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\Desktop\"/>
    </mc:Choice>
  </mc:AlternateContent>
  <xr:revisionPtr revIDLastSave="0" documentId="8_{C40EF598-4BFD-4D03-9506-FE51B9BA4F7C}" xr6:coauthVersionLast="43" xr6:coauthVersionMax="43" xr10:uidLastSave="{00000000-0000-0000-0000-000000000000}"/>
  <bookViews>
    <workbookView xWindow="-120" yWindow="-120" windowWidth="29040" windowHeight="15840" tabRatio="928" xr2:uid="{00000000-000D-0000-FFFF-FFFF00000000}"/>
  </bookViews>
  <sheets>
    <sheet name="ISC 2026" sheetId="56" r:id="rId1"/>
    <sheet name="ISC 2025" sheetId="12" r:id="rId2"/>
    <sheet name="ISC 2024" sheetId="4" r:id="rId3"/>
    <sheet name="ISC 2023" sheetId="5" r:id="rId4"/>
    <sheet name="ISC 2022" sheetId="6" r:id="rId5"/>
    <sheet name="ISC 2021" sheetId="7" r:id="rId6"/>
    <sheet name="ISC 2020" sheetId="8" r:id="rId7"/>
    <sheet name="ISC 2019" sheetId="9" r:id="rId8"/>
    <sheet name="ISC 2018" sheetId="10" r:id="rId9"/>
    <sheet name="ISC 2017" sheetId="11" r:id="rId10"/>
    <sheet name="Riga 2022.08.14" sheetId="13" state="hidden" r:id="rId11"/>
    <sheet name="Kaunas 2025.04.08" sheetId="55" state="hidden" r:id="rId12"/>
    <sheet name="Geel 2022.10.15" sheetId="14" state="hidden" r:id="rId13"/>
    <sheet name="Vilnius 2024.04.07" sheetId="15" state="hidden" r:id="rId14"/>
    <sheet name="Sekocin 2023.03.05" sheetId="16" state="hidden" r:id="rId15"/>
    <sheet name="ECSC Open 2024" sheetId="17" r:id="rId16"/>
    <sheet name="ECSC Open 2023" sheetId="18" r:id="rId17"/>
    <sheet name="ECSC Open 2022" sheetId="19" r:id="rId18"/>
    <sheet name="ECSC Open 2019" sheetId="20" r:id="rId19"/>
    <sheet name="ECSC Open 2017" sheetId="21" r:id="rId20"/>
    <sheet name="ECSC Open 2016" sheetId="22" r:id="rId21"/>
    <sheet name="WCCC Open 2024" sheetId="39" r:id="rId22"/>
    <sheet name="WCCC Open 2023" sheetId="40" r:id="rId23"/>
    <sheet name="WCCC Open 2022" sheetId="41" r:id="rId24"/>
    <sheet name="WCCC Open 2021" sheetId="42" r:id="rId25"/>
    <sheet name="WCCC Open 2019" sheetId="43" r:id="rId26"/>
    <sheet name="WCCC Open 2018" sheetId="44" r:id="rId27"/>
    <sheet name="WCCC Open 2017" sheetId="45" r:id="rId28"/>
    <sheet name="WCCC Open 2016" sheetId="46" r:id="rId29"/>
    <sheet name="Šveicarija" sheetId="3" r:id="rId30"/>
    <sheet name="Belgija" sheetId="1" r:id="rId31"/>
    <sheet name="Lenkija" sheetId="2" r:id="rId32"/>
    <sheet name="WCSC 2024" sheetId="47" r:id="rId33"/>
    <sheet name="WCSC 2023" sheetId="48" r:id="rId34"/>
    <sheet name="WCSC 2022" sheetId="49" r:id="rId35"/>
    <sheet name="WCSC 2021" sheetId="50" r:id="rId36"/>
    <sheet name="WCSC 2019" sheetId="51" r:id="rId37"/>
    <sheet name="WCSC 2018" sheetId="52" r:id="rId38"/>
    <sheet name="WCSC 2017" sheetId="53" r:id="rId39"/>
    <sheet name="WCSC 2016" sheetId="54" r:id="rId40"/>
    <sheet name="ECSC 2024" sheetId="24" r:id="rId41"/>
    <sheet name="ECSC 2023" sheetId="25" r:id="rId42"/>
    <sheet name="ECSC 2022" sheetId="26" r:id="rId43"/>
    <sheet name="ECSC 2019" sheetId="27" r:id="rId44"/>
    <sheet name="ECSC 2017" sheetId="28" r:id="rId45"/>
    <sheet name="ECSC 2016" sheetId="29" r:id="rId46"/>
    <sheet name="ECSC 2015" sheetId="30" r:id="rId47"/>
    <sheet name="ECSC 2014" sheetId="31" r:id="rId48"/>
    <sheet name="ECSC 2013" sheetId="32" r:id="rId49"/>
    <sheet name="ECSC 2012" sheetId="33" r:id="rId50"/>
    <sheet name="ECSC 2011" sheetId="34" r:id="rId51"/>
    <sheet name="ECSC 2010" sheetId="35" r:id="rId52"/>
    <sheet name="ECSC 2009" sheetId="36" r:id="rId53"/>
    <sheet name="ECSC 2008" sheetId="37" r:id="rId54"/>
    <sheet name="ECSC 2007" sheetId="38" r:id="rId5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5" i="17" l="1"/>
  <c r="AB10" i="56" l="1"/>
  <c r="AB89" i="56"/>
  <c r="AB90" i="56"/>
  <c r="AB91" i="56"/>
  <c r="AB93" i="56"/>
  <c r="AB94" i="56"/>
  <c r="AB95" i="56"/>
  <c r="AB96" i="56"/>
  <c r="AB97" i="56"/>
  <c r="AB98" i="56"/>
  <c r="AB99" i="56"/>
  <c r="AB101" i="56"/>
  <c r="AB105" i="56"/>
  <c r="AB106" i="56"/>
  <c r="AB107" i="56"/>
  <c r="AB108" i="56"/>
  <c r="AB109" i="56"/>
  <c r="AB110" i="56"/>
  <c r="AB112" i="56"/>
  <c r="AB113" i="56"/>
  <c r="AB114" i="56"/>
  <c r="AB115" i="56"/>
  <c r="AB117" i="56"/>
  <c r="AB118" i="56"/>
  <c r="AB119" i="56"/>
  <c r="AB121" i="56"/>
  <c r="AB123" i="56"/>
  <c r="AB124" i="56"/>
  <c r="AB125" i="56"/>
  <c r="AB126" i="56"/>
  <c r="AB128" i="56"/>
  <c r="AB130" i="56"/>
  <c r="AB131" i="56"/>
  <c r="AB132" i="56"/>
  <c r="AB136" i="56"/>
  <c r="AB139" i="56"/>
  <c r="AB142" i="56"/>
  <c r="AB143" i="56"/>
  <c r="AB145" i="56"/>
  <c r="AB146" i="56"/>
  <c r="AB147" i="56"/>
  <c r="AB148" i="56"/>
  <c r="AB153" i="56"/>
  <c r="AB154" i="56"/>
  <c r="AB158" i="56"/>
  <c r="AB165" i="56"/>
  <c r="F167" i="56"/>
  <c r="AB167" i="56" s="1"/>
  <c r="F166" i="56"/>
  <c r="AB166" i="56" s="1"/>
  <c r="F164" i="56"/>
  <c r="AB164" i="56" s="1"/>
  <c r="F163" i="56"/>
  <c r="AB163" i="56" s="1"/>
  <c r="F162" i="56"/>
  <c r="AB162" i="56" s="1"/>
  <c r="F161" i="56"/>
  <c r="AB161" i="56" s="1"/>
  <c r="F160" i="56"/>
  <c r="AB160" i="56" s="1"/>
  <c r="F159" i="56"/>
  <c r="AB159" i="56" s="1"/>
  <c r="F157" i="56"/>
  <c r="AB157" i="56" s="1"/>
  <c r="F156" i="56"/>
  <c r="AB156" i="56" s="1"/>
  <c r="F155" i="56"/>
  <c r="AB155" i="56" s="1"/>
  <c r="F152" i="56"/>
  <c r="AB152" i="56" s="1"/>
  <c r="F151" i="56"/>
  <c r="AB151" i="56" s="1"/>
  <c r="F150" i="56"/>
  <c r="AB150" i="56" s="1"/>
  <c r="F149" i="56"/>
  <c r="AB149" i="56" s="1"/>
  <c r="F144" i="56"/>
  <c r="AB144" i="56" s="1"/>
  <c r="F141" i="56"/>
  <c r="AB141" i="56" s="1"/>
  <c r="F140" i="56"/>
  <c r="AB140" i="56" s="1"/>
  <c r="F138" i="56"/>
  <c r="AB138" i="56" s="1"/>
  <c r="F137" i="56"/>
  <c r="AB137" i="56" s="1"/>
  <c r="F135" i="56"/>
  <c r="AB135" i="56" s="1"/>
  <c r="F134" i="56"/>
  <c r="AB134" i="56" s="1"/>
  <c r="F133" i="56"/>
  <c r="AB133" i="56" s="1"/>
  <c r="F129" i="56"/>
  <c r="AB129" i="56" s="1"/>
  <c r="F127" i="56"/>
  <c r="AB127" i="56" s="1"/>
  <c r="F122" i="56"/>
  <c r="AB122" i="56" s="1"/>
  <c r="F120" i="56"/>
  <c r="AB120" i="56" s="1"/>
  <c r="F116" i="56"/>
  <c r="AB116" i="56" s="1"/>
  <c r="F111" i="56"/>
  <c r="AB111" i="56" s="1"/>
  <c r="F104" i="56"/>
  <c r="AB104" i="56" s="1"/>
  <c r="F103" i="56"/>
  <c r="AB103" i="56" s="1"/>
  <c r="F102" i="56"/>
  <c r="AB102" i="56" s="1"/>
  <c r="F100" i="56"/>
  <c r="AB100" i="56" s="1"/>
  <c r="F92" i="56"/>
  <c r="AB92" i="56" s="1"/>
  <c r="F88" i="56"/>
  <c r="F86" i="56"/>
  <c r="AB11" i="56"/>
  <c r="AB14" i="56"/>
  <c r="AB19" i="56"/>
  <c r="AB5" i="17"/>
  <c r="AD11" i="56" l="1"/>
  <c r="AB6" i="56"/>
  <c r="AB7" i="56"/>
  <c r="AB8" i="56"/>
  <c r="AB9" i="56"/>
  <c r="AB12" i="56"/>
  <c r="AB13" i="56"/>
  <c r="AB15" i="56"/>
  <c r="AD15" i="56" s="1"/>
  <c r="AB16" i="56"/>
  <c r="AB17" i="56"/>
  <c r="AB18" i="56"/>
  <c r="AB20" i="56"/>
  <c r="AB21" i="56"/>
  <c r="AB22" i="56"/>
  <c r="AB23" i="56"/>
  <c r="AB24" i="56"/>
  <c r="AB25" i="56"/>
  <c r="AB26" i="56"/>
  <c r="AB27" i="56"/>
  <c r="AB28" i="56"/>
  <c r="AB29" i="56"/>
  <c r="AB30" i="56"/>
  <c r="AB31" i="56"/>
  <c r="AB32" i="56"/>
  <c r="AB33" i="56"/>
  <c r="AB34" i="56"/>
  <c r="AB35" i="56"/>
  <c r="AB36" i="56"/>
  <c r="AB37" i="56"/>
  <c r="AB38" i="56"/>
  <c r="AB39" i="56"/>
  <c r="AB40" i="56"/>
  <c r="AB41" i="56"/>
  <c r="AB42" i="56"/>
  <c r="AB43" i="56"/>
  <c r="AB44" i="56"/>
  <c r="AB45" i="56"/>
  <c r="AB46" i="56"/>
  <c r="AB47" i="56"/>
  <c r="AB48" i="56"/>
  <c r="AB49" i="56"/>
  <c r="AB50" i="56"/>
  <c r="AB51" i="56"/>
  <c r="AB52" i="56"/>
  <c r="AB53" i="56"/>
  <c r="AB54" i="56"/>
  <c r="AB55" i="56"/>
  <c r="AB56" i="56"/>
  <c r="AB57" i="56"/>
  <c r="AB58" i="56"/>
  <c r="AB59" i="56"/>
  <c r="AB60" i="56"/>
  <c r="AB61" i="56"/>
  <c r="AB62" i="56"/>
  <c r="AB63" i="56"/>
  <c r="AB64" i="56"/>
  <c r="AB65" i="56"/>
  <c r="AB66" i="56"/>
  <c r="AB67" i="56"/>
  <c r="AB68" i="56"/>
  <c r="AB69" i="56"/>
  <c r="AB70" i="56"/>
  <c r="AB71" i="56"/>
  <c r="AB72" i="56"/>
  <c r="AB73" i="56"/>
  <c r="AB74" i="56"/>
  <c r="AB75" i="56"/>
  <c r="AB76" i="56"/>
  <c r="AB77" i="56"/>
  <c r="AB78" i="56"/>
  <c r="AB79" i="56"/>
  <c r="AB80" i="56"/>
  <c r="AB81" i="56"/>
  <c r="AB82" i="56"/>
  <c r="AB83" i="56"/>
  <c r="AB84" i="56"/>
  <c r="AB85" i="56"/>
  <c r="AB86" i="56"/>
  <c r="AB87" i="56"/>
  <c r="AB88" i="56"/>
  <c r="AD7" i="56"/>
  <c r="AB5" i="56"/>
  <c r="AQ78" i="12"/>
  <c r="AQ77" i="12"/>
  <c r="AQ76" i="12"/>
  <c r="AQ75" i="12"/>
  <c r="AQ74" i="12"/>
  <c r="AQ73" i="12"/>
  <c r="AQ72" i="12"/>
  <c r="AQ71" i="12"/>
  <c r="AQ70" i="12"/>
  <c r="AQ69" i="12"/>
  <c r="AQ68" i="12"/>
  <c r="AQ67" i="12"/>
  <c r="AQ66" i="12"/>
  <c r="AQ65" i="12"/>
  <c r="AQ64" i="12"/>
  <c r="AQ63" i="12"/>
  <c r="AQ62" i="12"/>
  <c r="AQ61" i="12"/>
  <c r="AQ60" i="12"/>
  <c r="AQ59" i="12"/>
  <c r="AK27" i="26"/>
  <c r="AL27" i="26" s="1"/>
  <c r="AK15" i="55"/>
  <c r="AK14" i="55"/>
  <c r="AK13" i="55"/>
  <c r="AL13" i="55" s="1"/>
  <c r="AK12" i="55"/>
  <c r="AK11" i="55"/>
  <c r="AK10" i="55"/>
  <c r="AK9" i="55"/>
  <c r="AL9" i="55" s="1"/>
  <c r="AK8" i="55"/>
  <c r="AL8" i="55" s="1"/>
  <c r="AL7" i="55"/>
  <c r="AK7" i="55"/>
  <c r="AK6" i="55"/>
  <c r="AK5" i="55"/>
  <c r="AL5" i="55" s="1"/>
  <c r="AP29" i="12"/>
  <c r="AP28" i="12"/>
  <c r="AP27" i="12"/>
  <c r="AP26" i="12"/>
  <c r="AP25" i="12"/>
  <c r="AP24" i="12"/>
  <c r="AP23" i="12"/>
  <c r="AP22" i="12"/>
  <c r="AP21" i="12"/>
  <c r="AK93" i="54"/>
  <c r="AK92" i="54"/>
  <c r="AL92" i="54" s="1"/>
  <c r="AK91" i="54"/>
  <c r="AK90" i="54"/>
  <c r="AK89" i="54"/>
  <c r="AL89" i="54" s="1"/>
  <c r="AL88" i="54"/>
  <c r="AK88" i="54"/>
  <c r="AK87" i="54"/>
  <c r="AK86" i="54"/>
  <c r="AL86" i="54" s="1"/>
  <c r="AK85" i="54"/>
  <c r="AK84" i="54"/>
  <c r="AK83" i="54"/>
  <c r="AL83" i="54" s="1"/>
  <c r="AK82" i="54"/>
  <c r="AK81" i="54"/>
  <c r="AK80" i="54"/>
  <c r="AL79" i="54"/>
  <c r="AK79" i="54"/>
  <c r="AK78" i="54"/>
  <c r="AK93" i="53"/>
  <c r="AK92" i="53"/>
  <c r="AK91" i="53"/>
  <c r="AK90" i="53"/>
  <c r="AK89" i="53"/>
  <c r="AK88" i="53"/>
  <c r="AK87" i="53"/>
  <c r="AK86" i="53"/>
  <c r="AK85" i="53"/>
  <c r="AK84" i="53"/>
  <c r="AK83" i="53"/>
  <c r="AK82" i="53"/>
  <c r="AK81" i="53"/>
  <c r="AK80" i="53"/>
  <c r="AK79" i="53"/>
  <c r="AK78" i="53"/>
  <c r="AK86" i="52"/>
  <c r="AK85" i="52"/>
  <c r="AK84" i="52"/>
  <c r="AK83" i="52"/>
  <c r="AK82" i="52"/>
  <c r="AK81" i="52"/>
  <c r="AK80" i="52"/>
  <c r="AK79" i="52"/>
  <c r="AK78" i="52"/>
  <c r="AK94" i="51"/>
  <c r="AK93" i="51"/>
  <c r="AK92" i="51"/>
  <c r="AK91" i="51"/>
  <c r="AK90" i="51"/>
  <c r="AK89" i="51"/>
  <c r="AK88" i="51"/>
  <c r="AK87" i="51"/>
  <c r="AK86" i="51"/>
  <c r="AK85" i="51"/>
  <c r="AK84" i="51"/>
  <c r="AK83" i="51"/>
  <c r="AK82" i="51"/>
  <c r="AK81" i="51"/>
  <c r="AK80" i="51"/>
  <c r="AK79" i="51"/>
  <c r="AK78" i="51"/>
  <c r="AK85" i="49"/>
  <c r="AK84" i="49"/>
  <c r="AK83" i="49"/>
  <c r="AK82" i="49"/>
  <c r="AK81" i="49"/>
  <c r="AK80" i="49"/>
  <c r="AK79" i="49"/>
  <c r="AK78" i="49"/>
  <c r="AO5" i="48"/>
  <c r="AK79" i="48"/>
  <c r="AK78" i="48"/>
  <c r="AK86" i="47"/>
  <c r="AK85" i="47"/>
  <c r="AK84" i="47"/>
  <c r="AK83" i="47"/>
  <c r="AK82" i="47"/>
  <c r="AK81" i="47"/>
  <c r="AK80" i="47"/>
  <c r="AK79" i="47"/>
  <c r="AK78" i="47"/>
  <c r="AK77" i="47"/>
  <c r="AK76" i="47"/>
  <c r="AL76" i="47" s="1"/>
  <c r="AL75" i="47"/>
  <c r="AK75" i="47"/>
  <c r="AK74" i="47"/>
  <c r="AK73" i="47"/>
  <c r="AL73" i="47" s="1"/>
  <c r="AL72" i="47"/>
  <c r="AK72" i="47"/>
  <c r="AK71" i="47"/>
  <c r="AK70" i="47"/>
  <c r="AL70" i="47" s="1"/>
  <c r="AL69" i="47"/>
  <c r="AK69" i="47"/>
  <c r="AK68" i="47"/>
  <c r="AK67" i="47"/>
  <c r="AL67" i="47" s="1"/>
  <c r="AL66" i="47"/>
  <c r="AK66" i="47"/>
  <c r="AK65" i="47"/>
  <c r="AK64" i="47"/>
  <c r="AL64" i="47" s="1"/>
  <c r="AL63" i="47"/>
  <c r="AK63" i="47"/>
  <c r="AK62" i="47"/>
  <c r="AK61" i="47"/>
  <c r="AL61" i="47" s="1"/>
  <c r="AL60" i="47"/>
  <c r="AK60" i="47"/>
  <c r="AK59" i="47"/>
  <c r="AK58" i="47"/>
  <c r="AL58" i="47" s="1"/>
  <c r="AL57" i="47"/>
  <c r="AK57" i="47"/>
  <c r="AK56" i="47"/>
  <c r="AK55" i="47"/>
  <c r="AL55" i="47" s="1"/>
  <c r="AL54" i="47"/>
  <c r="AK54" i="47"/>
  <c r="AK53" i="47"/>
  <c r="AK52" i="47"/>
  <c r="AL52" i="47" s="1"/>
  <c r="AL51" i="47"/>
  <c r="AK51" i="47"/>
  <c r="AK50" i="47"/>
  <c r="AK49" i="47"/>
  <c r="AL49" i="47" s="1"/>
  <c r="AL48" i="47"/>
  <c r="AK48" i="47"/>
  <c r="AK47" i="47"/>
  <c r="AK46" i="47"/>
  <c r="AL46" i="47" s="1"/>
  <c r="AL45" i="47"/>
  <c r="AK45" i="47"/>
  <c r="AK44" i="47"/>
  <c r="AK43" i="47"/>
  <c r="AL43" i="47" s="1"/>
  <c r="AL42" i="47"/>
  <c r="AK42" i="47"/>
  <c r="AK41" i="47"/>
  <c r="AK40" i="47"/>
  <c r="AL40" i="47" s="1"/>
  <c r="AL39" i="47"/>
  <c r="AK39" i="47"/>
  <c r="AK38" i="47"/>
  <c r="AK37" i="47"/>
  <c r="AL37" i="47" s="1"/>
  <c r="AL36" i="47"/>
  <c r="AK36" i="47"/>
  <c r="AK35" i="47"/>
  <c r="AK34" i="47"/>
  <c r="AL34" i="47" s="1"/>
  <c r="AK33" i="47"/>
  <c r="AL33" i="47" s="1"/>
  <c r="AK32" i="47"/>
  <c r="AK31" i="47"/>
  <c r="AL31" i="47" s="1"/>
  <c r="AK30" i="47"/>
  <c r="AL30" i="47" s="1"/>
  <c r="AK29" i="47"/>
  <c r="AK28" i="47"/>
  <c r="AL28" i="47" s="1"/>
  <c r="AK27" i="47"/>
  <c r="AK26" i="47"/>
  <c r="AK25" i="47"/>
  <c r="AL25" i="47" s="1"/>
  <c r="AK24" i="47"/>
  <c r="AL24" i="47" s="1"/>
  <c r="AK23" i="47"/>
  <c r="AK22" i="47"/>
  <c r="AL22" i="47" s="1"/>
  <c r="AK21" i="47"/>
  <c r="AL21" i="47" s="1"/>
  <c r="AK20" i="47"/>
  <c r="AK19" i="47"/>
  <c r="AL19" i="47" s="1"/>
  <c r="AK18" i="47"/>
  <c r="AL18" i="47" s="1"/>
  <c r="AK17" i="47"/>
  <c r="AK16" i="47"/>
  <c r="AL16" i="47" s="1"/>
  <c r="AK15" i="47"/>
  <c r="AL15" i="47" s="1"/>
  <c r="AK14" i="47"/>
  <c r="AK13" i="47"/>
  <c r="AL13" i="47" s="1"/>
  <c r="AK12" i="47"/>
  <c r="AL12" i="47" s="1"/>
  <c r="AK11" i="47"/>
  <c r="AK10" i="47"/>
  <c r="AL10" i="47" s="1"/>
  <c r="AK9" i="47"/>
  <c r="AL9" i="47" s="1"/>
  <c r="AK8" i="47"/>
  <c r="AK7" i="47"/>
  <c r="AL7" i="47" s="1"/>
  <c r="AK6" i="47"/>
  <c r="AK5" i="47"/>
  <c r="AO5" i="47" s="1"/>
  <c r="AK77" i="49"/>
  <c r="AK76" i="49"/>
  <c r="AL76" i="49" s="1"/>
  <c r="AK75" i="49"/>
  <c r="AL75" i="49" s="1"/>
  <c r="AK74" i="49"/>
  <c r="AK73" i="49"/>
  <c r="AL73" i="49" s="1"/>
  <c r="AK72" i="49"/>
  <c r="AK71" i="49"/>
  <c r="AK70" i="49"/>
  <c r="AL70" i="49" s="1"/>
  <c r="AK69" i="49"/>
  <c r="AL69" i="49" s="1"/>
  <c r="AK68" i="49"/>
  <c r="AK67" i="49"/>
  <c r="AL67" i="49" s="1"/>
  <c r="AK66" i="49"/>
  <c r="AL66" i="49" s="1"/>
  <c r="AK65" i="49"/>
  <c r="AK64" i="49"/>
  <c r="AL64" i="49" s="1"/>
  <c r="AK63" i="49"/>
  <c r="AL63" i="49" s="1"/>
  <c r="AK62" i="49"/>
  <c r="AK61" i="49"/>
  <c r="AL61" i="49" s="1"/>
  <c r="AK60" i="49"/>
  <c r="AL60" i="49" s="1"/>
  <c r="AK59" i="49"/>
  <c r="AK58" i="49"/>
  <c r="AL58" i="49" s="1"/>
  <c r="AK57" i="49"/>
  <c r="AL57" i="49" s="1"/>
  <c r="AK56" i="49"/>
  <c r="AK55" i="49"/>
  <c r="AL55" i="49" s="1"/>
  <c r="AK54" i="49"/>
  <c r="AK53" i="49"/>
  <c r="AK52" i="49"/>
  <c r="AL52" i="49" s="1"/>
  <c r="AK51" i="49"/>
  <c r="AL51" i="49" s="1"/>
  <c r="AK50" i="49"/>
  <c r="AK49" i="49"/>
  <c r="AL49" i="49" s="1"/>
  <c r="AK48" i="49"/>
  <c r="AL48" i="49" s="1"/>
  <c r="AK47" i="49"/>
  <c r="AK46" i="49"/>
  <c r="AL46" i="49" s="1"/>
  <c r="AK45" i="49"/>
  <c r="AL45" i="49" s="1"/>
  <c r="AK44" i="49"/>
  <c r="AK43" i="49"/>
  <c r="AL43" i="49" s="1"/>
  <c r="AK42" i="49"/>
  <c r="AL42" i="49" s="1"/>
  <c r="AK41" i="49"/>
  <c r="AL41" i="49" s="1"/>
  <c r="AK40" i="49"/>
  <c r="AK39" i="49"/>
  <c r="AL39" i="49" s="1"/>
  <c r="AL38" i="49"/>
  <c r="AK38" i="49"/>
  <c r="AK37" i="49"/>
  <c r="AK36" i="49"/>
  <c r="AL36" i="49" s="1"/>
  <c r="AL35" i="49"/>
  <c r="AK35" i="49"/>
  <c r="AK34" i="49"/>
  <c r="AK33" i="49"/>
  <c r="AL33" i="49" s="1"/>
  <c r="AL32" i="49"/>
  <c r="AK32" i="49"/>
  <c r="AK31" i="49"/>
  <c r="AK30" i="49"/>
  <c r="AL30" i="49" s="1"/>
  <c r="AK29" i="49"/>
  <c r="AL29" i="49" s="1"/>
  <c r="AK28" i="49"/>
  <c r="AK27" i="49"/>
  <c r="AL27" i="49" s="1"/>
  <c r="AL26" i="49"/>
  <c r="AK26" i="49"/>
  <c r="AK25" i="49"/>
  <c r="AK24" i="49"/>
  <c r="AL24" i="49" s="1"/>
  <c r="AK23" i="49"/>
  <c r="AL23" i="49" s="1"/>
  <c r="AK22" i="49"/>
  <c r="AK21" i="49"/>
  <c r="AL21" i="49" s="1"/>
  <c r="AK20" i="49"/>
  <c r="AL20" i="49" s="1"/>
  <c r="AK19" i="49"/>
  <c r="AK18" i="49"/>
  <c r="AL18" i="49" s="1"/>
  <c r="AK17" i="49"/>
  <c r="AL17" i="49" s="1"/>
  <c r="AK16" i="49"/>
  <c r="AK15" i="49"/>
  <c r="AL15" i="49" s="1"/>
  <c r="AK14" i="49"/>
  <c r="AL14" i="49" s="1"/>
  <c r="AK13" i="49"/>
  <c r="AL13" i="49" s="1"/>
  <c r="AK12" i="49"/>
  <c r="AL12" i="49" s="1"/>
  <c r="AK11" i="49"/>
  <c r="AK10" i="49"/>
  <c r="AL10" i="49" s="1"/>
  <c r="AK9" i="49"/>
  <c r="AK8" i="49"/>
  <c r="AL8" i="49" s="1"/>
  <c r="AK7" i="49"/>
  <c r="AL7" i="49" s="1"/>
  <c r="AK6" i="49"/>
  <c r="AL6" i="49" s="1"/>
  <c r="AK5" i="49"/>
  <c r="AK69" i="50"/>
  <c r="AK68" i="50"/>
  <c r="AL68" i="50" s="1"/>
  <c r="AK67" i="50"/>
  <c r="AK66" i="50"/>
  <c r="AL66" i="50" s="1"/>
  <c r="AK65" i="50"/>
  <c r="AL65" i="50" s="1"/>
  <c r="AK64" i="50"/>
  <c r="AL64" i="50" s="1"/>
  <c r="AK63" i="50"/>
  <c r="AL63" i="50" s="1"/>
  <c r="AK62" i="50"/>
  <c r="AL62" i="50" s="1"/>
  <c r="AK61" i="50"/>
  <c r="AL61" i="50" s="1"/>
  <c r="AK60" i="50"/>
  <c r="AL60" i="50" s="1"/>
  <c r="AK59" i="50"/>
  <c r="AL59" i="50" s="1"/>
  <c r="AK58" i="50"/>
  <c r="AK57" i="50"/>
  <c r="AL57" i="50" s="1"/>
  <c r="AK56" i="50"/>
  <c r="AL56" i="50" s="1"/>
  <c r="AK55" i="50"/>
  <c r="AL55" i="50" s="1"/>
  <c r="AK54" i="50"/>
  <c r="AL54" i="50" s="1"/>
  <c r="AK53" i="50"/>
  <c r="AL53" i="50" s="1"/>
  <c r="AK52" i="50"/>
  <c r="AL52" i="50" s="1"/>
  <c r="AK51" i="50"/>
  <c r="AK50" i="50"/>
  <c r="AK49" i="50"/>
  <c r="AK48" i="50"/>
  <c r="AL48" i="50" s="1"/>
  <c r="AK47" i="50"/>
  <c r="AL47" i="50" s="1"/>
  <c r="AK46" i="50"/>
  <c r="AL46" i="50" s="1"/>
  <c r="AK45" i="50"/>
  <c r="AL45" i="50" s="1"/>
  <c r="AK44" i="50"/>
  <c r="AK43" i="50"/>
  <c r="AL43" i="50" s="1"/>
  <c r="AK42" i="50"/>
  <c r="AL42" i="50" s="1"/>
  <c r="AK41" i="50"/>
  <c r="AL41" i="50" s="1"/>
  <c r="AK40" i="50"/>
  <c r="AK39" i="50"/>
  <c r="AL39" i="50" s="1"/>
  <c r="AK38" i="50"/>
  <c r="AL38" i="50" s="1"/>
  <c r="AK37" i="50"/>
  <c r="AL37" i="50" s="1"/>
  <c r="AK36" i="50"/>
  <c r="AL36" i="50" s="1"/>
  <c r="AK35" i="50"/>
  <c r="AL35" i="50" s="1"/>
  <c r="AK34" i="50"/>
  <c r="AL34" i="50" s="1"/>
  <c r="AK33" i="50"/>
  <c r="AK32" i="50"/>
  <c r="AL32" i="50" s="1"/>
  <c r="AK31" i="50"/>
  <c r="AK30" i="50"/>
  <c r="AK29" i="50"/>
  <c r="AL29" i="50" s="1"/>
  <c r="AK28" i="50"/>
  <c r="AL28" i="50" s="1"/>
  <c r="AK27" i="50"/>
  <c r="AL27" i="50" s="1"/>
  <c r="AK26" i="50"/>
  <c r="AL26" i="50" s="1"/>
  <c r="AK25" i="50"/>
  <c r="AL25" i="50" s="1"/>
  <c r="AK24" i="50"/>
  <c r="AL24" i="50" s="1"/>
  <c r="AK23" i="50"/>
  <c r="AL23" i="50" s="1"/>
  <c r="AK22" i="50"/>
  <c r="AK21" i="50"/>
  <c r="AL21" i="50" s="1"/>
  <c r="AK20" i="50"/>
  <c r="AL20" i="50" s="1"/>
  <c r="AK19" i="50"/>
  <c r="AK18" i="50"/>
  <c r="AL18" i="50" s="1"/>
  <c r="AK17" i="50"/>
  <c r="AL17" i="50" s="1"/>
  <c r="AK16" i="50"/>
  <c r="AL15" i="50"/>
  <c r="AK15" i="50"/>
  <c r="AK14" i="50"/>
  <c r="AL14" i="50" s="1"/>
  <c r="AK13" i="50"/>
  <c r="AK12" i="50"/>
  <c r="AL12" i="50" s="1"/>
  <c r="AK11" i="50"/>
  <c r="AL11" i="50" s="1"/>
  <c r="AK10" i="50"/>
  <c r="AK9" i="50"/>
  <c r="AL9" i="50" s="1"/>
  <c r="AK8" i="50"/>
  <c r="AL8" i="50" s="1"/>
  <c r="AK7" i="50"/>
  <c r="AL6" i="50"/>
  <c r="AK6" i="50"/>
  <c r="AK5" i="50"/>
  <c r="AL5" i="50" s="1"/>
  <c r="AK77" i="51"/>
  <c r="AL77" i="51" s="1"/>
  <c r="AK76" i="51"/>
  <c r="AK75" i="51"/>
  <c r="AL75" i="51" s="1"/>
  <c r="AK74" i="51"/>
  <c r="AL74" i="51" s="1"/>
  <c r="AK73" i="51"/>
  <c r="AK72" i="51"/>
  <c r="AL72" i="51" s="1"/>
  <c r="AK71" i="51"/>
  <c r="AL71" i="51" s="1"/>
  <c r="AK70" i="51"/>
  <c r="AK69" i="51"/>
  <c r="AL69" i="51" s="1"/>
  <c r="AK68" i="51"/>
  <c r="AK67" i="51"/>
  <c r="AK66" i="51"/>
  <c r="AL66" i="51" s="1"/>
  <c r="AL65" i="51"/>
  <c r="AK65" i="51"/>
  <c r="AK64" i="51"/>
  <c r="AL63" i="51"/>
  <c r="AK63" i="51"/>
  <c r="AK62" i="51"/>
  <c r="AL62" i="51" s="1"/>
  <c r="AK61" i="51"/>
  <c r="AK60" i="51"/>
  <c r="AL60" i="51" s="1"/>
  <c r="AK59" i="51"/>
  <c r="AL59" i="51" s="1"/>
  <c r="AK58" i="51"/>
  <c r="AK57" i="51"/>
  <c r="AL57" i="51" s="1"/>
  <c r="AL56" i="51"/>
  <c r="AK56" i="51"/>
  <c r="AK55" i="51"/>
  <c r="AK54" i="51"/>
  <c r="AL54" i="51" s="1"/>
  <c r="AL53" i="51"/>
  <c r="AK53" i="51"/>
  <c r="AK52" i="51"/>
  <c r="AK51" i="51"/>
  <c r="AL51" i="51" s="1"/>
  <c r="AL50" i="51"/>
  <c r="AK50" i="51"/>
  <c r="AK49" i="51"/>
  <c r="AK48" i="51"/>
  <c r="AL48" i="51" s="1"/>
  <c r="AK47" i="51"/>
  <c r="AL47" i="51" s="1"/>
  <c r="AK46" i="51"/>
  <c r="AL46" i="51" s="1"/>
  <c r="AK45" i="51"/>
  <c r="AL45" i="51" s="1"/>
  <c r="AL44" i="51"/>
  <c r="AK44" i="51"/>
  <c r="AK43" i="51"/>
  <c r="AL43" i="51" s="1"/>
  <c r="AK42" i="51"/>
  <c r="AK41" i="51"/>
  <c r="AL41" i="51" s="1"/>
  <c r="AK40" i="51"/>
  <c r="AL39" i="51"/>
  <c r="AK39" i="51"/>
  <c r="AL38" i="51"/>
  <c r="AK38" i="51"/>
  <c r="AK37" i="51"/>
  <c r="AL37" i="51" s="1"/>
  <c r="AK36" i="51"/>
  <c r="AL36" i="51" s="1"/>
  <c r="AL35" i="51"/>
  <c r="AK35" i="51"/>
  <c r="AK34" i="51"/>
  <c r="AL34" i="51" s="1"/>
  <c r="AK33" i="51"/>
  <c r="AK32" i="51"/>
  <c r="AL32" i="51" s="1"/>
  <c r="AK31" i="51"/>
  <c r="AL30" i="51"/>
  <c r="AK30" i="51"/>
  <c r="AL29" i="51"/>
  <c r="AK29" i="51"/>
  <c r="AK28" i="51"/>
  <c r="AL28" i="51" s="1"/>
  <c r="AL27" i="51"/>
  <c r="AK27" i="51"/>
  <c r="AK26" i="51"/>
  <c r="AL26" i="51" s="1"/>
  <c r="AK25" i="51"/>
  <c r="AL25" i="51" s="1"/>
  <c r="AK24" i="51"/>
  <c r="AK23" i="51"/>
  <c r="AL23" i="51" s="1"/>
  <c r="AK22" i="51"/>
  <c r="AK21" i="51"/>
  <c r="AL21" i="51" s="1"/>
  <c r="AK20" i="51"/>
  <c r="AL20" i="51" s="1"/>
  <c r="AK19" i="51"/>
  <c r="AL19" i="51" s="1"/>
  <c r="AK18" i="51"/>
  <c r="AL18" i="51" s="1"/>
  <c r="AK17" i="51"/>
  <c r="AL17" i="51" s="1"/>
  <c r="AK16" i="51"/>
  <c r="AL16" i="51" s="1"/>
  <c r="AK15" i="51"/>
  <c r="AK14" i="51"/>
  <c r="AL14" i="51" s="1"/>
  <c r="AL13" i="51"/>
  <c r="AK13" i="51"/>
  <c r="AK12" i="51"/>
  <c r="AK11" i="51"/>
  <c r="AL11" i="51" s="1"/>
  <c r="AL10" i="51"/>
  <c r="AK10" i="51"/>
  <c r="AK9" i="51"/>
  <c r="AK8" i="51"/>
  <c r="AL8" i="51" s="1"/>
  <c r="AK7" i="51"/>
  <c r="AL7" i="51" s="1"/>
  <c r="AK6" i="51"/>
  <c r="AP5" i="51" s="1"/>
  <c r="AK5" i="51"/>
  <c r="AK77" i="52"/>
  <c r="AL77" i="52" s="1"/>
  <c r="AK76" i="52"/>
  <c r="AL76" i="52" s="1"/>
  <c r="AK75" i="52"/>
  <c r="AK74" i="52"/>
  <c r="AL74" i="52" s="1"/>
  <c r="AK73" i="52"/>
  <c r="AL73" i="52" s="1"/>
  <c r="AK72" i="52"/>
  <c r="AK71" i="52"/>
  <c r="AL71" i="52" s="1"/>
  <c r="AK70" i="52"/>
  <c r="AL70" i="52" s="1"/>
  <c r="AK69" i="52"/>
  <c r="AK68" i="52"/>
  <c r="AL68" i="52" s="1"/>
  <c r="AK67" i="52"/>
  <c r="AL67" i="52" s="1"/>
  <c r="AK66" i="52"/>
  <c r="AK65" i="52"/>
  <c r="AL65" i="52" s="1"/>
  <c r="AK64" i="52"/>
  <c r="AL64" i="52" s="1"/>
  <c r="AK63" i="52"/>
  <c r="AK62" i="52"/>
  <c r="AL62" i="52" s="1"/>
  <c r="AK61" i="52"/>
  <c r="AK60" i="52"/>
  <c r="AK59" i="52"/>
  <c r="AL59" i="52" s="1"/>
  <c r="AK58" i="52"/>
  <c r="AL58" i="52" s="1"/>
  <c r="AK57" i="52"/>
  <c r="AL57" i="52" s="1"/>
  <c r="AK56" i="52"/>
  <c r="AL56" i="52" s="1"/>
  <c r="AK55" i="52"/>
  <c r="AL55" i="52" s="1"/>
  <c r="AK54" i="52"/>
  <c r="AL54" i="52" s="1"/>
  <c r="AK53" i="52"/>
  <c r="AL53" i="52" s="1"/>
  <c r="AK52" i="52"/>
  <c r="AL52" i="52" s="1"/>
  <c r="AK51" i="52"/>
  <c r="AL51" i="52" s="1"/>
  <c r="AK50" i="52"/>
  <c r="AL50" i="52" s="1"/>
  <c r="AK49" i="52"/>
  <c r="AL49" i="52" s="1"/>
  <c r="AK48" i="52"/>
  <c r="AL48" i="52" s="1"/>
  <c r="AK47" i="52"/>
  <c r="AL47" i="52" s="1"/>
  <c r="AK46" i="52"/>
  <c r="AL46" i="52" s="1"/>
  <c r="AK45" i="52"/>
  <c r="AL45" i="52" s="1"/>
  <c r="AK44" i="52"/>
  <c r="AL44" i="52" s="1"/>
  <c r="AK43" i="52"/>
  <c r="AL43" i="52" s="1"/>
  <c r="AK42" i="52"/>
  <c r="AL42" i="52" s="1"/>
  <c r="AK41" i="52"/>
  <c r="AL41" i="52" s="1"/>
  <c r="AK40" i="52"/>
  <c r="AL40" i="52" s="1"/>
  <c r="AK39" i="52"/>
  <c r="AL39" i="52" s="1"/>
  <c r="AK38" i="52"/>
  <c r="AL38" i="52" s="1"/>
  <c r="AL37" i="52"/>
  <c r="AK37" i="52"/>
  <c r="AK36" i="52"/>
  <c r="AL36" i="52" s="1"/>
  <c r="AK35" i="52"/>
  <c r="AK34" i="52"/>
  <c r="AK33" i="52"/>
  <c r="AL33" i="52" s="1"/>
  <c r="AK32" i="52"/>
  <c r="AL32" i="52" s="1"/>
  <c r="AK31" i="52"/>
  <c r="AK30" i="52"/>
  <c r="AK29" i="52"/>
  <c r="AK28" i="52"/>
  <c r="AL28" i="52" s="1"/>
  <c r="AL27" i="52"/>
  <c r="AK27" i="52"/>
  <c r="AK26" i="52"/>
  <c r="AL26" i="52" s="1"/>
  <c r="AK25" i="52"/>
  <c r="AL24" i="52"/>
  <c r="AK24" i="52"/>
  <c r="AL23" i="52"/>
  <c r="AK23" i="52"/>
  <c r="AK22" i="52"/>
  <c r="AL21" i="52"/>
  <c r="AK21" i="52"/>
  <c r="AL20" i="52"/>
  <c r="AK20" i="52"/>
  <c r="AK19" i="52"/>
  <c r="AK18" i="52"/>
  <c r="AL18" i="52" s="1"/>
  <c r="AL17" i="52"/>
  <c r="AK17" i="52"/>
  <c r="AK16" i="52"/>
  <c r="AL15" i="52"/>
  <c r="AK15" i="52"/>
  <c r="AK14" i="52"/>
  <c r="AL14" i="52" s="1"/>
  <c r="AK13" i="52"/>
  <c r="AL12" i="52"/>
  <c r="AK12" i="52"/>
  <c r="AK11" i="52"/>
  <c r="AL11" i="52" s="1"/>
  <c r="AK10" i="52"/>
  <c r="AK9" i="52"/>
  <c r="AL9" i="52" s="1"/>
  <c r="AL8" i="52"/>
  <c r="AK8" i="52"/>
  <c r="AK7" i="52"/>
  <c r="AK6" i="52"/>
  <c r="AL6" i="52" s="1"/>
  <c r="AL5" i="52"/>
  <c r="AK5" i="52"/>
  <c r="AK77" i="53"/>
  <c r="AL77" i="53" s="1"/>
  <c r="AK76" i="53"/>
  <c r="AL75" i="53"/>
  <c r="AK75" i="53"/>
  <c r="AL74" i="53"/>
  <c r="AK74" i="53"/>
  <c r="AK73" i="53"/>
  <c r="AK72" i="53"/>
  <c r="AL72" i="53" s="1"/>
  <c r="AK71" i="53"/>
  <c r="AL71" i="53" s="1"/>
  <c r="AK70" i="53"/>
  <c r="AK69" i="53"/>
  <c r="AL69" i="53" s="1"/>
  <c r="AK68" i="53"/>
  <c r="AL68" i="53" s="1"/>
  <c r="AK67" i="53"/>
  <c r="AL66" i="53"/>
  <c r="AK66" i="53"/>
  <c r="AK65" i="53"/>
  <c r="AL65" i="53" s="1"/>
  <c r="AK64" i="53"/>
  <c r="AK63" i="53"/>
  <c r="AL63" i="53" s="1"/>
  <c r="AK62" i="53"/>
  <c r="AL62" i="53" s="1"/>
  <c r="AK61" i="53"/>
  <c r="AK60" i="53"/>
  <c r="AL60" i="53" s="1"/>
  <c r="AK59" i="53"/>
  <c r="AL59" i="53" s="1"/>
  <c r="AK58" i="53"/>
  <c r="AK57" i="53"/>
  <c r="AL57" i="53" s="1"/>
  <c r="AK56" i="53"/>
  <c r="AL56" i="53" s="1"/>
  <c r="AK55" i="53"/>
  <c r="AL54" i="53"/>
  <c r="AK54" i="53"/>
  <c r="AK53" i="53"/>
  <c r="AL53" i="53" s="1"/>
  <c r="AK52" i="53"/>
  <c r="AK51" i="53"/>
  <c r="AL51" i="53" s="1"/>
  <c r="AK50" i="53"/>
  <c r="AL50" i="53" s="1"/>
  <c r="AK49" i="53"/>
  <c r="AK48" i="53"/>
  <c r="AL48" i="53" s="1"/>
  <c r="AK47" i="53"/>
  <c r="AL47" i="53" s="1"/>
  <c r="AK46" i="53"/>
  <c r="AK45" i="53"/>
  <c r="AL45" i="53" s="1"/>
  <c r="AK44" i="53"/>
  <c r="AL44" i="53" s="1"/>
  <c r="AK43" i="53"/>
  <c r="AK42" i="53"/>
  <c r="AL42" i="53" s="1"/>
  <c r="AK41" i="53"/>
  <c r="AL41" i="53" s="1"/>
  <c r="AK40" i="53"/>
  <c r="AK39" i="53"/>
  <c r="AL39" i="53" s="1"/>
  <c r="AK38" i="53"/>
  <c r="AL38" i="53" s="1"/>
  <c r="AK37" i="53"/>
  <c r="AK36" i="53"/>
  <c r="AL36" i="53" s="1"/>
  <c r="AK35" i="53"/>
  <c r="AL35" i="53" s="1"/>
  <c r="AK34" i="53"/>
  <c r="AK33" i="53"/>
  <c r="AL33" i="53" s="1"/>
  <c r="AK32" i="53"/>
  <c r="AL32" i="53" s="1"/>
  <c r="AK31" i="53"/>
  <c r="AL31" i="53" s="1"/>
  <c r="AL30" i="53"/>
  <c r="AK30" i="53"/>
  <c r="AK29" i="53"/>
  <c r="AL29" i="53" s="1"/>
  <c r="AK28" i="53"/>
  <c r="AL28" i="53" s="1"/>
  <c r="AK27" i="53"/>
  <c r="AL27" i="53" s="1"/>
  <c r="AK26" i="53"/>
  <c r="AL26" i="53" s="1"/>
  <c r="AK25" i="53"/>
  <c r="AL25" i="53" s="1"/>
  <c r="AK24" i="53"/>
  <c r="AK23" i="53"/>
  <c r="AL23" i="53" s="1"/>
  <c r="AK22" i="53"/>
  <c r="AL22" i="53" s="1"/>
  <c r="AL21" i="53"/>
  <c r="AK21" i="53"/>
  <c r="AK20" i="53"/>
  <c r="AL20" i="53" s="1"/>
  <c r="AK19" i="53"/>
  <c r="AL19" i="53" s="1"/>
  <c r="AK18" i="53"/>
  <c r="AL18" i="53" s="1"/>
  <c r="AK17" i="53"/>
  <c r="AL17" i="53" s="1"/>
  <c r="AK16" i="53"/>
  <c r="AL16" i="53" s="1"/>
  <c r="AK15" i="53"/>
  <c r="AK14" i="53"/>
  <c r="AL14" i="53" s="1"/>
  <c r="AK13" i="53"/>
  <c r="AL13" i="53" s="1"/>
  <c r="AK12" i="53"/>
  <c r="AL12" i="53" s="1"/>
  <c r="AK11" i="53"/>
  <c r="AL11" i="53" s="1"/>
  <c r="AK10" i="53"/>
  <c r="AL10" i="53" s="1"/>
  <c r="AK9" i="53"/>
  <c r="AL9" i="53" s="1"/>
  <c r="AK8" i="53"/>
  <c r="AL8" i="53" s="1"/>
  <c r="AK7" i="53"/>
  <c r="AL7" i="53" s="1"/>
  <c r="AK6" i="53"/>
  <c r="AK5" i="53"/>
  <c r="AK77" i="54"/>
  <c r="AL77" i="54" s="1"/>
  <c r="AK76" i="54"/>
  <c r="AL76" i="54" s="1"/>
  <c r="AK75" i="54"/>
  <c r="AK74" i="54"/>
  <c r="AL74" i="54" s="1"/>
  <c r="AK73" i="54"/>
  <c r="AL73" i="54" s="1"/>
  <c r="AK72" i="54"/>
  <c r="AK71" i="54"/>
  <c r="AL71" i="54" s="1"/>
  <c r="AK70" i="54"/>
  <c r="AL70" i="54" s="1"/>
  <c r="AK69" i="54"/>
  <c r="AK68" i="54"/>
  <c r="AL68" i="54" s="1"/>
  <c r="AK67" i="54"/>
  <c r="AL67" i="54" s="1"/>
  <c r="AK66" i="54"/>
  <c r="AK65" i="54"/>
  <c r="AL65" i="54" s="1"/>
  <c r="AK64" i="54"/>
  <c r="AL64" i="54" s="1"/>
  <c r="AK63" i="54"/>
  <c r="AL62" i="54"/>
  <c r="AK62" i="54"/>
  <c r="AK61" i="54"/>
  <c r="AL61" i="54" s="1"/>
  <c r="AK60" i="54"/>
  <c r="AK59" i="54"/>
  <c r="AL59" i="54" s="1"/>
  <c r="AK58" i="54"/>
  <c r="AL58" i="54" s="1"/>
  <c r="AK57" i="54"/>
  <c r="AK56" i="54"/>
  <c r="AL56" i="54" s="1"/>
  <c r="AK55" i="54"/>
  <c r="AL55" i="54" s="1"/>
  <c r="AK54" i="54"/>
  <c r="AK53" i="54"/>
  <c r="AL53" i="54" s="1"/>
  <c r="AK52" i="54"/>
  <c r="AL52" i="54" s="1"/>
  <c r="AK51" i="54"/>
  <c r="AL50" i="54"/>
  <c r="AK50" i="54"/>
  <c r="AK49" i="54"/>
  <c r="AL49" i="54" s="1"/>
  <c r="AK48" i="54"/>
  <c r="AK47" i="54"/>
  <c r="AL47" i="54" s="1"/>
  <c r="AK46" i="54"/>
  <c r="AL46" i="54" s="1"/>
  <c r="AK45" i="54"/>
  <c r="AK44" i="54"/>
  <c r="AL44" i="54" s="1"/>
  <c r="AK43" i="54"/>
  <c r="AL43" i="54" s="1"/>
  <c r="AK42" i="54"/>
  <c r="AK41" i="54"/>
  <c r="AL41" i="54" s="1"/>
  <c r="AK40" i="54"/>
  <c r="AL40" i="54" s="1"/>
  <c r="AK39" i="54"/>
  <c r="AL38" i="54"/>
  <c r="AK38" i="54"/>
  <c r="AK37" i="54"/>
  <c r="AL37" i="54" s="1"/>
  <c r="AK36" i="54"/>
  <c r="AK35" i="54"/>
  <c r="AL35" i="54" s="1"/>
  <c r="AK34" i="54"/>
  <c r="AL34" i="54" s="1"/>
  <c r="AK33" i="54"/>
  <c r="AK32" i="54"/>
  <c r="AL32" i="54" s="1"/>
  <c r="AK31" i="54"/>
  <c r="AL31" i="54" s="1"/>
  <c r="AK30" i="54"/>
  <c r="AK29" i="54"/>
  <c r="AL29" i="54" s="1"/>
  <c r="AK28" i="54"/>
  <c r="AL28" i="54" s="1"/>
  <c r="AK27" i="54"/>
  <c r="AK26" i="54"/>
  <c r="AL26" i="54" s="1"/>
  <c r="AK25" i="54"/>
  <c r="AL25" i="54" s="1"/>
  <c r="AK24" i="54"/>
  <c r="AK23" i="54"/>
  <c r="AL23" i="54" s="1"/>
  <c r="AK22" i="54"/>
  <c r="AL22" i="54" s="1"/>
  <c r="AK21" i="54"/>
  <c r="AK20" i="54"/>
  <c r="AL20" i="54" s="1"/>
  <c r="AK19" i="54"/>
  <c r="AL19" i="54" s="1"/>
  <c r="AK18" i="54"/>
  <c r="AK17" i="54"/>
  <c r="AL17" i="54" s="1"/>
  <c r="AK16" i="54"/>
  <c r="AL16" i="54" s="1"/>
  <c r="AK15" i="54"/>
  <c r="AL14" i="54"/>
  <c r="AK14" i="54"/>
  <c r="AK13" i="54"/>
  <c r="AL13" i="54" s="1"/>
  <c r="AK12" i="54"/>
  <c r="AK11" i="54"/>
  <c r="AL11" i="54" s="1"/>
  <c r="AK10" i="54"/>
  <c r="AL10" i="54" s="1"/>
  <c r="AK9" i="54"/>
  <c r="AK8" i="54"/>
  <c r="AL8" i="54" s="1"/>
  <c r="AK7" i="54"/>
  <c r="AL7" i="54" s="1"/>
  <c r="AK6" i="54"/>
  <c r="AK5" i="54"/>
  <c r="AL77" i="48"/>
  <c r="AK77" i="48"/>
  <c r="AK76" i="48"/>
  <c r="AL76" i="48" s="1"/>
  <c r="AK75" i="48"/>
  <c r="AK74" i="48"/>
  <c r="AL74" i="48" s="1"/>
  <c r="AK73" i="48"/>
  <c r="AL73" i="48" s="1"/>
  <c r="AK72" i="48"/>
  <c r="AK71" i="48"/>
  <c r="AK70" i="48"/>
  <c r="AL70" i="48" s="1"/>
  <c r="AK69" i="48"/>
  <c r="AK68" i="48"/>
  <c r="AK67" i="48"/>
  <c r="AL67" i="48" s="1"/>
  <c r="AK66" i="48"/>
  <c r="AK65" i="48"/>
  <c r="AK64" i="48"/>
  <c r="AL64" i="48" s="1"/>
  <c r="AK63" i="48"/>
  <c r="AK62" i="48"/>
  <c r="AK61" i="48"/>
  <c r="AL61" i="48" s="1"/>
  <c r="AK60" i="48"/>
  <c r="AK59" i="48"/>
  <c r="AK58" i="48"/>
  <c r="AL58" i="48" s="1"/>
  <c r="AK57" i="48"/>
  <c r="AK56" i="48"/>
  <c r="AK55" i="48"/>
  <c r="AL55" i="48" s="1"/>
  <c r="AK54" i="48"/>
  <c r="AK53" i="48"/>
  <c r="AK52" i="48"/>
  <c r="AL52" i="48" s="1"/>
  <c r="AK51" i="48"/>
  <c r="AK50" i="48"/>
  <c r="AK49" i="48"/>
  <c r="AL49" i="48" s="1"/>
  <c r="AK48" i="48"/>
  <c r="AK47" i="48"/>
  <c r="AK46" i="48"/>
  <c r="AL46" i="48" s="1"/>
  <c r="AK45" i="48"/>
  <c r="AK44" i="48"/>
  <c r="AK43" i="48"/>
  <c r="AL43" i="48" s="1"/>
  <c r="AK42" i="48"/>
  <c r="AK41" i="48"/>
  <c r="AK40" i="48"/>
  <c r="AL40" i="48" s="1"/>
  <c r="AK39" i="48"/>
  <c r="AK38" i="48"/>
  <c r="AK37" i="48"/>
  <c r="AL37" i="48" s="1"/>
  <c r="AK36" i="48"/>
  <c r="AK35" i="48"/>
  <c r="AK34" i="48"/>
  <c r="AL34" i="48" s="1"/>
  <c r="AK33" i="48"/>
  <c r="AK32" i="48"/>
  <c r="AK31" i="48"/>
  <c r="AL31" i="48" s="1"/>
  <c r="AK30" i="48"/>
  <c r="AK29" i="48"/>
  <c r="AK28" i="48"/>
  <c r="AL28" i="48" s="1"/>
  <c r="AK27" i="48"/>
  <c r="AK26" i="48"/>
  <c r="AK25" i="48"/>
  <c r="AL25" i="48" s="1"/>
  <c r="AK24" i="48"/>
  <c r="AK23" i="48"/>
  <c r="AK22" i="48"/>
  <c r="AL22" i="48" s="1"/>
  <c r="AK21" i="48"/>
  <c r="AK20" i="48"/>
  <c r="AK19" i="48"/>
  <c r="AL19" i="48" s="1"/>
  <c r="AK18" i="48"/>
  <c r="AK17" i="48"/>
  <c r="AK16" i="48"/>
  <c r="AL16" i="48" s="1"/>
  <c r="AK15" i="48"/>
  <c r="AK14" i="48"/>
  <c r="AK13" i="48"/>
  <c r="AL13" i="48" s="1"/>
  <c r="AK12" i="48"/>
  <c r="AK11" i="48"/>
  <c r="AK10" i="48"/>
  <c r="AL10" i="48" s="1"/>
  <c r="AK9" i="48"/>
  <c r="AK8" i="48"/>
  <c r="AK7" i="48"/>
  <c r="AL7" i="48" s="1"/>
  <c r="AK6" i="48"/>
  <c r="AK5" i="48"/>
  <c r="AP5" i="48" s="1"/>
  <c r="AB123" i="46"/>
  <c r="AB122" i="46"/>
  <c r="AB121" i="46"/>
  <c r="AB120" i="46"/>
  <c r="AB119" i="46"/>
  <c r="AB118" i="46"/>
  <c r="AB117" i="46"/>
  <c r="AB116" i="46"/>
  <c r="AB115" i="46"/>
  <c r="AB114" i="46"/>
  <c r="AB113" i="46"/>
  <c r="AB112" i="46"/>
  <c r="AB111" i="46"/>
  <c r="AB110" i="46"/>
  <c r="AB109" i="46"/>
  <c r="AB108" i="46"/>
  <c r="AB107" i="46"/>
  <c r="AB106" i="46"/>
  <c r="AB105" i="46"/>
  <c r="AB104" i="46"/>
  <c r="AB103" i="46"/>
  <c r="AB102" i="46"/>
  <c r="AB101" i="46"/>
  <c r="AB100" i="46"/>
  <c r="AB99" i="46"/>
  <c r="AB98" i="46"/>
  <c r="AB97" i="46"/>
  <c r="AB96" i="46"/>
  <c r="AB95" i="46"/>
  <c r="AB94" i="46"/>
  <c r="AB93" i="46"/>
  <c r="AB92" i="46"/>
  <c r="AB91" i="46"/>
  <c r="AB90" i="46"/>
  <c r="AB89" i="46"/>
  <c r="AB88" i="46"/>
  <c r="AB87" i="46"/>
  <c r="AB86" i="46"/>
  <c r="AB85" i="46"/>
  <c r="AB84" i="46"/>
  <c r="AB83" i="46"/>
  <c r="AB82" i="46"/>
  <c r="AB81" i="46"/>
  <c r="AB80" i="46"/>
  <c r="AB79" i="46"/>
  <c r="AB78" i="46"/>
  <c r="AB77" i="46"/>
  <c r="AB76" i="46"/>
  <c r="AB75" i="46"/>
  <c r="AB74" i="46"/>
  <c r="AB73" i="46"/>
  <c r="AB72" i="46"/>
  <c r="AB71" i="46"/>
  <c r="AB70" i="46"/>
  <c r="AB69" i="46"/>
  <c r="AD68" i="46"/>
  <c r="AB68" i="46"/>
  <c r="AC67" i="46"/>
  <c r="AB67" i="46"/>
  <c r="AB66" i="46"/>
  <c r="AD65" i="46"/>
  <c r="AB65" i="46"/>
  <c r="AC65" i="46" s="1"/>
  <c r="AC64" i="46"/>
  <c r="AB64" i="46"/>
  <c r="AD64" i="46" s="1"/>
  <c r="AB63" i="46"/>
  <c r="AD63" i="46" s="1"/>
  <c r="AB62" i="46"/>
  <c r="AD62" i="46" s="1"/>
  <c r="AC61" i="46"/>
  <c r="AB61" i="46"/>
  <c r="AB60" i="46"/>
  <c r="AB59" i="46"/>
  <c r="AC59" i="46" s="1"/>
  <c r="AD58" i="46"/>
  <c r="AB58" i="46"/>
  <c r="AC58" i="46" s="1"/>
  <c r="AB57" i="46"/>
  <c r="AD57" i="46" s="1"/>
  <c r="AB56" i="46"/>
  <c r="AD56" i="46" s="1"/>
  <c r="AC55" i="46"/>
  <c r="AB55" i="46"/>
  <c r="AB54" i="46"/>
  <c r="AB53" i="46"/>
  <c r="AB52" i="46"/>
  <c r="AB51" i="46"/>
  <c r="AD51" i="46" s="1"/>
  <c r="AB50" i="46"/>
  <c r="AD50" i="46" s="1"/>
  <c r="AB49" i="46"/>
  <c r="AC49" i="46" s="1"/>
  <c r="AB48" i="46"/>
  <c r="AB47" i="46"/>
  <c r="AC47" i="46" s="1"/>
  <c r="AD46" i="46"/>
  <c r="AC46" i="46"/>
  <c r="AB46" i="46"/>
  <c r="AB45" i="46"/>
  <c r="AD45" i="46" s="1"/>
  <c r="AD44" i="46"/>
  <c r="AB44" i="46"/>
  <c r="AC44" i="46" s="1"/>
  <c r="AB43" i="46"/>
  <c r="AD43" i="46" s="1"/>
  <c r="AB42" i="46"/>
  <c r="AD41" i="46"/>
  <c r="AB41" i="46"/>
  <c r="AC41" i="46" s="1"/>
  <c r="AD40" i="46"/>
  <c r="AC40" i="46"/>
  <c r="AB40" i="46"/>
  <c r="AB39" i="46"/>
  <c r="AD39" i="46" s="1"/>
  <c r="AD38" i="46"/>
  <c r="AB38" i="46"/>
  <c r="AC38" i="46" s="1"/>
  <c r="AB37" i="46"/>
  <c r="AB36" i="46"/>
  <c r="AB35" i="46"/>
  <c r="AD34" i="46"/>
  <c r="AC34" i="46"/>
  <c r="AB34" i="46"/>
  <c r="AB33" i="46"/>
  <c r="AD32" i="46"/>
  <c r="AB32" i="46"/>
  <c r="AC32" i="46" s="1"/>
  <c r="AB31" i="46"/>
  <c r="AD31" i="46" s="1"/>
  <c r="AB30" i="46"/>
  <c r="AB29" i="46"/>
  <c r="AC29" i="46" s="1"/>
  <c r="AD28" i="46"/>
  <c r="AC28" i="46"/>
  <c r="AB28" i="46"/>
  <c r="AB27" i="46"/>
  <c r="AD26" i="46"/>
  <c r="AB26" i="46"/>
  <c r="AC26" i="46" s="1"/>
  <c r="AB25" i="46"/>
  <c r="AC25" i="46" s="1"/>
  <c r="AB24" i="46"/>
  <c r="AB23" i="46"/>
  <c r="AC23" i="46" s="1"/>
  <c r="AD22" i="46"/>
  <c r="AC22" i="46"/>
  <c r="AB22" i="46"/>
  <c r="AB21" i="46"/>
  <c r="AD20" i="46"/>
  <c r="AB20" i="46"/>
  <c r="AC20" i="46" s="1"/>
  <c r="AC19" i="46"/>
  <c r="AB19" i="46"/>
  <c r="AD19" i="46" s="1"/>
  <c r="AB18" i="46"/>
  <c r="AD17" i="46"/>
  <c r="AB17" i="46"/>
  <c r="AC17" i="46" s="1"/>
  <c r="AC16" i="46"/>
  <c r="AB16" i="46"/>
  <c r="AB15" i="46"/>
  <c r="AD15" i="46" s="1"/>
  <c r="AB14" i="46"/>
  <c r="AD14" i="46" s="1"/>
  <c r="AB13" i="46"/>
  <c r="AC13" i="46" s="1"/>
  <c r="AD12" i="46"/>
  <c r="AC12" i="46"/>
  <c r="AB12" i="46"/>
  <c r="AC11" i="46"/>
  <c r="AB11" i="46"/>
  <c r="AB10" i="46"/>
  <c r="AD9" i="46"/>
  <c r="AB9" i="46"/>
  <c r="AD8" i="46"/>
  <c r="AC8" i="46"/>
  <c r="AB8" i="46"/>
  <c r="AB7" i="46"/>
  <c r="AC7" i="46" s="1"/>
  <c r="AD6" i="46"/>
  <c r="AC6" i="46"/>
  <c r="AB6" i="46"/>
  <c r="AB5" i="46"/>
  <c r="AB118" i="45"/>
  <c r="AB117" i="45"/>
  <c r="AB116" i="45"/>
  <c r="AB115" i="45"/>
  <c r="AB114" i="45"/>
  <c r="AB113" i="45"/>
  <c r="AB112" i="45"/>
  <c r="AB111" i="45"/>
  <c r="AB110" i="45"/>
  <c r="AB109" i="45"/>
  <c r="AB108" i="45"/>
  <c r="AB107" i="45"/>
  <c r="AB106" i="45"/>
  <c r="AB105" i="45"/>
  <c r="AB104" i="45"/>
  <c r="AB103" i="45"/>
  <c r="AB102" i="45"/>
  <c r="AB101" i="45"/>
  <c r="AB100" i="45"/>
  <c r="AB99" i="45"/>
  <c r="AB98" i="45"/>
  <c r="AB97" i="45"/>
  <c r="AB96" i="45"/>
  <c r="AB95" i="45"/>
  <c r="AB94" i="45"/>
  <c r="AG5" i="45" s="1"/>
  <c r="AB93" i="45"/>
  <c r="AB92" i="45"/>
  <c r="AB6" i="45"/>
  <c r="AB7" i="45"/>
  <c r="AB8" i="45"/>
  <c r="AB9" i="45"/>
  <c r="AC9" i="45" s="1"/>
  <c r="AB10" i="45"/>
  <c r="AD10" i="45" s="1"/>
  <c r="AB11" i="45"/>
  <c r="AB12" i="45"/>
  <c r="AD12" i="45" s="1"/>
  <c r="AB13" i="45"/>
  <c r="AB14" i="45"/>
  <c r="AB15" i="45"/>
  <c r="AB16" i="45"/>
  <c r="AB17" i="45"/>
  <c r="AD17" i="45" s="1"/>
  <c r="AB18" i="45"/>
  <c r="AB19" i="45"/>
  <c r="AB20" i="45"/>
  <c r="AB21" i="45"/>
  <c r="AD21" i="45" s="1"/>
  <c r="AB22" i="45"/>
  <c r="AB23" i="45"/>
  <c r="AD23" i="45" s="1"/>
  <c r="AB24" i="45"/>
  <c r="AB25" i="45"/>
  <c r="AC25" i="45" s="1"/>
  <c r="AB26" i="45"/>
  <c r="AB27" i="45"/>
  <c r="AB28" i="45"/>
  <c r="AC28" i="45" s="1"/>
  <c r="AB29" i="45"/>
  <c r="AC29" i="45" s="1"/>
  <c r="AB30" i="45"/>
  <c r="AB31" i="45"/>
  <c r="AC31" i="45" s="1"/>
  <c r="AB32" i="45"/>
  <c r="AB33" i="45"/>
  <c r="AD33" i="45" s="1"/>
  <c r="AB34" i="45"/>
  <c r="AB35" i="45"/>
  <c r="AD35" i="45" s="1"/>
  <c r="AB36" i="45"/>
  <c r="AB37" i="45"/>
  <c r="AB38" i="45"/>
  <c r="AB39" i="45"/>
  <c r="AD39" i="45" s="1"/>
  <c r="AB40" i="45"/>
  <c r="AC40" i="45" s="1"/>
  <c r="AB41" i="45"/>
  <c r="AB42" i="45"/>
  <c r="AB43" i="45"/>
  <c r="AB44" i="45"/>
  <c r="AB45" i="45"/>
  <c r="AB46" i="45"/>
  <c r="AB47" i="45"/>
  <c r="AD47" i="45" s="1"/>
  <c r="AB48" i="45"/>
  <c r="AB49" i="45"/>
  <c r="AC49" i="45" s="1"/>
  <c r="AB50" i="45"/>
  <c r="AC50" i="45" s="1"/>
  <c r="AB51" i="45"/>
  <c r="AB52" i="45"/>
  <c r="AC52" i="45" s="1"/>
  <c r="AB53" i="45"/>
  <c r="AD53" i="45" s="1"/>
  <c r="AB54" i="45"/>
  <c r="AB55" i="45"/>
  <c r="AB56" i="45"/>
  <c r="AD56" i="45" s="1"/>
  <c r="AB57" i="45"/>
  <c r="AB58" i="45"/>
  <c r="AC58" i="45" s="1"/>
  <c r="AB59" i="45"/>
  <c r="AD59" i="45" s="1"/>
  <c r="AB60" i="45"/>
  <c r="AB61" i="45"/>
  <c r="AB62" i="45"/>
  <c r="AB63" i="45"/>
  <c r="AB64" i="45"/>
  <c r="AB65" i="45"/>
  <c r="AC65" i="45" s="1"/>
  <c r="AB66" i="45"/>
  <c r="AB67" i="45"/>
  <c r="AC67" i="45" s="1"/>
  <c r="AB68" i="45"/>
  <c r="AB69" i="45"/>
  <c r="AB70" i="45"/>
  <c r="AB71" i="45"/>
  <c r="AB72" i="45"/>
  <c r="AB73" i="45"/>
  <c r="AB74" i="45"/>
  <c r="AB75" i="45"/>
  <c r="AB76" i="45"/>
  <c r="AB77" i="45"/>
  <c r="AB78" i="45"/>
  <c r="AB79" i="45"/>
  <c r="AB80" i="45"/>
  <c r="AB81" i="45"/>
  <c r="AB82" i="45"/>
  <c r="AB83" i="45"/>
  <c r="AB84" i="45"/>
  <c r="AB85" i="45"/>
  <c r="AB86" i="45"/>
  <c r="AB87" i="45"/>
  <c r="AB88" i="45"/>
  <c r="AB89" i="45"/>
  <c r="AB90" i="45"/>
  <c r="AB91" i="45"/>
  <c r="AC11" i="45"/>
  <c r="AC64" i="45"/>
  <c r="AD63" i="45"/>
  <c r="AD62" i="45"/>
  <c r="AC62" i="45"/>
  <c r="AC61" i="45"/>
  <c r="AD61" i="45"/>
  <c r="AD57" i="45"/>
  <c r="AC56" i="45"/>
  <c r="AD55" i="45"/>
  <c r="AD51" i="45"/>
  <c r="AC46" i="45"/>
  <c r="AD45" i="45"/>
  <c r="AD43" i="45"/>
  <c r="AD38" i="45"/>
  <c r="AC38" i="45"/>
  <c r="AD37" i="45"/>
  <c r="AC34" i="45"/>
  <c r="AC32" i="45"/>
  <c r="AD27" i="45"/>
  <c r="AD25" i="45"/>
  <c r="AC22" i="45"/>
  <c r="AC20" i="45"/>
  <c r="AD19" i="45"/>
  <c r="AC16" i="45"/>
  <c r="AD15" i="45"/>
  <c r="AD14" i="45"/>
  <c r="AC12" i="45"/>
  <c r="AC6" i="45"/>
  <c r="AB5" i="45"/>
  <c r="AB91" i="44"/>
  <c r="AB90" i="44"/>
  <c r="AB89" i="44"/>
  <c r="AB88" i="44"/>
  <c r="AB87" i="44"/>
  <c r="AB86" i="44"/>
  <c r="AB85" i="44"/>
  <c r="AB84" i="44"/>
  <c r="AB83" i="44"/>
  <c r="AB82" i="44"/>
  <c r="AB81" i="44"/>
  <c r="AB80" i="44"/>
  <c r="AB79" i="44"/>
  <c r="AB78" i="44"/>
  <c r="AB77" i="44"/>
  <c r="AB76" i="44"/>
  <c r="AB75" i="44"/>
  <c r="AB74" i="44"/>
  <c r="AB73" i="44"/>
  <c r="AB72" i="44"/>
  <c r="AB71" i="44"/>
  <c r="AB70" i="44"/>
  <c r="AB69" i="44"/>
  <c r="AB68" i="44"/>
  <c r="AD68" i="44" s="1"/>
  <c r="AB67" i="44"/>
  <c r="AC67" i="44" s="1"/>
  <c r="AB66" i="44"/>
  <c r="AD66" i="44" s="1"/>
  <c r="AB65" i="44"/>
  <c r="AC65" i="44" s="1"/>
  <c r="AB64" i="44"/>
  <c r="AC64" i="44" s="1"/>
  <c r="AB63" i="44"/>
  <c r="AB62" i="44"/>
  <c r="AD62" i="44" s="1"/>
  <c r="AD61" i="44"/>
  <c r="AB61" i="44"/>
  <c r="AC61" i="44" s="1"/>
  <c r="AB60" i="44"/>
  <c r="AD60" i="44" s="1"/>
  <c r="AB59" i="44"/>
  <c r="AC59" i="44" s="1"/>
  <c r="AD58" i="44"/>
  <c r="AB58" i="44"/>
  <c r="AC58" i="44" s="1"/>
  <c r="AB57" i="44"/>
  <c r="AB56" i="44"/>
  <c r="AC56" i="44" s="1"/>
  <c r="AD55" i="44"/>
  <c r="AB55" i="44"/>
  <c r="AC55" i="44" s="1"/>
  <c r="AB54" i="44"/>
  <c r="AD54" i="44" s="1"/>
  <c r="AB53" i="44"/>
  <c r="AC53" i="44" s="1"/>
  <c r="AB52" i="44"/>
  <c r="AC52" i="44" s="1"/>
  <c r="AB51" i="44"/>
  <c r="AB50" i="44"/>
  <c r="AC50" i="44" s="1"/>
  <c r="AD49" i="44"/>
  <c r="AB49" i="44"/>
  <c r="AC49" i="44" s="1"/>
  <c r="AB48" i="44"/>
  <c r="AD48" i="44" s="1"/>
  <c r="AB47" i="44"/>
  <c r="AC47" i="44" s="1"/>
  <c r="AB46" i="44"/>
  <c r="AC46" i="44" s="1"/>
  <c r="AB45" i="44"/>
  <c r="AB44" i="44"/>
  <c r="AC44" i="44" s="1"/>
  <c r="AD43" i="44"/>
  <c r="AB43" i="44"/>
  <c r="AC43" i="44" s="1"/>
  <c r="AB42" i="44"/>
  <c r="AD42" i="44" s="1"/>
  <c r="AB41" i="44"/>
  <c r="AC41" i="44" s="1"/>
  <c r="AB40" i="44"/>
  <c r="AC40" i="44" s="1"/>
  <c r="AB39" i="44"/>
  <c r="AB38" i="44"/>
  <c r="AC38" i="44" s="1"/>
  <c r="AD37" i="44"/>
  <c r="AB37" i="44"/>
  <c r="AC37" i="44" s="1"/>
  <c r="AB36" i="44"/>
  <c r="AD36" i="44" s="1"/>
  <c r="AB35" i="44"/>
  <c r="AC35" i="44" s="1"/>
  <c r="AB34" i="44"/>
  <c r="AC34" i="44" s="1"/>
  <c r="AB33" i="44"/>
  <c r="AB32" i="44"/>
  <c r="AC32" i="44" s="1"/>
  <c r="AD31" i="44"/>
  <c r="AB31" i="44"/>
  <c r="AC31" i="44" s="1"/>
  <c r="AB30" i="44"/>
  <c r="AD30" i="44" s="1"/>
  <c r="AB29" i="44"/>
  <c r="AC29" i="44" s="1"/>
  <c r="AB28" i="44"/>
  <c r="AC28" i="44" s="1"/>
  <c r="AB27" i="44"/>
  <c r="AB26" i="44"/>
  <c r="AD26" i="44" s="1"/>
  <c r="AD25" i="44"/>
  <c r="AB25" i="44"/>
  <c r="AC25" i="44" s="1"/>
  <c r="AB24" i="44"/>
  <c r="AD24" i="44" s="1"/>
  <c r="AB23" i="44"/>
  <c r="AC23" i="44" s="1"/>
  <c r="AD22" i="44"/>
  <c r="AB22" i="44"/>
  <c r="AC22" i="44" s="1"/>
  <c r="AB21" i="44"/>
  <c r="AB20" i="44"/>
  <c r="AD20" i="44" s="1"/>
  <c r="AD19" i="44"/>
  <c r="AB19" i="44"/>
  <c r="AC19" i="44" s="1"/>
  <c r="AB18" i="44"/>
  <c r="AD18" i="44" s="1"/>
  <c r="AB17" i="44"/>
  <c r="AC17" i="44" s="1"/>
  <c r="AB16" i="44"/>
  <c r="AC16" i="44" s="1"/>
  <c r="AB15" i="44"/>
  <c r="AD15" i="44" s="1"/>
  <c r="AB14" i="44"/>
  <c r="AC14" i="44" s="1"/>
  <c r="AB13" i="44"/>
  <c r="AD13" i="44" s="1"/>
  <c r="AB12" i="44"/>
  <c r="AC12" i="44" s="1"/>
  <c r="AB11" i="44"/>
  <c r="AD11" i="44" s="1"/>
  <c r="AB10" i="44"/>
  <c r="AB9" i="44"/>
  <c r="AD9" i="44" s="1"/>
  <c r="AC8" i="44"/>
  <c r="AB8" i="44"/>
  <c r="AB7" i="44"/>
  <c r="AD7" i="44" s="1"/>
  <c r="AD6" i="44"/>
  <c r="AB6" i="44"/>
  <c r="AC6" i="44" s="1"/>
  <c r="AB5" i="44"/>
  <c r="AD5" i="44" s="1"/>
  <c r="AB104" i="43"/>
  <c r="AB103" i="43"/>
  <c r="AB102" i="43"/>
  <c r="AB101" i="43"/>
  <c r="AB100" i="43"/>
  <c r="AB99" i="43"/>
  <c r="AB98" i="43"/>
  <c r="AB97" i="43"/>
  <c r="AB96" i="43"/>
  <c r="AB95" i="43"/>
  <c r="AB94" i="43"/>
  <c r="AB93" i="43"/>
  <c r="AB92" i="43"/>
  <c r="AB91" i="43"/>
  <c r="AB90" i="43"/>
  <c r="AB89" i="43"/>
  <c r="AB88" i="43"/>
  <c r="AB87" i="43"/>
  <c r="AB86" i="43"/>
  <c r="AB85" i="43"/>
  <c r="AB84" i="43"/>
  <c r="AB83" i="43"/>
  <c r="AB82" i="43"/>
  <c r="AB81" i="43"/>
  <c r="AB80" i="43"/>
  <c r="AB79" i="43"/>
  <c r="AB78" i="43"/>
  <c r="AB77" i="43"/>
  <c r="AB76" i="43"/>
  <c r="AB75" i="43"/>
  <c r="AB74" i="43"/>
  <c r="AB73" i="43"/>
  <c r="AC73" i="43" s="1"/>
  <c r="AB72" i="43"/>
  <c r="AB71" i="43"/>
  <c r="AB70" i="43"/>
  <c r="AB69" i="43"/>
  <c r="AB68" i="43"/>
  <c r="AB67" i="43"/>
  <c r="AB66" i="43"/>
  <c r="AD66" i="43" s="1"/>
  <c r="AB65" i="43"/>
  <c r="AC65" i="43" s="1"/>
  <c r="AD64" i="43"/>
  <c r="AB64" i="43"/>
  <c r="AC64" i="43" s="1"/>
  <c r="AB63" i="43"/>
  <c r="AD63" i="43" s="1"/>
  <c r="AB62" i="43"/>
  <c r="AB61" i="43"/>
  <c r="AB60" i="43"/>
  <c r="AD60" i="43" s="1"/>
  <c r="AB59" i="43"/>
  <c r="AC59" i="43" s="1"/>
  <c r="AD58" i="43"/>
  <c r="AB58" i="43"/>
  <c r="AC58" i="43" s="1"/>
  <c r="AB57" i="43"/>
  <c r="AD57" i="43" s="1"/>
  <c r="AB56" i="43"/>
  <c r="AB55" i="43"/>
  <c r="AB54" i="43"/>
  <c r="AD54" i="43" s="1"/>
  <c r="AB53" i="43"/>
  <c r="AC53" i="43" s="1"/>
  <c r="AB52" i="43"/>
  <c r="AC52" i="43" s="1"/>
  <c r="AD51" i="43"/>
  <c r="AC51" i="43"/>
  <c r="AB51" i="43"/>
  <c r="AB50" i="43"/>
  <c r="AB49" i="43"/>
  <c r="AB48" i="43"/>
  <c r="AD48" i="43" s="1"/>
  <c r="AB47" i="43"/>
  <c r="AC47" i="43" s="1"/>
  <c r="AB46" i="43"/>
  <c r="AC46" i="43" s="1"/>
  <c r="AD45" i="43"/>
  <c r="AC45" i="43"/>
  <c r="AB45" i="43"/>
  <c r="AB44" i="43"/>
  <c r="AB43" i="43"/>
  <c r="AB42" i="43"/>
  <c r="AD42" i="43" s="1"/>
  <c r="AB41" i="43"/>
  <c r="AC41" i="43" s="1"/>
  <c r="AB40" i="43"/>
  <c r="AC40" i="43" s="1"/>
  <c r="AB39" i="43"/>
  <c r="AB38" i="43"/>
  <c r="AB37" i="43"/>
  <c r="AB36" i="43"/>
  <c r="AD36" i="43" s="1"/>
  <c r="AB35" i="43"/>
  <c r="AC35" i="43" s="1"/>
  <c r="AB34" i="43"/>
  <c r="AC34" i="43" s="1"/>
  <c r="AC33" i="43"/>
  <c r="AB33" i="43"/>
  <c r="AD33" i="43" s="1"/>
  <c r="AB32" i="43"/>
  <c r="AB31" i="43"/>
  <c r="AB30" i="43"/>
  <c r="AD30" i="43" s="1"/>
  <c r="AB29" i="43"/>
  <c r="AC29" i="43" s="1"/>
  <c r="AB28" i="43"/>
  <c r="AC28" i="43" s="1"/>
  <c r="AD27" i="43"/>
  <c r="AC27" i="43"/>
  <c r="AB27" i="43"/>
  <c r="AB26" i="43"/>
  <c r="AB25" i="43"/>
  <c r="AB24" i="43"/>
  <c r="AD24" i="43" s="1"/>
  <c r="AB23" i="43"/>
  <c r="AC23" i="43" s="1"/>
  <c r="AB22" i="43"/>
  <c r="AB21" i="43"/>
  <c r="AD21" i="43" s="1"/>
  <c r="AB20" i="43"/>
  <c r="AB19" i="43"/>
  <c r="AB18" i="43"/>
  <c r="AD18" i="43" s="1"/>
  <c r="AB17" i="43"/>
  <c r="AC17" i="43" s="1"/>
  <c r="AD16" i="43"/>
  <c r="AB16" i="43"/>
  <c r="AC16" i="43" s="1"/>
  <c r="AB15" i="43"/>
  <c r="AB14" i="43"/>
  <c r="AB13" i="43"/>
  <c r="AD13" i="43" s="1"/>
  <c r="AB12" i="43"/>
  <c r="AC12" i="43" s="1"/>
  <c r="AD11" i="43"/>
  <c r="AB11" i="43"/>
  <c r="AC11" i="43" s="1"/>
  <c r="AD10" i="43"/>
  <c r="AC10" i="43"/>
  <c r="AB10" i="43"/>
  <c r="AB9" i="43"/>
  <c r="AB8" i="43"/>
  <c r="AB7" i="43"/>
  <c r="AD7" i="43" s="1"/>
  <c r="AB6" i="43"/>
  <c r="AC6" i="43" s="1"/>
  <c r="AB5" i="43"/>
  <c r="AD5" i="43" s="1"/>
  <c r="AB68" i="42"/>
  <c r="AD68" i="42" s="1"/>
  <c r="AB67" i="42"/>
  <c r="AC67" i="42" s="1"/>
  <c r="AB66" i="42"/>
  <c r="AC66" i="42" s="1"/>
  <c r="AB65" i="42"/>
  <c r="AD64" i="42"/>
  <c r="AB64" i="42"/>
  <c r="AC64" i="42" s="1"/>
  <c r="AD63" i="42"/>
  <c r="AB63" i="42"/>
  <c r="AC63" i="42" s="1"/>
  <c r="AB62" i="42"/>
  <c r="AD62" i="42" s="1"/>
  <c r="AB61" i="42"/>
  <c r="AC61" i="42" s="1"/>
  <c r="AB60" i="42"/>
  <c r="AC60" i="42" s="1"/>
  <c r="AB59" i="42"/>
  <c r="AD58" i="42"/>
  <c r="AB58" i="42"/>
  <c r="AC58" i="42" s="1"/>
  <c r="AD57" i="42"/>
  <c r="AC57" i="42"/>
  <c r="AB57" i="42"/>
  <c r="AB56" i="42"/>
  <c r="AD56" i="42" s="1"/>
  <c r="AB55" i="42"/>
  <c r="AC55" i="42" s="1"/>
  <c r="AB54" i="42"/>
  <c r="AC54" i="42" s="1"/>
  <c r="AB53" i="42"/>
  <c r="AB52" i="42"/>
  <c r="AC52" i="42" s="1"/>
  <c r="AD51" i="42"/>
  <c r="AB51" i="42"/>
  <c r="AC51" i="42" s="1"/>
  <c r="AB50" i="42"/>
  <c r="AD50" i="42" s="1"/>
  <c r="AB49" i="42"/>
  <c r="AC49" i="42" s="1"/>
  <c r="AB48" i="42"/>
  <c r="AC48" i="42" s="1"/>
  <c r="AB47" i="42"/>
  <c r="AB46" i="42"/>
  <c r="AD45" i="42"/>
  <c r="AB45" i="42"/>
  <c r="AC45" i="42" s="1"/>
  <c r="AB44" i="42"/>
  <c r="AD44" i="42" s="1"/>
  <c r="AB43" i="42"/>
  <c r="AC43" i="42" s="1"/>
  <c r="AB42" i="42"/>
  <c r="AC42" i="42" s="1"/>
  <c r="AB41" i="42"/>
  <c r="AD40" i="42"/>
  <c r="AB40" i="42"/>
  <c r="AC40" i="42" s="1"/>
  <c r="AB39" i="42"/>
  <c r="AD39" i="42" s="1"/>
  <c r="AB38" i="42"/>
  <c r="AD38" i="42" s="1"/>
  <c r="AB37" i="42"/>
  <c r="AB36" i="42"/>
  <c r="AC36" i="42" s="1"/>
  <c r="AB35" i="42"/>
  <c r="AB34" i="42"/>
  <c r="AC34" i="42" s="1"/>
  <c r="AB33" i="42"/>
  <c r="AD33" i="42" s="1"/>
  <c r="AB32" i="42"/>
  <c r="AD32" i="42" s="1"/>
  <c r="AB31" i="42"/>
  <c r="AC31" i="42" s="1"/>
  <c r="AB30" i="42"/>
  <c r="AC30" i="42" s="1"/>
  <c r="AB29" i="42"/>
  <c r="AD28" i="42"/>
  <c r="AB28" i="42"/>
  <c r="AC28" i="42" s="1"/>
  <c r="AB27" i="42"/>
  <c r="AD27" i="42" s="1"/>
  <c r="AB26" i="42"/>
  <c r="AD26" i="42" s="1"/>
  <c r="AB25" i="42"/>
  <c r="AC25" i="42" s="1"/>
  <c r="AB24" i="42"/>
  <c r="AC24" i="42" s="1"/>
  <c r="AB23" i="42"/>
  <c r="AD22" i="42"/>
  <c r="AB22" i="42"/>
  <c r="AC22" i="42" s="1"/>
  <c r="AB21" i="42"/>
  <c r="AD21" i="42" s="1"/>
  <c r="AB20" i="42"/>
  <c r="AD20" i="42" s="1"/>
  <c r="AB19" i="42"/>
  <c r="AB18" i="42"/>
  <c r="AC18" i="42" s="1"/>
  <c r="AB17" i="42"/>
  <c r="AD16" i="42"/>
  <c r="AB16" i="42"/>
  <c r="AC16" i="42" s="1"/>
  <c r="AB15" i="42"/>
  <c r="AC14" i="42"/>
  <c r="AB14" i="42"/>
  <c r="AD14" i="42" s="1"/>
  <c r="AB13" i="42"/>
  <c r="AC13" i="42" s="1"/>
  <c r="AB12" i="42"/>
  <c r="AB11" i="42"/>
  <c r="AC11" i="42" s="1"/>
  <c r="AB10" i="42"/>
  <c r="AB9" i="42"/>
  <c r="AD9" i="42" s="1"/>
  <c r="AB8" i="42"/>
  <c r="AB7" i="42"/>
  <c r="AC7" i="42" s="1"/>
  <c r="AB6" i="42"/>
  <c r="AB5" i="42"/>
  <c r="AB98" i="41"/>
  <c r="AB97" i="41"/>
  <c r="AB96" i="41"/>
  <c r="AB95" i="41"/>
  <c r="AB94" i="41"/>
  <c r="AB93" i="41"/>
  <c r="AB92" i="41"/>
  <c r="AB91" i="41"/>
  <c r="AB90" i="41"/>
  <c r="AB89" i="41"/>
  <c r="AB88" i="41"/>
  <c r="AB87" i="41"/>
  <c r="AB86" i="41"/>
  <c r="AB85" i="41"/>
  <c r="AB84" i="41"/>
  <c r="AB83" i="41"/>
  <c r="AB82" i="41"/>
  <c r="AB81" i="41"/>
  <c r="AB80" i="41"/>
  <c r="AB79" i="41"/>
  <c r="AB78" i="41"/>
  <c r="AB77" i="41"/>
  <c r="AB76" i="41"/>
  <c r="AB75" i="41"/>
  <c r="AB74" i="41"/>
  <c r="AB73" i="41"/>
  <c r="AB72" i="41"/>
  <c r="AB71" i="41"/>
  <c r="AD70" i="41"/>
  <c r="AB70" i="41"/>
  <c r="AC70" i="41" s="1"/>
  <c r="AC69" i="41"/>
  <c r="AB69" i="41"/>
  <c r="AB68" i="41"/>
  <c r="AB67" i="41"/>
  <c r="AD67" i="41" s="1"/>
  <c r="AD66" i="41"/>
  <c r="AC66" i="41"/>
  <c r="AB66" i="41"/>
  <c r="AB65" i="41"/>
  <c r="AD65" i="41" s="1"/>
  <c r="AD64" i="41"/>
  <c r="AB64" i="41"/>
  <c r="AC64" i="41" s="1"/>
  <c r="AC63" i="41"/>
  <c r="AB63" i="41"/>
  <c r="AD63" i="41" s="1"/>
  <c r="AB62" i="41"/>
  <c r="AD61" i="41"/>
  <c r="AB61" i="41"/>
  <c r="AD60" i="41"/>
  <c r="AC60" i="41"/>
  <c r="AB60" i="41"/>
  <c r="AB59" i="41"/>
  <c r="AD59" i="41" s="1"/>
  <c r="AB58" i="41"/>
  <c r="AC58" i="41" s="1"/>
  <c r="AB57" i="41"/>
  <c r="AD57" i="41" s="1"/>
  <c r="AB56" i="41"/>
  <c r="AD55" i="41"/>
  <c r="AB55" i="41"/>
  <c r="AB54" i="41"/>
  <c r="AD54" i="41" s="1"/>
  <c r="AB53" i="41"/>
  <c r="AD53" i="41" s="1"/>
  <c r="AD52" i="41"/>
  <c r="AB52" i="41"/>
  <c r="AC52" i="41" s="1"/>
  <c r="AD51" i="41"/>
  <c r="AC51" i="41"/>
  <c r="AB51" i="41"/>
  <c r="AB50" i="41"/>
  <c r="AB49" i="41"/>
  <c r="AD49" i="41" s="1"/>
  <c r="AB48" i="41"/>
  <c r="AB47" i="41"/>
  <c r="AD47" i="41" s="1"/>
  <c r="AB46" i="41"/>
  <c r="AC45" i="41"/>
  <c r="AB45" i="41"/>
  <c r="AD45" i="41" s="1"/>
  <c r="AB44" i="41"/>
  <c r="AD43" i="41"/>
  <c r="AB43" i="41"/>
  <c r="AC42" i="41"/>
  <c r="AB42" i="41"/>
  <c r="AD42" i="41" s="1"/>
  <c r="AB41" i="41"/>
  <c r="AD41" i="41" s="1"/>
  <c r="AB40" i="41"/>
  <c r="AC40" i="41" s="1"/>
  <c r="AD39" i="41"/>
  <c r="AC39" i="41"/>
  <c r="AB39" i="41"/>
  <c r="AB38" i="41"/>
  <c r="AB37" i="41"/>
  <c r="AD37" i="41" s="1"/>
  <c r="AB36" i="41"/>
  <c r="AC36" i="41" s="1"/>
  <c r="AB35" i="41"/>
  <c r="AD35" i="41" s="1"/>
  <c r="AB34" i="41"/>
  <c r="AC34" i="41" s="1"/>
  <c r="AD33" i="41"/>
  <c r="AC33" i="41"/>
  <c r="AB33" i="41"/>
  <c r="AB32" i="41"/>
  <c r="AD31" i="41"/>
  <c r="AB31" i="41"/>
  <c r="AB30" i="41"/>
  <c r="AD30" i="41" s="1"/>
  <c r="AB29" i="41"/>
  <c r="AD29" i="41" s="1"/>
  <c r="AD28" i="41"/>
  <c r="AB28" i="41"/>
  <c r="AC28" i="41" s="1"/>
  <c r="AD27" i="41"/>
  <c r="AC27" i="41"/>
  <c r="AB27" i="41"/>
  <c r="AB26" i="41"/>
  <c r="AB25" i="41"/>
  <c r="AD25" i="41" s="1"/>
  <c r="AB24" i="41"/>
  <c r="AB23" i="41"/>
  <c r="AD23" i="41" s="1"/>
  <c r="AB22" i="41"/>
  <c r="AB21" i="41"/>
  <c r="AD21" i="41" s="1"/>
  <c r="AB20" i="41"/>
  <c r="AD19" i="41"/>
  <c r="AB19" i="41"/>
  <c r="AC18" i="41"/>
  <c r="AB18" i="41"/>
  <c r="AD18" i="41" s="1"/>
  <c r="AB17" i="41"/>
  <c r="AD17" i="41" s="1"/>
  <c r="AB16" i="41"/>
  <c r="AC16" i="41" s="1"/>
  <c r="AB15" i="41"/>
  <c r="AD14" i="41"/>
  <c r="AB14" i="41"/>
  <c r="AD13" i="41"/>
  <c r="AC13" i="41"/>
  <c r="AB13" i="41"/>
  <c r="AB12" i="41"/>
  <c r="AD12" i="41" s="1"/>
  <c r="AB11" i="41"/>
  <c r="AB10" i="41"/>
  <c r="AD10" i="41" s="1"/>
  <c r="AB9" i="41"/>
  <c r="AD8" i="41"/>
  <c r="AB8" i="41"/>
  <c r="AD7" i="41"/>
  <c r="AC7" i="41"/>
  <c r="AB7" i="41"/>
  <c r="AB6" i="41"/>
  <c r="AD6" i="41" s="1"/>
  <c r="AD5" i="41"/>
  <c r="AC5" i="41"/>
  <c r="AB5" i="41"/>
  <c r="AB81" i="40"/>
  <c r="AB80" i="40"/>
  <c r="AB79" i="40"/>
  <c r="AB78" i="40"/>
  <c r="AB77" i="40"/>
  <c r="AB76" i="40"/>
  <c r="AB75" i="40"/>
  <c r="AB74" i="40"/>
  <c r="AB73" i="40"/>
  <c r="AB72" i="40"/>
  <c r="AB71" i="40"/>
  <c r="AB70" i="40"/>
  <c r="AD70" i="40" s="1"/>
  <c r="AB69" i="40"/>
  <c r="AC69" i="40" s="1"/>
  <c r="AB68" i="40"/>
  <c r="AD68" i="40" s="1"/>
  <c r="AB67" i="40"/>
  <c r="AC67" i="40" s="1"/>
  <c r="AB66" i="40"/>
  <c r="AD65" i="40"/>
  <c r="AB65" i="40"/>
  <c r="AC65" i="40" s="1"/>
  <c r="AB64" i="40"/>
  <c r="AD64" i="40" s="1"/>
  <c r="AB63" i="40"/>
  <c r="AC63" i="40" s="1"/>
  <c r="AB62" i="40"/>
  <c r="AD62" i="40" s="1"/>
  <c r="AB61" i="40"/>
  <c r="AC61" i="40" s="1"/>
  <c r="AD60" i="40"/>
  <c r="AB60" i="40"/>
  <c r="AC60" i="40" s="1"/>
  <c r="AB59" i="40"/>
  <c r="AC59" i="40" s="1"/>
  <c r="AB58" i="40"/>
  <c r="AD58" i="40" s="1"/>
  <c r="AB57" i="40"/>
  <c r="AD57" i="40" s="1"/>
  <c r="AB56" i="40"/>
  <c r="AB55" i="40"/>
  <c r="AC55" i="40" s="1"/>
  <c r="AB54" i="40"/>
  <c r="AD54" i="40" s="1"/>
  <c r="AD53" i="40"/>
  <c r="AB53" i="40"/>
  <c r="AC53" i="40" s="1"/>
  <c r="AB52" i="40"/>
  <c r="AD52" i="40" s="1"/>
  <c r="AB51" i="40"/>
  <c r="AD51" i="40" s="1"/>
  <c r="AB50" i="40"/>
  <c r="AD50" i="40" s="1"/>
  <c r="AB49" i="40"/>
  <c r="AC49" i="40" s="1"/>
  <c r="AB48" i="40"/>
  <c r="AB47" i="40"/>
  <c r="AC47" i="40" s="1"/>
  <c r="AB46" i="40"/>
  <c r="AD46" i="40" s="1"/>
  <c r="AD45" i="40"/>
  <c r="AB45" i="40"/>
  <c r="AC45" i="40" s="1"/>
  <c r="AB44" i="40"/>
  <c r="AD44" i="40" s="1"/>
  <c r="AB43" i="40"/>
  <c r="AC43" i="40" s="1"/>
  <c r="AB42" i="40"/>
  <c r="AC42" i="40" s="1"/>
  <c r="AB41" i="40"/>
  <c r="AC41" i="40" s="1"/>
  <c r="AB40" i="40"/>
  <c r="AD40" i="40" s="1"/>
  <c r="AB39" i="40"/>
  <c r="AD39" i="40" s="1"/>
  <c r="AC38" i="40"/>
  <c r="AB38" i="40"/>
  <c r="AD38" i="40" s="1"/>
  <c r="AB37" i="40"/>
  <c r="AC37" i="40" s="1"/>
  <c r="AB36" i="40"/>
  <c r="AD36" i="40" s="1"/>
  <c r="AB35" i="40"/>
  <c r="AC35" i="40" s="1"/>
  <c r="AB34" i="40"/>
  <c r="AD34" i="40" s="1"/>
  <c r="AC33" i="40"/>
  <c r="AB33" i="40"/>
  <c r="AD33" i="40" s="1"/>
  <c r="AB32" i="40"/>
  <c r="AD32" i="40" s="1"/>
  <c r="AB31" i="40"/>
  <c r="AC31" i="40" s="1"/>
  <c r="AB30" i="40"/>
  <c r="AD30" i="40" s="1"/>
  <c r="AB29" i="40"/>
  <c r="AC29" i="40" s="1"/>
  <c r="AB28" i="40"/>
  <c r="AD28" i="40" s="1"/>
  <c r="AD27" i="40"/>
  <c r="AB27" i="40"/>
  <c r="AC27" i="40" s="1"/>
  <c r="AB26" i="40"/>
  <c r="AD26" i="40" s="1"/>
  <c r="AB25" i="40"/>
  <c r="AC25" i="40" s="1"/>
  <c r="AB24" i="40"/>
  <c r="AD24" i="40" s="1"/>
  <c r="AD23" i="40"/>
  <c r="AB23" i="40"/>
  <c r="AC23" i="40" s="1"/>
  <c r="AC22" i="40"/>
  <c r="AB22" i="40"/>
  <c r="AD22" i="40" s="1"/>
  <c r="AB21" i="40"/>
  <c r="AD21" i="40" s="1"/>
  <c r="AB20" i="40"/>
  <c r="AD20" i="40" s="1"/>
  <c r="AB19" i="40"/>
  <c r="AC19" i="40" s="1"/>
  <c r="AB18" i="40"/>
  <c r="AD18" i="40" s="1"/>
  <c r="AB17" i="40"/>
  <c r="AC17" i="40" s="1"/>
  <c r="AD16" i="40"/>
  <c r="AC16" i="40"/>
  <c r="AB16" i="40"/>
  <c r="AB15" i="40"/>
  <c r="AD15" i="40" s="1"/>
  <c r="AB14" i="40"/>
  <c r="AC14" i="40" s="1"/>
  <c r="AB13" i="40"/>
  <c r="AD13" i="40" s="1"/>
  <c r="AB12" i="40"/>
  <c r="AC12" i="40" s="1"/>
  <c r="AB11" i="40"/>
  <c r="AD11" i="40" s="1"/>
  <c r="AC10" i="40"/>
  <c r="AB10" i="40"/>
  <c r="AB9" i="40"/>
  <c r="AD9" i="40" s="1"/>
  <c r="AB8" i="40"/>
  <c r="AC8" i="40" s="1"/>
  <c r="AB7" i="40"/>
  <c r="AD7" i="40" s="1"/>
  <c r="AD6" i="40"/>
  <c r="AB6" i="40"/>
  <c r="AC6" i="40" s="1"/>
  <c r="AB5" i="40"/>
  <c r="AD5" i="40" s="1"/>
  <c r="AB94" i="39"/>
  <c r="AB93" i="39"/>
  <c r="AB92" i="39"/>
  <c r="AB91" i="39"/>
  <c r="AB90" i="39"/>
  <c r="AB89" i="39"/>
  <c r="AB88" i="39"/>
  <c r="AB87" i="39"/>
  <c r="AB86" i="39"/>
  <c r="AB85" i="39"/>
  <c r="AB84" i="39"/>
  <c r="AB83" i="39"/>
  <c r="AB82" i="39"/>
  <c r="AB81" i="39"/>
  <c r="AB80" i="39"/>
  <c r="AB79" i="39"/>
  <c r="AB78" i="39"/>
  <c r="AB77" i="39"/>
  <c r="AB76" i="39"/>
  <c r="AB75" i="39"/>
  <c r="AB74" i="39"/>
  <c r="AB73" i="39"/>
  <c r="AB72" i="39"/>
  <c r="AB71" i="39"/>
  <c r="AB70" i="39"/>
  <c r="AC70" i="39" s="1"/>
  <c r="AB69" i="39"/>
  <c r="AB68" i="39"/>
  <c r="AB67" i="39"/>
  <c r="AB66" i="39"/>
  <c r="AD65" i="39"/>
  <c r="AC65" i="39"/>
  <c r="AB65" i="39"/>
  <c r="AD64" i="39"/>
  <c r="AC64" i="39"/>
  <c r="AB64" i="39"/>
  <c r="AB63" i="39"/>
  <c r="AD63" i="39" s="1"/>
  <c r="AB62" i="39"/>
  <c r="AD62" i="39" s="1"/>
  <c r="AC61" i="39"/>
  <c r="AB61" i="39"/>
  <c r="AB60" i="39"/>
  <c r="AD59" i="39"/>
  <c r="AC59" i="39"/>
  <c r="AB59" i="39"/>
  <c r="AD58" i="39"/>
  <c r="AC58" i="39"/>
  <c r="AB58" i="39"/>
  <c r="AB57" i="39"/>
  <c r="AD57" i="39" s="1"/>
  <c r="AB56" i="39"/>
  <c r="AD56" i="39" s="1"/>
  <c r="AB55" i="39"/>
  <c r="AC55" i="39" s="1"/>
  <c r="AB54" i="39"/>
  <c r="AC53" i="39"/>
  <c r="AB53" i="39"/>
  <c r="AD53" i="39" s="1"/>
  <c r="AC52" i="39"/>
  <c r="AB52" i="39"/>
  <c r="AD52" i="39" s="1"/>
  <c r="AB51" i="39"/>
  <c r="AD51" i="39" s="1"/>
  <c r="AB50" i="39"/>
  <c r="AD50" i="39" s="1"/>
  <c r="AC49" i="39"/>
  <c r="AB49" i="39"/>
  <c r="AB48" i="39"/>
  <c r="AD47" i="39"/>
  <c r="AC47" i="39"/>
  <c r="AB47" i="39"/>
  <c r="AB46" i="39"/>
  <c r="AC46" i="39" s="1"/>
  <c r="AB45" i="39"/>
  <c r="AD45" i="39" s="1"/>
  <c r="AB44" i="39"/>
  <c r="AD44" i="39" s="1"/>
  <c r="AB43" i="39"/>
  <c r="AC43" i="39" s="1"/>
  <c r="AB42" i="39"/>
  <c r="AD41" i="39"/>
  <c r="AC41" i="39"/>
  <c r="AB41" i="39"/>
  <c r="AC40" i="39"/>
  <c r="AB40" i="39"/>
  <c r="AD40" i="39" s="1"/>
  <c r="AB39" i="39"/>
  <c r="AD39" i="39" s="1"/>
  <c r="AD38" i="39"/>
  <c r="AB38" i="39"/>
  <c r="AC37" i="39"/>
  <c r="AB37" i="39"/>
  <c r="AB36" i="39"/>
  <c r="AB35" i="39"/>
  <c r="AD35" i="39" s="1"/>
  <c r="AB34" i="39"/>
  <c r="AB33" i="39"/>
  <c r="AD33" i="39" s="1"/>
  <c r="AB32" i="39"/>
  <c r="AD32" i="39" s="1"/>
  <c r="AB31" i="39"/>
  <c r="AC31" i="39" s="1"/>
  <c r="AB30" i="39"/>
  <c r="AC29" i="39"/>
  <c r="AB29" i="39"/>
  <c r="AD29" i="39" s="1"/>
  <c r="AC28" i="39"/>
  <c r="AB28" i="39"/>
  <c r="AD28" i="39" s="1"/>
  <c r="AB27" i="39"/>
  <c r="AD27" i="39" s="1"/>
  <c r="AB26" i="39"/>
  <c r="AD26" i="39" s="1"/>
  <c r="AC25" i="39"/>
  <c r="AB25" i="39"/>
  <c r="AB24" i="39"/>
  <c r="AD23" i="39"/>
  <c r="AC23" i="39"/>
  <c r="AB23" i="39"/>
  <c r="AB22" i="39"/>
  <c r="AC22" i="39" s="1"/>
  <c r="AB21" i="39"/>
  <c r="AD21" i="39" s="1"/>
  <c r="AB20" i="39"/>
  <c r="AD20" i="39" s="1"/>
  <c r="AB19" i="39"/>
  <c r="AC19" i="39" s="1"/>
  <c r="AB18" i="39"/>
  <c r="AD17" i="39"/>
  <c r="AC17" i="39"/>
  <c r="AB17" i="39"/>
  <c r="AC16" i="39"/>
  <c r="AB16" i="39"/>
  <c r="AD16" i="39" s="1"/>
  <c r="AB15" i="39"/>
  <c r="AC15" i="39" s="1"/>
  <c r="AC14" i="39"/>
  <c r="AB14" i="39"/>
  <c r="AB13" i="39"/>
  <c r="AB12" i="39"/>
  <c r="AD12" i="39" s="1"/>
  <c r="AD11" i="39"/>
  <c r="AC11" i="39"/>
  <c r="AB11" i="39"/>
  <c r="AB10" i="39"/>
  <c r="AB9" i="39"/>
  <c r="AB8" i="39"/>
  <c r="AC8" i="39" s="1"/>
  <c r="AB7" i="39"/>
  <c r="AD6" i="39"/>
  <c r="AC6" i="39"/>
  <c r="AB6" i="39"/>
  <c r="AB5" i="39"/>
  <c r="AG5" i="39" s="1"/>
  <c r="AA227" i="11"/>
  <c r="AA226" i="11"/>
  <c r="AA225" i="11"/>
  <c r="AA224" i="11"/>
  <c r="AA223" i="11"/>
  <c r="AA222" i="11"/>
  <c r="AA221" i="11"/>
  <c r="AA220" i="11"/>
  <c r="AA219" i="11"/>
  <c r="AA218" i="11"/>
  <c r="AA217" i="11"/>
  <c r="AA216" i="11"/>
  <c r="AA215" i="11"/>
  <c r="AA214" i="11"/>
  <c r="AA213" i="11"/>
  <c r="AA212" i="11"/>
  <c r="AA211" i="11"/>
  <c r="AA210" i="11"/>
  <c r="AA209" i="11"/>
  <c r="AA208" i="11"/>
  <c r="AA207" i="11"/>
  <c r="AA206" i="11"/>
  <c r="AA205" i="11"/>
  <c r="AA204" i="11"/>
  <c r="AA203" i="11"/>
  <c r="AA202" i="11"/>
  <c r="AA201" i="11"/>
  <c r="AA200" i="11"/>
  <c r="AA199" i="11"/>
  <c r="AA198" i="11"/>
  <c r="AA197" i="11"/>
  <c r="AA196" i="11"/>
  <c r="AA195" i="11"/>
  <c r="AA194" i="11"/>
  <c r="AA193" i="11"/>
  <c r="AA192" i="11"/>
  <c r="AA191" i="11"/>
  <c r="AA190" i="11"/>
  <c r="AA189" i="11"/>
  <c r="AA188" i="11"/>
  <c r="AA187" i="11"/>
  <c r="AA186" i="11"/>
  <c r="AA185" i="11"/>
  <c r="AA184" i="11"/>
  <c r="AA183" i="11"/>
  <c r="AA182" i="11"/>
  <c r="AA181" i="11"/>
  <c r="AA180" i="11"/>
  <c r="AA179" i="11"/>
  <c r="AA178" i="11"/>
  <c r="AA177" i="11"/>
  <c r="AA176" i="11"/>
  <c r="AA175" i="11"/>
  <c r="AA174" i="11"/>
  <c r="AA173" i="11"/>
  <c r="AA172" i="11"/>
  <c r="AA171" i="11"/>
  <c r="AA170" i="11"/>
  <c r="AA169" i="11"/>
  <c r="AA168" i="11"/>
  <c r="AA167" i="11"/>
  <c r="AA166" i="11"/>
  <c r="AA165" i="11"/>
  <c r="AA164" i="11"/>
  <c r="AA163" i="11"/>
  <c r="AA162" i="11"/>
  <c r="AA161" i="11"/>
  <c r="AA160" i="11"/>
  <c r="AA159" i="11"/>
  <c r="AA158" i="11"/>
  <c r="AA157" i="11"/>
  <c r="AA156" i="11"/>
  <c r="AA155" i="11"/>
  <c r="AA154" i="11"/>
  <c r="AA153" i="11"/>
  <c r="AA152" i="11"/>
  <c r="AA151" i="11"/>
  <c r="AA150" i="11"/>
  <c r="AA149" i="11"/>
  <c r="AA148" i="11"/>
  <c r="AA147" i="11"/>
  <c r="AA146" i="11"/>
  <c r="AA145" i="11"/>
  <c r="AA144" i="11"/>
  <c r="AA143" i="11"/>
  <c r="AA142" i="11"/>
  <c r="AA141" i="11"/>
  <c r="AA140" i="11"/>
  <c r="AA139" i="11"/>
  <c r="AA138" i="11"/>
  <c r="AA137" i="11"/>
  <c r="AA136" i="11"/>
  <c r="AA135" i="11"/>
  <c r="AB135" i="11" s="1"/>
  <c r="AA134" i="11"/>
  <c r="AA133" i="11"/>
  <c r="AB133" i="11" s="1"/>
  <c r="AA132" i="11"/>
  <c r="AA131" i="11"/>
  <c r="AB131" i="11" s="1"/>
  <c r="AA130" i="11"/>
  <c r="AA129" i="11"/>
  <c r="AB129" i="11" s="1"/>
  <c r="AA128" i="11"/>
  <c r="AB128" i="11" s="1"/>
  <c r="AA127" i="11"/>
  <c r="AA126" i="11"/>
  <c r="AB126" i="11" s="1"/>
  <c r="AA125" i="11"/>
  <c r="AB125" i="11" s="1"/>
  <c r="AA124" i="11"/>
  <c r="AA123" i="11"/>
  <c r="AA122" i="11"/>
  <c r="AB122" i="11" s="1"/>
  <c r="AA121" i="11"/>
  <c r="AB121" i="11" s="1"/>
  <c r="AA120" i="11"/>
  <c r="AA119" i="11"/>
  <c r="AA118" i="11"/>
  <c r="AB118" i="11" s="1"/>
  <c r="AA117" i="11"/>
  <c r="AB117" i="11" s="1"/>
  <c r="AA116" i="11"/>
  <c r="AB116" i="11" s="1"/>
  <c r="AA115" i="11"/>
  <c r="AA114" i="11"/>
  <c r="AA113" i="11"/>
  <c r="AB113" i="11" s="1"/>
  <c r="AA112" i="11"/>
  <c r="AB112" i="11" s="1"/>
  <c r="AA111" i="11"/>
  <c r="AA110" i="11"/>
  <c r="AB110" i="11" s="1"/>
  <c r="AA109" i="11"/>
  <c r="AB109" i="11" s="1"/>
  <c r="AA108" i="11"/>
  <c r="AA107" i="11"/>
  <c r="AB107" i="11" s="1"/>
  <c r="AA106" i="11"/>
  <c r="AB106" i="11" s="1"/>
  <c r="AA105" i="11"/>
  <c r="AB105" i="11" s="1"/>
  <c r="AA104" i="11"/>
  <c r="AB104" i="11" s="1"/>
  <c r="AA103" i="11"/>
  <c r="AB103" i="11" s="1"/>
  <c r="AA102" i="11"/>
  <c r="AA101" i="11"/>
  <c r="AB101" i="11" s="1"/>
  <c r="AA100" i="11"/>
  <c r="AB100" i="11" s="1"/>
  <c r="AA99" i="11"/>
  <c r="AA98" i="11"/>
  <c r="AB98" i="11" s="1"/>
  <c r="AA97" i="11"/>
  <c r="AA96" i="11"/>
  <c r="AB96" i="11" s="1"/>
  <c r="AA95" i="11"/>
  <c r="AB95" i="11" s="1"/>
  <c r="AA94" i="11"/>
  <c r="AB94" i="11" s="1"/>
  <c r="AA93" i="11"/>
  <c r="AA92" i="11"/>
  <c r="AA91" i="11"/>
  <c r="AA90" i="11"/>
  <c r="AA89" i="11"/>
  <c r="AB89" i="11" s="1"/>
  <c r="AA88" i="11"/>
  <c r="AB88" i="11" s="1"/>
  <c r="AA87" i="11"/>
  <c r="AA86" i="11"/>
  <c r="AA85" i="11"/>
  <c r="AB85" i="11" s="1"/>
  <c r="AA84" i="11"/>
  <c r="AA83" i="11"/>
  <c r="AB83" i="11" s="1"/>
  <c r="AA82" i="11"/>
  <c r="AB82" i="11" s="1"/>
  <c r="AA81" i="11"/>
  <c r="AA80" i="11"/>
  <c r="AB80" i="11" s="1"/>
  <c r="AA79" i="11"/>
  <c r="AA78" i="11"/>
  <c r="AA77" i="11"/>
  <c r="AB77" i="11" s="1"/>
  <c r="AA76" i="11"/>
  <c r="AB76" i="11" s="1"/>
  <c r="AA75" i="11"/>
  <c r="AA74" i="11"/>
  <c r="AB74" i="11" s="1"/>
  <c r="AA73" i="11"/>
  <c r="AB73" i="11" s="1"/>
  <c r="AA72" i="11"/>
  <c r="AB72" i="11" s="1"/>
  <c r="AA71" i="11"/>
  <c r="AB71" i="11" s="1"/>
  <c r="AA70" i="11"/>
  <c r="AB70" i="11" s="1"/>
  <c r="AA69" i="11"/>
  <c r="AB69" i="11" s="1"/>
  <c r="AA68" i="11"/>
  <c r="AB68" i="11" s="1"/>
  <c r="AA67" i="11"/>
  <c r="AA66" i="11"/>
  <c r="AB66" i="11" s="1"/>
  <c r="AA65" i="11"/>
  <c r="AB65" i="11" s="1"/>
  <c r="AA64" i="11"/>
  <c r="AB64" i="11" s="1"/>
  <c r="AA63" i="11"/>
  <c r="AA62" i="11"/>
  <c r="AA61" i="11"/>
  <c r="AB61" i="11" s="1"/>
  <c r="AA60" i="11"/>
  <c r="AA59" i="11"/>
  <c r="AB59" i="11" s="1"/>
  <c r="AA58" i="11"/>
  <c r="AB58" i="11" s="1"/>
  <c r="AA57" i="11"/>
  <c r="AA56" i="11"/>
  <c r="AA55" i="11"/>
  <c r="AB55" i="11" s="1"/>
  <c r="AA54" i="11"/>
  <c r="AA53" i="11"/>
  <c r="AB53" i="11" s="1"/>
  <c r="AA52" i="11"/>
  <c r="AB52" i="11" s="1"/>
  <c r="AA51" i="11"/>
  <c r="AA50" i="11"/>
  <c r="AA49" i="11"/>
  <c r="AA48" i="11"/>
  <c r="AA47" i="11"/>
  <c r="AB47" i="11" s="1"/>
  <c r="AA46" i="11"/>
  <c r="AB46" i="11" s="1"/>
  <c r="AA45" i="11"/>
  <c r="AB45" i="11" s="1"/>
  <c r="AA44" i="11"/>
  <c r="AB44" i="11" s="1"/>
  <c r="AA43" i="11"/>
  <c r="AA42" i="11"/>
  <c r="AB42" i="11" s="1"/>
  <c r="AA41" i="11"/>
  <c r="AB41" i="11" s="1"/>
  <c r="AA40" i="11"/>
  <c r="AC40" i="11" s="1"/>
  <c r="AA39" i="11"/>
  <c r="AB39" i="11" s="1"/>
  <c r="AA38" i="11"/>
  <c r="AB38" i="11" s="1"/>
  <c r="AA37" i="11"/>
  <c r="AA36" i="11"/>
  <c r="AA35" i="11"/>
  <c r="AB35" i="11" s="1"/>
  <c r="AA34" i="11"/>
  <c r="AB34" i="11" s="1"/>
  <c r="AA33" i="11"/>
  <c r="AA32" i="11"/>
  <c r="AA31" i="11"/>
  <c r="AA30" i="11"/>
  <c r="AA29" i="11"/>
  <c r="AB29" i="11" s="1"/>
  <c r="AA28" i="11"/>
  <c r="AB28" i="11" s="1"/>
  <c r="AA27" i="11"/>
  <c r="AA26" i="11"/>
  <c r="AB26" i="11" s="1"/>
  <c r="AA25" i="11"/>
  <c r="AB25" i="11" s="1"/>
  <c r="AA24" i="11"/>
  <c r="AB24" i="11" s="1"/>
  <c r="AA23" i="11"/>
  <c r="AB23" i="11" s="1"/>
  <c r="AA22" i="11"/>
  <c r="AB22" i="11" s="1"/>
  <c r="AA21" i="11"/>
  <c r="AB21" i="11" s="1"/>
  <c r="AA20" i="11"/>
  <c r="AB20" i="11" s="1"/>
  <c r="AA19" i="11"/>
  <c r="AA18" i="11"/>
  <c r="AA17" i="11"/>
  <c r="AB17" i="11" s="1"/>
  <c r="AA16" i="11"/>
  <c r="AB16" i="11" s="1"/>
  <c r="AA15" i="11"/>
  <c r="AA14" i="11"/>
  <c r="AB14" i="11" s="1"/>
  <c r="AA13" i="11"/>
  <c r="AB13" i="11" s="1"/>
  <c r="AA12" i="11"/>
  <c r="AA11" i="11"/>
  <c r="AB11" i="11" s="1"/>
  <c r="AA10" i="11"/>
  <c r="AB10" i="11" s="1"/>
  <c r="AA9" i="11"/>
  <c r="AB9" i="11" s="1"/>
  <c r="AA8" i="11"/>
  <c r="AB8" i="11" s="1"/>
  <c r="AA7" i="11"/>
  <c r="AC7" i="11" s="1"/>
  <c r="AA6" i="11"/>
  <c r="AA5" i="11"/>
  <c r="AB134" i="11"/>
  <c r="AB92" i="11"/>
  <c r="AB86" i="11"/>
  <c r="AB62" i="11"/>
  <c r="AB56" i="11"/>
  <c r="AB50" i="11"/>
  <c r="AB32" i="11"/>
  <c r="AA273" i="10"/>
  <c r="AB273" i="10" s="1"/>
  <c r="AA272" i="10"/>
  <c r="AB272" i="10" s="1"/>
  <c r="AA271" i="10"/>
  <c r="AB271" i="10" s="1"/>
  <c r="AA270" i="10"/>
  <c r="AA269" i="10"/>
  <c r="AB269" i="10" s="1"/>
  <c r="AA268" i="10"/>
  <c r="AB268" i="10" s="1"/>
  <c r="AA267" i="10"/>
  <c r="AB267" i="10" s="1"/>
  <c r="AA266" i="10"/>
  <c r="AB266" i="10" s="1"/>
  <c r="AA265" i="10"/>
  <c r="AB265" i="10" s="1"/>
  <c r="AA264" i="10"/>
  <c r="AB264" i="10" s="1"/>
  <c r="AA263" i="10"/>
  <c r="AB263" i="10" s="1"/>
  <c r="AA262" i="10"/>
  <c r="AB262" i="10" s="1"/>
  <c r="AA261" i="10"/>
  <c r="AB261" i="10" s="1"/>
  <c r="AA260" i="10"/>
  <c r="AB260" i="10" s="1"/>
  <c r="AA259" i="10"/>
  <c r="AB259" i="10" s="1"/>
  <c r="AA258" i="10"/>
  <c r="AB258" i="10" s="1"/>
  <c r="AA257" i="10"/>
  <c r="AB257" i="10" s="1"/>
  <c r="AA256" i="10"/>
  <c r="AB256" i="10" s="1"/>
  <c r="AA255" i="10"/>
  <c r="AB255" i="10" s="1"/>
  <c r="AA254" i="10"/>
  <c r="AB254" i="10" s="1"/>
  <c r="AA253" i="10"/>
  <c r="AB253" i="10" s="1"/>
  <c r="AA252" i="10"/>
  <c r="AB252" i="10" s="1"/>
  <c r="AA251" i="10"/>
  <c r="AB251" i="10" s="1"/>
  <c r="AA250" i="10"/>
  <c r="AB250" i="10" s="1"/>
  <c r="AA249" i="10"/>
  <c r="AB249" i="10" s="1"/>
  <c r="AA248" i="10"/>
  <c r="AB248" i="10" s="1"/>
  <c r="AA247" i="10"/>
  <c r="AB247" i="10" s="1"/>
  <c r="AA246" i="10"/>
  <c r="AB246" i="10" s="1"/>
  <c r="AA245" i="10"/>
  <c r="AB245" i="10" s="1"/>
  <c r="AA244" i="10"/>
  <c r="AB244" i="10" s="1"/>
  <c r="AA243" i="10"/>
  <c r="AB243" i="10" s="1"/>
  <c r="AA242" i="10"/>
  <c r="AB242" i="10" s="1"/>
  <c r="AA241" i="10"/>
  <c r="AB241" i="10" s="1"/>
  <c r="AA240" i="10"/>
  <c r="AB240" i="10" s="1"/>
  <c r="AA239" i="10"/>
  <c r="AB239" i="10" s="1"/>
  <c r="AA238" i="10"/>
  <c r="AB238" i="10" s="1"/>
  <c r="AA237" i="10"/>
  <c r="AB237" i="10" s="1"/>
  <c r="AA236" i="10"/>
  <c r="AB236" i="10" s="1"/>
  <c r="AA235" i="10"/>
  <c r="AB235" i="10" s="1"/>
  <c r="AA234" i="10"/>
  <c r="AB234" i="10" s="1"/>
  <c r="AA233" i="10"/>
  <c r="AB233" i="10" s="1"/>
  <c r="AA232" i="10"/>
  <c r="AB232" i="10" s="1"/>
  <c r="AA231" i="10"/>
  <c r="AB231" i="10" s="1"/>
  <c r="AA230" i="10"/>
  <c r="AB230" i="10" s="1"/>
  <c r="AA229" i="10"/>
  <c r="AB229" i="10" s="1"/>
  <c r="AA228" i="10"/>
  <c r="AB228" i="10" s="1"/>
  <c r="AA227" i="10"/>
  <c r="AB227" i="10" s="1"/>
  <c r="AA226" i="10"/>
  <c r="AB226" i="10" s="1"/>
  <c r="AA225" i="10"/>
  <c r="AB225" i="10" s="1"/>
  <c r="AA224" i="10"/>
  <c r="AB224" i="10" s="1"/>
  <c r="AA223" i="10"/>
  <c r="AB223" i="10" s="1"/>
  <c r="AA222" i="10"/>
  <c r="AB222" i="10" s="1"/>
  <c r="AA221" i="10"/>
  <c r="AB221" i="10" s="1"/>
  <c r="AA220" i="10"/>
  <c r="AB220" i="10" s="1"/>
  <c r="AA219" i="10"/>
  <c r="AB219" i="10" s="1"/>
  <c r="AA218" i="10"/>
  <c r="AB218" i="10" s="1"/>
  <c r="AA217" i="10"/>
  <c r="AB217" i="10" s="1"/>
  <c r="AA216" i="10"/>
  <c r="AB216" i="10" s="1"/>
  <c r="AA215" i="10"/>
  <c r="AB215" i="10" s="1"/>
  <c r="AA214" i="10"/>
  <c r="AB214" i="10" s="1"/>
  <c r="AA213" i="10"/>
  <c r="AB213" i="10" s="1"/>
  <c r="AA212" i="10"/>
  <c r="AB212" i="10" s="1"/>
  <c r="AA211" i="10"/>
  <c r="AB211" i="10" s="1"/>
  <c r="AA210" i="10"/>
  <c r="AB210" i="10" s="1"/>
  <c r="AA209" i="10"/>
  <c r="AB209" i="10" s="1"/>
  <c r="AA208" i="10"/>
  <c r="AB208" i="10" s="1"/>
  <c r="AA207" i="10"/>
  <c r="AB207" i="10" s="1"/>
  <c r="AA206" i="10"/>
  <c r="AB206" i="10" s="1"/>
  <c r="AA205" i="10"/>
  <c r="AB205" i="10" s="1"/>
  <c r="AA204" i="10"/>
  <c r="AB204" i="10" s="1"/>
  <c r="AA203" i="10"/>
  <c r="AB203" i="10" s="1"/>
  <c r="AA202" i="10"/>
  <c r="AB202" i="10" s="1"/>
  <c r="AA201" i="10"/>
  <c r="AB201" i="10" s="1"/>
  <c r="AA200" i="10"/>
  <c r="AB200" i="10" s="1"/>
  <c r="AA199" i="10"/>
  <c r="AB199" i="10" s="1"/>
  <c r="AA198" i="10"/>
  <c r="AB198" i="10" s="1"/>
  <c r="AA197" i="10"/>
  <c r="AB197" i="10" s="1"/>
  <c r="AA196" i="10"/>
  <c r="AB196" i="10" s="1"/>
  <c r="AA195" i="10"/>
  <c r="AB195" i="10" s="1"/>
  <c r="AA194" i="10"/>
  <c r="AB194" i="10" s="1"/>
  <c r="AA193" i="10"/>
  <c r="AB193" i="10" s="1"/>
  <c r="AA192" i="10"/>
  <c r="AB192" i="10" s="1"/>
  <c r="AA191" i="10"/>
  <c r="AB191" i="10" s="1"/>
  <c r="AA190" i="10"/>
  <c r="AB190" i="10" s="1"/>
  <c r="AA189" i="10"/>
  <c r="AB189" i="10" s="1"/>
  <c r="AA188" i="10"/>
  <c r="AB188" i="10" s="1"/>
  <c r="AA187" i="10"/>
  <c r="AB187" i="10" s="1"/>
  <c r="AA186" i="10"/>
  <c r="AB186" i="10" s="1"/>
  <c r="AA185" i="10"/>
  <c r="AB185" i="10" s="1"/>
  <c r="AA184" i="10"/>
  <c r="AB184" i="10" s="1"/>
  <c r="AA183" i="10"/>
  <c r="AB183" i="10" s="1"/>
  <c r="AA182" i="10"/>
  <c r="AB182" i="10" s="1"/>
  <c r="AA181" i="10"/>
  <c r="AB181" i="10" s="1"/>
  <c r="AA180" i="10"/>
  <c r="AB180" i="10" s="1"/>
  <c r="AA179" i="10"/>
  <c r="AB179" i="10" s="1"/>
  <c r="AA178" i="10"/>
  <c r="AB178" i="10" s="1"/>
  <c r="AA177" i="10"/>
  <c r="AB177" i="10" s="1"/>
  <c r="AA176" i="10"/>
  <c r="AB176" i="10" s="1"/>
  <c r="AA175" i="10"/>
  <c r="AB175" i="10" s="1"/>
  <c r="AA174" i="10"/>
  <c r="AB174" i="10" s="1"/>
  <c r="AA173" i="10"/>
  <c r="AB173" i="10" s="1"/>
  <c r="AA172" i="10"/>
  <c r="AB172" i="10" s="1"/>
  <c r="AA171" i="10"/>
  <c r="AB171" i="10" s="1"/>
  <c r="AA170" i="10"/>
  <c r="AB170" i="10" s="1"/>
  <c r="AA169" i="10"/>
  <c r="AB169" i="10" s="1"/>
  <c r="AA168" i="10"/>
  <c r="AB168" i="10" s="1"/>
  <c r="AA167" i="10"/>
  <c r="AB167" i="10" s="1"/>
  <c r="AA166" i="10"/>
  <c r="AB166" i="10" s="1"/>
  <c r="AA165" i="10"/>
  <c r="AB165" i="10" s="1"/>
  <c r="AA164" i="10"/>
  <c r="AB164" i="10" s="1"/>
  <c r="AA163" i="10"/>
  <c r="AB163" i="10" s="1"/>
  <c r="AA162" i="10"/>
  <c r="AB162" i="10" s="1"/>
  <c r="AA161" i="10"/>
  <c r="AB161" i="10" s="1"/>
  <c r="AA160" i="10"/>
  <c r="AB160" i="10" s="1"/>
  <c r="AA159" i="10"/>
  <c r="AB159" i="10" s="1"/>
  <c r="AA158" i="10"/>
  <c r="AB158" i="10" s="1"/>
  <c r="AA157" i="10"/>
  <c r="AB157" i="10" s="1"/>
  <c r="AA156" i="10"/>
  <c r="AB156" i="10" s="1"/>
  <c r="AA155" i="10"/>
  <c r="AB155" i="10" s="1"/>
  <c r="AA154" i="10"/>
  <c r="AB154" i="10" s="1"/>
  <c r="AA153" i="10"/>
  <c r="AB153" i="10" s="1"/>
  <c r="AA152" i="10"/>
  <c r="AB152" i="10" s="1"/>
  <c r="AA151" i="10"/>
  <c r="AB151" i="10" s="1"/>
  <c r="AA150" i="10"/>
  <c r="AB150" i="10" s="1"/>
  <c r="AA149" i="10"/>
  <c r="AB149" i="10" s="1"/>
  <c r="AA148" i="10"/>
  <c r="AB148" i="10" s="1"/>
  <c r="AA147" i="10"/>
  <c r="AB147" i="10" s="1"/>
  <c r="AA146" i="10"/>
  <c r="AB146" i="10" s="1"/>
  <c r="AA145" i="10"/>
  <c r="AB145" i="10" s="1"/>
  <c r="AA144" i="10"/>
  <c r="AB144" i="10" s="1"/>
  <c r="AA143" i="10"/>
  <c r="AB143" i="10" s="1"/>
  <c r="AA142" i="10"/>
  <c r="AB142" i="10" s="1"/>
  <c r="AA141" i="10"/>
  <c r="AB141" i="10" s="1"/>
  <c r="AA140" i="10"/>
  <c r="AB140" i="10" s="1"/>
  <c r="AA139" i="10"/>
  <c r="AB139" i="10" s="1"/>
  <c r="AA138" i="10"/>
  <c r="AB138" i="10" s="1"/>
  <c r="AA137" i="10"/>
  <c r="AB137" i="10" s="1"/>
  <c r="AA136" i="10"/>
  <c r="AB136" i="10" s="1"/>
  <c r="AA135" i="10"/>
  <c r="AB135" i="10" s="1"/>
  <c r="AA134" i="10"/>
  <c r="AB134" i="10" s="1"/>
  <c r="AA133" i="10"/>
  <c r="AB133" i="10" s="1"/>
  <c r="AA132" i="10"/>
  <c r="AB132" i="10" s="1"/>
  <c r="AA131" i="10"/>
  <c r="AB131" i="10" s="1"/>
  <c r="AA130" i="10"/>
  <c r="AB130" i="10" s="1"/>
  <c r="AA129" i="10"/>
  <c r="AB129" i="10" s="1"/>
  <c r="AA128" i="10"/>
  <c r="AB128" i="10" s="1"/>
  <c r="AA127" i="10"/>
  <c r="AB127" i="10" s="1"/>
  <c r="AA126" i="10"/>
  <c r="AB126" i="10" s="1"/>
  <c r="AA125" i="10"/>
  <c r="AB125" i="10" s="1"/>
  <c r="AA124" i="10"/>
  <c r="AB124" i="10" s="1"/>
  <c r="AA123" i="10"/>
  <c r="AB123" i="10" s="1"/>
  <c r="AA122" i="10"/>
  <c r="AB122" i="10" s="1"/>
  <c r="AA121" i="10"/>
  <c r="AB121" i="10" s="1"/>
  <c r="AA120" i="10"/>
  <c r="AB120" i="10" s="1"/>
  <c r="AA119" i="10"/>
  <c r="AB119" i="10" s="1"/>
  <c r="AA118" i="10"/>
  <c r="AB118" i="10" s="1"/>
  <c r="AA117" i="10"/>
  <c r="AB117" i="10" s="1"/>
  <c r="AA116" i="10"/>
  <c r="AB116" i="10" s="1"/>
  <c r="AA115" i="10"/>
  <c r="AB115" i="10" s="1"/>
  <c r="AA114" i="10"/>
  <c r="AB114" i="10" s="1"/>
  <c r="AA113" i="10"/>
  <c r="AB113" i="10" s="1"/>
  <c r="AA112" i="10"/>
  <c r="AB112" i="10" s="1"/>
  <c r="AA111" i="10"/>
  <c r="AB111" i="10" s="1"/>
  <c r="AA110" i="10"/>
  <c r="AB110" i="10" s="1"/>
  <c r="AA109" i="10"/>
  <c r="AB109" i="10" s="1"/>
  <c r="AA108" i="10"/>
  <c r="AB108" i="10" s="1"/>
  <c r="AA107" i="10"/>
  <c r="AB107" i="10" s="1"/>
  <c r="AA106" i="10"/>
  <c r="AB106" i="10" s="1"/>
  <c r="AA105" i="10"/>
  <c r="AB105" i="10" s="1"/>
  <c r="AA104" i="10"/>
  <c r="AB104" i="10" s="1"/>
  <c r="AA103" i="10"/>
  <c r="AB103" i="10" s="1"/>
  <c r="AA102" i="10"/>
  <c r="AB102" i="10" s="1"/>
  <c r="AA101" i="10"/>
  <c r="AB101" i="10" s="1"/>
  <c r="AA100" i="10"/>
  <c r="AB100" i="10" s="1"/>
  <c r="AA99" i="10"/>
  <c r="AB99" i="10" s="1"/>
  <c r="AA98" i="10"/>
  <c r="AB98" i="10" s="1"/>
  <c r="AA97" i="10"/>
  <c r="AB97" i="10" s="1"/>
  <c r="AA96" i="10"/>
  <c r="AB96" i="10" s="1"/>
  <c r="AA95" i="10"/>
  <c r="AB95" i="10" s="1"/>
  <c r="AA94" i="10"/>
  <c r="AB94" i="10" s="1"/>
  <c r="AA93" i="10"/>
  <c r="AB93" i="10" s="1"/>
  <c r="AA92" i="10"/>
  <c r="AB92" i="10" s="1"/>
  <c r="AA91" i="10"/>
  <c r="AB91" i="10" s="1"/>
  <c r="AA90" i="10"/>
  <c r="AB90" i="10" s="1"/>
  <c r="AA89" i="10"/>
  <c r="AB89" i="10" s="1"/>
  <c r="AA88" i="10"/>
  <c r="AB88" i="10" s="1"/>
  <c r="AA87" i="10"/>
  <c r="AB87" i="10" s="1"/>
  <c r="AA86" i="10"/>
  <c r="AB86" i="10" s="1"/>
  <c r="AA85" i="10"/>
  <c r="AB85" i="10" s="1"/>
  <c r="AA84" i="10"/>
  <c r="AB84" i="10" s="1"/>
  <c r="AA83" i="10"/>
  <c r="AB83" i="10" s="1"/>
  <c r="AA82" i="10"/>
  <c r="AB82" i="10" s="1"/>
  <c r="AA81" i="10"/>
  <c r="AB81" i="10" s="1"/>
  <c r="AA80" i="10"/>
  <c r="AB80" i="10" s="1"/>
  <c r="AA79" i="10"/>
  <c r="AB79" i="10" s="1"/>
  <c r="AA78" i="10"/>
  <c r="AB78" i="10" s="1"/>
  <c r="AA77" i="10"/>
  <c r="AB77" i="10" s="1"/>
  <c r="AA76" i="10"/>
  <c r="AB76" i="10" s="1"/>
  <c r="AA75" i="10"/>
  <c r="AB75" i="10" s="1"/>
  <c r="AA74" i="10"/>
  <c r="AB74" i="10" s="1"/>
  <c r="AA73" i="10"/>
  <c r="AB73" i="10" s="1"/>
  <c r="AA72" i="10"/>
  <c r="AB72" i="10" s="1"/>
  <c r="AA71" i="10"/>
  <c r="AB71" i="10" s="1"/>
  <c r="AA70" i="10"/>
  <c r="AB70" i="10" s="1"/>
  <c r="AA69" i="10"/>
  <c r="AB69" i="10" s="1"/>
  <c r="AA68" i="10"/>
  <c r="AB68" i="10" s="1"/>
  <c r="AA67" i="10"/>
  <c r="AB67" i="10" s="1"/>
  <c r="AA66" i="10"/>
  <c r="AA65" i="10"/>
  <c r="AB65" i="10" s="1"/>
  <c r="AA64" i="10"/>
  <c r="AB64" i="10" s="1"/>
  <c r="AA63" i="10"/>
  <c r="AB63" i="10" s="1"/>
  <c r="AA62" i="10"/>
  <c r="AB62" i="10" s="1"/>
  <c r="AA61" i="10"/>
  <c r="AA60" i="10"/>
  <c r="AA59" i="10"/>
  <c r="AA58" i="10"/>
  <c r="AA57" i="10"/>
  <c r="AA56" i="10"/>
  <c r="AA55" i="10"/>
  <c r="AA54" i="10"/>
  <c r="AA53" i="10"/>
  <c r="AA52" i="10"/>
  <c r="AA51" i="10"/>
  <c r="AA50" i="10"/>
  <c r="AA49" i="10"/>
  <c r="AA48" i="10"/>
  <c r="AA47" i="10"/>
  <c r="AA46" i="10"/>
  <c r="AA45" i="10"/>
  <c r="AA44" i="10"/>
  <c r="AA43" i="10"/>
  <c r="AA42" i="10"/>
  <c r="AA41" i="10"/>
  <c r="AA40" i="10"/>
  <c r="AA39" i="10"/>
  <c r="AA38" i="10"/>
  <c r="AA37" i="10"/>
  <c r="AA36" i="10"/>
  <c r="AA35" i="10"/>
  <c r="AA34" i="10"/>
  <c r="AA33" i="10"/>
  <c r="AA32" i="10"/>
  <c r="AA31" i="10"/>
  <c r="AA30" i="10"/>
  <c r="AA29" i="10"/>
  <c r="AA28" i="10"/>
  <c r="AA27" i="10"/>
  <c r="AA26" i="10"/>
  <c r="AA25" i="10"/>
  <c r="AA24" i="10"/>
  <c r="AA23" i="10"/>
  <c r="AA22" i="10"/>
  <c r="AA21" i="10"/>
  <c r="AA20" i="10"/>
  <c r="AA19" i="10"/>
  <c r="AA18" i="10"/>
  <c r="AA17" i="10"/>
  <c r="AA16" i="10"/>
  <c r="AA15" i="10"/>
  <c r="AA14" i="10"/>
  <c r="AA13" i="10"/>
  <c r="AA12" i="10"/>
  <c r="AA11" i="10"/>
  <c r="AA10" i="10"/>
  <c r="AA9" i="10"/>
  <c r="AA8" i="10"/>
  <c r="AA7" i="10"/>
  <c r="AA6" i="10"/>
  <c r="AA5" i="10"/>
  <c r="AA265" i="9"/>
  <c r="AA264" i="9"/>
  <c r="AA263" i="9"/>
  <c r="AA262" i="9"/>
  <c r="AA261" i="9"/>
  <c r="AA260" i="9"/>
  <c r="AA259" i="9"/>
  <c r="AA258" i="9"/>
  <c r="AA257" i="9"/>
  <c r="AA256" i="9"/>
  <c r="AA255" i="9"/>
  <c r="AA254" i="9"/>
  <c r="AA253" i="9"/>
  <c r="AA252" i="9"/>
  <c r="AA251" i="9"/>
  <c r="AA250" i="9"/>
  <c r="AA249" i="9"/>
  <c r="AA248" i="9"/>
  <c r="AA247" i="9"/>
  <c r="AA246" i="9"/>
  <c r="AA245" i="9"/>
  <c r="AA244" i="9"/>
  <c r="AA243" i="9"/>
  <c r="AA242" i="9"/>
  <c r="AA241" i="9"/>
  <c r="AA240" i="9"/>
  <c r="AA239" i="9"/>
  <c r="AA238" i="9"/>
  <c r="AA237" i="9"/>
  <c r="AA236" i="9"/>
  <c r="AA235" i="9"/>
  <c r="AA234" i="9"/>
  <c r="AA233" i="9"/>
  <c r="AA232" i="9"/>
  <c r="AA231" i="9"/>
  <c r="AA230" i="9"/>
  <c r="AA229" i="9"/>
  <c r="AA228" i="9"/>
  <c r="AA227" i="9"/>
  <c r="AA226" i="9"/>
  <c r="AA225" i="9"/>
  <c r="AA224" i="9"/>
  <c r="AA223" i="9"/>
  <c r="AA222" i="9"/>
  <c r="AA221" i="9"/>
  <c r="AA220" i="9"/>
  <c r="AA219" i="9"/>
  <c r="AA218" i="9"/>
  <c r="AA217" i="9"/>
  <c r="AA216" i="9"/>
  <c r="AA215" i="9"/>
  <c r="AA214" i="9"/>
  <c r="AA213" i="9"/>
  <c r="AA212" i="9"/>
  <c r="AA211" i="9"/>
  <c r="AA210" i="9"/>
  <c r="AA209" i="9"/>
  <c r="AA208" i="9"/>
  <c r="AA207" i="9"/>
  <c r="AA206" i="9"/>
  <c r="AA205" i="9"/>
  <c r="AA204" i="9"/>
  <c r="AA203" i="9"/>
  <c r="AA202" i="9"/>
  <c r="AA201" i="9"/>
  <c r="AA200" i="9"/>
  <c r="AA199" i="9"/>
  <c r="AA198" i="9"/>
  <c r="AA197" i="9"/>
  <c r="AA196" i="9"/>
  <c r="AA195" i="9"/>
  <c r="AA194" i="9"/>
  <c r="AA193" i="9"/>
  <c r="AA192" i="9"/>
  <c r="AA191" i="9"/>
  <c r="AA190" i="9"/>
  <c r="AA189" i="9"/>
  <c r="AA188" i="9"/>
  <c r="AA187" i="9"/>
  <c r="AA186" i="9"/>
  <c r="AA185" i="9"/>
  <c r="AA184" i="9"/>
  <c r="AA183" i="9"/>
  <c r="AA182" i="9"/>
  <c r="AA181" i="9"/>
  <c r="AA180" i="9"/>
  <c r="AA179" i="9"/>
  <c r="AA178" i="9"/>
  <c r="AA177" i="9"/>
  <c r="AA176" i="9"/>
  <c r="AA175" i="9"/>
  <c r="AA174" i="9"/>
  <c r="AA173" i="9"/>
  <c r="AA172" i="9"/>
  <c r="AA171" i="9"/>
  <c r="AA170" i="9"/>
  <c r="AA169" i="9"/>
  <c r="AA168" i="9"/>
  <c r="AA167" i="9"/>
  <c r="AA166" i="9"/>
  <c r="AA165" i="9"/>
  <c r="AA164" i="9"/>
  <c r="AA163" i="9"/>
  <c r="AA162" i="9"/>
  <c r="AA161" i="9"/>
  <c r="AA160" i="9"/>
  <c r="AA159" i="9"/>
  <c r="AA158" i="9"/>
  <c r="AA157" i="9"/>
  <c r="AA156" i="9"/>
  <c r="AA155" i="9"/>
  <c r="AA154" i="9"/>
  <c r="AA153" i="9"/>
  <c r="AA152" i="9"/>
  <c r="AA151" i="9"/>
  <c r="AA150" i="9"/>
  <c r="AA149" i="9"/>
  <c r="AA148" i="9"/>
  <c r="AA147" i="9"/>
  <c r="AA146" i="9"/>
  <c r="AA145" i="9"/>
  <c r="AA144" i="9"/>
  <c r="AA143" i="9"/>
  <c r="AA142" i="9"/>
  <c r="AA141" i="9"/>
  <c r="AA140" i="9"/>
  <c r="AA139" i="9"/>
  <c r="AA138" i="9"/>
  <c r="AA137" i="9"/>
  <c r="AA136" i="9"/>
  <c r="AA135" i="9"/>
  <c r="AA134" i="9"/>
  <c r="AA133" i="9"/>
  <c r="AA132" i="9"/>
  <c r="AA131" i="9"/>
  <c r="AA130" i="9"/>
  <c r="AA129" i="9"/>
  <c r="AA128" i="9"/>
  <c r="AA127" i="9"/>
  <c r="AA126" i="9"/>
  <c r="AA125" i="9"/>
  <c r="AA124" i="9"/>
  <c r="AA123" i="9"/>
  <c r="AA122" i="9"/>
  <c r="AA121" i="9"/>
  <c r="AA120" i="9"/>
  <c r="AA119" i="9"/>
  <c r="AA118" i="9"/>
  <c r="AA117" i="9"/>
  <c r="AA116" i="9"/>
  <c r="AA115" i="9"/>
  <c r="AA114" i="9"/>
  <c r="AA113" i="9"/>
  <c r="AA112" i="9"/>
  <c r="AA111" i="9"/>
  <c r="AA110" i="9"/>
  <c r="AA109" i="9"/>
  <c r="AA108" i="9"/>
  <c r="AA107" i="9"/>
  <c r="AA106" i="9"/>
  <c r="AA105" i="9"/>
  <c r="AA104" i="9"/>
  <c r="AA103" i="9"/>
  <c r="AA102" i="9"/>
  <c r="AA101" i="9"/>
  <c r="AA100" i="9"/>
  <c r="AA99" i="9"/>
  <c r="AA98" i="9"/>
  <c r="AA97" i="9"/>
  <c r="AA96" i="9"/>
  <c r="AA95" i="9"/>
  <c r="AA94" i="9"/>
  <c r="AA93" i="9"/>
  <c r="AA92" i="9"/>
  <c r="AA91" i="9"/>
  <c r="AA90" i="9"/>
  <c r="AA89" i="9"/>
  <c r="AA88" i="9"/>
  <c r="AA87" i="9"/>
  <c r="AA86" i="9"/>
  <c r="AA85" i="9"/>
  <c r="AA84" i="9"/>
  <c r="AA83" i="9"/>
  <c r="AA82" i="9"/>
  <c r="AA81" i="9"/>
  <c r="AA80" i="9"/>
  <c r="AA79" i="9"/>
  <c r="AA78" i="9"/>
  <c r="AA77" i="9"/>
  <c r="AA76" i="9"/>
  <c r="AA75" i="9"/>
  <c r="AA74" i="9"/>
  <c r="AA73" i="9"/>
  <c r="AA72" i="9"/>
  <c r="AA71" i="9"/>
  <c r="AA70" i="9"/>
  <c r="AA69" i="9"/>
  <c r="AA68" i="9"/>
  <c r="AA67" i="9"/>
  <c r="AA66" i="9"/>
  <c r="AA65" i="9"/>
  <c r="AA64" i="9"/>
  <c r="AA63" i="9"/>
  <c r="AA62" i="9"/>
  <c r="AA61" i="9"/>
  <c r="AA60" i="9"/>
  <c r="AA59" i="9"/>
  <c r="AA58" i="9"/>
  <c r="AA57" i="9"/>
  <c r="AA56" i="9"/>
  <c r="AA55" i="9"/>
  <c r="AA54" i="9"/>
  <c r="AA53" i="9"/>
  <c r="AA52" i="9"/>
  <c r="AA51" i="9"/>
  <c r="AA50" i="9"/>
  <c r="AA49" i="9"/>
  <c r="AA48" i="9"/>
  <c r="AA47" i="9"/>
  <c r="AA46" i="9"/>
  <c r="AA45" i="9"/>
  <c r="AA44" i="9"/>
  <c r="AA43" i="9"/>
  <c r="AA42" i="9"/>
  <c r="AA41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A23" i="9"/>
  <c r="AA22" i="9"/>
  <c r="AA21" i="9"/>
  <c r="AA20" i="9"/>
  <c r="AA19" i="9"/>
  <c r="AA18" i="9"/>
  <c r="AA17" i="9"/>
  <c r="AA16" i="9"/>
  <c r="AA15" i="9"/>
  <c r="AA14" i="9"/>
  <c r="AA13" i="9"/>
  <c r="AA12" i="9"/>
  <c r="AA11" i="9"/>
  <c r="AA10" i="9"/>
  <c r="AA9" i="9"/>
  <c r="AA8" i="9"/>
  <c r="AA7" i="9"/>
  <c r="AA6" i="9"/>
  <c r="AA5" i="9"/>
  <c r="AA206" i="8"/>
  <c r="AB206" i="8" s="1"/>
  <c r="AA205" i="8"/>
  <c r="AB205" i="8" s="1"/>
  <c r="AA204" i="8"/>
  <c r="AB204" i="8" s="1"/>
  <c r="AA203" i="8"/>
  <c r="AB203" i="8" s="1"/>
  <c r="AA202" i="8"/>
  <c r="AB202" i="8" s="1"/>
  <c r="AA201" i="8"/>
  <c r="AB201" i="8" s="1"/>
  <c r="AA200" i="8"/>
  <c r="AB200" i="8" s="1"/>
  <c r="AA199" i="8"/>
  <c r="AB199" i="8" s="1"/>
  <c r="AA198" i="8"/>
  <c r="AB198" i="8" s="1"/>
  <c r="AA197" i="8"/>
  <c r="AB197" i="8" s="1"/>
  <c r="AA196" i="8"/>
  <c r="AB196" i="8" s="1"/>
  <c r="AA195" i="8"/>
  <c r="AB195" i="8" s="1"/>
  <c r="AA194" i="8"/>
  <c r="AB194" i="8" s="1"/>
  <c r="AA193" i="8"/>
  <c r="AB193" i="8" s="1"/>
  <c r="AA192" i="8"/>
  <c r="AB192" i="8" s="1"/>
  <c r="AA191" i="8"/>
  <c r="AB191" i="8" s="1"/>
  <c r="AA190" i="8"/>
  <c r="AB190" i="8" s="1"/>
  <c r="AA189" i="8"/>
  <c r="AB189" i="8" s="1"/>
  <c r="AA188" i="8"/>
  <c r="AB188" i="8" s="1"/>
  <c r="AA187" i="8"/>
  <c r="AB187" i="8" s="1"/>
  <c r="AA186" i="8"/>
  <c r="AB186" i="8" s="1"/>
  <c r="AA185" i="8"/>
  <c r="AB185" i="8" s="1"/>
  <c r="AA184" i="8"/>
  <c r="AB184" i="8" s="1"/>
  <c r="AA183" i="8"/>
  <c r="AB183" i="8" s="1"/>
  <c r="AA182" i="8"/>
  <c r="AB182" i="8" s="1"/>
  <c r="AA181" i="8"/>
  <c r="AB181" i="8" s="1"/>
  <c r="AA180" i="8"/>
  <c r="AB180" i="8" s="1"/>
  <c r="AA179" i="8"/>
  <c r="AB179" i="8" s="1"/>
  <c r="AA178" i="8"/>
  <c r="AB178" i="8" s="1"/>
  <c r="AA177" i="8"/>
  <c r="AB177" i="8" s="1"/>
  <c r="AA176" i="8"/>
  <c r="AB176" i="8" s="1"/>
  <c r="AA175" i="8"/>
  <c r="AB175" i="8" s="1"/>
  <c r="AA174" i="8"/>
  <c r="AB174" i="8" s="1"/>
  <c r="AA173" i="8"/>
  <c r="AB173" i="8" s="1"/>
  <c r="AA172" i="8"/>
  <c r="AB172" i="8" s="1"/>
  <c r="AA171" i="8"/>
  <c r="AB171" i="8" s="1"/>
  <c r="AA170" i="8"/>
  <c r="AB170" i="8" s="1"/>
  <c r="AA169" i="8"/>
  <c r="AB169" i="8" s="1"/>
  <c r="AA168" i="8"/>
  <c r="AB168" i="8" s="1"/>
  <c r="AA167" i="8"/>
  <c r="AB167" i="8" s="1"/>
  <c r="AA166" i="8"/>
  <c r="AB166" i="8" s="1"/>
  <c r="AA165" i="8"/>
  <c r="AB165" i="8" s="1"/>
  <c r="AA164" i="8"/>
  <c r="AB164" i="8" s="1"/>
  <c r="AA163" i="8"/>
  <c r="AB163" i="8" s="1"/>
  <c r="AA162" i="8"/>
  <c r="AB162" i="8" s="1"/>
  <c r="AA161" i="8"/>
  <c r="AB161" i="8" s="1"/>
  <c r="AA160" i="8"/>
  <c r="AB160" i="8" s="1"/>
  <c r="AA159" i="8"/>
  <c r="AB159" i="8" s="1"/>
  <c r="AA158" i="8"/>
  <c r="AB158" i="8" s="1"/>
  <c r="AA157" i="8"/>
  <c r="AB157" i="8" s="1"/>
  <c r="AA156" i="8"/>
  <c r="AB156" i="8" s="1"/>
  <c r="AA155" i="8"/>
  <c r="AB155" i="8" s="1"/>
  <c r="AA154" i="8"/>
  <c r="AB154" i="8" s="1"/>
  <c r="AA153" i="8"/>
  <c r="AB153" i="8" s="1"/>
  <c r="AA152" i="8"/>
  <c r="AB152" i="8" s="1"/>
  <c r="AA151" i="8"/>
  <c r="AB151" i="8" s="1"/>
  <c r="AA150" i="8"/>
  <c r="AB150" i="8" s="1"/>
  <c r="AA149" i="8"/>
  <c r="AB149" i="8" s="1"/>
  <c r="AA148" i="8"/>
  <c r="AB148" i="8" s="1"/>
  <c r="AA147" i="8"/>
  <c r="AB147" i="8" s="1"/>
  <c r="AA146" i="8"/>
  <c r="AB146" i="8" s="1"/>
  <c r="AA145" i="8"/>
  <c r="AB145" i="8" s="1"/>
  <c r="AA144" i="8"/>
  <c r="AB144" i="8" s="1"/>
  <c r="AA143" i="8"/>
  <c r="AB143" i="8" s="1"/>
  <c r="AA142" i="8"/>
  <c r="AB142" i="8" s="1"/>
  <c r="AA141" i="8"/>
  <c r="AB141" i="8" s="1"/>
  <c r="AA140" i="8"/>
  <c r="AB140" i="8" s="1"/>
  <c r="AA139" i="8"/>
  <c r="AB139" i="8" s="1"/>
  <c r="AA138" i="8"/>
  <c r="AB138" i="8" s="1"/>
  <c r="AA137" i="8"/>
  <c r="AB137" i="8" s="1"/>
  <c r="AA136" i="8"/>
  <c r="AB136" i="8" s="1"/>
  <c r="AA135" i="8"/>
  <c r="AB135" i="8" s="1"/>
  <c r="AA134" i="8"/>
  <c r="AB134" i="8" s="1"/>
  <c r="AA133" i="8"/>
  <c r="AB133" i="8" s="1"/>
  <c r="AA132" i="8"/>
  <c r="AB132" i="8" s="1"/>
  <c r="AA131" i="8"/>
  <c r="AB131" i="8" s="1"/>
  <c r="AA130" i="8"/>
  <c r="AB130" i="8" s="1"/>
  <c r="AA129" i="8"/>
  <c r="AB129" i="8" s="1"/>
  <c r="AA128" i="8"/>
  <c r="AB128" i="8" s="1"/>
  <c r="AA127" i="8"/>
  <c r="AB127" i="8" s="1"/>
  <c r="AA126" i="8"/>
  <c r="AB126" i="8" s="1"/>
  <c r="AA125" i="8"/>
  <c r="AB125" i="8" s="1"/>
  <c r="AA124" i="8"/>
  <c r="AB124" i="8" s="1"/>
  <c r="AA123" i="8"/>
  <c r="AB123" i="8" s="1"/>
  <c r="AA122" i="8"/>
  <c r="AB122" i="8" s="1"/>
  <c r="AA121" i="8"/>
  <c r="AB121" i="8" s="1"/>
  <c r="AA120" i="8"/>
  <c r="AB120" i="8" s="1"/>
  <c r="AA119" i="8"/>
  <c r="AB119" i="8" s="1"/>
  <c r="AA118" i="8"/>
  <c r="AB118" i="8" s="1"/>
  <c r="AA117" i="8"/>
  <c r="AB117" i="8" s="1"/>
  <c r="AA116" i="8"/>
  <c r="AB116" i="8" s="1"/>
  <c r="AA115" i="8"/>
  <c r="AB115" i="8" s="1"/>
  <c r="AA114" i="8"/>
  <c r="AB114" i="8" s="1"/>
  <c r="AA113" i="8"/>
  <c r="AB113" i="8" s="1"/>
  <c r="AA112" i="8"/>
  <c r="AB112" i="8" s="1"/>
  <c r="AA111" i="8"/>
  <c r="AB111" i="8" s="1"/>
  <c r="AA110" i="8"/>
  <c r="AB110" i="8" s="1"/>
  <c r="AA109" i="8"/>
  <c r="AB109" i="8" s="1"/>
  <c r="AA108" i="8"/>
  <c r="AB108" i="8" s="1"/>
  <c r="AA107" i="8"/>
  <c r="AB107" i="8" s="1"/>
  <c r="AA106" i="8"/>
  <c r="AB106" i="8" s="1"/>
  <c r="AA105" i="8"/>
  <c r="AB105" i="8" s="1"/>
  <c r="AA104" i="8"/>
  <c r="AB104" i="8" s="1"/>
  <c r="AA103" i="8"/>
  <c r="AB103" i="8" s="1"/>
  <c r="AA102" i="8"/>
  <c r="AB102" i="8" s="1"/>
  <c r="AA101" i="8"/>
  <c r="AB101" i="8" s="1"/>
  <c r="AA100" i="8"/>
  <c r="AB100" i="8" s="1"/>
  <c r="AA99" i="8"/>
  <c r="AB99" i="8" s="1"/>
  <c r="AA98" i="8"/>
  <c r="AB98" i="8" s="1"/>
  <c r="AA97" i="8"/>
  <c r="AB97" i="8" s="1"/>
  <c r="AA96" i="8"/>
  <c r="AB96" i="8" s="1"/>
  <c r="AA95" i="8"/>
  <c r="AB95" i="8" s="1"/>
  <c r="AA94" i="8"/>
  <c r="AB94" i="8" s="1"/>
  <c r="AA93" i="8"/>
  <c r="AB93" i="8" s="1"/>
  <c r="AA92" i="8"/>
  <c r="AB92" i="8" s="1"/>
  <c r="AA91" i="8"/>
  <c r="AB91" i="8" s="1"/>
  <c r="AA90" i="8"/>
  <c r="AB90" i="8" s="1"/>
  <c r="AA89" i="8"/>
  <c r="AB89" i="8" s="1"/>
  <c r="AA88" i="8"/>
  <c r="AB88" i="8" s="1"/>
  <c r="AA87" i="8"/>
  <c r="AB87" i="8" s="1"/>
  <c r="AA86" i="8"/>
  <c r="AB86" i="8" s="1"/>
  <c r="AA85" i="8"/>
  <c r="AB85" i="8" s="1"/>
  <c r="AA84" i="8"/>
  <c r="AB84" i="8" s="1"/>
  <c r="AA83" i="8"/>
  <c r="AB83" i="8" s="1"/>
  <c r="AA82" i="8"/>
  <c r="AB82" i="8" s="1"/>
  <c r="AA81" i="8"/>
  <c r="AB81" i="8" s="1"/>
  <c r="AA80" i="8"/>
  <c r="AB80" i="8" s="1"/>
  <c r="AA79" i="8"/>
  <c r="AB79" i="8" s="1"/>
  <c r="AA78" i="8"/>
  <c r="AB78" i="8" s="1"/>
  <c r="AA77" i="8"/>
  <c r="AB77" i="8" s="1"/>
  <c r="AA76" i="8"/>
  <c r="AB76" i="8" s="1"/>
  <c r="AA75" i="8"/>
  <c r="AB75" i="8" s="1"/>
  <c r="AA74" i="8"/>
  <c r="AB74" i="8" s="1"/>
  <c r="AA73" i="8"/>
  <c r="AB73" i="8" s="1"/>
  <c r="AA72" i="8"/>
  <c r="AB72" i="8" s="1"/>
  <c r="AA71" i="8"/>
  <c r="AB71" i="8" s="1"/>
  <c r="AA70" i="8"/>
  <c r="AB70" i="8" s="1"/>
  <c r="AA69" i="8"/>
  <c r="AB69" i="8" s="1"/>
  <c r="AA68" i="8"/>
  <c r="AB68" i="8" s="1"/>
  <c r="AA67" i="8"/>
  <c r="AB67" i="8" s="1"/>
  <c r="AA66" i="8"/>
  <c r="AB66" i="8" s="1"/>
  <c r="AA65" i="8"/>
  <c r="AB65" i="8" s="1"/>
  <c r="AA64" i="8"/>
  <c r="AB64" i="8" s="1"/>
  <c r="AA63" i="8"/>
  <c r="AB63" i="8" s="1"/>
  <c r="AA62" i="8"/>
  <c r="AB62" i="8" s="1"/>
  <c r="AA61" i="8"/>
  <c r="AB61" i="8" s="1"/>
  <c r="AA60" i="8"/>
  <c r="AB60" i="8" s="1"/>
  <c r="AA59" i="8"/>
  <c r="AB59" i="8" s="1"/>
  <c r="AA58" i="8"/>
  <c r="AB58" i="8" s="1"/>
  <c r="AA57" i="8"/>
  <c r="AB57" i="8" s="1"/>
  <c r="AA56" i="8"/>
  <c r="AB56" i="8" s="1"/>
  <c r="AA55" i="8"/>
  <c r="AB55" i="8" s="1"/>
  <c r="AA54" i="8"/>
  <c r="AB54" i="8" s="1"/>
  <c r="AA53" i="8"/>
  <c r="AB53" i="8" s="1"/>
  <c r="AA52" i="8"/>
  <c r="AB52" i="8" s="1"/>
  <c r="AA51" i="8"/>
  <c r="AB51" i="8" s="1"/>
  <c r="AA50" i="8"/>
  <c r="AB50" i="8" s="1"/>
  <c r="AA49" i="8"/>
  <c r="AB49" i="8" s="1"/>
  <c r="AA48" i="8"/>
  <c r="AB48" i="8" s="1"/>
  <c r="AA47" i="8"/>
  <c r="AB47" i="8" s="1"/>
  <c r="AA46" i="8"/>
  <c r="AB46" i="8" s="1"/>
  <c r="AA45" i="8"/>
  <c r="AB45" i="8" s="1"/>
  <c r="AA44" i="8"/>
  <c r="AB44" i="8" s="1"/>
  <c r="AA43" i="8"/>
  <c r="AB43" i="8" s="1"/>
  <c r="AA42" i="8"/>
  <c r="AB42" i="8" s="1"/>
  <c r="AA41" i="8"/>
  <c r="AB41" i="8" s="1"/>
  <c r="AA40" i="8"/>
  <c r="AB40" i="8" s="1"/>
  <c r="AA39" i="8"/>
  <c r="AB39" i="8" s="1"/>
  <c r="AA38" i="8"/>
  <c r="AB38" i="8" s="1"/>
  <c r="AA37" i="8"/>
  <c r="AB37" i="8" s="1"/>
  <c r="AA36" i="8"/>
  <c r="AB36" i="8" s="1"/>
  <c r="AA35" i="8"/>
  <c r="AB35" i="8" s="1"/>
  <c r="AA34" i="8"/>
  <c r="AB34" i="8" s="1"/>
  <c r="AA33" i="8"/>
  <c r="AB33" i="8" s="1"/>
  <c r="AA32" i="8"/>
  <c r="AB32" i="8" s="1"/>
  <c r="AA31" i="8"/>
  <c r="AB31" i="8" s="1"/>
  <c r="AA30" i="8"/>
  <c r="AB30" i="8" s="1"/>
  <c r="AA29" i="8"/>
  <c r="AB29" i="8" s="1"/>
  <c r="AA28" i="8"/>
  <c r="AB28" i="8" s="1"/>
  <c r="AA27" i="8"/>
  <c r="AB27" i="8" s="1"/>
  <c r="AA26" i="8"/>
  <c r="AB26" i="8" s="1"/>
  <c r="AA25" i="8"/>
  <c r="AB25" i="8" s="1"/>
  <c r="AA24" i="8"/>
  <c r="AB24" i="8" s="1"/>
  <c r="AA23" i="8"/>
  <c r="AB23" i="8" s="1"/>
  <c r="AA22" i="8"/>
  <c r="AB22" i="8" s="1"/>
  <c r="AA21" i="8"/>
  <c r="AB21" i="8" s="1"/>
  <c r="AA20" i="8"/>
  <c r="AB20" i="8" s="1"/>
  <c r="AA19" i="8"/>
  <c r="AB19" i="8" s="1"/>
  <c r="AA18" i="8"/>
  <c r="AB18" i="8" s="1"/>
  <c r="AA17" i="8"/>
  <c r="AB17" i="8" s="1"/>
  <c r="AA16" i="8"/>
  <c r="AB16" i="8" s="1"/>
  <c r="AA15" i="8"/>
  <c r="AB15" i="8" s="1"/>
  <c r="AA14" i="8"/>
  <c r="AB14" i="8" s="1"/>
  <c r="AA13" i="8"/>
  <c r="AB13" i="8" s="1"/>
  <c r="AA12" i="8"/>
  <c r="AB12" i="8" s="1"/>
  <c r="AA11" i="8"/>
  <c r="AB11" i="8" s="1"/>
  <c r="AA10" i="8"/>
  <c r="AB10" i="8" s="1"/>
  <c r="AA9" i="8"/>
  <c r="AB9" i="8" s="1"/>
  <c r="AA8" i="8"/>
  <c r="AB8" i="8" s="1"/>
  <c r="AA7" i="8"/>
  <c r="AB7" i="8" s="1"/>
  <c r="AA6" i="8"/>
  <c r="AB6" i="8" s="1"/>
  <c r="AA5" i="8"/>
  <c r="AB5" i="8" s="1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" i="7"/>
  <c r="AB6" i="11"/>
  <c r="AB7" i="11"/>
  <c r="AB12" i="11"/>
  <c r="AB15" i="11"/>
  <c r="AB18" i="11"/>
  <c r="AB19" i="11"/>
  <c r="AB27" i="11"/>
  <c r="AB30" i="11"/>
  <c r="AB31" i="11"/>
  <c r="AB33" i="11"/>
  <c r="AB36" i="11"/>
  <c r="AB37" i="11"/>
  <c r="AB43" i="11"/>
  <c r="AC43" i="11"/>
  <c r="AB48" i="11"/>
  <c r="AB49" i="11"/>
  <c r="AB51" i="11"/>
  <c r="AB54" i="11"/>
  <c r="AB57" i="11"/>
  <c r="AB60" i="11"/>
  <c r="AB63" i="11"/>
  <c r="AB67" i="11"/>
  <c r="AB75" i="11"/>
  <c r="AB78" i="11"/>
  <c r="AC78" i="11"/>
  <c r="AB79" i="11"/>
  <c r="AB81" i="11"/>
  <c r="AB84" i="11"/>
  <c r="AB87" i="11"/>
  <c r="AB90" i="11"/>
  <c r="AB91" i="11"/>
  <c r="AB93" i="11"/>
  <c r="AB97" i="11"/>
  <c r="AB99" i="11"/>
  <c r="AB102" i="11"/>
  <c r="AB108" i="11"/>
  <c r="AB111" i="11"/>
  <c r="AB114" i="11"/>
  <c r="AB115" i="11"/>
  <c r="AB120" i="11"/>
  <c r="AB123" i="11"/>
  <c r="AB127" i="11"/>
  <c r="AB132" i="11"/>
  <c r="AK88" i="38"/>
  <c r="AK87" i="38"/>
  <c r="AL87" i="38" s="1"/>
  <c r="AK86" i="38"/>
  <c r="AK85" i="38"/>
  <c r="AK84" i="38"/>
  <c r="AL84" i="38" s="1"/>
  <c r="AK83" i="38"/>
  <c r="AL83" i="38" s="1"/>
  <c r="AK82" i="38"/>
  <c r="AK81" i="38"/>
  <c r="AL81" i="38" s="1"/>
  <c r="AK80" i="38"/>
  <c r="AL80" i="38" s="1"/>
  <c r="AK79" i="38"/>
  <c r="AK78" i="38"/>
  <c r="AL78" i="38" s="1"/>
  <c r="AK77" i="38"/>
  <c r="AL77" i="38" s="1"/>
  <c r="AK76" i="38"/>
  <c r="AK75" i="38"/>
  <c r="AL75" i="38" s="1"/>
  <c r="AK74" i="38"/>
  <c r="AL74" i="38" s="1"/>
  <c r="AK73" i="38"/>
  <c r="AK72" i="38"/>
  <c r="AL72" i="38" s="1"/>
  <c r="AK71" i="38"/>
  <c r="AL71" i="38" s="1"/>
  <c r="AK70" i="38"/>
  <c r="AK69" i="38"/>
  <c r="AL69" i="38" s="1"/>
  <c r="AK68" i="38"/>
  <c r="AK67" i="38"/>
  <c r="AK66" i="38"/>
  <c r="AL66" i="38" s="1"/>
  <c r="AK65" i="38"/>
  <c r="AL65" i="38" s="1"/>
  <c r="AK64" i="38"/>
  <c r="AK63" i="38"/>
  <c r="AL63" i="38" s="1"/>
  <c r="AK62" i="38"/>
  <c r="AL62" i="38" s="1"/>
  <c r="AK61" i="38"/>
  <c r="AK60" i="38"/>
  <c r="AL60" i="38" s="1"/>
  <c r="AK59" i="38"/>
  <c r="AK58" i="38"/>
  <c r="AK57" i="38"/>
  <c r="AL57" i="38" s="1"/>
  <c r="AK56" i="38"/>
  <c r="AL56" i="38" s="1"/>
  <c r="AK55" i="38"/>
  <c r="AK54" i="38"/>
  <c r="AL54" i="38" s="1"/>
  <c r="AK53" i="38"/>
  <c r="AL53" i="38" s="1"/>
  <c r="AK52" i="38"/>
  <c r="AK51" i="38"/>
  <c r="AL51" i="38" s="1"/>
  <c r="AK50" i="38"/>
  <c r="AK49" i="38"/>
  <c r="AK48" i="38"/>
  <c r="AL48" i="38" s="1"/>
  <c r="AK47" i="38"/>
  <c r="AL47" i="38" s="1"/>
  <c r="AK46" i="38"/>
  <c r="AK45" i="38"/>
  <c r="AL45" i="38" s="1"/>
  <c r="AK44" i="38"/>
  <c r="AL44" i="38" s="1"/>
  <c r="AK43" i="38"/>
  <c r="AK42" i="38"/>
  <c r="AL42" i="38" s="1"/>
  <c r="AK41" i="38"/>
  <c r="AL41" i="38" s="1"/>
  <c r="AK40" i="38"/>
  <c r="AK39" i="38"/>
  <c r="AL39" i="38" s="1"/>
  <c r="AK38" i="38"/>
  <c r="AK37" i="38"/>
  <c r="AK36" i="38"/>
  <c r="AL36" i="38" s="1"/>
  <c r="AK35" i="38"/>
  <c r="AL35" i="38" s="1"/>
  <c r="AK34" i="38"/>
  <c r="AK33" i="38"/>
  <c r="AL33" i="38" s="1"/>
  <c r="AK32" i="38"/>
  <c r="AL32" i="38" s="1"/>
  <c r="AK31" i="38"/>
  <c r="AK30" i="38"/>
  <c r="AL30" i="38" s="1"/>
  <c r="AK29" i="38"/>
  <c r="AL29" i="38" s="1"/>
  <c r="AK28" i="38"/>
  <c r="AK27" i="38"/>
  <c r="AL27" i="38" s="1"/>
  <c r="AK26" i="38"/>
  <c r="AL26" i="38" s="1"/>
  <c r="AK25" i="38"/>
  <c r="AK24" i="38"/>
  <c r="AL24" i="38" s="1"/>
  <c r="AK23" i="38"/>
  <c r="AK48" i="37"/>
  <c r="AL48" i="37" s="1"/>
  <c r="AK47" i="37"/>
  <c r="AL47" i="37" s="1"/>
  <c r="AK46" i="37"/>
  <c r="AK45" i="37"/>
  <c r="AL45" i="37" s="1"/>
  <c r="AK44" i="37"/>
  <c r="AL44" i="37" s="1"/>
  <c r="AK43" i="37"/>
  <c r="AK42" i="37"/>
  <c r="AL42" i="37" s="1"/>
  <c r="AK41" i="37"/>
  <c r="AL41" i="37" s="1"/>
  <c r="AK40" i="37"/>
  <c r="AK39" i="37"/>
  <c r="AL39" i="37" s="1"/>
  <c r="AK38" i="37"/>
  <c r="AL38" i="37" s="1"/>
  <c r="AK37" i="37"/>
  <c r="AK36" i="37"/>
  <c r="AL36" i="37" s="1"/>
  <c r="AK35" i="37"/>
  <c r="AL35" i="37" s="1"/>
  <c r="AK34" i="37"/>
  <c r="AK33" i="37"/>
  <c r="AL33" i="37" s="1"/>
  <c r="AK32" i="37"/>
  <c r="AL32" i="37" s="1"/>
  <c r="AK31" i="37"/>
  <c r="AK30" i="37"/>
  <c r="AL30" i="37" s="1"/>
  <c r="AK29" i="37"/>
  <c r="AL29" i="37" s="1"/>
  <c r="AK28" i="37"/>
  <c r="AK27" i="37"/>
  <c r="AL27" i="37" s="1"/>
  <c r="AK26" i="37"/>
  <c r="AL26" i="37" s="1"/>
  <c r="AK25" i="37"/>
  <c r="AK24" i="37"/>
  <c r="AL24" i="37" s="1"/>
  <c r="AK23" i="37"/>
  <c r="AL23" i="37" s="1"/>
  <c r="AK83" i="36"/>
  <c r="AL83" i="36" s="1"/>
  <c r="AK82" i="36"/>
  <c r="AL82" i="36" s="1"/>
  <c r="AK81" i="36"/>
  <c r="AL81" i="36" s="1"/>
  <c r="AK80" i="36"/>
  <c r="AL80" i="36" s="1"/>
  <c r="AK79" i="36"/>
  <c r="AL79" i="36" s="1"/>
  <c r="AK78" i="36"/>
  <c r="AL78" i="36" s="1"/>
  <c r="AK77" i="36"/>
  <c r="AL77" i="36" s="1"/>
  <c r="AK76" i="36"/>
  <c r="AL76" i="36" s="1"/>
  <c r="AL75" i="36"/>
  <c r="AK75" i="36"/>
  <c r="AK74" i="36"/>
  <c r="AL74" i="36" s="1"/>
  <c r="AK73" i="36"/>
  <c r="AL73" i="36" s="1"/>
  <c r="AK72" i="36"/>
  <c r="AL72" i="36" s="1"/>
  <c r="AK71" i="36"/>
  <c r="AL71" i="36" s="1"/>
  <c r="AK70" i="36"/>
  <c r="AL70" i="36" s="1"/>
  <c r="AK69" i="36"/>
  <c r="AL69" i="36" s="1"/>
  <c r="AK68" i="36"/>
  <c r="AL68" i="36" s="1"/>
  <c r="AK67" i="36"/>
  <c r="AL67" i="36" s="1"/>
  <c r="AK66" i="36"/>
  <c r="AL66" i="36" s="1"/>
  <c r="AK65" i="36"/>
  <c r="AL65" i="36" s="1"/>
  <c r="AK64" i="36"/>
  <c r="AL64" i="36" s="1"/>
  <c r="AK63" i="36"/>
  <c r="AL63" i="36" s="1"/>
  <c r="AK62" i="36"/>
  <c r="AL62" i="36" s="1"/>
  <c r="AK61" i="36"/>
  <c r="AL61" i="36" s="1"/>
  <c r="AK60" i="36"/>
  <c r="AL60" i="36" s="1"/>
  <c r="AK59" i="36"/>
  <c r="AL59" i="36" s="1"/>
  <c r="AK58" i="36"/>
  <c r="AL58" i="36" s="1"/>
  <c r="AK57" i="36"/>
  <c r="AL57" i="36" s="1"/>
  <c r="AK56" i="36"/>
  <c r="AL56" i="36" s="1"/>
  <c r="AK55" i="36"/>
  <c r="AL55" i="36" s="1"/>
  <c r="AK54" i="36"/>
  <c r="AL54" i="36" s="1"/>
  <c r="AK53" i="36"/>
  <c r="AL53" i="36" s="1"/>
  <c r="AK52" i="36"/>
  <c r="AL52" i="36" s="1"/>
  <c r="AL51" i="36"/>
  <c r="AK51" i="36"/>
  <c r="AK50" i="36"/>
  <c r="AL50" i="36" s="1"/>
  <c r="AK49" i="36"/>
  <c r="AL49" i="36" s="1"/>
  <c r="AK48" i="36"/>
  <c r="AL48" i="36" s="1"/>
  <c r="AK47" i="36"/>
  <c r="AL47" i="36" s="1"/>
  <c r="AK46" i="36"/>
  <c r="AL46" i="36" s="1"/>
  <c r="AK45" i="36"/>
  <c r="AL45" i="36" s="1"/>
  <c r="AK44" i="36"/>
  <c r="AL44" i="36" s="1"/>
  <c r="AK43" i="36"/>
  <c r="AL43" i="36" s="1"/>
  <c r="AK42" i="36"/>
  <c r="AL42" i="36" s="1"/>
  <c r="AK41" i="36"/>
  <c r="AL41" i="36" s="1"/>
  <c r="AK40" i="36"/>
  <c r="AL40" i="36" s="1"/>
  <c r="AL39" i="36"/>
  <c r="AK39" i="36"/>
  <c r="AK38" i="36"/>
  <c r="AL38" i="36" s="1"/>
  <c r="AK37" i="36"/>
  <c r="AL37" i="36" s="1"/>
  <c r="AK36" i="36"/>
  <c r="AL36" i="36" s="1"/>
  <c r="AK35" i="36"/>
  <c r="AL35" i="36" s="1"/>
  <c r="AK34" i="36"/>
  <c r="AL34" i="36" s="1"/>
  <c r="AK33" i="36"/>
  <c r="AL33" i="36" s="1"/>
  <c r="AK32" i="36"/>
  <c r="AL32" i="36" s="1"/>
  <c r="AK31" i="36"/>
  <c r="AL31" i="36" s="1"/>
  <c r="AK30" i="36"/>
  <c r="AL30" i="36" s="1"/>
  <c r="AK29" i="36"/>
  <c r="AL29" i="36" s="1"/>
  <c r="AK28" i="36"/>
  <c r="AL28" i="36" s="1"/>
  <c r="AK27" i="36"/>
  <c r="AL27" i="36" s="1"/>
  <c r="AK26" i="36"/>
  <c r="AL26" i="36" s="1"/>
  <c r="AK25" i="36"/>
  <c r="AL25" i="36" s="1"/>
  <c r="AK24" i="36"/>
  <c r="AL24" i="36" s="1"/>
  <c r="AK23" i="36"/>
  <c r="AL23" i="36" s="1"/>
  <c r="AK57" i="35"/>
  <c r="AK56" i="35"/>
  <c r="AL56" i="35" s="1"/>
  <c r="AK55" i="35"/>
  <c r="AK54" i="35"/>
  <c r="AK53" i="35"/>
  <c r="AL53" i="35" s="1"/>
  <c r="AK52" i="35"/>
  <c r="AK51" i="35"/>
  <c r="AK50" i="35"/>
  <c r="AL50" i="35" s="1"/>
  <c r="AK49" i="35"/>
  <c r="AK48" i="35"/>
  <c r="AK47" i="35"/>
  <c r="AL47" i="35" s="1"/>
  <c r="AK46" i="35"/>
  <c r="AK45" i="35"/>
  <c r="AK44" i="35"/>
  <c r="AL44" i="35" s="1"/>
  <c r="AK43" i="35"/>
  <c r="AK42" i="35"/>
  <c r="AK41" i="35"/>
  <c r="AL41" i="35" s="1"/>
  <c r="AK40" i="35"/>
  <c r="AK39" i="35"/>
  <c r="AK38" i="35"/>
  <c r="AL38" i="35" s="1"/>
  <c r="AK37" i="35"/>
  <c r="AK36" i="35"/>
  <c r="AK35" i="35"/>
  <c r="AL35" i="35" s="1"/>
  <c r="AK34" i="35"/>
  <c r="AK33" i="35"/>
  <c r="AK32" i="35"/>
  <c r="AL32" i="35" s="1"/>
  <c r="AK31" i="35"/>
  <c r="AK30" i="35"/>
  <c r="AK29" i="35"/>
  <c r="AL29" i="35" s="1"/>
  <c r="AK28" i="35"/>
  <c r="AK27" i="35"/>
  <c r="AL26" i="35"/>
  <c r="AK26" i="35"/>
  <c r="AK25" i="35"/>
  <c r="AK24" i="35"/>
  <c r="AK23" i="35"/>
  <c r="AL23" i="35" s="1"/>
  <c r="AK79" i="34"/>
  <c r="AK78" i="34"/>
  <c r="AL78" i="34" s="1"/>
  <c r="AK77" i="34"/>
  <c r="AK76" i="34"/>
  <c r="AK75" i="34"/>
  <c r="AL75" i="34" s="1"/>
  <c r="AK74" i="34"/>
  <c r="AK73" i="34"/>
  <c r="AK72" i="34"/>
  <c r="AL72" i="34" s="1"/>
  <c r="AK71" i="34"/>
  <c r="AK70" i="34"/>
  <c r="AK69" i="34"/>
  <c r="AL69" i="34" s="1"/>
  <c r="AK68" i="34"/>
  <c r="AK67" i="34"/>
  <c r="AK66" i="34"/>
  <c r="AL66" i="34" s="1"/>
  <c r="AK65" i="34"/>
  <c r="AK64" i="34"/>
  <c r="AK63" i="34"/>
  <c r="AL63" i="34" s="1"/>
  <c r="AK62" i="34"/>
  <c r="AK61" i="34"/>
  <c r="AK60" i="34"/>
  <c r="AL60" i="34" s="1"/>
  <c r="AK59" i="34"/>
  <c r="AK58" i="34"/>
  <c r="AK57" i="34"/>
  <c r="AL57" i="34" s="1"/>
  <c r="AK56" i="34"/>
  <c r="AK55" i="34"/>
  <c r="AK54" i="34"/>
  <c r="AL54" i="34" s="1"/>
  <c r="AK53" i="34"/>
  <c r="AK52" i="34"/>
  <c r="AK51" i="34"/>
  <c r="AL51" i="34" s="1"/>
  <c r="AK50" i="34"/>
  <c r="AK49" i="34"/>
  <c r="AK48" i="34"/>
  <c r="AL48" i="34" s="1"/>
  <c r="AK47" i="34"/>
  <c r="AK46" i="34"/>
  <c r="AK45" i="34"/>
  <c r="AL45" i="34" s="1"/>
  <c r="AK44" i="34"/>
  <c r="AK43" i="34"/>
  <c r="AK42" i="34"/>
  <c r="AL42" i="34" s="1"/>
  <c r="AK41" i="34"/>
  <c r="AK40" i="34"/>
  <c r="AK39" i="34"/>
  <c r="AL39" i="34" s="1"/>
  <c r="AK38" i="34"/>
  <c r="AK37" i="34"/>
  <c r="AK36" i="34"/>
  <c r="AL36" i="34" s="1"/>
  <c r="AK35" i="34"/>
  <c r="AK34" i="34"/>
  <c r="AK33" i="34"/>
  <c r="AL33" i="34" s="1"/>
  <c r="AK32" i="34"/>
  <c r="AK31" i="34"/>
  <c r="AK30" i="34"/>
  <c r="AL30" i="34" s="1"/>
  <c r="AK29" i="34"/>
  <c r="AK28" i="34"/>
  <c r="AK27" i="34"/>
  <c r="AL27" i="34" s="1"/>
  <c r="AK26" i="34"/>
  <c r="AK25" i="34"/>
  <c r="AK24" i="34"/>
  <c r="AL24" i="34" s="1"/>
  <c r="AK23" i="34"/>
  <c r="AK71" i="33"/>
  <c r="AK70" i="33"/>
  <c r="AL70" i="33" s="1"/>
  <c r="AL69" i="33"/>
  <c r="AK69" i="33"/>
  <c r="AK68" i="33"/>
  <c r="AK67" i="33"/>
  <c r="AL67" i="33" s="1"/>
  <c r="AL66" i="33"/>
  <c r="AK66" i="33"/>
  <c r="AK65" i="33"/>
  <c r="AK64" i="33"/>
  <c r="AL64" i="33" s="1"/>
  <c r="AK63" i="33"/>
  <c r="AL63" i="33" s="1"/>
  <c r="AK62" i="33"/>
  <c r="AK61" i="33"/>
  <c r="AL61" i="33" s="1"/>
  <c r="AL60" i="33"/>
  <c r="AK60" i="33"/>
  <c r="AK59" i="33"/>
  <c r="AK58" i="33"/>
  <c r="AL58" i="33" s="1"/>
  <c r="AL57" i="33"/>
  <c r="AK57" i="33"/>
  <c r="AK56" i="33"/>
  <c r="AK55" i="33"/>
  <c r="AL55" i="33" s="1"/>
  <c r="AL54" i="33"/>
  <c r="AK54" i="33"/>
  <c r="AK53" i="33"/>
  <c r="AK52" i="33"/>
  <c r="AL52" i="33" s="1"/>
  <c r="AK51" i="33"/>
  <c r="AL51" i="33" s="1"/>
  <c r="AK50" i="33"/>
  <c r="AK49" i="33"/>
  <c r="AL49" i="33" s="1"/>
  <c r="AL48" i="33"/>
  <c r="AK48" i="33"/>
  <c r="AK47" i="33"/>
  <c r="AK46" i="33"/>
  <c r="AL46" i="33" s="1"/>
  <c r="AK45" i="33"/>
  <c r="AL45" i="33" s="1"/>
  <c r="AK44" i="33"/>
  <c r="AK43" i="33"/>
  <c r="AL43" i="33" s="1"/>
  <c r="AL42" i="33"/>
  <c r="AK42" i="33"/>
  <c r="AK41" i="33"/>
  <c r="AK40" i="33"/>
  <c r="AL40" i="33" s="1"/>
  <c r="AK39" i="33"/>
  <c r="AL39" i="33" s="1"/>
  <c r="AK38" i="33"/>
  <c r="AK37" i="33"/>
  <c r="AL37" i="33" s="1"/>
  <c r="AL36" i="33"/>
  <c r="AK36" i="33"/>
  <c r="AK35" i="33"/>
  <c r="AK34" i="33"/>
  <c r="AL34" i="33" s="1"/>
  <c r="AK33" i="33"/>
  <c r="AK32" i="33"/>
  <c r="AK31" i="33"/>
  <c r="AL31" i="33" s="1"/>
  <c r="AL30" i="33"/>
  <c r="AK30" i="33"/>
  <c r="AK29" i="33"/>
  <c r="AK28" i="33"/>
  <c r="AL28" i="33" s="1"/>
  <c r="AK27" i="33"/>
  <c r="AK26" i="33"/>
  <c r="AK25" i="33"/>
  <c r="AL25" i="33" s="1"/>
  <c r="AL24" i="33"/>
  <c r="AK24" i="33"/>
  <c r="AK23" i="33"/>
  <c r="AK73" i="32"/>
  <c r="AL73" i="32" s="1"/>
  <c r="AK72" i="32"/>
  <c r="AL72" i="32" s="1"/>
  <c r="AK71" i="32"/>
  <c r="AK70" i="32"/>
  <c r="AL70" i="32" s="1"/>
  <c r="AK69" i="32"/>
  <c r="AL69" i="32" s="1"/>
  <c r="AK68" i="32"/>
  <c r="AL67" i="32"/>
  <c r="AK67" i="32"/>
  <c r="AK66" i="32"/>
  <c r="AL66" i="32" s="1"/>
  <c r="AK65" i="32"/>
  <c r="AL64" i="32"/>
  <c r="AK64" i="32"/>
  <c r="AK63" i="32"/>
  <c r="AL63" i="32" s="1"/>
  <c r="AK62" i="32"/>
  <c r="AL61" i="32"/>
  <c r="AK61" i="32"/>
  <c r="AK60" i="32"/>
  <c r="AL60" i="32" s="1"/>
  <c r="AK59" i="32"/>
  <c r="AK58" i="32"/>
  <c r="AL58" i="32" s="1"/>
  <c r="AK57" i="32"/>
  <c r="AL57" i="32" s="1"/>
  <c r="AK56" i="32"/>
  <c r="AL55" i="32"/>
  <c r="AK55" i="32"/>
  <c r="AK54" i="32"/>
  <c r="AL54" i="32" s="1"/>
  <c r="AK53" i="32"/>
  <c r="AL52" i="32"/>
  <c r="AK52" i="32"/>
  <c r="AK51" i="32"/>
  <c r="AL51" i="32" s="1"/>
  <c r="AK50" i="32"/>
  <c r="AL49" i="32"/>
  <c r="AK49" i="32"/>
  <c r="AK48" i="32"/>
  <c r="AL48" i="32" s="1"/>
  <c r="AK47" i="32"/>
  <c r="AK46" i="32"/>
  <c r="AL46" i="32" s="1"/>
  <c r="AK45" i="32"/>
  <c r="AL45" i="32" s="1"/>
  <c r="AK44" i="32"/>
  <c r="AL43" i="32"/>
  <c r="AK43" i="32"/>
  <c r="AK42" i="32"/>
  <c r="AL42" i="32" s="1"/>
  <c r="AK41" i="32"/>
  <c r="AL40" i="32"/>
  <c r="AK40" i="32"/>
  <c r="AK39" i="32"/>
  <c r="AL39" i="32" s="1"/>
  <c r="AK38" i="32"/>
  <c r="AK37" i="32"/>
  <c r="AL37" i="32" s="1"/>
  <c r="AK36" i="32"/>
  <c r="AL36" i="32" s="1"/>
  <c r="AK35" i="32"/>
  <c r="AK34" i="32"/>
  <c r="AL34" i="32" s="1"/>
  <c r="AK33" i="32"/>
  <c r="AL33" i="32" s="1"/>
  <c r="AK32" i="32"/>
  <c r="AL31" i="32"/>
  <c r="AK31" i="32"/>
  <c r="AK30" i="32"/>
  <c r="AL30" i="32" s="1"/>
  <c r="AK29" i="32"/>
  <c r="AL28" i="32"/>
  <c r="AK28" i="32"/>
  <c r="AK27" i="32"/>
  <c r="AL27" i="32" s="1"/>
  <c r="AK26" i="32"/>
  <c r="AK25" i="32"/>
  <c r="AL25" i="32" s="1"/>
  <c r="AK24" i="32"/>
  <c r="AL24" i="32" s="1"/>
  <c r="AK23" i="32"/>
  <c r="AK67" i="31"/>
  <c r="AK66" i="31"/>
  <c r="AL66" i="31" s="1"/>
  <c r="AK65" i="31"/>
  <c r="AL65" i="31" s="1"/>
  <c r="AK64" i="31"/>
  <c r="AK63" i="31"/>
  <c r="AL63" i="31" s="1"/>
  <c r="AK62" i="31"/>
  <c r="AL62" i="31" s="1"/>
  <c r="AK61" i="31"/>
  <c r="AK60" i="31"/>
  <c r="AL60" i="31" s="1"/>
  <c r="AL59" i="31"/>
  <c r="AK59" i="31"/>
  <c r="AK58" i="31"/>
  <c r="AK57" i="31"/>
  <c r="AL57" i="31" s="1"/>
  <c r="AK56" i="31"/>
  <c r="AL56" i="31" s="1"/>
  <c r="AK55" i="31"/>
  <c r="AK54" i="31"/>
  <c r="AL54" i="31" s="1"/>
  <c r="AK53" i="31"/>
  <c r="AL53" i="31" s="1"/>
  <c r="AK52" i="31"/>
  <c r="AK51" i="31"/>
  <c r="AL51" i="31" s="1"/>
  <c r="AK50" i="31"/>
  <c r="AL50" i="31" s="1"/>
  <c r="AK49" i="31"/>
  <c r="AK48" i="31"/>
  <c r="AL48" i="31" s="1"/>
  <c r="AK47" i="31"/>
  <c r="AL47" i="31" s="1"/>
  <c r="AK46" i="31"/>
  <c r="AK45" i="31"/>
  <c r="AL45" i="31" s="1"/>
  <c r="AK44" i="31"/>
  <c r="AL44" i="31" s="1"/>
  <c r="AK43" i="31"/>
  <c r="AK42" i="31"/>
  <c r="AL42" i="31" s="1"/>
  <c r="AK41" i="31"/>
  <c r="AL41" i="31" s="1"/>
  <c r="AK40" i="31"/>
  <c r="AK39" i="31"/>
  <c r="AL39" i="31" s="1"/>
  <c r="AK38" i="31"/>
  <c r="AL38" i="31" s="1"/>
  <c r="AK37" i="31"/>
  <c r="AK36" i="31"/>
  <c r="AL36" i="31" s="1"/>
  <c r="AL35" i="31"/>
  <c r="AK35" i="31"/>
  <c r="AK34" i="31"/>
  <c r="AK33" i="31"/>
  <c r="AL33" i="31" s="1"/>
  <c r="AK32" i="31"/>
  <c r="AL32" i="31" s="1"/>
  <c r="AK31" i="31"/>
  <c r="AK30" i="31"/>
  <c r="AL30" i="31" s="1"/>
  <c r="AK29" i="31"/>
  <c r="AL29" i="31" s="1"/>
  <c r="AK28" i="31"/>
  <c r="AK27" i="31"/>
  <c r="AL27" i="31" s="1"/>
  <c r="AK26" i="31"/>
  <c r="AL26" i="31" s="1"/>
  <c r="AK25" i="31"/>
  <c r="AK24" i="31"/>
  <c r="AL24" i="31" s="1"/>
  <c r="AL23" i="31"/>
  <c r="AK23" i="31"/>
  <c r="AK67" i="30"/>
  <c r="AL67" i="30" s="1"/>
  <c r="AK66" i="30"/>
  <c r="AL66" i="30" s="1"/>
  <c r="AK65" i="30"/>
  <c r="AK64" i="30"/>
  <c r="AL64" i="30" s="1"/>
  <c r="AK63" i="30"/>
  <c r="AL63" i="30" s="1"/>
  <c r="AK62" i="30"/>
  <c r="AK61" i="30"/>
  <c r="AL61" i="30" s="1"/>
  <c r="AK60" i="30"/>
  <c r="AL60" i="30" s="1"/>
  <c r="AK59" i="30"/>
  <c r="AK58" i="30"/>
  <c r="AL58" i="30" s="1"/>
  <c r="AK57" i="30"/>
  <c r="AL57" i="30" s="1"/>
  <c r="AK56" i="30"/>
  <c r="AK55" i="30"/>
  <c r="AL55" i="30" s="1"/>
  <c r="AK54" i="30"/>
  <c r="AL54" i="30" s="1"/>
  <c r="AK53" i="30"/>
  <c r="AK52" i="30"/>
  <c r="AL52" i="30" s="1"/>
  <c r="AK51" i="30"/>
  <c r="AL51" i="30" s="1"/>
  <c r="AK50" i="30"/>
  <c r="AK49" i="30"/>
  <c r="AL49" i="30" s="1"/>
  <c r="AK48" i="30"/>
  <c r="AL48" i="30" s="1"/>
  <c r="AK47" i="30"/>
  <c r="AK46" i="30"/>
  <c r="AL46" i="30" s="1"/>
  <c r="AK45" i="30"/>
  <c r="AL45" i="30" s="1"/>
  <c r="AK44" i="30"/>
  <c r="AK43" i="30"/>
  <c r="AL43" i="30" s="1"/>
  <c r="AK42" i="30"/>
  <c r="AL42" i="30" s="1"/>
  <c r="AK41" i="30"/>
  <c r="AK40" i="30"/>
  <c r="AL40" i="30" s="1"/>
  <c r="AK39" i="30"/>
  <c r="AL39" i="30" s="1"/>
  <c r="AK38" i="30"/>
  <c r="AK37" i="30"/>
  <c r="AL37" i="30" s="1"/>
  <c r="AK36" i="30"/>
  <c r="AL36" i="30" s="1"/>
  <c r="AK35" i="30"/>
  <c r="AK34" i="30"/>
  <c r="AL34" i="30" s="1"/>
  <c r="AK33" i="30"/>
  <c r="AL33" i="30" s="1"/>
  <c r="AK32" i="30"/>
  <c r="AK31" i="30"/>
  <c r="AL31" i="30" s="1"/>
  <c r="AK30" i="30"/>
  <c r="AL30" i="30" s="1"/>
  <c r="AK29" i="30"/>
  <c r="AK28" i="30"/>
  <c r="AL28" i="30" s="1"/>
  <c r="AK27" i="30"/>
  <c r="AL27" i="30" s="1"/>
  <c r="AK26" i="30"/>
  <c r="AK25" i="30"/>
  <c r="AL25" i="30" s="1"/>
  <c r="AK24" i="30"/>
  <c r="AL24" i="30" s="1"/>
  <c r="AK23" i="30"/>
  <c r="AK78" i="29"/>
  <c r="AK77" i="29"/>
  <c r="AL77" i="29" s="1"/>
  <c r="AK76" i="29"/>
  <c r="AL76" i="29" s="1"/>
  <c r="AK75" i="29"/>
  <c r="AK74" i="29"/>
  <c r="AL74" i="29" s="1"/>
  <c r="AL73" i="29"/>
  <c r="AK73" i="29"/>
  <c r="AK72" i="29"/>
  <c r="AK71" i="29"/>
  <c r="AL71" i="29" s="1"/>
  <c r="AK70" i="29"/>
  <c r="AL70" i="29" s="1"/>
  <c r="AK69" i="29"/>
  <c r="AK68" i="29"/>
  <c r="AL68" i="29" s="1"/>
  <c r="AL67" i="29"/>
  <c r="AK67" i="29"/>
  <c r="AK66" i="29"/>
  <c r="AK65" i="29"/>
  <c r="AL65" i="29" s="1"/>
  <c r="AL64" i="29"/>
  <c r="AK64" i="29"/>
  <c r="AK63" i="29"/>
  <c r="AK62" i="29"/>
  <c r="AL62" i="29" s="1"/>
  <c r="AL61" i="29"/>
  <c r="AK61" i="29"/>
  <c r="AK60" i="29"/>
  <c r="AK59" i="29"/>
  <c r="AL59" i="29" s="1"/>
  <c r="AK58" i="29"/>
  <c r="AL58" i="29" s="1"/>
  <c r="AK57" i="29"/>
  <c r="AK56" i="29"/>
  <c r="AL56" i="29" s="1"/>
  <c r="AL55" i="29"/>
  <c r="AK55" i="29"/>
  <c r="AK54" i="29"/>
  <c r="AK53" i="29"/>
  <c r="AL53" i="29" s="1"/>
  <c r="AL52" i="29"/>
  <c r="AK52" i="29"/>
  <c r="AK51" i="29"/>
  <c r="AK50" i="29"/>
  <c r="AL50" i="29" s="1"/>
  <c r="AL49" i="29"/>
  <c r="AK49" i="29"/>
  <c r="AK48" i="29"/>
  <c r="AK47" i="29"/>
  <c r="AL47" i="29" s="1"/>
  <c r="AK46" i="29"/>
  <c r="AL46" i="29" s="1"/>
  <c r="AK45" i="29"/>
  <c r="AK44" i="29"/>
  <c r="AL44" i="29" s="1"/>
  <c r="AL43" i="29"/>
  <c r="AK43" i="29"/>
  <c r="AK42" i="29"/>
  <c r="AK41" i="29"/>
  <c r="AL41" i="29" s="1"/>
  <c r="AK40" i="29"/>
  <c r="AL40" i="29" s="1"/>
  <c r="AK39" i="29"/>
  <c r="AK38" i="29"/>
  <c r="AL38" i="29" s="1"/>
  <c r="AL37" i="29"/>
  <c r="AK37" i="29"/>
  <c r="AK36" i="29"/>
  <c r="AK35" i="29"/>
  <c r="AL35" i="29" s="1"/>
  <c r="AK34" i="29"/>
  <c r="AL34" i="29" s="1"/>
  <c r="AK33" i="29"/>
  <c r="AK32" i="29"/>
  <c r="AL32" i="29" s="1"/>
  <c r="AL31" i="29"/>
  <c r="AK31" i="29"/>
  <c r="AK30" i="29"/>
  <c r="AK29" i="29"/>
  <c r="AL29" i="29" s="1"/>
  <c r="AK28" i="29"/>
  <c r="AL28" i="29" s="1"/>
  <c r="AK27" i="29"/>
  <c r="AK26" i="29"/>
  <c r="AL26" i="29" s="1"/>
  <c r="AL25" i="29"/>
  <c r="AK25" i="29"/>
  <c r="AK24" i="29"/>
  <c r="AK23" i="29"/>
  <c r="AL23" i="29" s="1"/>
  <c r="AK72" i="28"/>
  <c r="AK71" i="28"/>
  <c r="AL71" i="28" s="1"/>
  <c r="AK70" i="28"/>
  <c r="AL70" i="28" s="1"/>
  <c r="AK69" i="28"/>
  <c r="AK68" i="28"/>
  <c r="AL68" i="28" s="1"/>
  <c r="AK67" i="28"/>
  <c r="AK66" i="28"/>
  <c r="AK65" i="28"/>
  <c r="AL65" i="28" s="1"/>
  <c r="AK64" i="28"/>
  <c r="AL64" i="28" s="1"/>
  <c r="AK63" i="28"/>
  <c r="AK62" i="28"/>
  <c r="AL62" i="28" s="1"/>
  <c r="AK61" i="28"/>
  <c r="AL61" i="28" s="1"/>
  <c r="AK60" i="28"/>
  <c r="AK59" i="28"/>
  <c r="AL59" i="28" s="1"/>
  <c r="AK58" i="28"/>
  <c r="AL58" i="28" s="1"/>
  <c r="AK57" i="28"/>
  <c r="AK56" i="28"/>
  <c r="AL56" i="28" s="1"/>
  <c r="AK55" i="28"/>
  <c r="AL55" i="28" s="1"/>
  <c r="AK54" i="28"/>
  <c r="AK53" i="28"/>
  <c r="AL53" i="28" s="1"/>
  <c r="AK52" i="28"/>
  <c r="AK51" i="28"/>
  <c r="AK50" i="28"/>
  <c r="AL50" i="28" s="1"/>
  <c r="AK49" i="28"/>
  <c r="AL49" i="28" s="1"/>
  <c r="AK48" i="28"/>
  <c r="AK47" i="28"/>
  <c r="AL47" i="28" s="1"/>
  <c r="AK46" i="28"/>
  <c r="AL46" i="28" s="1"/>
  <c r="AK45" i="28"/>
  <c r="AK44" i="28"/>
  <c r="AL44" i="28" s="1"/>
  <c r="AK43" i="28"/>
  <c r="AL43" i="28" s="1"/>
  <c r="AK42" i="28"/>
  <c r="AK41" i="28"/>
  <c r="AL41" i="28" s="1"/>
  <c r="AK40" i="28"/>
  <c r="AL40" i="28" s="1"/>
  <c r="AK39" i="28"/>
  <c r="AK38" i="28"/>
  <c r="AL38" i="28" s="1"/>
  <c r="AK37" i="28"/>
  <c r="AK36" i="28"/>
  <c r="AK35" i="28"/>
  <c r="AL35" i="28" s="1"/>
  <c r="AK34" i="28"/>
  <c r="AK33" i="28"/>
  <c r="AK32" i="28"/>
  <c r="AL32" i="28" s="1"/>
  <c r="AK31" i="28"/>
  <c r="AL31" i="28" s="1"/>
  <c r="AK30" i="28"/>
  <c r="AK29" i="28"/>
  <c r="AL29" i="28" s="1"/>
  <c r="AK28" i="28"/>
  <c r="AL28" i="28" s="1"/>
  <c r="AK27" i="28"/>
  <c r="AK26" i="28"/>
  <c r="AL26" i="28" s="1"/>
  <c r="AK25" i="28"/>
  <c r="AK24" i="28"/>
  <c r="AK23" i="28"/>
  <c r="AL23" i="28" s="1"/>
  <c r="AO5" i="27"/>
  <c r="AK66" i="27"/>
  <c r="AL66" i="27" s="1"/>
  <c r="AK65" i="27"/>
  <c r="AL65" i="27" s="1"/>
  <c r="AK64" i="27"/>
  <c r="AK63" i="27"/>
  <c r="AL63" i="27" s="1"/>
  <c r="AK62" i="27"/>
  <c r="AL62" i="27" s="1"/>
  <c r="AK61" i="27"/>
  <c r="AK60" i="27"/>
  <c r="AL60" i="27" s="1"/>
  <c r="AK59" i="27"/>
  <c r="AL59" i="27" s="1"/>
  <c r="AK58" i="27"/>
  <c r="AK57" i="27"/>
  <c r="AL57" i="27" s="1"/>
  <c r="AK56" i="27"/>
  <c r="AL56" i="27" s="1"/>
  <c r="AK55" i="27"/>
  <c r="AK54" i="27"/>
  <c r="AL54" i="27" s="1"/>
  <c r="AK53" i="27"/>
  <c r="AL53" i="27" s="1"/>
  <c r="AK52" i="27"/>
  <c r="AK51" i="27"/>
  <c r="AL51" i="27" s="1"/>
  <c r="AK50" i="27"/>
  <c r="AL50" i="27" s="1"/>
  <c r="AK49" i="27"/>
  <c r="AK48" i="27"/>
  <c r="AL48" i="27" s="1"/>
  <c r="AK47" i="27"/>
  <c r="AL47" i="27" s="1"/>
  <c r="AK46" i="27"/>
  <c r="AK45" i="27"/>
  <c r="AL45" i="27" s="1"/>
  <c r="AK44" i="27"/>
  <c r="AL44" i="27" s="1"/>
  <c r="AK43" i="27"/>
  <c r="AK42" i="27"/>
  <c r="AL42" i="27" s="1"/>
  <c r="AK41" i="27"/>
  <c r="AL41" i="27" s="1"/>
  <c r="AK40" i="27"/>
  <c r="AK39" i="27"/>
  <c r="AL39" i="27" s="1"/>
  <c r="AK38" i="27"/>
  <c r="AL38" i="27" s="1"/>
  <c r="AK37" i="27"/>
  <c r="AK36" i="27"/>
  <c r="AL36" i="27" s="1"/>
  <c r="AK35" i="27"/>
  <c r="AL35" i="27" s="1"/>
  <c r="AK34" i="27"/>
  <c r="AK33" i="27"/>
  <c r="AL33" i="27" s="1"/>
  <c r="AK32" i="27"/>
  <c r="AL32" i="27" s="1"/>
  <c r="AK31" i="27"/>
  <c r="AK30" i="27"/>
  <c r="AL30" i="27" s="1"/>
  <c r="AK29" i="27"/>
  <c r="AL29" i="27" s="1"/>
  <c r="AK28" i="27"/>
  <c r="AK27" i="27"/>
  <c r="AL27" i="27" s="1"/>
  <c r="AK26" i="27"/>
  <c r="AL26" i="27" s="1"/>
  <c r="AK25" i="27"/>
  <c r="AK24" i="27"/>
  <c r="AL24" i="27" s="1"/>
  <c r="AK23" i="27"/>
  <c r="AL23" i="27" s="1"/>
  <c r="AK65" i="26"/>
  <c r="AL65" i="26" s="1"/>
  <c r="AK64" i="26"/>
  <c r="AL64" i="26" s="1"/>
  <c r="AK63" i="26"/>
  <c r="AL63" i="26" s="1"/>
  <c r="AK62" i="26"/>
  <c r="AL62" i="26" s="1"/>
  <c r="AK61" i="26"/>
  <c r="AL61" i="26" s="1"/>
  <c r="AL60" i="26"/>
  <c r="AK60" i="26"/>
  <c r="AK59" i="26"/>
  <c r="AL59" i="26" s="1"/>
  <c r="AK58" i="26"/>
  <c r="AL58" i="26" s="1"/>
  <c r="AK57" i="26"/>
  <c r="AL57" i="26" s="1"/>
  <c r="AK56" i="26"/>
  <c r="AL56" i="26" s="1"/>
  <c r="AK55" i="26"/>
  <c r="AL55" i="26" s="1"/>
  <c r="AK54" i="26"/>
  <c r="AL54" i="26" s="1"/>
  <c r="AK53" i="26"/>
  <c r="AL53" i="26" s="1"/>
  <c r="AK52" i="26"/>
  <c r="AL52" i="26" s="1"/>
  <c r="AK51" i="26"/>
  <c r="AL51" i="26" s="1"/>
  <c r="AK50" i="26"/>
  <c r="AL50" i="26" s="1"/>
  <c r="AK49" i="26"/>
  <c r="AL49" i="26" s="1"/>
  <c r="AK48" i="26"/>
  <c r="AL48" i="26" s="1"/>
  <c r="AK47" i="26"/>
  <c r="AL47" i="26" s="1"/>
  <c r="AK46" i="26"/>
  <c r="AL46" i="26" s="1"/>
  <c r="AL45" i="26"/>
  <c r="AK45" i="26"/>
  <c r="AK44" i="26"/>
  <c r="AL44" i="26" s="1"/>
  <c r="AK43" i="26"/>
  <c r="AL43" i="26" s="1"/>
  <c r="AK42" i="26"/>
  <c r="AL42" i="26" s="1"/>
  <c r="AK41" i="26"/>
  <c r="AL41" i="26" s="1"/>
  <c r="AK40" i="26"/>
  <c r="AL40" i="26" s="1"/>
  <c r="AK39" i="26"/>
  <c r="AL39" i="26" s="1"/>
  <c r="AK38" i="26"/>
  <c r="AL38" i="26" s="1"/>
  <c r="AK37" i="26"/>
  <c r="AL37" i="26" s="1"/>
  <c r="AK36" i="26"/>
  <c r="AL36" i="26" s="1"/>
  <c r="AK35" i="26"/>
  <c r="AL35" i="26" s="1"/>
  <c r="AK34" i="26"/>
  <c r="AL34" i="26" s="1"/>
  <c r="AL33" i="26"/>
  <c r="AK33" i="26"/>
  <c r="AK32" i="26"/>
  <c r="AL32" i="26" s="1"/>
  <c r="AK31" i="26"/>
  <c r="AL31" i="26" s="1"/>
  <c r="AK30" i="26"/>
  <c r="AL30" i="26" s="1"/>
  <c r="AK29" i="26"/>
  <c r="AL29" i="26" s="1"/>
  <c r="AK28" i="26"/>
  <c r="AL28" i="26" s="1"/>
  <c r="AK26" i="26"/>
  <c r="AL26" i="26" s="1"/>
  <c r="AK25" i="26"/>
  <c r="AL25" i="26" s="1"/>
  <c r="AL24" i="26"/>
  <c r="AK24" i="26"/>
  <c r="AK23" i="26"/>
  <c r="AL23" i="26" s="1"/>
  <c r="AL73" i="25"/>
  <c r="AL70" i="25"/>
  <c r="AL69" i="25"/>
  <c r="AL68" i="25"/>
  <c r="AL67" i="25"/>
  <c r="AL65" i="25"/>
  <c r="AL62" i="25"/>
  <c r="AL57" i="25"/>
  <c r="AL55" i="25"/>
  <c r="AL53" i="25"/>
  <c r="AL52" i="25"/>
  <c r="AL51" i="25"/>
  <c r="AL50" i="25"/>
  <c r="AL48" i="25"/>
  <c r="AL41" i="25"/>
  <c r="AL40" i="25"/>
  <c r="AL39" i="25"/>
  <c r="AL37" i="25"/>
  <c r="AL36" i="25"/>
  <c r="AL35" i="25"/>
  <c r="AL34" i="25"/>
  <c r="AL25" i="25"/>
  <c r="AL23" i="25"/>
  <c r="AL21" i="25"/>
  <c r="AL19" i="25"/>
  <c r="AL18" i="25"/>
  <c r="AL16" i="25"/>
  <c r="AL8" i="25"/>
  <c r="AK77" i="25"/>
  <c r="AL77" i="25" s="1"/>
  <c r="AK76" i="25"/>
  <c r="AL76" i="25" s="1"/>
  <c r="AK75" i="25"/>
  <c r="AL75" i="25" s="1"/>
  <c r="AK74" i="25"/>
  <c r="AL74" i="25" s="1"/>
  <c r="AK73" i="25"/>
  <c r="AK72" i="25"/>
  <c r="AL72" i="25" s="1"/>
  <c r="AK71" i="25"/>
  <c r="AK70" i="25"/>
  <c r="AK69" i="25"/>
  <c r="AK68" i="25"/>
  <c r="AK67" i="25"/>
  <c r="AK66" i="25"/>
  <c r="AL66" i="25" s="1"/>
  <c r="AK65" i="25"/>
  <c r="AK64" i="25"/>
  <c r="AL64" i="25" s="1"/>
  <c r="AK63" i="25"/>
  <c r="AL63" i="25" s="1"/>
  <c r="AK62" i="25"/>
  <c r="AK61" i="25"/>
  <c r="AL61" i="25" s="1"/>
  <c r="AK60" i="25"/>
  <c r="AL60" i="25" s="1"/>
  <c r="AK59" i="25"/>
  <c r="AL59" i="25" s="1"/>
  <c r="AK58" i="25"/>
  <c r="AL58" i="25" s="1"/>
  <c r="AK57" i="25"/>
  <c r="AK56" i="25"/>
  <c r="AK55" i="25"/>
  <c r="AK54" i="25"/>
  <c r="AK53" i="25"/>
  <c r="AK52" i="25"/>
  <c r="AK51" i="25"/>
  <c r="AK50" i="25"/>
  <c r="AK49" i="25"/>
  <c r="AL49" i="25" s="1"/>
  <c r="AK48" i="25"/>
  <c r="AK47" i="25"/>
  <c r="AL47" i="25" s="1"/>
  <c r="AK46" i="25"/>
  <c r="AL46" i="25" s="1"/>
  <c r="AK45" i="25"/>
  <c r="AL45" i="25" s="1"/>
  <c r="AK44" i="25"/>
  <c r="AL44" i="25" s="1"/>
  <c r="AK43" i="25"/>
  <c r="AL43" i="25" s="1"/>
  <c r="AK42" i="25"/>
  <c r="AL42" i="25" s="1"/>
  <c r="AK41" i="25"/>
  <c r="AK40" i="25"/>
  <c r="AK39" i="25"/>
  <c r="AK38" i="25"/>
  <c r="AK37" i="25"/>
  <c r="AK36" i="25"/>
  <c r="AK35" i="25"/>
  <c r="AK34" i="25"/>
  <c r="AK33" i="25"/>
  <c r="AL33" i="25" s="1"/>
  <c r="AK32" i="25"/>
  <c r="AL32" i="25" s="1"/>
  <c r="AK31" i="25"/>
  <c r="AL31" i="25" s="1"/>
  <c r="AK30" i="25"/>
  <c r="AL30" i="25" s="1"/>
  <c r="AK29" i="25"/>
  <c r="AL29" i="25" s="1"/>
  <c r="AK28" i="25"/>
  <c r="AL28" i="25" s="1"/>
  <c r="AK27" i="25"/>
  <c r="AL27" i="25" s="1"/>
  <c r="AK26" i="25"/>
  <c r="AL26" i="25" s="1"/>
  <c r="AK25" i="25"/>
  <c r="AK24" i="25"/>
  <c r="AL24" i="25" s="1"/>
  <c r="AK23" i="25"/>
  <c r="AL43" i="24"/>
  <c r="AK73" i="24"/>
  <c r="AK72" i="24"/>
  <c r="AK71" i="24"/>
  <c r="AK70" i="24"/>
  <c r="AK69" i="24"/>
  <c r="AK68" i="24"/>
  <c r="AK67" i="24"/>
  <c r="AK66" i="24"/>
  <c r="AK65" i="24"/>
  <c r="AK64" i="24"/>
  <c r="AK63" i="24"/>
  <c r="AK62" i="24"/>
  <c r="AK61" i="24"/>
  <c r="AK60" i="24"/>
  <c r="AK59" i="24"/>
  <c r="AK58" i="24"/>
  <c r="AK57" i="24"/>
  <c r="AK56" i="24"/>
  <c r="AK55" i="24"/>
  <c r="AK54" i="24"/>
  <c r="AK53" i="24"/>
  <c r="AK52" i="24"/>
  <c r="AK51" i="24"/>
  <c r="AK50" i="24"/>
  <c r="AK49" i="24"/>
  <c r="AK48" i="24"/>
  <c r="AK47" i="24"/>
  <c r="AK46" i="24"/>
  <c r="AK45" i="24"/>
  <c r="AK44" i="24"/>
  <c r="AK43" i="24"/>
  <c r="AK42" i="24"/>
  <c r="AK41" i="24"/>
  <c r="AK40" i="24"/>
  <c r="AK39" i="24"/>
  <c r="AK38" i="24"/>
  <c r="AK37" i="24"/>
  <c r="AK36" i="24"/>
  <c r="AK35" i="24"/>
  <c r="AK34" i="24"/>
  <c r="AK33" i="24"/>
  <c r="AK23" i="24"/>
  <c r="AK24" i="24"/>
  <c r="AK25" i="24"/>
  <c r="AK26" i="24"/>
  <c r="AK27" i="24"/>
  <c r="AL27" i="24" s="1"/>
  <c r="AK28" i="24"/>
  <c r="AL28" i="24" s="1"/>
  <c r="AK29" i="24"/>
  <c r="AL29" i="24" s="1"/>
  <c r="AK30" i="24"/>
  <c r="AK31" i="24"/>
  <c r="AL31" i="24" s="1"/>
  <c r="AK32" i="24"/>
  <c r="AK22" i="38"/>
  <c r="AL22" i="38" s="1"/>
  <c r="AK21" i="38"/>
  <c r="AK20" i="38"/>
  <c r="AK19" i="38"/>
  <c r="AL19" i="38" s="1"/>
  <c r="AK18" i="38"/>
  <c r="AK17" i="38"/>
  <c r="AK16" i="38"/>
  <c r="AL16" i="38" s="1"/>
  <c r="AK15" i="38"/>
  <c r="AK14" i="38"/>
  <c r="AK13" i="38"/>
  <c r="AL13" i="38" s="1"/>
  <c r="AK12" i="38"/>
  <c r="AK11" i="38"/>
  <c r="AK10" i="38"/>
  <c r="AL10" i="38" s="1"/>
  <c r="AK9" i="38"/>
  <c r="AK8" i="38"/>
  <c r="AK7" i="38"/>
  <c r="AL7" i="38" s="1"/>
  <c r="AK6" i="38"/>
  <c r="AK5" i="38"/>
  <c r="AK22" i="37"/>
  <c r="AL22" i="37" s="1"/>
  <c r="AL21" i="37"/>
  <c r="AK21" i="37"/>
  <c r="AK20" i="37"/>
  <c r="AK19" i="37"/>
  <c r="AL19" i="37" s="1"/>
  <c r="AK18" i="37"/>
  <c r="AL18" i="37" s="1"/>
  <c r="AK17" i="37"/>
  <c r="AK16" i="37"/>
  <c r="AL16" i="37" s="1"/>
  <c r="AK15" i="37"/>
  <c r="AL15" i="37" s="1"/>
  <c r="AK14" i="37"/>
  <c r="AK13" i="37"/>
  <c r="AL13" i="37" s="1"/>
  <c r="AK12" i="37"/>
  <c r="AL12" i="37" s="1"/>
  <c r="AK11" i="37"/>
  <c r="AK10" i="37"/>
  <c r="AL10" i="37" s="1"/>
  <c r="AL9" i="37"/>
  <c r="AK9" i="37"/>
  <c r="AK8" i="37"/>
  <c r="AK7" i="37"/>
  <c r="AL7" i="37" s="1"/>
  <c r="AK6" i="37"/>
  <c r="AL6" i="37" s="1"/>
  <c r="AK5" i="37"/>
  <c r="AL5" i="37" s="1"/>
  <c r="AK22" i="36"/>
  <c r="AL22" i="36" s="1"/>
  <c r="AK21" i="36"/>
  <c r="AK20" i="36"/>
  <c r="AL20" i="36" s="1"/>
  <c r="AK19" i="36"/>
  <c r="AL19" i="36" s="1"/>
  <c r="AK18" i="36"/>
  <c r="AK17" i="36"/>
  <c r="AL17" i="36" s="1"/>
  <c r="AK16" i="36"/>
  <c r="AL16" i="36" s="1"/>
  <c r="AK15" i="36"/>
  <c r="AK14" i="36"/>
  <c r="AL14" i="36" s="1"/>
  <c r="AK13" i="36"/>
  <c r="AL13" i="36" s="1"/>
  <c r="AK12" i="36"/>
  <c r="AK11" i="36"/>
  <c r="AL11" i="36" s="1"/>
  <c r="AK10" i="36"/>
  <c r="AL10" i="36" s="1"/>
  <c r="AK9" i="36"/>
  <c r="AK8" i="36"/>
  <c r="AL8" i="36" s="1"/>
  <c r="AK7" i="36"/>
  <c r="AL7" i="36" s="1"/>
  <c r="AK6" i="36"/>
  <c r="AK5" i="36"/>
  <c r="AK22" i="35"/>
  <c r="AL22" i="35" s="1"/>
  <c r="AK21" i="35"/>
  <c r="AL21" i="35" s="1"/>
  <c r="AK20" i="35"/>
  <c r="AL20" i="35" s="1"/>
  <c r="AK19" i="35"/>
  <c r="AL19" i="35" s="1"/>
  <c r="AK18" i="35"/>
  <c r="AL18" i="35" s="1"/>
  <c r="AK17" i="35"/>
  <c r="AL17" i="35" s="1"/>
  <c r="AK16" i="35"/>
  <c r="AL16" i="35" s="1"/>
  <c r="AK15" i="35"/>
  <c r="AL15" i="35" s="1"/>
  <c r="AK14" i="35"/>
  <c r="AK13" i="35"/>
  <c r="AL13" i="35" s="1"/>
  <c r="AK12" i="35"/>
  <c r="AL12" i="35" s="1"/>
  <c r="AK11" i="35"/>
  <c r="AL11" i="35" s="1"/>
  <c r="AK10" i="35"/>
  <c r="AL10" i="35" s="1"/>
  <c r="AK9" i="35"/>
  <c r="AL9" i="35" s="1"/>
  <c r="AK8" i="35"/>
  <c r="AK7" i="35"/>
  <c r="AL7" i="35" s="1"/>
  <c r="AK6" i="35"/>
  <c r="AL6" i="35" s="1"/>
  <c r="AK5" i="35"/>
  <c r="AL5" i="35" s="1"/>
  <c r="AK22" i="34"/>
  <c r="AL22" i="34" s="1"/>
  <c r="AK21" i="34"/>
  <c r="AK20" i="34"/>
  <c r="AL20" i="34" s="1"/>
  <c r="AK19" i="34"/>
  <c r="AL19" i="34" s="1"/>
  <c r="AK18" i="34"/>
  <c r="AK17" i="34"/>
  <c r="AL17" i="34" s="1"/>
  <c r="AK16" i="34"/>
  <c r="AL16" i="34" s="1"/>
  <c r="AK15" i="34"/>
  <c r="AK14" i="34"/>
  <c r="AK13" i="34"/>
  <c r="AL13" i="34" s="1"/>
  <c r="AK12" i="34"/>
  <c r="AK11" i="34"/>
  <c r="AK10" i="34"/>
  <c r="AL10" i="34" s="1"/>
  <c r="AK9" i="34"/>
  <c r="AK8" i="34"/>
  <c r="AK7" i="34"/>
  <c r="AL7" i="34" s="1"/>
  <c r="AK6" i="34"/>
  <c r="AK5" i="34"/>
  <c r="AK22" i="33"/>
  <c r="AL22" i="33" s="1"/>
  <c r="AK21" i="33"/>
  <c r="AL21" i="33" s="1"/>
  <c r="AK20" i="33"/>
  <c r="AL20" i="33" s="1"/>
  <c r="AL19" i="33"/>
  <c r="AK19" i="33"/>
  <c r="AK18" i="33"/>
  <c r="AL18" i="33" s="1"/>
  <c r="AK17" i="33"/>
  <c r="AL17" i="33" s="1"/>
  <c r="AK16" i="33"/>
  <c r="AL16" i="33" s="1"/>
  <c r="AK15" i="33"/>
  <c r="AL15" i="33" s="1"/>
  <c r="AK14" i="33"/>
  <c r="AL14" i="33" s="1"/>
  <c r="AL13" i="33"/>
  <c r="AK13" i="33"/>
  <c r="AK12" i="33"/>
  <c r="AL12" i="33" s="1"/>
  <c r="AK11" i="33"/>
  <c r="AL11" i="33" s="1"/>
  <c r="AK10" i="33"/>
  <c r="AL10" i="33" s="1"/>
  <c r="AK9" i="33"/>
  <c r="AL9" i="33" s="1"/>
  <c r="AK8" i="33"/>
  <c r="AL8" i="33" s="1"/>
  <c r="AL7" i="33"/>
  <c r="AK7" i="33"/>
  <c r="AK6" i="33"/>
  <c r="AL6" i="33" s="1"/>
  <c r="AK5" i="33"/>
  <c r="AL5" i="33" s="1"/>
  <c r="AK22" i="32"/>
  <c r="AL22" i="32" s="1"/>
  <c r="AL21" i="32"/>
  <c r="AK21" i="32"/>
  <c r="AK20" i="32"/>
  <c r="AL20" i="32" s="1"/>
  <c r="AK19" i="32"/>
  <c r="AL19" i="32" s="1"/>
  <c r="AL18" i="32"/>
  <c r="AK18" i="32"/>
  <c r="AK17" i="32"/>
  <c r="AL17" i="32" s="1"/>
  <c r="AK16" i="32"/>
  <c r="AL16" i="32" s="1"/>
  <c r="AK15" i="32"/>
  <c r="AL15" i="32" s="1"/>
  <c r="AK14" i="32"/>
  <c r="AK13" i="32"/>
  <c r="AL13" i="32" s="1"/>
  <c r="AK12" i="32"/>
  <c r="AL12" i="32" s="1"/>
  <c r="AK11" i="32"/>
  <c r="AK10" i="32"/>
  <c r="AL10" i="32" s="1"/>
  <c r="AL9" i="32"/>
  <c r="AK9" i="32"/>
  <c r="AK8" i="32"/>
  <c r="AL8" i="32" s="1"/>
  <c r="AK7" i="32"/>
  <c r="AL7" i="32" s="1"/>
  <c r="AL6" i="32"/>
  <c r="AK6" i="32"/>
  <c r="AL5" i="32"/>
  <c r="AK5" i="32"/>
  <c r="AK22" i="31"/>
  <c r="AL22" i="31" s="1"/>
  <c r="AK21" i="31"/>
  <c r="AK20" i="31"/>
  <c r="AK19" i="31"/>
  <c r="AL19" i="31" s="1"/>
  <c r="AK18" i="31"/>
  <c r="AK17" i="31"/>
  <c r="AK16" i="31"/>
  <c r="AL16" i="31" s="1"/>
  <c r="AK15" i="31"/>
  <c r="AL15" i="31" s="1"/>
  <c r="AK14" i="31"/>
  <c r="AK13" i="31"/>
  <c r="AL13" i="31" s="1"/>
  <c r="AK12" i="31"/>
  <c r="AL12" i="31" s="1"/>
  <c r="AK11" i="31"/>
  <c r="AK10" i="31"/>
  <c r="AL10" i="31" s="1"/>
  <c r="AK9" i="31"/>
  <c r="AK8" i="31"/>
  <c r="AK7" i="31"/>
  <c r="AL7" i="31" s="1"/>
  <c r="AK6" i="31"/>
  <c r="AL6" i="31" s="1"/>
  <c r="AK5" i="31"/>
  <c r="AK22" i="30"/>
  <c r="AL22" i="30" s="1"/>
  <c r="AK21" i="30"/>
  <c r="AL21" i="30" s="1"/>
  <c r="AK20" i="30"/>
  <c r="AL20" i="30" s="1"/>
  <c r="AK19" i="30"/>
  <c r="AL19" i="30" s="1"/>
  <c r="AK18" i="30"/>
  <c r="AL18" i="30" s="1"/>
  <c r="AK17" i="30"/>
  <c r="AL17" i="30" s="1"/>
  <c r="AL16" i="30"/>
  <c r="AK16" i="30"/>
  <c r="AL15" i="30"/>
  <c r="AK15" i="30"/>
  <c r="AK14" i="30"/>
  <c r="AL14" i="30" s="1"/>
  <c r="AL13" i="30"/>
  <c r="AK13" i="30"/>
  <c r="AL12" i="30"/>
  <c r="AK12" i="30"/>
  <c r="AK11" i="30"/>
  <c r="AL11" i="30" s="1"/>
  <c r="AL10" i="30"/>
  <c r="AK10" i="30"/>
  <c r="AL9" i="30"/>
  <c r="AK9" i="30"/>
  <c r="AK8" i="30"/>
  <c r="AL8" i="30" s="1"/>
  <c r="AL7" i="30"/>
  <c r="AK7" i="30"/>
  <c r="AK6" i="30"/>
  <c r="AL6" i="30" s="1"/>
  <c r="AL5" i="30"/>
  <c r="AK5" i="30"/>
  <c r="AK22" i="29"/>
  <c r="AL22" i="29" s="1"/>
  <c r="AK21" i="29"/>
  <c r="AL21" i="29" s="1"/>
  <c r="AK20" i="29"/>
  <c r="AL20" i="29" s="1"/>
  <c r="AK19" i="29"/>
  <c r="AL19" i="29" s="1"/>
  <c r="AL18" i="29"/>
  <c r="AK18" i="29"/>
  <c r="AK17" i="29"/>
  <c r="AL17" i="29" s="1"/>
  <c r="AK16" i="29"/>
  <c r="AL16" i="29" s="1"/>
  <c r="AK15" i="29"/>
  <c r="AL15" i="29" s="1"/>
  <c r="AK14" i="29"/>
  <c r="AL14" i="29" s="1"/>
  <c r="AK13" i="29"/>
  <c r="AL13" i="29" s="1"/>
  <c r="AK12" i="29"/>
  <c r="AL12" i="29" s="1"/>
  <c r="AK11" i="29"/>
  <c r="AL11" i="29" s="1"/>
  <c r="AK10" i="29"/>
  <c r="AL10" i="29" s="1"/>
  <c r="AK9" i="29"/>
  <c r="AL9" i="29" s="1"/>
  <c r="AK8" i="29"/>
  <c r="AL8" i="29" s="1"/>
  <c r="AK7" i="29"/>
  <c r="AL7" i="29" s="1"/>
  <c r="AL6" i="29"/>
  <c r="AK6" i="29"/>
  <c r="AL5" i="29"/>
  <c r="AK5" i="29"/>
  <c r="AK22" i="28"/>
  <c r="AL22" i="28" s="1"/>
  <c r="AL21" i="28"/>
  <c r="AK21" i="28"/>
  <c r="AK20" i="28"/>
  <c r="AL20" i="28" s="1"/>
  <c r="AK19" i="28"/>
  <c r="AL19" i="28" s="1"/>
  <c r="AL18" i="28"/>
  <c r="AK18" i="28"/>
  <c r="AK17" i="28"/>
  <c r="AL17" i="28" s="1"/>
  <c r="AK16" i="28"/>
  <c r="AL16" i="28" s="1"/>
  <c r="AK15" i="28"/>
  <c r="AL15" i="28" s="1"/>
  <c r="AK14" i="28"/>
  <c r="AL14" i="28" s="1"/>
  <c r="AK13" i="28"/>
  <c r="AL13" i="28" s="1"/>
  <c r="AL12" i="28"/>
  <c r="AK12" i="28"/>
  <c r="AK11" i="28"/>
  <c r="AL11" i="28" s="1"/>
  <c r="AL10" i="28"/>
  <c r="AK10" i="28"/>
  <c r="AK9" i="28"/>
  <c r="AL9" i="28" s="1"/>
  <c r="AK8" i="28"/>
  <c r="AL8" i="28" s="1"/>
  <c r="AL7" i="28"/>
  <c r="AK7" i="28"/>
  <c r="AK6" i="28"/>
  <c r="AL6" i="28" s="1"/>
  <c r="AK5" i="28"/>
  <c r="AL5" i="28" s="1"/>
  <c r="AK22" i="27"/>
  <c r="AL22" i="27" s="1"/>
  <c r="AK21" i="27"/>
  <c r="AK20" i="27"/>
  <c r="AL20" i="27" s="1"/>
  <c r="AK19" i="27"/>
  <c r="AL19" i="27" s="1"/>
  <c r="AK18" i="27"/>
  <c r="AK17" i="27"/>
  <c r="AL17" i="27" s="1"/>
  <c r="AK16" i="27"/>
  <c r="AL16" i="27" s="1"/>
  <c r="AK15" i="27"/>
  <c r="AK14" i="27"/>
  <c r="AL14" i="27" s="1"/>
  <c r="AK13" i="27"/>
  <c r="AL13" i="27" s="1"/>
  <c r="AK12" i="27"/>
  <c r="AK11" i="27"/>
  <c r="AL11" i="27" s="1"/>
  <c r="AK10" i="27"/>
  <c r="AL10" i="27" s="1"/>
  <c r="AK9" i="27"/>
  <c r="AL8" i="27"/>
  <c r="AK8" i="27"/>
  <c r="AK7" i="27"/>
  <c r="AL7" i="27" s="1"/>
  <c r="AK6" i="27"/>
  <c r="AK5" i="27"/>
  <c r="AK22" i="26"/>
  <c r="AL22" i="26" s="1"/>
  <c r="AK21" i="26"/>
  <c r="AK20" i="26"/>
  <c r="AL20" i="26" s="1"/>
  <c r="AK19" i="26"/>
  <c r="AL19" i="26" s="1"/>
  <c r="AK18" i="26"/>
  <c r="AK17" i="26"/>
  <c r="AL17" i="26" s="1"/>
  <c r="AK16" i="26"/>
  <c r="AL16" i="26" s="1"/>
  <c r="AK15" i="26"/>
  <c r="AK14" i="26"/>
  <c r="AL14" i="26" s="1"/>
  <c r="AK13" i="26"/>
  <c r="AL13" i="26" s="1"/>
  <c r="AK12" i="26"/>
  <c r="AK11" i="26"/>
  <c r="AK10" i="26"/>
  <c r="AL10" i="26" s="1"/>
  <c r="AK9" i="26"/>
  <c r="AK8" i="26"/>
  <c r="AK7" i="26"/>
  <c r="AL7" i="26" s="1"/>
  <c r="AK6" i="26"/>
  <c r="AK5" i="26"/>
  <c r="AK22" i="25"/>
  <c r="AL22" i="25" s="1"/>
  <c r="AK21" i="25"/>
  <c r="AK20" i="25"/>
  <c r="AL20" i="25" s="1"/>
  <c r="AK19" i="25"/>
  <c r="AK18" i="25"/>
  <c r="AK17" i="25"/>
  <c r="AL17" i="25" s="1"/>
  <c r="AK16" i="25"/>
  <c r="AK15" i="25"/>
  <c r="AL15" i="25" s="1"/>
  <c r="AK14" i="25"/>
  <c r="AL14" i="25" s="1"/>
  <c r="AK13" i="25"/>
  <c r="AL13" i="25" s="1"/>
  <c r="AK12" i="25"/>
  <c r="AL12" i="25" s="1"/>
  <c r="AK11" i="25"/>
  <c r="AL11" i="25" s="1"/>
  <c r="AK10" i="25"/>
  <c r="AL10" i="25" s="1"/>
  <c r="AK9" i="25"/>
  <c r="AL9" i="25" s="1"/>
  <c r="AK8" i="25"/>
  <c r="AK7" i="25"/>
  <c r="AL7" i="25" s="1"/>
  <c r="AK6" i="25"/>
  <c r="AL6" i="25" s="1"/>
  <c r="AK5" i="25"/>
  <c r="AL32" i="24"/>
  <c r="AL26" i="24"/>
  <c r="AL25" i="24"/>
  <c r="AL24" i="24"/>
  <c r="AL23" i="24"/>
  <c r="AK22" i="24"/>
  <c r="AL22" i="24" s="1"/>
  <c r="AK21" i="24"/>
  <c r="AK20" i="24"/>
  <c r="AK19" i="24"/>
  <c r="AL19" i="24" s="1"/>
  <c r="AK18" i="24"/>
  <c r="AK17" i="24"/>
  <c r="AK16" i="24"/>
  <c r="AL16" i="24" s="1"/>
  <c r="AK15" i="24"/>
  <c r="AK14" i="24"/>
  <c r="AL14" i="24" s="1"/>
  <c r="AK13" i="24"/>
  <c r="AL13" i="24" s="1"/>
  <c r="AK12" i="24"/>
  <c r="AK11" i="24"/>
  <c r="AK10" i="24"/>
  <c r="AL10" i="24" s="1"/>
  <c r="AK9" i="24"/>
  <c r="AK8" i="24"/>
  <c r="AK7" i="24"/>
  <c r="AL7" i="24" s="1"/>
  <c r="AK6" i="24"/>
  <c r="AK5" i="24"/>
  <c r="AB81" i="22"/>
  <c r="AB80" i="22"/>
  <c r="AB79" i="22"/>
  <c r="AB78" i="22"/>
  <c r="AB77" i="22"/>
  <c r="AB76" i="22"/>
  <c r="AB75" i="22"/>
  <c r="AB74" i="22"/>
  <c r="AB73" i="22"/>
  <c r="AB72" i="22"/>
  <c r="AB71" i="22"/>
  <c r="AB70" i="22"/>
  <c r="AC70" i="22" s="1"/>
  <c r="AC69" i="22"/>
  <c r="AB69" i="22"/>
  <c r="AB68" i="22"/>
  <c r="AB67" i="22"/>
  <c r="AC67" i="22" s="1"/>
  <c r="AB66" i="22"/>
  <c r="AD66" i="22" s="1"/>
  <c r="AB65" i="22"/>
  <c r="AD65" i="22" s="1"/>
  <c r="AB64" i="22"/>
  <c r="AC63" i="22"/>
  <c r="AB63" i="22"/>
  <c r="AB62" i="22"/>
  <c r="AB61" i="22"/>
  <c r="AC61" i="22" s="1"/>
  <c r="AD60" i="22"/>
  <c r="AB60" i="22"/>
  <c r="AC60" i="22" s="1"/>
  <c r="AB59" i="22"/>
  <c r="AD59" i="22" s="1"/>
  <c r="AB58" i="22"/>
  <c r="AC58" i="22" s="1"/>
  <c r="AB57" i="22"/>
  <c r="AC57" i="22" s="1"/>
  <c r="AB56" i="22"/>
  <c r="AB55" i="22"/>
  <c r="AB54" i="22"/>
  <c r="AB53" i="22"/>
  <c r="AD53" i="22" s="1"/>
  <c r="AB52" i="22"/>
  <c r="AC52" i="22" s="1"/>
  <c r="AB51" i="22"/>
  <c r="AC51" i="22" s="1"/>
  <c r="AB50" i="22"/>
  <c r="AB49" i="22"/>
  <c r="AC49" i="22" s="1"/>
  <c r="AD48" i="22"/>
  <c r="AC48" i="22"/>
  <c r="AB48" i="22"/>
  <c r="AB47" i="22"/>
  <c r="AD47" i="22" s="1"/>
  <c r="AD46" i="22"/>
  <c r="AB46" i="22"/>
  <c r="AC46" i="22" s="1"/>
  <c r="AB45" i="22"/>
  <c r="AC45" i="22" s="1"/>
  <c r="AB44" i="22"/>
  <c r="AB43" i="22"/>
  <c r="AC43" i="22" s="1"/>
  <c r="AC42" i="22"/>
  <c r="AB42" i="22"/>
  <c r="AD42" i="22" s="1"/>
  <c r="AB41" i="22"/>
  <c r="AD41" i="22" s="1"/>
  <c r="AB40" i="22"/>
  <c r="AC40" i="22" s="1"/>
  <c r="AC39" i="22"/>
  <c r="AB39" i="22"/>
  <c r="AB38" i="22"/>
  <c r="AD37" i="22"/>
  <c r="AB37" i="22"/>
  <c r="AC37" i="22" s="1"/>
  <c r="AB36" i="22"/>
  <c r="AD36" i="22" s="1"/>
  <c r="AB35" i="22"/>
  <c r="AD35" i="22" s="1"/>
  <c r="AD34" i="22"/>
  <c r="AB34" i="22"/>
  <c r="AC34" i="22" s="1"/>
  <c r="AC33" i="22"/>
  <c r="AB33" i="22"/>
  <c r="AB32" i="22"/>
  <c r="AB31" i="22"/>
  <c r="AC31" i="22" s="1"/>
  <c r="AB30" i="22"/>
  <c r="AD30" i="22" s="1"/>
  <c r="AB29" i="22"/>
  <c r="AD29" i="22" s="1"/>
  <c r="AD28" i="22"/>
  <c r="AB28" i="22"/>
  <c r="AC28" i="22" s="1"/>
  <c r="AB27" i="22"/>
  <c r="AC27" i="22" s="1"/>
  <c r="AB26" i="22"/>
  <c r="AD25" i="22"/>
  <c r="AB25" i="22"/>
  <c r="AC25" i="22" s="1"/>
  <c r="AD24" i="22"/>
  <c r="AB24" i="22"/>
  <c r="AC24" i="22" s="1"/>
  <c r="AB23" i="22"/>
  <c r="AD23" i="22" s="1"/>
  <c r="AB22" i="22"/>
  <c r="AC22" i="22" s="1"/>
  <c r="AB21" i="22"/>
  <c r="AC21" i="22" s="1"/>
  <c r="AB20" i="22"/>
  <c r="AD19" i="22"/>
  <c r="AB19" i="22"/>
  <c r="AC19" i="22" s="1"/>
  <c r="AD18" i="22"/>
  <c r="AC18" i="22"/>
  <c r="AB18" i="22"/>
  <c r="AB17" i="22"/>
  <c r="AD17" i="22" s="1"/>
  <c r="AB16" i="22"/>
  <c r="AB15" i="22"/>
  <c r="AB14" i="22"/>
  <c r="AC14" i="22" s="1"/>
  <c r="AD13" i="22"/>
  <c r="AC13" i="22"/>
  <c r="AB13" i="22"/>
  <c r="AB12" i="22"/>
  <c r="AD12" i="22" s="1"/>
  <c r="AD11" i="22"/>
  <c r="AB11" i="22"/>
  <c r="AC11" i="22" s="1"/>
  <c r="AB10" i="22"/>
  <c r="AC10" i="22" s="1"/>
  <c r="AB9" i="22"/>
  <c r="AB8" i="22"/>
  <c r="AC8" i="22" s="1"/>
  <c r="AC7" i="22"/>
  <c r="AB7" i="22"/>
  <c r="AD7" i="22" s="1"/>
  <c r="AB6" i="22"/>
  <c r="AD6" i="22" s="1"/>
  <c r="AB5" i="22"/>
  <c r="AD5" i="22" s="1"/>
  <c r="AB67" i="21"/>
  <c r="AC67" i="21" s="1"/>
  <c r="AD66" i="21"/>
  <c r="AC66" i="21"/>
  <c r="AB66" i="21"/>
  <c r="AB65" i="21"/>
  <c r="AD65" i="21" s="1"/>
  <c r="AD64" i="21"/>
  <c r="AB64" i="21"/>
  <c r="AC64" i="21" s="1"/>
  <c r="AC63" i="21"/>
  <c r="AB63" i="21"/>
  <c r="AB62" i="21"/>
  <c r="AB61" i="21"/>
  <c r="AC61" i="21" s="1"/>
  <c r="AB60" i="21"/>
  <c r="AD60" i="21" s="1"/>
  <c r="AB59" i="21"/>
  <c r="AD59" i="21" s="1"/>
  <c r="AB58" i="21"/>
  <c r="AC57" i="21"/>
  <c r="AB57" i="21"/>
  <c r="AB56" i="21"/>
  <c r="AB55" i="21"/>
  <c r="AC55" i="21" s="1"/>
  <c r="AB54" i="21"/>
  <c r="AC54" i="21" s="1"/>
  <c r="AB53" i="21"/>
  <c r="AD53" i="21" s="1"/>
  <c r="AB52" i="21"/>
  <c r="AC52" i="21" s="1"/>
  <c r="AB51" i="21"/>
  <c r="AC51" i="21" s="1"/>
  <c r="AB50" i="21"/>
  <c r="AB49" i="21"/>
  <c r="AB48" i="21"/>
  <c r="AB47" i="21"/>
  <c r="AD47" i="21" s="1"/>
  <c r="AD46" i="21"/>
  <c r="AB46" i="21"/>
  <c r="AC46" i="21" s="1"/>
  <c r="AB45" i="21"/>
  <c r="AC45" i="21" s="1"/>
  <c r="AB44" i="21"/>
  <c r="AB43" i="21"/>
  <c r="AC43" i="21" s="1"/>
  <c r="AD42" i="21"/>
  <c r="AC42" i="21"/>
  <c r="AB42" i="21"/>
  <c r="AB41" i="21"/>
  <c r="AD41" i="21" s="1"/>
  <c r="AD40" i="21"/>
  <c r="AB40" i="21"/>
  <c r="AC40" i="21" s="1"/>
  <c r="AB39" i="21"/>
  <c r="AC39" i="21" s="1"/>
  <c r="AB38" i="21"/>
  <c r="AB37" i="21"/>
  <c r="AC37" i="21" s="1"/>
  <c r="AC36" i="21"/>
  <c r="AB36" i="21"/>
  <c r="AD36" i="21" s="1"/>
  <c r="AB35" i="21"/>
  <c r="AD35" i="21" s="1"/>
  <c r="AB34" i="21"/>
  <c r="AC34" i="21" s="1"/>
  <c r="AC33" i="21"/>
  <c r="AB33" i="21"/>
  <c r="AB32" i="21"/>
  <c r="AD31" i="21"/>
  <c r="AB31" i="21"/>
  <c r="AC31" i="21" s="1"/>
  <c r="AB30" i="21"/>
  <c r="AD30" i="21" s="1"/>
  <c r="AB29" i="21"/>
  <c r="AD29" i="21" s="1"/>
  <c r="AD28" i="21"/>
  <c r="AB28" i="21"/>
  <c r="AC28" i="21" s="1"/>
  <c r="AC27" i="21"/>
  <c r="AB27" i="21"/>
  <c r="AB26" i="21"/>
  <c r="AB25" i="21"/>
  <c r="AC25" i="21" s="1"/>
  <c r="AB24" i="21"/>
  <c r="AB23" i="21"/>
  <c r="AD23" i="21" s="1"/>
  <c r="AD22" i="21"/>
  <c r="AB22" i="21"/>
  <c r="AC22" i="21" s="1"/>
  <c r="AB21" i="21"/>
  <c r="AC21" i="21" s="1"/>
  <c r="AB20" i="21"/>
  <c r="AD19" i="21"/>
  <c r="AB19" i="21"/>
  <c r="AC19" i="21" s="1"/>
  <c r="AD18" i="21"/>
  <c r="AB18" i="21"/>
  <c r="AC18" i="21" s="1"/>
  <c r="AB17" i="21"/>
  <c r="AD17" i="21" s="1"/>
  <c r="AB16" i="21"/>
  <c r="AC16" i="21" s="1"/>
  <c r="AB15" i="21"/>
  <c r="AD14" i="21"/>
  <c r="AB14" i="21"/>
  <c r="AC14" i="21" s="1"/>
  <c r="AB13" i="21"/>
  <c r="AC13" i="21" s="1"/>
  <c r="AB12" i="21"/>
  <c r="AD12" i="21" s="1"/>
  <c r="AD11" i="21"/>
  <c r="AB11" i="21"/>
  <c r="AC11" i="21" s="1"/>
  <c r="AB10" i="21"/>
  <c r="AC10" i="21" s="1"/>
  <c r="AB9" i="21"/>
  <c r="AB8" i="21"/>
  <c r="AC8" i="21" s="1"/>
  <c r="AD7" i="21"/>
  <c r="AC7" i="21"/>
  <c r="AB7" i="21"/>
  <c r="AB6" i="21"/>
  <c r="AD6" i="21" s="1"/>
  <c r="AD5" i="21"/>
  <c r="AC5" i="21"/>
  <c r="AB5" i="21"/>
  <c r="AB74" i="20"/>
  <c r="AB73" i="20"/>
  <c r="AB72" i="20"/>
  <c r="AB71" i="20"/>
  <c r="AC70" i="20"/>
  <c r="AB70" i="20"/>
  <c r="AD70" i="20" s="1"/>
  <c r="AB69" i="20"/>
  <c r="AB68" i="20"/>
  <c r="AD68" i="20" s="1"/>
  <c r="AB67" i="20"/>
  <c r="AC66" i="20"/>
  <c r="AB66" i="20"/>
  <c r="AD66" i="20" s="1"/>
  <c r="AD65" i="20"/>
  <c r="AB65" i="20"/>
  <c r="AC65" i="20" s="1"/>
  <c r="AB64" i="20"/>
  <c r="AC64" i="20" s="1"/>
  <c r="AB63" i="20"/>
  <c r="AB62" i="20"/>
  <c r="AB61" i="20"/>
  <c r="AB60" i="20"/>
  <c r="AC60" i="20" s="1"/>
  <c r="AD59" i="20"/>
  <c r="AB59" i="20"/>
  <c r="AC59" i="20" s="1"/>
  <c r="AB58" i="20"/>
  <c r="AC58" i="20" s="1"/>
  <c r="AB57" i="20"/>
  <c r="AB56" i="20"/>
  <c r="AD56" i="20" s="1"/>
  <c r="AB55" i="20"/>
  <c r="AB54" i="20"/>
  <c r="AC54" i="20" s="1"/>
  <c r="AB53" i="20"/>
  <c r="AC53" i="20" s="1"/>
  <c r="AB52" i="20"/>
  <c r="AD52" i="20" s="1"/>
  <c r="AB51" i="20"/>
  <c r="AB50" i="20"/>
  <c r="AB49" i="20"/>
  <c r="AD48" i="20"/>
  <c r="AB48" i="20"/>
  <c r="AC48" i="20" s="1"/>
  <c r="AB47" i="20"/>
  <c r="AC47" i="20" s="1"/>
  <c r="AC46" i="20"/>
  <c r="AB46" i="20"/>
  <c r="AD46" i="20" s="1"/>
  <c r="AB45" i="20"/>
  <c r="AB44" i="20"/>
  <c r="AD44" i="20" s="1"/>
  <c r="AB43" i="20"/>
  <c r="AB42" i="20"/>
  <c r="AD42" i="20" s="1"/>
  <c r="AB41" i="20"/>
  <c r="AC40" i="20"/>
  <c r="AB40" i="20"/>
  <c r="AD40" i="20" s="1"/>
  <c r="AB39" i="20"/>
  <c r="AB38" i="20"/>
  <c r="AD38" i="20" s="1"/>
  <c r="AB37" i="20"/>
  <c r="AC36" i="20"/>
  <c r="AB36" i="20"/>
  <c r="AD36" i="20" s="1"/>
  <c r="AD35" i="20"/>
  <c r="AB35" i="20"/>
  <c r="AC35" i="20" s="1"/>
  <c r="AB34" i="20"/>
  <c r="AD34" i="20" s="1"/>
  <c r="AB33" i="20"/>
  <c r="AC32" i="20"/>
  <c r="AB32" i="20"/>
  <c r="AD32" i="20" s="1"/>
  <c r="AB31" i="20"/>
  <c r="AB30" i="20"/>
  <c r="AD30" i="20" s="1"/>
  <c r="AB29" i="20"/>
  <c r="AB28" i="20"/>
  <c r="AD28" i="20" s="1"/>
  <c r="AB27" i="20"/>
  <c r="AB26" i="20"/>
  <c r="AB25" i="20"/>
  <c r="AB24" i="20"/>
  <c r="AD24" i="20" s="1"/>
  <c r="AB23" i="20"/>
  <c r="AB22" i="20"/>
  <c r="AB21" i="20"/>
  <c r="AC20" i="20"/>
  <c r="AB20" i="20"/>
  <c r="AD20" i="20" s="1"/>
  <c r="AB19" i="20"/>
  <c r="AB18" i="20"/>
  <c r="AD18" i="20" s="1"/>
  <c r="AD17" i="20"/>
  <c r="AB17" i="20"/>
  <c r="AC17" i="20" s="1"/>
  <c r="AC16" i="20"/>
  <c r="AB16" i="20"/>
  <c r="AD16" i="20" s="1"/>
  <c r="AB15" i="20"/>
  <c r="AD15" i="20" s="1"/>
  <c r="AB14" i="20"/>
  <c r="AC13" i="20"/>
  <c r="AB13" i="20"/>
  <c r="AD13" i="20" s="1"/>
  <c r="AB12" i="20"/>
  <c r="AC12" i="20" s="1"/>
  <c r="AC11" i="20"/>
  <c r="AB11" i="20"/>
  <c r="AD11" i="20" s="1"/>
  <c r="AB10" i="20"/>
  <c r="AB9" i="20"/>
  <c r="AD9" i="20" s="1"/>
  <c r="AC8" i="20"/>
  <c r="AB8" i="20"/>
  <c r="AB7" i="20"/>
  <c r="AD7" i="20" s="1"/>
  <c r="AB6" i="20"/>
  <c r="AC6" i="20" s="1"/>
  <c r="AB5" i="20"/>
  <c r="AD5" i="20" s="1"/>
  <c r="AB60" i="19"/>
  <c r="AB59" i="19"/>
  <c r="AB58" i="19"/>
  <c r="AC58" i="19" s="1"/>
  <c r="AB57" i="19"/>
  <c r="AB56" i="19"/>
  <c r="AC56" i="19" s="1"/>
  <c r="AD55" i="19"/>
  <c r="AC55" i="19"/>
  <c r="AB55" i="19"/>
  <c r="AC54" i="19"/>
  <c r="AB54" i="19"/>
  <c r="AD54" i="19" s="1"/>
  <c r="AB53" i="19"/>
  <c r="AC53" i="19" s="1"/>
  <c r="AC52" i="19"/>
  <c r="AB52" i="19"/>
  <c r="AB51" i="19"/>
  <c r="AD50" i="19"/>
  <c r="AB50" i="19"/>
  <c r="AC50" i="19" s="1"/>
  <c r="AB49" i="19"/>
  <c r="AC49" i="19" s="1"/>
  <c r="AB48" i="19"/>
  <c r="AD48" i="19" s="1"/>
  <c r="AD47" i="19"/>
  <c r="AB47" i="19"/>
  <c r="AC47" i="19" s="1"/>
  <c r="AC46" i="19"/>
  <c r="AB46" i="19"/>
  <c r="AB45" i="19"/>
  <c r="AB44" i="19"/>
  <c r="AC44" i="19" s="1"/>
  <c r="AD43" i="19"/>
  <c r="AC43" i="19"/>
  <c r="AB43" i="19"/>
  <c r="AB42" i="19"/>
  <c r="AD42" i="19" s="1"/>
  <c r="AD41" i="19"/>
  <c r="AB41" i="19"/>
  <c r="AC41" i="19" s="1"/>
  <c r="AB40" i="19"/>
  <c r="AC40" i="19" s="1"/>
  <c r="AB39" i="19"/>
  <c r="AB38" i="19"/>
  <c r="AD37" i="19"/>
  <c r="AB37" i="19"/>
  <c r="AC37" i="19" s="1"/>
  <c r="AB36" i="19"/>
  <c r="AD35" i="19"/>
  <c r="AB35" i="19"/>
  <c r="AC35" i="19" s="1"/>
  <c r="AB34" i="19"/>
  <c r="AD34" i="19" s="1"/>
  <c r="AB33" i="19"/>
  <c r="AB32" i="19"/>
  <c r="AB31" i="19"/>
  <c r="AD31" i="19" s="1"/>
  <c r="AB30" i="19"/>
  <c r="AB29" i="19"/>
  <c r="AC29" i="19" s="1"/>
  <c r="AB28" i="19"/>
  <c r="AD28" i="19" s="1"/>
  <c r="AB27" i="19"/>
  <c r="AB26" i="19"/>
  <c r="AD25" i="19"/>
  <c r="AC25" i="19"/>
  <c r="AB25" i="19"/>
  <c r="AB24" i="19"/>
  <c r="AD24" i="19" s="1"/>
  <c r="AD23" i="19"/>
  <c r="AB23" i="19"/>
  <c r="AC23" i="19" s="1"/>
  <c r="AC22" i="19"/>
  <c r="AB22" i="19"/>
  <c r="AD22" i="19" s="1"/>
  <c r="AB21" i="19"/>
  <c r="AB20" i="19"/>
  <c r="AD20" i="19" s="1"/>
  <c r="AD19" i="19"/>
  <c r="AC19" i="19"/>
  <c r="AB19" i="19"/>
  <c r="AB18" i="19"/>
  <c r="AD18" i="19" s="1"/>
  <c r="AD17" i="19"/>
  <c r="AB17" i="19"/>
  <c r="AC17" i="19" s="1"/>
  <c r="AB16" i="19"/>
  <c r="AD16" i="19" s="1"/>
  <c r="AB15" i="19"/>
  <c r="AC14" i="19"/>
  <c r="AB14" i="19"/>
  <c r="AD14" i="19" s="1"/>
  <c r="AB13" i="19"/>
  <c r="AD13" i="19" s="1"/>
  <c r="AB12" i="19"/>
  <c r="AC12" i="19" s="1"/>
  <c r="AB11" i="19"/>
  <c r="AC11" i="19" s="1"/>
  <c r="AB10" i="19"/>
  <c r="AB9" i="19"/>
  <c r="AD9" i="19" s="1"/>
  <c r="AB8" i="19"/>
  <c r="AD8" i="19" s="1"/>
  <c r="AB7" i="19"/>
  <c r="AD7" i="19" s="1"/>
  <c r="AB6" i="19"/>
  <c r="AB5" i="19"/>
  <c r="AD5" i="19" s="1"/>
  <c r="AB75" i="18"/>
  <c r="AB74" i="18"/>
  <c r="AB73" i="18"/>
  <c r="AB72" i="18"/>
  <c r="AB71" i="18"/>
  <c r="AB70" i="18"/>
  <c r="AB69" i="18"/>
  <c r="AB68" i="18"/>
  <c r="AD68" i="18" s="1"/>
  <c r="AD67" i="18"/>
  <c r="AB67" i="18"/>
  <c r="AC67" i="18" s="1"/>
  <c r="AC66" i="18"/>
  <c r="AB66" i="18"/>
  <c r="AD66" i="18" s="1"/>
  <c r="AB65" i="18"/>
  <c r="AC65" i="18" s="1"/>
  <c r="AB64" i="18"/>
  <c r="AB63" i="18"/>
  <c r="AB62" i="18"/>
  <c r="AD62" i="18" s="1"/>
  <c r="AB61" i="18"/>
  <c r="AD60" i="18"/>
  <c r="AC60" i="18"/>
  <c r="AB60" i="18"/>
  <c r="AB59" i="18"/>
  <c r="AB58" i="18"/>
  <c r="AB57" i="18"/>
  <c r="AB56" i="18"/>
  <c r="AD56" i="18" s="1"/>
  <c r="AB55" i="18"/>
  <c r="AB54" i="18"/>
  <c r="AD54" i="18" s="1"/>
  <c r="AB53" i="18"/>
  <c r="AC53" i="18" s="1"/>
  <c r="AB52" i="18"/>
  <c r="AB51" i="18"/>
  <c r="AB50" i="18"/>
  <c r="AD50" i="18" s="1"/>
  <c r="AB49" i="18"/>
  <c r="AC49" i="18" s="1"/>
  <c r="AC48" i="18"/>
  <c r="AB48" i="18"/>
  <c r="AD48" i="18" s="1"/>
  <c r="AB47" i="18"/>
  <c r="AB46" i="18"/>
  <c r="AB45" i="18"/>
  <c r="AB44" i="18"/>
  <c r="AD44" i="18" s="1"/>
  <c r="AB43" i="18"/>
  <c r="AC43" i="18" s="1"/>
  <c r="AB42" i="18"/>
  <c r="AD42" i="18" s="1"/>
  <c r="AB41" i="18"/>
  <c r="AB40" i="18"/>
  <c r="AB39" i="18"/>
  <c r="AB38" i="18"/>
  <c r="AD38" i="18" s="1"/>
  <c r="AB37" i="18"/>
  <c r="AB36" i="18"/>
  <c r="AC36" i="18" s="1"/>
  <c r="AB35" i="18"/>
  <c r="AB34" i="18"/>
  <c r="AB33" i="18"/>
  <c r="AB32" i="18"/>
  <c r="AD32" i="18" s="1"/>
  <c r="AB31" i="18"/>
  <c r="AD30" i="18"/>
  <c r="AB30" i="18"/>
  <c r="AC30" i="18" s="1"/>
  <c r="AB29" i="18"/>
  <c r="AC29" i="18" s="1"/>
  <c r="AB28" i="18"/>
  <c r="AB27" i="18"/>
  <c r="AB26" i="18"/>
  <c r="AD26" i="18" s="1"/>
  <c r="AB25" i="18"/>
  <c r="AC25" i="18" s="1"/>
  <c r="AB24" i="18"/>
  <c r="AC24" i="18" s="1"/>
  <c r="AB23" i="18"/>
  <c r="AB22" i="18"/>
  <c r="AB21" i="18"/>
  <c r="AB20" i="18"/>
  <c r="AD20" i="18" s="1"/>
  <c r="AD19" i="18"/>
  <c r="AB19" i="18"/>
  <c r="AC19" i="18" s="1"/>
  <c r="AD18" i="18"/>
  <c r="AB18" i="18"/>
  <c r="AC18" i="18" s="1"/>
  <c r="AB17" i="18"/>
  <c r="AC17" i="18" s="1"/>
  <c r="AB16" i="18"/>
  <c r="AB15" i="18"/>
  <c r="AB14" i="18"/>
  <c r="AC14" i="18" s="1"/>
  <c r="AC13" i="18"/>
  <c r="AB13" i="18"/>
  <c r="AD13" i="18" s="1"/>
  <c r="AB12" i="18"/>
  <c r="AC12" i="18" s="1"/>
  <c r="AB11" i="18"/>
  <c r="AB10" i="18"/>
  <c r="AD10" i="18" s="1"/>
  <c r="AB9" i="18"/>
  <c r="AD9" i="18" s="1"/>
  <c r="AD8" i="18"/>
  <c r="AB8" i="18"/>
  <c r="AC8" i="18" s="1"/>
  <c r="AC7" i="18"/>
  <c r="AB7" i="18"/>
  <c r="AD7" i="18" s="1"/>
  <c r="AB6" i="18"/>
  <c r="AB5" i="18"/>
  <c r="AB6" i="17"/>
  <c r="AB7" i="17"/>
  <c r="AD7" i="17" s="1"/>
  <c r="AB8" i="17"/>
  <c r="AB9" i="17"/>
  <c r="AB10" i="17"/>
  <c r="AD10" i="17" s="1"/>
  <c r="AB11" i="17"/>
  <c r="AC11" i="17" s="1"/>
  <c r="AB12" i="17"/>
  <c r="AD12" i="17" s="1"/>
  <c r="AB13" i="17"/>
  <c r="AD13" i="17" s="1"/>
  <c r="AB14" i="17"/>
  <c r="AB15" i="17"/>
  <c r="AB16" i="17"/>
  <c r="AD16" i="17" s="1"/>
  <c r="AB17" i="17"/>
  <c r="AC17" i="17" s="1"/>
  <c r="AB18" i="17"/>
  <c r="AB19" i="17"/>
  <c r="AB20" i="17"/>
  <c r="AB21" i="17"/>
  <c r="AB22" i="17"/>
  <c r="AD22" i="17" s="1"/>
  <c r="AB23" i="17"/>
  <c r="AB24" i="17"/>
  <c r="AD24" i="17" s="1"/>
  <c r="AB25" i="17"/>
  <c r="AB26" i="17"/>
  <c r="AB27" i="17"/>
  <c r="AC27" i="17" s="1"/>
  <c r="AB28" i="17"/>
  <c r="AD28" i="17" s="1"/>
  <c r="AB29" i="17"/>
  <c r="AB30" i="17"/>
  <c r="AD30" i="17" s="1"/>
  <c r="AB31" i="17"/>
  <c r="AB32" i="17"/>
  <c r="AB33" i="17"/>
  <c r="AC33" i="17" s="1"/>
  <c r="AB34" i="17"/>
  <c r="AB35" i="17"/>
  <c r="AC35" i="17" s="1"/>
  <c r="AB36" i="17"/>
  <c r="AB37" i="17"/>
  <c r="AB38" i="17"/>
  <c r="AB39" i="17"/>
  <c r="AC39" i="17" s="1"/>
  <c r="AB40" i="17"/>
  <c r="AB41" i="17"/>
  <c r="AD41" i="17" s="1"/>
  <c r="AB42" i="17"/>
  <c r="AD42" i="17" s="1"/>
  <c r="AB43" i="17"/>
  <c r="AB44" i="17"/>
  <c r="AB45" i="17"/>
  <c r="AB46" i="17"/>
  <c r="AB47" i="17"/>
  <c r="AC47" i="17" s="1"/>
  <c r="AB48" i="17"/>
  <c r="AB49" i="17"/>
  <c r="AB50" i="17"/>
  <c r="AB51" i="17"/>
  <c r="AB52" i="17"/>
  <c r="AC52" i="17" s="1"/>
  <c r="AB53" i="17"/>
  <c r="AC53" i="17" s="1"/>
  <c r="AB54" i="17"/>
  <c r="AB55" i="17"/>
  <c r="AB56" i="17"/>
  <c r="AB57" i="17"/>
  <c r="AD57" i="17" s="1"/>
  <c r="AB58" i="17"/>
  <c r="AD58" i="17" s="1"/>
  <c r="AB59" i="17"/>
  <c r="AB60" i="17"/>
  <c r="AC60" i="17" s="1"/>
  <c r="AB61" i="17"/>
  <c r="AB62" i="17"/>
  <c r="AB63" i="17"/>
  <c r="AC63" i="17" s="1"/>
  <c r="AB64" i="17"/>
  <c r="AD64" i="17" s="1"/>
  <c r="AB65" i="17"/>
  <c r="AC65" i="17" s="1"/>
  <c r="AB66" i="17"/>
  <c r="AB67" i="17"/>
  <c r="AB68" i="17"/>
  <c r="AB69" i="17"/>
  <c r="AD69" i="17" s="1"/>
  <c r="AB70" i="17"/>
  <c r="AD70" i="17" s="1"/>
  <c r="AD11" i="17"/>
  <c r="AC23" i="17"/>
  <c r="AC29" i="17"/>
  <c r="AC59" i="17"/>
  <c r="AC69" i="17"/>
  <c r="AD66" i="17"/>
  <c r="AC66" i="17"/>
  <c r="AD60" i="17"/>
  <c r="AD54" i="17"/>
  <c r="AD52" i="17"/>
  <c r="AD51" i="17"/>
  <c r="AC51" i="17"/>
  <c r="AD48" i="17"/>
  <c r="AD45" i="17"/>
  <c r="AC45" i="17"/>
  <c r="AD39" i="17"/>
  <c r="AD36" i="17"/>
  <c r="AD34" i="17"/>
  <c r="AC34" i="17"/>
  <c r="AD33" i="17"/>
  <c r="AD27" i="17"/>
  <c r="AD21" i="17"/>
  <c r="AC21" i="17"/>
  <c r="AD18" i="17"/>
  <c r="AC6" i="17"/>
  <c r="AD6" i="17"/>
  <c r="AB19" i="14"/>
  <c r="AB18" i="14"/>
  <c r="AD18" i="14" s="1"/>
  <c r="AB17" i="14"/>
  <c r="AC17" i="14" s="1"/>
  <c r="AB16" i="14"/>
  <c r="AB15" i="14"/>
  <c r="AB14" i="14"/>
  <c r="AC13" i="14"/>
  <c r="AB13" i="14"/>
  <c r="AD13" i="14" s="1"/>
  <c r="AB12" i="14"/>
  <c r="AC12" i="14" s="1"/>
  <c r="AB11" i="14"/>
  <c r="AC11" i="14" s="1"/>
  <c r="AD10" i="14"/>
  <c r="AC10" i="14"/>
  <c r="AB10" i="14"/>
  <c r="AB9" i="14"/>
  <c r="AB8" i="14"/>
  <c r="AC7" i="14"/>
  <c r="AB7" i="14"/>
  <c r="AB6" i="14"/>
  <c r="AC6" i="14" s="1"/>
  <c r="AB5" i="14"/>
  <c r="AD5" i="14" s="1"/>
  <c r="AO5" i="2"/>
  <c r="AE5" i="1"/>
  <c r="AF5" i="1"/>
  <c r="AK22" i="13"/>
  <c r="AL22" i="13" s="1"/>
  <c r="AK21" i="13"/>
  <c r="AL21" i="13" s="1"/>
  <c r="AK20" i="13"/>
  <c r="AL20" i="13" s="1"/>
  <c r="AK19" i="13"/>
  <c r="AL19" i="13" s="1"/>
  <c r="AK18" i="13"/>
  <c r="AK17" i="13"/>
  <c r="AK16" i="13"/>
  <c r="AK15" i="13"/>
  <c r="AK14" i="13"/>
  <c r="AK13" i="13"/>
  <c r="AK12" i="13"/>
  <c r="AK11" i="13"/>
  <c r="AK10" i="13"/>
  <c r="AK9" i="13"/>
  <c r="AK8" i="13"/>
  <c r="AK7" i="13"/>
  <c r="AK6" i="13"/>
  <c r="AL32" i="13"/>
  <c r="AL31" i="13"/>
  <c r="AL30" i="13"/>
  <c r="AL29" i="13"/>
  <c r="AL28" i="13"/>
  <c r="AL27" i="13"/>
  <c r="AL26" i="13"/>
  <c r="AL25" i="13"/>
  <c r="AL24" i="13"/>
  <c r="AL23" i="13"/>
  <c r="AL18" i="13"/>
  <c r="AL17" i="13"/>
  <c r="AL13" i="13"/>
  <c r="AL10" i="13"/>
  <c r="AK5" i="13"/>
  <c r="AP5" i="13" s="1"/>
  <c r="AL31" i="15"/>
  <c r="AL29" i="15"/>
  <c r="AL28" i="15"/>
  <c r="AL26" i="15"/>
  <c r="AL25" i="15"/>
  <c r="AL23" i="15"/>
  <c r="AL22" i="15"/>
  <c r="AL20" i="15"/>
  <c r="AL19" i="15"/>
  <c r="AL17" i="15"/>
  <c r="AK16" i="15"/>
  <c r="AL16" i="15" s="1"/>
  <c r="AK15" i="15"/>
  <c r="AK14" i="15"/>
  <c r="AK13" i="15"/>
  <c r="AK12" i="15"/>
  <c r="AL11" i="15"/>
  <c r="AK11" i="15"/>
  <c r="AK10" i="15"/>
  <c r="AK9" i="15"/>
  <c r="AK8" i="15"/>
  <c r="AK7" i="15"/>
  <c r="AL7" i="15" s="1"/>
  <c r="AK6" i="15"/>
  <c r="AK5" i="15"/>
  <c r="AK32" i="16"/>
  <c r="AK31" i="16"/>
  <c r="AK30" i="16"/>
  <c r="AK29" i="16"/>
  <c r="AL29" i="16" s="1"/>
  <c r="AK28" i="16"/>
  <c r="AK27" i="16"/>
  <c r="AL27" i="16" s="1"/>
  <c r="AK26" i="16"/>
  <c r="AK25" i="16"/>
  <c r="AL25" i="16" s="1"/>
  <c r="AK24" i="16"/>
  <c r="AK23" i="16"/>
  <c r="AL23" i="16" s="1"/>
  <c r="AK22" i="16"/>
  <c r="AL22" i="16" s="1"/>
  <c r="AK21" i="16"/>
  <c r="AL21" i="16" s="1"/>
  <c r="AK20" i="16"/>
  <c r="AK19" i="16"/>
  <c r="AK18" i="16"/>
  <c r="AL18" i="16" s="1"/>
  <c r="AK17" i="16"/>
  <c r="AK16" i="16"/>
  <c r="AK15" i="16"/>
  <c r="AK14" i="16"/>
  <c r="AK13" i="16"/>
  <c r="AK12" i="16"/>
  <c r="AL12" i="16" s="1"/>
  <c r="AK11" i="16"/>
  <c r="AL11" i="16" s="1"/>
  <c r="AK10" i="16"/>
  <c r="AL10" i="16" s="1"/>
  <c r="AK9" i="16"/>
  <c r="AL9" i="16" s="1"/>
  <c r="AK8" i="16"/>
  <c r="AK7" i="16"/>
  <c r="AK6" i="16"/>
  <c r="AL6" i="16" s="1"/>
  <c r="AL31" i="16"/>
  <c r="AL28" i="16"/>
  <c r="AL20" i="16"/>
  <c r="AL19" i="16"/>
  <c r="AL16" i="16"/>
  <c r="AL15" i="16"/>
  <c r="AL14" i="16"/>
  <c r="AL13" i="16"/>
  <c r="AL7" i="16"/>
  <c r="AL5" i="16"/>
  <c r="AK5" i="16"/>
  <c r="AN12" i="13" l="1"/>
  <c r="AQ12" i="13" s="1"/>
  <c r="AR12" i="13" s="1"/>
  <c r="AN14" i="13"/>
  <c r="AQ14" i="13" s="1"/>
  <c r="AR14" i="13" s="1"/>
  <c r="AE110" i="45"/>
  <c r="AH110" i="45" s="1"/>
  <c r="AI110" i="45" s="1"/>
  <c r="AN30" i="24"/>
  <c r="AQ30" i="24" s="1"/>
  <c r="AR30" i="24" s="1"/>
  <c r="AC16" i="14"/>
  <c r="AD16" i="14"/>
  <c r="AD11" i="19"/>
  <c r="AD22" i="20"/>
  <c r="AC22" i="20"/>
  <c r="AC46" i="42"/>
  <c r="AD46" i="42"/>
  <c r="AC57" i="43"/>
  <c r="AD52" i="46"/>
  <c r="AC52" i="46"/>
  <c r="AD54" i="21"/>
  <c r="AC41" i="17"/>
  <c r="AC31" i="19"/>
  <c r="AD40" i="19"/>
  <c r="AD47" i="20"/>
  <c r="AD58" i="20"/>
  <c r="AD70" i="22"/>
  <c r="AD22" i="39"/>
  <c r="AC13" i="40"/>
  <c r="AC24" i="40"/>
  <c r="AC11" i="41"/>
  <c r="AD11" i="41"/>
  <c r="AC21" i="41"/>
  <c r="AD46" i="43"/>
  <c r="AD7" i="14"/>
  <c r="AC18" i="14"/>
  <c r="AD49" i="19"/>
  <c r="AD55" i="21"/>
  <c r="AC36" i="22"/>
  <c r="AD8" i="42"/>
  <c r="AC8" i="42"/>
  <c r="AC22" i="43"/>
  <c r="AD22" i="43"/>
  <c r="AD34" i="43"/>
  <c r="AG5" i="46"/>
  <c r="AE75" i="46" s="1"/>
  <c r="AH75" i="46" s="1"/>
  <c r="AI75" i="46" s="1"/>
  <c r="AC43" i="46"/>
  <c r="AD12" i="20"/>
  <c r="AN69" i="24"/>
  <c r="AQ69" i="24" s="1"/>
  <c r="AR69" i="24" s="1"/>
  <c r="AL8" i="15"/>
  <c r="AN38" i="24"/>
  <c r="AQ38" i="24" s="1"/>
  <c r="AR38" i="24" s="1"/>
  <c r="AL10" i="15"/>
  <c r="AL16" i="13"/>
  <c r="AN7" i="13"/>
  <c r="AQ7" i="13" s="1"/>
  <c r="AR7" i="13" s="1"/>
  <c r="AL7" i="13"/>
  <c r="AO5" i="13"/>
  <c r="AN9" i="13" s="1"/>
  <c r="AQ9" i="13" s="1"/>
  <c r="AR9" i="13" s="1"/>
  <c r="AC12" i="17"/>
  <c r="AC59" i="19"/>
  <c r="AD59" i="19"/>
  <c r="AD26" i="20"/>
  <c r="AC26" i="20"/>
  <c r="AL30" i="24"/>
  <c r="AN72" i="24"/>
  <c r="AQ72" i="24" s="1"/>
  <c r="AR72" i="24" s="1"/>
  <c r="AN44" i="33"/>
  <c r="AQ44" i="33" s="1"/>
  <c r="AR44" i="33" s="1"/>
  <c r="AD34" i="39"/>
  <c r="AC34" i="39"/>
  <c r="AC22" i="41"/>
  <c r="AD22" i="41"/>
  <c r="AC87" i="10"/>
  <c r="AD19" i="42"/>
  <c r="AC19" i="42"/>
  <c r="AC42" i="19"/>
  <c r="AP5" i="25"/>
  <c r="AO5" i="25"/>
  <c r="AN65" i="25" s="1"/>
  <c r="AQ65" i="25" s="1"/>
  <c r="AR65" i="25" s="1"/>
  <c r="AO5" i="29"/>
  <c r="AN52" i="25"/>
  <c r="AQ52" i="25" s="1"/>
  <c r="AR52" i="25" s="1"/>
  <c r="AN33" i="33"/>
  <c r="AQ33" i="33" s="1"/>
  <c r="AR33" i="33" s="1"/>
  <c r="AD46" i="39"/>
  <c r="AD66" i="40"/>
  <c r="AC66" i="40"/>
  <c r="AF5" i="40"/>
  <c r="AD24" i="41"/>
  <c r="AC24" i="41"/>
  <c r="AD46" i="44"/>
  <c r="AE76" i="45"/>
  <c r="AH76" i="45" s="1"/>
  <c r="AI76" i="45" s="1"/>
  <c r="AD44" i="45"/>
  <c r="AC44" i="45"/>
  <c r="AE95" i="45"/>
  <c r="AH95" i="45" s="1"/>
  <c r="AI95" i="45" s="1"/>
  <c r="AD25" i="46"/>
  <c r="AC35" i="46"/>
  <c r="AD35" i="46"/>
  <c r="AC30" i="21"/>
  <c r="AC9" i="18"/>
  <c r="AF5" i="18"/>
  <c r="AD61" i="22"/>
  <c r="AL26" i="16"/>
  <c r="AO5" i="15"/>
  <c r="AN10" i="15" s="1"/>
  <c r="AQ10" i="15" s="1"/>
  <c r="AR10" i="15" s="1"/>
  <c r="AN10" i="13"/>
  <c r="AQ10" i="13" s="1"/>
  <c r="AR10" i="13" s="1"/>
  <c r="AD24" i="18"/>
  <c r="AD36" i="18"/>
  <c r="AD49" i="18"/>
  <c r="AC16" i="19"/>
  <c r="AC24" i="19"/>
  <c r="AC34" i="19"/>
  <c r="AC28" i="20"/>
  <c r="AD62" i="20"/>
  <c r="AC62" i="20"/>
  <c r="AD13" i="21"/>
  <c r="AD24" i="21"/>
  <c r="AC24" i="21"/>
  <c r="AC58" i="21"/>
  <c r="AD58" i="21"/>
  <c r="AN37" i="25"/>
  <c r="AQ37" i="25" s="1"/>
  <c r="AR37" i="25" s="1"/>
  <c r="AL56" i="25"/>
  <c r="AP5" i="31"/>
  <c r="AN51" i="31" s="1"/>
  <c r="AQ51" i="31" s="1"/>
  <c r="AR51" i="31" s="1"/>
  <c r="AL33" i="33"/>
  <c r="AF5" i="41"/>
  <c r="AC54" i="41"/>
  <c r="AD34" i="44"/>
  <c r="AC5" i="14"/>
  <c r="AC23" i="20"/>
  <c r="AD23" i="20"/>
  <c r="AN8" i="13"/>
  <c r="AQ8" i="13" s="1"/>
  <c r="AR8" i="13" s="1"/>
  <c r="AC61" i="18"/>
  <c r="AD61" i="18"/>
  <c r="AL13" i="15"/>
  <c r="AN13" i="15"/>
  <c r="AQ13" i="15" s="1"/>
  <c r="AR13" i="15" s="1"/>
  <c r="AF5" i="17"/>
  <c r="AC37" i="18"/>
  <c r="AD37" i="18"/>
  <c r="AC6" i="19"/>
  <c r="AD6" i="19"/>
  <c r="AG5" i="19"/>
  <c r="AF5" i="19"/>
  <c r="AC29" i="20"/>
  <c r="AD29" i="20"/>
  <c r="AN60" i="24"/>
  <c r="AQ60" i="24" s="1"/>
  <c r="AR60" i="24" s="1"/>
  <c r="AN43" i="25"/>
  <c r="AQ43" i="25" s="1"/>
  <c r="AR43" i="25" s="1"/>
  <c r="AO5" i="33"/>
  <c r="AN69" i="33" s="1"/>
  <c r="AQ69" i="33" s="1"/>
  <c r="AR69" i="33" s="1"/>
  <c r="AF5" i="39"/>
  <c r="AE78" i="39" s="1"/>
  <c r="AH78" i="39" s="1"/>
  <c r="AI78" i="39" s="1"/>
  <c r="AD56" i="40"/>
  <c r="AC56" i="40"/>
  <c r="AD39" i="43"/>
  <c r="AC39" i="43"/>
  <c r="AF5" i="45"/>
  <c r="AE83" i="45" s="1"/>
  <c r="AH83" i="45" s="1"/>
  <c r="AI83" i="45" s="1"/>
  <c r="AE90" i="45"/>
  <c r="AH90" i="45" s="1"/>
  <c r="AI90" i="45" s="1"/>
  <c r="AD26" i="45"/>
  <c r="AC26" i="45"/>
  <c r="AD37" i="46"/>
  <c r="AC37" i="46"/>
  <c r="AN82" i="47"/>
  <c r="AQ82" i="47" s="1"/>
  <c r="AR82" i="47" s="1"/>
  <c r="AC31" i="18"/>
  <c r="AD31" i="18"/>
  <c r="AN53" i="24"/>
  <c r="AQ53" i="24" s="1"/>
  <c r="AR53" i="24" s="1"/>
  <c r="AC16" i="22"/>
  <c r="AD16" i="22"/>
  <c r="AN41" i="24"/>
  <c r="AQ41" i="24" s="1"/>
  <c r="AR41" i="24" s="1"/>
  <c r="AD47" i="17"/>
  <c r="AP5" i="15"/>
  <c r="AG5" i="21"/>
  <c r="AN26" i="24"/>
  <c r="AQ26" i="24" s="1"/>
  <c r="AR26" i="24" s="1"/>
  <c r="AN71" i="25"/>
  <c r="AQ71" i="25" s="1"/>
  <c r="AR71" i="25" s="1"/>
  <c r="AP5" i="33"/>
  <c r="AC41" i="45"/>
  <c r="AE41" i="45"/>
  <c r="AH41" i="45" s="1"/>
  <c r="AI41" i="45" s="1"/>
  <c r="AN78" i="51"/>
  <c r="AQ78" i="51" s="1"/>
  <c r="AR78" i="51" s="1"/>
  <c r="AL80" i="54"/>
  <c r="AC38" i="20"/>
  <c r="AP5" i="16"/>
  <c r="AC7" i="19"/>
  <c r="AC30" i="20"/>
  <c r="AD48" i="21"/>
  <c r="AC48" i="21"/>
  <c r="AD8" i="22"/>
  <c r="AP5" i="27"/>
  <c r="AD36" i="41"/>
  <c r="AC8" i="45"/>
  <c r="AD8" i="45"/>
  <c r="AD59" i="46"/>
  <c r="AP5" i="53"/>
  <c r="AN82" i="53" s="1"/>
  <c r="AQ82" i="53" s="1"/>
  <c r="AR82" i="53" s="1"/>
  <c r="AN84" i="47"/>
  <c r="AQ84" i="47" s="1"/>
  <c r="AR84" i="47" s="1"/>
  <c r="AD48" i="40"/>
  <c r="AC48" i="40"/>
  <c r="AD56" i="19"/>
  <c r="AP5" i="49"/>
  <c r="AO5" i="49"/>
  <c r="AN82" i="49" s="1"/>
  <c r="AQ82" i="49" s="1"/>
  <c r="AR82" i="49" s="1"/>
  <c r="AB66" i="10"/>
  <c r="AC66" i="10"/>
  <c r="AD60" i="19"/>
  <c r="AC60" i="19"/>
  <c r="AN57" i="24"/>
  <c r="AQ57" i="24" s="1"/>
  <c r="AR57" i="24" s="1"/>
  <c r="AL91" i="54"/>
  <c r="AC5" i="18"/>
  <c r="AG5" i="18"/>
  <c r="AE75" i="18" s="1"/>
  <c r="AH75" i="18" s="1"/>
  <c r="AI75" i="18" s="1"/>
  <c r="AD25" i="18"/>
  <c r="AL30" i="16"/>
  <c r="AC64" i="22"/>
  <c r="AD64" i="22"/>
  <c r="AD36" i="19"/>
  <c r="AC36" i="19"/>
  <c r="AC18" i="20"/>
  <c r="AD54" i="20"/>
  <c r="AD64" i="20"/>
  <c r="AD37" i="21"/>
  <c r="AC49" i="21"/>
  <c r="AD49" i="21"/>
  <c r="AD52" i="22"/>
  <c r="AN25" i="25"/>
  <c r="AQ25" i="25" s="1"/>
  <c r="AR25" i="25" s="1"/>
  <c r="AN41" i="25"/>
  <c r="AQ41" i="25" s="1"/>
  <c r="AR41" i="25" s="1"/>
  <c r="AN57" i="25"/>
  <c r="AQ57" i="25" s="1"/>
  <c r="AR57" i="25" s="1"/>
  <c r="AC58" i="40"/>
  <c r="AC46" i="41"/>
  <c r="AD46" i="41"/>
  <c r="AD55" i="42"/>
  <c r="AE55" i="45"/>
  <c r="AH55" i="45" s="1"/>
  <c r="AI55" i="45" s="1"/>
  <c r="AP5" i="54"/>
  <c r="AN86" i="54" s="1"/>
  <c r="AQ86" i="54" s="1"/>
  <c r="AR86" i="54" s="1"/>
  <c r="AP5" i="52"/>
  <c r="AN85" i="47"/>
  <c r="AQ85" i="47" s="1"/>
  <c r="AR85" i="47" s="1"/>
  <c r="AD15" i="14"/>
  <c r="AD10" i="39"/>
  <c r="AC10" i="39"/>
  <c r="AD30" i="19"/>
  <c r="AC30" i="19"/>
  <c r="AN62" i="25"/>
  <c r="AQ62" i="25" s="1"/>
  <c r="AR62" i="25" s="1"/>
  <c r="AD35" i="40"/>
  <c r="AC30" i="41"/>
  <c r="AC53" i="46"/>
  <c r="AD53" i="46"/>
  <c r="AG5" i="14"/>
  <c r="AD10" i="42"/>
  <c r="AC10" i="42"/>
  <c r="AO5" i="53"/>
  <c r="AN89" i="53" s="1"/>
  <c r="AQ89" i="53" s="1"/>
  <c r="AR89" i="53" s="1"/>
  <c r="AL24" i="16"/>
  <c r="AF5" i="14"/>
  <c r="AE8" i="14" s="1"/>
  <c r="AH8" i="14" s="1"/>
  <c r="AI8" i="14" s="1"/>
  <c r="AC40" i="17"/>
  <c r="AD40" i="17"/>
  <c r="AD50" i="20"/>
  <c r="AC50" i="20"/>
  <c r="AL17" i="16"/>
  <c r="AD14" i="18"/>
  <c r="AL14" i="15"/>
  <c r="AC28" i="17"/>
  <c r="AD5" i="18"/>
  <c r="AC41" i="20"/>
  <c r="AD41" i="20"/>
  <c r="AL8" i="16"/>
  <c r="AL32" i="16"/>
  <c r="AN15" i="13"/>
  <c r="AQ15" i="13" s="1"/>
  <c r="AR15" i="13" s="1"/>
  <c r="AC57" i="17"/>
  <c r="AC8" i="19"/>
  <c r="AC18" i="19"/>
  <c r="AC9" i="20"/>
  <c r="AE117" i="45"/>
  <c r="AH117" i="45" s="1"/>
  <c r="AI117" i="45" s="1"/>
  <c r="AC46" i="17"/>
  <c r="AD46" i="17"/>
  <c r="AN68" i="24"/>
  <c r="AQ68" i="24" s="1"/>
  <c r="AR68" i="24" s="1"/>
  <c r="AC48" i="19"/>
  <c r="AC55" i="18"/>
  <c r="AD55" i="18"/>
  <c r="AD54" i="22"/>
  <c r="AC54" i="22"/>
  <c r="AN33" i="24"/>
  <c r="AQ33" i="24" s="1"/>
  <c r="AR33" i="24" s="1"/>
  <c r="AD48" i="41"/>
  <c r="AC48" i="41"/>
  <c r="AN83" i="47"/>
  <c r="AQ83" i="47" s="1"/>
  <c r="AR83" i="47" s="1"/>
  <c r="AN80" i="47"/>
  <c r="AQ80" i="47" s="1"/>
  <c r="AR80" i="47" s="1"/>
  <c r="AN78" i="47"/>
  <c r="AQ78" i="47" s="1"/>
  <c r="AR78" i="47" s="1"/>
  <c r="AD63" i="17"/>
  <c r="AC42" i="18"/>
  <c r="AC28" i="19"/>
  <c r="AC56" i="20"/>
  <c r="AD43" i="22"/>
  <c r="AC55" i="22"/>
  <c r="AD55" i="22"/>
  <c r="AP5" i="24"/>
  <c r="AO5" i="24"/>
  <c r="AN40" i="24" s="1"/>
  <c r="AQ40" i="24" s="1"/>
  <c r="AR40" i="24" s="1"/>
  <c r="AN59" i="25"/>
  <c r="AQ59" i="25" s="1"/>
  <c r="AR59" i="25" s="1"/>
  <c r="AG5" i="41"/>
  <c r="AC68" i="45"/>
  <c r="AE68" i="45"/>
  <c r="AH68" i="45" s="1"/>
  <c r="AI68" i="45" s="1"/>
  <c r="AF5" i="22"/>
  <c r="AE76" i="22" s="1"/>
  <c r="AH76" i="22" s="1"/>
  <c r="AI76" i="22" s="1"/>
  <c r="AL38" i="25"/>
  <c r="AL54" i="25"/>
  <c r="AL71" i="25"/>
  <c r="AN30" i="25"/>
  <c r="AQ30" i="25" s="1"/>
  <c r="AR30" i="25" s="1"/>
  <c r="AN46" i="25"/>
  <c r="AQ46" i="25" s="1"/>
  <c r="AR46" i="25" s="1"/>
  <c r="AN35" i="33"/>
  <c r="AQ35" i="33" s="1"/>
  <c r="AR35" i="33" s="1"/>
  <c r="AG5" i="22"/>
  <c r="AN31" i="25"/>
  <c r="AQ31" i="25" s="1"/>
  <c r="AR31" i="25" s="1"/>
  <c r="AN63" i="25"/>
  <c r="AQ63" i="25" s="1"/>
  <c r="AR63" i="25" s="1"/>
  <c r="AP5" i="30"/>
  <c r="AN24" i="33"/>
  <c r="AQ24" i="33" s="1"/>
  <c r="AR24" i="33" s="1"/>
  <c r="AP5" i="34"/>
  <c r="AN82" i="54"/>
  <c r="AQ82" i="54" s="1"/>
  <c r="AR82" i="54" s="1"/>
  <c r="AN33" i="25"/>
  <c r="AQ33" i="25" s="1"/>
  <c r="AR33" i="25" s="1"/>
  <c r="AN49" i="25"/>
  <c r="AQ49" i="25" s="1"/>
  <c r="AR49" i="25" s="1"/>
  <c r="AF16" i="7"/>
  <c r="AI16" i="7" s="1"/>
  <c r="AJ16" i="7" s="1"/>
  <c r="AL82" i="54"/>
  <c r="AD67" i="21"/>
  <c r="AC30" i="22"/>
  <c r="AP5" i="38"/>
  <c r="AC40" i="40"/>
  <c r="AC51" i="40"/>
  <c r="AD16" i="41"/>
  <c r="AD40" i="41"/>
  <c r="AD28" i="43"/>
  <c r="AD13" i="46"/>
  <c r="AD29" i="46"/>
  <c r="AO5" i="54"/>
  <c r="AN27" i="33"/>
  <c r="AQ27" i="33" s="1"/>
  <c r="AR27" i="33" s="1"/>
  <c r="AC37" i="42"/>
  <c r="AD37" i="42"/>
  <c r="AC42" i="20"/>
  <c r="AD16" i="21"/>
  <c r="AC60" i="21"/>
  <c r="AC5" i="22"/>
  <c r="AD22" i="22"/>
  <c r="AC66" i="22"/>
  <c r="AF5" i="20"/>
  <c r="AE41" i="20" s="1"/>
  <c r="AH41" i="20" s="1"/>
  <c r="AI41" i="20" s="1"/>
  <c r="AL27" i="33"/>
  <c r="AC35" i="39"/>
  <c r="AC30" i="40"/>
  <c r="AD63" i="40"/>
  <c r="AD58" i="41"/>
  <c r="AD40" i="43"/>
  <c r="AF5" i="43"/>
  <c r="AE70" i="43" s="1"/>
  <c r="AH70" i="43" s="1"/>
  <c r="AI70" i="43" s="1"/>
  <c r="AD16" i="44"/>
  <c r="AD28" i="44"/>
  <c r="AD40" i="44"/>
  <c r="AD52" i="44"/>
  <c r="AD64" i="44"/>
  <c r="AC14" i="46"/>
  <c r="AF5" i="46"/>
  <c r="AO5" i="52"/>
  <c r="AN79" i="52" s="1"/>
  <c r="AQ79" i="52" s="1"/>
  <c r="AR79" i="52" s="1"/>
  <c r="AC63" i="43"/>
  <c r="AG5" i="43"/>
  <c r="AD49" i="45"/>
  <c r="AD67" i="45"/>
  <c r="AC31" i="46"/>
  <c r="AN85" i="54"/>
  <c r="AQ85" i="54" s="1"/>
  <c r="AR85" i="54" s="1"/>
  <c r="AG5" i="17"/>
  <c r="AE32" i="17" s="1"/>
  <c r="AH32" i="17" s="1"/>
  <c r="AI32" i="17" s="1"/>
  <c r="AC54" i="18"/>
  <c r="AC13" i="19"/>
  <c r="AD53" i="19"/>
  <c r="AC24" i="20"/>
  <c r="AC34" i="20"/>
  <c r="AD60" i="20"/>
  <c r="AD8" i="21"/>
  <c r="AD43" i="21"/>
  <c r="AD52" i="21"/>
  <c r="AD14" i="22"/>
  <c r="AD49" i="22"/>
  <c r="AD58" i="22"/>
  <c r="AF5" i="21"/>
  <c r="AN29" i="33"/>
  <c r="AQ29" i="33" s="1"/>
  <c r="AR29" i="33" s="1"/>
  <c r="AN41" i="33"/>
  <c r="AQ41" i="33" s="1"/>
  <c r="AR41" i="33" s="1"/>
  <c r="AN65" i="33"/>
  <c r="AQ65" i="33" s="1"/>
  <c r="AR65" i="33" s="1"/>
  <c r="AC12" i="39"/>
  <c r="AD70" i="39"/>
  <c r="AD42" i="40"/>
  <c r="AC10" i="41"/>
  <c r="AD34" i="41"/>
  <c r="AC39" i="42"/>
  <c r="AC21" i="43"/>
  <c r="AD52" i="43"/>
  <c r="AD31" i="45"/>
  <c r="AD23" i="46"/>
  <c r="AD47" i="46"/>
  <c r="AL85" i="54"/>
  <c r="AC52" i="20"/>
  <c r="AC68" i="20"/>
  <c r="AD25" i="21"/>
  <c r="AD34" i="21"/>
  <c r="AD31" i="22"/>
  <c r="AD40" i="22"/>
  <c r="AG5" i="20"/>
  <c r="AD11" i="14"/>
  <c r="AD43" i="18"/>
  <c r="AC5" i="19"/>
  <c r="AD29" i="19"/>
  <c r="AD6" i="20"/>
  <c r="AC44" i="20"/>
  <c r="AD53" i="20"/>
  <c r="AD61" i="21"/>
  <c r="AD67" i="22"/>
  <c r="AN30" i="33"/>
  <c r="AQ30" i="33" s="1"/>
  <c r="AR30" i="33" s="1"/>
  <c r="AP5" i="47"/>
  <c r="AN86" i="47" s="1"/>
  <c r="AQ86" i="47" s="1"/>
  <c r="AR86" i="47" s="1"/>
  <c r="AN28" i="24"/>
  <c r="AQ28" i="24" s="1"/>
  <c r="AR28" i="24" s="1"/>
  <c r="AO5" i="51"/>
  <c r="AN83" i="51" s="1"/>
  <c r="AQ83" i="51" s="1"/>
  <c r="AR83" i="51" s="1"/>
  <c r="AG5" i="56"/>
  <c r="AF5" i="56"/>
  <c r="AE143" i="56" s="1"/>
  <c r="AH143" i="56" s="1"/>
  <c r="AI143" i="56" s="1"/>
  <c r="AD5" i="56"/>
  <c r="AE16" i="17"/>
  <c r="AH16" i="17" s="1"/>
  <c r="AI16" i="17" s="1"/>
  <c r="AE51" i="17"/>
  <c r="AH51" i="17" s="1"/>
  <c r="AI51" i="17" s="1"/>
  <c r="AE39" i="17"/>
  <c r="AH39" i="17" s="1"/>
  <c r="AI39" i="17" s="1"/>
  <c r="AE27" i="17"/>
  <c r="AH27" i="17" s="1"/>
  <c r="AI27" i="17" s="1"/>
  <c r="AE15" i="17"/>
  <c r="AH15" i="17" s="1"/>
  <c r="AI15" i="17" s="1"/>
  <c r="AE63" i="17"/>
  <c r="AH63" i="17" s="1"/>
  <c r="AI63" i="17" s="1"/>
  <c r="AE62" i="17"/>
  <c r="AH62" i="17" s="1"/>
  <c r="AI62" i="17" s="1"/>
  <c r="AE50" i="17"/>
  <c r="AH50" i="17" s="1"/>
  <c r="AI50" i="17" s="1"/>
  <c r="AE38" i="17"/>
  <c r="AH38" i="17" s="1"/>
  <c r="AI38" i="17" s="1"/>
  <c r="AE26" i="17"/>
  <c r="AH26" i="17" s="1"/>
  <c r="AI26" i="17" s="1"/>
  <c r="AE14" i="17"/>
  <c r="AH14" i="17" s="1"/>
  <c r="AI14" i="17" s="1"/>
  <c r="AE61" i="17"/>
  <c r="AH61" i="17" s="1"/>
  <c r="AI61" i="17" s="1"/>
  <c r="AE49" i="17"/>
  <c r="AH49" i="17" s="1"/>
  <c r="AI49" i="17" s="1"/>
  <c r="AE37" i="17"/>
  <c r="AH37" i="17" s="1"/>
  <c r="AI37" i="17" s="1"/>
  <c r="AE25" i="17"/>
  <c r="AH25" i="17" s="1"/>
  <c r="AI25" i="17" s="1"/>
  <c r="AE13" i="17"/>
  <c r="AH13" i="17" s="1"/>
  <c r="AI13" i="17" s="1"/>
  <c r="AE60" i="17"/>
  <c r="AH60" i="17" s="1"/>
  <c r="AI60" i="17" s="1"/>
  <c r="AE48" i="17"/>
  <c r="AH48" i="17" s="1"/>
  <c r="AI48" i="17" s="1"/>
  <c r="AE36" i="17"/>
  <c r="AH36" i="17" s="1"/>
  <c r="AI36" i="17" s="1"/>
  <c r="AE24" i="17"/>
  <c r="AH24" i="17" s="1"/>
  <c r="AI24" i="17" s="1"/>
  <c r="AE12" i="17"/>
  <c r="AH12" i="17" s="1"/>
  <c r="AI12" i="17" s="1"/>
  <c r="AE59" i="17"/>
  <c r="AH59" i="17" s="1"/>
  <c r="AI59" i="17" s="1"/>
  <c r="AE47" i="17"/>
  <c r="AH47" i="17" s="1"/>
  <c r="AI47" i="17" s="1"/>
  <c r="AE35" i="17"/>
  <c r="AH35" i="17" s="1"/>
  <c r="AI35" i="17" s="1"/>
  <c r="AE23" i="17"/>
  <c r="AH23" i="17" s="1"/>
  <c r="AI23" i="17" s="1"/>
  <c r="AE11" i="17"/>
  <c r="AH11" i="17" s="1"/>
  <c r="AI11" i="17" s="1"/>
  <c r="AE58" i="17"/>
  <c r="AH58" i="17" s="1"/>
  <c r="AI58" i="17" s="1"/>
  <c r="AE46" i="17"/>
  <c r="AH46" i="17" s="1"/>
  <c r="AI46" i="17" s="1"/>
  <c r="AE34" i="17"/>
  <c r="AH34" i="17" s="1"/>
  <c r="AI34" i="17" s="1"/>
  <c r="AE22" i="17"/>
  <c r="AH22" i="17" s="1"/>
  <c r="AI22" i="17" s="1"/>
  <c r="AE10" i="17"/>
  <c r="AH10" i="17" s="1"/>
  <c r="AI10" i="17" s="1"/>
  <c r="AE69" i="17"/>
  <c r="AH69" i="17" s="1"/>
  <c r="AI69" i="17" s="1"/>
  <c r="AE57" i="17"/>
  <c r="AH57" i="17" s="1"/>
  <c r="AI57" i="17" s="1"/>
  <c r="AE45" i="17"/>
  <c r="AH45" i="17" s="1"/>
  <c r="AI45" i="17" s="1"/>
  <c r="AE33" i="17"/>
  <c r="AH33" i="17" s="1"/>
  <c r="AI33" i="17" s="1"/>
  <c r="AE21" i="17"/>
  <c r="AH21" i="17" s="1"/>
  <c r="AI21" i="17" s="1"/>
  <c r="AE9" i="17"/>
  <c r="AH9" i="17" s="1"/>
  <c r="AI9" i="17" s="1"/>
  <c r="AE56" i="17"/>
  <c r="AH56" i="17" s="1"/>
  <c r="AI56" i="17" s="1"/>
  <c r="AE8" i="17"/>
  <c r="AH8" i="17" s="1"/>
  <c r="AI8" i="17" s="1"/>
  <c r="AE67" i="17"/>
  <c r="AH67" i="17" s="1"/>
  <c r="AI67" i="17" s="1"/>
  <c r="AE55" i="17"/>
  <c r="AH55" i="17" s="1"/>
  <c r="AI55" i="17" s="1"/>
  <c r="AE31" i="17"/>
  <c r="AH31" i="17" s="1"/>
  <c r="AI31" i="17" s="1"/>
  <c r="AE19" i="17"/>
  <c r="AH19" i="17" s="1"/>
  <c r="AI19" i="17" s="1"/>
  <c r="AE7" i="17"/>
  <c r="AH7" i="17" s="1"/>
  <c r="AI7" i="17" s="1"/>
  <c r="AE66" i="17"/>
  <c r="AH66" i="17" s="1"/>
  <c r="AI66" i="17" s="1"/>
  <c r="AE54" i="17"/>
  <c r="AH54" i="17" s="1"/>
  <c r="AI54" i="17" s="1"/>
  <c r="AE42" i="17"/>
  <c r="AH42" i="17" s="1"/>
  <c r="AI42" i="17" s="1"/>
  <c r="AE30" i="17"/>
  <c r="AH30" i="17" s="1"/>
  <c r="AI30" i="17" s="1"/>
  <c r="AE18" i="17"/>
  <c r="AH18" i="17" s="1"/>
  <c r="AI18" i="17" s="1"/>
  <c r="AE6" i="17"/>
  <c r="AH6" i="17" s="1"/>
  <c r="AI6" i="17" s="1"/>
  <c r="AE68" i="17"/>
  <c r="AH68" i="17" s="1"/>
  <c r="AI68" i="17" s="1"/>
  <c r="AE20" i="17"/>
  <c r="AH20" i="17" s="1"/>
  <c r="AI20" i="17" s="1"/>
  <c r="AE65" i="17"/>
  <c r="AH65" i="17" s="1"/>
  <c r="AI65" i="17" s="1"/>
  <c r="AE53" i="17"/>
  <c r="AH53" i="17" s="1"/>
  <c r="AI53" i="17" s="1"/>
  <c r="AE41" i="17"/>
  <c r="AH41" i="17" s="1"/>
  <c r="AI41" i="17" s="1"/>
  <c r="AE29" i="17"/>
  <c r="AH29" i="17" s="1"/>
  <c r="AI29" i="17" s="1"/>
  <c r="AE17" i="17"/>
  <c r="AH17" i="17" s="1"/>
  <c r="AI17" i="17" s="1"/>
  <c r="AE44" i="17"/>
  <c r="AH44" i="17" s="1"/>
  <c r="AI44" i="17" s="1"/>
  <c r="AE64" i="17"/>
  <c r="AH64" i="17" s="1"/>
  <c r="AI64" i="17" s="1"/>
  <c r="AE52" i="17"/>
  <c r="AH52" i="17" s="1"/>
  <c r="AI52" i="17" s="1"/>
  <c r="AE40" i="17"/>
  <c r="AH40" i="17" s="1"/>
  <c r="AI40" i="17" s="1"/>
  <c r="AE28" i="17"/>
  <c r="AH28" i="17" s="1"/>
  <c r="AI28" i="17" s="1"/>
  <c r="AD9" i="56"/>
  <c r="AD13" i="56"/>
  <c r="AD17" i="56"/>
  <c r="AD16" i="56"/>
  <c r="AD18" i="56"/>
  <c r="AD6" i="56"/>
  <c r="AD8" i="56"/>
  <c r="AD10" i="56"/>
  <c r="AD12" i="56"/>
  <c r="AD14" i="56"/>
  <c r="AO5" i="55"/>
  <c r="AP5" i="55"/>
  <c r="AL6" i="55"/>
  <c r="AL12" i="55"/>
  <c r="AL11" i="55"/>
  <c r="AL10" i="55"/>
  <c r="AL15" i="55"/>
  <c r="AL14" i="55"/>
  <c r="AH5" i="7"/>
  <c r="AG5" i="8"/>
  <c r="AH5" i="8"/>
  <c r="AH5" i="10"/>
  <c r="AB124" i="11"/>
  <c r="AB130" i="11"/>
  <c r="AB136" i="11"/>
  <c r="AB119" i="11"/>
  <c r="AG5" i="11"/>
  <c r="AN89" i="54"/>
  <c r="AQ89" i="54" s="1"/>
  <c r="AR89" i="54" s="1"/>
  <c r="AN78" i="54"/>
  <c r="AQ78" i="54" s="1"/>
  <c r="AR78" i="54" s="1"/>
  <c r="AN81" i="54"/>
  <c r="AQ81" i="54" s="1"/>
  <c r="AR81" i="54" s="1"/>
  <c r="AN87" i="54"/>
  <c r="AQ87" i="54" s="1"/>
  <c r="AR87" i="54" s="1"/>
  <c r="AN90" i="54"/>
  <c r="AQ90" i="54" s="1"/>
  <c r="AR90" i="54" s="1"/>
  <c r="AN93" i="54"/>
  <c r="AQ93" i="54" s="1"/>
  <c r="AR93" i="54" s="1"/>
  <c r="AL78" i="54"/>
  <c r="AL81" i="54"/>
  <c r="AL84" i="54"/>
  <c r="AL87" i="54"/>
  <c r="AL90" i="54"/>
  <c r="AL93" i="54"/>
  <c r="AN88" i="53"/>
  <c r="AQ88" i="53" s="1"/>
  <c r="AR88" i="53" s="1"/>
  <c r="AN86" i="53"/>
  <c r="AQ86" i="53" s="1"/>
  <c r="AR86" i="53" s="1"/>
  <c r="AN87" i="53"/>
  <c r="AQ87" i="53" s="1"/>
  <c r="AR87" i="53" s="1"/>
  <c r="AN78" i="52"/>
  <c r="AQ78" i="52" s="1"/>
  <c r="AR78" i="52" s="1"/>
  <c r="AN86" i="52"/>
  <c r="AQ86" i="52" s="1"/>
  <c r="AR86" i="52" s="1"/>
  <c r="AN83" i="52"/>
  <c r="AQ83" i="52" s="1"/>
  <c r="AR83" i="52" s="1"/>
  <c r="AN81" i="52"/>
  <c r="AQ81" i="52" s="1"/>
  <c r="AR81" i="52" s="1"/>
  <c r="AN84" i="51"/>
  <c r="AQ84" i="51" s="1"/>
  <c r="AR84" i="51" s="1"/>
  <c r="AN89" i="51"/>
  <c r="AQ89" i="51" s="1"/>
  <c r="AR89" i="51" s="1"/>
  <c r="AN94" i="51"/>
  <c r="AQ94" i="51" s="1"/>
  <c r="AR94" i="51" s="1"/>
  <c r="AN79" i="51"/>
  <c r="AQ79" i="51" s="1"/>
  <c r="AR79" i="51" s="1"/>
  <c r="AN85" i="51"/>
  <c r="AQ85" i="51" s="1"/>
  <c r="AR85" i="51" s="1"/>
  <c r="AN91" i="51"/>
  <c r="AQ91" i="51" s="1"/>
  <c r="AR91" i="51" s="1"/>
  <c r="AN80" i="51"/>
  <c r="AQ80" i="51" s="1"/>
  <c r="AR80" i="51" s="1"/>
  <c r="AN86" i="51"/>
  <c r="AQ86" i="51" s="1"/>
  <c r="AR86" i="51" s="1"/>
  <c r="AN92" i="51"/>
  <c r="AQ92" i="51" s="1"/>
  <c r="AR92" i="51" s="1"/>
  <c r="AN81" i="51"/>
  <c r="AQ81" i="51" s="1"/>
  <c r="AR81" i="51" s="1"/>
  <c r="AN87" i="51"/>
  <c r="AQ87" i="51" s="1"/>
  <c r="AR87" i="51" s="1"/>
  <c r="AN93" i="51"/>
  <c r="AQ93" i="51" s="1"/>
  <c r="AR93" i="51" s="1"/>
  <c r="AN82" i="51"/>
  <c r="AQ82" i="51" s="1"/>
  <c r="AR82" i="51" s="1"/>
  <c r="AN88" i="51"/>
  <c r="AQ88" i="51" s="1"/>
  <c r="AR88" i="51" s="1"/>
  <c r="AN83" i="49"/>
  <c r="AQ83" i="49" s="1"/>
  <c r="AR83" i="49" s="1"/>
  <c r="AN81" i="49"/>
  <c r="AQ81" i="49" s="1"/>
  <c r="AR81" i="49" s="1"/>
  <c r="AN79" i="49"/>
  <c r="AQ79" i="49" s="1"/>
  <c r="AR79" i="49" s="1"/>
  <c r="AN80" i="49"/>
  <c r="AQ80" i="49" s="1"/>
  <c r="AR80" i="49" s="1"/>
  <c r="AN79" i="48"/>
  <c r="AQ79" i="48" s="1"/>
  <c r="AR79" i="48" s="1"/>
  <c r="AN78" i="48"/>
  <c r="AQ78" i="48" s="1"/>
  <c r="AR78" i="48" s="1"/>
  <c r="AN39" i="48"/>
  <c r="AQ39" i="48" s="1"/>
  <c r="AR39" i="48" s="1"/>
  <c r="AN6" i="54"/>
  <c r="AQ6" i="54" s="1"/>
  <c r="AR6" i="54" s="1"/>
  <c r="AN60" i="54"/>
  <c r="AQ60" i="54" s="1"/>
  <c r="AR60" i="54" s="1"/>
  <c r="AN50" i="48"/>
  <c r="AQ50" i="48" s="1"/>
  <c r="AR50" i="48" s="1"/>
  <c r="AN11" i="48"/>
  <c r="AQ11" i="48" s="1"/>
  <c r="AR11" i="48" s="1"/>
  <c r="AN47" i="48"/>
  <c r="AQ47" i="48" s="1"/>
  <c r="AR47" i="48" s="1"/>
  <c r="AN21" i="54"/>
  <c r="AQ21" i="54" s="1"/>
  <c r="AR21" i="54" s="1"/>
  <c r="AN18" i="48"/>
  <c r="AQ18" i="48" s="1"/>
  <c r="AR18" i="48" s="1"/>
  <c r="AN54" i="48"/>
  <c r="AQ54" i="48" s="1"/>
  <c r="AR54" i="48" s="1"/>
  <c r="AN56" i="48"/>
  <c r="AQ56" i="48" s="1"/>
  <c r="AR56" i="48" s="1"/>
  <c r="AN54" i="54"/>
  <c r="AQ54" i="54" s="1"/>
  <c r="AR54" i="54" s="1"/>
  <c r="AL61" i="52"/>
  <c r="AO5" i="50"/>
  <c r="AL30" i="50"/>
  <c r="AP5" i="50"/>
  <c r="AN39" i="53"/>
  <c r="AQ39" i="53" s="1"/>
  <c r="AR39" i="53" s="1"/>
  <c r="AN61" i="53"/>
  <c r="AQ61" i="53" s="1"/>
  <c r="AR61" i="53" s="1"/>
  <c r="AN68" i="52"/>
  <c r="AQ68" i="52" s="1"/>
  <c r="AR68" i="52" s="1"/>
  <c r="AN11" i="52"/>
  <c r="AQ11" i="52" s="1"/>
  <c r="AR11" i="52" s="1"/>
  <c r="AL29" i="52"/>
  <c r="AN76" i="52"/>
  <c r="AQ76" i="52" s="1"/>
  <c r="AR76" i="52" s="1"/>
  <c r="AL5" i="48"/>
  <c r="AL6" i="48"/>
  <c r="AL9" i="48"/>
  <c r="AL12" i="48"/>
  <c r="AL15" i="48"/>
  <c r="AL18" i="48"/>
  <c r="AL21" i="48"/>
  <c r="AL24" i="48"/>
  <c r="AL27" i="48"/>
  <c r="AL30" i="48"/>
  <c r="AL33" i="48"/>
  <c r="AL36" i="48"/>
  <c r="AL39" i="48"/>
  <c r="AL42" i="48"/>
  <c r="AL45" i="48"/>
  <c r="AL48" i="48"/>
  <c r="AL51" i="48"/>
  <c r="AL54" i="48"/>
  <c r="AL57" i="48"/>
  <c r="AL60" i="48"/>
  <c r="AL63" i="48"/>
  <c r="AL66" i="48"/>
  <c r="AL69" i="48"/>
  <c r="AL72" i="48"/>
  <c r="AL75" i="48"/>
  <c r="AL5" i="54"/>
  <c r="AL6" i="54"/>
  <c r="AL9" i="54"/>
  <c r="AL12" i="54"/>
  <c r="AL15" i="54"/>
  <c r="AL18" i="54"/>
  <c r="AL21" i="54"/>
  <c r="AL24" i="54"/>
  <c r="AL27" i="54"/>
  <c r="AL30" i="54"/>
  <c r="AL33" i="54"/>
  <c r="AL36" i="54"/>
  <c r="AL39" i="54"/>
  <c r="AL42" i="54"/>
  <c r="AL45" i="54"/>
  <c r="AL48" i="54"/>
  <c r="AL51" i="54"/>
  <c r="AL54" i="54"/>
  <c r="AL57" i="54"/>
  <c r="AL60" i="54"/>
  <c r="AL63" i="54"/>
  <c r="AL66" i="54"/>
  <c r="AL69" i="54"/>
  <c r="AL72" i="54"/>
  <c r="AL75" i="54"/>
  <c r="AN30" i="52"/>
  <c r="AQ30" i="52" s="1"/>
  <c r="AR30" i="52" s="1"/>
  <c r="AL35" i="52"/>
  <c r="AN35" i="52"/>
  <c r="AQ35" i="52" s="1"/>
  <c r="AR35" i="52" s="1"/>
  <c r="AN48" i="52"/>
  <c r="AQ48" i="52" s="1"/>
  <c r="AR48" i="52" s="1"/>
  <c r="AN57" i="52"/>
  <c r="AQ57" i="52" s="1"/>
  <c r="AR57" i="52" s="1"/>
  <c r="AL73" i="51"/>
  <c r="AL58" i="50"/>
  <c r="AL6" i="53"/>
  <c r="AL15" i="53"/>
  <c r="AL24" i="53"/>
  <c r="AL34" i="53"/>
  <c r="AL37" i="53"/>
  <c r="AL40" i="53"/>
  <c r="AL43" i="53"/>
  <c r="AL46" i="53"/>
  <c r="AL49" i="53"/>
  <c r="AL52" i="53"/>
  <c r="AN6" i="52"/>
  <c r="AQ6" i="52" s="1"/>
  <c r="AR6" i="52" s="1"/>
  <c r="AN12" i="52"/>
  <c r="AQ12" i="52" s="1"/>
  <c r="AR12" i="52" s="1"/>
  <c r="AN15" i="52"/>
  <c r="AQ15" i="52" s="1"/>
  <c r="AR15" i="52" s="1"/>
  <c r="AN18" i="52"/>
  <c r="AQ18" i="52" s="1"/>
  <c r="AR18" i="52" s="1"/>
  <c r="AN21" i="52"/>
  <c r="AQ21" i="52" s="1"/>
  <c r="AR21" i="52" s="1"/>
  <c r="AN27" i="52"/>
  <c r="AQ27" i="52" s="1"/>
  <c r="AR27" i="52" s="1"/>
  <c r="AL31" i="52"/>
  <c r="AL12" i="51"/>
  <c r="AL8" i="48"/>
  <c r="AL11" i="48"/>
  <c r="AL14" i="48"/>
  <c r="AL17" i="48"/>
  <c r="AL20" i="48"/>
  <c r="AL23" i="48"/>
  <c r="AL26" i="48"/>
  <c r="AL29" i="48"/>
  <c r="AL32" i="48"/>
  <c r="AL35" i="48"/>
  <c r="AL38" i="48"/>
  <c r="AL41" i="48"/>
  <c r="AL44" i="48"/>
  <c r="AL47" i="48"/>
  <c r="AL50" i="48"/>
  <c r="AL53" i="48"/>
  <c r="AL56" i="48"/>
  <c r="AL59" i="48"/>
  <c r="AL62" i="48"/>
  <c r="AL65" i="48"/>
  <c r="AL68" i="48"/>
  <c r="AL71" i="48"/>
  <c r="AN51" i="54"/>
  <c r="AQ51" i="54" s="1"/>
  <c r="AR51" i="54" s="1"/>
  <c r="AN37" i="52"/>
  <c r="AQ37" i="52" s="1"/>
  <c r="AR37" i="52" s="1"/>
  <c r="AN45" i="52"/>
  <c r="AQ45" i="52" s="1"/>
  <c r="AR45" i="52" s="1"/>
  <c r="AN54" i="52"/>
  <c r="AQ54" i="52" s="1"/>
  <c r="AR54" i="52" s="1"/>
  <c r="AL40" i="51"/>
  <c r="AL5" i="53"/>
  <c r="AN7" i="52"/>
  <c r="AQ7" i="52" s="1"/>
  <c r="AR7" i="52" s="1"/>
  <c r="AN13" i="52"/>
  <c r="AQ13" i="52" s="1"/>
  <c r="AR13" i="52" s="1"/>
  <c r="AN16" i="52"/>
  <c r="AQ16" i="52" s="1"/>
  <c r="AR16" i="52" s="1"/>
  <c r="AN19" i="52"/>
  <c r="AQ19" i="52" s="1"/>
  <c r="AR19" i="52" s="1"/>
  <c r="AN25" i="52"/>
  <c r="AQ25" i="52" s="1"/>
  <c r="AR25" i="52" s="1"/>
  <c r="AN28" i="52"/>
  <c r="AQ28" i="52" s="1"/>
  <c r="AR28" i="52" s="1"/>
  <c r="AL44" i="50"/>
  <c r="AN5" i="52"/>
  <c r="AQ5" i="52" s="1"/>
  <c r="AR5" i="52" s="1"/>
  <c r="AL69" i="52"/>
  <c r="AN53" i="51"/>
  <c r="AQ53" i="51" s="1"/>
  <c r="AR53" i="51" s="1"/>
  <c r="AL5" i="51"/>
  <c r="AN9" i="51"/>
  <c r="AQ9" i="51" s="1"/>
  <c r="AR9" i="51" s="1"/>
  <c r="AL9" i="51"/>
  <c r="AN55" i="51"/>
  <c r="AQ55" i="51" s="1"/>
  <c r="AR55" i="51" s="1"/>
  <c r="AL55" i="51"/>
  <c r="AL50" i="50"/>
  <c r="AL34" i="49"/>
  <c r="AL27" i="47"/>
  <c r="AL6" i="51"/>
  <c r="AN24" i="51"/>
  <c r="AQ24" i="51" s="1"/>
  <c r="AR24" i="51" s="1"/>
  <c r="AL24" i="51"/>
  <c r="AN38" i="51"/>
  <c r="AQ38" i="51" s="1"/>
  <c r="AR38" i="51" s="1"/>
  <c r="AL42" i="51"/>
  <c r="AN71" i="51"/>
  <c r="AQ71" i="51" s="1"/>
  <c r="AR71" i="51" s="1"/>
  <c r="AL50" i="49"/>
  <c r="AL66" i="52"/>
  <c r="AN75" i="52"/>
  <c r="AQ75" i="52" s="1"/>
  <c r="AR75" i="52" s="1"/>
  <c r="AL75" i="52"/>
  <c r="AL31" i="51"/>
  <c r="AN31" i="51"/>
  <c r="AQ31" i="51" s="1"/>
  <c r="AR31" i="51" s="1"/>
  <c r="AL49" i="51"/>
  <c r="AN67" i="51"/>
  <c r="AQ67" i="51" s="1"/>
  <c r="AR67" i="51" s="1"/>
  <c r="AL67" i="51"/>
  <c r="AL33" i="50"/>
  <c r="AL55" i="53"/>
  <c r="AL58" i="53"/>
  <c r="AL61" i="53"/>
  <c r="AL64" i="53"/>
  <c r="AL67" i="53"/>
  <c r="AL70" i="53"/>
  <c r="AL73" i="53"/>
  <c r="AL76" i="53"/>
  <c r="AL7" i="52"/>
  <c r="AL10" i="52"/>
  <c r="AL13" i="52"/>
  <c r="AL16" i="52"/>
  <c r="AL19" i="52"/>
  <c r="AL22" i="52"/>
  <c r="AL25" i="52"/>
  <c r="AL30" i="52"/>
  <c r="AL34" i="52"/>
  <c r="AN36" i="52"/>
  <c r="AQ36" i="52" s="1"/>
  <c r="AR36" i="52" s="1"/>
  <c r="AN41" i="52"/>
  <c r="AQ41" i="52" s="1"/>
  <c r="AR41" i="52" s="1"/>
  <c r="AN44" i="52"/>
  <c r="AQ44" i="52" s="1"/>
  <c r="AR44" i="52" s="1"/>
  <c r="AN50" i="52"/>
  <c r="AQ50" i="52" s="1"/>
  <c r="AR50" i="52" s="1"/>
  <c r="AN59" i="52"/>
  <c r="AQ59" i="52" s="1"/>
  <c r="AR59" i="52" s="1"/>
  <c r="AN63" i="52"/>
  <c r="AQ63" i="52" s="1"/>
  <c r="AR63" i="52" s="1"/>
  <c r="AL63" i="52"/>
  <c r="AN39" i="51"/>
  <c r="AQ39" i="51" s="1"/>
  <c r="AR39" i="51" s="1"/>
  <c r="AN50" i="51"/>
  <c r="AQ50" i="51" s="1"/>
  <c r="AR50" i="51" s="1"/>
  <c r="AN68" i="51"/>
  <c r="AQ68" i="51" s="1"/>
  <c r="AR68" i="51" s="1"/>
  <c r="AN60" i="52"/>
  <c r="AQ60" i="52" s="1"/>
  <c r="AR60" i="52" s="1"/>
  <c r="AL60" i="52"/>
  <c r="AN72" i="52"/>
  <c r="AQ72" i="52" s="1"/>
  <c r="AR72" i="52" s="1"/>
  <c r="AL72" i="52"/>
  <c r="AN15" i="51"/>
  <c r="AQ15" i="51" s="1"/>
  <c r="AR15" i="51" s="1"/>
  <c r="AL15" i="51"/>
  <c r="AL22" i="51"/>
  <c r="AN22" i="51"/>
  <c r="AQ22" i="51" s="1"/>
  <c r="AR22" i="51" s="1"/>
  <c r="AN29" i="51"/>
  <c r="AQ29" i="51" s="1"/>
  <c r="AR29" i="51" s="1"/>
  <c r="AN33" i="51"/>
  <c r="AQ33" i="51" s="1"/>
  <c r="AR33" i="51" s="1"/>
  <c r="AL33" i="51"/>
  <c r="AN47" i="51"/>
  <c r="AQ47" i="51" s="1"/>
  <c r="AR47" i="51" s="1"/>
  <c r="AN61" i="51"/>
  <c r="AQ61" i="51" s="1"/>
  <c r="AR61" i="51" s="1"/>
  <c r="AL61" i="51"/>
  <c r="AN65" i="51"/>
  <c r="AQ65" i="51" s="1"/>
  <c r="AR65" i="51" s="1"/>
  <c r="AN77" i="51"/>
  <c r="AQ77" i="51" s="1"/>
  <c r="AR77" i="51" s="1"/>
  <c r="AL19" i="49"/>
  <c r="AN19" i="49"/>
  <c r="AQ19" i="49" s="1"/>
  <c r="AR19" i="49" s="1"/>
  <c r="AL31" i="49"/>
  <c r="AL71" i="49"/>
  <c r="AL10" i="50"/>
  <c r="AL16" i="50"/>
  <c r="AL22" i="50"/>
  <c r="AL69" i="50"/>
  <c r="AL11" i="49"/>
  <c r="AL28" i="49"/>
  <c r="AN28" i="49"/>
  <c r="AQ28" i="49" s="1"/>
  <c r="AR28" i="49" s="1"/>
  <c r="AL72" i="49"/>
  <c r="AL23" i="47"/>
  <c r="AN19" i="51"/>
  <c r="AQ19" i="51" s="1"/>
  <c r="AR19" i="51" s="1"/>
  <c r="AN52" i="51"/>
  <c r="AQ52" i="51" s="1"/>
  <c r="AR52" i="51" s="1"/>
  <c r="AL52" i="51"/>
  <c r="AN58" i="51"/>
  <c r="AQ58" i="51" s="1"/>
  <c r="AR58" i="51" s="1"/>
  <c r="AL58" i="51"/>
  <c r="AN64" i="51"/>
  <c r="AQ64" i="51" s="1"/>
  <c r="AR64" i="51" s="1"/>
  <c r="AL64" i="51"/>
  <c r="AL68" i="51"/>
  <c r="AN70" i="51"/>
  <c r="AQ70" i="51" s="1"/>
  <c r="AR70" i="51" s="1"/>
  <c r="AL70" i="51"/>
  <c r="AN76" i="51"/>
  <c r="AQ76" i="51" s="1"/>
  <c r="AR76" i="51" s="1"/>
  <c r="AL76" i="51"/>
  <c r="AL31" i="50"/>
  <c r="AL51" i="50"/>
  <c r="AL16" i="49"/>
  <c r="AL25" i="49"/>
  <c r="AL53" i="49"/>
  <c r="AL40" i="50"/>
  <c r="AN53" i="49"/>
  <c r="AQ53" i="49" s="1"/>
  <c r="AR53" i="49" s="1"/>
  <c r="AL5" i="49"/>
  <c r="AL40" i="49"/>
  <c r="AL54" i="49"/>
  <c r="AN54" i="49"/>
  <c r="AQ54" i="49" s="1"/>
  <c r="AR54" i="49" s="1"/>
  <c r="AL68" i="49"/>
  <c r="AL7" i="50"/>
  <c r="AL13" i="50"/>
  <c r="AL19" i="50"/>
  <c r="AL49" i="50"/>
  <c r="AL67" i="50"/>
  <c r="AN9" i="49"/>
  <c r="AQ9" i="49" s="1"/>
  <c r="AR9" i="49" s="1"/>
  <c r="AL9" i="49"/>
  <c r="AL22" i="49"/>
  <c r="AL37" i="49"/>
  <c r="AN37" i="49"/>
  <c r="AQ37" i="49" s="1"/>
  <c r="AR37" i="49" s="1"/>
  <c r="AL6" i="47"/>
  <c r="AN41" i="47"/>
  <c r="AQ41" i="47" s="1"/>
  <c r="AR41" i="47" s="1"/>
  <c r="AL20" i="47"/>
  <c r="AL47" i="49"/>
  <c r="AL65" i="49"/>
  <c r="AN65" i="49"/>
  <c r="AQ65" i="49" s="1"/>
  <c r="AR65" i="49" s="1"/>
  <c r="AL17" i="47"/>
  <c r="AN26" i="49"/>
  <c r="AQ26" i="49" s="1"/>
  <c r="AR26" i="49" s="1"/>
  <c r="AN32" i="49"/>
  <c r="AQ32" i="49" s="1"/>
  <c r="AR32" i="49" s="1"/>
  <c r="AN38" i="49"/>
  <c r="AQ38" i="49" s="1"/>
  <c r="AR38" i="49" s="1"/>
  <c r="AN41" i="49"/>
  <c r="AQ41" i="49" s="1"/>
  <c r="AR41" i="49" s="1"/>
  <c r="AL44" i="49"/>
  <c r="AN44" i="49"/>
  <c r="AQ44" i="49" s="1"/>
  <c r="AR44" i="49" s="1"/>
  <c r="AL62" i="49"/>
  <c r="AN62" i="49"/>
  <c r="AQ62" i="49" s="1"/>
  <c r="AR62" i="49" s="1"/>
  <c r="AN69" i="49"/>
  <c r="AQ69" i="49" s="1"/>
  <c r="AR69" i="49" s="1"/>
  <c r="AL14" i="47"/>
  <c r="AN14" i="47"/>
  <c r="AQ14" i="47" s="1"/>
  <c r="AR14" i="47" s="1"/>
  <c r="AL32" i="47"/>
  <c r="AN14" i="49"/>
  <c r="AQ14" i="49" s="1"/>
  <c r="AR14" i="49" s="1"/>
  <c r="AN17" i="49"/>
  <c r="AQ17" i="49" s="1"/>
  <c r="AR17" i="49" s="1"/>
  <c r="AN20" i="49"/>
  <c r="AQ20" i="49" s="1"/>
  <c r="AR20" i="49" s="1"/>
  <c r="AN48" i="49"/>
  <c r="AQ48" i="49" s="1"/>
  <c r="AR48" i="49" s="1"/>
  <c r="AL59" i="49"/>
  <c r="AN59" i="49"/>
  <c r="AQ59" i="49" s="1"/>
  <c r="AR59" i="49" s="1"/>
  <c r="AN66" i="49"/>
  <c r="AQ66" i="49" s="1"/>
  <c r="AR66" i="49" s="1"/>
  <c r="AL77" i="49"/>
  <c r="AN77" i="49"/>
  <c r="AQ77" i="49" s="1"/>
  <c r="AR77" i="49" s="1"/>
  <c r="AL11" i="47"/>
  <c r="AL29" i="47"/>
  <c r="AN29" i="47"/>
  <c r="AQ29" i="47" s="1"/>
  <c r="AR29" i="47" s="1"/>
  <c r="AL56" i="49"/>
  <c r="AN56" i="49"/>
  <c r="AQ56" i="49" s="1"/>
  <c r="AR56" i="49" s="1"/>
  <c r="AL74" i="49"/>
  <c r="AN74" i="49"/>
  <c r="AQ74" i="49" s="1"/>
  <c r="AR74" i="49" s="1"/>
  <c r="AL5" i="47"/>
  <c r="AN49" i="47"/>
  <c r="AQ49" i="47" s="1"/>
  <c r="AR49" i="47" s="1"/>
  <c r="AL8" i="47"/>
  <c r="AN8" i="47"/>
  <c r="AQ8" i="47" s="1"/>
  <c r="AR8" i="47" s="1"/>
  <c r="AL26" i="47"/>
  <c r="AN33" i="47"/>
  <c r="AQ33" i="47" s="1"/>
  <c r="AR33" i="47" s="1"/>
  <c r="AN35" i="47"/>
  <c r="AQ35" i="47" s="1"/>
  <c r="AR35" i="47" s="1"/>
  <c r="AL35" i="47"/>
  <c r="AN38" i="47"/>
  <c r="AQ38" i="47" s="1"/>
  <c r="AR38" i="47" s="1"/>
  <c r="AN74" i="47"/>
  <c r="AQ74" i="47" s="1"/>
  <c r="AR74" i="47" s="1"/>
  <c r="AN50" i="47"/>
  <c r="AQ50" i="47" s="1"/>
  <c r="AR50" i="47" s="1"/>
  <c r="AN68" i="47"/>
  <c r="AQ68" i="47" s="1"/>
  <c r="AR68" i="47" s="1"/>
  <c r="AN44" i="47"/>
  <c r="AQ44" i="47" s="1"/>
  <c r="AR44" i="47" s="1"/>
  <c r="AN62" i="47"/>
  <c r="AQ62" i="47" s="1"/>
  <c r="AR62" i="47" s="1"/>
  <c r="AN34" i="47"/>
  <c r="AQ34" i="47" s="1"/>
  <c r="AR34" i="47" s="1"/>
  <c r="AN37" i="47"/>
  <c r="AQ37" i="47" s="1"/>
  <c r="AR37" i="47" s="1"/>
  <c r="AN40" i="47"/>
  <c r="AQ40" i="47" s="1"/>
  <c r="AR40" i="47" s="1"/>
  <c r="AN43" i="47"/>
  <c r="AQ43" i="47" s="1"/>
  <c r="AR43" i="47" s="1"/>
  <c r="AN46" i="47"/>
  <c r="AQ46" i="47" s="1"/>
  <c r="AR46" i="47" s="1"/>
  <c r="AN52" i="47"/>
  <c r="AQ52" i="47" s="1"/>
  <c r="AR52" i="47" s="1"/>
  <c r="AN55" i="47"/>
  <c r="AQ55" i="47" s="1"/>
  <c r="AR55" i="47" s="1"/>
  <c r="AN58" i="47"/>
  <c r="AQ58" i="47" s="1"/>
  <c r="AR58" i="47" s="1"/>
  <c r="AN61" i="47"/>
  <c r="AQ61" i="47" s="1"/>
  <c r="AR61" i="47" s="1"/>
  <c r="AN64" i="47"/>
  <c r="AQ64" i="47" s="1"/>
  <c r="AR64" i="47" s="1"/>
  <c r="AN67" i="47"/>
  <c r="AQ67" i="47" s="1"/>
  <c r="AR67" i="47" s="1"/>
  <c r="AN70" i="47"/>
  <c r="AQ70" i="47" s="1"/>
  <c r="AR70" i="47" s="1"/>
  <c r="AN73" i="47"/>
  <c r="AQ73" i="47" s="1"/>
  <c r="AR73" i="47" s="1"/>
  <c r="AN76" i="47"/>
  <c r="AQ76" i="47" s="1"/>
  <c r="AR76" i="47" s="1"/>
  <c r="AL38" i="47"/>
  <c r="AL41" i="47"/>
  <c r="AL44" i="47"/>
  <c r="AL47" i="47"/>
  <c r="AL50" i="47"/>
  <c r="AL53" i="47"/>
  <c r="AL56" i="47"/>
  <c r="AL59" i="47"/>
  <c r="AL62" i="47"/>
  <c r="AL65" i="47"/>
  <c r="AL68" i="47"/>
  <c r="AL71" i="47"/>
  <c r="AL74" i="47"/>
  <c r="AL77" i="47"/>
  <c r="AD7" i="46"/>
  <c r="AD11" i="46"/>
  <c r="AD42" i="46"/>
  <c r="AC42" i="46"/>
  <c r="AD24" i="46"/>
  <c r="AC24" i="46"/>
  <c r="AD33" i="46"/>
  <c r="AC33" i="46"/>
  <c r="AD48" i="46"/>
  <c r="AC48" i="46"/>
  <c r="AD18" i="46"/>
  <c r="AC18" i="46"/>
  <c r="AD27" i="46"/>
  <c r="AC27" i="46"/>
  <c r="AD36" i="46"/>
  <c r="AC36" i="46"/>
  <c r="AD54" i="46"/>
  <c r="AC54" i="46"/>
  <c r="AC5" i="46"/>
  <c r="AD10" i="46"/>
  <c r="AC10" i="46"/>
  <c r="AD60" i="46"/>
  <c r="AC60" i="46"/>
  <c r="AD5" i="46"/>
  <c r="AD21" i="46"/>
  <c r="AC21" i="46"/>
  <c r="AD30" i="46"/>
  <c r="AC30" i="46"/>
  <c r="AD66" i="46"/>
  <c r="AC66" i="46"/>
  <c r="AD16" i="46"/>
  <c r="AC39" i="46"/>
  <c r="AC45" i="46"/>
  <c r="AC51" i="46"/>
  <c r="AC57" i="46"/>
  <c r="AC63" i="46"/>
  <c r="AC9" i="46"/>
  <c r="AC50" i="46"/>
  <c r="AC56" i="46"/>
  <c r="AC62" i="46"/>
  <c r="AC68" i="46"/>
  <c r="AD49" i="46"/>
  <c r="AD55" i="46"/>
  <c r="AD61" i="46"/>
  <c r="AD67" i="46"/>
  <c r="AE79" i="45"/>
  <c r="AH79" i="45" s="1"/>
  <c r="AI79" i="45" s="1"/>
  <c r="AE65" i="45"/>
  <c r="AH65" i="45" s="1"/>
  <c r="AI65" i="45" s="1"/>
  <c r="AE50" i="45"/>
  <c r="AH50" i="45" s="1"/>
  <c r="AI50" i="45" s="1"/>
  <c r="AE34" i="45"/>
  <c r="AH34" i="45" s="1"/>
  <c r="AI34" i="45" s="1"/>
  <c r="AE96" i="45"/>
  <c r="AH96" i="45" s="1"/>
  <c r="AI96" i="45" s="1"/>
  <c r="AE105" i="45"/>
  <c r="AH105" i="45" s="1"/>
  <c r="AI105" i="45" s="1"/>
  <c r="AE114" i="45"/>
  <c r="AH114" i="45" s="1"/>
  <c r="AI114" i="45" s="1"/>
  <c r="AE91" i="45"/>
  <c r="AH91" i="45" s="1"/>
  <c r="AI91" i="45" s="1"/>
  <c r="AE77" i="45"/>
  <c r="AH77" i="45" s="1"/>
  <c r="AI77" i="45" s="1"/>
  <c r="AE62" i="45"/>
  <c r="AH62" i="45" s="1"/>
  <c r="AI62" i="45" s="1"/>
  <c r="AE48" i="45"/>
  <c r="AH48" i="45" s="1"/>
  <c r="AI48" i="45" s="1"/>
  <c r="AE28" i="45"/>
  <c r="AH28" i="45" s="1"/>
  <c r="AI28" i="45" s="1"/>
  <c r="AE97" i="45"/>
  <c r="AH97" i="45" s="1"/>
  <c r="AI97" i="45" s="1"/>
  <c r="AE106" i="45"/>
  <c r="AH106" i="45" s="1"/>
  <c r="AI106" i="45" s="1"/>
  <c r="AE115" i="45"/>
  <c r="AH115" i="45" s="1"/>
  <c r="AI115" i="45" s="1"/>
  <c r="AE86" i="45"/>
  <c r="AH86" i="45" s="1"/>
  <c r="AI86" i="45" s="1"/>
  <c r="AE72" i="45"/>
  <c r="AH72" i="45" s="1"/>
  <c r="AI72" i="45" s="1"/>
  <c r="AE58" i="45"/>
  <c r="AH58" i="45" s="1"/>
  <c r="AI58" i="45" s="1"/>
  <c r="AE43" i="45"/>
  <c r="AH43" i="45" s="1"/>
  <c r="AI43" i="45" s="1"/>
  <c r="AE16" i="45"/>
  <c r="AH16" i="45" s="1"/>
  <c r="AI16" i="45" s="1"/>
  <c r="AE92" i="45"/>
  <c r="AH92" i="45" s="1"/>
  <c r="AI92" i="45" s="1"/>
  <c r="AE101" i="45"/>
  <c r="AH101" i="45" s="1"/>
  <c r="AI101" i="45" s="1"/>
  <c r="AE118" i="45"/>
  <c r="AH118" i="45" s="1"/>
  <c r="AI118" i="45" s="1"/>
  <c r="AE89" i="45"/>
  <c r="AH89" i="45" s="1"/>
  <c r="AI89" i="45" s="1"/>
  <c r="AE82" i="45"/>
  <c r="AH82" i="45" s="1"/>
  <c r="AI82" i="45" s="1"/>
  <c r="AE74" i="45"/>
  <c r="AH74" i="45" s="1"/>
  <c r="AI74" i="45" s="1"/>
  <c r="AE67" i="45"/>
  <c r="AH67" i="45" s="1"/>
  <c r="AI67" i="45" s="1"/>
  <c r="AE60" i="45"/>
  <c r="AH60" i="45" s="1"/>
  <c r="AI60" i="45" s="1"/>
  <c r="AE53" i="45"/>
  <c r="AH53" i="45" s="1"/>
  <c r="AI53" i="45" s="1"/>
  <c r="AE46" i="45"/>
  <c r="AH46" i="45" s="1"/>
  <c r="AI46" i="45" s="1"/>
  <c r="AE38" i="45"/>
  <c r="AH38" i="45" s="1"/>
  <c r="AI38" i="45" s="1"/>
  <c r="AE22" i="45"/>
  <c r="AH22" i="45" s="1"/>
  <c r="AI22" i="45" s="1"/>
  <c r="AE5" i="45"/>
  <c r="AH5" i="45" s="1"/>
  <c r="AI5" i="45" s="1"/>
  <c r="AE93" i="45"/>
  <c r="AH93" i="45" s="1"/>
  <c r="AI93" i="45" s="1"/>
  <c r="AE98" i="45"/>
  <c r="AH98" i="45" s="1"/>
  <c r="AI98" i="45" s="1"/>
  <c r="AE102" i="45"/>
  <c r="AH102" i="45" s="1"/>
  <c r="AI102" i="45" s="1"/>
  <c r="AE107" i="45"/>
  <c r="AH107" i="45" s="1"/>
  <c r="AI107" i="45" s="1"/>
  <c r="AE111" i="45"/>
  <c r="AH111" i="45" s="1"/>
  <c r="AI111" i="45" s="1"/>
  <c r="AE116" i="45"/>
  <c r="AH116" i="45" s="1"/>
  <c r="AI116" i="45" s="1"/>
  <c r="AE88" i="45"/>
  <c r="AH88" i="45" s="1"/>
  <c r="AI88" i="45" s="1"/>
  <c r="AE80" i="45"/>
  <c r="AH80" i="45" s="1"/>
  <c r="AI80" i="45" s="1"/>
  <c r="AE73" i="45"/>
  <c r="AH73" i="45" s="1"/>
  <c r="AI73" i="45" s="1"/>
  <c r="AE66" i="45"/>
  <c r="AH66" i="45" s="1"/>
  <c r="AI66" i="45" s="1"/>
  <c r="AE59" i="45"/>
  <c r="AH59" i="45" s="1"/>
  <c r="AI59" i="45" s="1"/>
  <c r="AE52" i="45"/>
  <c r="AH52" i="45" s="1"/>
  <c r="AI52" i="45" s="1"/>
  <c r="AE44" i="45"/>
  <c r="AH44" i="45" s="1"/>
  <c r="AI44" i="45" s="1"/>
  <c r="AE35" i="45"/>
  <c r="AH35" i="45" s="1"/>
  <c r="AI35" i="45" s="1"/>
  <c r="AE17" i="45"/>
  <c r="AH17" i="45" s="1"/>
  <c r="AI17" i="45" s="1"/>
  <c r="AE94" i="45"/>
  <c r="AH94" i="45" s="1"/>
  <c r="AI94" i="45" s="1"/>
  <c r="AE103" i="45"/>
  <c r="AH103" i="45" s="1"/>
  <c r="AI103" i="45" s="1"/>
  <c r="AE112" i="45"/>
  <c r="AH112" i="45" s="1"/>
  <c r="AI112" i="45" s="1"/>
  <c r="AE85" i="45"/>
  <c r="AH85" i="45" s="1"/>
  <c r="AI85" i="45" s="1"/>
  <c r="AE78" i="45"/>
  <c r="AH78" i="45" s="1"/>
  <c r="AI78" i="45" s="1"/>
  <c r="AE71" i="45"/>
  <c r="AH71" i="45" s="1"/>
  <c r="AI71" i="45" s="1"/>
  <c r="AE64" i="45"/>
  <c r="AH64" i="45" s="1"/>
  <c r="AI64" i="45" s="1"/>
  <c r="AE56" i="45"/>
  <c r="AH56" i="45" s="1"/>
  <c r="AI56" i="45" s="1"/>
  <c r="AE49" i="45"/>
  <c r="AH49" i="45" s="1"/>
  <c r="AI49" i="45" s="1"/>
  <c r="AE42" i="45"/>
  <c r="AH42" i="45" s="1"/>
  <c r="AI42" i="45" s="1"/>
  <c r="AE29" i="45"/>
  <c r="AH29" i="45" s="1"/>
  <c r="AI29" i="45" s="1"/>
  <c r="AE11" i="45"/>
  <c r="AH11" i="45" s="1"/>
  <c r="AI11" i="45" s="1"/>
  <c r="AE100" i="45"/>
  <c r="AH100" i="45" s="1"/>
  <c r="AI100" i="45" s="1"/>
  <c r="AE109" i="45"/>
  <c r="AH109" i="45" s="1"/>
  <c r="AI109" i="45" s="1"/>
  <c r="AE87" i="45"/>
  <c r="AH87" i="45" s="1"/>
  <c r="AI87" i="45" s="1"/>
  <c r="AE81" i="45"/>
  <c r="AH81" i="45" s="1"/>
  <c r="AI81" i="45" s="1"/>
  <c r="AE75" i="45"/>
  <c r="AH75" i="45" s="1"/>
  <c r="AI75" i="45" s="1"/>
  <c r="AE69" i="45"/>
  <c r="AH69" i="45" s="1"/>
  <c r="AI69" i="45" s="1"/>
  <c r="AE63" i="45"/>
  <c r="AH63" i="45" s="1"/>
  <c r="AI63" i="45" s="1"/>
  <c r="AE57" i="45"/>
  <c r="AH57" i="45" s="1"/>
  <c r="AI57" i="45" s="1"/>
  <c r="AE51" i="45"/>
  <c r="AH51" i="45" s="1"/>
  <c r="AI51" i="45" s="1"/>
  <c r="AE45" i="45"/>
  <c r="AH45" i="45" s="1"/>
  <c r="AI45" i="45" s="1"/>
  <c r="AE39" i="45"/>
  <c r="AH39" i="45" s="1"/>
  <c r="AI39" i="45" s="1"/>
  <c r="AE33" i="45"/>
  <c r="AH33" i="45" s="1"/>
  <c r="AI33" i="45" s="1"/>
  <c r="AE27" i="45"/>
  <c r="AH27" i="45" s="1"/>
  <c r="AI27" i="45" s="1"/>
  <c r="AE21" i="45"/>
  <c r="AH21" i="45" s="1"/>
  <c r="AI21" i="45" s="1"/>
  <c r="AE15" i="45"/>
  <c r="AH15" i="45" s="1"/>
  <c r="AI15" i="45" s="1"/>
  <c r="AE9" i="45"/>
  <c r="AH9" i="45" s="1"/>
  <c r="AI9" i="45" s="1"/>
  <c r="AE32" i="45"/>
  <c r="AH32" i="45" s="1"/>
  <c r="AI32" i="45" s="1"/>
  <c r="AE26" i="45"/>
  <c r="AH26" i="45" s="1"/>
  <c r="AI26" i="45" s="1"/>
  <c r="AE20" i="45"/>
  <c r="AH20" i="45" s="1"/>
  <c r="AI20" i="45" s="1"/>
  <c r="AE14" i="45"/>
  <c r="AH14" i="45" s="1"/>
  <c r="AI14" i="45" s="1"/>
  <c r="AE8" i="45"/>
  <c r="AH8" i="45" s="1"/>
  <c r="AI8" i="45" s="1"/>
  <c r="AE37" i="45"/>
  <c r="AH37" i="45" s="1"/>
  <c r="AI37" i="45" s="1"/>
  <c r="AE31" i="45"/>
  <c r="AH31" i="45" s="1"/>
  <c r="AI31" i="45" s="1"/>
  <c r="AE25" i="45"/>
  <c r="AH25" i="45" s="1"/>
  <c r="AI25" i="45" s="1"/>
  <c r="AE19" i="45"/>
  <c r="AH19" i="45" s="1"/>
  <c r="AI19" i="45" s="1"/>
  <c r="AE13" i="45"/>
  <c r="AH13" i="45" s="1"/>
  <c r="AI13" i="45" s="1"/>
  <c r="AE7" i="45"/>
  <c r="AH7" i="45" s="1"/>
  <c r="AI7" i="45" s="1"/>
  <c r="AE36" i="45"/>
  <c r="AH36" i="45" s="1"/>
  <c r="AI36" i="45" s="1"/>
  <c r="AE30" i="45"/>
  <c r="AH30" i="45" s="1"/>
  <c r="AI30" i="45" s="1"/>
  <c r="AE24" i="45"/>
  <c r="AH24" i="45" s="1"/>
  <c r="AI24" i="45" s="1"/>
  <c r="AE18" i="45"/>
  <c r="AH18" i="45" s="1"/>
  <c r="AI18" i="45" s="1"/>
  <c r="AE12" i="45"/>
  <c r="AH12" i="45" s="1"/>
  <c r="AI12" i="45" s="1"/>
  <c r="AD41" i="45"/>
  <c r="AC35" i="45"/>
  <c r="AC59" i="45"/>
  <c r="AC23" i="45"/>
  <c r="AD6" i="45"/>
  <c r="AD29" i="45"/>
  <c r="AD65" i="45"/>
  <c r="AC17" i="45"/>
  <c r="AD20" i="45"/>
  <c r="AC43" i="45"/>
  <c r="AC53" i="45"/>
  <c r="AC14" i="45"/>
  <c r="AC37" i="45"/>
  <c r="AC47" i="45"/>
  <c r="AD50" i="45"/>
  <c r="AD9" i="45"/>
  <c r="AC19" i="45"/>
  <c r="AD32" i="45"/>
  <c r="AC55" i="45"/>
  <c r="AD68" i="45"/>
  <c r="AC5" i="45"/>
  <c r="AC7" i="45"/>
  <c r="AC13" i="45"/>
  <c r="AC18" i="45"/>
  <c r="AC24" i="45"/>
  <c r="AC30" i="45"/>
  <c r="AC36" i="45"/>
  <c r="AC42" i="45"/>
  <c r="AC48" i="45"/>
  <c r="AC54" i="45"/>
  <c r="AC60" i="45"/>
  <c r="AC66" i="45"/>
  <c r="AD5" i="45"/>
  <c r="AD7" i="45"/>
  <c r="AD13" i="45"/>
  <c r="AD18" i="45"/>
  <c r="AD24" i="45"/>
  <c r="AD30" i="45"/>
  <c r="AD36" i="45"/>
  <c r="AD42" i="45"/>
  <c r="AD48" i="45"/>
  <c r="AD54" i="45"/>
  <c r="AD60" i="45"/>
  <c r="AD66" i="45"/>
  <c r="AC10" i="45"/>
  <c r="AD11" i="45"/>
  <c r="AD16" i="45"/>
  <c r="AC21" i="45"/>
  <c r="AD22" i="45"/>
  <c r="AC27" i="45"/>
  <c r="AD28" i="45"/>
  <c r="AC33" i="45"/>
  <c r="AD34" i="45"/>
  <c r="AC39" i="45"/>
  <c r="AD40" i="45"/>
  <c r="AC45" i="45"/>
  <c r="AD46" i="45"/>
  <c r="AC51" i="45"/>
  <c r="AD52" i="45"/>
  <c r="AC57" i="45"/>
  <c r="AD58" i="45"/>
  <c r="AC63" i="45"/>
  <c r="AD64" i="45"/>
  <c r="AC11" i="44"/>
  <c r="AD17" i="44"/>
  <c r="AD23" i="44"/>
  <c r="AD29" i="44"/>
  <c r="AD32" i="44"/>
  <c r="AD35" i="44"/>
  <c r="AD38" i="44"/>
  <c r="AD41" i="44"/>
  <c r="AD44" i="44"/>
  <c r="AD47" i="44"/>
  <c r="AD50" i="44"/>
  <c r="AD53" i="44"/>
  <c r="AD56" i="44"/>
  <c r="AD59" i="44"/>
  <c r="AD65" i="44"/>
  <c r="AD12" i="44"/>
  <c r="AF5" i="44"/>
  <c r="AE22" i="44" s="1"/>
  <c r="AH22" i="44" s="1"/>
  <c r="AI22" i="44" s="1"/>
  <c r="AC10" i="44"/>
  <c r="AC21" i="44"/>
  <c r="AC27" i="44"/>
  <c r="AC33" i="44"/>
  <c r="AC39" i="44"/>
  <c r="AC45" i="44"/>
  <c r="AC51" i="44"/>
  <c r="AC57" i="44"/>
  <c r="AC63" i="44"/>
  <c r="AG5" i="44"/>
  <c r="AC9" i="44"/>
  <c r="AD10" i="44"/>
  <c r="AC20" i="44"/>
  <c r="AD21" i="44"/>
  <c r="AC26" i="44"/>
  <c r="AD27" i="44"/>
  <c r="AD33" i="44"/>
  <c r="AD39" i="44"/>
  <c r="AD45" i="44"/>
  <c r="AD51" i="44"/>
  <c r="AD57" i="44"/>
  <c r="AC62" i="44"/>
  <c r="AD63" i="44"/>
  <c r="AC68" i="44"/>
  <c r="AC5" i="44"/>
  <c r="AC7" i="44"/>
  <c r="AD8" i="44"/>
  <c r="AC13" i="44"/>
  <c r="AD14" i="44"/>
  <c r="AC18" i="44"/>
  <c r="AC24" i="44"/>
  <c r="AC30" i="44"/>
  <c r="AC36" i="44"/>
  <c r="AC42" i="44"/>
  <c r="AC48" i="44"/>
  <c r="AC54" i="44"/>
  <c r="AC60" i="44"/>
  <c r="AC66" i="44"/>
  <c r="AD67" i="44"/>
  <c r="AE69" i="43"/>
  <c r="AH69" i="43" s="1"/>
  <c r="AI69" i="43" s="1"/>
  <c r="AE83" i="43"/>
  <c r="AH83" i="43" s="1"/>
  <c r="AI83" i="43" s="1"/>
  <c r="AE90" i="43"/>
  <c r="AH90" i="43" s="1"/>
  <c r="AI90" i="43" s="1"/>
  <c r="AE72" i="43"/>
  <c r="AH72" i="43" s="1"/>
  <c r="AI72" i="43" s="1"/>
  <c r="AD6" i="43"/>
  <c r="AD12" i="43"/>
  <c r="AD17" i="43"/>
  <c r="AD23" i="43"/>
  <c r="AD29" i="43"/>
  <c r="AD35" i="43"/>
  <c r="AD41" i="43"/>
  <c r="AD47" i="43"/>
  <c r="AD53" i="43"/>
  <c r="AD59" i="43"/>
  <c r="AD65" i="43"/>
  <c r="AC9" i="43"/>
  <c r="AD15" i="43"/>
  <c r="AC20" i="43"/>
  <c r="AC26" i="43"/>
  <c r="AC32" i="43"/>
  <c r="AC38" i="43"/>
  <c r="AC44" i="43"/>
  <c r="AC50" i="43"/>
  <c r="AC56" i="43"/>
  <c r="AC62" i="43"/>
  <c r="AC68" i="43"/>
  <c r="AC8" i="43"/>
  <c r="AD9" i="43"/>
  <c r="AC14" i="43"/>
  <c r="AC19" i="43"/>
  <c r="AD20" i="43"/>
  <c r="AC25" i="43"/>
  <c r="AD26" i="43"/>
  <c r="AC31" i="43"/>
  <c r="AD32" i="43"/>
  <c r="AC37" i="43"/>
  <c r="AD38" i="43"/>
  <c r="AC43" i="43"/>
  <c r="AD44" i="43"/>
  <c r="AC49" i="43"/>
  <c r="AD50" i="43"/>
  <c r="AC55" i="43"/>
  <c r="AD56" i="43"/>
  <c r="AC61" i="43"/>
  <c r="AD62" i="43"/>
  <c r="AC67" i="43"/>
  <c r="AD68" i="43"/>
  <c r="AC5" i="43"/>
  <c r="AC7" i="43"/>
  <c r="AD8" i="43"/>
  <c r="AC13" i="43"/>
  <c r="AD14" i="43"/>
  <c r="AC18" i="43"/>
  <c r="AD19" i="43"/>
  <c r="AC24" i="43"/>
  <c r="AD25" i="43"/>
  <c r="AC30" i="43"/>
  <c r="AD31" i="43"/>
  <c r="AC36" i="43"/>
  <c r="AD37" i="43"/>
  <c r="AC42" i="43"/>
  <c r="AD43" i="43"/>
  <c r="AC48" i="43"/>
  <c r="AD49" i="43"/>
  <c r="AC54" i="43"/>
  <c r="AD55" i="43"/>
  <c r="AC60" i="43"/>
  <c r="AD61" i="43"/>
  <c r="AC66" i="43"/>
  <c r="AD67" i="43"/>
  <c r="AG5" i="42"/>
  <c r="AC33" i="42"/>
  <c r="AD49" i="42"/>
  <c r="AD52" i="42"/>
  <c r="AC27" i="42"/>
  <c r="AD43" i="42"/>
  <c r="AC5" i="42"/>
  <c r="AD11" i="42"/>
  <c r="AC21" i="42"/>
  <c r="AD31" i="42"/>
  <c r="AD34" i="42"/>
  <c r="AD67" i="42"/>
  <c r="AD25" i="42"/>
  <c r="AD61" i="42"/>
  <c r="AD5" i="42"/>
  <c r="AC6" i="42"/>
  <c r="AD7" i="42"/>
  <c r="AC12" i="42"/>
  <c r="AD13" i="42"/>
  <c r="AC17" i="42"/>
  <c r="AD18" i="42"/>
  <c r="AC23" i="42"/>
  <c r="AD24" i="42"/>
  <c r="AC29" i="42"/>
  <c r="AD30" i="42"/>
  <c r="AC35" i="42"/>
  <c r="AD36" i="42"/>
  <c r="AC41" i="42"/>
  <c r="AD42" i="42"/>
  <c r="AC47" i="42"/>
  <c r="AD48" i="42"/>
  <c r="AC53" i="42"/>
  <c r="AD54" i="42"/>
  <c r="AC59" i="42"/>
  <c r="AD60" i="42"/>
  <c r="AC65" i="42"/>
  <c r="AD66" i="42"/>
  <c r="AD6" i="42"/>
  <c r="AD12" i="42"/>
  <c r="AD17" i="42"/>
  <c r="AD23" i="42"/>
  <c r="AD29" i="42"/>
  <c r="AD35" i="42"/>
  <c r="AD41" i="42"/>
  <c r="AD47" i="42"/>
  <c r="AD53" i="42"/>
  <c r="AD59" i="42"/>
  <c r="AD65" i="42"/>
  <c r="AF5" i="42"/>
  <c r="AC9" i="42"/>
  <c r="AD15" i="42"/>
  <c r="AC20" i="42"/>
  <c r="AC26" i="42"/>
  <c r="AC32" i="42"/>
  <c r="AC38" i="42"/>
  <c r="AC44" i="42"/>
  <c r="AC50" i="42"/>
  <c r="AC56" i="42"/>
  <c r="AC62" i="42"/>
  <c r="AC68" i="42"/>
  <c r="AC57" i="41"/>
  <c r="AE10" i="41"/>
  <c r="AH10" i="41" s="1"/>
  <c r="AI10" i="41" s="1"/>
  <c r="AC9" i="41"/>
  <c r="AD15" i="41"/>
  <c r="AC20" i="41"/>
  <c r="AC26" i="41"/>
  <c r="AC32" i="41"/>
  <c r="AC38" i="41"/>
  <c r="AC44" i="41"/>
  <c r="AC50" i="41"/>
  <c r="AC56" i="41"/>
  <c r="AE58" i="41"/>
  <c r="AH58" i="41" s="1"/>
  <c r="AI58" i="41" s="1"/>
  <c r="AC62" i="41"/>
  <c r="AC68" i="41"/>
  <c r="AD69" i="41"/>
  <c r="AC8" i="41"/>
  <c r="AD9" i="41"/>
  <c r="AC14" i="41"/>
  <c r="AC19" i="41"/>
  <c r="AD20" i="41"/>
  <c r="AC25" i="41"/>
  <c r="AD26" i="41"/>
  <c r="AC31" i="41"/>
  <c r="AD32" i="41"/>
  <c r="AC37" i="41"/>
  <c r="AD38" i="41"/>
  <c r="AC43" i="41"/>
  <c r="AD44" i="41"/>
  <c r="AC49" i="41"/>
  <c r="AD50" i="41"/>
  <c r="AC55" i="41"/>
  <c r="AD56" i="41"/>
  <c r="AC61" i="41"/>
  <c r="AD62" i="41"/>
  <c r="AC67" i="41"/>
  <c r="AD68" i="41"/>
  <c r="AC6" i="41"/>
  <c r="AC12" i="41"/>
  <c r="AC17" i="41"/>
  <c r="AC23" i="41"/>
  <c r="AC29" i="41"/>
  <c r="AC35" i="41"/>
  <c r="AC41" i="41"/>
  <c r="AC47" i="41"/>
  <c r="AC53" i="41"/>
  <c r="AC59" i="41"/>
  <c r="AC65" i="41"/>
  <c r="AC7" i="40"/>
  <c r="AC11" i="40"/>
  <c r="AC20" i="40"/>
  <c r="AC28" i="40"/>
  <c r="AC46" i="40"/>
  <c r="AC64" i="40"/>
  <c r="AC5" i="40"/>
  <c r="AD17" i="40"/>
  <c r="AC26" i="40"/>
  <c r="AC36" i="40"/>
  <c r="AC39" i="40"/>
  <c r="AD41" i="40"/>
  <c r="AC44" i="40"/>
  <c r="AC54" i="40"/>
  <c r="AC57" i="40"/>
  <c r="AD59" i="40"/>
  <c r="AC62" i="40"/>
  <c r="AC21" i="40"/>
  <c r="AC34" i="40"/>
  <c r="AC52" i="40"/>
  <c r="AD12" i="40"/>
  <c r="AC18" i="40"/>
  <c r="AD29" i="40"/>
  <c r="AC32" i="40"/>
  <c r="AD47" i="40"/>
  <c r="AC50" i="40"/>
  <c r="AD8" i="40"/>
  <c r="AD14" i="40"/>
  <c r="AD19" i="40"/>
  <c r="AD25" i="40"/>
  <c r="AD31" i="40"/>
  <c r="AD37" i="40"/>
  <c r="AD43" i="40"/>
  <c r="AD49" i="40"/>
  <c r="AD55" i="40"/>
  <c r="AD61" i="40"/>
  <c r="AD67" i="40"/>
  <c r="AC70" i="40"/>
  <c r="AG5" i="40"/>
  <c r="AC9" i="40"/>
  <c r="AD10" i="40"/>
  <c r="AC68" i="40"/>
  <c r="AD69" i="40"/>
  <c r="AE89" i="39"/>
  <c r="AH89" i="39" s="1"/>
  <c r="AI89" i="39" s="1"/>
  <c r="AE83" i="39"/>
  <c r="AH83" i="39" s="1"/>
  <c r="AI83" i="39" s="1"/>
  <c r="AE77" i="39"/>
  <c r="AH77" i="39" s="1"/>
  <c r="AI77" i="39" s="1"/>
  <c r="AE94" i="39"/>
  <c r="AH94" i="39" s="1"/>
  <c r="AI94" i="39" s="1"/>
  <c r="AE88" i="39"/>
  <c r="AH88" i="39" s="1"/>
  <c r="AI88" i="39" s="1"/>
  <c r="AE82" i="39"/>
  <c r="AH82" i="39" s="1"/>
  <c r="AI82" i="39" s="1"/>
  <c r="AE76" i="39"/>
  <c r="AH76" i="39" s="1"/>
  <c r="AI76" i="39" s="1"/>
  <c r="AE81" i="39"/>
  <c r="AH81" i="39" s="1"/>
  <c r="AI81" i="39" s="1"/>
  <c r="AE92" i="39"/>
  <c r="AH92" i="39" s="1"/>
  <c r="AI92" i="39" s="1"/>
  <c r="AE86" i="39"/>
  <c r="AH86" i="39" s="1"/>
  <c r="AI86" i="39" s="1"/>
  <c r="AE80" i="39"/>
  <c r="AH80" i="39" s="1"/>
  <c r="AI80" i="39" s="1"/>
  <c r="AE93" i="39"/>
  <c r="AH93" i="39" s="1"/>
  <c r="AI93" i="39" s="1"/>
  <c r="AE87" i="39"/>
  <c r="AH87" i="39" s="1"/>
  <c r="AI87" i="39" s="1"/>
  <c r="AE91" i="39"/>
  <c r="AH91" i="39" s="1"/>
  <c r="AI91" i="39" s="1"/>
  <c r="AE85" i="39"/>
  <c r="AH85" i="39" s="1"/>
  <c r="AI85" i="39" s="1"/>
  <c r="AE79" i="39"/>
  <c r="AH79" i="39" s="1"/>
  <c r="AI79" i="39" s="1"/>
  <c r="AE90" i="39"/>
  <c r="AH90" i="39" s="1"/>
  <c r="AI90" i="39" s="1"/>
  <c r="AE84" i="39"/>
  <c r="AH84" i="39" s="1"/>
  <c r="AI84" i="39" s="1"/>
  <c r="AE9" i="39"/>
  <c r="AH9" i="39" s="1"/>
  <c r="AI9" i="39" s="1"/>
  <c r="AE18" i="39"/>
  <c r="AH18" i="39" s="1"/>
  <c r="AI18" i="39" s="1"/>
  <c r="AE24" i="39"/>
  <c r="AH24" i="39" s="1"/>
  <c r="AI24" i="39" s="1"/>
  <c r="AE30" i="39"/>
  <c r="AH30" i="39" s="1"/>
  <c r="AI30" i="39" s="1"/>
  <c r="AE36" i="39"/>
  <c r="AH36" i="39" s="1"/>
  <c r="AI36" i="39" s="1"/>
  <c r="AE42" i="39"/>
  <c r="AH42" i="39" s="1"/>
  <c r="AI42" i="39" s="1"/>
  <c r="AE48" i="39"/>
  <c r="AH48" i="39" s="1"/>
  <c r="AI48" i="39" s="1"/>
  <c r="AE54" i="39"/>
  <c r="AH54" i="39" s="1"/>
  <c r="AI54" i="39" s="1"/>
  <c r="AE60" i="39"/>
  <c r="AH60" i="39" s="1"/>
  <c r="AI60" i="39" s="1"/>
  <c r="AE66" i="39"/>
  <c r="AH66" i="39" s="1"/>
  <c r="AI66" i="39" s="1"/>
  <c r="AE71" i="39"/>
  <c r="AH71" i="39" s="1"/>
  <c r="AI71" i="39" s="1"/>
  <c r="AE19" i="39"/>
  <c r="AH19" i="39" s="1"/>
  <c r="AI19" i="39" s="1"/>
  <c r="AE25" i="39"/>
  <c r="AH25" i="39" s="1"/>
  <c r="AI25" i="39" s="1"/>
  <c r="AE31" i="39"/>
  <c r="AH31" i="39" s="1"/>
  <c r="AI31" i="39" s="1"/>
  <c r="AE37" i="39"/>
  <c r="AH37" i="39" s="1"/>
  <c r="AI37" i="39" s="1"/>
  <c r="AE43" i="39"/>
  <c r="AH43" i="39" s="1"/>
  <c r="AI43" i="39" s="1"/>
  <c r="AE49" i="39"/>
  <c r="AH49" i="39" s="1"/>
  <c r="AI49" i="39" s="1"/>
  <c r="AE55" i="39"/>
  <c r="AH55" i="39" s="1"/>
  <c r="AI55" i="39" s="1"/>
  <c r="AE61" i="39"/>
  <c r="AH61" i="39" s="1"/>
  <c r="AI61" i="39" s="1"/>
  <c r="AE67" i="39"/>
  <c r="AH67" i="39" s="1"/>
  <c r="AI67" i="39" s="1"/>
  <c r="AE72" i="39"/>
  <c r="AH72" i="39" s="1"/>
  <c r="AI72" i="39" s="1"/>
  <c r="AE63" i="39"/>
  <c r="AH63" i="39" s="1"/>
  <c r="AI63" i="39" s="1"/>
  <c r="AE12" i="39"/>
  <c r="AH12" i="39" s="1"/>
  <c r="AI12" i="39" s="1"/>
  <c r="AE6" i="39"/>
  <c r="AH6" i="39" s="1"/>
  <c r="AI6" i="39" s="1"/>
  <c r="AE57" i="39"/>
  <c r="AH57" i="39" s="1"/>
  <c r="AI57" i="39" s="1"/>
  <c r="AE51" i="39"/>
  <c r="AH51" i="39" s="1"/>
  <c r="AI51" i="39" s="1"/>
  <c r="AE45" i="39"/>
  <c r="AH45" i="39" s="1"/>
  <c r="AI45" i="39" s="1"/>
  <c r="AE39" i="39"/>
  <c r="AH39" i="39" s="1"/>
  <c r="AI39" i="39" s="1"/>
  <c r="AE33" i="39"/>
  <c r="AH33" i="39" s="1"/>
  <c r="AI33" i="39" s="1"/>
  <c r="AE27" i="39"/>
  <c r="AH27" i="39" s="1"/>
  <c r="AI27" i="39" s="1"/>
  <c r="AE21" i="39"/>
  <c r="AH21" i="39" s="1"/>
  <c r="AI21" i="39" s="1"/>
  <c r="AE10" i="39"/>
  <c r="AH10" i="39" s="1"/>
  <c r="AI10" i="39" s="1"/>
  <c r="AE64" i="39"/>
  <c r="AH64" i="39" s="1"/>
  <c r="AI64" i="39" s="1"/>
  <c r="AE58" i="39"/>
  <c r="AH58" i="39" s="1"/>
  <c r="AI58" i="39" s="1"/>
  <c r="AE52" i="39"/>
  <c r="AH52" i="39" s="1"/>
  <c r="AI52" i="39" s="1"/>
  <c r="AE46" i="39"/>
  <c r="AH46" i="39" s="1"/>
  <c r="AI46" i="39" s="1"/>
  <c r="AE40" i="39"/>
  <c r="AH40" i="39" s="1"/>
  <c r="AI40" i="39" s="1"/>
  <c r="AE34" i="39"/>
  <c r="AH34" i="39" s="1"/>
  <c r="AI34" i="39" s="1"/>
  <c r="AE28" i="39"/>
  <c r="AH28" i="39" s="1"/>
  <c r="AI28" i="39" s="1"/>
  <c r="AE22" i="39"/>
  <c r="AH22" i="39" s="1"/>
  <c r="AI22" i="39" s="1"/>
  <c r="AE16" i="39"/>
  <c r="AH16" i="39" s="1"/>
  <c r="AI16" i="39" s="1"/>
  <c r="AE11" i="39"/>
  <c r="AH11" i="39" s="1"/>
  <c r="AI11" i="39" s="1"/>
  <c r="AE65" i="39"/>
  <c r="AH65" i="39" s="1"/>
  <c r="AI65" i="39" s="1"/>
  <c r="AE59" i="39"/>
  <c r="AH59" i="39" s="1"/>
  <c r="AI59" i="39" s="1"/>
  <c r="AE53" i="39"/>
  <c r="AH53" i="39" s="1"/>
  <c r="AI53" i="39" s="1"/>
  <c r="AE47" i="39"/>
  <c r="AH47" i="39" s="1"/>
  <c r="AI47" i="39" s="1"/>
  <c r="AE41" i="39"/>
  <c r="AH41" i="39" s="1"/>
  <c r="AI41" i="39" s="1"/>
  <c r="AE35" i="39"/>
  <c r="AH35" i="39" s="1"/>
  <c r="AI35" i="39" s="1"/>
  <c r="AE29" i="39"/>
  <c r="AH29" i="39" s="1"/>
  <c r="AI29" i="39" s="1"/>
  <c r="AE23" i="39"/>
  <c r="AH23" i="39" s="1"/>
  <c r="AI23" i="39" s="1"/>
  <c r="AE17" i="39"/>
  <c r="AH17" i="39" s="1"/>
  <c r="AI17" i="39" s="1"/>
  <c r="AE7" i="39"/>
  <c r="AH7" i="39" s="1"/>
  <c r="AI7" i="39" s="1"/>
  <c r="AE13" i="39"/>
  <c r="AH13" i="39" s="1"/>
  <c r="AI13" i="39" s="1"/>
  <c r="AE68" i="39"/>
  <c r="AH68" i="39" s="1"/>
  <c r="AI68" i="39" s="1"/>
  <c r="AE73" i="39"/>
  <c r="AH73" i="39" s="1"/>
  <c r="AI73" i="39" s="1"/>
  <c r="AE5" i="39"/>
  <c r="AH5" i="39" s="1"/>
  <c r="AI5" i="39" s="1"/>
  <c r="AE8" i="39"/>
  <c r="AH8" i="39" s="1"/>
  <c r="AI8" i="39" s="1"/>
  <c r="AE14" i="39"/>
  <c r="AH14" i="39" s="1"/>
  <c r="AI14" i="39" s="1"/>
  <c r="AE20" i="39"/>
  <c r="AH20" i="39" s="1"/>
  <c r="AI20" i="39" s="1"/>
  <c r="AE26" i="39"/>
  <c r="AH26" i="39" s="1"/>
  <c r="AI26" i="39" s="1"/>
  <c r="AE32" i="39"/>
  <c r="AH32" i="39" s="1"/>
  <c r="AI32" i="39" s="1"/>
  <c r="AE38" i="39"/>
  <c r="AH38" i="39" s="1"/>
  <c r="AI38" i="39" s="1"/>
  <c r="AE44" i="39"/>
  <c r="AH44" i="39" s="1"/>
  <c r="AI44" i="39" s="1"/>
  <c r="AE50" i="39"/>
  <c r="AH50" i="39" s="1"/>
  <c r="AI50" i="39" s="1"/>
  <c r="AE56" i="39"/>
  <c r="AH56" i="39" s="1"/>
  <c r="AI56" i="39" s="1"/>
  <c r="AE62" i="39"/>
  <c r="AH62" i="39" s="1"/>
  <c r="AI62" i="39" s="1"/>
  <c r="AE69" i="39"/>
  <c r="AH69" i="39" s="1"/>
  <c r="AI69" i="39" s="1"/>
  <c r="AE74" i="39"/>
  <c r="AH74" i="39" s="1"/>
  <c r="AI74" i="39" s="1"/>
  <c r="AE75" i="39"/>
  <c r="AH75" i="39" s="1"/>
  <c r="AI75" i="39" s="1"/>
  <c r="AC21" i="39"/>
  <c r="AC27" i="39"/>
  <c r="AC33" i="39"/>
  <c r="AC39" i="39"/>
  <c r="AC45" i="39"/>
  <c r="AC51" i="39"/>
  <c r="AC57" i="39"/>
  <c r="AC63" i="39"/>
  <c r="AC69" i="39"/>
  <c r="AC9" i="39"/>
  <c r="AD15" i="39"/>
  <c r="AC20" i="39"/>
  <c r="AC26" i="39"/>
  <c r="AC32" i="39"/>
  <c r="AC38" i="39"/>
  <c r="AC44" i="39"/>
  <c r="AC50" i="39"/>
  <c r="AC56" i="39"/>
  <c r="AC62" i="39"/>
  <c r="AC68" i="39"/>
  <c r="AD69" i="39"/>
  <c r="AE70" i="39"/>
  <c r="AH70" i="39" s="1"/>
  <c r="AI70" i="39" s="1"/>
  <c r="AD9" i="39"/>
  <c r="AE15" i="39"/>
  <c r="AH15" i="39" s="1"/>
  <c r="AI15" i="39" s="1"/>
  <c r="AC67" i="39"/>
  <c r="AD68" i="39"/>
  <c r="AC5" i="39"/>
  <c r="AC7" i="39"/>
  <c r="AD8" i="39"/>
  <c r="AC13" i="39"/>
  <c r="AD14" i="39"/>
  <c r="AC18" i="39"/>
  <c r="AD19" i="39"/>
  <c r="AC24" i="39"/>
  <c r="AD25" i="39"/>
  <c r="AC30" i="39"/>
  <c r="AD31" i="39"/>
  <c r="AC36" i="39"/>
  <c r="AD37" i="39"/>
  <c r="AC42" i="39"/>
  <c r="AD43" i="39"/>
  <c r="AC48" i="39"/>
  <c r="AD49" i="39"/>
  <c r="AC54" i="39"/>
  <c r="AD55" i="39"/>
  <c r="AC60" i="39"/>
  <c r="AD61" i="39"/>
  <c r="AC66" i="39"/>
  <c r="AD67" i="39"/>
  <c r="AD5" i="39"/>
  <c r="AD7" i="39"/>
  <c r="AD13" i="39"/>
  <c r="AD18" i="39"/>
  <c r="AD24" i="39"/>
  <c r="AD30" i="39"/>
  <c r="AD36" i="39"/>
  <c r="AD42" i="39"/>
  <c r="AD48" i="39"/>
  <c r="AD54" i="39"/>
  <c r="AD60" i="39"/>
  <c r="AD66" i="39"/>
  <c r="AF5" i="11"/>
  <c r="AB40" i="11"/>
  <c r="AB270" i="10"/>
  <c r="AG5" i="10"/>
  <c r="AH5" i="9"/>
  <c r="AG5" i="9"/>
  <c r="AB5" i="11"/>
  <c r="AL38" i="38"/>
  <c r="AL50" i="38"/>
  <c r="AL59" i="38"/>
  <c r="AL68" i="38"/>
  <c r="AL86" i="38"/>
  <c r="AL25" i="38"/>
  <c r="AL28" i="38"/>
  <c r="AL31" i="38"/>
  <c r="AL34" i="38"/>
  <c r="AL37" i="38"/>
  <c r="AL40" i="38"/>
  <c r="AL43" i="38"/>
  <c r="AL46" i="38"/>
  <c r="AL49" i="38"/>
  <c r="AL52" i="38"/>
  <c r="AL55" i="38"/>
  <c r="AL58" i="38"/>
  <c r="AL61" i="38"/>
  <c r="AL64" i="38"/>
  <c r="AL67" i="38"/>
  <c r="AL70" i="38"/>
  <c r="AL73" i="38"/>
  <c r="AL76" i="38"/>
  <c r="AL79" i="38"/>
  <c r="AL82" i="38"/>
  <c r="AL85" i="38"/>
  <c r="AL88" i="38"/>
  <c r="AO5" i="38"/>
  <c r="AL23" i="38"/>
  <c r="AN43" i="37"/>
  <c r="AQ43" i="37" s="1"/>
  <c r="AR43" i="37" s="1"/>
  <c r="AN28" i="37"/>
  <c r="AQ28" i="37" s="1"/>
  <c r="AR28" i="37" s="1"/>
  <c r="AN47" i="37"/>
  <c r="AQ47" i="37" s="1"/>
  <c r="AR47" i="37" s="1"/>
  <c r="AL25" i="37"/>
  <c r="AL28" i="37"/>
  <c r="AL31" i="37"/>
  <c r="AL34" i="37"/>
  <c r="AL37" i="37"/>
  <c r="AL40" i="37"/>
  <c r="AL43" i="37"/>
  <c r="AL46" i="37"/>
  <c r="AN38" i="37"/>
  <c r="AQ38" i="37" s="1"/>
  <c r="AR38" i="37" s="1"/>
  <c r="AP5" i="37"/>
  <c r="AO5" i="37"/>
  <c r="AN34" i="37" s="1"/>
  <c r="AQ34" i="37" s="1"/>
  <c r="AR34" i="37" s="1"/>
  <c r="AO5" i="36"/>
  <c r="AN57" i="36" s="1"/>
  <c r="AQ57" i="36" s="1"/>
  <c r="AR57" i="36" s="1"/>
  <c r="AN28" i="36"/>
  <c r="AQ28" i="36" s="1"/>
  <c r="AR28" i="36" s="1"/>
  <c r="AN40" i="36"/>
  <c r="AQ40" i="36" s="1"/>
  <c r="AR40" i="36" s="1"/>
  <c r="AP5" i="36"/>
  <c r="AN42" i="35"/>
  <c r="AQ42" i="35" s="1"/>
  <c r="AR42" i="35" s="1"/>
  <c r="AN30" i="35"/>
  <c r="AQ30" i="35" s="1"/>
  <c r="AR30" i="35" s="1"/>
  <c r="AL25" i="35"/>
  <c r="AL28" i="35"/>
  <c r="AL31" i="35"/>
  <c r="AL34" i="35"/>
  <c r="AL37" i="35"/>
  <c r="AL40" i="35"/>
  <c r="AL43" i="35"/>
  <c r="AL46" i="35"/>
  <c r="AL49" i="35"/>
  <c r="AL52" i="35"/>
  <c r="AL55" i="35"/>
  <c r="AO5" i="35"/>
  <c r="AN52" i="35" s="1"/>
  <c r="AQ52" i="35" s="1"/>
  <c r="AR52" i="35" s="1"/>
  <c r="AP5" i="35"/>
  <c r="AN24" i="35" s="1"/>
  <c r="AQ24" i="35" s="1"/>
  <c r="AR24" i="35" s="1"/>
  <c r="AL24" i="35"/>
  <c r="AL27" i="35"/>
  <c r="AL30" i="35"/>
  <c r="AL33" i="35"/>
  <c r="AL36" i="35"/>
  <c r="AL39" i="35"/>
  <c r="AL42" i="35"/>
  <c r="AL45" i="35"/>
  <c r="AL48" i="35"/>
  <c r="AL51" i="35"/>
  <c r="AL54" i="35"/>
  <c r="AL57" i="35"/>
  <c r="AN40" i="34"/>
  <c r="AQ40" i="34" s="1"/>
  <c r="AR40" i="34" s="1"/>
  <c r="AN76" i="34"/>
  <c r="AQ76" i="34" s="1"/>
  <c r="AR76" i="34" s="1"/>
  <c r="AN59" i="34"/>
  <c r="AQ59" i="34" s="1"/>
  <c r="AR59" i="34" s="1"/>
  <c r="AN37" i="34"/>
  <c r="AQ37" i="34" s="1"/>
  <c r="AR37" i="34" s="1"/>
  <c r="AL23" i="34"/>
  <c r="AL26" i="34"/>
  <c r="AL29" i="34"/>
  <c r="AL32" i="34"/>
  <c r="AL35" i="34"/>
  <c r="AL38" i="34"/>
  <c r="AL41" i="34"/>
  <c r="AL44" i="34"/>
  <c r="AL47" i="34"/>
  <c r="AL50" i="34"/>
  <c r="AL53" i="34"/>
  <c r="AL56" i="34"/>
  <c r="AL59" i="34"/>
  <c r="AL62" i="34"/>
  <c r="AL65" i="34"/>
  <c r="AL68" i="34"/>
  <c r="AL71" i="34"/>
  <c r="AL74" i="34"/>
  <c r="AL77" i="34"/>
  <c r="AL25" i="34"/>
  <c r="AL28" i="34"/>
  <c r="AL31" i="34"/>
  <c r="AL34" i="34"/>
  <c r="AL37" i="34"/>
  <c r="AL40" i="34"/>
  <c r="AL43" i="34"/>
  <c r="AL46" i="34"/>
  <c r="AL49" i="34"/>
  <c r="AL52" i="34"/>
  <c r="AL55" i="34"/>
  <c r="AL58" i="34"/>
  <c r="AL61" i="34"/>
  <c r="AL64" i="34"/>
  <c r="AL67" i="34"/>
  <c r="AL70" i="34"/>
  <c r="AL73" i="34"/>
  <c r="AL76" i="34"/>
  <c r="AL79" i="34"/>
  <c r="AO5" i="34"/>
  <c r="AN32" i="34" s="1"/>
  <c r="AQ32" i="34" s="1"/>
  <c r="AR32" i="34" s="1"/>
  <c r="AN31" i="33"/>
  <c r="AQ31" i="33" s="1"/>
  <c r="AR31" i="33" s="1"/>
  <c r="AN40" i="33"/>
  <c r="AQ40" i="33" s="1"/>
  <c r="AR40" i="33" s="1"/>
  <c r="AN43" i="33"/>
  <c r="AQ43" i="33" s="1"/>
  <c r="AR43" i="33" s="1"/>
  <c r="AN46" i="33"/>
  <c r="AQ46" i="33" s="1"/>
  <c r="AR46" i="33" s="1"/>
  <c r="AN52" i="33"/>
  <c r="AQ52" i="33" s="1"/>
  <c r="AR52" i="33" s="1"/>
  <c r="AN42" i="33"/>
  <c r="AQ42" i="33" s="1"/>
  <c r="AR42" i="33" s="1"/>
  <c r="AN51" i="33"/>
  <c r="AQ51" i="33" s="1"/>
  <c r="AR51" i="33" s="1"/>
  <c r="AN54" i="33"/>
  <c r="AQ54" i="33" s="1"/>
  <c r="AR54" i="33" s="1"/>
  <c r="AN57" i="33"/>
  <c r="AQ57" i="33" s="1"/>
  <c r="AR57" i="33" s="1"/>
  <c r="AN63" i="33"/>
  <c r="AQ63" i="33" s="1"/>
  <c r="AR63" i="33" s="1"/>
  <c r="AL23" i="33"/>
  <c r="AL26" i="33"/>
  <c r="AL29" i="33"/>
  <c r="AL32" i="33"/>
  <c r="AL35" i="33"/>
  <c r="AL38" i="33"/>
  <c r="AL41" i="33"/>
  <c r="AL44" i="33"/>
  <c r="AL47" i="33"/>
  <c r="AL50" i="33"/>
  <c r="AL53" i="33"/>
  <c r="AL56" i="33"/>
  <c r="AL59" i="33"/>
  <c r="AL62" i="33"/>
  <c r="AL65" i="33"/>
  <c r="AL68" i="33"/>
  <c r="AL71" i="33"/>
  <c r="AP5" i="32"/>
  <c r="AN15" i="32" s="1"/>
  <c r="AQ15" i="32" s="1"/>
  <c r="AR15" i="32" s="1"/>
  <c r="AL23" i="32"/>
  <c r="AL26" i="32"/>
  <c r="AL29" i="32"/>
  <c r="AL32" i="32"/>
  <c r="AL35" i="32"/>
  <c r="AL38" i="32"/>
  <c r="AL41" i="32"/>
  <c r="AL44" i="32"/>
  <c r="AL47" i="32"/>
  <c r="AL50" i="32"/>
  <c r="AL53" i="32"/>
  <c r="AL56" i="32"/>
  <c r="AL59" i="32"/>
  <c r="AL62" i="32"/>
  <c r="AL65" i="32"/>
  <c r="AL68" i="32"/>
  <c r="AL71" i="32"/>
  <c r="AO5" i="32"/>
  <c r="AN11" i="32" s="1"/>
  <c r="AQ11" i="32" s="1"/>
  <c r="AR11" i="32" s="1"/>
  <c r="AN30" i="31"/>
  <c r="AQ30" i="31" s="1"/>
  <c r="AR30" i="31" s="1"/>
  <c r="AN33" i="31"/>
  <c r="AQ33" i="31" s="1"/>
  <c r="AR33" i="31" s="1"/>
  <c r="AN54" i="31"/>
  <c r="AQ54" i="31" s="1"/>
  <c r="AR54" i="31" s="1"/>
  <c r="AL25" i="31"/>
  <c r="AL28" i="31"/>
  <c r="AL31" i="31"/>
  <c r="AL34" i="31"/>
  <c r="AL37" i="31"/>
  <c r="AL40" i="31"/>
  <c r="AL43" i="31"/>
  <c r="AL46" i="31"/>
  <c r="AL49" i="31"/>
  <c r="AL52" i="31"/>
  <c r="AL55" i="31"/>
  <c r="AL58" i="31"/>
  <c r="AL61" i="31"/>
  <c r="AL64" i="31"/>
  <c r="AL67" i="31"/>
  <c r="AO5" i="31"/>
  <c r="AN57" i="31" s="1"/>
  <c r="AQ57" i="31" s="1"/>
  <c r="AR57" i="31" s="1"/>
  <c r="AL23" i="30"/>
  <c r="AL26" i="30"/>
  <c r="AL29" i="30"/>
  <c r="AL32" i="30"/>
  <c r="AL35" i="30"/>
  <c r="AL38" i="30"/>
  <c r="AL41" i="30"/>
  <c r="AL44" i="30"/>
  <c r="AL47" i="30"/>
  <c r="AL50" i="30"/>
  <c r="AL53" i="30"/>
  <c r="AL56" i="30"/>
  <c r="AL59" i="30"/>
  <c r="AL62" i="30"/>
  <c r="AL65" i="30"/>
  <c r="AO5" i="30"/>
  <c r="AN38" i="30" s="1"/>
  <c r="AQ38" i="30" s="1"/>
  <c r="AR38" i="30" s="1"/>
  <c r="AN36" i="29"/>
  <c r="AQ36" i="29" s="1"/>
  <c r="AR36" i="29" s="1"/>
  <c r="AN30" i="29"/>
  <c r="AQ30" i="29" s="1"/>
  <c r="AR30" i="29" s="1"/>
  <c r="AN60" i="29"/>
  <c r="AQ60" i="29" s="1"/>
  <c r="AR60" i="29" s="1"/>
  <c r="AN29" i="29"/>
  <c r="AQ29" i="29" s="1"/>
  <c r="AR29" i="29" s="1"/>
  <c r="AN32" i="29"/>
  <c r="AQ32" i="29" s="1"/>
  <c r="AR32" i="29" s="1"/>
  <c r="AN50" i="29"/>
  <c r="AQ50" i="29" s="1"/>
  <c r="AR50" i="29" s="1"/>
  <c r="AN65" i="29"/>
  <c r="AQ65" i="29" s="1"/>
  <c r="AR65" i="29" s="1"/>
  <c r="AN68" i="29"/>
  <c r="AQ68" i="29" s="1"/>
  <c r="AR68" i="29" s="1"/>
  <c r="AN28" i="29"/>
  <c r="AQ28" i="29" s="1"/>
  <c r="AR28" i="29" s="1"/>
  <c r="AN46" i="29"/>
  <c r="AQ46" i="29" s="1"/>
  <c r="AR46" i="29" s="1"/>
  <c r="AN67" i="29"/>
  <c r="AQ67" i="29" s="1"/>
  <c r="AR67" i="29" s="1"/>
  <c r="AP5" i="29"/>
  <c r="AN75" i="29" s="1"/>
  <c r="AQ75" i="29" s="1"/>
  <c r="AR75" i="29" s="1"/>
  <c r="AL24" i="29"/>
  <c r="AL27" i="29"/>
  <c r="AL30" i="29"/>
  <c r="AL33" i="29"/>
  <c r="AL36" i="29"/>
  <c r="AL39" i="29"/>
  <c r="AL42" i="29"/>
  <c r="AL45" i="29"/>
  <c r="AL48" i="29"/>
  <c r="AL51" i="29"/>
  <c r="AL54" i="29"/>
  <c r="AL57" i="29"/>
  <c r="AL60" i="29"/>
  <c r="AL63" i="29"/>
  <c r="AL66" i="29"/>
  <c r="AL69" i="29"/>
  <c r="AL72" i="29"/>
  <c r="AL75" i="29"/>
  <c r="AL78" i="29"/>
  <c r="AN37" i="28"/>
  <c r="AQ37" i="28" s="1"/>
  <c r="AR37" i="28" s="1"/>
  <c r="AN33" i="28"/>
  <c r="AQ33" i="28" s="1"/>
  <c r="AR33" i="28" s="1"/>
  <c r="AN24" i="28"/>
  <c r="AQ24" i="28" s="1"/>
  <c r="AR24" i="28" s="1"/>
  <c r="AN42" i="28"/>
  <c r="AQ42" i="28" s="1"/>
  <c r="AR42" i="28" s="1"/>
  <c r="AN60" i="28"/>
  <c r="AQ60" i="28" s="1"/>
  <c r="AR60" i="28" s="1"/>
  <c r="AL25" i="28"/>
  <c r="AL34" i="28"/>
  <c r="AL37" i="28"/>
  <c r="AL52" i="28"/>
  <c r="AL67" i="28"/>
  <c r="AO5" i="28"/>
  <c r="AN40" i="28" s="1"/>
  <c r="AQ40" i="28" s="1"/>
  <c r="AR40" i="28" s="1"/>
  <c r="AN28" i="28"/>
  <c r="AQ28" i="28" s="1"/>
  <c r="AR28" i="28" s="1"/>
  <c r="AN43" i="28"/>
  <c r="AQ43" i="28" s="1"/>
  <c r="AR43" i="28" s="1"/>
  <c r="AN55" i="28"/>
  <c r="AQ55" i="28" s="1"/>
  <c r="AR55" i="28" s="1"/>
  <c r="AN61" i="28"/>
  <c r="AQ61" i="28" s="1"/>
  <c r="AR61" i="28" s="1"/>
  <c r="AP5" i="28"/>
  <c r="AN25" i="28" s="1"/>
  <c r="AQ25" i="28" s="1"/>
  <c r="AR25" i="28" s="1"/>
  <c r="AL24" i="28"/>
  <c r="AL27" i="28"/>
  <c r="AL30" i="28"/>
  <c r="AL33" i="28"/>
  <c r="AL36" i="28"/>
  <c r="AL39" i="28"/>
  <c r="AL42" i="28"/>
  <c r="AL45" i="28"/>
  <c r="AL48" i="28"/>
  <c r="AL51" i="28"/>
  <c r="AL54" i="28"/>
  <c r="AL57" i="28"/>
  <c r="AL60" i="28"/>
  <c r="AL63" i="28"/>
  <c r="AL66" i="28"/>
  <c r="AL69" i="28"/>
  <c r="AL72" i="28"/>
  <c r="AL25" i="27"/>
  <c r="AL28" i="27"/>
  <c r="AL31" i="27"/>
  <c r="AL34" i="27"/>
  <c r="AL37" i="27"/>
  <c r="AL40" i="27"/>
  <c r="AL43" i="27"/>
  <c r="AL46" i="27"/>
  <c r="AL49" i="27"/>
  <c r="AL52" i="27"/>
  <c r="AL55" i="27"/>
  <c r="AL58" i="27"/>
  <c r="AL61" i="27"/>
  <c r="AL64" i="27"/>
  <c r="AN50" i="27"/>
  <c r="AQ50" i="27" s="1"/>
  <c r="AR50" i="27" s="1"/>
  <c r="AO5" i="26"/>
  <c r="AP5" i="26"/>
  <c r="AL5" i="38"/>
  <c r="AL6" i="38"/>
  <c r="AL9" i="38"/>
  <c r="AL12" i="38"/>
  <c r="AL15" i="38"/>
  <c r="AL18" i="38"/>
  <c r="AL21" i="38"/>
  <c r="AL8" i="38"/>
  <c r="AL11" i="38"/>
  <c r="AL14" i="38"/>
  <c r="AL17" i="38"/>
  <c r="AL20" i="38"/>
  <c r="AL8" i="37"/>
  <c r="AL11" i="37"/>
  <c r="AL14" i="37"/>
  <c r="AL17" i="37"/>
  <c r="AL20" i="37"/>
  <c r="AN17" i="37"/>
  <c r="AQ17" i="37" s="1"/>
  <c r="AR17" i="37" s="1"/>
  <c r="AN9" i="36"/>
  <c r="AQ9" i="36" s="1"/>
  <c r="AR9" i="36" s="1"/>
  <c r="AL5" i="36"/>
  <c r="AL6" i="36"/>
  <c r="AL9" i="36"/>
  <c r="AL12" i="36"/>
  <c r="AL15" i="36"/>
  <c r="AL18" i="36"/>
  <c r="AL21" i="36"/>
  <c r="AN22" i="36"/>
  <c r="AQ22" i="36" s="1"/>
  <c r="AR22" i="36" s="1"/>
  <c r="AL8" i="35"/>
  <c r="AL14" i="35"/>
  <c r="AL5" i="34"/>
  <c r="AL6" i="34"/>
  <c r="AL9" i="34"/>
  <c r="AL12" i="34"/>
  <c r="AL15" i="34"/>
  <c r="AL18" i="34"/>
  <c r="AL21" i="34"/>
  <c r="AL8" i="34"/>
  <c r="AL11" i="34"/>
  <c r="AL14" i="34"/>
  <c r="AL11" i="32"/>
  <c r="AL14" i="32"/>
  <c r="AL8" i="31"/>
  <c r="AL11" i="31"/>
  <c r="AL14" i="31"/>
  <c r="AL17" i="31"/>
  <c r="AL20" i="31"/>
  <c r="AL9" i="31"/>
  <c r="AL18" i="31"/>
  <c r="AL5" i="31"/>
  <c r="AL21" i="31"/>
  <c r="AN8" i="30"/>
  <c r="AQ8" i="30" s="1"/>
  <c r="AR8" i="30" s="1"/>
  <c r="AN18" i="29"/>
  <c r="AQ18" i="29" s="1"/>
  <c r="AR18" i="29" s="1"/>
  <c r="AN20" i="29"/>
  <c r="AQ20" i="29" s="1"/>
  <c r="AR20" i="29" s="1"/>
  <c r="AN14" i="29"/>
  <c r="AQ14" i="29" s="1"/>
  <c r="AR14" i="29" s="1"/>
  <c r="AN11" i="29"/>
  <c r="AQ11" i="29" s="1"/>
  <c r="AR11" i="29" s="1"/>
  <c r="AN12" i="29"/>
  <c r="AQ12" i="29" s="1"/>
  <c r="AR12" i="29" s="1"/>
  <c r="AN10" i="29"/>
  <c r="AQ10" i="29" s="1"/>
  <c r="AR10" i="29" s="1"/>
  <c r="AN19" i="29"/>
  <c r="AQ19" i="29" s="1"/>
  <c r="AR19" i="29" s="1"/>
  <c r="AN5" i="29"/>
  <c r="AQ5" i="29" s="1"/>
  <c r="AR5" i="29" s="1"/>
  <c r="AN20" i="28"/>
  <c r="AQ20" i="28" s="1"/>
  <c r="AR20" i="28" s="1"/>
  <c r="AN11" i="28"/>
  <c r="AQ11" i="28" s="1"/>
  <c r="AR11" i="28" s="1"/>
  <c r="AN19" i="28"/>
  <c r="AQ19" i="28" s="1"/>
  <c r="AR19" i="28" s="1"/>
  <c r="AN16" i="28"/>
  <c r="AQ16" i="28" s="1"/>
  <c r="AR16" i="28" s="1"/>
  <c r="AN10" i="28"/>
  <c r="AQ10" i="28" s="1"/>
  <c r="AR10" i="28" s="1"/>
  <c r="AN7" i="28"/>
  <c r="AQ7" i="28" s="1"/>
  <c r="AR7" i="28" s="1"/>
  <c r="AN18" i="28"/>
  <c r="AQ18" i="28" s="1"/>
  <c r="AR18" i="28" s="1"/>
  <c r="AN7" i="27"/>
  <c r="AQ7" i="27" s="1"/>
  <c r="AR7" i="27" s="1"/>
  <c r="AL5" i="27"/>
  <c r="AL6" i="27"/>
  <c r="AL9" i="27"/>
  <c r="AL12" i="27"/>
  <c r="AL15" i="27"/>
  <c r="AL18" i="27"/>
  <c r="AL21" i="27"/>
  <c r="AL5" i="26"/>
  <c r="AL6" i="26"/>
  <c r="AL9" i="26"/>
  <c r="AL12" i="26"/>
  <c r="AL15" i="26"/>
  <c r="AL18" i="26"/>
  <c r="AL21" i="26"/>
  <c r="AL8" i="26"/>
  <c r="AL11" i="26"/>
  <c r="AN15" i="25"/>
  <c r="AQ15" i="25" s="1"/>
  <c r="AR15" i="25" s="1"/>
  <c r="AL5" i="25"/>
  <c r="AN12" i="25"/>
  <c r="AQ12" i="25" s="1"/>
  <c r="AR12" i="25" s="1"/>
  <c r="AN9" i="24"/>
  <c r="AQ9" i="24" s="1"/>
  <c r="AR9" i="24" s="1"/>
  <c r="AN15" i="24"/>
  <c r="AQ15" i="24" s="1"/>
  <c r="AR15" i="24" s="1"/>
  <c r="AN6" i="24"/>
  <c r="AQ6" i="24" s="1"/>
  <c r="AR6" i="24" s="1"/>
  <c r="AN18" i="24"/>
  <c r="AQ18" i="24" s="1"/>
  <c r="AR18" i="24" s="1"/>
  <c r="AN20" i="24"/>
  <c r="AQ20" i="24" s="1"/>
  <c r="AR20" i="24" s="1"/>
  <c r="AN22" i="24"/>
  <c r="AQ22" i="24" s="1"/>
  <c r="AR22" i="24" s="1"/>
  <c r="AN13" i="24"/>
  <c r="AQ13" i="24" s="1"/>
  <c r="AR13" i="24" s="1"/>
  <c r="AN19" i="24"/>
  <c r="AQ19" i="24" s="1"/>
  <c r="AR19" i="24" s="1"/>
  <c r="AL5" i="24"/>
  <c r="AL6" i="24"/>
  <c r="AL9" i="24"/>
  <c r="AL12" i="24"/>
  <c r="AL15" i="24"/>
  <c r="AL18" i="24"/>
  <c r="AL21" i="24"/>
  <c r="AL8" i="24"/>
  <c r="AL11" i="24"/>
  <c r="AL17" i="24"/>
  <c r="AL20" i="24"/>
  <c r="AN14" i="24"/>
  <c r="AQ14" i="24" s="1"/>
  <c r="AR14" i="24" s="1"/>
  <c r="AD12" i="19"/>
  <c r="AD44" i="19"/>
  <c r="AE53" i="22"/>
  <c r="AH53" i="22" s="1"/>
  <c r="AI53" i="22" s="1"/>
  <c r="AC9" i="22"/>
  <c r="AD10" i="22"/>
  <c r="AD15" i="22"/>
  <c r="AC20" i="22"/>
  <c r="AD21" i="22"/>
  <c r="AC26" i="22"/>
  <c r="AD27" i="22"/>
  <c r="AC32" i="22"/>
  <c r="AD33" i="22"/>
  <c r="AC38" i="22"/>
  <c r="AD39" i="22"/>
  <c r="AC44" i="22"/>
  <c r="AD45" i="22"/>
  <c r="AC50" i="22"/>
  <c r="AD51" i="22"/>
  <c r="AC56" i="22"/>
  <c r="AD57" i="22"/>
  <c r="AC62" i="22"/>
  <c r="AD63" i="22"/>
  <c r="AC68" i="22"/>
  <c r="AD69" i="22"/>
  <c r="AE23" i="22"/>
  <c r="AH23" i="22" s="1"/>
  <c r="AI23" i="22" s="1"/>
  <c r="AD9" i="22"/>
  <c r="AD20" i="22"/>
  <c r="AD26" i="22"/>
  <c r="AD32" i="22"/>
  <c r="AD38" i="22"/>
  <c r="AD44" i="22"/>
  <c r="AD50" i="22"/>
  <c r="AD56" i="22"/>
  <c r="AD62" i="22"/>
  <c r="AD68" i="22"/>
  <c r="AC6" i="22"/>
  <c r="AC12" i="22"/>
  <c r="AC17" i="22"/>
  <c r="AC23" i="22"/>
  <c r="AC29" i="22"/>
  <c r="AC35" i="22"/>
  <c r="AC41" i="22"/>
  <c r="AC47" i="22"/>
  <c r="AC53" i="22"/>
  <c r="AC59" i="22"/>
  <c r="AC65" i="22"/>
  <c r="AE66" i="21"/>
  <c r="AH66" i="21" s="1"/>
  <c r="AI66" i="21" s="1"/>
  <c r="AC9" i="21"/>
  <c r="AD10" i="21"/>
  <c r="AD15" i="21"/>
  <c r="AC20" i="21"/>
  <c r="AD21" i="21"/>
  <c r="AC26" i="21"/>
  <c r="AD27" i="21"/>
  <c r="AC32" i="21"/>
  <c r="AD33" i="21"/>
  <c r="AC38" i="21"/>
  <c r="AD39" i="21"/>
  <c r="AC44" i="21"/>
  <c r="AD45" i="21"/>
  <c r="AC50" i="21"/>
  <c r="AD51" i="21"/>
  <c r="AC56" i="21"/>
  <c r="AD57" i="21"/>
  <c r="AC62" i="21"/>
  <c r="AD63" i="21"/>
  <c r="AD9" i="21"/>
  <c r="AD20" i="21"/>
  <c r="AD26" i="21"/>
  <c r="AD32" i="21"/>
  <c r="AD38" i="21"/>
  <c r="AD44" i="21"/>
  <c r="AD50" i="21"/>
  <c r="AD56" i="21"/>
  <c r="AD62" i="21"/>
  <c r="AC6" i="21"/>
  <c r="AC12" i="21"/>
  <c r="AC17" i="21"/>
  <c r="AC23" i="21"/>
  <c r="AC29" i="21"/>
  <c r="AC35" i="21"/>
  <c r="AC41" i="21"/>
  <c r="AC47" i="21"/>
  <c r="AC53" i="21"/>
  <c r="AC59" i="21"/>
  <c r="AC65" i="21"/>
  <c r="AC10" i="20"/>
  <c r="AC21" i="20"/>
  <c r="AC27" i="20"/>
  <c r="AC33" i="20"/>
  <c r="AC39" i="20"/>
  <c r="AC45" i="20"/>
  <c r="AC51" i="20"/>
  <c r="AC57" i="20"/>
  <c r="AC63" i="20"/>
  <c r="AC69" i="20"/>
  <c r="AE23" i="20"/>
  <c r="AH23" i="20" s="1"/>
  <c r="AI23" i="20" s="1"/>
  <c r="AD10" i="20"/>
  <c r="AD21" i="20"/>
  <c r="AD27" i="20"/>
  <c r="AD33" i="20"/>
  <c r="AD39" i="20"/>
  <c r="AD45" i="20"/>
  <c r="AD51" i="20"/>
  <c r="AD57" i="20"/>
  <c r="AD63" i="20"/>
  <c r="AD69" i="20"/>
  <c r="AC14" i="20"/>
  <c r="AC19" i="20"/>
  <c r="AC25" i="20"/>
  <c r="AC31" i="20"/>
  <c r="AC37" i="20"/>
  <c r="AC43" i="20"/>
  <c r="AC49" i="20"/>
  <c r="AC55" i="20"/>
  <c r="AC61" i="20"/>
  <c r="AC67" i="20"/>
  <c r="AC5" i="20"/>
  <c r="AC7" i="20"/>
  <c r="AD8" i="20"/>
  <c r="AD14" i="20"/>
  <c r="AD19" i="20"/>
  <c r="AD25" i="20"/>
  <c r="AD31" i="20"/>
  <c r="AD37" i="20"/>
  <c r="AD43" i="20"/>
  <c r="AD49" i="20"/>
  <c r="AD55" i="20"/>
  <c r="AD61" i="20"/>
  <c r="AD67" i="20"/>
  <c r="AE33" i="19"/>
  <c r="AH33" i="19" s="1"/>
  <c r="AI33" i="19" s="1"/>
  <c r="AC10" i="19"/>
  <c r="AC21" i="19"/>
  <c r="AC27" i="19"/>
  <c r="AC33" i="19"/>
  <c r="AC39" i="19"/>
  <c r="AC45" i="19"/>
  <c r="AD46" i="19"/>
  <c r="AC51" i="19"/>
  <c r="AD52" i="19"/>
  <c r="AC57" i="19"/>
  <c r="AD58" i="19"/>
  <c r="AC9" i="19"/>
  <c r="AD10" i="19"/>
  <c r="AD15" i="19"/>
  <c r="AC20" i="19"/>
  <c r="AD21" i="19"/>
  <c r="AC26" i="19"/>
  <c r="AD27" i="19"/>
  <c r="AC32" i="19"/>
  <c r="AD33" i="19"/>
  <c r="AC38" i="19"/>
  <c r="AD39" i="19"/>
  <c r="AD45" i="19"/>
  <c r="AD51" i="19"/>
  <c r="AD57" i="19"/>
  <c r="AD26" i="19"/>
  <c r="AD32" i="19"/>
  <c r="AD38" i="19"/>
  <c r="AE74" i="18"/>
  <c r="AH74" i="18" s="1"/>
  <c r="AI74" i="18" s="1"/>
  <c r="AE71" i="18"/>
  <c r="AH71" i="18" s="1"/>
  <c r="AI71" i="18" s="1"/>
  <c r="AE72" i="18"/>
  <c r="AH72" i="18" s="1"/>
  <c r="AI72" i="18" s="1"/>
  <c r="AE73" i="18"/>
  <c r="AH73" i="18" s="1"/>
  <c r="AI73" i="18" s="1"/>
  <c r="AE28" i="18"/>
  <c r="AH28" i="18" s="1"/>
  <c r="AI28" i="18" s="1"/>
  <c r="AE40" i="18"/>
  <c r="AH40" i="18" s="1"/>
  <c r="AI40" i="18" s="1"/>
  <c r="AE63" i="18"/>
  <c r="AH63" i="18" s="1"/>
  <c r="AI63" i="18" s="1"/>
  <c r="AE41" i="18"/>
  <c r="AH41" i="18" s="1"/>
  <c r="AI41" i="18" s="1"/>
  <c r="AE33" i="18"/>
  <c r="AH33" i="18" s="1"/>
  <c r="AI33" i="18" s="1"/>
  <c r="AE45" i="18"/>
  <c r="AH45" i="18" s="1"/>
  <c r="AI45" i="18" s="1"/>
  <c r="AE22" i="18"/>
  <c r="AH22" i="18" s="1"/>
  <c r="AI22" i="18" s="1"/>
  <c r="AE34" i="18"/>
  <c r="AH34" i="18" s="1"/>
  <c r="AI34" i="18" s="1"/>
  <c r="AC6" i="18"/>
  <c r="AC23" i="18"/>
  <c r="AC41" i="18"/>
  <c r="AC47" i="18"/>
  <c r="AD6" i="18"/>
  <c r="AC11" i="18"/>
  <c r="AD12" i="18"/>
  <c r="AC16" i="18"/>
  <c r="AD17" i="18"/>
  <c r="AC22" i="18"/>
  <c r="AD23" i="18"/>
  <c r="AC28" i="18"/>
  <c r="AD29" i="18"/>
  <c r="AC34" i="18"/>
  <c r="AD35" i="18"/>
  <c r="AC40" i="18"/>
  <c r="AD41" i="18"/>
  <c r="AC46" i="18"/>
  <c r="AD47" i="18"/>
  <c r="AC52" i="18"/>
  <c r="AD53" i="18"/>
  <c r="AC58" i="18"/>
  <c r="AD59" i="18"/>
  <c r="AC64" i="18"/>
  <c r="AD65" i="18"/>
  <c r="AC70" i="18"/>
  <c r="AC35" i="18"/>
  <c r="AC59" i="18"/>
  <c r="AE47" i="18"/>
  <c r="AH47" i="18" s="1"/>
  <c r="AI47" i="18" s="1"/>
  <c r="AC10" i="18"/>
  <c r="AD11" i="18"/>
  <c r="AE12" i="18"/>
  <c r="AH12" i="18" s="1"/>
  <c r="AI12" i="18" s="1"/>
  <c r="AD16" i="18"/>
  <c r="AE17" i="18"/>
  <c r="AH17" i="18" s="1"/>
  <c r="AI17" i="18" s="1"/>
  <c r="AC21" i="18"/>
  <c r="AD22" i="18"/>
  <c r="AC27" i="18"/>
  <c r="AD28" i="18"/>
  <c r="AC33" i="18"/>
  <c r="AD34" i="18"/>
  <c r="AC39" i="18"/>
  <c r="AD40" i="18"/>
  <c r="AC45" i="18"/>
  <c r="AD46" i="18"/>
  <c r="AC51" i="18"/>
  <c r="AD52" i="18"/>
  <c r="AC57" i="18"/>
  <c r="AD58" i="18"/>
  <c r="AC63" i="18"/>
  <c r="AD64" i="18"/>
  <c r="AC69" i="18"/>
  <c r="AD70" i="18"/>
  <c r="AD15" i="18"/>
  <c r="AC20" i="18"/>
  <c r="AD21" i="18"/>
  <c r="AC26" i="18"/>
  <c r="AD27" i="18"/>
  <c r="AC32" i="18"/>
  <c r="AD33" i="18"/>
  <c r="AC38" i="18"/>
  <c r="AD39" i="18"/>
  <c r="AC44" i="18"/>
  <c r="AD45" i="18"/>
  <c r="AC50" i="18"/>
  <c r="AD51" i="18"/>
  <c r="AC56" i="18"/>
  <c r="AD57" i="18"/>
  <c r="AC62" i="18"/>
  <c r="AD63" i="18"/>
  <c r="AC68" i="18"/>
  <c r="AD69" i="18"/>
  <c r="AE5" i="17"/>
  <c r="AH5" i="17" s="1"/>
  <c r="AC22" i="17"/>
  <c r="AC10" i="17"/>
  <c r="AC16" i="17"/>
  <c r="AC58" i="17"/>
  <c r="AC64" i="17"/>
  <c r="AC70" i="17"/>
  <c r="AD17" i="17"/>
  <c r="AD53" i="17"/>
  <c r="AD23" i="17"/>
  <c r="AD59" i="17"/>
  <c r="AD29" i="17"/>
  <c r="AD35" i="17"/>
  <c r="AD65" i="17"/>
  <c r="AC38" i="17"/>
  <c r="AD38" i="17"/>
  <c r="AC9" i="17"/>
  <c r="AD9" i="17"/>
  <c r="AC62" i="17"/>
  <c r="AD62" i="17"/>
  <c r="AD15" i="17"/>
  <c r="AC44" i="17"/>
  <c r="AD44" i="17"/>
  <c r="AC26" i="17"/>
  <c r="AD26" i="17"/>
  <c r="AD50" i="17"/>
  <c r="AC50" i="17"/>
  <c r="AC32" i="17"/>
  <c r="AD32" i="17"/>
  <c r="AC68" i="17"/>
  <c r="AD68" i="17"/>
  <c r="AC20" i="17"/>
  <c r="AD20" i="17"/>
  <c r="AD56" i="17"/>
  <c r="AC56" i="17"/>
  <c r="AC8" i="17"/>
  <c r="AC14" i="17"/>
  <c r="AC19" i="17"/>
  <c r="AC25" i="17"/>
  <c r="AC31" i="17"/>
  <c r="AC37" i="17"/>
  <c r="AC43" i="17"/>
  <c r="AC49" i="17"/>
  <c r="AC55" i="17"/>
  <c r="AC61" i="17"/>
  <c r="AC67" i="17"/>
  <c r="AC7" i="17"/>
  <c r="AD8" i="17"/>
  <c r="AC13" i="17"/>
  <c r="AD14" i="17"/>
  <c r="AC18" i="17"/>
  <c r="AD19" i="17"/>
  <c r="AC24" i="17"/>
  <c r="AD25" i="17"/>
  <c r="AC30" i="17"/>
  <c r="AD31" i="17"/>
  <c r="AC36" i="17"/>
  <c r="AD37" i="17"/>
  <c r="AC42" i="17"/>
  <c r="AD43" i="17"/>
  <c r="AC48" i="17"/>
  <c r="AD49" i="17"/>
  <c r="AC54" i="17"/>
  <c r="AD55" i="17"/>
  <c r="AD61" i="17"/>
  <c r="AD67" i="17"/>
  <c r="AE5" i="14"/>
  <c r="AH5" i="14" s="1"/>
  <c r="AI5" i="14" s="1"/>
  <c r="AC9" i="14"/>
  <c r="AD6" i="14"/>
  <c r="AD12" i="14"/>
  <c r="AD17" i="14"/>
  <c r="AC8" i="14"/>
  <c r="AD9" i="14"/>
  <c r="AC14" i="14"/>
  <c r="AC19" i="14"/>
  <c r="AD8" i="14"/>
  <c r="AD14" i="14"/>
  <c r="AD19" i="14"/>
  <c r="AL5" i="13"/>
  <c r="AL6" i="13"/>
  <c r="AL9" i="13"/>
  <c r="AL12" i="13"/>
  <c r="AL15" i="13"/>
  <c r="AL8" i="13"/>
  <c r="AL11" i="13"/>
  <c r="AL14" i="13"/>
  <c r="AL5" i="15"/>
  <c r="AL6" i="15"/>
  <c r="AL9" i="15"/>
  <c r="AL12" i="15"/>
  <c r="AL15" i="15"/>
  <c r="AL18" i="15"/>
  <c r="AL21" i="15"/>
  <c r="AL24" i="15"/>
  <c r="AL27" i="15"/>
  <c r="AL30" i="15"/>
  <c r="AN5" i="15"/>
  <c r="AQ5" i="15" s="1"/>
  <c r="AR5" i="15" s="1"/>
  <c r="AL32" i="15"/>
  <c r="AO5" i="16"/>
  <c r="AN32" i="16" s="1"/>
  <c r="AQ32" i="16" s="1"/>
  <c r="AR32" i="16" s="1"/>
  <c r="AA98" i="6"/>
  <c r="AA97" i="6"/>
  <c r="AA96" i="6"/>
  <c r="AA95" i="6"/>
  <c r="AA94" i="6"/>
  <c r="AA93" i="6"/>
  <c r="AA92" i="6"/>
  <c r="AA91" i="6"/>
  <c r="AA90" i="6"/>
  <c r="AA89" i="6"/>
  <c r="AA88" i="6"/>
  <c r="AA87" i="6"/>
  <c r="AA86" i="6"/>
  <c r="AA85" i="6"/>
  <c r="AA84" i="6"/>
  <c r="AA83" i="6"/>
  <c r="AA82" i="6"/>
  <c r="AA81" i="6"/>
  <c r="AA80" i="6"/>
  <c r="AA79" i="6"/>
  <c r="AA78" i="6"/>
  <c r="AA77" i="6"/>
  <c r="AA76" i="6"/>
  <c r="AA75" i="6"/>
  <c r="AA74" i="6"/>
  <c r="AA73" i="6"/>
  <c r="AA72" i="6"/>
  <c r="AA71" i="6"/>
  <c r="AA70" i="6"/>
  <c r="AA69" i="6"/>
  <c r="AA68" i="6"/>
  <c r="AA67" i="6"/>
  <c r="AA66" i="6"/>
  <c r="AA65" i="6"/>
  <c r="AA6" i="6"/>
  <c r="AB6" i="6" s="1"/>
  <c r="AA7" i="6"/>
  <c r="AA8" i="6"/>
  <c r="AB8" i="6" s="1"/>
  <c r="AA9" i="6"/>
  <c r="AA10" i="6"/>
  <c r="AB10" i="6" s="1"/>
  <c r="AA11" i="6"/>
  <c r="AA12" i="6"/>
  <c r="AB12" i="6" s="1"/>
  <c r="AA13" i="6"/>
  <c r="AB13" i="6" s="1"/>
  <c r="AA14" i="6"/>
  <c r="AB14" i="6" s="1"/>
  <c r="AA15" i="6"/>
  <c r="AB15" i="6" s="1"/>
  <c r="AA16" i="6"/>
  <c r="AB16" i="6" s="1"/>
  <c r="AA17" i="6"/>
  <c r="AC17" i="6" s="1"/>
  <c r="AA18" i="6"/>
  <c r="AB18" i="6" s="1"/>
  <c r="AA19" i="6"/>
  <c r="AA20" i="6"/>
  <c r="AB20" i="6" s="1"/>
  <c r="AA21" i="6"/>
  <c r="AB21" i="6" s="1"/>
  <c r="AA22" i="6"/>
  <c r="AB22" i="6" s="1"/>
  <c r="AA23" i="6"/>
  <c r="AB23" i="6" s="1"/>
  <c r="AA24" i="6"/>
  <c r="AB24" i="6" s="1"/>
  <c r="AA25" i="6"/>
  <c r="AA26" i="6"/>
  <c r="AA27" i="6"/>
  <c r="AA28" i="6"/>
  <c r="AB28" i="6" s="1"/>
  <c r="AA29" i="6"/>
  <c r="AB29" i="6" s="1"/>
  <c r="AA30" i="6"/>
  <c r="AB30" i="6" s="1"/>
  <c r="AA31" i="6"/>
  <c r="AB31" i="6" s="1"/>
  <c r="AA32" i="6"/>
  <c r="AA33" i="6"/>
  <c r="AB33" i="6" s="1"/>
  <c r="AA34" i="6"/>
  <c r="AA35" i="6"/>
  <c r="AB35" i="6" s="1"/>
  <c r="AA36" i="6"/>
  <c r="AB36" i="6" s="1"/>
  <c r="AA37" i="6"/>
  <c r="AB37" i="6" s="1"/>
  <c r="AA38" i="6"/>
  <c r="AB38" i="6" s="1"/>
  <c r="AA39" i="6"/>
  <c r="AA40" i="6"/>
  <c r="AB40" i="6" s="1"/>
  <c r="AA41" i="6"/>
  <c r="AB41" i="6" s="1"/>
  <c r="AA42" i="6"/>
  <c r="AB42" i="6" s="1"/>
  <c r="AA43" i="6"/>
  <c r="AB43" i="6" s="1"/>
  <c r="AA44" i="6"/>
  <c r="AB44" i="6" s="1"/>
  <c r="AA45" i="6"/>
  <c r="AB45" i="6" s="1"/>
  <c r="AA46" i="6"/>
  <c r="AA47" i="6"/>
  <c r="AB47" i="6" s="1"/>
  <c r="AA48" i="6"/>
  <c r="AB48" i="6" s="1"/>
  <c r="AA49" i="6"/>
  <c r="AB49" i="6" s="1"/>
  <c r="AA50" i="6"/>
  <c r="AB50" i="6" s="1"/>
  <c r="AA51" i="6"/>
  <c r="AB51" i="6" s="1"/>
  <c r="AA52" i="6"/>
  <c r="AB52" i="6" s="1"/>
  <c r="AA53" i="6"/>
  <c r="AB53" i="6" s="1"/>
  <c r="AA54" i="6"/>
  <c r="AB54" i="6" s="1"/>
  <c r="AA55" i="6"/>
  <c r="AA56" i="6"/>
  <c r="AB56" i="6" s="1"/>
  <c r="AA57" i="6"/>
  <c r="AA58" i="6"/>
  <c r="AB58" i="6" s="1"/>
  <c r="AA59" i="6"/>
  <c r="AB59" i="6" s="1"/>
  <c r="AA60" i="6"/>
  <c r="AB60" i="6" s="1"/>
  <c r="AA61" i="6"/>
  <c r="AA62" i="6"/>
  <c r="AB62" i="6" s="1"/>
  <c r="AA63" i="6"/>
  <c r="AA64" i="6"/>
  <c r="AB64" i="6" s="1"/>
  <c r="AA5" i="6"/>
  <c r="AA6" i="5"/>
  <c r="AA7" i="5"/>
  <c r="AA8" i="5"/>
  <c r="AA9" i="5"/>
  <c r="AA10" i="5"/>
  <c r="AB10" i="5" s="1"/>
  <c r="AA11" i="5"/>
  <c r="AA12" i="5"/>
  <c r="AB12" i="5" s="1"/>
  <c r="AA13" i="5"/>
  <c r="AA14" i="5"/>
  <c r="AA15" i="5"/>
  <c r="AB15" i="5" s="1"/>
  <c r="AA16" i="5"/>
  <c r="AA17" i="5"/>
  <c r="AB17" i="5" s="1"/>
  <c r="AA18" i="5"/>
  <c r="AA19" i="5"/>
  <c r="AB19" i="5" s="1"/>
  <c r="AA20" i="5"/>
  <c r="AB20" i="5" s="1"/>
  <c r="AA21" i="5"/>
  <c r="AB21" i="5" s="1"/>
  <c r="AA22" i="5"/>
  <c r="AA23" i="5"/>
  <c r="AB23" i="5" s="1"/>
  <c r="AA24" i="5"/>
  <c r="AB24" i="5" s="1"/>
  <c r="AA25" i="5"/>
  <c r="AB25" i="5" s="1"/>
  <c r="AA26" i="5"/>
  <c r="AB26" i="5" s="1"/>
  <c r="AA27" i="5"/>
  <c r="AB27" i="5" s="1"/>
  <c r="AA28" i="5"/>
  <c r="AB28" i="5" s="1"/>
  <c r="AA29" i="5"/>
  <c r="AB29" i="5" s="1"/>
  <c r="AA30" i="5"/>
  <c r="AA31" i="5"/>
  <c r="AC31" i="5" s="1"/>
  <c r="AA32" i="5"/>
  <c r="AA33" i="5"/>
  <c r="AA34" i="5"/>
  <c r="AA35" i="5"/>
  <c r="AB35" i="5" s="1"/>
  <c r="AA36" i="5"/>
  <c r="AB36" i="5" s="1"/>
  <c r="AA37" i="5"/>
  <c r="AA38" i="5"/>
  <c r="AA39" i="5"/>
  <c r="AB39" i="5" s="1"/>
  <c r="AA40" i="5"/>
  <c r="AB40" i="5" s="1"/>
  <c r="AA41" i="5"/>
  <c r="AB41" i="5" s="1"/>
  <c r="AA42" i="5"/>
  <c r="AB42" i="5" s="1"/>
  <c r="AA43" i="5"/>
  <c r="AB43" i="5" s="1"/>
  <c r="AA44" i="5"/>
  <c r="AB44" i="5" s="1"/>
  <c r="AA45" i="5"/>
  <c r="AA46" i="5"/>
  <c r="AA47" i="5"/>
  <c r="AB47" i="5" s="1"/>
  <c r="AA48" i="5"/>
  <c r="AA49" i="5"/>
  <c r="AC49" i="5" s="1"/>
  <c r="AA50" i="5"/>
  <c r="AA51" i="5"/>
  <c r="AB51" i="5" s="1"/>
  <c r="AA52" i="5"/>
  <c r="AB52" i="5" s="1"/>
  <c r="AA53" i="5"/>
  <c r="AB53" i="5" s="1"/>
  <c r="AA54" i="5"/>
  <c r="AA55" i="5"/>
  <c r="AA56" i="5"/>
  <c r="AA57" i="5"/>
  <c r="AA58" i="5"/>
  <c r="AB58" i="5" s="1"/>
  <c r="AA59" i="5"/>
  <c r="AB59" i="5" s="1"/>
  <c r="AA60" i="5"/>
  <c r="AB60" i="5" s="1"/>
  <c r="AA61" i="5"/>
  <c r="AA62" i="5"/>
  <c r="AA63" i="5"/>
  <c r="AB63" i="5" s="1"/>
  <c r="AA64" i="5"/>
  <c r="AB64" i="5" s="1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5" i="5"/>
  <c r="AB5" i="5" s="1"/>
  <c r="AB16" i="5"/>
  <c r="AB22" i="5"/>
  <c r="AB34" i="5"/>
  <c r="AB46" i="5"/>
  <c r="AC102" i="12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5" i="4"/>
  <c r="AH5" i="4" s="1"/>
  <c r="AC6" i="12"/>
  <c r="AC7" i="12"/>
  <c r="AC8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3" i="12"/>
  <c r="AC104" i="12"/>
  <c r="AC105" i="12"/>
  <c r="AC106" i="12"/>
  <c r="AC107" i="12"/>
  <c r="AC108" i="12"/>
  <c r="AC109" i="12"/>
  <c r="AC110" i="12"/>
  <c r="AC111" i="12"/>
  <c r="AC112" i="12"/>
  <c r="AC113" i="12"/>
  <c r="AC114" i="12"/>
  <c r="AC115" i="12"/>
  <c r="AC116" i="12"/>
  <c r="AC117" i="12"/>
  <c r="AC118" i="12"/>
  <c r="AC119" i="12"/>
  <c r="AC120" i="12"/>
  <c r="AC5" i="12"/>
  <c r="AD5" i="12" s="1"/>
  <c r="AG5" i="7"/>
  <c r="AF11" i="7" s="1"/>
  <c r="AI11" i="7" s="1"/>
  <c r="AJ11" i="7" s="1"/>
  <c r="AC61" i="10"/>
  <c r="AC60" i="10"/>
  <c r="AC57" i="10"/>
  <c r="AC54" i="10"/>
  <c r="AC24" i="10"/>
  <c r="AC6" i="10"/>
  <c r="AB57" i="9"/>
  <c r="AC57" i="9"/>
  <c r="AC40" i="7"/>
  <c r="AC14" i="7"/>
  <c r="AC6" i="7"/>
  <c r="AE103" i="12"/>
  <c r="AE104" i="12"/>
  <c r="AE105" i="12"/>
  <c r="AE106" i="12"/>
  <c r="AE107" i="12"/>
  <c r="AE108" i="12"/>
  <c r="AE109" i="12"/>
  <c r="AE110" i="12"/>
  <c r="AE111" i="12"/>
  <c r="AE112" i="12"/>
  <c r="AE113" i="12"/>
  <c r="AE114" i="12"/>
  <c r="AE115" i="12"/>
  <c r="AE116" i="12"/>
  <c r="AE117" i="12"/>
  <c r="AE118" i="12"/>
  <c r="AE119" i="12"/>
  <c r="AE120" i="12"/>
  <c r="AB7" i="6"/>
  <c r="AB19" i="6"/>
  <c r="AB25" i="6"/>
  <c r="AB34" i="6"/>
  <c r="AB46" i="6"/>
  <c r="AB55" i="6"/>
  <c r="AB57" i="6"/>
  <c r="AB61" i="6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" i="7"/>
  <c r="AB6" i="5"/>
  <c r="AB7" i="5"/>
  <c r="AB8" i="5"/>
  <c r="AB9" i="5"/>
  <c r="AB13" i="5"/>
  <c r="AB14" i="5"/>
  <c r="AB18" i="5"/>
  <c r="AB30" i="5"/>
  <c r="AB31" i="5"/>
  <c r="AB32" i="5"/>
  <c r="AB33" i="5"/>
  <c r="AB37" i="5"/>
  <c r="AB38" i="5"/>
  <c r="AB45" i="5"/>
  <c r="AB48" i="5"/>
  <c r="AB49" i="5"/>
  <c r="AB50" i="5"/>
  <c r="AB54" i="5"/>
  <c r="AB55" i="5"/>
  <c r="AB56" i="5"/>
  <c r="AB57" i="5"/>
  <c r="AB61" i="5"/>
  <c r="AB62" i="5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54" i="10"/>
  <c r="AB55" i="10"/>
  <c r="AB56" i="10"/>
  <c r="AB57" i="10"/>
  <c r="AB58" i="10"/>
  <c r="AB59" i="10"/>
  <c r="AB60" i="10"/>
  <c r="AB61" i="10"/>
  <c r="AB5" i="10"/>
  <c r="AE5" i="3" a="1"/>
  <c r="AE5" i="3" s="1"/>
  <c r="AK5" i="2" a="1"/>
  <c r="AK5" i="2" s="1"/>
  <c r="AA5" i="1" a="1"/>
  <c r="AA5" i="1" s="1"/>
  <c r="AE116" i="56" l="1"/>
  <c r="AH116" i="56" s="1"/>
  <c r="AI116" i="56" s="1"/>
  <c r="AE89" i="56"/>
  <c r="AH89" i="56" s="1"/>
  <c r="AI89" i="56" s="1"/>
  <c r="AE95" i="56"/>
  <c r="AH95" i="56" s="1"/>
  <c r="AI95" i="56" s="1"/>
  <c r="AE165" i="56"/>
  <c r="AH165" i="56" s="1"/>
  <c r="AI165" i="56" s="1"/>
  <c r="AE117" i="56"/>
  <c r="AH117" i="56" s="1"/>
  <c r="AI117" i="56" s="1"/>
  <c r="AE105" i="56"/>
  <c r="AH105" i="56" s="1"/>
  <c r="AI105" i="56" s="1"/>
  <c r="AE104" i="56"/>
  <c r="AH104" i="56" s="1"/>
  <c r="AI104" i="56" s="1"/>
  <c r="AE91" i="56"/>
  <c r="AH91" i="56" s="1"/>
  <c r="AI91" i="56" s="1"/>
  <c r="AE160" i="56"/>
  <c r="AH160" i="56" s="1"/>
  <c r="AI160" i="56" s="1"/>
  <c r="AE110" i="56"/>
  <c r="AH110" i="56" s="1"/>
  <c r="AI110" i="56" s="1"/>
  <c r="AE102" i="56"/>
  <c r="AH102" i="56" s="1"/>
  <c r="AI102" i="56" s="1"/>
  <c r="AE132" i="56"/>
  <c r="AH132" i="56" s="1"/>
  <c r="AI132" i="56" s="1"/>
  <c r="AE156" i="56"/>
  <c r="AH156" i="56" s="1"/>
  <c r="AI156" i="56" s="1"/>
  <c r="AE118" i="56"/>
  <c r="AH118" i="56" s="1"/>
  <c r="AI118" i="56" s="1"/>
  <c r="AE131" i="56"/>
  <c r="AH131" i="56" s="1"/>
  <c r="AI131" i="56" s="1"/>
  <c r="AE152" i="56"/>
  <c r="AH152" i="56" s="1"/>
  <c r="AI152" i="56" s="1"/>
  <c r="AE129" i="56"/>
  <c r="AH129" i="56" s="1"/>
  <c r="AI129" i="56" s="1"/>
  <c r="AE144" i="56"/>
  <c r="AH144" i="56" s="1"/>
  <c r="AI144" i="56" s="1"/>
  <c r="AE153" i="56"/>
  <c r="AH153" i="56" s="1"/>
  <c r="AI153" i="56" s="1"/>
  <c r="AE130" i="56"/>
  <c r="AH130" i="56" s="1"/>
  <c r="AI130" i="56" s="1"/>
  <c r="AE151" i="56"/>
  <c r="AH151" i="56" s="1"/>
  <c r="AI151" i="56" s="1"/>
  <c r="AE128" i="56"/>
  <c r="AH128" i="56" s="1"/>
  <c r="AI128" i="56" s="1"/>
  <c r="AE139" i="56"/>
  <c r="AH139" i="56" s="1"/>
  <c r="AI139" i="56" s="1"/>
  <c r="AE146" i="56"/>
  <c r="AH146" i="56" s="1"/>
  <c r="AI146" i="56" s="1"/>
  <c r="AE107" i="56"/>
  <c r="AH107" i="56" s="1"/>
  <c r="AI107" i="56" s="1"/>
  <c r="AE106" i="56"/>
  <c r="AH106" i="56" s="1"/>
  <c r="AI106" i="56" s="1"/>
  <c r="AE164" i="56"/>
  <c r="AH164" i="56" s="1"/>
  <c r="AI164" i="56" s="1"/>
  <c r="AE162" i="56"/>
  <c r="AH162" i="56" s="1"/>
  <c r="AI162" i="56" s="1"/>
  <c r="AE150" i="56"/>
  <c r="AH150" i="56" s="1"/>
  <c r="AI150" i="56" s="1"/>
  <c r="AE114" i="56"/>
  <c r="AH114" i="56" s="1"/>
  <c r="AI114" i="56" s="1"/>
  <c r="AE124" i="56"/>
  <c r="AH124" i="56" s="1"/>
  <c r="AI124" i="56" s="1"/>
  <c r="AE112" i="56"/>
  <c r="AH112" i="56" s="1"/>
  <c r="AI112" i="56" s="1"/>
  <c r="AE158" i="56"/>
  <c r="AH158" i="56" s="1"/>
  <c r="AI158" i="56" s="1"/>
  <c r="AE98" i="56"/>
  <c r="AH98" i="56" s="1"/>
  <c r="AI98" i="56" s="1"/>
  <c r="AE137" i="56"/>
  <c r="AH137" i="56" s="1"/>
  <c r="AI137" i="56" s="1"/>
  <c r="AE135" i="56"/>
  <c r="AH135" i="56" s="1"/>
  <c r="AI135" i="56" s="1"/>
  <c r="AE121" i="56"/>
  <c r="AH121" i="56" s="1"/>
  <c r="AI121" i="56" s="1"/>
  <c r="AE125" i="56"/>
  <c r="AH125" i="56" s="1"/>
  <c r="AI125" i="56" s="1"/>
  <c r="AE123" i="56"/>
  <c r="AH123" i="56" s="1"/>
  <c r="AI123" i="56" s="1"/>
  <c r="AF137" i="5"/>
  <c r="AI137" i="5" s="1"/>
  <c r="AJ137" i="5" s="1"/>
  <c r="AF73" i="5"/>
  <c r="AI73" i="5" s="1"/>
  <c r="AJ73" i="5" s="1"/>
  <c r="AF156" i="5"/>
  <c r="AI156" i="5" s="1"/>
  <c r="AJ156" i="5" s="1"/>
  <c r="AF129" i="4"/>
  <c r="AI129" i="4" s="1"/>
  <c r="AJ129" i="4" s="1"/>
  <c r="AF88" i="5"/>
  <c r="AI88" i="5" s="1"/>
  <c r="AJ88" i="5" s="1"/>
  <c r="AF76" i="4"/>
  <c r="AI76" i="4" s="1"/>
  <c r="AJ76" i="4" s="1"/>
  <c r="AF172" i="5"/>
  <c r="AI172" i="5" s="1"/>
  <c r="AJ172" i="5" s="1"/>
  <c r="AF113" i="4"/>
  <c r="AI113" i="4" s="1"/>
  <c r="AJ113" i="4" s="1"/>
  <c r="AF75" i="5"/>
  <c r="AI75" i="5" s="1"/>
  <c r="AJ75" i="5" s="1"/>
  <c r="AF181" i="5"/>
  <c r="AI181" i="5" s="1"/>
  <c r="AJ181" i="5" s="1"/>
  <c r="AF117" i="5"/>
  <c r="AI117" i="5" s="1"/>
  <c r="AJ117" i="5" s="1"/>
  <c r="AF101" i="5"/>
  <c r="AI101" i="5" s="1"/>
  <c r="AJ101" i="5" s="1"/>
  <c r="AF85" i="5"/>
  <c r="AI85" i="5" s="1"/>
  <c r="AJ85" i="5" s="1"/>
  <c r="AF132" i="5"/>
  <c r="AI132" i="5" s="1"/>
  <c r="AJ132" i="5" s="1"/>
  <c r="AF68" i="5"/>
  <c r="AI68" i="5" s="1"/>
  <c r="AJ68" i="5" s="1"/>
  <c r="AF137" i="4"/>
  <c r="AI137" i="4" s="1"/>
  <c r="AJ137" i="4" s="1"/>
  <c r="AF131" i="5"/>
  <c r="AI131" i="5" s="1"/>
  <c r="AJ131" i="5" s="1"/>
  <c r="AF170" i="4"/>
  <c r="AI170" i="4" s="1"/>
  <c r="AJ170" i="4" s="1"/>
  <c r="AF108" i="5"/>
  <c r="AI108" i="5" s="1"/>
  <c r="AJ108" i="5" s="1"/>
  <c r="AF161" i="4"/>
  <c r="AI161" i="4" s="1"/>
  <c r="AJ161" i="4" s="1"/>
  <c r="AF65" i="4"/>
  <c r="AI65" i="4" s="1"/>
  <c r="AJ65" i="4" s="1"/>
  <c r="AF150" i="4"/>
  <c r="AI150" i="4" s="1"/>
  <c r="AJ150" i="4" s="1"/>
  <c r="AF102" i="4"/>
  <c r="AI102" i="4" s="1"/>
  <c r="AJ102" i="4" s="1"/>
  <c r="AF86" i="4"/>
  <c r="AI86" i="4" s="1"/>
  <c r="AJ86" i="4" s="1"/>
  <c r="AF70" i="4"/>
  <c r="AI70" i="4" s="1"/>
  <c r="AJ70" i="4" s="1"/>
  <c r="AF176" i="5"/>
  <c r="AI176" i="5" s="1"/>
  <c r="AJ176" i="5" s="1"/>
  <c r="AF155" i="5"/>
  <c r="AI155" i="5" s="1"/>
  <c r="AJ155" i="5" s="1"/>
  <c r="AF165" i="4"/>
  <c r="AI165" i="4" s="1"/>
  <c r="AJ165" i="4" s="1"/>
  <c r="AF149" i="4"/>
  <c r="AI149" i="4" s="1"/>
  <c r="AJ149" i="4" s="1"/>
  <c r="AF133" i="4"/>
  <c r="AI133" i="4" s="1"/>
  <c r="AJ133" i="4" s="1"/>
  <c r="AF117" i="4"/>
  <c r="AI117" i="4" s="1"/>
  <c r="AJ117" i="4" s="1"/>
  <c r="AF85" i="4"/>
  <c r="AI85" i="4" s="1"/>
  <c r="AJ85" i="4" s="1"/>
  <c r="AF132" i="4"/>
  <c r="AI132" i="4" s="1"/>
  <c r="AJ132" i="4" s="1"/>
  <c r="AF116" i="4"/>
  <c r="AI116" i="4" s="1"/>
  <c r="AJ116" i="4" s="1"/>
  <c r="AF100" i="4"/>
  <c r="AI100" i="4" s="1"/>
  <c r="AJ100" i="4" s="1"/>
  <c r="AF84" i="4"/>
  <c r="AI84" i="4" s="1"/>
  <c r="AJ84" i="4" s="1"/>
  <c r="AN83" i="53"/>
  <c r="AQ83" i="53" s="1"/>
  <c r="AR83" i="53" s="1"/>
  <c r="AN5" i="16"/>
  <c r="AQ5" i="16" s="1"/>
  <c r="AR5" i="16" s="1"/>
  <c r="AN68" i="25"/>
  <c r="AQ68" i="25" s="1"/>
  <c r="AR68" i="25" s="1"/>
  <c r="AE9" i="14"/>
  <c r="AH9" i="14" s="1"/>
  <c r="AI9" i="14" s="1"/>
  <c r="AN36" i="25"/>
  <c r="AQ36" i="25" s="1"/>
  <c r="AR36" i="25" s="1"/>
  <c r="AN75" i="25"/>
  <c r="AQ75" i="25" s="1"/>
  <c r="AR75" i="25" s="1"/>
  <c r="AN48" i="25"/>
  <c r="AQ48" i="25" s="1"/>
  <c r="AR48" i="25" s="1"/>
  <c r="AN69" i="36"/>
  <c r="AQ69" i="36" s="1"/>
  <c r="AR69" i="36" s="1"/>
  <c r="AN9" i="16"/>
  <c r="AQ9" i="16" s="1"/>
  <c r="AR9" i="16" s="1"/>
  <c r="AG5" i="5"/>
  <c r="AN69" i="28"/>
  <c r="AQ69" i="28" s="1"/>
  <c r="AR69" i="28" s="1"/>
  <c r="AN31" i="31"/>
  <c r="AQ31" i="31" s="1"/>
  <c r="AR31" i="31" s="1"/>
  <c r="AN48" i="33"/>
  <c r="AQ48" i="33" s="1"/>
  <c r="AR48" i="33" s="1"/>
  <c r="AN37" i="33"/>
  <c r="AQ37" i="33" s="1"/>
  <c r="AR37" i="33" s="1"/>
  <c r="AN28" i="35"/>
  <c r="AQ28" i="35" s="1"/>
  <c r="AR28" i="35" s="1"/>
  <c r="AN51" i="36"/>
  <c r="AQ51" i="36" s="1"/>
  <c r="AR51" i="36" s="1"/>
  <c r="AE71" i="43"/>
  <c r="AH71" i="43" s="1"/>
  <c r="AI71" i="43" s="1"/>
  <c r="AE102" i="43"/>
  <c r="AH102" i="43" s="1"/>
  <c r="AI102" i="43" s="1"/>
  <c r="AN63" i="53"/>
  <c r="AQ63" i="53" s="1"/>
  <c r="AR63" i="53" s="1"/>
  <c r="AN81" i="53"/>
  <c r="AQ81" i="53" s="1"/>
  <c r="AR81" i="53" s="1"/>
  <c r="AE141" i="56"/>
  <c r="AH141" i="56" s="1"/>
  <c r="AI141" i="56" s="1"/>
  <c r="AE163" i="56"/>
  <c r="AH163" i="56" s="1"/>
  <c r="AI163" i="56" s="1"/>
  <c r="AE161" i="56"/>
  <c r="AH161" i="56" s="1"/>
  <c r="AI161" i="56" s="1"/>
  <c r="AE92" i="56"/>
  <c r="AH92" i="56" s="1"/>
  <c r="AI92" i="56" s="1"/>
  <c r="AE159" i="56"/>
  <c r="AH159" i="56" s="1"/>
  <c r="AI159" i="56" s="1"/>
  <c r="AE16" i="14"/>
  <c r="AH16" i="14" s="1"/>
  <c r="AI16" i="14" s="1"/>
  <c r="AN91" i="54"/>
  <c r="AQ91" i="54" s="1"/>
  <c r="AR91" i="54" s="1"/>
  <c r="AN22" i="16"/>
  <c r="AQ22" i="16" s="1"/>
  <c r="AR22" i="16" s="1"/>
  <c r="AN69" i="25"/>
  <c r="AQ69" i="25" s="1"/>
  <c r="AR69" i="25" s="1"/>
  <c r="AN58" i="24"/>
  <c r="AQ58" i="24" s="1"/>
  <c r="AR58" i="24" s="1"/>
  <c r="AN29" i="25"/>
  <c r="AQ29" i="25" s="1"/>
  <c r="AR29" i="25" s="1"/>
  <c r="AN68" i="33"/>
  <c r="AQ68" i="33" s="1"/>
  <c r="AR68" i="33" s="1"/>
  <c r="AN52" i="24"/>
  <c r="AQ52" i="24" s="1"/>
  <c r="AR52" i="24" s="1"/>
  <c r="AN67" i="24"/>
  <c r="AQ67" i="24" s="1"/>
  <c r="AR67" i="24" s="1"/>
  <c r="AN67" i="31"/>
  <c r="AQ67" i="31" s="1"/>
  <c r="AR67" i="31" s="1"/>
  <c r="AN37" i="35"/>
  <c r="AQ37" i="35" s="1"/>
  <c r="AR37" i="35" s="1"/>
  <c r="AE76" i="43"/>
  <c r="AH76" i="43" s="1"/>
  <c r="AI76" i="43" s="1"/>
  <c r="AE104" i="43"/>
  <c r="AH104" i="43" s="1"/>
  <c r="AI104" i="43" s="1"/>
  <c r="AN32" i="33"/>
  <c r="AQ32" i="33" s="1"/>
  <c r="AR32" i="33" s="1"/>
  <c r="AH5" i="5"/>
  <c r="AF19" i="5" s="1"/>
  <c r="AI19" i="5" s="1"/>
  <c r="AJ19" i="5" s="1"/>
  <c r="AE44" i="22"/>
  <c r="AH44" i="22" s="1"/>
  <c r="AI44" i="22" s="1"/>
  <c r="AN7" i="29"/>
  <c r="AQ7" i="29" s="1"/>
  <c r="AR7" i="29" s="1"/>
  <c r="AN11" i="31"/>
  <c r="AQ11" i="31" s="1"/>
  <c r="AR11" i="31" s="1"/>
  <c r="AN64" i="28"/>
  <c r="AQ64" i="28" s="1"/>
  <c r="AR64" i="28" s="1"/>
  <c r="AN51" i="28"/>
  <c r="AQ51" i="28" s="1"/>
  <c r="AR51" i="28" s="1"/>
  <c r="AN47" i="29"/>
  <c r="AQ47" i="29" s="1"/>
  <c r="AR47" i="29" s="1"/>
  <c r="AN61" i="31"/>
  <c r="AQ61" i="31" s="1"/>
  <c r="AR61" i="31" s="1"/>
  <c r="AN45" i="33"/>
  <c r="AQ45" i="33" s="1"/>
  <c r="AR45" i="33" s="1"/>
  <c r="AN34" i="33"/>
  <c r="AQ34" i="33" s="1"/>
  <c r="AR34" i="33" s="1"/>
  <c r="AN56" i="34"/>
  <c r="AQ56" i="34" s="1"/>
  <c r="AR56" i="34" s="1"/>
  <c r="AN27" i="35"/>
  <c r="AQ27" i="35" s="1"/>
  <c r="AR27" i="35" s="1"/>
  <c r="AN81" i="36"/>
  <c r="AQ81" i="36" s="1"/>
  <c r="AR81" i="36" s="1"/>
  <c r="AE103" i="43"/>
  <c r="AH103" i="43" s="1"/>
  <c r="AI103" i="43" s="1"/>
  <c r="AE77" i="43"/>
  <c r="AH77" i="43" s="1"/>
  <c r="AI77" i="43" s="1"/>
  <c r="AN22" i="52"/>
  <c r="AQ22" i="52" s="1"/>
  <c r="AR22" i="52" s="1"/>
  <c r="AN9" i="52"/>
  <c r="AQ9" i="52" s="1"/>
  <c r="AR9" i="52" s="1"/>
  <c r="AN39" i="52"/>
  <c r="AQ39" i="52" s="1"/>
  <c r="AR39" i="52" s="1"/>
  <c r="AN92" i="53"/>
  <c r="AQ92" i="53" s="1"/>
  <c r="AR92" i="53" s="1"/>
  <c r="AE140" i="56"/>
  <c r="AH140" i="56" s="1"/>
  <c r="AI140" i="56" s="1"/>
  <c r="AE115" i="56"/>
  <c r="AH115" i="56" s="1"/>
  <c r="AI115" i="56" s="1"/>
  <c r="AE149" i="56"/>
  <c r="AH149" i="56" s="1"/>
  <c r="AI149" i="56" s="1"/>
  <c r="AE127" i="56"/>
  <c r="AH127" i="56" s="1"/>
  <c r="AI127" i="56" s="1"/>
  <c r="AE147" i="56"/>
  <c r="AH147" i="56" s="1"/>
  <c r="AI147" i="56" s="1"/>
  <c r="AE79" i="43"/>
  <c r="AH79" i="43" s="1"/>
  <c r="AI79" i="43" s="1"/>
  <c r="AN79" i="47"/>
  <c r="AQ79" i="47" s="1"/>
  <c r="AR79" i="47" s="1"/>
  <c r="AE15" i="14"/>
  <c r="AH15" i="14" s="1"/>
  <c r="AI15" i="14" s="1"/>
  <c r="AN67" i="25"/>
  <c r="AQ67" i="25" s="1"/>
  <c r="AR67" i="25" s="1"/>
  <c r="AN80" i="54"/>
  <c r="AQ80" i="54" s="1"/>
  <c r="AR80" i="54" s="1"/>
  <c r="AN53" i="25"/>
  <c r="AQ53" i="25" s="1"/>
  <c r="AR53" i="25" s="1"/>
  <c r="AE10" i="14"/>
  <c r="AH10" i="14" s="1"/>
  <c r="AI10" i="14" s="1"/>
  <c r="AN42" i="24"/>
  <c r="AQ42" i="24" s="1"/>
  <c r="AR42" i="24" s="1"/>
  <c r="AN50" i="25"/>
  <c r="AQ50" i="25" s="1"/>
  <c r="AR50" i="25" s="1"/>
  <c r="AN56" i="33"/>
  <c r="AQ56" i="33" s="1"/>
  <c r="AR56" i="33" s="1"/>
  <c r="AN27" i="25"/>
  <c r="AQ27" i="25" s="1"/>
  <c r="AR27" i="25" s="1"/>
  <c r="AN51" i="24"/>
  <c r="AQ51" i="24" s="1"/>
  <c r="AR51" i="24" s="1"/>
  <c r="AN34" i="25"/>
  <c r="AQ34" i="25" s="1"/>
  <c r="AR34" i="25" s="1"/>
  <c r="AN70" i="24"/>
  <c r="AQ70" i="24" s="1"/>
  <c r="AR70" i="24" s="1"/>
  <c r="AN54" i="24"/>
  <c r="AQ54" i="24" s="1"/>
  <c r="AR54" i="24" s="1"/>
  <c r="AN35" i="24"/>
  <c r="AQ35" i="24" s="1"/>
  <c r="AR35" i="24" s="1"/>
  <c r="AE24" i="22"/>
  <c r="AH24" i="22" s="1"/>
  <c r="AI24" i="22" s="1"/>
  <c r="AN64" i="31"/>
  <c r="AQ64" i="31" s="1"/>
  <c r="AR64" i="31" s="1"/>
  <c r="AN39" i="33"/>
  <c r="AQ39" i="33" s="1"/>
  <c r="AR39" i="33" s="1"/>
  <c r="AN28" i="33"/>
  <c r="AQ28" i="33" s="1"/>
  <c r="AR28" i="33" s="1"/>
  <c r="AN27" i="36"/>
  <c r="AQ27" i="36" s="1"/>
  <c r="AR27" i="36" s="1"/>
  <c r="AE94" i="43"/>
  <c r="AH94" i="43" s="1"/>
  <c r="AI94" i="43" s="1"/>
  <c r="AE74" i="43"/>
  <c r="AH74" i="43" s="1"/>
  <c r="AI74" i="43" s="1"/>
  <c r="AN80" i="53"/>
  <c r="AQ80" i="53" s="1"/>
  <c r="AR80" i="53" s="1"/>
  <c r="AN84" i="53"/>
  <c r="AQ84" i="53" s="1"/>
  <c r="AR84" i="53" s="1"/>
  <c r="AN11" i="15"/>
  <c r="AQ11" i="15" s="1"/>
  <c r="AR11" i="15" s="1"/>
  <c r="AN12" i="15"/>
  <c r="AQ12" i="15" s="1"/>
  <c r="AR12" i="15" s="1"/>
  <c r="AN7" i="15"/>
  <c r="AQ7" i="15" s="1"/>
  <c r="AR7" i="15" s="1"/>
  <c r="AN15" i="15"/>
  <c r="AQ15" i="15" s="1"/>
  <c r="AR15" i="15" s="1"/>
  <c r="AN16" i="15"/>
  <c r="AQ16" i="15" s="1"/>
  <c r="AR16" i="15" s="1"/>
  <c r="AN58" i="25"/>
  <c r="AQ58" i="25" s="1"/>
  <c r="AR58" i="25" s="1"/>
  <c r="AN32" i="25"/>
  <c r="AQ32" i="25" s="1"/>
  <c r="AR32" i="25" s="1"/>
  <c r="AN44" i="25"/>
  <c r="AQ44" i="25" s="1"/>
  <c r="AR44" i="25" s="1"/>
  <c r="AN76" i="25"/>
  <c r="AQ76" i="25" s="1"/>
  <c r="AR76" i="25" s="1"/>
  <c r="AN26" i="25"/>
  <c r="AQ26" i="25" s="1"/>
  <c r="AR26" i="25" s="1"/>
  <c r="AN42" i="25"/>
  <c r="AQ42" i="25" s="1"/>
  <c r="AR42" i="25" s="1"/>
  <c r="AN24" i="25"/>
  <c r="AQ24" i="25" s="1"/>
  <c r="AR24" i="25" s="1"/>
  <c r="AN40" i="25"/>
  <c r="AQ40" i="25" s="1"/>
  <c r="AR40" i="25" s="1"/>
  <c r="AN74" i="25"/>
  <c r="AQ74" i="25" s="1"/>
  <c r="AR74" i="25" s="1"/>
  <c r="AN28" i="25"/>
  <c r="AQ28" i="25" s="1"/>
  <c r="AR28" i="25" s="1"/>
  <c r="AN72" i="25"/>
  <c r="AQ72" i="25" s="1"/>
  <c r="AR72" i="25" s="1"/>
  <c r="AN64" i="25"/>
  <c r="AQ64" i="25" s="1"/>
  <c r="AR64" i="25" s="1"/>
  <c r="AN60" i="25"/>
  <c r="AQ60" i="25" s="1"/>
  <c r="AR60" i="25" s="1"/>
  <c r="AF20" i="4"/>
  <c r="AI20" i="4" s="1"/>
  <c r="AJ20" i="4" s="1"/>
  <c r="AE47" i="22"/>
  <c r="AH47" i="22" s="1"/>
  <c r="AI47" i="22" s="1"/>
  <c r="AN16" i="36"/>
  <c r="AQ16" i="36" s="1"/>
  <c r="AR16" i="36" s="1"/>
  <c r="AN55" i="31"/>
  <c r="AQ55" i="31" s="1"/>
  <c r="AR55" i="31" s="1"/>
  <c r="AN36" i="33"/>
  <c r="AQ36" i="33" s="1"/>
  <c r="AR36" i="33" s="1"/>
  <c r="AN25" i="33"/>
  <c r="AQ25" i="33" s="1"/>
  <c r="AR25" i="33" s="1"/>
  <c r="AN82" i="36"/>
  <c r="AQ82" i="36" s="1"/>
  <c r="AR82" i="36" s="1"/>
  <c r="AN66" i="36"/>
  <c r="AQ66" i="36" s="1"/>
  <c r="AR66" i="36" s="1"/>
  <c r="AE89" i="43"/>
  <c r="AH89" i="43" s="1"/>
  <c r="AI89" i="43" s="1"/>
  <c r="AE93" i="43"/>
  <c r="AH93" i="43" s="1"/>
  <c r="AI93" i="43" s="1"/>
  <c r="AN57" i="53"/>
  <c r="AQ57" i="53" s="1"/>
  <c r="AR57" i="53" s="1"/>
  <c r="AN91" i="53"/>
  <c r="AQ91" i="53" s="1"/>
  <c r="AR91" i="53" s="1"/>
  <c r="AE119" i="56"/>
  <c r="AH119" i="56" s="1"/>
  <c r="AI119" i="56" s="1"/>
  <c r="AE138" i="56"/>
  <c r="AH138" i="56" s="1"/>
  <c r="AI138" i="56" s="1"/>
  <c r="AE113" i="56"/>
  <c r="AH113" i="56" s="1"/>
  <c r="AI113" i="56" s="1"/>
  <c r="AE148" i="56"/>
  <c r="AH148" i="56" s="1"/>
  <c r="AI148" i="56" s="1"/>
  <c r="AE111" i="56"/>
  <c r="AH111" i="56" s="1"/>
  <c r="AI111" i="56" s="1"/>
  <c r="AN51" i="25"/>
  <c r="AQ51" i="25" s="1"/>
  <c r="AR51" i="25" s="1"/>
  <c r="AN45" i="25"/>
  <c r="AQ45" i="25" s="1"/>
  <c r="AR45" i="25" s="1"/>
  <c r="AN70" i="25"/>
  <c r="AQ70" i="25" s="1"/>
  <c r="AR70" i="25" s="1"/>
  <c r="AN25" i="16"/>
  <c r="AQ25" i="16" s="1"/>
  <c r="AR25" i="16" s="1"/>
  <c r="AN56" i="24"/>
  <c r="AQ56" i="24" s="1"/>
  <c r="AR56" i="24" s="1"/>
  <c r="AN30" i="16"/>
  <c r="AQ30" i="16" s="1"/>
  <c r="AR30" i="16" s="1"/>
  <c r="AE80" i="22"/>
  <c r="AH80" i="22" s="1"/>
  <c r="AI80" i="22" s="1"/>
  <c r="AN13" i="28"/>
  <c r="AQ13" i="28" s="1"/>
  <c r="AR13" i="28" s="1"/>
  <c r="AN18" i="36"/>
  <c r="AQ18" i="36" s="1"/>
  <c r="AR18" i="36" s="1"/>
  <c r="AN51" i="29"/>
  <c r="AQ51" i="29" s="1"/>
  <c r="AR51" i="29" s="1"/>
  <c r="AN46" i="31"/>
  <c r="AQ46" i="31" s="1"/>
  <c r="AR46" i="31" s="1"/>
  <c r="AN70" i="33"/>
  <c r="AQ70" i="33" s="1"/>
  <c r="AR70" i="33" s="1"/>
  <c r="AN76" i="36"/>
  <c r="AQ76" i="36" s="1"/>
  <c r="AR76" i="36" s="1"/>
  <c r="AN30" i="36"/>
  <c r="AQ30" i="36" s="1"/>
  <c r="AR30" i="36" s="1"/>
  <c r="AE85" i="43"/>
  <c r="AH85" i="43" s="1"/>
  <c r="AI85" i="43" s="1"/>
  <c r="AE73" i="43"/>
  <c r="AH73" i="43" s="1"/>
  <c r="AI73" i="43" s="1"/>
  <c r="AN10" i="52"/>
  <c r="AQ10" i="52" s="1"/>
  <c r="AR10" i="52" s="1"/>
  <c r="AN58" i="53"/>
  <c r="AQ58" i="53" s="1"/>
  <c r="AR58" i="53" s="1"/>
  <c r="AN9" i="53"/>
  <c r="AQ9" i="53" s="1"/>
  <c r="AR9" i="53" s="1"/>
  <c r="AN85" i="49"/>
  <c r="AQ85" i="49" s="1"/>
  <c r="AR85" i="49" s="1"/>
  <c r="AN85" i="53"/>
  <c r="AQ85" i="53" s="1"/>
  <c r="AR85" i="53" s="1"/>
  <c r="AN84" i="54"/>
  <c r="AQ84" i="54" s="1"/>
  <c r="AR84" i="54" s="1"/>
  <c r="AE93" i="56"/>
  <c r="AH93" i="56" s="1"/>
  <c r="AI93" i="56" s="1"/>
  <c r="AE126" i="56"/>
  <c r="AH126" i="56" s="1"/>
  <c r="AI126" i="56" s="1"/>
  <c r="AE101" i="56"/>
  <c r="AH101" i="56" s="1"/>
  <c r="AI101" i="56" s="1"/>
  <c r="AE136" i="56"/>
  <c r="AH136" i="56" s="1"/>
  <c r="AI136" i="56" s="1"/>
  <c r="AE99" i="56"/>
  <c r="AH99" i="56" s="1"/>
  <c r="AI99" i="56" s="1"/>
  <c r="AN62" i="33"/>
  <c r="AQ62" i="33" s="1"/>
  <c r="AR62" i="33" s="1"/>
  <c r="AN47" i="25"/>
  <c r="AQ47" i="25" s="1"/>
  <c r="AR47" i="25" s="1"/>
  <c r="AE84" i="43"/>
  <c r="AH84" i="43" s="1"/>
  <c r="AI84" i="43" s="1"/>
  <c r="AN81" i="47"/>
  <c r="AQ81" i="47" s="1"/>
  <c r="AR81" i="47" s="1"/>
  <c r="AN19" i="16"/>
  <c r="AQ19" i="16" s="1"/>
  <c r="AR19" i="16" s="1"/>
  <c r="AN73" i="24"/>
  <c r="AQ73" i="24" s="1"/>
  <c r="AR73" i="24" s="1"/>
  <c r="AN84" i="52"/>
  <c r="AQ84" i="52" s="1"/>
  <c r="AR84" i="52" s="1"/>
  <c r="AN25" i="24"/>
  <c r="AQ25" i="24" s="1"/>
  <c r="AR25" i="24" s="1"/>
  <c r="AN54" i="25"/>
  <c r="AQ54" i="25" s="1"/>
  <c r="AR54" i="25" s="1"/>
  <c r="AN78" i="49"/>
  <c r="AQ78" i="49" s="1"/>
  <c r="AR78" i="49" s="1"/>
  <c r="AN56" i="25"/>
  <c r="AQ56" i="25" s="1"/>
  <c r="AR56" i="25" s="1"/>
  <c r="AN12" i="16"/>
  <c r="AQ12" i="16" s="1"/>
  <c r="AR12" i="16" s="1"/>
  <c r="AN31" i="16"/>
  <c r="AQ31" i="16" s="1"/>
  <c r="AR31" i="16" s="1"/>
  <c r="AN11" i="16"/>
  <c r="AQ11" i="16" s="1"/>
  <c r="AR11" i="16" s="1"/>
  <c r="AN28" i="16"/>
  <c r="AQ28" i="16" s="1"/>
  <c r="AR28" i="16" s="1"/>
  <c r="AN13" i="16"/>
  <c r="AQ13" i="16" s="1"/>
  <c r="AR13" i="16" s="1"/>
  <c r="AN29" i="16"/>
  <c r="AQ29" i="16" s="1"/>
  <c r="AR29" i="16" s="1"/>
  <c r="AN7" i="16"/>
  <c r="AQ7" i="16" s="1"/>
  <c r="AR7" i="16" s="1"/>
  <c r="AN23" i="16"/>
  <c r="AQ23" i="16" s="1"/>
  <c r="AR23" i="16" s="1"/>
  <c r="AN14" i="16"/>
  <c r="AQ14" i="16" s="1"/>
  <c r="AR14" i="16" s="1"/>
  <c r="AN15" i="16"/>
  <c r="AQ15" i="16" s="1"/>
  <c r="AR15" i="16" s="1"/>
  <c r="AN21" i="16"/>
  <c r="AQ21" i="16" s="1"/>
  <c r="AR21" i="16" s="1"/>
  <c r="AN20" i="16"/>
  <c r="AQ20" i="16" s="1"/>
  <c r="AR20" i="16" s="1"/>
  <c r="AN18" i="16"/>
  <c r="AQ18" i="16" s="1"/>
  <c r="AR18" i="16" s="1"/>
  <c r="AE13" i="14"/>
  <c r="AH13" i="14" s="1"/>
  <c r="AI13" i="14" s="1"/>
  <c r="AE12" i="14"/>
  <c r="AH12" i="14" s="1"/>
  <c r="AI12" i="14" s="1"/>
  <c r="AE19" i="14"/>
  <c r="AH19" i="14" s="1"/>
  <c r="AI19" i="14" s="1"/>
  <c r="AE18" i="14"/>
  <c r="AH18" i="14" s="1"/>
  <c r="AI18" i="14" s="1"/>
  <c r="AE11" i="14"/>
  <c r="AH11" i="14" s="1"/>
  <c r="AI11" i="14" s="1"/>
  <c r="AE6" i="14"/>
  <c r="AH6" i="14" s="1"/>
  <c r="AI6" i="14" s="1"/>
  <c r="AN21" i="31"/>
  <c r="AQ21" i="31" s="1"/>
  <c r="AR21" i="31" s="1"/>
  <c r="AE96" i="43"/>
  <c r="AH96" i="43" s="1"/>
  <c r="AI96" i="43" s="1"/>
  <c r="AE77" i="22"/>
  <c r="AH77" i="22" s="1"/>
  <c r="AI77" i="22" s="1"/>
  <c r="AN6" i="36"/>
  <c r="AQ6" i="36" s="1"/>
  <c r="AR6" i="36" s="1"/>
  <c r="AN38" i="32"/>
  <c r="AQ38" i="32" s="1"/>
  <c r="AR38" i="32" s="1"/>
  <c r="AN67" i="33"/>
  <c r="AQ67" i="33" s="1"/>
  <c r="AR67" i="33" s="1"/>
  <c r="AN70" i="36"/>
  <c r="AQ70" i="36" s="1"/>
  <c r="AR70" i="36" s="1"/>
  <c r="AE100" i="43"/>
  <c r="AH100" i="43" s="1"/>
  <c r="AI100" i="43" s="1"/>
  <c r="AE75" i="43"/>
  <c r="AH75" i="43" s="1"/>
  <c r="AI75" i="43" s="1"/>
  <c r="AN79" i="53"/>
  <c r="AQ79" i="53" s="1"/>
  <c r="AR79" i="53" s="1"/>
  <c r="AN50" i="33"/>
  <c r="AQ50" i="33" s="1"/>
  <c r="AR50" i="33" s="1"/>
  <c r="AN38" i="25"/>
  <c r="AQ38" i="25" s="1"/>
  <c r="AR38" i="25" s="1"/>
  <c r="AN16" i="16"/>
  <c r="AQ16" i="16" s="1"/>
  <c r="AR16" i="16" s="1"/>
  <c r="AE87" i="43"/>
  <c r="AH87" i="43" s="1"/>
  <c r="AI87" i="43" s="1"/>
  <c r="AN24" i="16"/>
  <c r="AQ24" i="16" s="1"/>
  <c r="AR24" i="16" s="1"/>
  <c r="AN90" i="51"/>
  <c r="AQ90" i="51" s="1"/>
  <c r="AR90" i="51" s="1"/>
  <c r="AF13" i="4"/>
  <c r="AI13" i="4" s="1"/>
  <c r="AJ13" i="4" s="1"/>
  <c r="AE81" i="43"/>
  <c r="AH81" i="43" s="1"/>
  <c r="AI81" i="43" s="1"/>
  <c r="AN49" i="35"/>
  <c r="AQ49" i="35" s="1"/>
  <c r="AR49" i="35" s="1"/>
  <c r="AE98" i="43"/>
  <c r="AH98" i="43" s="1"/>
  <c r="AI98" i="43" s="1"/>
  <c r="AC6" i="6"/>
  <c r="AC31" i="6"/>
  <c r="AE81" i="22"/>
  <c r="AH81" i="22" s="1"/>
  <c r="AI81" i="22" s="1"/>
  <c r="AN9" i="28"/>
  <c r="AQ9" i="28" s="1"/>
  <c r="AR9" i="28" s="1"/>
  <c r="AN9" i="33"/>
  <c r="AQ9" i="33" s="1"/>
  <c r="AR9" i="33" s="1"/>
  <c r="AN12" i="35"/>
  <c r="AQ12" i="35" s="1"/>
  <c r="AR12" i="35" s="1"/>
  <c r="AN11" i="36"/>
  <c r="AQ11" i="36" s="1"/>
  <c r="AR11" i="36" s="1"/>
  <c r="AN39" i="28"/>
  <c r="AQ39" i="28" s="1"/>
  <c r="AR39" i="28" s="1"/>
  <c r="AN66" i="29"/>
  <c r="AQ66" i="29" s="1"/>
  <c r="AR66" i="29" s="1"/>
  <c r="AN64" i="33"/>
  <c r="AQ64" i="33" s="1"/>
  <c r="AR64" i="33" s="1"/>
  <c r="AN64" i="36"/>
  <c r="AQ64" i="36" s="1"/>
  <c r="AR64" i="36" s="1"/>
  <c r="AE95" i="43"/>
  <c r="AH95" i="43" s="1"/>
  <c r="AI95" i="43" s="1"/>
  <c r="AE101" i="43"/>
  <c r="AH101" i="43" s="1"/>
  <c r="AI101" i="43" s="1"/>
  <c r="AN67" i="53"/>
  <c r="AQ67" i="53" s="1"/>
  <c r="AR67" i="53" s="1"/>
  <c r="AN82" i="52"/>
  <c r="AQ82" i="52" s="1"/>
  <c r="AR82" i="52" s="1"/>
  <c r="AN93" i="53"/>
  <c r="AQ93" i="53" s="1"/>
  <c r="AR93" i="53" s="1"/>
  <c r="AN38" i="33"/>
  <c r="AQ38" i="33" s="1"/>
  <c r="AR38" i="33" s="1"/>
  <c r="AE79" i="22"/>
  <c r="AH79" i="22" s="1"/>
  <c r="AI79" i="22" s="1"/>
  <c r="AN6" i="16"/>
  <c r="AQ6" i="16" s="1"/>
  <c r="AR6" i="16" s="1"/>
  <c r="AE7" i="14"/>
  <c r="AH7" i="14" s="1"/>
  <c r="AI7" i="14" s="1"/>
  <c r="AE157" i="56"/>
  <c r="AH157" i="56" s="1"/>
  <c r="AI157" i="56" s="1"/>
  <c r="AE103" i="56"/>
  <c r="AH103" i="56" s="1"/>
  <c r="AI103" i="56" s="1"/>
  <c r="AE90" i="56"/>
  <c r="AH90" i="56" s="1"/>
  <c r="AI90" i="56" s="1"/>
  <c r="AE109" i="56"/>
  <c r="AH109" i="56" s="1"/>
  <c r="AI109" i="56" s="1"/>
  <c r="AE100" i="56"/>
  <c r="AH100" i="56" s="1"/>
  <c r="AI100" i="56" s="1"/>
  <c r="AN88" i="54"/>
  <c r="AQ88" i="54" s="1"/>
  <c r="AR88" i="54" s="1"/>
  <c r="AN26" i="33"/>
  <c r="AQ26" i="33" s="1"/>
  <c r="AR26" i="33" s="1"/>
  <c r="AN71" i="33"/>
  <c r="AQ71" i="33" s="1"/>
  <c r="AR71" i="33" s="1"/>
  <c r="AN24" i="24"/>
  <c r="AQ24" i="24" s="1"/>
  <c r="AR24" i="24" s="1"/>
  <c r="AN71" i="24"/>
  <c r="AQ71" i="24" s="1"/>
  <c r="AR71" i="24" s="1"/>
  <c r="AN55" i="24"/>
  <c r="AQ55" i="24" s="1"/>
  <c r="AR55" i="24" s="1"/>
  <c r="AN39" i="24"/>
  <c r="AQ39" i="24" s="1"/>
  <c r="AR39" i="24" s="1"/>
  <c r="AN23" i="24"/>
  <c r="AQ23" i="24" s="1"/>
  <c r="AR23" i="24" s="1"/>
  <c r="AN66" i="24"/>
  <c r="AQ66" i="24" s="1"/>
  <c r="AR66" i="24" s="1"/>
  <c r="AN50" i="24"/>
  <c r="AQ50" i="24" s="1"/>
  <c r="AR50" i="24" s="1"/>
  <c r="AN34" i="24"/>
  <c r="AQ34" i="24" s="1"/>
  <c r="AR34" i="24" s="1"/>
  <c r="AN45" i="24"/>
  <c r="AQ45" i="24" s="1"/>
  <c r="AR45" i="24" s="1"/>
  <c r="AN43" i="24"/>
  <c r="AQ43" i="24" s="1"/>
  <c r="AR43" i="24" s="1"/>
  <c r="AN32" i="24"/>
  <c r="AQ32" i="24" s="1"/>
  <c r="AR32" i="24" s="1"/>
  <c r="AN47" i="24"/>
  <c r="AQ47" i="24" s="1"/>
  <c r="AR47" i="24" s="1"/>
  <c r="AN31" i="24"/>
  <c r="AQ31" i="24" s="1"/>
  <c r="AR31" i="24" s="1"/>
  <c r="AN62" i="24"/>
  <c r="AQ62" i="24" s="1"/>
  <c r="AR62" i="24" s="1"/>
  <c r="AN29" i="24"/>
  <c r="AQ29" i="24" s="1"/>
  <c r="AR29" i="24" s="1"/>
  <c r="AN64" i="24"/>
  <c r="AQ64" i="24" s="1"/>
  <c r="AR64" i="24" s="1"/>
  <c r="AN27" i="24"/>
  <c r="AQ27" i="24" s="1"/>
  <c r="AR27" i="24" s="1"/>
  <c r="AN63" i="24"/>
  <c r="AQ63" i="24" s="1"/>
  <c r="AR63" i="24" s="1"/>
  <c r="AN48" i="24"/>
  <c r="AQ48" i="24" s="1"/>
  <c r="AR48" i="24" s="1"/>
  <c r="AN61" i="24"/>
  <c r="AQ61" i="24" s="1"/>
  <c r="AR61" i="24" s="1"/>
  <c r="AN59" i="24"/>
  <c r="AQ59" i="24" s="1"/>
  <c r="AR59" i="24" s="1"/>
  <c r="AN46" i="24"/>
  <c r="AQ46" i="24" s="1"/>
  <c r="AR46" i="24" s="1"/>
  <c r="AN17" i="16"/>
  <c r="AQ17" i="16" s="1"/>
  <c r="AR17" i="16" s="1"/>
  <c r="AN84" i="49"/>
  <c r="AQ84" i="49" s="1"/>
  <c r="AR84" i="49" s="1"/>
  <c r="AN55" i="25"/>
  <c r="AQ55" i="25" s="1"/>
  <c r="AR55" i="25" s="1"/>
  <c r="AN44" i="24"/>
  <c r="AQ44" i="24" s="1"/>
  <c r="AR44" i="24" s="1"/>
  <c r="AN61" i="25"/>
  <c r="AQ61" i="25" s="1"/>
  <c r="AR61" i="25" s="1"/>
  <c r="AN9" i="15"/>
  <c r="AQ9" i="15" s="1"/>
  <c r="AR9" i="15" s="1"/>
  <c r="AN14" i="15"/>
  <c r="AQ14" i="15" s="1"/>
  <c r="AR14" i="15" s="1"/>
  <c r="AG5" i="4"/>
  <c r="AF112" i="4" s="1"/>
  <c r="AI112" i="4" s="1"/>
  <c r="AJ112" i="4" s="1"/>
  <c r="AN33" i="35"/>
  <c r="AQ33" i="35" s="1"/>
  <c r="AR33" i="35" s="1"/>
  <c r="AE17" i="14"/>
  <c r="AH17" i="14" s="1"/>
  <c r="AI17" i="14" s="1"/>
  <c r="AF5" i="4"/>
  <c r="AI5" i="4" s="1"/>
  <c r="AJ5" i="4" s="1"/>
  <c r="AE49" i="22"/>
  <c r="AH49" i="22" s="1"/>
  <c r="AI49" i="22" s="1"/>
  <c r="AE78" i="22"/>
  <c r="AH78" i="22" s="1"/>
  <c r="AI78" i="22" s="1"/>
  <c r="AN9" i="35"/>
  <c r="AQ9" i="35" s="1"/>
  <c r="AR9" i="35" s="1"/>
  <c r="AE97" i="43"/>
  <c r="AH97" i="43" s="1"/>
  <c r="AI97" i="43" s="1"/>
  <c r="AN90" i="53"/>
  <c r="AQ90" i="53" s="1"/>
  <c r="AR90" i="53" s="1"/>
  <c r="AN12" i="28"/>
  <c r="AQ12" i="28" s="1"/>
  <c r="AR12" i="28" s="1"/>
  <c r="AN15" i="33"/>
  <c r="AQ15" i="33" s="1"/>
  <c r="AR15" i="33" s="1"/>
  <c r="AN7" i="36"/>
  <c r="AQ7" i="36" s="1"/>
  <c r="AR7" i="36" s="1"/>
  <c r="AN17" i="36"/>
  <c r="AQ17" i="36" s="1"/>
  <c r="AR17" i="36" s="1"/>
  <c r="AN64" i="29"/>
  <c r="AQ64" i="29" s="1"/>
  <c r="AR64" i="29" s="1"/>
  <c r="AN27" i="29"/>
  <c r="AQ27" i="29" s="1"/>
  <c r="AR27" i="29" s="1"/>
  <c r="AN58" i="33"/>
  <c r="AQ58" i="33" s="1"/>
  <c r="AR58" i="33" s="1"/>
  <c r="AN52" i="36"/>
  <c r="AQ52" i="36" s="1"/>
  <c r="AR52" i="36" s="1"/>
  <c r="AN35" i="37"/>
  <c r="AQ35" i="37" s="1"/>
  <c r="AR35" i="37" s="1"/>
  <c r="AE86" i="43"/>
  <c r="AH86" i="43" s="1"/>
  <c r="AI86" i="43" s="1"/>
  <c r="AE92" i="43"/>
  <c r="AH92" i="43" s="1"/>
  <c r="AI92" i="43" s="1"/>
  <c r="AN56" i="52"/>
  <c r="AQ56" i="52" s="1"/>
  <c r="AR56" i="52" s="1"/>
  <c r="AN20" i="53"/>
  <c r="AQ20" i="53" s="1"/>
  <c r="AR20" i="53" s="1"/>
  <c r="AN85" i="52"/>
  <c r="AQ85" i="52" s="1"/>
  <c r="AR85" i="52" s="1"/>
  <c r="AN78" i="53"/>
  <c r="AQ78" i="53" s="1"/>
  <c r="AR78" i="53" s="1"/>
  <c r="AN79" i="54"/>
  <c r="AQ79" i="54" s="1"/>
  <c r="AR79" i="54" s="1"/>
  <c r="AE96" i="56"/>
  <c r="AH96" i="56" s="1"/>
  <c r="AI96" i="56" s="1"/>
  <c r="AE108" i="56"/>
  <c r="AH108" i="56" s="1"/>
  <c r="AI108" i="56" s="1"/>
  <c r="AE122" i="56"/>
  <c r="AH122" i="56" s="1"/>
  <c r="AI122" i="56" s="1"/>
  <c r="AE120" i="56"/>
  <c r="AH120" i="56" s="1"/>
  <c r="AI120" i="56" s="1"/>
  <c r="AE134" i="56"/>
  <c r="AH134" i="56" s="1"/>
  <c r="AI134" i="56" s="1"/>
  <c r="AN66" i="25"/>
  <c r="AQ66" i="25" s="1"/>
  <c r="AR66" i="25" s="1"/>
  <c r="AN59" i="33"/>
  <c r="AQ59" i="33" s="1"/>
  <c r="AR59" i="33" s="1"/>
  <c r="AN65" i="24"/>
  <c r="AQ65" i="24" s="1"/>
  <c r="AR65" i="24" s="1"/>
  <c r="AN39" i="25"/>
  <c r="AQ39" i="25" s="1"/>
  <c r="AR39" i="25" s="1"/>
  <c r="AN8" i="16"/>
  <c r="AQ8" i="16" s="1"/>
  <c r="AR8" i="16" s="1"/>
  <c r="AN37" i="24"/>
  <c r="AQ37" i="24" s="1"/>
  <c r="AR37" i="24" s="1"/>
  <c r="AN8" i="15"/>
  <c r="AQ8" i="15" s="1"/>
  <c r="AR8" i="15" s="1"/>
  <c r="AE104" i="45"/>
  <c r="AH104" i="45" s="1"/>
  <c r="AI104" i="45" s="1"/>
  <c r="AE80" i="43"/>
  <c r="AH80" i="43" s="1"/>
  <c r="AI80" i="43" s="1"/>
  <c r="AN52" i="31"/>
  <c r="AQ52" i="31" s="1"/>
  <c r="AR52" i="31" s="1"/>
  <c r="AN63" i="36"/>
  <c r="AQ63" i="36" s="1"/>
  <c r="AR63" i="36" s="1"/>
  <c r="AF16" i="4"/>
  <c r="AI16" i="4" s="1"/>
  <c r="AJ16" i="4" s="1"/>
  <c r="AB16" i="4"/>
  <c r="AN18" i="33"/>
  <c r="AQ18" i="33" s="1"/>
  <c r="AR18" i="33" s="1"/>
  <c r="AN14" i="36"/>
  <c r="AQ14" i="36" s="1"/>
  <c r="AR14" i="36" s="1"/>
  <c r="AN61" i="33"/>
  <c r="AQ61" i="33" s="1"/>
  <c r="AR61" i="33" s="1"/>
  <c r="AN58" i="36"/>
  <c r="AQ58" i="36" s="1"/>
  <c r="AR58" i="36" s="1"/>
  <c r="AE91" i="43"/>
  <c r="AH91" i="43" s="1"/>
  <c r="AI91" i="43" s="1"/>
  <c r="AN60" i="53"/>
  <c r="AQ60" i="53" s="1"/>
  <c r="AR60" i="53" s="1"/>
  <c r="AF154" i="4"/>
  <c r="AI154" i="4" s="1"/>
  <c r="AJ154" i="4" s="1"/>
  <c r="AN8" i="28"/>
  <c r="AQ8" i="28" s="1"/>
  <c r="AR8" i="28" s="1"/>
  <c r="AN12" i="33"/>
  <c r="AQ12" i="33" s="1"/>
  <c r="AR12" i="33" s="1"/>
  <c r="AN5" i="36"/>
  <c r="AQ5" i="36" s="1"/>
  <c r="AR5" i="36" s="1"/>
  <c r="AN21" i="36"/>
  <c r="AQ21" i="36" s="1"/>
  <c r="AR21" i="36" s="1"/>
  <c r="AN49" i="29"/>
  <c r="AQ49" i="29" s="1"/>
  <c r="AR49" i="29" s="1"/>
  <c r="AN66" i="33"/>
  <c r="AQ66" i="33" s="1"/>
  <c r="AR66" i="33" s="1"/>
  <c r="AN55" i="33"/>
  <c r="AQ55" i="33" s="1"/>
  <c r="AR55" i="33" s="1"/>
  <c r="AN46" i="36"/>
  <c r="AQ46" i="36" s="1"/>
  <c r="AR46" i="36" s="1"/>
  <c r="AE21" i="43"/>
  <c r="AH21" i="43" s="1"/>
  <c r="AI21" i="43" s="1"/>
  <c r="AE82" i="43"/>
  <c r="AH82" i="43" s="1"/>
  <c r="AI82" i="43" s="1"/>
  <c r="AE88" i="43"/>
  <c r="AH88" i="43" s="1"/>
  <c r="AI88" i="43" s="1"/>
  <c r="AN53" i="52"/>
  <c r="AQ53" i="52" s="1"/>
  <c r="AR53" i="52" s="1"/>
  <c r="AN66" i="52"/>
  <c r="AQ66" i="52" s="1"/>
  <c r="AR66" i="52" s="1"/>
  <c r="AN31" i="52"/>
  <c r="AQ31" i="52" s="1"/>
  <c r="AR31" i="52" s="1"/>
  <c r="AN49" i="52"/>
  <c r="AQ49" i="52" s="1"/>
  <c r="AR49" i="52" s="1"/>
  <c r="AN75" i="54"/>
  <c r="AQ75" i="54" s="1"/>
  <c r="AR75" i="54" s="1"/>
  <c r="AN80" i="52"/>
  <c r="AQ80" i="52" s="1"/>
  <c r="AR80" i="52" s="1"/>
  <c r="AE43" i="17"/>
  <c r="AH43" i="17" s="1"/>
  <c r="AI43" i="17" s="1"/>
  <c r="AE70" i="17"/>
  <c r="AH70" i="17" s="1"/>
  <c r="AI70" i="17" s="1"/>
  <c r="AE142" i="56"/>
  <c r="AH142" i="56" s="1"/>
  <c r="AI142" i="56" s="1"/>
  <c r="AE155" i="56"/>
  <c r="AH155" i="56" s="1"/>
  <c r="AI155" i="56" s="1"/>
  <c r="AE97" i="56"/>
  <c r="AH97" i="56" s="1"/>
  <c r="AI97" i="56" s="1"/>
  <c r="AE167" i="56"/>
  <c r="AH167" i="56" s="1"/>
  <c r="AI167" i="56" s="1"/>
  <c r="AE145" i="56"/>
  <c r="AH145" i="56" s="1"/>
  <c r="AI145" i="56" s="1"/>
  <c r="AN5" i="51"/>
  <c r="AQ5" i="51" s="1"/>
  <c r="AR5" i="51" s="1"/>
  <c r="AN47" i="33"/>
  <c r="AQ47" i="33" s="1"/>
  <c r="AR47" i="33" s="1"/>
  <c r="AN5" i="24"/>
  <c r="AQ5" i="24" s="1"/>
  <c r="AR5" i="24" s="1"/>
  <c r="AN49" i="24"/>
  <c r="AQ49" i="24" s="1"/>
  <c r="AR49" i="24" s="1"/>
  <c r="AN23" i="25"/>
  <c r="AQ23" i="25" s="1"/>
  <c r="AR23" i="25" s="1"/>
  <c r="AN35" i="25"/>
  <c r="AQ35" i="25" s="1"/>
  <c r="AR35" i="25" s="1"/>
  <c r="AN6" i="15"/>
  <c r="AQ6" i="15" s="1"/>
  <c r="AR6" i="15" s="1"/>
  <c r="AN26" i="16"/>
  <c r="AQ26" i="16" s="1"/>
  <c r="AR26" i="16" s="1"/>
  <c r="AN17" i="28"/>
  <c r="AQ17" i="28" s="1"/>
  <c r="AR17" i="28" s="1"/>
  <c r="AN13" i="36"/>
  <c r="AQ13" i="36" s="1"/>
  <c r="AR13" i="36" s="1"/>
  <c r="AN31" i="29"/>
  <c r="AQ31" i="29" s="1"/>
  <c r="AR31" i="29" s="1"/>
  <c r="AN60" i="33"/>
  <c r="AQ60" i="33" s="1"/>
  <c r="AR60" i="33" s="1"/>
  <c r="AN49" i="33"/>
  <c r="AQ49" i="33" s="1"/>
  <c r="AR49" i="33" s="1"/>
  <c r="AN73" i="34"/>
  <c r="AQ73" i="34" s="1"/>
  <c r="AR73" i="34" s="1"/>
  <c r="AN34" i="36"/>
  <c r="AQ34" i="36" s="1"/>
  <c r="AR34" i="36" s="1"/>
  <c r="AE99" i="43"/>
  <c r="AH99" i="43" s="1"/>
  <c r="AI99" i="43" s="1"/>
  <c r="AE78" i="43"/>
  <c r="AH78" i="43" s="1"/>
  <c r="AI78" i="43" s="1"/>
  <c r="AN47" i="52"/>
  <c r="AQ47" i="52" s="1"/>
  <c r="AR47" i="52" s="1"/>
  <c r="AN69" i="52"/>
  <c r="AQ69" i="52" s="1"/>
  <c r="AR69" i="52" s="1"/>
  <c r="AN64" i="52"/>
  <c r="AQ64" i="52" s="1"/>
  <c r="AR64" i="52" s="1"/>
  <c r="AN24" i="52"/>
  <c r="AQ24" i="52" s="1"/>
  <c r="AR24" i="52" s="1"/>
  <c r="AN38" i="52"/>
  <c r="AQ38" i="52" s="1"/>
  <c r="AR38" i="52" s="1"/>
  <c r="AE133" i="56"/>
  <c r="AH133" i="56" s="1"/>
  <c r="AI133" i="56" s="1"/>
  <c r="AE154" i="56"/>
  <c r="AH154" i="56" s="1"/>
  <c r="AI154" i="56" s="1"/>
  <c r="AE94" i="56"/>
  <c r="AH94" i="56" s="1"/>
  <c r="AI94" i="56" s="1"/>
  <c r="AE166" i="56"/>
  <c r="AH166" i="56" s="1"/>
  <c r="AI166" i="56" s="1"/>
  <c r="AN53" i="33"/>
  <c r="AQ53" i="33" s="1"/>
  <c r="AR53" i="33" s="1"/>
  <c r="AN83" i="54"/>
  <c r="AQ83" i="54" s="1"/>
  <c r="AR83" i="54" s="1"/>
  <c r="AN92" i="54"/>
  <c r="AQ92" i="54" s="1"/>
  <c r="AR92" i="54" s="1"/>
  <c r="AN23" i="33"/>
  <c r="AQ23" i="33" s="1"/>
  <c r="AR23" i="33" s="1"/>
  <c r="AN10" i="16"/>
  <c r="AQ10" i="16" s="1"/>
  <c r="AR10" i="16" s="1"/>
  <c r="AN36" i="24"/>
  <c r="AQ36" i="24" s="1"/>
  <c r="AR36" i="24" s="1"/>
  <c r="AN73" i="25"/>
  <c r="AQ73" i="25" s="1"/>
  <c r="AR73" i="25" s="1"/>
  <c r="AN27" i="16"/>
  <c r="AQ27" i="16" s="1"/>
  <c r="AR27" i="16" s="1"/>
  <c r="AE54" i="45"/>
  <c r="AH54" i="45" s="1"/>
  <c r="AI54" i="45" s="1"/>
  <c r="AE61" i="45"/>
  <c r="AH61" i="45" s="1"/>
  <c r="AI61" i="45" s="1"/>
  <c r="AE70" i="45"/>
  <c r="AH70" i="45" s="1"/>
  <c r="AI70" i="45" s="1"/>
  <c r="AE99" i="45"/>
  <c r="AH99" i="45" s="1"/>
  <c r="AI99" i="45" s="1"/>
  <c r="AE47" i="45"/>
  <c r="AH47" i="45" s="1"/>
  <c r="AI47" i="45" s="1"/>
  <c r="AE84" i="45"/>
  <c r="AH84" i="45" s="1"/>
  <c r="AI84" i="45" s="1"/>
  <c r="AE10" i="45"/>
  <c r="AH10" i="45" s="1"/>
  <c r="AI10" i="45" s="1"/>
  <c r="AE108" i="45"/>
  <c r="AH108" i="45" s="1"/>
  <c r="AI108" i="45" s="1"/>
  <c r="AE113" i="45"/>
  <c r="AH113" i="45" s="1"/>
  <c r="AI113" i="45" s="1"/>
  <c r="AE6" i="45"/>
  <c r="AH6" i="45" s="1"/>
  <c r="AI6" i="45" s="1"/>
  <c r="AE23" i="45"/>
  <c r="AH23" i="45" s="1"/>
  <c r="AI23" i="45" s="1"/>
  <c r="AE40" i="45"/>
  <c r="AH40" i="45" s="1"/>
  <c r="AI40" i="45" s="1"/>
  <c r="AN77" i="25"/>
  <c r="AQ77" i="25" s="1"/>
  <c r="AR77" i="25" s="1"/>
  <c r="AN18" i="13"/>
  <c r="AQ18" i="13" s="1"/>
  <c r="AR18" i="13" s="1"/>
  <c r="AN17" i="13"/>
  <c r="AQ17" i="13" s="1"/>
  <c r="AR17" i="13" s="1"/>
  <c r="AN13" i="13"/>
  <c r="AQ13" i="13" s="1"/>
  <c r="AR13" i="13" s="1"/>
  <c r="AN20" i="13"/>
  <c r="AQ20" i="13" s="1"/>
  <c r="AR20" i="13" s="1"/>
  <c r="AN11" i="13"/>
  <c r="AQ11" i="13" s="1"/>
  <c r="AR11" i="13" s="1"/>
  <c r="AN6" i="13"/>
  <c r="AQ6" i="13" s="1"/>
  <c r="AR6" i="13" s="1"/>
  <c r="AN21" i="13"/>
  <c r="AQ21" i="13" s="1"/>
  <c r="AR21" i="13" s="1"/>
  <c r="AN22" i="13"/>
  <c r="AQ22" i="13" s="1"/>
  <c r="AR22" i="13" s="1"/>
  <c r="AN19" i="13"/>
  <c r="AQ19" i="13" s="1"/>
  <c r="AR19" i="13" s="1"/>
  <c r="AN16" i="13"/>
  <c r="AQ16" i="13" s="1"/>
  <c r="AR16" i="13" s="1"/>
  <c r="AE14" i="14"/>
  <c r="AH14" i="14" s="1"/>
  <c r="AI14" i="14" s="1"/>
  <c r="AE11" i="56"/>
  <c r="AH11" i="56" s="1"/>
  <c r="AI11" i="56" s="1"/>
  <c r="AE19" i="56"/>
  <c r="AH19" i="56" s="1"/>
  <c r="AI19" i="56" s="1"/>
  <c r="AE31" i="56"/>
  <c r="AH31" i="56" s="1"/>
  <c r="AI31" i="56" s="1"/>
  <c r="AE43" i="56"/>
  <c r="AH43" i="56" s="1"/>
  <c r="AI43" i="56" s="1"/>
  <c r="AE55" i="56"/>
  <c r="AH55" i="56" s="1"/>
  <c r="AI55" i="56" s="1"/>
  <c r="AE67" i="56"/>
  <c r="AH67" i="56" s="1"/>
  <c r="AI67" i="56" s="1"/>
  <c r="AE79" i="56"/>
  <c r="AH79" i="56" s="1"/>
  <c r="AI79" i="56" s="1"/>
  <c r="AE71" i="56"/>
  <c r="AH71" i="56" s="1"/>
  <c r="AI71" i="56" s="1"/>
  <c r="AE36" i="56"/>
  <c r="AH36" i="56" s="1"/>
  <c r="AI36" i="56" s="1"/>
  <c r="AE37" i="56"/>
  <c r="AH37" i="56" s="1"/>
  <c r="AI37" i="56" s="1"/>
  <c r="AE85" i="56"/>
  <c r="AH85" i="56" s="1"/>
  <c r="AI85" i="56" s="1"/>
  <c r="AE74" i="56"/>
  <c r="AH74" i="56" s="1"/>
  <c r="AI74" i="56" s="1"/>
  <c r="AE51" i="56"/>
  <c r="AH51" i="56" s="1"/>
  <c r="AI51" i="56" s="1"/>
  <c r="AE64" i="56"/>
  <c r="AH64" i="56" s="1"/>
  <c r="AI64" i="56" s="1"/>
  <c r="AE65" i="56"/>
  <c r="AH65" i="56" s="1"/>
  <c r="AI65" i="56" s="1"/>
  <c r="AE54" i="56"/>
  <c r="AH54" i="56" s="1"/>
  <c r="AI54" i="56" s="1"/>
  <c r="AE20" i="56"/>
  <c r="AH20" i="56" s="1"/>
  <c r="AI20" i="56" s="1"/>
  <c r="AE32" i="56"/>
  <c r="AH32" i="56" s="1"/>
  <c r="AI32" i="56" s="1"/>
  <c r="AE44" i="56"/>
  <c r="AH44" i="56" s="1"/>
  <c r="AI44" i="56" s="1"/>
  <c r="AE56" i="56"/>
  <c r="AH56" i="56" s="1"/>
  <c r="AI56" i="56" s="1"/>
  <c r="AE68" i="56"/>
  <c r="AH68" i="56" s="1"/>
  <c r="AI68" i="56" s="1"/>
  <c r="AE80" i="56"/>
  <c r="AH80" i="56" s="1"/>
  <c r="AI80" i="56" s="1"/>
  <c r="AE47" i="56"/>
  <c r="AH47" i="56" s="1"/>
  <c r="AI47" i="56" s="1"/>
  <c r="AE60" i="56"/>
  <c r="AH60" i="56" s="1"/>
  <c r="AI60" i="56" s="1"/>
  <c r="AE84" i="56"/>
  <c r="AH84" i="56" s="1"/>
  <c r="AI84" i="56" s="1"/>
  <c r="AE73" i="56"/>
  <c r="AH73" i="56" s="1"/>
  <c r="AI73" i="56" s="1"/>
  <c r="AE50" i="56"/>
  <c r="AH50" i="56" s="1"/>
  <c r="AI50" i="56" s="1"/>
  <c r="AE27" i="56"/>
  <c r="AH27" i="56" s="1"/>
  <c r="AI27" i="56" s="1"/>
  <c r="AE76" i="56"/>
  <c r="AH76" i="56" s="1"/>
  <c r="AI76" i="56" s="1"/>
  <c r="AE41" i="56"/>
  <c r="AH41" i="56" s="1"/>
  <c r="AI41" i="56" s="1"/>
  <c r="AE21" i="56"/>
  <c r="AH21" i="56" s="1"/>
  <c r="AI21" i="56" s="1"/>
  <c r="AE33" i="56"/>
  <c r="AH33" i="56" s="1"/>
  <c r="AI33" i="56" s="1"/>
  <c r="AE45" i="56"/>
  <c r="AH45" i="56" s="1"/>
  <c r="AI45" i="56" s="1"/>
  <c r="AE57" i="56"/>
  <c r="AH57" i="56" s="1"/>
  <c r="AI57" i="56" s="1"/>
  <c r="AE69" i="56"/>
  <c r="AH69" i="56" s="1"/>
  <c r="AI69" i="56" s="1"/>
  <c r="AE81" i="56"/>
  <c r="AH81" i="56" s="1"/>
  <c r="AI81" i="56" s="1"/>
  <c r="AE59" i="56"/>
  <c r="AH59" i="56" s="1"/>
  <c r="AI59" i="56" s="1"/>
  <c r="AE24" i="56"/>
  <c r="AH24" i="56" s="1"/>
  <c r="AI24" i="56" s="1"/>
  <c r="AE25" i="56"/>
  <c r="AH25" i="56" s="1"/>
  <c r="AI25" i="56" s="1"/>
  <c r="AE61" i="56"/>
  <c r="AH61" i="56" s="1"/>
  <c r="AI61" i="56" s="1"/>
  <c r="AE38" i="56"/>
  <c r="AH38" i="56" s="1"/>
  <c r="AI38" i="56" s="1"/>
  <c r="AE75" i="56"/>
  <c r="AH75" i="56" s="1"/>
  <c r="AI75" i="56" s="1"/>
  <c r="AE40" i="56"/>
  <c r="AH40" i="56" s="1"/>
  <c r="AI40" i="56" s="1"/>
  <c r="AE53" i="56"/>
  <c r="AH53" i="56" s="1"/>
  <c r="AI53" i="56" s="1"/>
  <c r="AE22" i="56"/>
  <c r="AH22" i="56" s="1"/>
  <c r="AI22" i="56" s="1"/>
  <c r="AE34" i="56"/>
  <c r="AH34" i="56" s="1"/>
  <c r="AI34" i="56" s="1"/>
  <c r="AE46" i="56"/>
  <c r="AH46" i="56" s="1"/>
  <c r="AI46" i="56" s="1"/>
  <c r="AE58" i="56"/>
  <c r="AH58" i="56" s="1"/>
  <c r="AI58" i="56" s="1"/>
  <c r="AE70" i="56"/>
  <c r="AH70" i="56" s="1"/>
  <c r="AI70" i="56" s="1"/>
  <c r="AE82" i="56"/>
  <c r="AH82" i="56" s="1"/>
  <c r="AI82" i="56" s="1"/>
  <c r="AE35" i="56"/>
  <c r="AH35" i="56" s="1"/>
  <c r="AI35" i="56" s="1"/>
  <c r="AE83" i="56"/>
  <c r="AH83" i="56" s="1"/>
  <c r="AI83" i="56" s="1"/>
  <c r="AE72" i="56"/>
  <c r="AH72" i="56" s="1"/>
  <c r="AI72" i="56" s="1"/>
  <c r="AE49" i="56"/>
  <c r="AH49" i="56" s="1"/>
  <c r="AI49" i="56" s="1"/>
  <c r="AE26" i="56"/>
  <c r="AH26" i="56" s="1"/>
  <c r="AI26" i="56" s="1"/>
  <c r="AE86" i="56"/>
  <c r="AH86" i="56" s="1"/>
  <c r="AI86" i="56" s="1"/>
  <c r="AE87" i="56"/>
  <c r="AH87" i="56" s="1"/>
  <c r="AI87" i="56" s="1"/>
  <c r="AE52" i="56"/>
  <c r="AH52" i="56" s="1"/>
  <c r="AI52" i="56" s="1"/>
  <c r="AE29" i="56"/>
  <c r="AH29" i="56" s="1"/>
  <c r="AI29" i="56" s="1"/>
  <c r="AE30" i="56"/>
  <c r="AH30" i="56" s="1"/>
  <c r="AI30" i="56" s="1"/>
  <c r="AE78" i="56"/>
  <c r="AH78" i="56" s="1"/>
  <c r="AI78" i="56" s="1"/>
  <c r="AE23" i="56"/>
  <c r="AH23" i="56" s="1"/>
  <c r="AI23" i="56" s="1"/>
  <c r="AE39" i="56"/>
  <c r="AH39" i="56" s="1"/>
  <c r="AI39" i="56" s="1"/>
  <c r="AE88" i="56"/>
  <c r="AH88" i="56" s="1"/>
  <c r="AI88" i="56" s="1"/>
  <c r="AE66" i="56"/>
  <c r="AH66" i="56" s="1"/>
  <c r="AI66" i="56" s="1"/>
  <c r="AE48" i="56"/>
  <c r="AH48" i="56" s="1"/>
  <c r="AI48" i="56" s="1"/>
  <c r="AE62" i="56"/>
  <c r="AH62" i="56" s="1"/>
  <c r="AI62" i="56" s="1"/>
  <c r="AE63" i="56"/>
  <c r="AH63" i="56" s="1"/>
  <c r="AI63" i="56" s="1"/>
  <c r="AE28" i="56"/>
  <c r="AH28" i="56" s="1"/>
  <c r="AI28" i="56" s="1"/>
  <c r="AE77" i="56"/>
  <c r="AH77" i="56" s="1"/>
  <c r="AI77" i="56" s="1"/>
  <c r="AE42" i="56"/>
  <c r="AH42" i="56" s="1"/>
  <c r="AI42" i="56" s="1"/>
  <c r="AE13" i="56"/>
  <c r="AE17" i="56"/>
  <c r="AE8" i="56"/>
  <c r="AE16" i="56"/>
  <c r="AE6" i="56"/>
  <c r="AE14" i="56"/>
  <c r="AE9" i="56"/>
  <c r="AE15" i="56"/>
  <c r="AE7" i="56"/>
  <c r="AE12" i="56"/>
  <c r="AE5" i="56"/>
  <c r="AH5" i="56" s="1"/>
  <c r="AI5" i="56" s="1"/>
  <c r="AE10" i="56"/>
  <c r="AE18" i="56"/>
  <c r="AN9" i="26"/>
  <c r="AQ9" i="26" s="1"/>
  <c r="AR9" i="26" s="1"/>
  <c r="AN15" i="55"/>
  <c r="AQ15" i="55" s="1"/>
  <c r="AR15" i="55" s="1"/>
  <c r="AN13" i="55"/>
  <c r="AQ13" i="55" s="1"/>
  <c r="AR13" i="55" s="1"/>
  <c r="AN14" i="55"/>
  <c r="AQ14" i="55" s="1"/>
  <c r="AR14" i="55" s="1"/>
  <c r="AN12" i="55"/>
  <c r="AQ12" i="55" s="1"/>
  <c r="AR12" i="55" s="1"/>
  <c r="AN5" i="55"/>
  <c r="AQ5" i="55" s="1"/>
  <c r="AR5" i="55" s="1"/>
  <c r="AN7" i="55"/>
  <c r="AQ7" i="55" s="1"/>
  <c r="AR7" i="55" s="1"/>
  <c r="AN10" i="55"/>
  <c r="AQ10" i="55" s="1"/>
  <c r="AR10" i="55" s="1"/>
  <c r="AN8" i="55"/>
  <c r="AQ8" i="55" s="1"/>
  <c r="AR8" i="55" s="1"/>
  <c r="AN9" i="55"/>
  <c r="AQ9" i="55" s="1"/>
  <c r="AR9" i="55" s="1"/>
  <c r="AN6" i="55"/>
  <c r="AQ6" i="55" s="1"/>
  <c r="AR6" i="55" s="1"/>
  <c r="AN11" i="55"/>
  <c r="AQ11" i="55" s="1"/>
  <c r="AR11" i="55" s="1"/>
  <c r="AE193" i="11"/>
  <c r="AH193" i="11" s="1"/>
  <c r="AI193" i="11" s="1"/>
  <c r="AE157" i="11"/>
  <c r="AH157" i="11" s="1"/>
  <c r="AI157" i="11" s="1"/>
  <c r="AE119" i="11"/>
  <c r="AH119" i="11" s="1"/>
  <c r="AI119" i="11" s="1"/>
  <c r="AE206" i="11"/>
  <c r="AH206" i="11" s="1"/>
  <c r="AI206" i="11" s="1"/>
  <c r="AE66" i="11"/>
  <c r="AH66" i="11" s="1"/>
  <c r="AI66" i="11" s="1"/>
  <c r="AE204" i="11"/>
  <c r="AH204" i="11" s="1"/>
  <c r="AI204" i="11" s="1"/>
  <c r="AE10" i="11"/>
  <c r="AH10" i="11" s="1"/>
  <c r="AI10" i="11" s="1"/>
  <c r="AE168" i="11"/>
  <c r="AH168" i="11" s="1"/>
  <c r="AI168" i="11" s="1"/>
  <c r="AE124" i="11"/>
  <c r="AH124" i="11" s="1"/>
  <c r="AI124" i="11" s="1"/>
  <c r="AE170" i="11"/>
  <c r="AH170" i="11" s="1"/>
  <c r="AI170" i="11" s="1"/>
  <c r="AE121" i="11"/>
  <c r="AH121" i="11" s="1"/>
  <c r="AI121" i="11" s="1"/>
  <c r="AE30" i="11"/>
  <c r="AH30" i="11" s="1"/>
  <c r="AI30" i="11" s="1"/>
  <c r="AE40" i="11"/>
  <c r="AH40" i="11" s="1"/>
  <c r="AI40" i="11" s="1"/>
  <c r="AE132" i="11"/>
  <c r="AH132" i="11" s="1"/>
  <c r="AI132" i="11" s="1"/>
  <c r="AE220" i="11"/>
  <c r="AH220" i="11" s="1"/>
  <c r="AI220" i="11" s="1"/>
  <c r="AE134" i="11"/>
  <c r="AH134" i="11" s="1"/>
  <c r="AI134" i="11" s="1"/>
  <c r="AE85" i="11"/>
  <c r="AH85" i="11" s="1"/>
  <c r="AI85" i="11" s="1"/>
  <c r="AE219" i="11"/>
  <c r="AH219" i="11" s="1"/>
  <c r="AI219" i="11" s="1"/>
  <c r="AE52" i="11"/>
  <c r="AH52" i="11" s="1"/>
  <c r="AI52" i="11" s="1"/>
  <c r="AE227" i="11"/>
  <c r="AH227" i="11" s="1"/>
  <c r="AI227" i="11" s="1"/>
  <c r="AE184" i="11"/>
  <c r="AH184" i="11" s="1"/>
  <c r="AI184" i="11" s="1"/>
  <c r="AF60" i="10"/>
  <c r="AI60" i="10" s="1"/>
  <c r="AJ60" i="10" s="1"/>
  <c r="AE56" i="11"/>
  <c r="AH56" i="11" s="1"/>
  <c r="AI56" i="11" s="1"/>
  <c r="AE49" i="11"/>
  <c r="AH49" i="11" s="1"/>
  <c r="AI49" i="11" s="1"/>
  <c r="AE159" i="11"/>
  <c r="AH159" i="11" s="1"/>
  <c r="AI159" i="11" s="1"/>
  <c r="AE191" i="11"/>
  <c r="AH191" i="11" s="1"/>
  <c r="AI191" i="11" s="1"/>
  <c r="AE148" i="11"/>
  <c r="AH148" i="11" s="1"/>
  <c r="AI148" i="11" s="1"/>
  <c r="AE153" i="11"/>
  <c r="AH153" i="11" s="1"/>
  <c r="AI153" i="11" s="1"/>
  <c r="AE13" i="11"/>
  <c r="AH13" i="11" s="1"/>
  <c r="AI13" i="11" s="1"/>
  <c r="AE57" i="11"/>
  <c r="AH57" i="11" s="1"/>
  <c r="AI57" i="11" s="1"/>
  <c r="AE107" i="11"/>
  <c r="AH107" i="11" s="1"/>
  <c r="AI107" i="11" s="1"/>
  <c r="AE155" i="11"/>
  <c r="AH155" i="11" s="1"/>
  <c r="AI155" i="11" s="1"/>
  <c r="AE93" i="11"/>
  <c r="AH93" i="11" s="1"/>
  <c r="AI93" i="11" s="1"/>
  <c r="AE108" i="11"/>
  <c r="AH108" i="11" s="1"/>
  <c r="AI108" i="11" s="1"/>
  <c r="AE90" i="11"/>
  <c r="AH90" i="11" s="1"/>
  <c r="AI90" i="11" s="1"/>
  <c r="AE11" i="11"/>
  <c r="AH11" i="11" s="1"/>
  <c r="AI11" i="11" s="1"/>
  <c r="AE29" i="11"/>
  <c r="AH29" i="11" s="1"/>
  <c r="AI29" i="11" s="1"/>
  <c r="AE47" i="11"/>
  <c r="AH47" i="11" s="1"/>
  <c r="AI47" i="11" s="1"/>
  <c r="AE65" i="11"/>
  <c r="AH65" i="11" s="1"/>
  <c r="AI65" i="11" s="1"/>
  <c r="AE110" i="11"/>
  <c r="AH110" i="11" s="1"/>
  <c r="AI110" i="11" s="1"/>
  <c r="AE27" i="11"/>
  <c r="AH27" i="11" s="1"/>
  <c r="AI27" i="11" s="1"/>
  <c r="AE104" i="11"/>
  <c r="AH104" i="11" s="1"/>
  <c r="AI104" i="11" s="1"/>
  <c r="AE86" i="11"/>
  <c r="AH86" i="11" s="1"/>
  <c r="AI86" i="11" s="1"/>
  <c r="AE126" i="11"/>
  <c r="AH126" i="11" s="1"/>
  <c r="AI126" i="11" s="1"/>
  <c r="AE102" i="11"/>
  <c r="AH102" i="11" s="1"/>
  <c r="AI102" i="11" s="1"/>
  <c r="AE84" i="11"/>
  <c r="AH84" i="11" s="1"/>
  <c r="AI84" i="11" s="1"/>
  <c r="AE17" i="11"/>
  <c r="AH17" i="11" s="1"/>
  <c r="AI17" i="11" s="1"/>
  <c r="AE35" i="11"/>
  <c r="AH35" i="11" s="1"/>
  <c r="AI35" i="11" s="1"/>
  <c r="AE53" i="11"/>
  <c r="AH53" i="11" s="1"/>
  <c r="AI53" i="11" s="1"/>
  <c r="AE71" i="11"/>
  <c r="AH71" i="11" s="1"/>
  <c r="AI71" i="11" s="1"/>
  <c r="AE201" i="11"/>
  <c r="AH201" i="11" s="1"/>
  <c r="AI201" i="11" s="1"/>
  <c r="AE92" i="11"/>
  <c r="AH92" i="11" s="1"/>
  <c r="AI92" i="11" s="1"/>
  <c r="AE45" i="11"/>
  <c r="AH45" i="11" s="1"/>
  <c r="AI45" i="11" s="1"/>
  <c r="AE98" i="11"/>
  <c r="AH98" i="11" s="1"/>
  <c r="AI98" i="11" s="1"/>
  <c r="AE80" i="11"/>
  <c r="AH80" i="11" s="1"/>
  <c r="AI80" i="11" s="1"/>
  <c r="AE147" i="11"/>
  <c r="AH147" i="11" s="1"/>
  <c r="AI147" i="11" s="1"/>
  <c r="AE9" i="11"/>
  <c r="AH9" i="11" s="1"/>
  <c r="AI9" i="11" s="1"/>
  <c r="AE63" i="11"/>
  <c r="AH63" i="11" s="1"/>
  <c r="AI63" i="11" s="1"/>
  <c r="AE114" i="11"/>
  <c r="AH114" i="11" s="1"/>
  <c r="AI114" i="11" s="1"/>
  <c r="AE96" i="11"/>
  <c r="AH96" i="11" s="1"/>
  <c r="AI96" i="11" s="1"/>
  <c r="AE5" i="11"/>
  <c r="AH5" i="11" s="1"/>
  <c r="AI5" i="11" s="1"/>
  <c r="AE23" i="11"/>
  <c r="AH23" i="11" s="1"/>
  <c r="AI23" i="11" s="1"/>
  <c r="AE41" i="11"/>
  <c r="AH41" i="11" s="1"/>
  <c r="AI41" i="11" s="1"/>
  <c r="AE59" i="11"/>
  <c r="AH59" i="11" s="1"/>
  <c r="AI59" i="11" s="1"/>
  <c r="AE77" i="11"/>
  <c r="AH77" i="11" s="1"/>
  <c r="AI77" i="11" s="1"/>
  <c r="AE16" i="11"/>
  <c r="AH16" i="11" s="1"/>
  <c r="AI16" i="11" s="1"/>
  <c r="AE58" i="11"/>
  <c r="AH58" i="11" s="1"/>
  <c r="AI58" i="11" s="1"/>
  <c r="AE101" i="11"/>
  <c r="AH101" i="11" s="1"/>
  <c r="AI101" i="11" s="1"/>
  <c r="AE198" i="11"/>
  <c r="AH198" i="11" s="1"/>
  <c r="AI198" i="11" s="1"/>
  <c r="AE162" i="11"/>
  <c r="AH162" i="11" s="1"/>
  <c r="AI162" i="11" s="1"/>
  <c r="AE112" i="11"/>
  <c r="AH112" i="11" s="1"/>
  <c r="AI112" i="11" s="1"/>
  <c r="AE221" i="11"/>
  <c r="AH221" i="11" s="1"/>
  <c r="AI221" i="11" s="1"/>
  <c r="AE185" i="11"/>
  <c r="AH185" i="11" s="1"/>
  <c r="AI185" i="11" s="1"/>
  <c r="AE149" i="11"/>
  <c r="AH149" i="11" s="1"/>
  <c r="AI149" i="11" s="1"/>
  <c r="AE214" i="11"/>
  <c r="AH214" i="11" s="1"/>
  <c r="AI214" i="11" s="1"/>
  <c r="AE178" i="11"/>
  <c r="AH178" i="11" s="1"/>
  <c r="AI178" i="11" s="1"/>
  <c r="AE142" i="11"/>
  <c r="AH142" i="11" s="1"/>
  <c r="AI142" i="11" s="1"/>
  <c r="AE89" i="11"/>
  <c r="AH89" i="11" s="1"/>
  <c r="AI89" i="11" s="1"/>
  <c r="AE135" i="11"/>
  <c r="AH135" i="11" s="1"/>
  <c r="AI135" i="11" s="1"/>
  <c r="AE87" i="11"/>
  <c r="AH87" i="11" s="1"/>
  <c r="AI87" i="11" s="1"/>
  <c r="AE200" i="11"/>
  <c r="AH200" i="11" s="1"/>
  <c r="AI200" i="11" s="1"/>
  <c r="AE164" i="11"/>
  <c r="AH164" i="11" s="1"/>
  <c r="AI164" i="11" s="1"/>
  <c r="AE128" i="11"/>
  <c r="AH128" i="11" s="1"/>
  <c r="AI128" i="11" s="1"/>
  <c r="AE50" i="11"/>
  <c r="AH50" i="11" s="1"/>
  <c r="AI50" i="11" s="1"/>
  <c r="AE223" i="11"/>
  <c r="AH223" i="11" s="1"/>
  <c r="AI223" i="11" s="1"/>
  <c r="AE187" i="11"/>
  <c r="AH187" i="11" s="1"/>
  <c r="AI187" i="11" s="1"/>
  <c r="AE151" i="11"/>
  <c r="AH151" i="11" s="1"/>
  <c r="AI151" i="11" s="1"/>
  <c r="AE115" i="11"/>
  <c r="AH115" i="11" s="1"/>
  <c r="AI115" i="11" s="1"/>
  <c r="AE79" i="11"/>
  <c r="AH79" i="11" s="1"/>
  <c r="AI79" i="11" s="1"/>
  <c r="AE43" i="11"/>
  <c r="AH43" i="11" s="1"/>
  <c r="AI43" i="11" s="1"/>
  <c r="AE7" i="11"/>
  <c r="AH7" i="11" s="1"/>
  <c r="AI7" i="11" s="1"/>
  <c r="AE60" i="11"/>
  <c r="AH60" i="11" s="1"/>
  <c r="AI60" i="11" s="1"/>
  <c r="AE24" i="11"/>
  <c r="AH24" i="11" s="1"/>
  <c r="AI24" i="11" s="1"/>
  <c r="AE213" i="11"/>
  <c r="AH213" i="11" s="1"/>
  <c r="AI213" i="11" s="1"/>
  <c r="AE141" i="11"/>
  <c r="AH141" i="11" s="1"/>
  <c r="AI141" i="11" s="1"/>
  <c r="AE51" i="11"/>
  <c r="AH51" i="11" s="1"/>
  <c r="AI51" i="11" s="1"/>
  <c r="AE22" i="11"/>
  <c r="AH22" i="11" s="1"/>
  <c r="AI22" i="11" s="1"/>
  <c r="AE64" i="11"/>
  <c r="AH64" i="11" s="1"/>
  <c r="AI64" i="11" s="1"/>
  <c r="AE83" i="11"/>
  <c r="AH83" i="11" s="1"/>
  <c r="AI83" i="11" s="1"/>
  <c r="AE192" i="11"/>
  <c r="AH192" i="11" s="1"/>
  <c r="AI192" i="11" s="1"/>
  <c r="AE156" i="11"/>
  <c r="AH156" i="11" s="1"/>
  <c r="AI156" i="11" s="1"/>
  <c r="AE106" i="11"/>
  <c r="AH106" i="11" s="1"/>
  <c r="AI106" i="11" s="1"/>
  <c r="AE215" i="11"/>
  <c r="AH215" i="11" s="1"/>
  <c r="AI215" i="11" s="1"/>
  <c r="AE179" i="11"/>
  <c r="AH179" i="11" s="1"/>
  <c r="AI179" i="11" s="1"/>
  <c r="AE143" i="11"/>
  <c r="AH143" i="11" s="1"/>
  <c r="AI143" i="11" s="1"/>
  <c r="AE8" i="11"/>
  <c r="AH8" i="11" s="1"/>
  <c r="AI8" i="11" s="1"/>
  <c r="AE208" i="11"/>
  <c r="AH208" i="11" s="1"/>
  <c r="AI208" i="11" s="1"/>
  <c r="AE172" i="11"/>
  <c r="AH172" i="11" s="1"/>
  <c r="AI172" i="11" s="1"/>
  <c r="AE136" i="11"/>
  <c r="AH136" i="11" s="1"/>
  <c r="AI136" i="11" s="1"/>
  <c r="AE118" i="11"/>
  <c r="AH118" i="11" s="1"/>
  <c r="AI118" i="11" s="1"/>
  <c r="AE225" i="11"/>
  <c r="AH225" i="11" s="1"/>
  <c r="AI225" i="11" s="1"/>
  <c r="AE123" i="11"/>
  <c r="AH123" i="11" s="1"/>
  <c r="AI123" i="11" s="1"/>
  <c r="AE81" i="11"/>
  <c r="AH81" i="11" s="1"/>
  <c r="AI81" i="11" s="1"/>
  <c r="AE194" i="11"/>
  <c r="AH194" i="11" s="1"/>
  <c r="AI194" i="11" s="1"/>
  <c r="AE158" i="11"/>
  <c r="AH158" i="11" s="1"/>
  <c r="AI158" i="11" s="1"/>
  <c r="AE122" i="11"/>
  <c r="AH122" i="11" s="1"/>
  <c r="AI122" i="11" s="1"/>
  <c r="AE38" i="11"/>
  <c r="AH38" i="11" s="1"/>
  <c r="AI38" i="11" s="1"/>
  <c r="AE217" i="11"/>
  <c r="AH217" i="11" s="1"/>
  <c r="AI217" i="11" s="1"/>
  <c r="AE181" i="11"/>
  <c r="AH181" i="11" s="1"/>
  <c r="AI181" i="11" s="1"/>
  <c r="AE145" i="11"/>
  <c r="AH145" i="11" s="1"/>
  <c r="AI145" i="11" s="1"/>
  <c r="AE109" i="11"/>
  <c r="AH109" i="11" s="1"/>
  <c r="AI109" i="11" s="1"/>
  <c r="AE73" i="11"/>
  <c r="AH73" i="11" s="1"/>
  <c r="AI73" i="11" s="1"/>
  <c r="AE37" i="11"/>
  <c r="AH37" i="11" s="1"/>
  <c r="AI37" i="11" s="1"/>
  <c r="AE54" i="11"/>
  <c r="AH54" i="11" s="1"/>
  <c r="AI54" i="11" s="1"/>
  <c r="AE18" i="11"/>
  <c r="AH18" i="11" s="1"/>
  <c r="AI18" i="11" s="1"/>
  <c r="AE195" i="11"/>
  <c r="AH195" i="11" s="1"/>
  <c r="AI195" i="11" s="1"/>
  <c r="AE129" i="11"/>
  <c r="AH129" i="11" s="1"/>
  <c r="AI129" i="11" s="1"/>
  <c r="AE39" i="11"/>
  <c r="AH39" i="11" s="1"/>
  <c r="AI39" i="11" s="1"/>
  <c r="AE34" i="11"/>
  <c r="AH34" i="11" s="1"/>
  <c r="AI34" i="11" s="1"/>
  <c r="AE70" i="11"/>
  <c r="AH70" i="11" s="1"/>
  <c r="AI70" i="11" s="1"/>
  <c r="AE222" i="11"/>
  <c r="AH222" i="11" s="1"/>
  <c r="AI222" i="11" s="1"/>
  <c r="AE186" i="11"/>
  <c r="AH186" i="11" s="1"/>
  <c r="AI186" i="11" s="1"/>
  <c r="AE150" i="11"/>
  <c r="AH150" i="11" s="1"/>
  <c r="AI150" i="11" s="1"/>
  <c r="AE100" i="11"/>
  <c r="AH100" i="11" s="1"/>
  <c r="AI100" i="11" s="1"/>
  <c r="AE209" i="11"/>
  <c r="AH209" i="11" s="1"/>
  <c r="AI209" i="11" s="1"/>
  <c r="AE173" i="11"/>
  <c r="AH173" i="11" s="1"/>
  <c r="AI173" i="11" s="1"/>
  <c r="AE137" i="11"/>
  <c r="AH137" i="11" s="1"/>
  <c r="AI137" i="11" s="1"/>
  <c r="AE20" i="11"/>
  <c r="AH20" i="11" s="1"/>
  <c r="AI20" i="11" s="1"/>
  <c r="AE202" i="11"/>
  <c r="AH202" i="11" s="1"/>
  <c r="AI202" i="11" s="1"/>
  <c r="AE166" i="11"/>
  <c r="AH166" i="11" s="1"/>
  <c r="AI166" i="11" s="1"/>
  <c r="AE82" i="11"/>
  <c r="AH82" i="11" s="1"/>
  <c r="AI82" i="11" s="1"/>
  <c r="AE207" i="11"/>
  <c r="AH207" i="11" s="1"/>
  <c r="AI207" i="11" s="1"/>
  <c r="AE111" i="11"/>
  <c r="AH111" i="11" s="1"/>
  <c r="AI111" i="11" s="1"/>
  <c r="AE224" i="11"/>
  <c r="AH224" i="11" s="1"/>
  <c r="AI224" i="11" s="1"/>
  <c r="AE188" i="11"/>
  <c r="AH188" i="11" s="1"/>
  <c r="AI188" i="11" s="1"/>
  <c r="AE152" i="11"/>
  <c r="AH152" i="11" s="1"/>
  <c r="AI152" i="11" s="1"/>
  <c r="AE74" i="11"/>
  <c r="AH74" i="11" s="1"/>
  <c r="AI74" i="11" s="1"/>
  <c r="AE32" i="11"/>
  <c r="AH32" i="11" s="1"/>
  <c r="AI32" i="11" s="1"/>
  <c r="AE211" i="11"/>
  <c r="AH211" i="11" s="1"/>
  <c r="AI211" i="11" s="1"/>
  <c r="AE175" i="11"/>
  <c r="AH175" i="11" s="1"/>
  <c r="AI175" i="11" s="1"/>
  <c r="AE139" i="11"/>
  <c r="AH139" i="11" s="1"/>
  <c r="AI139" i="11" s="1"/>
  <c r="AE103" i="11"/>
  <c r="AH103" i="11" s="1"/>
  <c r="AI103" i="11" s="1"/>
  <c r="AE67" i="11"/>
  <c r="AH67" i="11" s="1"/>
  <c r="AI67" i="11" s="1"/>
  <c r="AE31" i="11"/>
  <c r="AH31" i="11" s="1"/>
  <c r="AI31" i="11" s="1"/>
  <c r="AE120" i="11"/>
  <c r="AH120" i="11" s="1"/>
  <c r="AI120" i="11" s="1"/>
  <c r="AE48" i="11"/>
  <c r="AH48" i="11" s="1"/>
  <c r="AI48" i="11" s="1"/>
  <c r="AE12" i="11"/>
  <c r="AH12" i="11" s="1"/>
  <c r="AI12" i="11" s="1"/>
  <c r="AE183" i="11"/>
  <c r="AH183" i="11" s="1"/>
  <c r="AI183" i="11" s="1"/>
  <c r="AE117" i="11"/>
  <c r="AH117" i="11" s="1"/>
  <c r="AI117" i="11" s="1"/>
  <c r="AE33" i="11"/>
  <c r="AH33" i="11" s="1"/>
  <c r="AI33" i="11" s="1"/>
  <c r="AE216" i="11"/>
  <c r="AH216" i="11" s="1"/>
  <c r="AI216" i="11" s="1"/>
  <c r="AE180" i="11"/>
  <c r="AH180" i="11" s="1"/>
  <c r="AI180" i="11" s="1"/>
  <c r="AE144" i="11"/>
  <c r="AH144" i="11" s="1"/>
  <c r="AI144" i="11" s="1"/>
  <c r="AE94" i="11"/>
  <c r="AH94" i="11" s="1"/>
  <c r="AI94" i="11" s="1"/>
  <c r="AE203" i="11"/>
  <c r="AH203" i="11" s="1"/>
  <c r="AI203" i="11" s="1"/>
  <c r="AE167" i="11"/>
  <c r="AH167" i="11" s="1"/>
  <c r="AI167" i="11" s="1"/>
  <c r="AE131" i="11"/>
  <c r="AH131" i="11" s="1"/>
  <c r="AI131" i="11" s="1"/>
  <c r="AE44" i="11"/>
  <c r="AH44" i="11" s="1"/>
  <c r="AI44" i="11" s="1"/>
  <c r="AE196" i="11"/>
  <c r="AH196" i="11" s="1"/>
  <c r="AI196" i="11" s="1"/>
  <c r="AE160" i="11"/>
  <c r="AH160" i="11" s="1"/>
  <c r="AI160" i="11" s="1"/>
  <c r="AE130" i="11"/>
  <c r="AH130" i="11" s="1"/>
  <c r="AI130" i="11" s="1"/>
  <c r="AE76" i="11"/>
  <c r="AH76" i="11" s="1"/>
  <c r="AI76" i="11" s="1"/>
  <c r="AE189" i="11"/>
  <c r="AH189" i="11" s="1"/>
  <c r="AI189" i="11" s="1"/>
  <c r="AE105" i="11"/>
  <c r="AH105" i="11" s="1"/>
  <c r="AI105" i="11" s="1"/>
  <c r="AE218" i="11"/>
  <c r="AH218" i="11" s="1"/>
  <c r="AI218" i="11" s="1"/>
  <c r="AE182" i="11"/>
  <c r="AH182" i="11" s="1"/>
  <c r="AI182" i="11" s="1"/>
  <c r="AE146" i="11"/>
  <c r="AH146" i="11" s="1"/>
  <c r="AI146" i="11" s="1"/>
  <c r="AE68" i="11"/>
  <c r="AH68" i="11" s="1"/>
  <c r="AI68" i="11" s="1"/>
  <c r="AE26" i="11"/>
  <c r="AH26" i="11" s="1"/>
  <c r="AI26" i="11" s="1"/>
  <c r="AE205" i="11"/>
  <c r="AH205" i="11" s="1"/>
  <c r="AI205" i="11" s="1"/>
  <c r="AE169" i="11"/>
  <c r="AH169" i="11" s="1"/>
  <c r="AI169" i="11" s="1"/>
  <c r="AE133" i="11"/>
  <c r="AH133" i="11" s="1"/>
  <c r="AI133" i="11" s="1"/>
  <c r="AE97" i="11"/>
  <c r="AH97" i="11" s="1"/>
  <c r="AI97" i="11" s="1"/>
  <c r="AE61" i="11"/>
  <c r="AH61" i="11" s="1"/>
  <c r="AI61" i="11" s="1"/>
  <c r="AE25" i="11"/>
  <c r="AH25" i="11" s="1"/>
  <c r="AI25" i="11" s="1"/>
  <c r="AE78" i="11"/>
  <c r="AH78" i="11" s="1"/>
  <c r="AI78" i="11" s="1"/>
  <c r="AE42" i="11"/>
  <c r="AH42" i="11" s="1"/>
  <c r="AI42" i="11" s="1"/>
  <c r="AE6" i="11"/>
  <c r="AH6" i="11" s="1"/>
  <c r="AI6" i="11" s="1"/>
  <c r="AE177" i="11"/>
  <c r="AH177" i="11" s="1"/>
  <c r="AI177" i="11" s="1"/>
  <c r="AE75" i="11"/>
  <c r="AH75" i="11" s="1"/>
  <c r="AI75" i="11" s="1"/>
  <c r="AE21" i="11"/>
  <c r="AH21" i="11" s="1"/>
  <c r="AI21" i="11" s="1"/>
  <c r="AE116" i="11"/>
  <c r="AH116" i="11" s="1"/>
  <c r="AI116" i="11" s="1"/>
  <c r="AE46" i="11"/>
  <c r="AH46" i="11" s="1"/>
  <c r="AI46" i="11" s="1"/>
  <c r="AE113" i="11"/>
  <c r="AH113" i="11" s="1"/>
  <c r="AI113" i="11" s="1"/>
  <c r="AE210" i="11"/>
  <c r="AH210" i="11" s="1"/>
  <c r="AI210" i="11" s="1"/>
  <c r="AE174" i="11"/>
  <c r="AH174" i="11" s="1"/>
  <c r="AI174" i="11" s="1"/>
  <c r="AE138" i="11"/>
  <c r="AH138" i="11" s="1"/>
  <c r="AI138" i="11" s="1"/>
  <c r="AE88" i="11"/>
  <c r="AH88" i="11" s="1"/>
  <c r="AI88" i="11" s="1"/>
  <c r="AE197" i="11"/>
  <c r="AH197" i="11" s="1"/>
  <c r="AI197" i="11" s="1"/>
  <c r="AE161" i="11"/>
  <c r="AH161" i="11" s="1"/>
  <c r="AI161" i="11" s="1"/>
  <c r="AE125" i="11"/>
  <c r="AH125" i="11" s="1"/>
  <c r="AI125" i="11" s="1"/>
  <c r="AE226" i="11"/>
  <c r="AH226" i="11" s="1"/>
  <c r="AI226" i="11" s="1"/>
  <c r="AE190" i="11"/>
  <c r="AH190" i="11" s="1"/>
  <c r="AI190" i="11" s="1"/>
  <c r="AE154" i="11"/>
  <c r="AH154" i="11" s="1"/>
  <c r="AI154" i="11" s="1"/>
  <c r="AE28" i="11"/>
  <c r="AH28" i="11" s="1"/>
  <c r="AI28" i="11" s="1"/>
  <c r="AE171" i="11"/>
  <c r="AH171" i="11" s="1"/>
  <c r="AI171" i="11" s="1"/>
  <c r="AE99" i="11"/>
  <c r="AH99" i="11" s="1"/>
  <c r="AI99" i="11" s="1"/>
  <c r="AE212" i="11"/>
  <c r="AH212" i="11" s="1"/>
  <c r="AI212" i="11" s="1"/>
  <c r="AE176" i="11"/>
  <c r="AH176" i="11" s="1"/>
  <c r="AI176" i="11" s="1"/>
  <c r="AE140" i="11"/>
  <c r="AH140" i="11" s="1"/>
  <c r="AI140" i="11" s="1"/>
  <c r="AE62" i="11"/>
  <c r="AH62" i="11" s="1"/>
  <c r="AI62" i="11" s="1"/>
  <c r="AE14" i="11"/>
  <c r="AH14" i="11" s="1"/>
  <c r="AI14" i="11" s="1"/>
  <c r="AE199" i="11"/>
  <c r="AH199" i="11" s="1"/>
  <c r="AI199" i="11" s="1"/>
  <c r="AE163" i="11"/>
  <c r="AH163" i="11" s="1"/>
  <c r="AI163" i="11" s="1"/>
  <c r="AE127" i="11"/>
  <c r="AH127" i="11" s="1"/>
  <c r="AI127" i="11" s="1"/>
  <c r="AE91" i="11"/>
  <c r="AH91" i="11" s="1"/>
  <c r="AI91" i="11" s="1"/>
  <c r="AE55" i="11"/>
  <c r="AH55" i="11" s="1"/>
  <c r="AI55" i="11" s="1"/>
  <c r="AE19" i="11"/>
  <c r="AH19" i="11" s="1"/>
  <c r="AI19" i="11" s="1"/>
  <c r="AE72" i="11"/>
  <c r="AH72" i="11" s="1"/>
  <c r="AI72" i="11" s="1"/>
  <c r="AE36" i="11"/>
  <c r="AH36" i="11" s="1"/>
  <c r="AI36" i="11" s="1"/>
  <c r="AE95" i="11"/>
  <c r="AH95" i="11" s="1"/>
  <c r="AI95" i="11" s="1"/>
  <c r="AE165" i="11"/>
  <c r="AH165" i="11" s="1"/>
  <c r="AI165" i="11" s="1"/>
  <c r="AE69" i="11"/>
  <c r="AH69" i="11" s="1"/>
  <c r="AI69" i="11" s="1"/>
  <c r="AE15" i="11"/>
  <c r="AH15" i="11" s="1"/>
  <c r="AI15" i="11" s="1"/>
  <c r="AB63" i="6"/>
  <c r="AB27" i="6"/>
  <c r="AB26" i="6"/>
  <c r="AB39" i="6"/>
  <c r="AB32" i="6"/>
  <c r="AB9" i="6"/>
  <c r="AH5" i="6"/>
  <c r="AG5" i="6"/>
  <c r="AB5" i="6"/>
  <c r="AH5" i="12"/>
  <c r="AG5" i="12"/>
  <c r="AF9" i="12" s="1"/>
  <c r="AI9" i="12" s="1"/>
  <c r="AN49" i="50"/>
  <c r="AQ49" i="50" s="1"/>
  <c r="AR49" i="50" s="1"/>
  <c r="AN29" i="50"/>
  <c r="AQ29" i="50" s="1"/>
  <c r="AR29" i="50" s="1"/>
  <c r="AN33" i="50"/>
  <c r="AQ33" i="50" s="1"/>
  <c r="AR33" i="50" s="1"/>
  <c r="AN38" i="50"/>
  <c r="AQ38" i="50" s="1"/>
  <c r="AR38" i="50" s="1"/>
  <c r="AN13" i="50"/>
  <c r="AQ13" i="50" s="1"/>
  <c r="AR13" i="50" s="1"/>
  <c r="AN28" i="50"/>
  <c r="AQ28" i="50" s="1"/>
  <c r="AR28" i="50" s="1"/>
  <c r="AN16" i="50"/>
  <c r="AQ16" i="50" s="1"/>
  <c r="AR16" i="50" s="1"/>
  <c r="AN30" i="50"/>
  <c r="AQ30" i="50" s="1"/>
  <c r="AR30" i="50" s="1"/>
  <c r="AN67" i="50"/>
  <c r="AQ67" i="50" s="1"/>
  <c r="AR67" i="50" s="1"/>
  <c r="AN24" i="50"/>
  <c r="AQ24" i="50" s="1"/>
  <c r="AR24" i="50" s="1"/>
  <c r="AN7" i="50"/>
  <c r="AQ7" i="50" s="1"/>
  <c r="AR7" i="50" s="1"/>
  <c r="AN60" i="50"/>
  <c r="AQ60" i="50" s="1"/>
  <c r="AR60" i="50" s="1"/>
  <c r="AN51" i="50"/>
  <c r="AQ51" i="50" s="1"/>
  <c r="AR51" i="50" s="1"/>
  <c r="AN10" i="50"/>
  <c r="AQ10" i="50" s="1"/>
  <c r="AR10" i="50" s="1"/>
  <c r="AN50" i="50"/>
  <c r="AQ50" i="50" s="1"/>
  <c r="AR50" i="50" s="1"/>
  <c r="AN44" i="50"/>
  <c r="AQ44" i="50" s="1"/>
  <c r="AR44" i="50" s="1"/>
  <c r="AN58" i="50"/>
  <c r="AQ58" i="50" s="1"/>
  <c r="AR58" i="50" s="1"/>
  <c r="AN65" i="50"/>
  <c r="AQ65" i="50" s="1"/>
  <c r="AR65" i="50" s="1"/>
  <c r="AN40" i="50"/>
  <c r="AQ40" i="50" s="1"/>
  <c r="AR40" i="50" s="1"/>
  <c r="AN22" i="50"/>
  <c r="AQ22" i="50" s="1"/>
  <c r="AR22" i="50" s="1"/>
  <c r="AN46" i="50"/>
  <c r="AQ46" i="50" s="1"/>
  <c r="AR46" i="50" s="1"/>
  <c r="AN69" i="50"/>
  <c r="AQ69" i="50" s="1"/>
  <c r="AR69" i="50" s="1"/>
  <c r="AN56" i="50"/>
  <c r="AQ56" i="50" s="1"/>
  <c r="AR56" i="50" s="1"/>
  <c r="AN64" i="50"/>
  <c r="AQ64" i="50" s="1"/>
  <c r="AR64" i="50" s="1"/>
  <c r="AN19" i="50"/>
  <c r="AQ19" i="50" s="1"/>
  <c r="AR19" i="50" s="1"/>
  <c r="AN31" i="50"/>
  <c r="AQ31" i="50" s="1"/>
  <c r="AR31" i="50" s="1"/>
  <c r="AN42" i="50"/>
  <c r="AQ42" i="50" s="1"/>
  <c r="AR42" i="50" s="1"/>
  <c r="AN47" i="50"/>
  <c r="AQ47" i="50" s="1"/>
  <c r="AR47" i="50" s="1"/>
  <c r="AN26" i="47"/>
  <c r="AQ26" i="47" s="1"/>
  <c r="AR26" i="47" s="1"/>
  <c r="AN75" i="47"/>
  <c r="AQ75" i="47" s="1"/>
  <c r="AR75" i="47" s="1"/>
  <c r="AN72" i="47"/>
  <c r="AQ72" i="47" s="1"/>
  <c r="AR72" i="47" s="1"/>
  <c r="AN69" i="47"/>
  <c r="AQ69" i="47" s="1"/>
  <c r="AR69" i="47" s="1"/>
  <c r="AN66" i="47"/>
  <c r="AQ66" i="47" s="1"/>
  <c r="AR66" i="47" s="1"/>
  <c r="AN63" i="47"/>
  <c r="AQ63" i="47" s="1"/>
  <c r="AR63" i="47" s="1"/>
  <c r="AN60" i="47"/>
  <c r="AQ60" i="47" s="1"/>
  <c r="AR60" i="47" s="1"/>
  <c r="AN57" i="47"/>
  <c r="AQ57" i="47" s="1"/>
  <c r="AR57" i="47" s="1"/>
  <c r="AN54" i="47"/>
  <c r="AQ54" i="47" s="1"/>
  <c r="AR54" i="47" s="1"/>
  <c r="AN51" i="47"/>
  <c r="AQ51" i="47" s="1"/>
  <c r="AR51" i="47" s="1"/>
  <c r="AN48" i="47"/>
  <c r="AQ48" i="47" s="1"/>
  <c r="AR48" i="47" s="1"/>
  <c r="AN45" i="47"/>
  <c r="AQ45" i="47" s="1"/>
  <c r="AR45" i="47" s="1"/>
  <c r="AN42" i="47"/>
  <c r="AQ42" i="47" s="1"/>
  <c r="AR42" i="47" s="1"/>
  <c r="AN39" i="47"/>
  <c r="AQ39" i="47" s="1"/>
  <c r="AR39" i="47" s="1"/>
  <c r="AN36" i="47"/>
  <c r="AQ36" i="47" s="1"/>
  <c r="AR36" i="47" s="1"/>
  <c r="AN22" i="47"/>
  <c r="AQ22" i="47" s="1"/>
  <c r="AR22" i="47" s="1"/>
  <c r="AN15" i="47"/>
  <c r="AQ15" i="47" s="1"/>
  <c r="AR15" i="47" s="1"/>
  <c r="AN25" i="47"/>
  <c r="AQ25" i="47" s="1"/>
  <c r="AR25" i="47" s="1"/>
  <c r="AN18" i="47"/>
  <c r="AQ18" i="47" s="1"/>
  <c r="AR18" i="47" s="1"/>
  <c r="AN7" i="47"/>
  <c r="AQ7" i="47" s="1"/>
  <c r="AR7" i="47" s="1"/>
  <c r="AN28" i="47"/>
  <c r="AQ28" i="47" s="1"/>
  <c r="AR28" i="47" s="1"/>
  <c r="AN21" i="47"/>
  <c r="AQ21" i="47" s="1"/>
  <c r="AR21" i="47" s="1"/>
  <c r="AN10" i="47"/>
  <c r="AQ10" i="47" s="1"/>
  <c r="AR10" i="47" s="1"/>
  <c r="AN31" i="47"/>
  <c r="AQ31" i="47" s="1"/>
  <c r="AR31" i="47" s="1"/>
  <c r="AN13" i="47"/>
  <c r="AQ13" i="47" s="1"/>
  <c r="AR13" i="47" s="1"/>
  <c r="AN30" i="47"/>
  <c r="AQ30" i="47" s="1"/>
  <c r="AR30" i="47" s="1"/>
  <c r="AN19" i="47"/>
  <c r="AQ19" i="47" s="1"/>
  <c r="AR19" i="47" s="1"/>
  <c r="AN5" i="47"/>
  <c r="AQ5" i="47" s="1"/>
  <c r="AR5" i="47" s="1"/>
  <c r="AN12" i="47"/>
  <c r="AQ12" i="47" s="1"/>
  <c r="AR12" i="47" s="1"/>
  <c r="AN16" i="47"/>
  <c r="AQ16" i="47" s="1"/>
  <c r="AR16" i="47" s="1"/>
  <c r="AN71" i="47"/>
  <c r="AQ71" i="47" s="1"/>
  <c r="AR71" i="47" s="1"/>
  <c r="AN7" i="49"/>
  <c r="AQ7" i="49" s="1"/>
  <c r="AR7" i="49" s="1"/>
  <c r="AN6" i="47"/>
  <c r="AQ6" i="47" s="1"/>
  <c r="AR6" i="47" s="1"/>
  <c r="AN13" i="49"/>
  <c r="AQ13" i="49" s="1"/>
  <c r="AR13" i="49" s="1"/>
  <c r="AN68" i="49"/>
  <c r="AQ68" i="49" s="1"/>
  <c r="AR68" i="49" s="1"/>
  <c r="AN53" i="47"/>
  <c r="AQ53" i="47" s="1"/>
  <c r="AR53" i="47" s="1"/>
  <c r="AN16" i="49"/>
  <c r="AQ16" i="49" s="1"/>
  <c r="AR16" i="49" s="1"/>
  <c r="AN65" i="47"/>
  <c r="AQ65" i="47" s="1"/>
  <c r="AR65" i="47" s="1"/>
  <c r="AN49" i="51"/>
  <c r="AQ49" i="51" s="1"/>
  <c r="AR49" i="51" s="1"/>
  <c r="AN42" i="51"/>
  <c r="AQ42" i="51" s="1"/>
  <c r="AR42" i="51" s="1"/>
  <c r="AN6" i="51"/>
  <c r="AQ6" i="51" s="1"/>
  <c r="AR6" i="51" s="1"/>
  <c r="AN77" i="53"/>
  <c r="AQ77" i="53" s="1"/>
  <c r="AR77" i="53" s="1"/>
  <c r="AN74" i="53"/>
  <c r="AQ74" i="53" s="1"/>
  <c r="AR74" i="53" s="1"/>
  <c r="AN71" i="53"/>
  <c r="AQ71" i="53" s="1"/>
  <c r="AR71" i="53" s="1"/>
  <c r="AN68" i="53"/>
  <c r="AQ68" i="53" s="1"/>
  <c r="AR68" i="53" s="1"/>
  <c r="AN65" i="53"/>
  <c r="AQ65" i="53" s="1"/>
  <c r="AR65" i="53" s="1"/>
  <c r="AN62" i="53"/>
  <c r="AQ62" i="53" s="1"/>
  <c r="AR62" i="53" s="1"/>
  <c r="AN59" i="53"/>
  <c r="AQ59" i="53" s="1"/>
  <c r="AR59" i="53" s="1"/>
  <c r="AN56" i="53"/>
  <c r="AQ56" i="53" s="1"/>
  <c r="AR56" i="53" s="1"/>
  <c r="AN29" i="53"/>
  <c r="AQ29" i="53" s="1"/>
  <c r="AR29" i="53" s="1"/>
  <c r="AN22" i="53"/>
  <c r="AQ22" i="53" s="1"/>
  <c r="AR22" i="53" s="1"/>
  <c r="AN13" i="53"/>
  <c r="AQ13" i="53" s="1"/>
  <c r="AR13" i="53" s="1"/>
  <c r="AN28" i="53"/>
  <c r="AQ28" i="53" s="1"/>
  <c r="AR28" i="53" s="1"/>
  <c r="AN21" i="53"/>
  <c r="AQ21" i="53" s="1"/>
  <c r="AR21" i="53" s="1"/>
  <c r="AN19" i="53"/>
  <c r="AQ19" i="53" s="1"/>
  <c r="AR19" i="53" s="1"/>
  <c r="AN12" i="53"/>
  <c r="AQ12" i="53" s="1"/>
  <c r="AR12" i="53" s="1"/>
  <c r="AN10" i="53"/>
  <c r="AQ10" i="53" s="1"/>
  <c r="AR10" i="53" s="1"/>
  <c r="AN23" i="53"/>
  <c r="AQ23" i="53" s="1"/>
  <c r="AR23" i="53" s="1"/>
  <c r="AN14" i="53"/>
  <c r="AQ14" i="53" s="1"/>
  <c r="AR14" i="53" s="1"/>
  <c r="AN53" i="53"/>
  <c r="AQ53" i="53" s="1"/>
  <c r="AR53" i="53" s="1"/>
  <c r="AN50" i="53"/>
  <c r="AQ50" i="53" s="1"/>
  <c r="AR50" i="53" s="1"/>
  <c r="AN47" i="53"/>
  <c r="AQ47" i="53" s="1"/>
  <c r="AR47" i="53" s="1"/>
  <c r="AN44" i="53"/>
  <c r="AQ44" i="53" s="1"/>
  <c r="AR44" i="53" s="1"/>
  <c r="AN41" i="53"/>
  <c r="AQ41" i="53" s="1"/>
  <c r="AR41" i="53" s="1"/>
  <c r="AN38" i="53"/>
  <c r="AQ38" i="53" s="1"/>
  <c r="AR38" i="53" s="1"/>
  <c r="AN35" i="53"/>
  <c r="AQ35" i="53" s="1"/>
  <c r="AR35" i="53" s="1"/>
  <c r="AN32" i="53"/>
  <c r="AQ32" i="53" s="1"/>
  <c r="AR32" i="53" s="1"/>
  <c r="AN77" i="48"/>
  <c r="AQ77" i="48" s="1"/>
  <c r="AR77" i="48" s="1"/>
  <c r="AN74" i="48"/>
  <c r="AQ74" i="48" s="1"/>
  <c r="AR74" i="48" s="1"/>
  <c r="AN76" i="48"/>
  <c r="AQ76" i="48" s="1"/>
  <c r="AR76" i="48" s="1"/>
  <c r="AN73" i="48"/>
  <c r="AQ73" i="48" s="1"/>
  <c r="AR73" i="48" s="1"/>
  <c r="AN70" i="48"/>
  <c r="AQ70" i="48" s="1"/>
  <c r="AR70" i="48" s="1"/>
  <c r="AN67" i="48"/>
  <c r="AQ67" i="48" s="1"/>
  <c r="AR67" i="48" s="1"/>
  <c r="AN64" i="48"/>
  <c r="AQ64" i="48" s="1"/>
  <c r="AR64" i="48" s="1"/>
  <c r="AN61" i="48"/>
  <c r="AQ61" i="48" s="1"/>
  <c r="AR61" i="48" s="1"/>
  <c r="AN58" i="48"/>
  <c r="AQ58" i="48" s="1"/>
  <c r="AR58" i="48" s="1"/>
  <c r="AN55" i="48"/>
  <c r="AQ55" i="48" s="1"/>
  <c r="AR55" i="48" s="1"/>
  <c r="AN52" i="48"/>
  <c r="AQ52" i="48" s="1"/>
  <c r="AR52" i="48" s="1"/>
  <c r="AN49" i="48"/>
  <c r="AQ49" i="48" s="1"/>
  <c r="AR49" i="48" s="1"/>
  <c r="AN46" i="48"/>
  <c r="AQ46" i="48" s="1"/>
  <c r="AR46" i="48" s="1"/>
  <c r="AN43" i="48"/>
  <c r="AQ43" i="48" s="1"/>
  <c r="AR43" i="48" s="1"/>
  <c r="AN40" i="48"/>
  <c r="AQ40" i="48" s="1"/>
  <c r="AR40" i="48" s="1"/>
  <c r="AN37" i="48"/>
  <c r="AQ37" i="48" s="1"/>
  <c r="AR37" i="48" s="1"/>
  <c r="AN34" i="48"/>
  <c r="AQ34" i="48" s="1"/>
  <c r="AR34" i="48" s="1"/>
  <c r="AN31" i="48"/>
  <c r="AQ31" i="48" s="1"/>
  <c r="AR31" i="48" s="1"/>
  <c r="AN28" i="48"/>
  <c r="AQ28" i="48" s="1"/>
  <c r="AR28" i="48" s="1"/>
  <c r="AN25" i="48"/>
  <c r="AQ25" i="48" s="1"/>
  <c r="AR25" i="48" s="1"/>
  <c r="AN22" i="48"/>
  <c r="AQ22" i="48" s="1"/>
  <c r="AR22" i="48" s="1"/>
  <c r="AN19" i="48"/>
  <c r="AQ19" i="48" s="1"/>
  <c r="AR19" i="48" s="1"/>
  <c r="AN16" i="48"/>
  <c r="AQ16" i="48" s="1"/>
  <c r="AR16" i="48" s="1"/>
  <c r="AN13" i="48"/>
  <c r="AQ13" i="48" s="1"/>
  <c r="AR13" i="48" s="1"/>
  <c r="AN10" i="48"/>
  <c r="AQ10" i="48" s="1"/>
  <c r="AR10" i="48" s="1"/>
  <c r="AN7" i="48"/>
  <c r="AQ7" i="48" s="1"/>
  <c r="AR7" i="48" s="1"/>
  <c r="AN52" i="53"/>
  <c r="AQ52" i="53" s="1"/>
  <c r="AR52" i="53" s="1"/>
  <c r="AN43" i="53"/>
  <c r="AQ43" i="53" s="1"/>
  <c r="AR43" i="53" s="1"/>
  <c r="AN34" i="53"/>
  <c r="AQ34" i="53" s="1"/>
  <c r="AR34" i="53" s="1"/>
  <c r="AN8" i="53"/>
  <c r="AQ8" i="53" s="1"/>
  <c r="AR8" i="53" s="1"/>
  <c r="AN73" i="52"/>
  <c r="AQ73" i="52" s="1"/>
  <c r="AR73" i="52" s="1"/>
  <c r="AN52" i="52"/>
  <c r="AQ52" i="52" s="1"/>
  <c r="AR52" i="52" s="1"/>
  <c r="AN14" i="52"/>
  <c r="AQ14" i="52" s="1"/>
  <c r="AR14" i="52" s="1"/>
  <c r="AN62" i="52"/>
  <c r="AQ62" i="52" s="1"/>
  <c r="AR62" i="52" s="1"/>
  <c r="AN71" i="52"/>
  <c r="AQ71" i="52" s="1"/>
  <c r="AR71" i="52" s="1"/>
  <c r="AN54" i="53"/>
  <c r="AQ54" i="53" s="1"/>
  <c r="AR54" i="53" s="1"/>
  <c r="AN36" i="53"/>
  <c r="AQ36" i="53" s="1"/>
  <c r="AR36" i="53" s="1"/>
  <c r="AN63" i="50"/>
  <c r="AQ63" i="50" s="1"/>
  <c r="AR63" i="50" s="1"/>
  <c r="AN61" i="50"/>
  <c r="AQ61" i="50" s="1"/>
  <c r="AR61" i="50" s="1"/>
  <c r="AN57" i="50"/>
  <c r="AQ57" i="50" s="1"/>
  <c r="AR57" i="50" s="1"/>
  <c r="AN52" i="50"/>
  <c r="AQ52" i="50" s="1"/>
  <c r="AR52" i="50" s="1"/>
  <c r="AN32" i="50"/>
  <c r="AQ32" i="50" s="1"/>
  <c r="AR32" i="50" s="1"/>
  <c r="AN26" i="50"/>
  <c r="AQ26" i="50" s="1"/>
  <c r="AR26" i="50" s="1"/>
  <c r="AN66" i="50"/>
  <c r="AQ66" i="50" s="1"/>
  <c r="AR66" i="50" s="1"/>
  <c r="AN54" i="50"/>
  <c r="AQ54" i="50" s="1"/>
  <c r="AR54" i="50" s="1"/>
  <c r="AN48" i="50"/>
  <c r="AQ48" i="50" s="1"/>
  <c r="AR48" i="50" s="1"/>
  <c r="AN43" i="50"/>
  <c r="AQ43" i="50" s="1"/>
  <c r="AR43" i="50" s="1"/>
  <c r="AN37" i="50"/>
  <c r="AQ37" i="50" s="1"/>
  <c r="AR37" i="50" s="1"/>
  <c r="AN23" i="50"/>
  <c r="AQ23" i="50" s="1"/>
  <c r="AR23" i="50" s="1"/>
  <c r="AN5" i="50"/>
  <c r="AQ5" i="50" s="1"/>
  <c r="AR5" i="50" s="1"/>
  <c r="AN45" i="50"/>
  <c r="AQ45" i="50" s="1"/>
  <c r="AR45" i="50" s="1"/>
  <c r="AN39" i="50"/>
  <c r="AQ39" i="50" s="1"/>
  <c r="AR39" i="50" s="1"/>
  <c r="AN34" i="50"/>
  <c r="AQ34" i="50" s="1"/>
  <c r="AR34" i="50" s="1"/>
  <c r="AN20" i="50"/>
  <c r="AQ20" i="50" s="1"/>
  <c r="AR20" i="50" s="1"/>
  <c r="AN18" i="50"/>
  <c r="AQ18" i="50" s="1"/>
  <c r="AR18" i="50" s="1"/>
  <c r="AN14" i="50"/>
  <c r="AQ14" i="50" s="1"/>
  <c r="AR14" i="50" s="1"/>
  <c r="AN12" i="50"/>
  <c r="AQ12" i="50" s="1"/>
  <c r="AR12" i="50" s="1"/>
  <c r="AN8" i="50"/>
  <c r="AQ8" i="50" s="1"/>
  <c r="AR8" i="50" s="1"/>
  <c r="AN6" i="50"/>
  <c r="AQ6" i="50" s="1"/>
  <c r="AR6" i="50" s="1"/>
  <c r="AN62" i="50"/>
  <c r="AQ62" i="50" s="1"/>
  <c r="AR62" i="50" s="1"/>
  <c r="AN59" i="50"/>
  <c r="AQ59" i="50" s="1"/>
  <c r="AR59" i="50" s="1"/>
  <c r="AN53" i="50"/>
  <c r="AQ53" i="50" s="1"/>
  <c r="AR53" i="50" s="1"/>
  <c r="AN36" i="50"/>
  <c r="AQ36" i="50" s="1"/>
  <c r="AR36" i="50" s="1"/>
  <c r="AN25" i="50"/>
  <c r="AQ25" i="50" s="1"/>
  <c r="AR25" i="50" s="1"/>
  <c r="AN68" i="50"/>
  <c r="AQ68" i="50" s="1"/>
  <c r="AR68" i="50" s="1"/>
  <c r="AN27" i="50"/>
  <c r="AQ27" i="50" s="1"/>
  <c r="AR27" i="50" s="1"/>
  <c r="AN17" i="50"/>
  <c r="AQ17" i="50" s="1"/>
  <c r="AR17" i="50" s="1"/>
  <c r="AN11" i="50"/>
  <c r="AQ11" i="50" s="1"/>
  <c r="AR11" i="50" s="1"/>
  <c r="AN55" i="50"/>
  <c r="AQ55" i="50" s="1"/>
  <c r="AR55" i="50" s="1"/>
  <c r="AN41" i="50"/>
  <c r="AQ41" i="50" s="1"/>
  <c r="AR41" i="50" s="1"/>
  <c r="AN21" i="50"/>
  <c r="AQ21" i="50" s="1"/>
  <c r="AR21" i="50" s="1"/>
  <c r="AN15" i="50"/>
  <c r="AQ15" i="50" s="1"/>
  <c r="AR15" i="50" s="1"/>
  <c r="AN35" i="50"/>
  <c r="AQ35" i="50" s="1"/>
  <c r="AR35" i="50" s="1"/>
  <c r="AN9" i="50"/>
  <c r="AQ9" i="50" s="1"/>
  <c r="AR9" i="50" s="1"/>
  <c r="AN30" i="53"/>
  <c r="AQ30" i="53" s="1"/>
  <c r="AR30" i="53" s="1"/>
  <c r="AN7" i="53"/>
  <c r="AQ7" i="53" s="1"/>
  <c r="AR7" i="53" s="1"/>
  <c r="AN45" i="54"/>
  <c r="AQ45" i="54" s="1"/>
  <c r="AR45" i="54" s="1"/>
  <c r="AN32" i="48"/>
  <c r="AQ32" i="48" s="1"/>
  <c r="AR32" i="48" s="1"/>
  <c r="AN48" i="48"/>
  <c r="AQ48" i="48" s="1"/>
  <c r="AR48" i="48" s="1"/>
  <c r="AN12" i="48"/>
  <c r="AQ12" i="48" s="1"/>
  <c r="AR12" i="48" s="1"/>
  <c r="AN66" i="54"/>
  <c r="AQ66" i="54" s="1"/>
  <c r="AR66" i="54" s="1"/>
  <c r="AN12" i="54"/>
  <c r="AQ12" i="54" s="1"/>
  <c r="AR12" i="54" s="1"/>
  <c r="AN41" i="48"/>
  <c r="AQ41" i="48" s="1"/>
  <c r="AR41" i="48" s="1"/>
  <c r="AN62" i="48"/>
  <c r="AQ62" i="48" s="1"/>
  <c r="AR62" i="48" s="1"/>
  <c r="AN44" i="48"/>
  <c r="AQ44" i="48" s="1"/>
  <c r="AR44" i="48" s="1"/>
  <c r="AN69" i="48"/>
  <c r="AQ69" i="48" s="1"/>
  <c r="AR69" i="48" s="1"/>
  <c r="AN33" i="48"/>
  <c r="AQ33" i="48" s="1"/>
  <c r="AR33" i="48" s="1"/>
  <c r="AN77" i="47"/>
  <c r="AQ77" i="47" s="1"/>
  <c r="AR77" i="47" s="1"/>
  <c r="AN56" i="47"/>
  <c r="AQ56" i="47" s="1"/>
  <c r="AR56" i="47" s="1"/>
  <c r="AN11" i="47"/>
  <c r="AQ11" i="47" s="1"/>
  <c r="AR11" i="47" s="1"/>
  <c r="AN59" i="47"/>
  <c r="AQ59" i="47" s="1"/>
  <c r="AR59" i="47" s="1"/>
  <c r="AN47" i="49"/>
  <c r="AQ47" i="49" s="1"/>
  <c r="AR47" i="49" s="1"/>
  <c r="AN5" i="49"/>
  <c r="AQ5" i="49" s="1"/>
  <c r="AR5" i="49" s="1"/>
  <c r="AN9" i="47"/>
  <c r="AQ9" i="47" s="1"/>
  <c r="AR9" i="47" s="1"/>
  <c r="AN23" i="47"/>
  <c r="AQ23" i="47" s="1"/>
  <c r="AR23" i="47" s="1"/>
  <c r="AN11" i="49"/>
  <c r="AQ11" i="49" s="1"/>
  <c r="AR11" i="49" s="1"/>
  <c r="AN71" i="49"/>
  <c r="AQ71" i="49" s="1"/>
  <c r="AR71" i="49" s="1"/>
  <c r="AN50" i="49"/>
  <c r="AQ50" i="49" s="1"/>
  <c r="AR50" i="49" s="1"/>
  <c r="AN27" i="47"/>
  <c r="AQ27" i="47" s="1"/>
  <c r="AR27" i="47" s="1"/>
  <c r="AN59" i="51"/>
  <c r="AQ59" i="51" s="1"/>
  <c r="AR59" i="51" s="1"/>
  <c r="AN74" i="54"/>
  <c r="AQ74" i="54" s="1"/>
  <c r="AR74" i="54" s="1"/>
  <c r="AN71" i="54"/>
  <c r="AQ71" i="54" s="1"/>
  <c r="AR71" i="54" s="1"/>
  <c r="AN68" i="54"/>
  <c r="AQ68" i="54" s="1"/>
  <c r="AR68" i="54" s="1"/>
  <c r="AN65" i="54"/>
  <c r="AQ65" i="54" s="1"/>
  <c r="AR65" i="54" s="1"/>
  <c r="AN62" i="54"/>
  <c r="AQ62" i="54" s="1"/>
  <c r="AR62" i="54" s="1"/>
  <c r="AN59" i="54"/>
  <c r="AQ59" i="54" s="1"/>
  <c r="AR59" i="54" s="1"/>
  <c r="AN56" i="54"/>
  <c r="AQ56" i="54" s="1"/>
  <c r="AR56" i="54" s="1"/>
  <c r="AN53" i="54"/>
  <c r="AQ53" i="54" s="1"/>
  <c r="AR53" i="54" s="1"/>
  <c r="AN50" i="54"/>
  <c r="AQ50" i="54" s="1"/>
  <c r="AR50" i="54" s="1"/>
  <c r="AN47" i="54"/>
  <c r="AQ47" i="54" s="1"/>
  <c r="AR47" i="54" s="1"/>
  <c r="AN44" i="54"/>
  <c r="AQ44" i="54" s="1"/>
  <c r="AR44" i="54" s="1"/>
  <c r="AN41" i="54"/>
  <c r="AQ41" i="54" s="1"/>
  <c r="AR41" i="54" s="1"/>
  <c r="AN38" i="54"/>
  <c r="AQ38" i="54" s="1"/>
  <c r="AR38" i="54" s="1"/>
  <c r="AN35" i="54"/>
  <c r="AQ35" i="54" s="1"/>
  <c r="AR35" i="54" s="1"/>
  <c r="AN32" i="54"/>
  <c r="AQ32" i="54" s="1"/>
  <c r="AR32" i="54" s="1"/>
  <c r="AN29" i="54"/>
  <c r="AQ29" i="54" s="1"/>
  <c r="AR29" i="54" s="1"/>
  <c r="AN26" i="54"/>
  <c r="AQ26" i="54" s="1"/>
  <c r="AR26" i="54" s="1"/>
  <c r="AN23" i="54"/>
  <c r="AQ23" i="54" s="1"/>
  <c r="AR23" i="54" s="1"/>
  <c r="AN20" i="54"/>
  <c r="AQ20" i="54" s="1"/>
  <c r="AR20" i="54" s="1"/>
  <c r="AN17" i="54"/>
  <c r="AQ17" i="54" s="1"/>
  <c r="AR17" i="54" s="1"/>
  <c r="AN14" i="54"/>
  <c r="AQ14" i="54" s="1"/>
  <c r="AR14" i="54" s="1"/>
  <c r="AN11" i="54"/>
  <c r="AQ11" i="54" s="1"/>
  <c r="AR11" i="54" s="1"/>
  <c r="AN8" i="54"/>
  <c r="AQ8" i="54" s="1"/>
  <c r="AR8" i="54" s="1"/>
  <c r="AN73" i="54"/>
  <c r="AQ73" i="54" s="1"/>
  <c r="AR73" i="54" s="1"/>
  <c r="AN70" i="54"/>
  <c r="AQ70" i="54" s="1"/>
  <c r="AR70" i="54" s="1"/>
  <c r="AN67" i="54"/>
  <c r="AQ67" i="54" s="1"/>
  <c r="AR67" i="54" s="1"/>
  <c r="AN64" i="54"/>
  <c r="AQ64" i="54" s="1"/>
  <c r="AR64" i="54" s="1"/>
  <c r="AN61" i="54"/>
  <c r="AQ61" i="54" s="1"/>
  <c r="AR61" i="54" s="1"/>
  <c r="AN58" i="54"/>
  <c r="AQ58" i="54" s="1"/>
  <c r="AR58" i="54" s="1"/>
  <c r="AN55" i="54"/>
  <c r="AQ55" i="54" s="1"/>
  <c r="AR55" i="54" s="1"/>
  <c r="AN52" i="54"/>
  <c r="AQ52" i="54" s="1"/>
  <c r="AR52" i="54" s="1"/>
  <c r="AN49" i="54"/>
  <c r="AQ49" i="54" s="1"/>
  <c r="AR49" i="54" s="1"/>
  <c r="AN46" i="54"/>
  <c r="AQ46" i="54" s="1"/>
  <c r="AR46" i="54" s="1"/>
  <c r="AN43" i="54"/>
  <c r="AQ43" i="54" s="1"/>
  <c r="AR43" i="54" s="1"/>
  <c r="AN40" i="54"/>
  <c r="AQ40" i="54" s="1"/>
  <c r="AR40" i="54" s="1"/>
  <c r="AN37" i="54"/>
  <c r="AQ37" i="54" s="1"/>
  <c r="AR37" i="54" s="1"/>
  <c r="AN34" i="54"/>
  <c r="AQ34" i="54" s="1"/>
  <c r="AR34" i="54" s="1"/>
  <c r="AN31" i="54"/>
  <c r="AQ31" i="54" s="1"/>
  <c r="AR31" i="54" s="1"/>
  <c r="AN28" i="54"/>
  <c r="AQ28" i="54" s="1"/>
  <c r="AR28" i="54" s="1"/>
  <c r="AN25" i="54"/>
  <c r="AQ25" i="54" s="1"/>
  <c r="AR25" i="54" s="1"/>
  <c r="AN22" i="54"/>
  <c r="AQ22" i="54" s="1"/>
  <c r="AR22" i="54" s="1"/>
  <c r="AN19" i="54"/>
  <c r="AQ19" i="54" s="1"/>
  <c r="AR19" i="54" s="1"/>
  <c r="AN16" i="54"/>
  <c r="AQ16" i="54" s="1"/>
  <c r="AR16" i="54" s="1"/>
  <c r="AN13" i="54"/>
  <c r="AQ13" i="54" s="1"/>
  <c r="AR13" i="54" s="1"/>
  <c r="AN10" i="54"/>
  <c r="AQ10" i="54" s="1"/>
  <c r="AR10" i="54" s="1"/>
  <c r="AN7" i="54"/>
  <c r="AQ7" i="54" s="1"/>
  <c r="AR7" i="54" s="1"/>
  <c r="AN76" i="53"/>
  <c r="AQ76" i="53" s="1"/>
  <c r="AR76" i="53" s="1"/>
  <c r="AN31" i="53"/>
  <c r="AQ31" i="53" s="1"/>
  <c r="AR31" i="53" s="1"/>
  <c r="AN33" i="52"/>
  <c r="AQ33" i="52" s="1"/>
  <c r="AR33" i="52" s="1"/>
  <c r="AN55" i="52"/>
  <c r="AQ55" i="52" s="1"/>
  <c r="AR55" i="52" s="1"/>
  <c r="AN17" i="52"/>
  <c r="AQ17" i="52" s="1"/>
  <c r="AR17" i="52" s="1"/>
  <c r="AN70" i="52"/>
  <c r="AQ70" i="52" s="1"/>
  <c r="AR70" i="52" s="1"/>
  <c r="AN74" i="52"/>
  <c r="AQ74" i="52" s="1"/>
  <c r="AR74" i="52" s="1"/>
  <c r="AN51" i="53"/>
  <c r="AQ51" i="53" s="1"/>
  <c r="AR51" i="53" s="1"/>
  <c r="AN33" i="53"/>
  <c r="AQ33" i="53" s="1"/>
  <c r="AR33" i="53" s="1"/>
  <c r="AN61" i="52"/>
  <c r="AQ61" i="52" s="1"/>
  <c r="AR61" i="52" s="1"/>
  <c r="AN27" i="53"/>
  <c r="AQ27" i="53" s="1"/>
  <c r="AR27" i="53" s="1"/>
  <c r="AN76" i="54"/>
  <c r="AQ76" i="54" s="1"/>
  <c r="AR76" i="54" s="1"/>
  <c r="AN36" i="54"/>
  <c r="AQ36" i="54" s="1"/>
  <c r="AR36" i="54" s="1"/>
  <c r="AN14" i="48"/>
  <c r="AQ14" i="48" s="1"/>
  <c r="AR14" i="48" s="1"/>
  <c r="AN42" i="48"/>
  <c r="AQ42" i="48" s="1"/>
  <c r="AR42" i="48" s="1"/>
  <c r="AN6" i="48"/>
  <c r="AQ6" i="48" s="1"/>
  <c r="AR6" i="48" s="1"/>
  <c r="AN57" i="54"/>
  <c r="AQ57" i="54" s="1"/>
  <c r="AR57" i="54" s="1"/>
  <c r="AN71" i="48"/>
  <c r="AQ71" i="48" s="1"/>
  <c r="AR71" i="48" s="1"/>
  <c r="AN35" i="48"/>
  <c r="AQ35" i="48" s="1"/>
  <c r="AR35" i="48" s="1"/>
  <c r="AN26" i="48"/>
  <c r="AQ26" i="48" s="1"/>
  <c r="AR26" i="48" s="1"/>
  <c r="AN38" i="48"/>
  <c r="AQ38" i="48" s="1"/>
  <c r="AR38" i="48" s="1"/>
  <c r="AN42" i="54"/>
  <c r="AQ42" i="54" s="1"/>
  <c r="AR42" i="54" s="1"/>
  <c r="AN63" i="48"/>
  <c r="AQ63" i="48" s="1"/>
  <c r="AR63" i="48" s="1"/>
  <c r="AN27" i="48"/>
  <c r="AQ27" i="48" s="1"/>
  <c r="AR27" i="48" s="1"/>
  <c r="AN47" i="47"/>
  <c r="AQ47" i="47" s="1"/>
  <c r="AR47" i="47" s="1"/>
  <c r="AN24" i="47"/>
  <c r="AQ24" i="47" s="1"/>
  <c r="AR24" i="47" s="1"/>
  <c r="AN43" i="51"/>
  <c r="AQ43" i="51" s="1"/>
  <c r="AR43" i="51" s="1"/>
  <c r="AN41" i="51"/>
  <c r="AQ41" i="51" s="1"/>
  <c r="AR41" i="51" s="1"/>
  <c r="AN34" i="51"/>
  <c r="AQ34" i="51" s="1"/>
  <c r="AR34" i="51" s="1"/>
  <c r="AN32" i="51"/>
  <c r="AQ32" i="51" s="1"/>
  <c r="AR32" i="51" s="1"/>
  <c r="AN25" i="51"/>
  <c r="AQ25" i="51" s="1"/>
  <c r="AR25" i="51" s="1"/>
  <c r="AN23" i="51"/>
  <c r="AQ23" i="51" s="1"/>
  <c r="AR23" i="51" s="1"/>
  <c r="AN16" i="51"/>
  <c r="AQ16" i="51" s="1"/>
  <c r="AR16" i="51" s="1"/>
  <c r="AN74" i="51"/>
  <c r="AQ74" i="51" s="1"/>
  <c r="AR74" i="51" s="1"/>
  <c r="AN72" i="51"/>
  <c r="AQ72" i="51" s="1"/>
  <c r="AR72" i="51" s="1"/>
  <c r="AN66" i="51"/>
  <c r="AQ66" i="51" s="1"/>
  <c r="AR66" i="51" s="1"/>
  <c r="AN60" i="51"/>
  <c r="AQ60" i="51" s="1"/>
  <c r="AR60" i="51" s="1"/>
  <c r="AN54" i="51"/>
  <c r="AQ54" i="51" s="1"/>
  <c r="AR54" i="51" s="1"/>
  <c r="AN48" i="51"/>
  <c r="AQ48" i="51" s="1"/>
  <c r="AR48" i="51" s="1"/>
  <c r="AN30" i="51"/>
  <c r="AQ30" i="51" s="1"/>
  <c r="AR30" i="51" s="1"/>
  <c r="AN21" i="51"/>
  <c r="AQ21" i="51" s="1"/>
  <c r="AR21" i="51" s="1"/>
  <c r="AN14" i="51"/>
  <c r="AQ14" i="51" s="1"/>
  <c r="AR14" i="51" s="1"/>
  <c r="AN11" i="51"/>
  <c r="AQ11" i="51" s="1"/>
  <c r="AR11" i="51" s="1"/>
  <c r="AN8" i="51"/>
  <c r="AQ8" i="51" s="1"/>
  <c r="AR8" i="51" s="1"/>
  <c r="AN46" i="51"/>
  <c r="AQ46" i="51" s="1"/>
  <c r="AR46" i="51" s="1"/>
  <c r="AN44" i="51"/>
  <c r="AQ44" i="51" s="1"/>
  <c r="AR44" i="51" s="1"/>
  <c r="AN37" i="51"/>
  <c r="AQ37" i="51" s="1"/>
  <c r="AR37" i="51" s="1"/>
  <c r="AN35" i="51"/>
  <c r="AQ35" i="51" s="1"/>
  <c r="AR35" i="51" s="1"/>
  <c r="AN28" i="51"/>
  <c r="AQ28" i="51" s="1"/>
  <c r="AR28" i="51" s="1"/>
  <c r="AN26" i="51"/>
  <c r="AQ26" i="51" s="1"/>
  <c r="AR26" i="51" s="1"/>
  <c r="AN17" i="51"/>
  <c r="AQ17" i="51" s="1"/>
  <c r="AR17" i="51" s="1"/>
  <c r="AN75" i="51"/>
  <c r="AQ75" i="51" s="1"/>
  <c r="AR75" i="51" s="1"/>
  <c r="AN69" i="51"/>
  <c r="AQ69" i="51" s="1"/>
  <c r="AR69" i="51" s="1"/>
  <c r="AN63" i="51"/>
  <c r="AQ63" i="51" s="1"/>
  <c r="AR63" i="51" s="1"/>
  <c r="AN57" i="51"/>
  <c r="AQ57" i="51" s="1"/>
  <c r="AR57" i="51" s="1"/>
  <c r="AN51" i="51"/>
  <c r="AQ51" i="51" s="1"/>
  <c r="AR51" i="51" s="1"/>
  <c r="AN7" i="51"/>
  <c r="AQ7" i="51" s="1"/>
  <c r="AR7" i="51" s="1"/>
  <c r="AN10" i="51"/>
  <c r="AQ10" i="51" s="1"/>
  <c r="AR10" i="51" s="1"/>
  <c r="AN45" i="51"/>
  <c r="AQ45" i="51" s="1"/>
  <c r="AR45" i="51" s="1"/>
  <c r="AN27" i="51"/>
  <c r="AQ27" i="51" s="1"/>
  <c r="AR27" i="51" s="1"/>
  <c r="AN13" i="51"/>
  <c r="AQ13" i="51" s="1"/>
  <c r="AR13" i="51" s="1"/>
  <c r="AN36" i="51"/>
  <c r="AQ36" i="51" s="1"/>
  <c r="AR36" i="51" s="1"/>
  <c r="AN18" i="51"/>
  <c r="AQ18" i="51" s="1"/>
  <c r="AR18" i="51" s="1"/>
  <c r="AN11" i="53"/>
  <c r="AQ11" i="53" s="1"/>
  <c r="AR11" i="53" s="1"/>
  <c r="AN12" i="51"/>
  <c r="AQ12" i="51" s="1"/>
  <c r="AR12" i="51" s="1"/>
  <c r="AN73" i="53"/>
  <c r="AQ73" i="53" s="1"/>
  <c r="AR73" i="53" s="1"/>
  <c r="AN49" i="53"/>
  <c r="AQ49" i="53" s="1"/>
  <c r="AR49" i="53" s="1"/>
  <c r="AN40" i="53"/>
  <c r="AQ40" i="53" s="1"/>
  <c r="AR40" i="53" s="1"/>
  <c r="AN26" i="53"/>
  <c r="AQ26" i="53" s="1"/>
  <c r="AR26" i="53" s="1"/>
  <c r="AN77" i="54"/>
  <c r="AQ77" i="54" s="1"/>
  <c r="AR77" i="54" s="1"/>
  <c r="AN73" i="51"/>
  <c r="AQ73" i="51" s="1"/>
  <c r="AR73" i="51" s="1"/>
  <c r="AN34" i="52"/>
  <c r="AQ34" i="52" s="1"/>
  <c r="AR34" i="52" s="1"/>
  <c r="AN40" i="52"/>
  <c r="AQ40" i="52" s="1"/>
  <c r="AR40" i="52" s="1"/>
  <c r="AN58" i="52"/>
  <c r="AQ58" i="52" s="1"/>
  <c r="AR58" i="52" s="1"/>
  <c r="AN20" i="52"/>
  <c r="AQ20" i="52" s="1"/>
  <c r="AR20" i="52" s="1"/>
  <c r="AN32" i="52"/>
  <c r="AQ32" i="52" s="1"/>
  <c r="AR32" i="52" s="1"/>
  <c r="AN77" i="52"/>
  <c r="AQ77" i="52" s="1"/>
  <c r="AR77" i="52" s="1"/>
  <c r="AN48" i="53"/>
  <c r="AQ48" i="53" s="1"/>
  <c r="AR48" i="53" s="1"/>
  <c r="AN25" i="53"/>
  <c r="AQ25" i="53" s="1"/>
  <c r="AR25" i="53" s="1"/>
  <c r="AN15" i="53"/>
  <c r="AQ15" i="53" s="1"/>
  <c r="AR15" i="53" s="1"/>
  <c r="AN27" i="54"/>
  <c r="AQ27" i="54" s="1"/>
  <c r="AR27" i="54" s="1"/>
  <c r="AN72" i="48"/>
  <c r="AQ72" i="48" s="1"/>
  <c r="AR72" i="48" s="1"/>
  <c r="AN36" i="48"/>
  <c r="AQ36" i="48" s="1"/>
  <c r="AR36" i="48" s="1"/>
  <c r="AN5" i="53"/>
  <c r="AQ5" i="53" s="1"/>
  <c r="AR5" i="53" s="1"/>
  <c r="AN48" i="54"/>
  <c r="AQ48" i="54" s="1"/>
  <c r="AR48" i="54" s="1"/>
  <c r="AN65" i="48"/>
  <c r="AQ65" i="48" s="1"/>
  <c r="AR65" i="48" s="1"/>
  <c r="AN29" i="48"/>
  <c r="AQ29" i="48" s="1"/>
  <c r="AR29" i="48" s="1"/>
  <c r="AN8" i="48"/>
  <c r="AQ8" i="48" s="1"/>
  <c r="AR8" i="48" s="1"/>
  <c r="AN20" i="48"/>
  <c r="AQ20" i="48" s="1"/>
  <c r="AR20" i="48" s="1"/>
  <c r="AN33" i="54"/>
  <c r="AQ33" i="54" s="1"/>
  <c r="AR33" i="54" s="1"/>
  <c r="AN57" i="48"/>
  <c r="AQ57" i="48" s="1"/>
  <c r="AR57" i="48" s="1"/>
  <c r="AN21" i="48"/>
  <c r="AQ21" i="48" s="1"/>
  <c r="AR21" i="48" s="1"/>
  <c r="AN32" i="47"/>
  <c r="AQ32" i="47" s="1"/>
  <c r="AR32" i="47" s="1"/>
  <c r="AN17" i="47"/>
  <c r="AQ17" i="47" s="1"/>
  <c r="AR17" i="47" s="1"/>
  <c r="AN20" i="47"/>
  <c r="AQ20" i="47" s="1"/>
  <c r="AR20" i="47" s="1"/>
  <c r="AN35" i="49"/>
  <c r="AQ35" i="49" s="1"/>
  <c r="AR35" i="49" s="1"/>
  <c r="AN70" i="49"/>
  <c r="AQ70" i="49" s="1"/>
  <c r="AR70" i="49" s="1"/>
  <c r="AN63" i="49"/>
  <c r="AQ63" i="49" s="1"/>
  <c r="AR63" i="49" s="1"/>
  <c r="AN52" i="49"/>
  <c r="AQ52" i="49" s="1"/>
  <c r="AR52" i="49" s="1"/>
  <c r="AN45" i="49"/>
  <c r="AQ45" i="49" s="1"/>
  <c r="AR45" i="49" s="1"/>
  <c r="AN12" i="49"/>
  <c r="AQ12" i="49" s="1"/>
  <c r="AR12" i="49" s="1"/>
  <c r="AN10" i="49"/>
  <c r="AQ10" i="49" s="1"/>
  <c r="AR10" i="49" s="1"/>
  <c r="AN73" i="49"/>
  <c r="AQ73" i="49" s="1"/>
  <c r="AR73" i="49" s="1"/>
  <c r="AN55" i="49"/>
  <c r="AQ55" i="49" s="1"/>
  <c r="AR55" i="49" s="1"/>
  <c r="AN23" i="49"/>
  <c r="AQ23" i="49" s="1"/>
  <c r="AR23" i="49" s="1"/>
  <c r="AN76" i="49"/>
  <c r="AQ76" i="49" s="1"/>
  <c r="AR76" i="49" s="1"/>
  <c r="AN58" i="49"/>
  <c r="AQ58" i="49" s="1"/>
  <c r="AR58" i="49" s="1"/>
  <c r="AN61" i="49"/>
  <c r="AQ61" i="49" s="1"/>
  <c r="AR61" i="49" s="1"/>
  <c r="AN43" i="49"/>
  <c r="AQ43" i="49" s="1"/>
  <c r="AR43" i="49" s="1"/>
  <c r="AN64" i="49"/>
  <c r="AQ64" i="49" s="1"/>
  <c r="AR64" i="49" s="1"/>
  <c r="AN49" i="49"/>
  <c r="AQ49" i="49" s="1"/>
  <c r="AR49" i="49" s="1"/>
  <c r="AN33" i="49"/>
  <c r="AQ33" i="49" s="1"/>
  <c r="AR33" i="49" s="1"/>
  <c r="AN36" i="49"/>
  <c r="AQ36" i="49" s="1"/>
  <c r="AR36" i="49" s="1"/>
  <c r="AN21" i="49"/>
  <c r="AQ21" i="49" s="1"/>
  <c r="AR21" i="49" s="1"/>
  <c r="AN8" i="49"/>
  <c r="AQ8" i="49" s="1"/>
  <c r="AR8" i="49" s="1"/>
  <c r="AN67" i="49"/>
  <c r="AQ67" i="49" s="1"/>
  <c r="AR67" i="49" s="1"/>
  <c r="AN39" i="49"/>
  <c r="AQ39" i="49" s="1"/>
  <c r="AR39" i="49" s="1"/>
  <c r="AN57" i="49"/>
  <c r="AQ57" i="49" s="1"/>
  <c r="AR57" i="49" s="1"/>
  <c r="AN42" i="49"/>
  <c r="AQ42" i="49" s="1"/>
  <c r="AR42" i="49" s="1"/>
  <c r="AN24" i="49"/>
  <c r="AQ24" i="49" s="1"/>
  <c r="AR24" i="49" s="1"/>
  <c r="AN15" i="49"/>
  <c r="AQ15" i="49" s="1"/>
  <c r="AR15" i="49" s="1"/>
  <c r="AN46" i="49"/>
  <c r="AQ46" i="49" s="1"/>
  <c r="AR46" i="49" s="1"/>
  <c r="AN27" i="49"/>
  <c r="AQ27" i="49" s="1"/>
  <c r="AR27" i="49" s="1"/>
  <c r="AN6" i="49"/>
  <c r="AQ6" i="49" s="1"/>
  <c r="AR6" i="49" s="1"/>
  <c r="AN75" i="49"/>
  <c r="AQ75" i="49" s="1"/>
  <c r="AR75" i="49" s="1"/>
  <c r="AN18" i="49"/>
  <c r="AQ18" i="49" s="1"/>
  <c r="AR18" i="49" s="1"/>
  <c r="AN30" i="49"/>
  <c r="AQ30" i="49" s="1"/>
  <c r="AR30" i="49" s="1"/>
  <c r="AN60" i="49"/>
  <c r="AQ60" i="49" s="1"/>
  <c r="AR60" i="49" s="1"/>
  <c r="AN72" i="49"/>
  <c r="AQ72" i="49" s="1"/>
  <c r="AR72" i="49" s="1"/>
  <c r="AN31" i="49"/>
  <c r="AQ31" i="49" s="1"/>
  <c r="AR31" i="49" s="1"/>
  <c r="AN34" i="49"/>
  <c r="AQ34" i="49" s="1"/>
  <c r="AR34" i="49" s="1"/>
  <c r="AN66" i="53"/>
  <c r="AQ66" i="53" s="1"/>
  <c r="AR66" i="53" s="1"/>
  <c r="AN5" i="54"/>
  <c r="AQ5" i="54" s="1"/>
  <c r="AR5" i="54" s="1"/>
  <c r="AN62" i="51"/>
  <c r="AQ62" i="51" s="1"/>
  <c r="AR62" i="51" s="1"/>
  <c r="AN29" i="52"/>
  <c r="AQ29" i="52" s="1"/>
  <c r="AR29" i="52" s="1"/>
  <c r="AN43" i="52"/>
  <c r="AQ43" i="52" s="1"/>
  <c r="AR43" i="52" s="1"/>
  <c r="AN65" i="52"/>
  <c r="AQ65" i="52" s="1"/>
  <c r="AR65" i="52" s="1"/>
  <c r="AN23" i="52"/>
  <c r="AQ23" i="52" s="1"/>
  <c r="AR23" i="52" s="1"/>
  <c r="AN67" i="52"/>
  <c r="AQ67" i="52" s="1"/>
  <c r="AR67" i="52" s="1"/>
  <c r="AN75" i="53"/>
  <c r="AQ75" i="53" s="1"/>
  <c r="AR75" i="53" s="1"/>
  <c r="AN45" i="53"/>
  <c r="AQ45" i="53" s="1"/>
  <c r="AR45" i="53" s="1"/>
  <c r="AN42" i="52"/>
  <c r="AQ42" i="52" s="1"/>
  <c r="AR42" i="52" s="1"/>
  <c r="AN18" i="53"/>
  <c r="AQ18" i="53" s="1"/>
  <c r="AR18" i="53" s="1"/>
  <c r="AN72" i="54"/>
  <c r="AQ72" i="54" s="1"/>
  <c r="AR72" i="54" s="1"/>
  <c r="AN18" i="54"/>
  <c r="AQ18" i="54" s="1"/>
  <c r="AR18" i="54" s="1"/>
  <c r="AN66" i="48"/>
  <c r="AQ66" i="48" s="1"/>
  <c r="AR66" i="48" s="1"/>
  <c r="AN30" i="48"/>
  <c r="AQ30" i="48" s="1"/>
  <c r="AR30" i="48" s="1"/>
  <c r="AN51" i="52"/>
  <c r="AQ51" i="52" s="1"/>
  <c r="AR51" i="52" s="1"/>
  <c r="AN39" i="54"/>
  <c r="AQ39" i="54" s="1"/>
  <c r="AR39" i="54" s="1"/>
  <c r="AN59" i="48"/>
  <c r="AQ59" i="48" s="1"/>
  <c r="AR59" i="48" s="1"/>
  <c r="AN23" i="48"/>
  <c r="AQ23" i="48" s="1"/>
  <c r="AR23" i="48" s="1"/>
  <c r="AN75" i="48"/>
  <c r="AQ75" i="48" s="1"/>
  <c r="AR75" i="48" s="1"/>
  <c r="AN6" i="53"/>
  <c r="AQ6" i="53" s="1"/>
  <c r="AR6" i="53" s="1"/>
  <c r="AN24" i="54"/>
  <c r="AQ24" i="54" s="1"/>
  <c r="AR24" i="54" s="1"/>
  <c r="AN51" i="48"/>
  <c r="AQ51" i="48" s="1"/>
  <c r="AR51" i="48" s="1"/>
  <c r="AN15" i="48"/>
  <c r="AQ15" i="48" s="1"/>
  <c r="AR15" i="48" s="1"/>
  <c r="AN51" i="49"/>
  <c r="AQ51" i="49" s="1"/>
  <c r="AR51" i="49" s="1"/>
  <c r="AN29" i="49"/>
  <c r="AQ29" i="49" s="1"/>
  <c r="AR29" i="49" s="1"/>
  <c r="AN22" i="49"/>
  <c r="AQ22" i="49" s="1"/>
  <c r="AR22" i="49" s="1"/>
  <c r="AN40" i="49"/>
  <c r="AQ40" i="49" s="1"/>
  <c r="AR40" i="49" s="1"/>
  <c r="AN25" i="49"/>
  <c r="AQ25" i="49" s="1"/>
  <c r="AR25" i="49" s="1"/>
  <c r="AN56" i="51"/>
  <c r="AQ56" i="51" s="1"/>
  <c r="AR56" i="51" s="1"/>
  <c r="AN20" i="51"/>
  <c r="AQ20" i="51" s="1"/>
  <c r="AR20" i="51" s="1"/>
  <c r="AN40" i="51"/>
  <c r="AQ40" i="51" s="1"/>
  <c r="AR40" i="51" s="1"/>
  <c r="AN70" i="53"/>
  <c r="AQ70" i="53" s="1"/>
  <c r="AR70" i="53" s="1"/>
  <c r="AN55" i="53"/>
  <c r="AQ55" i="53" s="1"/>
  <c r="AR55" i="53" s="1"/>
  <c r="AN46" i="53"/>
  <c r="AQ46" i="53" s="1"/>
  <c r="AR46" i="53" s="1"/>
  <c r="AN37" i="53"/>
  <c r="AQ37" i="53" s="1"/>
  <c r="AR37" i="53" s="1"/>
  <c r="AN17" i="53"/>
  <c r="AQ17" i="53" s="1"/>
  <c r="AR17" i="53" s="1"/>
  <c r="AN5" i="48"/>
  <c r="AQ5" i="48" s="1"/>
  <c r="AR5" i="48" s="1"/>
  <c r="AN69" i="53"/>
  <c r="AQ69" i="53" s="1"/>
  <c r="AR69" i="53" s="1"/>
  <c r="AN46" i="52"/>
  <c r="AQ46" i="52" s="1"/>
  <c r="AR46" i="52" s="1"/>
  <c r="AN8" i="52"/>
  <c r="AQ8" i="52" s="1"/>
  <c r="AR8" i="52" s="1"/>
  <c r="AN26" i="52"/>
  <c r="AQ26" i="52" s="1"/>
  <c r="AR26" i="52" s="1"/>
  <c r="AN72" i="53"/>
  <c r="AQ72" i="53" s="1"/>
  <c r="AR72" i="53" s="1"/>
  <c r="AN42" i="53"/>
  <c r="AQ42" i="53" s="1"/>
  <c r="AR42" i="53" s="1"/>
  <c r="AN64" i="53"/>
  <c r="AQ64" i="53" s="1"/>
  <c r="AR64" i="53" s="1"/>
  <c r="AN16" i="53"/>
  <c r="AQ16" i="53" s="1"/>
  <c r="AR16" i="53" s="1"/>
  <c r="AN63" i="54"/>
  <c r="AQ63" i="54" s="1"/>
  <c r="AR63" i="54" s="1"/>
  <c r="AN9" i="54"/>
  <c r="AQ9" i="54" s="1"/>
  <c r="AR9" i="54" s="1"/>
  <c r="AN60" i="48"/>
  <c r="AQ60" i="48" s="1"/>
  <c r="AR60" i="48" s="1"/>
  <c r="AN24" i="48"/>
  <c r="AQ24" i="48" s="1"/>
  <c r="AR24" i="48" s="1"/>
  <c r="AN24" i="53"/>
  <c r="AQ24" i="53" s="1"/>
  <c r="AR24" i="53" s="1"/>
  <c r="AN30" i="54"/>
  <c r="AQ30" i="54" s="1"/>
  <c r="AR30" i="54" s="1"/>
  <c r="AN53" i="48"/>
  <c r="AQ53" i="48" s="1"/>
  <c r="AR53" i="48" s="1"/>
  <c r="AN17" i="48"/>
  <c r="AQ17" i="48" s="1"/>
  <c r="AR17" i="48" s="1"/>
  <c r="AN68" i="48"/>
  <c r="AQ68" i="48" s="1"/>
  <c r="AR68" i="48" s="1"/>
  <c r="AN69" i="54"/>
  <c r="AQ69" i="54" s="1"/>
  <c r="AR69" i="54" s="1"/>
  <c r="AN15" i="54"/>
  <c r="AQ15" i="54" s="1"/>
  <c r="AR15" i="54" s="1"/>
  <c r="AN45" i="48"/>
  <c r="AQ45" i="48" s="1"/>
  <c r="AR45" i="48" s="1"/>
  <c r="AN9" i="48"/>
  <c r="AQ9" i="48" s="1"/>
  <c r="AR9" i="48" s="1"/>
  <c r="AE106" i="46"/>
  <c r="AH106" i="46" s="1"/>
  <c r="AI106" i="46" s="1"/>
  <c r="AE118" i="46"/>
  <c r="AH118" i="46" s="1"/>
  <c r="AI118" i="46" s="1"/>
  <c r="AE36" i="46"/>
  <c r="AH36" i="46" s="1"/>
  <c r="AI36" i="46" s="1"/>
  <c r="AE111" i="46"/>
  <c r="AH111" i="46" s="1"/>
  <c r="AI111" i="46" s="1"/>
  <c r="AE65" i="46"/>
  <c r="AH65" i="46" s="1"/>
  <c r="AI65" i="46" s="1"/>
  <c r="AE29" i="46"/>
  <c r="AH29" i="46" s="1"/>
  <c r="AI29" i="46" s="1"/>
  <c r="AE61" i="46"/>
  <c r="AH61" i="46" s="1"/>
  <c r="AI61" i="46" s="1"/>
  <c r="AE11" i="46"/>
  <c r="AH11" i="46" s="1"/>
  <c r="AI11" i="46" s="1"/>
  <c r="AE123" i="46"/>
  <c r="AH123" i="46" s="1"/>
  <c r="AI123" i="46" s="1"/>
  <c r="AE122" i="46"/>
  <c r="AH122" i="46" s="1"/>
  <c r="AI122" i="46" s="1"/>
  <c r="AE121" i="46"/>
  <c r="AH121" i="46" s="1"/>
  <c r="AI121" i="46" s="1"/>
  <c r="AE120" i="46"/>
  <c r="AH120" i="46" s="1"/>
  <c r="AI120" i="46" s="1"/>
  <c r="AE119" i="46"/>
  <c r="AH119" i="46" s="1"/>
  <c r="AI119" i="46" s="1"/>
  <c r="AE82" i="46"/>
  <c r="AH82" i="46" s="1"/>
  <c r="AI82" i="46" s="1"/>
  <c r="AE17" i="46"/>
  <c r="AH17" i="46" s="1"/>
  <c r="AI17" i="46" s="1"/>
  <c r="AE94" i="46"/>
  <c r="AH94" i="46" s="1"/>
  <c r="AI94" i="46" s="1"/>
  <c r="AE87" i="46"/>
  <c r="AH87" i="46" s="1"/>
  <c r="AI87" i="46" s="1"/>
  <c r="AE110" i="46"/>
  <c r="AH110" i="46" s="1"/>
  <c r="AI110" i="46" s="1"/>
  <c r="AE74" i="46"/>
  <c r="AH74" i="46" s="1"/>
  <c r="AI74" i="46" s="1"/>
  <c r="AE85" i="46"/>
  <c r="AH85" i="46" s="1"/>
  <c r="AI85" i="46" s="1"/>
  <c r="AE114" i="46"/>
  <c r="AH114" i="46" s="1"/>
  <c r="AI114" i="46" s="1"/>
  <c r="AE78" i="46"/>
  <c r="AH78" i="46" s="1"/>
  <c r="AI78" i="46" s="1"/>
  <c r="AE31" i="46"/>
  <c r="AH31" i="46" s="1"/>
  <c r="AI31" i="46" s="1"/>
  <c r="AE101" i="46"/>
  <c r="AH101" i="46" s="1"/>
  <c r="AI101" i="46" s="1"/>
  <c r="AE67" i="46"/>
  <c r="AH67" i="46" s="1"/>
  <c r="AI67" i="46" s="1"/>
  <c r="AE41" i="46"/>
  <c r="AH41" i="46" s="1"/>
  <c r="AI41" i="46" s="1"/>
  <c r="AE88" i="46"/>
  <c r="AH88" i="46" s="1"/>
  <c r="AI88" i="46" s="1"/>
  <c r="AE28" i="46"/>
  <c r="AH28" i="46" s="1"/>
  <c r="AI28" i="46" s="1"/>
  <c r="AE117" i="46"/>
  <c r="AH117" i="46" s="1"/>
  <c r="AI117" i="46" s="1"/>
  <c r="AE81" i="46"/>
  <c r="AH81" i="46" s="1"/>
  <c r="AI81" i="46" s="1"/>
  <c r="AE55" i="46"/>
  <c r="AH55" i="46" s="1"/>
  <c r="AI55" i="46" s="1"/>
  <c r="AE104" i="46"/>
  <c r="AH104" i="46" s="1"/>
  <c r="AI104" i="46" s="1"/>
  <c r="AE54" i="46"/>
  <c r="AH54" i="46" s="1"/>
  <c r="AI54" i="46" s="1"/>
  <c r="AE34" i="46"/>
  <c r="AH34" i="46" s="1"/>
  <c r="AI34" i="46" s="1"/>
  <c r="AE115" i="46"/>
  <c r="AH115" i="46" s="1"/>
  <c r="AI115" i="46" s="1"/>
  <c r="AE79" i="46"/>
  <c r="AH79" i="46" s="1"/>
  <c r="AI79" i="46" s="1"/>
  <c r="AE46" i="46"/>
  <c r="AH46" i="46" s="1"/>
  <c r="AI46" i="46" s="1"/>
  <c r="AE108" i="46"/>
  <c r="AH108" i="46" s="1"/>
  <c r="AI108" i="46" s="1"/>
  <c r="AE72" i="46"/>
  <c r="AH72" i="46" s="1"/>
  <c r="AI72" i="46" s="1"/>
  <c r="AE95" i="46"/>
  <c r="AH95" i="46" s="1"/>
  <c r="AI95" i="46" s="1"/>
  <c r="AE56" i="46"/>
  <c r="AH56" i="46" s="1"/>
  <c r="AI56" i="46" s="1"/>
  <c r="AE44" i="46"/>
  <c r="AH44" i="46" s="1"/>
  <c r="AI44" i="46" s="1"/>
  <c r="AE38" i="46"/>
  <c r="AH38" i="46" s="1"/>
  <c r="AI38" i="46" s="1"/>
  <c r="AE32" i="46"/>
  <c r="AH32" i="46" s="1"/>
  <c r="AI32" i="46" s="1"/>
  <c r="AE26" i="46"/>
  <c r="AH26" i="46" s="1"/>
  <c r="AI26" i="46" s="1"/>
  <c r="AE20" i="46"/>
  <c r="AH20" i="46" s="1"/>
  <c r="AI20" i="46" s="1"/>
  <c r="AE64" i="46"/>
  <c r="AH64" i="46" s="1"/>
  <c r="AI64" i="46" s="1"/>
  <c r="AE58" i="46"/>
  <c r="AH58" i="46" s="1"/>
  <c r="AI58" i="46" s="1"/>
  <c r="AE52" i="46"/>
  <c r="AH52" i="46" s="1"/>
  <c r="AI52" i="46" s="1"/>
  <c r="AE12" i="46"/>
  <c r="AH12" i="46" s="1"/>
  <c r="AI12" i="46" s="1"/>
  <c r="AE6" i="46"/>
  <c r="AH6" i="46" s="1"/>
  <c r="AI6" i="46" s="1"/>
  <c r="AE59" i="46"/>
  <c r="AH59" i="46" s="1"/>
  <c r="AI59" i="46" s="1"/>
  <c r="AE53" i="46"/>
  <c r="AH53" i="46" s="1"/>
  <c r="AI53" i="46" s="1"/>
  <c r="AE47" i="46"/>
  <c r="AH47" i="46" s="1"/>
  <c r="AI47" i="46" s="1"/>
  <c r="AE39" i="46"/>
  <c r="AH39" i="46" s="1"/>
  <c r="AI39" i="46" s="1"/>
  <c r="AE8" i="46"/>
  <c r="AH8" i="46" s="1"/>
  <c r="AI8" i="46" s="1"/>
  <c r="AE63" i="46"/>
  <c r="AH63" i="46" s="1"/>
  <c r="AI63" i="46" s="1"/>
  <c r="AE7" i="46"/>
  <c r="AH7" i="46" s="1"/>
  <c r="AI7" i="46" s="1"/>
  <c r="AE57" i="46"/>
  <c r="AH57" i="46" s="1"/>
  <c r="AI57" i="46" s="1"/>
  <c r="AE15" i="46"/>
  <c r="AH15" i="46" s="1"/>
  <c r="AI15" i="46" s="1"/>
  <c r="AE51" i="46"/>
  <c r="AH51" i="46" s="1"/>
  <c r="AI51" i="46" s="1"/>
  <c r="AE45" i="46"/>
  <c r="AH45" i="46" s="1"/>
  <c r="AI45" i="46" s="1"/>
  <c r="AE14" i="46"/>
  <c r="AH14" i="46" s="1"/>
  <c r="AI14" i="46" s="1"/>
  <c r="AE98" i="46"/>
  <c r="AH98" i="46" s="1"/>
  <c r="AI98" i="46" s="1"/>
  <c r="AE109" i="46"/>
  <c r="AH109" i="46" s="1"/>
  <c r="AI109" i="46" s="1"/>
  <c r="AE73" i="46"/>
  <c r="AH73" i="46" s="1"/>
  <c r="AI73" i="46" s="1"/>
  <c r="AE33" i="46"/>
  <c r="AH33" i="46" s="1"/>
  <c r="AI33" i="46" s="1"/>
  <c r="AE102" i="46"/>
  <c r="AH102" i="46" s="1"/>
  <c r="AI102" i="46" s="1"/>
  <c r="AE62" i="46"/>
  <c r="AH62" i="46" s="1"/>
  <c r="AI62" i="46" s="1"/>
  <c r="AE89" i="46"/>
  <c r="AH89" i="46" s="1"/>
  <c r="AI89" i="46" s="1"/>
  <c r="AE42" i="46"/>
  <c r="AH42" i="46" s="1"/>
  <c r="AI42" i="46" s="1"/>
  <c r="AE35" i="46"/>
  <c r="AH35" i="46" s="1"/>
  <c r="AI35" i="46" s="1"/>
  <c r="AE112" i="46"/>
  <c r="AH112" i="46" s="1"/>
  <c r="AI112" i="46" s="1"/>
  <c r="AE76" i="46"/>
  <c r="AH76" i="46" s="1"/>
  <c r="AI76" i="46" s="1"/>
  <c r="AE50" i="46"/>
  <c r="AH50" i="46" s="1"/>
  <c r="AI50" i="46" s="1"/>
  <c r="AE105" i="46"/>
  <c r="AH105" i="46" s="1"/>
  <c r="AI105" i="46" s="1"/>
  <c r="AE69" i="46"/>
  <c r="AH69" i="46" s="1"/>
  <c r="AI69" i="46" s="1"/>
  <c r="AE27" i="46"/>
  <c r="AH27" i="46" s="1"/>
  <c r="AI27" i="46" s="1"/>
  <c r="AE92" i="46"/>
  <c r="AH92" i="46" s="1"/>
  <c r="AI92" i="46" s="1"/>
  <c r="AE103" i="46"/>
  <c r="AH103" i="46" s="1"/>
  <c r="AI103" i="46" s="1"/>
  <c r="AE68" i="46"/>
  <c r="AH68" i="46" s="1"/>
  <c r="AI68" i="46" s="1"/>
  <c r="AE24" i="46"/>
  <c r="AH24" i="46" s="1"/>
  <c r="AI24" i="46" s="1"/>
  <c r="AE96" i="46"/>
  <c r="AH96" i="46" s="1"/>
  <c r="AI96" i="46" s="1"/>
  <c r="AE43" i="46"/>
  <c r="AH43" i="46" s="1"/>
  <c r="AI43" i="46" s="1"/>
  <c r="AE9" i="46"/>
  <c r="AH9" i="46" s="1"/>
  <c r="AI9" i="46" s="1"/>
  <c r="AE83" i="46"/>
  <c r="AH83" i="46" s="1"/>
  <c r="AI83" i="46" s="1"/>
  <c r="AE30" i="46"/>
  <c r="AH30" i="46" s="1"/>
  <c r="AI30" i="46" s="1"/>
  <c r="AE70" i="46"/>
  <c r="AH70" i="46" s="1"/>
  <c r="AI70" i="46" s="1"/>
  <c r="AE37" i="46"/>
  <c r="AH37" i="46" s="1"/>
  <c r="AI37" i="46" s="1"/>
  <c r="AE19" i="46"/>
  <c r="AH19" i="46" s="1"/>
  <c r="AI19" i="46" s="1"/>
  <c r="AE99" i="46"/>
  <c r="AH99" i="46" s="1"/>
  <c r="AI99" i="46" s="1"/>
  <c r="AE60" i="46"/>
  <c r="AH60" i="46" s="1"/>
  <c r="AI60" i="46" s="1"/>
  <c r="AE18" i="46"/>
  <c r="AH18" i="46" s="1"/>
  <c r="AI18" i="46" s="1"/>
  <c r="AE86" i="46"/>
  <c r="AH86" i="46" s="1"/>
  <c r="AI86" i="46" s="1"/>
  <c r="AE49" i="46"/>
  <c r="AH49" i="46" s="1"/>
  <c r="AI49" i="46" s="1"/>
  <c r="AE25" i="46"/>
  <c r="AH25" i="46" s="1"/>
  <c r="AI25" i="46" s="1"/>
  <c r="AE97" i="46"/>
  <c r="AH97" i="46" s="1"/>
  <c r="AI97" i="46" s="1"/>
  <c r="AE48" i="46"/>
  <c r="AH48" i="46" s="1"/>
  <c r="AI48" i="46" s="1"/>
  <c r="AE13" i="46"/>
  <c r="AH13" i="46" s="1"/>
  <c r="AI13" i="46" s="1"/>
  <c r="AE90" i="46"/>
  <c r="AH90" i="46" s="1"/>
  <c r="AI90" i="46" s="1"/>
  <c r="AE113" i="46"/>
  <c r="AH113" i="46" s="1"/>
  <c r="AI113" i="46" s="1"/>
  <c r="AE77" i="46"/>
  <c r="AH77" i="46" s="1"/>
  <c r="AI77" i="46" s="1"/>
  <c r="AE21" i="46"/>
  <c r="AH21" i="46" s="1"/>
  <c r="AI21" i="46" s="1"/>
  <c r="AE23" i="46"/>
  <c r="AH23" i="46" s="1"/>
  <c r="AI23" i="46" s="1"/>
  <c r="AE100" i="46"/>
  <c r="AH100" i="46" s="1"/>
  <c r="AI100" i="46" s="1"/>
  <c r="AE66" i="46"/>
  <c r="AH66" i="46" s="1"/>
  <c r="AI66" i="46" s="1"/>
  <c r="AE10" i="46"/>
  <c r="AH10" i="46" s="1"/>
  <c r="AI10" i="46" s="1"/>
  <c r="AE93" i="46"/>
  <c r="AH93" i="46" s="1"/>
  <c r="AI93" i="46" s="1"/>
  <c r="AE16" i="46"/>
  <c r="AH16" i="46" s="1"/>
  <c r="AI16" i="46" s="1"/>
  <c r="AE116" i="46"/>
  <c r="AH116" i="46" s="1"/>
  <c r="AI116" i="46" s="1"/>
  <c r="AE80" i="46"/>
  <c r="AH80" i="46" s="1"/>
  <c r="AI80" i="46" s="1"/>
  <c r="AE91" i="46"/>
  <c r="AH91" i="46" s="1"/>
  <c r="AI91" i="46" s="1"/>
  <c r="AE22" i="46"/>
  <c r="AH22" i="46" s="1"/>
  <c r="AI22" i="46" s="1"/>
  <c r="AE84" i="46"/>
  <c r="AH84" i="46" s="1"/>
  <c r="AI84" i="46" s="1"/>
  <c r="AE107" i="46"/>
  <c r="AH107" i="46" s="1"/>
  <c r="AI107" i="46" s="1"/>
  <c r="AE71" i="46"/>
  <c r="AH71" i="46" s="1"/>
  <c r="AI71" i="46" s="1"/>
  <c r="AE40" i="46"/>
  <c r="AH40" i="46" s="1"/>
  <c r="AI40" i="46" s="1"/>
  <c r="AE5" i="46"/>
  <c r="AH5" i="46" s="1"/>
  <c r="AI5" i="46" s="1"/>
  <c r="AE21" i="44"/>
  <c r="AH21" i="44" s="1"/>
  <c r="AI21" i="44" s="1"/>
  <c r="AE71" i="44"/>
  <c r="AH71" i="44" s="1"/>
  <c r="AI71" i="44" s="1"/>
  <c r="AE65" i="44"/>
  <c r="AH65" i="44" s="1"/>
  <c r="AI65" i="44" s="1"/>
  <c r="AE40" i="44"/>
  <c r="AH40" i="44" s="1"/>
  <c r="AI40" i="44" s="1"/>
  <c r="AE47" i="44"/>
  <c r="AH47" i="44" s="1"/>
  <c r="AI47" i="44" s="1"/>
  <c r="AE35" i="44"/>
  <c r="AH35" i="44" s="1"/>
  <c r="AI35" i="44" s="1"/>
  <c r="AE8" i="44"/>
  <c r="AH8" i="44" s="1"/>
  <c r="AI8" i="44" s="1"/>
  <c r="AE57" i="44"/>
  <c r="AH57" i="44" s="1"/>
  <c r="AI57" i="44" s="1"/>
  <c r="AE53" i="44"/>
  <c r="AH53" i="44" s="1"/>
  <c r="AI53" i="44" s="1"/>
  <c r="AE26" i="44"/>
  <c r="AH26" i="44" s="1"/>
  <c r="AI26" i="44" s="1"/>
  <c r="AE29" i="44"/>
  <c r="AH29" i="44" s="1"/>
  <c r="AI29" i="44" s="1"/>
  <c r="AE91" i="44"/>
  <c r="AH91" i="44" s="1"/>
  <c r="AI91" i="44" s="1"/>
  <c r="AE81" i="44"/>
  <c r="AH81" i="44" s="1"/>
  <c r="AI81" i="44" s="1"/>
  <c r="AE62" i="44"/>
  <c r="AH62" i="44" s="1"/>
  <c r="AI62" i="44" s="1"/>
  <c r="AE10" i="44"/>
  <c r="AH10" i="44" s="1"/>
  <c r="AI10" i="44" s="1"/>
  <c r="AE77" i="44"/>
  <c r="AH77" i="44" s="1"/>
  <c r="AI77" i="44" s="1"/>
  <c r="AE43" i="44"/>
  <c r="AH43" i="44" s="1"/>
  <c r="AI43" i="44" s="1"/>
  <c r="AE25" i="44"/>
  <c r="AH25" i="44" s="1"/>
  <c r="AI25" i="44" s="1"/>
  <c r="AE63" i="44"/>
  <c r="AH63" i="44" s="1"/>
  <c r="AI63" i="44" s="1"/>
  <c r="AE27" i="44"/>
  <c r="AH27" i="44" s="1"/>
  <c r="AI27" i="44" s="1"/>
  <c r="AE87" i="44"/>
  <c r="AH87" i="44" s="1"/>
  <c r="AI87" i="44" s="1"/>
  <c r="AE20" i="44"/>
  <c r="AH20" i="44" s="1"/>
  <c r="AI20" i="44" s="1"/>
  <c r="AE85" i="44"/>
  <c r="AH85" i="44" s="1"/>
  <c r="AI85" i="44" s="1"/>
  <c r="AE67" i="44"/>
  <c r="AH67" i="44" s="1"/>
  <c r="AI67" i="44" s="1"/>
  <c r="AE37" i="44"/>
  <c r="AH37" i="44" s="1"/>
  <c r="AI37" i="44" s="1"/>
  <c r="AE19" i="44"/>
  <c r="AH19" i="44" s="1"/>
  <c r="AI19" i="44" s="1"/>
  <c r="AE88" i="44"/>
  <c r="AH88" i="44" s="1"/>
  <c r="AI88" i="44" s="1"/>
  <c r="AE51" i="44"/>
  <c r="AH51" i="44" s="1"/>
  <c r="AI51" i="44" s="1"/>
  <c r="AE84" i="44"/>
  <c r="AH84" i="44" s="1"/>
  <c r="AI84" i="44" s="1"/>
  <c r="AE75" i="44"/>
  <c r="AH75" i="44" s="1"/>
  <c r="AI75" i="44" s="1"/>
  <c r="AE59" i="44"/>
  <c r="AH59" i="44" s="1"/>
  <c r="AI59" i="44" s="1"/>
  <c r="AE41" i="44"/>
  <c r="AH41" i="44" s="1"/>
  <c r="AI41" i="44" s="1"/>
  <c r="AE86" i="44"/>
  <c r="AH86" i="44" s="1"/>
  <c r="AI86" i="44" s="1"/>
  <c r="AE14" i="44"/>
  <c r="AH14" i="44" s="1"/>
  <c r="AI14" i="44" s="1"/>
  <c r="AE79" i="44"/>
  <c r="AH79" i="44" s="1"/>
  <c r="AI79" i="44" s="1"/>
  <c r="AE61" i="44"/>
  <c r="AH61" i="44" s="1"/>
  <c r="AI61" i="44" s="1"/>
  <c r="AE34" i="44"/>
  <c r="AH34" i="44" s="1"/>
  <c r="AI34" i="44" s="1"/>
  <c r="AE16" i="44"/>
  <c r="AH16" i="44" s="1"/>
  <c r="AI16" i="44" s="1"/>
  <c r="AE82" i="44"/>
  <c r="AH82" i="44" s="1"/>
  <c r="AI82" i="44" s="1"/>
  <c r="AE45" i="44"/>
  <c r="AH45" i="44" s="1"/>
  <c r="AI45" i="44" s="1"/>
  <c r="AE72" i="44"/>
  <c r="AH72" i="44" s="1"/>
  <c r="AI72" i="44" s="1"/>
  <c r="AE69" i="44"/>
  <c r="AH69" i="44" s="1"/>
  <c r="AI69" i="44" s="1"/>
  <c r="AE80" i="44"/>
  <c r="AH80" i="44" s="1"/>
  <c r="AI80" i="44" s="1"/>
  <c r="AE73" i="44"/>
  <c r="AH73" i="44" s="1"/>
  <c r="AI73" i="44" s="1"/>
  <c r="AE89" i="44"/>
  <c r="AH89" i="44" s="1"/>
  <c r="AI89" i="44" s="1"/>
  <c r="AE55" i="44"/>
  <c r="AH55" i="44" s="1"/>
  <c r="AI55" i="44" s="1"/>
  <c r="AE31" i="44"/>
  <c r="AH31" i="44" s="1"/>
  <c r="AI31" i="44" s="1"/>
  <c r="AE9" i="44"/>
  <c r="AH9" i="44" s="1"/>
  <c r="AI9" i="44" s="1"/>
  <c r="AE76" i="44"/>
  <c r="AH76" i="44" s="1"/>
  <c r="AI76" i="44" s="1"/>
  <c r="AE39" i="44"/>
  <c r="AH39" i="44" s="1"/>
  <c r="AI39" i="44" s="1"/>
  <c r="AE48" i="44"/>
  <c r="AH48" i="44" s="1"/>
  <c r="AI48" i="44" s="1"/>
  <c r="AE36" i="44"/>
  <c r="AH36" i="44" s="1"/>
  <c r="AI36" i="44" s="1"/>
  <c r="AE7" i="44"/>
  <c r="AH7" i="44" s="1"/>
  <c r="AI7" i="44" s="1"/>
  <c r="AE5" i="44"/>
  <c r="AH5" i="44" s="1"/>
  <c r="AI5" i="44" s="1"/>
  <c r="AE56" i="44"/>
  <c r="AH56" i="44" s="1"/>
  <c r="AI56" i="44" s="1"/>
  <c r="AE50" i="44"/>
  <c r="AH50" i="44" s="1"/>
  <c r="AI50" i="44" s="1"/>
  <c r="AE44" i="44"/>
  <c r="AH44" i="44" s="1"/>
  <c r="AI44" i="44" s="1"/>
  <c r="AE38" i="44"/>
  <c r="AH38" i="44" s="1"/>
  <c r="AI38" i="44" s="1"/>
  <c r="AE32" i="44"/>
  <c r="AH32" i="44" s="1"/>
  <c r="AI32" i="44" s="1"/>
  <c r="AE30" i="44"/>
  <c r="AH30" i="44" s="1"/>
  <c r="AI30" i="44" s="1"/>
  <c r="AE18" i="44"/>
  <c r="AH18" i="44" s="1"/>
  <c r="AI18" i="44" s="1"/>
  <c r="AE15" i="44"/>
  <c r="AH15" i="44" s="1"/>
  <c r="AI15" i="44" s="1"/>
  <c r="AE64" i="44"/>
  <c r="AH64" i="44" s="1"/>
  <c r="AI64" i="44" s="1"/>
  <c r="AE58" i="44"/>
  <c r="AH58" i="44" s="1"/>
  <c r="AI58" i="44" s="1"/>
  <c r="AE52" i="44"/>
  <c r="AH52" i="44" s="1"/>
  <c r="AI52" i="44" s="1"/>
  <c r="AE46" i="44"/>
  <c r="AH46" i="44" s="1"/>
  <c r="AI46" i="44" s="1"/>
  <c r="AE11" i="44"/>
  <c r="AH11" i="44" s="1"/>
  <c r="AI11" i="44" s="1"/>
  <c r="AE66" i="44"/>
  <c r="AH66" i="44" s="1"/>
  <c r="AI66" i="44" s="1"/>
  <c r="AE60" i="44"/>
  <c r="AH60" i="44" s="1"/>
  <c r="AI60" i="44" s="1"/>
  <c r="AE54" i="44"/>
  <c r="AH54" i="44" s="1"/>
  <c r="AI54" i="44" s="1"/>
  <c r="AE42" i="44"/>
  <c r="AH42" i="44" s="1"/>
  <c r="AI42" i="44" s="1"/>
  <c r="AE13" i="44"/>
  <c r="AH13" i="44" s="1"/>
  <c r="AI13" i="44" s="1"/>
  <c r="AE23" i="44"/>
  <c r="AH23" i="44" s="1"/>
  <c r="AI23" i="44" s="1"/>
  <c r="AE17" i="44"/>
  <c r="AH17" i="44" s="1"/>
  <c r="AI17" i="44" s="1"/>
  <c r="AE12" i="44"/>
  <c r="AH12" i="44" s="1"/>
  <c r="AI12" i="44" s="1"/>
  <c r="AE6" i="44"/>
  <c r="AH6" i="44" s="1"/>
  <c r="AI6" i="44" s="1"/>
  <c r="AE24" i="44"/>
  <c r="AH24" i="44" s="1"/>
  <c r="AI24" i="44" s="1"/>
  <c r="AE74" i="44"/>
  <c r="AH74" i="44" s="1"/>
  <c r="AI74" i="44" s="1"/>
  <c r="AE68" i="44"/>
  <c r="AH68" i="44" s="1"/>
  <c r="AI68" i="44" s="1"/>
  <c r="AE83" i="44"/>
  <c r="AH83" i="44" s="1"/>
  <c r="AI83" i="44" s="1"/>
  <c r="AE49" i="44"/>
  <c r="AH49" i="44" s="1"/>
  <c r="AI49" i="44" s="1"/>
  <c r="AE28" i="44"/>
  <c r="AH28" i="44" s="1"/>
  <c r="AI28" i="44" s="1"/>
  <c r="AE78" i="44"/>
  <c r="AH78" i="44" s="1"/>
  <c r="AI78" i="44" s="1"/>
  <c r="AE70" i="44"/>
  <c r="AH70" i="44" s="1"/>
  <c r="AI70" i="44" s="1"/>
  <c r="AE33" i="44"/>
  <c r="AH33" i="44" s="1"/>
  <c r="AI33" i="44" s="1"/>
  <c r="AE90" i="44"/>
  <c r="AH90" i="44" s="1"/>
  <c r="AI90" i="44" s="1"/>
  <c r="AE22" i="43"/>
  <c r="AH22" i="43" s="1"/>
  <c r="AI22" i="43" s="1"/>
  <c r="AE58" i="43"/>
  <c r="AH58" i="43" s="1"/>
  <c r="AI58" i="43" s="1"/>
  <c r="AE39" i="43"/>
  <c r="AH39" i="43" s="1"/>
  <c r="AI39" i="43" s="1"/>
  <c r="AE40" i="43"/>
  <c r="AH40" i="43" s="1"/>
  <c r="AI40" i="43" s="1"/>
  <c r="AE53" i="43"/>
  <c r="AH53" i="43" s="1"/>
  <c r="AI53" i="43" s="1"/>
  <c r="AE6" i="43"/>
  <c r="AH6" i="43" s="1"/>
  <c r="AI6" i="43" s="1"/>
  <c r="AE41" i="43"/>
  <c r="AH41" i="43" s="1"/>
  <c r="AI41" i="43" s="1"/>
  <c r="AE20" i="43"/>
  <c r="AH20" i="43" s="1"/>
  <c r="AI20" i="43" s="1"/>
  <c r="AE19" i="43"/>
  <c r="AH19" i="43" s="1"/>
  <c r="AI19" i="43" s="1"/>
  <c r="AE38" i="43"/>
  <c r="AH38" i="43" s="1"/>
  <c r="AI38" i="43" s="1"/>
  <c r="AE25" i="43"/>
  <c r="AH25" i="43" s="1"/>
  <c r="AI25" i="43" s="1"/>
  <c r="AE17" i="43"/>
  <c r="AH17" i="43" s="1"/>
  <c r="AI17" i="43" s="1"/>
  <c r="AE10" i="43"/>
  <c r="AH10" i="43" s="1"/>
  <c r="AI10" i="43" s="1"/>
  <c r="AE64" i="43"/>
  <c r="AH64" i="43" s="1"/>
  <c r="AI64" i="43" s="1"/>
  <c r="AE46" i="43"/>
  <c r="AH46" i="43" s="1"/>
  <c r="AI46" i="43" s="1"/>
  <c r="AE28" i="43"/>
  <c r="AH28" i="43" s="1"/>
  <c r="AI28" i="43" s="1"/>
  <c r="AE11" i="43"/>
  <c r="AH11" i="43" s="1"/>
  <c r="AI11" i="43" s="1"/>
  <c r="AE66" i="43"/>
  <c r="AH66" i="43" s="1"/>
  <c r="AI66" i="43" s="1"/>
  <c r="AE48" i="43"/>
  <c r="AH48" i="43" s="1"/>
  <c r="AI48" i="43" s="1"/>
  <c r="AE30" i="43"/>
  <c r="AH30" i="43" s="1"/>
  <c r="AI30" i="43" s="1"/>
  <c r="AE13" i="43"/>
  <c r="AH13" i="43" s="1"/>
  <c r="AI13" i="43" s="1"/>
  <c r="AE23" i="43"/>
  <c r="AH23" i="43" s="1"/>
  <c r="AI23" i="43" s="1"/>
  <c r="AE15" i="43"/>
  <c r="AH15" i="43" s="1"/>
  <c r="AI15" i="43" s="1"/>
  <c r="AE14" i="43"/>
  <c r="AH14" i="43" s="1"/>
  <c r="AI14" i="43" s="1"/>
  <c r="AE26" i="43"/>
  <c r="AH26" i="43" s="1"/>
  <c r="AI26" i="43" s="1"/>
  <c r="AE8" i="43"/>
  <c r="AH8" i="43" s="1"/>
  <c r="AI8" i="43" s="1"/>
  <c r="AE12" i="43"/>
  <c r="AH12" i="43" s="1"/>
  <c r="AI12" i="43" s="1"/>
  <c r="AE68" i="43"/>
  <c r="AH68" i="43" s="1"/>
  <c r="AI68" i="43" s="1"/>
  <c r="AE67" i="43"/>
  <c r="AH67" i="43" s="1"/>
  <c r="AI67" i="43" s="1"/>
  <c r="AE47" i="43"/>
  <c r="AH47" i="43" s="1"/>
  <c r="AI47" i="43" s="1"/>
  <c r="AE9" i="43"/>
  <c r="AH9" i="43" s="1"/>
  <c r="AI9" i="43" s="1"/>
  <c r="AE57" i="43"/>
  <c r="AH57" i="43" s="1"/>
  <c r="AI57" i="43" s="1"/>
  <c r="AE60" i="43"/>
  <c r="AH60" i="43" s="1"/>
  <c r="AI60" i="43" s="1"/>
  <c r="AE42" i="43"/>
  <c r="AH42" i="43" s="1"/>
  <c r="AI42" i="43" s="1"/>
  <c r="AE24" i="43"/>
  <c r="AH24" i="43" s="1"/>
  <c r="AI24" i="43" s="1"/>
  <c r="AE7" i="43"/>
  <c r="AH7" i="43" s="1"/>
  <c r="AI7" i="43" s="1"/>
  <c r="AE56" i="43"/>
  <c r="AH56" i="43" s="1"/>
  <c r="AI56" i="43" s="1"/>
  <c r="AE55" i="43"/>
  <c r="AH55" i="43" s="1"/>
  <c r="AI55" i="43" s="1"/>
  <c r="AE27" i="43"/>
  <c r="AH27" i="43" s="1"/>
  <c r="AI27" i="43" s="1"/>
  <c r="AE61" i="43"/>
  <c r="AH61" i="43" s="1"/>
  <c r="AI61" i="43" s="1"/>
  <c r="AE45" i="43"/>
  <c r="AH45" i="43" s="1"/>
  <c r="AI45" i="43" s="1"/>
  <c r="AE51" i="43"/>
  <c r="AH51" i="43" s="1"/>
  <c r="AI51" i="43" s="1"/>
  <c r="AE65" i="43"/>
  <c r="AH65" i="43" s="1"/>
  <c r="AI65" i="43" s="1"/>
  <c r="AE59" i="43"/>
  <c r="AH59" i="43" s="1"/>
  <c r="AI59" i="43" s="1"/>
  <c r="AE44" i="43"/>
  <c r="AH44" i="43" s="1"/>
  <c r="AI44" i="43" s="1"/>
  <c r="AE43" i="43"/>
  <c r="AH43" i="43" s="1"/>
  <c r="AI43" i="43" s="1"/>
  <c r="AE62" i="43"/>
  <c r="AH62" i="43" s="1"/>
  <c r="AI62" i="43" s="1"/>
  <c r="AE49" i="43"/>
  <c r="AH49" i="43" s="1"/>
  <c r="AI49" i="43" s="1"/>
  <c r="AE33" i="43"/>
  <c r="AH33" i="43" s="1"/>
  <c r="AI33" i="43" s="1"/>
  <c r="AE63" i="43"/>
  <c r="AH63" i="43" s="1"/>
  <c r="AI63" i="43" s="1"/>
  <c r="AE29" i="43"/>
  <c r="AH29" i="43" s="1"/>
  <c r="AI29" i="43" s="1"/>
  <c r="AE52" i="43"/>
  <c r="AH52" i="43" s="1"/>
  <c r="AI52" i="43" s="1"/>
  <c r="AE34" i="43"/>
  <c r="AH34" i="43" s="1"/>
  <c r="AI34" i="43" s="1"/>
  <c r="AE16" i="43"/>
  <c r="AH16" i="43" s="1"/>
  <c r="AI16" i="43" s="1"/>
  <c r="AE35" i="43"/>
  <c r="AH35" i="43" s="1"/>
  <c r="AI35" i="43" s="1"/>
  <c r="AE54" i="43"/>
  <c r="AH54" i="43" s="1"/>
  <c r="AI54" i="43" s="1"/>
  <c r="AE36" i="43"/>
  <c r="AH36" i="43" s="1"/>
  <c r="AI36" i="43" s="1"/>
  <c r="AE18" i="43"/>
  <c r="AH18" i="43" s="1"/>
  <c r="AI18" i="43" s="1"/>
  <c r="AE5" i="43"/>
  <c r="AH5" i="43" s="1"/>
  <c r="AI5" i="43" s="1"/>
  <c r="AE32" i="43"/>
  <c r="AH32" i="43" s="1"/>
  <c r="AI32" i="43" s="1"/>
  <c r="AE31" i="43"/>
  <c r="AH31" i="43" s="1"/>
  <c r="AI31" i="43" s="1"/>
  <c r="AE50" i="43"/>
  <c r="AH50" i="43" s="1"/>
  <c r="AI50" i="43" s="1"/>
  <c r="AE37" i="43"/>
  <c r="AH37" i="43" s="1"/>
  <c r="AI37" i="43" s="1"/>
  <c r="AE30" i="42"/>
  <c r="AH30" i="42" s="1"/>
  <c r="AI30" i="42" s="1"/>
  <c r="AE13" i="42"/>
  <c r="AH13" i="42" s="1"/>
  <c r="AI13" i="42" s="1"/>
  <c r="AE12" i="42"/>
  <c r="AH12" i="42" s="1"/>
  <c r="AI12" i="42" s="1"/>
  <c r="AE65" i="42"/>
  <c r="AH65" i="42" s="1"/>
  <c r="AI65" i="42" s="1"/>
  <c r="AE54" i="42"/>
  <c r="AH54" i="42" s="1"/>
  <c r="AI54" i="42" s="1"/>
  <c r="AE61" i="42"/>
  <c r="AH61" i="42" s="1"/>
  <c r="AI61" i="42" s="1"/>
  <c r="AE49" i="42"/>
  <c r="AH49" i="42" s="1"/>
  <c r="AI49" i="42" s="1"/>
  <c r="AE37" i="42"/>
  <c r="AH37" i="42" s="1"/>
  <c r="AI37" i="42" s="1"/>
  <c r="AE25" i="42"/>
  <c r="AH25" i="42" s="1"/>
  <c r="AI25" i="42" s="1"/>
  <c r="AE27" i="42"/>
  <c r="AH27" i="42" s="1"/>
  <c r="AI27" i="42" s="1"/>
  <c r="AE36" i="42"/>
  <c r="AH36" i="42" s="1"/>
  <c r="AI36" i="42" s="1"/>
  <c r="AE7" i="42"/>
  <c r="AH7" i="42" s="1"/>
  <c r="AI7" i="42" s="1"/>
  <c r="AE48" i="42"/>
  <c r="AH48" i="42" s="1"/>
  <c r="AI48" i="42" s="1"/>
  <c r="AE6" i="42"/>
  <c r="AH6" i="42" s="1"/>
  <c r="AI6" i="42" s="1"/>
  <c r="AE51" i="42"/>
  <c r="AH51" i="42" s="1"/>
  <c r="AI51" i="42" s="1"/>
  <c r="AE63" i="42"/>
  <c r="AH63" i="42" s="1"/>
  <c r="AI63" i="42" s="1"/>
  <c r="AE57" i="42"/>
  <c r="AH57" i="42" s="1"/>
  <c r="AI57" i="42" s="1"/>
  <c r="AE21" i="42"/>
  <c r="AH21" i="42" s="1"/>
  <c r="AI21" i="42" s="1"/>
  <c r="AE10" i="42"/>
  <c r="AH10" i="42" s="1"/>
  <c r="AI10" i="42" s="1"/>
  <c r="AE64" i="42"/>
  <c r="AH64" i="42" s="1"/>
  <c r="AI64" i="42" s="1"/>
  <c r="AE58" i="42"/>
  <c r="AH58" i="42" s="1"/>
  <c r="AI58" i="42" s="1"/>
  <c r="AE52" i="42"/>
  <c r="AH52" i="42" s="1"/>
  <c r="AI52" i="42" s="1"/>
  <c r="AE46" i="42"/>
  <c r="AH46" i="42" s="1"/>
  <c r="AI46" i="42" s="1"/>
  <c r="AE40" i="42"/>
  <c r="AH40" i="42" s="1"/>
  <c r="AI40" i="42" s="1"/>
  <c r="AE34" i="42"/>
  <c r="AH34" i="42" s="1"/>
  <c r="AI34" i="42" s="1"/>
  <c r="AE28" i="42"/>
  <c r="AH28" i="42" s="1"/>
  <c r="AI28" i="42" s="1"/>
  <c r="AE22" i="42"/>
  <c r="AH22" i="42" s="1"/>
  <c r="AI22" i="42" s="1"/>
  <c r="AE16" i="42"/>
  <c r="AH16" i="42" s="1"/>
  <c r="AI16" i="42" s="1"/>
  <c r="AE11" i="42"/>
  <c r="AH11" i="42" s="1"/>
  <c r="AI11" i="42" s="1"/>
  <c r="AE44" i="42"/>
  <c r="AH44" i="42" s="1"/>
  <c r="AI44" i="42" s="1"/>
  <c r="AE38" i="42"/>
  <c r="AH38" i="42" s="1"/>
  <c r="AI38" i="42" s="1"/>
  <c r="AE68" i="42"/>
  <c r="AH68" i="42" s="1"/>
  <c r="AI68" i="42" s="1"/>
  <c r="AE62" i="42"/>
  <c r="AH62" i="42" s="1"/>
  <c r="AI62" i="42" s="1"/>
  <c r="AE50" i="42"/>
  <c r="AH50" i="42" s="1"/>
  <c r="AI50" i="42" s="1"/>
  <c r="AE26" i="42"/>
  <c r="AH26" i="42" s="1"/>
  <c r="AI26" i="42" s="1"/>
  <c r="AE9" i="42"/>
  <c r="AH9" i="42" s="1"/>
  <c r="AI9" i="42" s="1"/>
  <c r="AE56" i="42"/>
  <c r="AH56" i="42" s="1"/>
  <c r="AI56" i="42" s="1"/>
  <c r="AE20" i="42"/>
  <c r="AH20" i="42" s="1"/>
  <c r="AI20" i="42" s="1"/>
  <c r="AE32" i="42"/>
  <c r="AH32" i="42" s="1"/>
  <c r="AI32" i="42" s="1"/>
  <c r="AE23" i="42"/>
  <c r="AH23" i="42" s="1"/>
  <c r="AI23" i="42" s="1"/>
  <c r="AE33" i="42"/>
  <c r="AH33" i="42" s="1"/>
  <c r="AI33" i="42" s="1"/>
  <c r="AE45" i="42"/>
  <c r="AH45" i="42" s="1"/>
  <c r="AI45" i="42" s="1"/>
  <c r="AE47" i="42"/>
  <c r="AH47" i="42" s="1"/>
  <c r="AI47" i="42" s="1"/>
  <c r="AE60" i="42"/>
  <c r="AH60" i="42" s="1"/>
  <c r="AI60" i="42" s="1"/>
  <c r="AE5" i="42"/>
  <c r="AH5" i="42" s="1"/>
  <c r="AI5" i="42" s="1"/>
  <c r="AE17" i="42"/>
  <c r="AH17" i="42" s="1"/>
  <c r="AI17" i="42" s="1"/>
  <c r="AE29" i="42"/>
  <c r="AH29" i="42" s="1"/>
  <c r="AI29" i="42" s="1"/>
  <c r="AE42" i="42"/>
  <c r="AH42" i="42" s="1"/>
  <c r="AI42" i="42" s="1"/>
  <c r="AE41" i="42"/>
  <c r="AH41" i="42" s="1"/>
  <c r="AI41" i="42" s="1"/>
  <c r="AE53" i="42"/>
  <c r="AH53" i="42" s="1"/>
  <c r="AI53" i="42" s="1"/>
  <c r="AE67" i="42"/>
  <c r="AH67" i="42" s="1"/>
  <c r="AI67" i="42" s="1"/>
  <c r="AE55" i="42"/>
  <c r="AH55" i="42" s="1"/>
  <c r="AI55" i="42" s="1"/>
  <c r="AE43" i="42"/>
  <c r="AH43" i="42" s="1"/>
  <c r="AI43" i="42" s="1"/>
  <c r="AE31" i="42"/>
  <c r="AH31" i="42" s="1"/>
  <c r="AI31" i="42" s="1"/>
  <c r="AE66" i="42"/>
  <c r="AH66" i="42" s="1"/>
  <c r="AI66" i="42" s="1"/>
  <c r="AE14" i="42"/>
  <c r="AH14" i="42" s="1"/>
  <c r="AI14" i="42" s="1"/>
  <c r="AE39" i="42"/>
  <c r="AH39" i="42" s="1"/>
  <c r="AI39" i="42" s="1"/>
  <c r="AE19" i="42"/>
  <c r="AH19" i="42" s="1"/>
  <c r="AI19" i="42" s="1"/>
  <c r="AE24" i="42"/>
  <c r="AH24" i="42" s="1"/>
  <c r="AI24" i="42" s="1"/>
  <c r="AE59" i="42"/>
  <c r="AH59" i="42" s="1"/>
  <c r="AI59" i="42" s="1"/>
  <c r="AE8" i="42"/>
  <c r="AH8" i="42" s="1"/>
  <c r="AI8" i="42" s="1"/>
  <c r="AE35" i="42"/>
  <c r="AH35" i="42" s="1"/>
  <c r="AI35" i="42" s="1"/>
  <c r="AE15" i="42"/>
  <c r="AH15" i="42" s="1"/>
  <c r="AI15" i="42" s="1"/>
  <c r="AE18" i="42"/>
  <c r="AH18" i="42" s="1"/>
  <c r="AI18" i="42" s="1"/>
  <c r="AE54" i="41"/>
  <c r="AH54" i="41" s="1"/>
  <c r="AI54" i="41" s="1"/>
  <c r="AE63" i="41"/>
  <c r="AH63" i="41" s="1"/>
  <c r="AI63" i="41" s="1"/>
  <c r="AE78" i="41"/>
  <c r="AH78" i="41" s="1"/>
  <c r="AI78" i="41" s="1"/>
  <c r="AE44" i="41"/>
  <c r="AH44" i="41" s="1"/>
  <c r="AI44" i="41" s="1"/>
  <c r="AE36" i="41"/>
  <c r="AH36" i="41" s="1"/>
  <c r="AI36" i="41" s="1"/>
  <c r="AE23" i="41"/>
  <c r="AH23" i="41" s="1"/>
  <c r="AI23" i="41" s="1"/>
  <c r="AE76" i="41"/>
  <c r="AH76" i="41" s="1"/>
  <c r="AI76" i="41" s="1"/>
  <c r="AE18" i="41"/>
  <c r="AH18" i="41" s="1"/>
  <c r="AI18" i="41" s="1"/>
  <c r="AE6" i="41"/>
  <c r="AH6" i="41" s="1"/>
  <c r="AI6" i="41" s="1"/>
  <c r="AE22" i="41"/>
  <c r="AH22" i="41" s="1"/>
  <c r="AI22" i="41" s="1"/>
  <c r="AE80" i="41"/>
  <c r="AH80" i="41" s="1"/>
  <c r="AI80" i="41" s="1"/>
  <c r="AE37" i="41"/>
  <c r="AH37" i="41" s="1"/>
  <c r="AI37" i="41" s="1"/>
  <c r="AE5" i="41"/>
  <c r="AH5" i="41" s="1"/>
  <c r="AI5" i="41" s="1"/>
  <c r="AE53" i="41"/>
  <c r="AH53" i="41" s="1"/>
  <c r="AI53" i="41" s="1"/>
  <c r="AE47" i="41"/>
  <c r="AH47" i="41" s="1"/>
  <c r="AI47" i="41" s="1"/>
  <c r="AE40" i="41"/>
  <c r="AH40" i="41" s="1"/>
  <c r="AI40" i="41" s="1"/>
  <c r="AE33" i="41"/>
  <c r="AH33" i="41" s="1"/>
  <c r="AI33" i="41" s="1"/>
  <c r="AE97" i="41"/>
  <c r="AH97" i="41" s="1"/>
  <c r="AI97" i="41" s="1"/>
  <c r="AE91" i="41"/>
  <c r="AH91" i="41" s="1"/>
  <c r="AI91" i="41" s="1"/>
  <c r="AE85" i="41"/>
  <c r="AH85" i="41" s="1"/>
  <c r="AI85" i="41" s="1"/>
  <c r="AE96" i="41"/>
  <c r="AH96" i="41" s="1"/>
  <c r="AI96" i="41" s="1"/>
  <c r="AE90" i="41"/>
  <c r="AH90" i="41" s="1"/>
  <c r="AI90" i="41" s="1"/>
  <c r="AE84" i="41"/>
  <c r="AH84" i="41" s="1"/>
  <c r="AI84" i="41" s="1"/>
  <c r="AE95" i="41"/>
  <c r="AH95" i="41" s="1"/>
  <c r="AI95" i="41" s="1"/>
  <c r="AE89" i="41"/>
  <c r="AH89" i="41" s="1"/>
  <c r="AI89" i="41" s="1"/>
  <c r="AE83" i="41"/>
  <c r="AH83" i="41" s="1"/>
  <c r="AI83" i="41" s="1"/>
  <c r="AE92" i="41"/>
  <c r="AH92" i="41" s="1"/>
  <c r="AI92" i="41" s="1"/>
  <c r="AE94" i="41"/>
  <c r="AH94" i="41" s="1"/>
  <c r="AI94" i="41" s="1"/>
  <c r="AE88" i="41"/>
  <c r="AH88" i="41" s="1"/>
  <c r="AI88" i="41" s="1"/>
  <c r="AE82" i="41"/>
  <c r="AH82" i="41" s="1"/>
  <c r="AI82" i="41" s="1"/>
  <c r="AE93" i="41"/>
  <c r="AH93" i="41" s="1"/>
  <c r="AI93" i="41" s="1"/>
  <c r="AE87" i="41"/>
  <c r="AH87" i="41" s="1"/>
  <c r="AI87" i="41" s="1"/>
  <c r="AE98" i="41"/>
  <c r="AH98" i="41" s="1"/>
  <c r="AI98" i="41" s="1"/>
  <c r="AE86" i="41"/>
  <c r="AH86" i="41" s="1"/>
  <c r="AI86" i="41" s="1"/>
  <c r="AE42" i="41"/>
  <c r="AH42" i="41" s="1"/>
  <c r="AI42" i="41" s="1"/>
  <c r="AE7" i="41"/>
  <c r="AH7" i="41" s="1"/>
  <c r="AI7" i="41" s="1"/>
  <c r="AE29" i="41"/>
  <c r="AH29" i="41" s="1"/>
  <c r="AI29" i="41" s="1"/>
  <c r="AE52" i="41"/>
  <c r="AH52" i="41" s="1"/>
  <c r="AI52" i="41" s="1"/>
  <c r="AE34" i="41"/>
  <c r="AH34" i="41" s="1"/>
  <c r="AI34" i="41" s="1"/>
  <c r="AE16" i="41"/>
  <c r="AH16" i="41" s="1"/>
  <c r="AI16" i="41" s="1"/>
  <c r="AE41" i="41"/>
  <c r="AH41" i="41" s="1"/>
  <c r="AI41" i="41" s="1"/>
  <c r="AE9" i="41"/>
  <c r="AH9" i="41" s="1"/>
  <c r="AI9" i="41" s="1"/>
  <c r="AE69" i="41"/>
  <c r="AH69" i="41" s="1"/>
  <c r="AI69" i="41" s="1"/>
  <c r="AE39" i="41"/>
  <c r="AH39" i="41" s="1"/>
  <c r="AI39" i="41" s="1"/>
  <c r="AE77" i="41"/>
  <c r="AH77" i="41" s="1"/>
  <c r="AI77" i="41" s="1"/>
  <c r="AE50" i="41"/>
  <c r="AH50" i="41" s="1"/>
  <c r="AI50" i="41" s="1"/>
  <c r="AE71" i="41"/>
  <c r="AH71" i="41" s="1"/>
  <c r="AI71" i="41" s="1"/>
  <c r="AE43" i="41"/>
  <c r="AH43" i="41" s="1"/>
  <c r="AI43" i="41" s="1"/>
  <c r="AE30" i="41"/>
  <c r="AH30" i="41" s="1"/>
  <c r="AI30" i="41" s="1"/>
  <c r="AE17" i="41"/>
  <c r="AH17" i="41" s="1"/>
  <c r="AI17" i="41" s="1"/>
  <c r="AE64" i="41"/>
  <c r="AH64" i="41" s="1"/>
  <c r="AI64" i="41" s="1"/>
  <c r="AE46" i="41"/>
  <c r="AH46" i="41" s="1"/>
  <c r="AI46" i="41" s="1"/>
  <c r="AE28" i="41"/>
  <c r="AH28" i="41" s="1"/>
  <c r="AI28" i="41" s="1"/>
  <c r="AE11" i="41"/>
  <c r="AH11" i="41" s="1"/>
  <c r="AI11" i="41" s="1"/>
  <c r="AE12" i="41"/>
  <c r="AH12" i="41" s="1"/>
  <c r="AI12" i="41" s="1"/>
  <c r="AE74" i="41"/>
  <c r="AH74" i="41" s="1"/>
  <c r="AI74" i="41" s="1"/>
  <c r="AE60" i="41"/>
  <c r="AH60" i="41" s="1"/>
  <c r="AI60" i="41" s="1"/>
  <c r="AE27" i="41"/>
  <c r="AH27" i="41" s="1"/>
  <c r="AI27" i="41" s="1"/>
  <c r="AE72" i="41"/>
  <c r="AH72" i="41" s="1"/>
  <c r="AI72" i="41" s="1"/>
  <c r="AE38" i="41"/>
  <c r="AH38" i="41" s="1"/>
  <c r="AI38" i="41" s="1"/>
  <c r="AE67" i="41"/>
  <c r="AH67" i="41" s="1"/>
  <c r="AI67" i="41" s="1"/>
  <c r="AE31" i="41"/>
  <c r="AH31" i="41" s="1"/>
  <c r="AI31" i="41" s="1"/>
  <c r="AE24" i="41"/>
  <c r="AH24" i="41" s="1"/>
  <c r="AI24" i="41" s="1"/>
  <c r="AE65" i="41"/>
  <c r="AH65" i="41" s="1"/>
  <c r="AI65" i="41" s="1"/>
  <c r="AE81" i="41"/>
  <c r="AH81" i="41" s="1"/>
  <c r="AI81" i="41" s="1"/>
  <c r="AE66" i="41"/>
  <c r="AH66" i="41" s="1"/>
  <c r="AI66" i="41" s="1"/>
  <c r="AE57" i="41"/>
  <c r="AH57" i="41" s="1"/>
  <c r="AI57" i="41" s="1"/>
  <c r="AE21" i="41"/>
  <c r="AH21" i="41" s="1"/>
  <c r="AI21" i="41" s="1"/>
  <c r="AE68" i="41"/>
  <c r="AH68" i="41" s="1"/>
  <c r="AI68" i="41" s="1"/>
  <c r="AE32" i="41"/>
  <c r="AH32" i="41" s="1"/>
  <c r="AI32" i="41" s="1"/>
  <c r="AE61" i="41"/>
  <c r="AH61" i="41" s="1"/>
  <c r="AI61" i="41" s="1"/>
  <c r="AE25" i="41"/>
  <c r="AH25" i="41" s="1"/>
  <c r="AI25" i="41" s="1"/>
  <c r="AE75" i="41"/>
  <c r="AH75" i="41" s="1"/>
  <c r="AI75" i="41" s="1"/>
  <c r="AE79" i="41"/>
  <c r="AH79" i="41" s="1"/>
  <c r="AI79" i="41" s="1"/>
  <c r="AE51" i="41"/>
  <c r="AH51" i="41" s="1"/>
  <c r="AI51" i="41" s="1"/>
  <c r="AE14" i="41"/>
  <c r="AH14" i="41" s="1"/>
  <c r="AI14" i="41" s="1"/>
  <c r="AE62" i="41"/>
  <c r="AH62" i="41" s="1"/>
  <c r="AI62" i="41" s="1"/>
  <c r="AE26" i="41"/>
  <c r="AH26" i="41" s="1"/>
  <c r="AI26" i="41" s="1"/>
  <c r="AE55" i="41"/>
  <c r="AH55" i="41" s="1"/>
  <c r="AI55" i="41" s="1"/>
  <c r="AE19" i="41"/>
  <c r="AH19" i="41" s="1"/>
  <c r="AI19" i="41" s="1"/>
  <c r="AE48" i="41"/>
  <c r="AH48" i="41" s="1"/>
  <c r="AI48" i="41" s="1"/>
  <c r="AE13" i="41"/>
  <c r="AH13" i="41" s="1"/>
  <c r="AI13" i="41" s="1"/>
  <c r="AE35" i="41"/>
  <c r="AH35" i="41" s="1"/>
  <c r="AI35" i="41" s="1"/>
  <c r="AE70" i="41"/>
  <c r="AH70" i="41" s="1"/>
  <c r="AI70" i="41" s="1"/>
  <c r="AE59" i="41"/>
  <c r="AH59" i="41" s="1"/>
  <c r="AI59" i="41" s="1"/>
  <c r="AE15" i="41"/>
  <c r="AH15" i="41" s="1"/>
  <c r="AI15" i="41" s="1"/>
  <c r="AE73" i="41"/>
  <c r="AH73" i="41" s="1"/>
  <c r="AI73" i="41" s="1"/>
  <c r="AE45" i="41"/>
  <c r="AH45" i="41" s="1"/>
  <c r="AI45" i="41" s="1"/>
  <c r="AE8" i="41"/>
  <c r="AH8" i="41" s="1"/>
  <c r="AI8" i="41" s="1"/>
  <c r="AE56" i="41"/>
  <c r="AH56" i="41" s="1"/>
  <c r="AI56" i="41" s="1"/>
  <c r="AE20" i="41"/>
  <c r="AH20" i="41" s="1"/>
  <c r="AI20" i="41" s="1"/>
  <c r="AE49" i="41"/>
  <c r="AH49" i="41" s="1"/>
  <c r="AI49" i="41" s="1"/>
  <c r="AE23" i="40"/>
  <c r="AH23" i="40" s="1"/>
  <c r="AI23" i="40" s="1"/>
  <c r="AE40" i="40"/>
  <c r="AH40" i="40" s="1"/>
  <c r="AI40" i="40" s="1"/>
  <c r="AE47" i="40"/>
  <c r="AH47" i="40" s="1"/>
  <c r="AI47" i="40" s="1"/>
  <c r="AE12" i="40"/>
  <c r="AH12" i="40" s="1"/>
  <c r="AI12" i="40" s="1"/>
  <c r="AE42" i="40"/>
  <c r="AH42" i="40" s="1"/>
  <c r="AI42" i="40" s="1"/>
  <c r="AE7" i="40"/>
  <c r="AH7" i="40" s="1"/>
  <c r="AI7" i="40" s="1"/>
  <c r="AE43" i="40"/>
  <c r="AH43" i="40" s="1"/>
  <c r="AI43" i="40" s="1"/>
  <c r="AE8" i="40"/>
  <c r="AH8" i="40" s="1"/>
  <c r="AI8" i="40" s="1"/>
  <c r="AE81" i="40"/>
  <c r="AH81" i="40" s="1"/>
  <c r="AI81" i="40" s="1"/>
  <c r="AE45" i="40"/>
  <c r="AH45" i="40" s="1"/>
  <c r="AI45" i="40" s="1"/>
  <c r="AE34" i="40"/>
  <c r="AH34" i="40" s="1"/>
  <c r="AI34" i="40" s="1"/>
  <c r="AE41" i="40"/>
  <c r="AH41" i="40" s="1"/>
  <c r="AI41" i="40" s="1"/>
  <c r="AE36" i="40"/>
  <c r="AH36" i="40" s="1"/>
  <c r="AI36" i="40" s="1"/>
  <c r="AE5" i="40"/>
  <c r="AH5" i="40" s="1"/>
  <c r="AI5" i="40" s="1"/>
  <c r="AE37" i="40"/>
  <c r="AH37" i="40" s="1"/>
  <c r="AI37" i="40" s="1"/>
  <c r="AE68" i="40"/>
  <c r="AH68" i="40" s="1"/>
  <c r="AI68" i="40" s="1"/>
  <c r="AE50" i="40"/>
  <c r="AH50" i="40" s="1"/>
  <c r="AI50" i="40" s="1"/>
  <c r="AE32" i="40"/>
  <c r="AH32" i="40" s="1"/>
  <c r="AI32" i="40" s="1"/>
  <c r="AE75" i="40"/>
  <c r="AH75" i="40" s="1"/>
  <c r="AI75" i="40" s="1"/>
  <c r="AE27" i="40"/>
  <c r="AH27" i="40" s="1"/>
  <c r="AI27" i="40" s="1"/>
  <c r="AE78" i="40"/>
  <c r="AH78" i="40" s="1"/>
  <c r="AI78" i="40" s="1"/>
  <c r="AE35" i="40"/>
  <c r="AH35" i="40" s="1"/>
  <c r="AI35" i="40" s="1"/>
  <c r="AE66" i="40"/>
  <c r="AH66" i="40" s="1"/>
  <c r="AI66" i="40" s="1"/>
  <c r="AE30" i="40"/>
  <c r="AH30" i="40" s="1"/>
  <c r="AI30" i="40" s="1"/>
  <c r="AE67" i="40"/>
  <c r="AH67" i="40" s="1"/>
  <c r="AI67" i="40" s="1"/>
  <c r="AE9" i="40"/>
  <c r="AH9" i="40" s="1"/>
  <c r="AI9" i="40" s="1"/>
  <c r="AE76" i="40"/>
  <c r="AH76" i="40" s="1"/>
  <c r="AI76" i="40" s="1"/>
  <c r="AE70" i="40"/>
  <c r="AH70" i="40" s="1"/>
  <c r="AI70" i="40" s="1"/>
  <c r="AE80" i="40"/>
  <c r="AH80" i="40" s="1"/>
  <c r="AI80" i="40" s="1"/>
  <c r="AE79" i="40"/>
  <c r="AH79" i="40" s="1"/>
  <c r="AI79" i="40" s="1"/>
  <c r="AE64" i="40"/>
  <c r="AH64" i="40" s="1"/>
  <c r="AI64" i="40" s="1"/>
  <c r="AE72" i="40"/>
  <c r="AH72" i="40" s="1"/>
  <c r="AI72" i="40" s="1"/>
  <c r="AE28" i="40"/>
  <c r="AH28" i="40" s="1"/>
  <c r="AI28" i="40" s="1"/>
  <c r="AE31" i="40"/>
  <c r="AH31" i="40" s="1"/>
  <c r="AI31" i="40" s="1"/>
  <c r="AE58" i="40"/>
  <c r="AH58" i="40" s="1"/>
  <c r="AI58" i="40" s="1"/>
  <c r="AE22" i="40"/>
  <c r="AH22" i="40" s="1"/>
  <c r="AI22" i="40" s="1"/>
  <c r="AE65" i="40"/>
  <c r="AH65" i="40" s="1"/>
  <c r="AI65" i="40" s="1"/>
  <c r="AE29" i="40"/>
  <c r="AH29" i="40" s="1"/>
  <c r="AI29" i="40" s="1"/>
  <c r="AE60" i="40"/>
  <c r="AH60" i="40" s="1"/>
  <c r="AI60" i="40" s="1"/>
  <c r="AE24" i="40"/>
  <c r="AH24" i="40" s="1"/>
  <c r="AI24" i="40" s="1"/>
  <c r="AE61" i="40"/>
  <c r="AH61" i="40" s="1"/>
  <c r="AI61" i="40" s="1"/>
  <c r="AE25" i="40"/>
  <c r="AH25" i="40" s="1"/>
  <c r="AI25" i="40" s="1"/>
  <c r="AE62" i="40"/>
  <c r="AH62" i="40" s="1"/>
  <c r="AI62" i="40" s="1"/>
  <c r="AE44" i="40"/>
  <c r="AH44" i="40" s="1"/>
  <c r="AI44" i="40" s="1"/>
  <c r="AE26" i="40"/>
  <c r="AH26" i="40" s="1"/>
  <c r="AI26" i="40" s="1"/>
  <c r="AE77" i="40"/>
  <c r="AH77" i="40" s="1"/>
  <c r="AI77" i="40" s="1"/>
  <c r="AE51" i="40"/>
  <c r="AH51" i="40" s="1"/>
  <c r="AI51" i="40" s="1"/>
  <c r="AE74" i="40"/>
  <c r="AH74" i="40" s="1"/>
  <c r="AI74" i="40" s="1"/>
  <c r="AE73" i="40"/>
  <c r="AH73" i="40" s="1"/>
  <c r="AI73" i="40" s="1"/>
  <c r="AE21" i="40"/>
  <c r="AH21" i="40" s="1"/>
  <c r="AI21" i="40" s="1"/>
  <c r="AE52" i="40"/>
  <c r="AH52" i="40" s="1"/>
  <c r="AI52" i="40" s="1"/>
  <c r="AE16" i="40"/>
  <c r="AH16" i="40" s="1"/>
  <c r="AI16" i="40" s="1"/>
  <c r="AE59" i="40"/>
  <c r="AH59" i="40" s="1"/>
  <c r="AI59" i="40" s="1"/>
  <c r="AE54" i="40"/>
  <c r="AH54" i="40" s="1"/>
  <c r="AI54" i="40" s="1"/>
  <c r="AE18" i="40"/>
  <c r="AH18" i="40" s="1"/>
  <c r="AI18" i="40" s="1"/>
  <c r="AE55" i="40"/>
  <c r="AH55" i="40" s="1"/>
  <c r="AI55" i="40" s="1"/>
  <c r="AE19" i="40"/>
  <c r="AH19" i="40" s="1"/>
  <c r="AI19" i="40" s="1"/>
  <c r="AE6" i="40"/>
  <c r="AH6" i="40" s="1"/>
  <c r="AI6" i="40" s="1"/>
  <c r="AE33" i="40"/>
  <c r="AH33" i="40" s="1"/>
  <c r="AI33" i="40" s="1"/>
  <c r="AE10" i="40"/>
  <c r="AH10" i="40" s="1"/>
  <c r="AI10" i="40" s="1"/>
  <c r="AE69" i="40"/>
  <c r="AH69" i="40" s="1"/>
  <c r="AI69" i="40" s="1"/>
  <c r="AE57" i="40"/>
  <c r="AH57" i="40" s="1"/>
  <c r="AI57" i="40" s="1"/>
  <c r="AE15" i="40"/>
  <c r="AH15" i="40" s="1"/>
  <c r="AI15" i="40" s="1"/>
  <c r="AE46" i="40"/>
  <c r="AH46" i="40" s="1"/>
  <c r="AI46" i="40" s="1"/>
  <c r="AE11" i="40"/>
  <c r="AH11" i="40" s="1"/>
  <c r="AI11" i="40" s="1"/>
  <c r="AE53" i="40"/>
  <c r="AH53" i="40" s="1"/>
  <c r="AI53" i="40" s="1"/>
  <c r="AE17" i="40"/>
  <c r="AH17" i="40" s="1"/>
  <c r="AI17" i="40" s="1"/>
  <c r="AE48" i="40"/>
  <c r="AH48" i="40" s="1"/>
  <c r="AI48" i="40" s="1"/>
  <c r="AE13" i="40"/>
  <c r="AH13" i="40" s="1"/>
  <c r="AI13" i="40" s="1"/>
  <c r="AE49" i="40"/>
  <c r="AH49" i="40" s="1"/>
  <c r="AI49" i="40" s="1"/>
  <c r="AE14" i="40"/>
  <c r="AH14" i="40" s="1"/>
  <c r="AI14" i="40" s="1"/>
  <c r="AE56" i="40"/>
  <c r="AH56" i="40" s="1"/>
  <c r="AI56" i="40" s="1"/>
  <c r="AE38" i="40"/>
  <c r="AH38" i="40" s="1"/>
  <c r="AI38" i="40" s="1"/>
  <c r="AE20" i="40"/>
  <c r="AH20" i="40" s="1"/>
  <c r="AI20" i="40" s="1"/>
  <c r="AE39" i="40"/>
  <c r="AH39" i="40" s="1"/>
  <c r="AI39" i="40" s="1"/>
  <c r="AE71" i="40"/>
  <c r="AH71" i="40" s="1"/>
  <c r="AI71" i="40" s="1"/>
  <c r="AE63" i="40"/>
  <c r="AH63" i="40" s="1"/>
  <c r="AI63" i="40" s="1"/>
  <c r="AN40" i="26"/>
  <c r="AQ40" i="26" s="1"/>
  <c r="AR40" i="26" s="1"/>
  <c r="AN57" i="26"/>
  <c r="AQ57" i="26" s="1"/>
  <c r="AR57" i="26" s="1"/>
  <c r="AN33" i="26"/>
  <c r="AQ33" i="26" s="1"/>
  <c r="AR33" i="26" s="1"/>
  <c r="AN27" i="26"/>
  <c r="AQ27" i="26" s="1"/>
  <c r="AR27" i="26" s="1"/>
  <c r="AN64" i="26"/>
  <c r="AQ64" i="26" s="1"/>
  <c r="AR64" i="26" s="1"/>
  <c r="AN46" i="26"/>
  <c r="AQ46" i="26" s="1"/>
  <c r="AR46" i="26" s="1"/>
  <c r="AN21" i="26"/>
  <c r="AQ21" i="26" s="1"/>
  <c r="AR21" i="26" s="1"/>
  <c r="AN28" i="26"/>
  <c r="AQ28" i="26" s="1"/>
  <c r="AR28" i="26" s="1"/>
  <c r="AF271" i="10"/>
  <c r="AI271" i="10" s="1"/>
  <c r="AJ271" i="10" s="1"/>
  <c r="AF265" i="10"/>
  <c r="AI265" i="10" s="1"/>
  <c r="AJ265" i="10" s="1"/>
  <c r="AF259" i="10"/>
  <c r="AI259" i="10" s="1"/>
  <c r="AJ259" i="10" s="1"/>
  <c r="AF253" i="10"/>
  <c r="AI253" i="10" s="1"/>
  <c r="AJ253" i="10" s="1"/>
  <c r="AF247" i="10"/>
  <c r="AI247" i="10" s="1"/>
  <c r="AJ247" i="10" s="1"/>
  <c r="AF241" i="10"/>
  <c r="AI241" i="10" s="1"/>
  <c r="AJ241" i="10" s="1"/>
  <c r="AF235" i="10"/>
  <c r="AI235" i="10" s="1"/>
  <c r="AJ235" i="10" s="1"/>
  <c r="AF229" i="10"/>
  <c r="AI229" i="10" s="1"/>
  <c r="AJ229" i="10" s="1"/>
  <c r="AF223" i="10"/>
  <c r="AI223" i="10" s="1"/>
  <c r="AJ223" i="10" s="1"/>
  <c r="AF217" i="10"/>
  <c r="AI217" i="10" s="1"/>
  <c r="AJ217" i="10" s="1"/>
  <c r="AF211" i="10"/>
  <c r="AI211" i="10" s="1"/>
  <c r="AJ211" i="10" s="1"/>
  <c r="AF205" i="10"/>
  <c r="AI205" i="10" s="1"/>
  <c r="AJ205" i="10" s="1"/>
  <c r="AF199" i="10"/>
  <c r="AI199" i="10" s="1"/>
  <c r="AJ199" i="10" s="1"/>
  <c r="AF193" i="10"/>
  <c r="AI193" i="10" s="1"/>
  <c r="AJ193" i="10" s="1"/>
  <c r="AF187" i="10"/>
  <c r="AI187" i="10" s="1"/>
  <c r="AJ187" i="10" s="1"/>
  <c r="AF181" i="10"/>
  <c r="AI181" i="10" s="1"/>
  <c r="AJ181" i="10" s="1"/>
  <c r="AF175" i="10"/>
  <c r="AI175" i="10" s="1"/>
  <c r="AJ175" i="10" s="1"/>
  <c r="AF169" i="10"/>
  <c r="AI169" i="10" s="1"/>
  <c r="AJ169" i="10" s="1"/>
  <c r="AF163" i="10"/>
  <c r="AI163" i="10" s="1"/>
  <c r="AJ163" i="10" s="1"/>
  <c r="AF157" i="10"/>
  <c r="AI157" i="10" s="1"/>
  <c r="AJ157" i="10" s="1"/>
  <c r="AF151" i="10"/>
  <c r="AI151" i="10" s="1"/>
  <c r="AJ151" i="10" s="1"/>
  <c r="AF145" i="10"/>
  <c r="AI145" i="10" s="1"/>
  <c r="AJ145" i="10" s="1"/>
  <c r="AF139" i="10"/>
  <c r="AI139" i="10" s="1"/>
  <c r="AJ139" i="10" s="1"/>
  <c r="AF133" i="10"/>
  <c r="AI133" i="10" s="1"/>
  <c r="AJ133" i="10" s="1"/>
  <c r="AF127" i="10"/>
  <c r="AI127" i="10" s="1"/>
  <c r="AJ127" i="10" s="1"/>
  <c r="AF121" i="10"/>
  <c r="AI121" i="10" s="1"/>
  <c r="AJ121" i="10" s="1"/>
  <c r="AF115" i="10"/>
  <c r="AI115" i="10" s="1"/>
  <c r="AJ115" i="10" s="1"/>
  <c r="AF109" i="10"/>
  <c r="AI109" i="10" s="1"/>
  <c r="AJ109" i="10" s="1"/>
  <c r="AF103" i="10"/>
  <c r="AI103" i="10" s="1"/>
  <c r="AJ103" i="10" s="1"/>
  <c r="AF97" i="10"/>
  <c r="AI97" i="10" s="1"/>
  <c r="AJ97" i="10" s="1"/>
  <c r="AF91" i="10"/>
  <c r="AI91" i="10" s="1"/>
  <c r="AJ91" i="10" s="1"/>
  <c r="AF85" i="10"/>
  <c r="AI85" i="10" s="1"/>
  <c r="AJ85" i="10" s="1"/>
  <c r="AF268" i="10"/>
  <c r="AI268" i="10" s="1"/>
  <c r="AJ268" i="10" s="1"/>
  <c r="AF250" i="10"/>
  <c r="AI250" i="10" s="1"/>
  <c r="AJ250" i="10" s="1"/>
  <c r="AF232" i="10"/>
  <c r="AI232" i="10" s="1"/>
  <c r="AJ232" i="10" s="1"/>
  <c r="AF202" i="10"/>
  <c r="AI202" i="10" s="1"/>
  <c r="AJ202" i="10" s="1"/>
  <c r="AF172" i="10"/>
  <c r="AI172" i="10" s="1"/>
  <c r="AJ172" i="10" s="1"/>
  <c r="AF166" i="10"/>
  <c r="AI166" i="10" s="1"/>
  <c r="AJ166" i="10" s="1"/>
  <c r="AF142" i="10"/>
  <c r="AI142" i="10" s="1"/>
  <c r="AJ142" i="10" s="1"/>
  <c r="AF124" i="10"/>
  <c r="AI124" i="10" s="1"/>
  <c r="AJ124" i="10" s="1"/>
  <c r="AF106" i="10"/>
  <c r="AI106" i="10" s="1"/>
  <c r="AJ106" i="10" s="1"/>
  <c r="AF88" i="10"/>
  <c r="AI88" i="10" s="1"/>
  <c r="AJ88" i="10" s="1"/>
  <c r="AF264" i="10"/>
  <c r="AI264" i="10" s="1"/>
  <c r="AJ264" i="10" s="1"/>
  <c r="AF258" i="10"/>
  <c r="AI258" i="10" s="1"/>
  <c r="AJ258" i="10" s="1"/>
  <c r="AF252" i="10"/>
  <c r="AI252" i="10" s="1"/>
  <c r="AJ252" i="10" s="1"/>
  <c r="AF246" i="10"/>
  <c r="AI246" i="10" s="1"/>
  <c r="AJ246" i="10" s="1"/>
  <c r="AF240" i="10"/>
  <c r="AI240" i="10" s="1"/>
  <c r="AJ240" i="10" s="1"/>
  <c r="AF234" i="10"/>
  <c r="AI234" i="10" s="1"/>
  <c r="AJ234" i="10" s="1"/>
  <c r="AF228" i="10"/>
  <c r="AI228" i="10" s="1"/>
  <c r="AJ228" i="10" s="1"/>
  <c r="AF222" i="10"/>
  <c r="AI222" i="10" s="1"/>
  <c r="AJ222" i="10" s="1"/>
  <c r="AF216" i="10"/>
  <c r="AI216" i="10" s="1"/>
  <c r="AJ216" i="10" s="1"/>
  <c r="AF210" i="10"/>
  <c r="AI210" i="10" s="1"/>
  <c r="AJ210" i="10" s="1"/>
  <c r="AF204" i="10"/>
  <c r="AI204" i="10" s="1"/>
  <c r="AJ204" i="10" s="1"/>
  <c r="AF198" i="10"/>
  <c r="AI198" i="10" s="1"/>
  <c r="AJ198" i="10" s="1"/>
  <c r="AF192" i="10"/>
  <c r="AI192" i="10" s="1"/>
  <c r="AJ192" i="10" s="1"/>
  <c r="AF186" i="10"/>
  <c r="AI186" i="10" s="1"/>
  <c r="AJ186" i="10" s="1"/>
  <c r="AF180" i="10"/>
  <c r="AI180" i="10" s="1"/>
  <c r="AJ180" i="10" s="1"/>
  <c r="AF174" i="10"/>
  <c r="AI174" i="10" s="1"/>
  <c r="AJ174" i="10" s="1"/>
  <c r="AF168" i="10"/>
  <c r="AI168" i="10" s="1"/>
  <c r="AJ168" i="10" s="1"/>
  <c r="AF162" i="10"/>
  <c r="AI162" i="10" s="1"/>
  <c r="AJ162" i="10" s="1"/>
  <c r="AF156" i="10"/>
  <c r="AI156" i="10" s="1"/>
  <c r="AJ156" i="10" s="1"/>
  <c r="AF150" i="10"/>
  <c r="AI150" i="10" s="1"/>
  <c r="AJ150" i="10" s="1"/>
  <c r="AF144" i="10"/>
  <c r="AI144" i="10" s="1"/>
  <c r="AJ144" i="10" s="1"/>
  <c r="AF138" i="10"/>
  <c r="AI138" i="10" s="1"/>
  <c r="AJ138" i="10" s="1"/>
  <c r="AF132" i="10"/>
  <c r="AI132" i="10" s="1"/>
  <c r="AJ132" i="10" s="1"/>
  <c r="AF126" i="10"/>
  <c r="AI126" i="10" s="1"/>
  <c r="AJ126" i="10" s="1"/>
  <c r="AF120" i="10"/>
  <c r="AI120" i="10" s="1"/>
  <c r="AJ120" i="10" s="1"/>
  <c r="AF114" i="10"/>
  <c r="AI114" i="10" s="1"/>
  <c r="AJ114" i="10" s="1"/>
  <c r="AF108" i="10"/>
  <c r="AI108" i="10" s="1"/>
  <c r="AJ108" i="10" s="1"/>
  <c r="AF102" i="10"/>
  <c r="AI102" i="10" s="1"/>
  <c r="AJ102" i="10" s="1"/>
  <c r="AF96" i="10"/>
  <c r="AI96" i="10" s="1"/>
  <c r="AJ96" i="10" s="1"/>
  <c r="AF90" i="10"/>
  <c r="AI90" i="10" s="1"/>
  <c r="AJ90" i="10" s="1"/>
  <c r="AF84" i="10"/>
  <c r="AI84" i="10" s="1"/>
  <c r="AJ84" i="10" s="1"/>
  <c r="AF256" i="10"/>
  <c r="AI256" i="10" s="1"/>
  <c r="AJ256" i="10" s="1"/>
  <c r="AF226" i="10"/>
  <c r="AI226" i="10" s="1"/>
  <c r="AJ226" i="10" s="1"/>
  <c r="AF214" i="10"/>
  <c r="AI214" i="10" s="1"/>
  <c r="AJ214" i="10" s="1"/>
  <c r="AF190" i="10"/>
  <c r="AI190" i="10" s="1"/>
  <c r="AJ190" i="10" s="1"/>
  <c r="AF178" i="10"/>
  <c r="AI178" i="10" s="1"/>
  <c r="AJ178" i="10" s="1"/>
  <c r="AF160" i="10"/>
  <c r="AI160" i="10" s="1"/>
  <c r="AJ160" i="10" s="1"/>
  <c r="AF148" i="10"/>
  <c r="AI148" i="10" s="1"/>
  <c r="AJ148" i="10" s="1"/>
  <c r="AF130" i="10"/>
  <c r="AI130" i="10" s="1"/>
  <c r="AJ130" i="10" s="1"/>
  <c r="AF112" i="10"/>
  <c r="AI112" i="10" s="1"/>
  <c r="AJ112" i="10" s="1"/>
  <c r="AF94" i="10"/>
  <c r="AI94" i="10" s="1"/>
  <c r="AJ94" i="10" s="1"/>
  <c r="AF269" i="10"/>
  <c r="AI269" i="10" s="1"/>
  <c r="AJ269" i="10" s="1"/>
  <c r="AF263" i="10"/>
  <c r="AI263" i="10" s="1"/>
  <c r="AJ263" i="10" s="1"/>
  <c r="AF257" i="10"/>
  <c r="AI257" i="10" s="1"/>
  <c r="AJ257" i="10" s="1"/>
  <c r="AF251" i="10"/>
  <c r="AI251" i="10" s="1"/>
  <c r="AJ251" i="10" s="1"/>
  <c r="AF245" i="10"/>
  <c r="AI245" i="10" s="1"/>
  <c r="AJ245" i="10" s="1"/>
  <c r="AF239" i="10"/>
  <c r="AI239" i="10" s="1"/>
  <c r="AJ239" i="10" s="1"/>
  <c r="AF233" i="10"/>
  <c r="AI233" i="10" s="1"/>
  <c r="AJ233" i="10" s="1"/>
  <c r="AF227" i="10"/>
  <c r="AI227" i="10" s="1"/>
  <c r="AJ227" i="10" s="1"/>
  <c r="AF221" i="10"/>
  <c r="AI221" i="10" s="1"/>
  <c r="AJ221" i="10" s="1"/>
  <c r="AF215" i="10"/>
  <c r="AI215" i="10" s="1"/>
  <c r="AJ215" i="10" s="1"/>
  <c r="AF209" i="10"/>
  <c r="AI209" i="10" s="1"/>
  <c r="AJ209" i="10" s="1"/>
  <c r="AF203" i="10"/>
  <c r="AI203" i="10" s="1"/>
  <c r="AJ203" i="10" s="1"/>
  <c r="AF197" i="10"/>
  <c r="AI197" i="10" s="1"/>
  <c r="AJ197" i="10" s="1"/>
  <c r="AF191" i="10"/>
  <c r="AI191" i="10" s="1"/>
  <c r="AJ191" i="10" s="1"/>
  <c r="AF185" i="10"/>
  <c r="AI185" i="10" s="1"/>
  <c r="AJ185" i="10" s="1"/>
  <c r="AF179" i="10"/>
  <c r="AI179" i="10" s="1"/>
  <c r="AJ179" i="10" s="1"/>
  <c r="AF173" i="10"/>
  <c r="AI173" i="10" s="1"/>
  <c r="AJ173" i="10" s="1"/>
  <c r="AF167" i="10"/>
  <c r="AI167" i="10" s="1"/>
  <c r="AJ167" i="10" s="1"/>
  <c r="AF161" i="10"/>
  <c r="AI161" i="10" s="1"/>
  <c r="AJ161" i="10" s="1"/>
  <c r="AF155" i="10"/>
  <c r="AI155" i="10" s="1"/>
  <c r="AJ155" i="10" s="1"/>
  <c r="AF149" i="10"/>
  <c r="AI149" i="10" s="1"/>
  <c r="AJ149" i="10" s="1"/>
  <c r="AF143" i="10"/>
  <c r="AI143" i="10" s="1"/>
  <c r="AJ143" i="10" s="1"/>
  <c r="AF137" i="10"/>
  <c r="AI137" i="10" s="1"/>
  <c r="AJ137" i="10" s="1"/>
  <c r="AF131" i="10"/>
  <c r="AI131" i="10" s="1"/>
  <c r="AJ131" i="10" s="1"/>
  <c r="AF125" i="10"/>
  <c r="AI125" i="10" s="1"/>
  <c r="AJ125" i="10" s="1"/>
  <c r="AF119" i="10"/>
  <c r="AI119" i="10" s="1"/>
  <c r="AJ119" i="10" s="1"/>
  <c r="AF113" i="10"/>
  <c r="AI113" i="10" s="1"/>
  <c r="AJ113" i="10" s="1"/>
  <c r="AF107" i="10"/>
  <c r="AI107" i="10" s="1"/>
  <c r="AJ107" i="10" s="1"/>
  <c r="AF101" i="10"/>
  <c r="AI101" i="10" s="1"/>
  <c r="AJ101" i="10" s="1"/>
  <c r="AF95" i="10"/>
  <c r="AI95" i="10" s="1"/>
  <c r="AJ95" i="10" s="1"/>
  <c r="AF89" i="10"/>
  <c r="AI89" i="10" s="1"/>
  <c r="AJ89" i="10" s="1"/>
  <c r="AF262" i="10"/>
  <c r="AI262" i="10" s="1"/>
  <c r="AJ262" i="10" s="1"/>
  <c r="AF220" i="10"/>
  <c r="AI220" i="10" s="1"/>
  <c r="AJ220" i="10" s="1"/>
  <c r="AF196" i="10"/>
  <c r="AI196" i="10" s="1"/>
  <c r="AJ196" i="10" s="1"/>
  <c r="AF136" i="10"/>
  <c r="AI136" i="10" s="1"/>
  <c r="AJ136" i="10" s="1"/>
  <c r="AF272" i="10"/>
  <c r="AI272" i="10" s="1"/>
  <c r="AJ272" i="10" s="1"/>
  <c r="AF266" i="10"/>
  <c r="AI266" i="10" s="1"/>
  <c r="AJ266" i="10" s="1"/>
  <c r="AF260" i="10"/>
  <c r="AI260" i="10" s="1"/>
  <c r="AJ260" i="10" s="1"/>
  <c r="AF254" i="10"/>
  <c r="AI254" i="10" s="1"/>
  <c r="AJ254" i="10" s="1"/>
  <c r="AF248" i="10"/>
  <c r="AI248" i="10" s="1"/>
  <c r="AJ248" i="10" s="1"/>
  <c r="AF242" i="10"/>
  <c r="AI242" i="10" s="1"/>
  <c r="AJ242" i="10" s="1"/>
  <c r="AF236" i="10"/>
  <c r="AI236" i="10" s="1"/>
  <c r="AJ236" i="10" s="1"/>
  <c r="AF230" i="10"/>
  <c r="AI230" i="10" s="1"/>
  <c r="AJ230" i="10" s="1"/>
  <c r="AF224" i="10"/>
  <c r="AI224" i="10" s="1"/>
  <c r="AJ224" i="10" s="1"/>
  <c r="AF218" i="10"/>
  <c r="AI218" i="10" s="1"/>
  <c r="AJ218" i="10" s="1"/>
  <c r="AF212" i="10"/>
  <c r="AI212" i="10" s="1"/>
  <c r="AJ212" i="10" s="1"/>
  <c r="AF206" i="10"/>
  <c r="AI206" i="10" s="1"/>
  <c r="AJ206" i="10" s="1"/>
  <c r="AF200" i="10"/>
  <c r="AI200" i="10" s="1"/>
  <c r="AJ200" i="10" s="1"/>
  <c r="AF194" i="10"/>
  <c r="AI194" i="10" s="1"/>
  <c r="AJ194" i="10" s="1"/>
  <c r="AF188" i="10"/>
  <c r="AI188" i="10" s="1"/>
  <c r="AJ188" i="10" s="1"/>
  <c r="AF182" i="10"/>
  <c r="AI182" i="10" s="1"/>
  <c r="AJ182" i="10" s="1"/>
  <c r="AF176" i="10"/>
  <c r="AI176" i="10" s="1"/>
  <c r="AJ176" i="10" s="1"/>
  <c r="AF170" i="10"/>
  <c r="AI170" i="10" s="1"/>
  <c r="AJ170" i="10" s="1"/>
  <c r="AF164" i="10"/>
  <c r="AI164" i="10" s="1"/>
  <c r="AJ164" i="10" s="1"/>
  <c r="AF158" i="10"/>
  <c r="AI158" i="10" s="1"/>
  <c r="AJ158" i="10" s="1"/>
  <c r="AF152" i="10"/>
  <c r="AI152" i="10" s="1"/>
  <c r="AJ152" i="10" s="1"/>
  <c r="AF146" i="10"/>
  <c r="AI146" i="10" s="1"/>
  <c r="AJ146" i="10" s="1"/>
  <c r="AF140" i="10"/>
  <c r="AI140" i="10" s="1"/>
  <c r="AJ140" i="10" s="1"/>
  <c r="AF134" i="10"/>
  <c r="AI134" i="10" s="1"/>
  <c r="AJ134" i="10" s="1"/>
  <c r="AF128" i="10"/>
  <c r="AI128" i="10" s="1"/>
  <c r="AJ128" i="10" s="1"/>
  <c r="AF122" i="10"/>
  <c r="AI122" i="10" s="1"/>
  <c r="AJ122" i="10" s="1"/>
  <c r="AF116" i="10"/>
  <c r="AI116" i="10" s="1"/>
  <c r="AJ116" i="10" s="1"/>
  <c r="AF110" i="10"/>
  <c r="AI110" i="10" s="1"/>
  <c r="AJ110" i="10" s="1"/>
  <c r="AF104" i="10"/>
  <c r="AI104" i="10" s="1"/>
  <c r="AJ104" i="10" s="1"/>
  <c r="AF98" i="10"/>
  <c r="AI98" i="10" s="1"/>
  <c r="AJ98" i="10" s="1"/>
  <c r="AF92" i="10"/>
  <c r="AI92" i="10" s="1"/>
  <c r="AJ92" i="10" s="1"/>
  <c r="AF86" i="10"/>
  <c r="AI86" i="10" s="1"/>
  <c r="AJ86" i="10" s="1"/>
  <c r="AF244" i="10"/>
  <c r="AI244" i="10" s="1"/>
  <c r="AJ244" i="10" s="1"/>
  <c r="AF238" i="10"/>
  <c r="AI238" i="10" s="1"/>
  <c r="AJ238" i="10" s="1"/>
  <c r="AF208" i="10"/>
  <c r="AI208" i="10" s="1"/>
  <c r="AJ208" i="10" s="1"/>
  <c r="AF184" i="10"/>
  <c r="AI184" i="10" s="1"/>
  <c r="AJ184" i="10" s="1"/>
  <c r="AF154" i="10"/>
  <c r="AI154" i="10" s="1"/>
  <c r="AJ154" i="10" s="1"/>
  <c r="AF118" i="10"/>
  <c r="AI118" i="10" s="1"/>
  <c r="AJ118" i="10" s="1"/>
  <c r="AF100" i="10"/>
  <c r="AI100" i="10" s="1"/>
  <c r="AJ100" i="10" s="1"/>
  <c r="AF243" i="10"/>
  <c r="AI243" i="10" s="1"/>
  <c r="AJ243" i="10" s="1"/>
  <c r="AF207" i="10"/>
  <c r="AI207" i="10" s="1"/>
  <c r="AJ207" i="10" s="1"/>
  <c r="AF171" i="10"/>
  <c r="AI171" i="10" s="1"/>
  <c r="AJ171" i="10" s="1"/>
  <c r="AF135" i="10"/>
  <c r="AI135" i="10" s="1"/>
  <c r="AJ135" i="10" s="1"/>
  <c r="AF99" i="10"/>
  <c r="AI99" i="10" s="1"/>
  <c r="AJ99" i="10" s="1"/>
  <c r="AF189" i="10"/>
  <c r="AI189" i="10" s="1"/>
  <c r="AJ189" i="10" s="1"/>
  <c r="AF117" i="10"/>
  <c r="AI117" i="10" s="1"/>
  <c r="AJ117" i="10" s="1"/>
  <c r="AF255" i="10"/>
  <c r="AI255" i="10" s="1"/>
  <c r="AJ255" i="10" s="1"/>
  <c r="AF219" i="10"/>
  <c r="AI219" i="10" s="1"/>
  <c r="AJ219" i="10" s="1"/>
  <c r="AF183" i="10"/>
  <c r="AI183" i="10" s="1"/>
  <c r="AJ183" i="10" s="1"/>
  <c r="AF147" i="10"/>
  <c r="AI147" i="10" s="1"/>
  <c r="AJ147" i="10" s="1"/>
  <c r="AF111" i="10"/>
  <c r="AI111" i="10" s="1"/>
  <c r="AJ111" i="10" s="1"/>
  <c r="AF273" i="10"/>
  <c r="AI273" i="10" s="1"/>
  <c r="AJ273" i="10" s="1"/>
  <c r="AF237" i="10"/>
  <c r="AI237" i="10" s="1"/>
  <c r="AJ237" i="10" s="1"/>
  <c r="AF201" i="10"/>
  <c r="AI201" i="10" s="1"/>
  <c r="AJ201" i="10" s="1"/>
  <c r="AF165" i="10"/>
  <c r="AI165" i="10" s="1"/>
  <c r="AJ165" i="10" s="1"/>
  <c r="AF129" i="10"/>
  <c r="AI129" i="10" s="1"/>
  <c r="AJ129" i="10" s="1"/>
  <c r="AF93" i="10"/>
  <c r="AI93" i="10" s="1"/>
  <c r="AJ93" i="10" s="1"/>
  <c r="AF225" i="10"/>
  <c r="AI225" i="10" s="1"/>
  <c r="AJ225" i="10" s="1"/>
  <c r="AF153" i="10"/>
  <c r="AI153" i="10" s="1"/>
  <c r="AJ153" i="10" s="1"/>
  <c r="AF267" i="10"/>
  <c r="AI267" i="10" s="1"/>
  <c r="AJ267" i="10" s="1"/>
  <c r="AF231" i="10"/>
  <c r="AI231" i="10" s="1"/>
  <c r="AJ231" i="10" s="1"/>
  <c r="AF195" i="10"/>
  <c r="AI195" i="10" s="1"/>
  <c r="AJ195" i="10" s="1"/>
  <c r="AF159" i="10"/>
  <c r="AI159" i="10" s="1"/>
  <c r="AJ159" i="10" s="1"/>
  <c r="AF123" i="10"/>
  <c r="AI123" i="10" s="1"/>
  <c r="AJ123" i="10" s="1"/>
  <c r="AF87" i="10"/>
  <c r="AI87" i="10" s="1"/>
  <c r="AJ87" i="10" s="1"/>
  <c r="AF249" i="10"/>
  <c r="AI249" i="10" s="1"/>
  <c r="AJ249" i="10" s="1"/>
  <c r="AF213" i="10"/>
  <c r="AI213" i="10" s="1"/>
  <c r="AJ213" i="10" s="1"/>
  <c r="AF177" i="10"/>
  <c r="AI177" i="10" s="1"/>
  <c r="AJ177" i="10" s="1"/>
  <c r="AF141" i="10"/>
  <c r="AI141" i="10" s="1"/>
  <c r="AJ141" i="10" s="1"/>
  <c r="AF105" i="10"/>
  <c r="AI105" i="10" s="1"/>
  <c r="AJ105" i="10" s="1"/>
  <c r="AF261" i="10"/>
  <c r="AI261" i="10" s="1"/>
  <c r="AJ261" i="10" s="1"/>
  <c r="AF270" i="10"/>
  <c r="AI270" i="10" s="1"/>
  <c r="AJ270" i="10" s="1"/>
  <c r="AF18" i="10"/>
  <c r="AI18" i="10" s="1"/>
  <c r="AJ18" i="10" s="1"/>
  <c r="AF54" i="10"/>
  <c r="AI54" i="10" s="1"/>
  <c r="AJ54" i="10" s="1"/>
  <c r="AF24" i="10"/>
  <c r="AI24" i="10" s="1"/>
  <c r="AJ24" i="10" s="1"/>
  <c r="AF83" i="10"/>
  <c r="AI83" i="10" s="1"/>
  <c r="AJ83" i="10" s="1"/>
  <c r="AF30" i="10"/>
  <c r="AI30" i="10" s="1"/>
  <c r="AJ30" i="10" s="1"/>
  <c r="AF66" i="10"/>
  <c r="AI66" i="10" s="1"/>
  <c r="AJ66" i="10" s="1"/>
  <c r="AF36" i="10"/>
  <c r="AI36" i="10" s="1"/>
  <c r="AJ36" i="10" s="1"/>
  <c r="AF72" i="10"/>
  <c r="AI72" i="10" s="1"/>
  <c r="AJ72" i="10" s="1"/>
  <c r="AF6" i="10"/>
  <c r="AI6" i="10" s="1"/>
  <c r="AJ6" i="10" s="1"/>
  <c r="AF42" i="10"/>
  <c r="AI42" i="10" s="1"/>
  <c r="AJ42" i="10" s="1"/>
  <c r="AF78" i="10"/>
  <c r="AI78" i="10" s="1"/>
  <c r="AJ78" i="10" s="1"/>
  <c r="AF12" i="10"/>
  <c r="AI12" i="10" s="1"/>
  <c r="AJ12" i="10" s="1"/>
  <c r="AF48" i="10"/>
  <c r="AI48" i="10" s="1"/>
  <c r="AJ48" i="10" s="1"/>
  <c r="AF265" i="9"/>
  <c r="AI265" i="9" s="1"/>
  <c r="AJ265" i="9" s="1"/>
  <c r="AF258" i="9"/>
  <c r="AI258" i="9" s="1"/>
  <c r="AJ258" i="9" s="1"/>
  <c r="AF251" i="9"/>
  <c r="AI251" i="9" s="1"/>
  <c r="AJ251" i="9" s="1"/>
  <c r="AF240" i="9"/>
  <c r="AI240" i="9" s="1"/>
  <c r="AJ240" i="9" s="1"/>
  <c r="AF233" i="9"/>
  <c r="AI233" i="9" s="1"/>
  <c r="AJ233" i="9" s="1"/>
  <c r="AF229" i="9"/>
  <c r="AI229" i="9" s="1"/>
  <c r="AJ229" i="9" s="1"/>
  <c r="AF222" i="9"/>
  <c r="AI222" i="9" s="1"/>
  <c r="AJ222" i="9" s="1"/>
  <c r="AF215" i="9"/>
  <c r="AI215" i="9" s="1"/>
  <c r="AJ215" i="9" s="1"/>
  <c r="AF211" i="9"/>
  <c r="AI211" i="9" s="1"/>
  <c r="AJ211" i="9" s="1"/>
  <c r="AF204" i="9"/>
  <c r="AI204" i="9" s="1"/>
  <c r="AJ204" i="9" s="1"/>
  <c r="AF197" i="9"/>
  <c r="AI197" i="9" s="1"/>
  <c r="AJ197" i="9" s="1"/>
  <c r="AF193" i="9"/>
  <c r="AI193" i="9" s="1"/>
  <c r="AJ193" i="9" s="1"/>
  <c r="AF186" i="9"/>
  <c r="AI186" i="9" s="1"/>
  <c r="AJ186" i="9" s="1"/>
  <c r="AF179" i="9"/>
  <c r="AI179" i="9" s="1"/>
  <c r="AJ179" i="9" s="1"/>
  <c r="AF175" i="9"/>
  <c r="AI175" i="9" s="1"/>
  <c r="AJ175" i="9" s="1"/>
  <c r="AF168" i="9"/>
  <c r="AI168" i="9" s="1"/>
  <c r="AJ168" i="9" s="1"/>
  <c r="AF161" i="9"/>
  <c r="AI161" i="9" s="1"/>
  <c r="AJ161" i="9" s="1"/>
  <c r="AF157" i="9"/>
  <c r="AI157" i="9" s="1"/>
  <c r="AJ157" i="9" s="1"/>
  <c r="AF150" i="9"/>
  <c r="AI150" i="9" s="1"/>
  <c r="AJ150" i="9" s="1"/>
  <c r="AF143" i="9"/>
  <c r="AI143" i="9" s="1"/>
  <c r="AJ143" i="9" s="1"/>
  <c r="AF139" i="9"/>
  <c r="AI139" i="9" s="1"/>
  <c r="AJ139" i="9" s="1"/>
  <c r="AF132" i="9"/>
  <c r="AI132" i="9" s="1"/>
  <c r="AJ132" i="9" s="1"/>
  <c r="AF125" i="9"/>
  <c r="AI125" i="9" s="1"/>
  <c r="AJ125" i="9" s="1"/>
  <c r="AF121" i="9"/>
  <c r="AI121" i="9" s="1"/>
  <c r="AJ121" i="9" s="1"/>
  <c r="AF114" i="9"/>
  <c r="AI114" i="9" s="1"/>
  <c r="AJ114" i="9" s="1"/>
  <c r="AF107" i="9"/>
  <c r="AI107" i="9" s="1"/>
  <c r="AJ107" i="9" s="1"/>
  <c r="AF103" i="9"/>
  <c r="AI103" i="9" s="1"/>
  <c r="AJ103" i="9" s="1"/>
  <c r="AF96" i="9"/>
  <c r="AI96" i="9" s="1"/>
  <c r="AJ96" i="9" s="1"/>
  <c r="AF89" i="9"/>
  <c r="AI89" i="9" s="1"/>
  <c r="AJ89" i="9" s="1"/>
  <c r="AF85" i="9"/>
  <c r="AI85" i="9" s="1"/>
  <c r="AJ85" i="9" s="1"/>
  <c r="AF248" i="9"/>
  <c r="AI248" i="9" s="1"/>
  <c r="AJ248" i="9" s="1"/>
  <c r="AF212" i="9"/>
  <c r="AI212" i="9" s="1"/>
  <c r="AJ212" i="9" s="1"/>
  <c r="AF208" i="9"/>
  <c r="AI208" i="9" s="1"/>
  <c r="AJ208" i="9" s="1"/>
  <c r="AF201" i="9"/>
  <c r="AI201" i="9" s="1"/>
  <c r="AJ201" i="9" s="1"/>
  <c r="AF194" i="9"/>
  <c r="AI194" i="9" s="1"/>
  <c r="AJ194" i="9" s="1"/>
  <c r="AF183" i="9"/>
  <c r="AI183" i="9" s="1"/>
  <c r="AJ183" i="9" s="1"/>
  <c r="AF165" i="9"/>
  <c r="AI165" i="9" s="1"/>
  <c r="AJ165" i="9" s="1"/>
  <c r="AF154" i="9"/>
  <c r="AI154" i="9" s="1"/>
  <c r="AJ154" i="9" s="1"/>
  <c r="AF86" i="9"/>
  <c r="AI86" i="9" s="1"/>
  <c r="AJ86" i="9" s="1"/>
  <c r="AF261" i="9"/>
  <c r="AI261" i="9" s="1"/>
  <c r="AJ261" i="9" s="1"/>
  <c r="AF254" i="9"/>
  <c r="AI254" i="9" s="1"/>
  <c r="AJ254" i="9" s="1"/>
  <c r="AF250" i="9"/>
  <c r="AI250" i="9" s="1"/>
  <c r="AJ250" i="9" s="1"/>
  <c r="AF243" i="9"/>
  <c r="AI243" i="9" s="1"/>
  <c r="AJ243" i="9" s="1"/>
  <c r="AF236" i="9"/>
  <c r="AI236" i="9" s="1"/>
  <c r="AJ236" i="9" s="1"/>
  <c r="AF232" i="9"/>
  <c r="AI232" i="9" s="1"/>
  <c r="AJ232" i="9" s="1"/>
  <c r="AF225" i="9"/>
  <c r="AI225" i="9" s="1"/>
  <c r="AJ225" i="9" s="1"/>
  <c r="AF218" i="9"/>
  <c r="AI218" i="9" s="1"/>
  <c r="AJ218" i="9" s="1"/>
  <c r="AF214" i="9"/>
  <c r="AI214" i="9" s="1"/>
  <c r="AJ214" i="9" s="1"/>
  <c r="AF207" i="9"/>
  <c r="AI207" i="9" s="1"/>
  <c r="AJ207" i="9" s="1"/>
  <c r="AF200" i="9"/>
  <c r="AI200" i="9" s="1"/>
  <c r="AJ200" i="9" s="1"/>
  <c r="AF196" i="9"/>
  <c r="AI196" i="9" s="1"/>
  <c r="AJ196" i="9" s="1"/>
  <c r="AF189" i="9"/>
  <c r="AI189" i="9" s="1"/>
  <c r="AJ189" i="9" s="1"/>
  <c r="AF182" i="9"/>
  <c r="AI182" i="9" s="1"/>
  <c r="AJ182" i="9" s="1"/>
  <c r="AF178" i="9"/>
  <c r="AI178" i="9" s="1"/>
  <c r="AJ178" i="9" s="1"/>
  <c r="AF171" i="9"/>
  <c r="AI171" i="9" s="1"/>
  <c r="AJ171" i="9" s="1"/>
  <c r="AF164" i="9"/>
  <c r="AI164" i="9" s="1"/>
  <c r="AJ164" i="9" s="1"/>
  <c r="AF160" i="9"/>
  <c r="AI160" i="9" s="1"/>
  <c r="AJ160" i="9" s="1"/>
  <c r="AF153" i="9"/>
  <c r="AI153" i="9" s="1"/>
  <c r="AJ153" i="9" s="1"/>
  <c r="AF146" i="9"/>
  <c r="AI146" i="9" s="1"/>
  <c r="AJ146" i="9" s="1"/>
  <c r="AF142" i="9"/>
  <c r="AI142" i="9" s="1"/>
  <c r="AJ142" i="9" s="1"/>
  <c r="AF135" i="9"/>
  <c r="AI135" i="9" s="1"/>
  <c r="AJ135" i="9" s="1"/>
  <c r="AF128" i="9"/>
  <c r="AI128" i="9" s="1"/>
  <c r="AJ128" i="9" s="1"/>
  <c r="AF124" i="9"/>
  <c r="AI124" i="9" s="1"/>
  <c r="AJ124" i="9" s="1"/>
  <c r="AF117" i="9"/>
  <c r="AI117" i="9" s="1"/>
  <c r="AJ117" i="9" s="1"/>
  <c r="AF110" i="9"/>
  <c r="AI110" i="9" s="1"/>
  <c r="AJ110" i="9" s="1"/>
  <c r="AF106" i="9"/>
  <c r="AI106" i="9" s="1"/>
  <c r="AJ106" i="9" s="1"/>
  <c r="AF99" i="9"/>
  <c r="AI99" i="9" s="1"/>
  <c r="AJ99" i="9" s="1"/>
  <c r="AF92" i="9"/>
  <c r="AI92" i="9" s="1"/>
  <c r="AJ92" i="9" s="1"/>
  <c r="AF88" i="9"/>
  <c r="AI88" i="9" s="1"/>
  <c r="AJ88" i="9" s="1"/>
  <c r="AF244" i="9"/>
  <c r="AI244" i="9" s="1"/>
  <c r="AJ244" i="9" s="1"/>
  <c r="AF230" i="9"/>
  <c r="AI230" i="9" s="1"/>
  <c r="AJ230" i="9" s="1"/>
  <c r="AF219" i="9"/>
  <c r="AI219" i="9" s="1"/>
  <c r="AJ219" i="9" s="1"/>
  <c r="AF158" i="9"/>
  <c r="AI158" i="9" s="1"/>
  <c r="AJ158" i="9" s="1"/>
  <c r="AF118" i="9"/>
  <c r="AI118" i="9" s="1"/>
  <c r="AJ118" i="9" s="1"/>
  <c r="AF264" i="9"/>
  <c r="AI264" i="9" s="1"/>
  <c r="AJ264" i="9" s="1"/>
  <c r="AF257" i="9"/>
  <c r="AI257" i="9" s="1"/>
  <c r="AJ257" i="9" s="1"/>
  <c r="AF253" i="9"/>
  <c r="AI253" i="9" s="1"/>
  <c r="AJ253" i="9" s="1"/>
  <c r="AF246" i="9"/>
  <c r="AI246" i="9" s="1"/>
  <c r="AJ246" i="9" s="1"/>
  <c r="AF239" i="9"/>
  <c r="AI239" i="9" s="1"/>
  <c r="AJ239" i="9" s="1"/>
  <c r="AF235" i="9"/>
  <c r="AI235" i="9" s="1"/>
  <c r="AJ235" i="9" s="1"/>
  <c r="AF228" i="9"/>
  <c r="AI228" i="9" s="1"/>
  <c r="AJ228" i="9" s="1"/>
  <c r="AF221" i="9"/>
  <c r="AI221" i="9" s="1"/>
  <c r="AJ221" i="9" s="1"/>
  <c r="AF217" i="9"/>
  <c r="AI217" i="9" s="1"/>
  <c r="AJ217" i="9" s="1"/>
  <c r="AF210" i="9"/>
  <c r="AI210" i="9" s="1"/>
  <c r="AJ210" i="9" s="1"/>
  <c r="AF203" i="9"/>
  <c r="AI203" i="9" s="1"/>
  <c r="AJ203" i="9" s="1"/>
  <c r="AF199" i="9"/>
  <c r="AI199" i="9" s="1"/>
  <c r="AJ199" i="9" s="1"/>
  <c r="AF192" i="9"/>
  <c r="AI192" i="9" s="1"/>
  <c r="AJ192" i="9" s="1"/>
  <c r="AF185" i="9"/>
  <c r="AI185" i="9" s="1"/>
  <c r="AJ185" i="9" s="1"/>
  <c r="AF181" i="9"/>
  <c r="AI181" i="9" s="1"/>
  <c r="AJ181" i="9" s="1"/>
  <c r="AF174" i="9"/>
  <c r="AI174" i="9" s="1"/>
  <c r="AJ174" i="9" s="1"/>
  <c r="AF167" i="9"/>
  <c r="AI167" i="9" s="1"/>
  <c r="AJ167" i="9" s="1"/>
  <c r="AF163" i="9"/>
  <c r="AI163" i="9" s="1"/>
  <c r="AJ163" i="9" s="1"/>
  <c r="AF156" i="9"/>
  <c r="AI156" i="9" s="1"/>
  <c r="AJ156" i="9" s="1"/>
  <c r="AF149" i="9"/>
  <c r="AI149" i="9" s="1"/>
  <c r="AJ149" i="9" s="1"/>
  <c r="AF145" i="9"/>
  <c r="AI145" i="9" s="1"/>
  <c r="AJ145" i="9" s="1"/>
  <c r="AF138" i="9"/>
  <c r="AI138" i="9" s="1"/>
  <c r="AJ138" i="9" s="1"/>
  <c r="AF131" i="9"/>
  <c r="AI131" i="9" s="1"/>
  <c r="AJ131" i="9" s="1"/>
  <c r="AF127" i="9"/>
  <c r="AI127" i="9" s="1"/>
  <c r="AJ127" i="9" s="1"/>
  <c r="AF120" i="9"/>
  <c r="AI120" i="9" s="1"/>
  <c r="AJ120" i="9" s="1"/>
  <c r="AF113" i="9"/>
  <c r="AI113" i="9" s="1"/>
  <c r="AJ113" i="9" s="1"/>
  <c r="AF109" i="9"/>
  <c r="AI109" i="9" s="1"/>
  <c r="AJ109" i="9" s="1"/>
  <c r="AF102" i="9"/>
  <c r="AI102" i="9" s="1"/>
  <c r="AJ102" i="9" s="1"/>
  <c r="AF95" i="9"/>
  <c r="AI95" i="9" s="1"/>
  <c r="AJ95" i="9" s="1"/>
  <c r="AF91" i="9"/>
  <c r="AI91" i="9" s="1"/>
  <c r="AJ91" i="9" s="1"/>
  <c r="AF84" i="9"/>
  <c r="AI84" i="9" s="1"/>
  <c r="AJ84" i="9" s="1"/>
  <c r="AF255" i="9"/>
  <c r="AI255" i="9" s="1"/>
  <c r="AJ255" i="9" s="1"/>
  <c r="AF237" i="9"/>
  <c r="AI237" i="9" s="1"/>
  <c r="AJ237" i="9" s="1"/>
  <c r="AF226" i="9"/>
  <c r="AI226" i="9" s="1"/>
  <c r="AJ226" i="9" s="1"/>
  <c r="AF190" i="9"/>
  <c r="AI190" i="9" s="1"/>
  <c r="AJ190" i="9" s="1"/>
  <c r="AF176" i="9"/>
  <c r="AI176" i="9" s="1"/>
  <c r="AJ176" i="9" s="1"/>
  <c r="AF147" i="9"/>
  <c r="AI147" i="9" s="1"/>
  <c r="AJ147" i="9" s="1"/>
  <c r="AF136" i="9"/>
  <c r="AI136" i="9" s="1"/>
  <c r="AJ136" i="9" s="1"/>
  <c r="AF129" i="9"/>
  <c r="AI129" i="9" s="1"/>
  <c r="AJ129" i="9" s="1"/>
  <c r="AF122" i="9"/>
  <c r="AI122" i="9" s="1"/>
  <c r="AJ122" i="9" s="1"/>
  <c r="AF104" i="9"/>
  <c r="AI104" i="9" s="1"/>
  <c r="AJ104" i="9" s="1"/>
  <c r="AF93" i="9"/>
  <c r="AI93" i="9" s="1"/>
  <c r="AJ93" i="9" s="1"/>
  <c r="AF260" i="9"/>
  <c r="AI260" i="9" s="1"/>
  <c r="AJ260" i="9" s="1"/>
  <c r="AF256" i="9"/>
  <c r="AI256" i="9" s="1"/>
  <c r="AJ256" i="9" s="1"/>
  <c r="AF249" i="9"/>
  <c r="AI249" i="9" s="1"/>
  <c r="AJ249" i="9" s="1"/>
  <c r="AF242" i="9"/>
  <c r="AI242" i="9" s="1"/>
  <c r="AJ242" i="9" s="1"/>
  <c r="AF238" i="9"/>
  <c r="AI238" i="9" s="1"/>
  <c r="AJ238" i="9" s="1"/>
  <c r="AF231" i="9"/>
  <c r="AI231" i="9" s="1"/>
  <c r="AJ231" i="9" s="1"/>
  <c r="AF224" i="9"/>
  <c r="AI224" i="9" s="1"/>
  <c r="AJ224" i="9" s="1"/>
  <c r="AF220" i="9"/>
  <c r="AI220" i="9" s="1"/>
  <c r="AJ220" i="9" s="1"/>
  <c r="AF213" i="9"/>
  <c r="AI213" i="9" s="1"/>
  <c r="AJ213" i="9" s="1"/>
  <c r="AF206" i="9"/>
  <c r="AI206" i="9" s="1"/>
  <c r="AJ206" i="9" s="1"/>
  <c r="AF202" i="9"/>
  <c r="AI202" i="9" s="1"/>
  <c r="AJ202" i="9" s="1"/>
  <c r="AF195" i="9"/>
  <c r="AI195" i="9" s="1"/>
  <c r="AJ195" i="9" s="1"/>
  <c r="AF188" i="9"/>
  <c r="AI188" i="9" s="1"/>
  <c r="AJ188" i="9" s="1"/>
  <c r="AF184" i="9"/>
  <c r="AI184" i="9" s="1"/>
  <c r="AJ184" i="9" s="1"/>
  <c r="AF177" i="9"/>
  <c r="AI177" i="9" s="1"/>
  <c r="AJ177" i="9" s="1"/>
  <c r="AF170" i="9"/>
  <c r="AI170" i="9" s="1"/>
  <c r="AJ170" i="9" s="1"/>
  <c r="AF166" i="9"/>
  <c r="AI166" i="9" s="1"/>
  <c r="AJ166" i="9" s="1"/>
  <c r="AF159" i="9"/>
  <c r="AI159" i="9" s="1"/>
  <c r="AJ159" i="9" s="1"/>
  <c r="AF152" i="9"/>
  <c r="AI152" i="9" s="1"/>
  <c r="AJ152" i="9" s="1"/>
  <c r="AF148" i="9"/>
  <c r="AI148" i="9" s="1"/>
  <c r="AJ148" i="9" s="1"/>
  <c r="AF141" i="9"/>
  <c r="AI141" i="9" s="1"/>
  <c r="AJ141" i="9" s="1"/>
  <c r="AF134" i="9"/>
  <c r="AI134" i="9" s="1"/>
  <c r="AJ134" i="9" s="1"/>
  <c r="AF130" i="9"/>
  <c r="AI130" i="9" s="1"/>
  <c r="AJ130" i="9" s="1"/>
  <c r="AF123" i="9"/>
  <c r="AI123" i="9" s="1"/>
  <c r="AJ123" i="9" s="1"/>
  <c r="AF116" i="9"/>
  <c r="AI116" i="9" s="1"/>
  <c r="AJ116" i="9" s="1"/>
  <c r="AF112" i="9"/>
  <c r="AI112" i="9" s="1"/>
  <c r="AJ112" i="9" s="1"/>
  <c r="AF105" i="9"/>
  <c r="AI105" i="9" s="1"/>
  <c r="AJ105" i="9" s="1"/>
  <c r="AF98" i="9"/>
  <c r="AI98" i="9" s="1"/>
  <c r="AJ98" i="9" s="1"/>
  <c r="AF94" i="9"/>
  <c r="AI94" i="9" s="1"/>
  <c r="AJ94" i="9" s="1"/>
  <c r="AF87" i="9"/>
  <c r="AI87" i="9" s="1"/>
  <c r="AJ87" i="9" s="1"/>
  <c r="AF262" i="9"/>
  <c r="AI262" i="9" s="1"/>
  <c r="AJ262" i="9" s="1"/>
  <c r="AF172" i="9"/>
  <c r="AI172" i="9" s="1"/>
  <c r="AJ172" i="9" s="1"/>
  <c r="AF140" i="9"/>
  <c r="AI140" i="9" s="1"/>
  <c r="AJ140" i="9" s="1"/>
  <c r="AF111" i="9"/>
  <c r="AI111" i="9" s="1"/>
  <c r="AJ111" i="9" s="1"/>
  <c r="AF100" i="9"/>
  <c r="AI100" i="9" s="1"/>
  <c r="AJ100" i="9" s="1"/>
  <c r="AF263" i="9"/>
  <c r="AI263" i="9" s="1"/>
  <c r="AJ263" i="9" s="1"/>
  <c r="AF259" i="9"/>
  <c r="AI259" i="9" s="1"/>
  <c r="AJ259" i="9" s="1"/>
  <c r="AF252" i="9"/>
  <c r="AI252" i="9" s="1"/>
  <c r="AJ252" i="9" s="1"/>
  <c r="AF245" i="9"/>
  <c r="AI245" i="9" s="1"/>
  <c r="AJ245" i="9" s="1"/>
  <c r="AF241" i="9"/>
  <c r="AI241" i="9" s="1"/>
  <c r="AJ241" i="9" s="1"/>
  <c r="AF234" i="9"/>
  <c r="AI234" i="9" s="1"/>
  <c r="AJ234" i="9" s="1"/>
  <c r="AF227" i="9"/>
  <c r="AI227" i="9" s="1"/>
  <c r="AJ227" i="9" s="1"/>
  <c r="AF223" i="9"/>
  <c r="AI223" i="9" s="1"/>
  <c r="AJ223" i="9" s="1"/>
  <c r="AF216" i="9"/>
  <c r="AI216" i="9" s="1"/>
  <c r="AJ216" i="9" s="1"/>
  <c r="AF209" i="9"/>
  <c r="AI209" i="9" s="1"/>
  <c r="AJ209" i="9" s="1"/>
  <c r="AF205" i="9"/>
  <c r="AI205" i="9" s="1"/>
  <c r="AJ205" i="9" s="1"/>
  <c r="AF198" i="9"/>
  <c r="AI198" i="9" s="1"/>
  <c r="AJ198" i="9" s="1"/>
  <c r="AF191" i="9"/>
  <c r="AI191" i="9" s="1"/>
  <c r="AJ191" i="9" s="1"/>
  <c r="AF187" i="9"/>
  <c r="AI187" i="9" s="1"/>
  <c r="AJ187" i="9" s="1"/>
  <c r="AF180" i="9"/>
  <c r="AI180" i="9" s="1"/>
  <c r="AJ180" i="9" s="1"/>
  <c r="AF173" i="9"/>
  <c r="AI173" i="9" s="1"/>
  <c r="AJ173" i="9" s="1"/>
  <c r="AF169" i="9"/>
  <c r="AI169" i="9" s="1"/>
  <c r="AJ169" i="9" s="1"/>
  <c r="AF162" i="9"/>
  <c r="AI162" i="9" s="1"/>
  <c r="AJ162" i="9" s="1"/>
  <c r="AF155" i="9"/>
  <c r="AI155" i="9" s="1"/>
  <c r="AJ155" i="9" s="1"/>
  <c r="AF151" i="9"/>
  <c r="AI151" i="9" s="1"/>
  <c r="AJ151" i="9" s="1"/>
  <c r="AF144" i="9"/>
  <c r="AI144" i="9" s="1"/>
  <c r="AJ144" i="9" s="1"/>
  <c r="AF137" i="9"/>
  <c r="AI137" i="9" s="1"/>
  <c r="AJ137" i="9" s="1"/>
  <c r="AF133" i="9"/>
  <c r="AI133" i="9" s="1"/>
  <c r="AJ133" i="9" s="1"/>
  <c r="AF126" i="9"/>
  <c r="AI126" i="9" s="1"/>
  <c r="AJ126" i="9" s="1"/>
  <c r="AF119" i="9"/>
  <c r="AI119" i="9" s="1"/>
  <c r="AJ119" i="9" s="1"/>
  <c r="AF115" i="9"/>
  <c r="AI115" i="9" s="1"/>
  <c r="AJ115" i="9" s="1"/>
  <c r="AF108" i="9"/>
  <c r="AI108" i="9" s="1"/>
  <c r="AJ108" i="9" s="1"/>
  <c r="AF101" i="9"/>
  <c r="AI101" i="9" s="1"/>
  <c r="AJ101" i="9" s="1"/>
  <c r="AF97" i="9"/>
  <c r="AI97" i="9" s="1"/>
  <c r="AJ97" i="9" s="1"/>
  <c r="AF90" i="9"/>
  <c r="AI90" i="9" s="1"/>
  <c r="AJ90" i="9" s="1"/>
  <c r="AF247" i="9"/>
  <c r="AI247" i="9" s="1"/>
  <c r="AJ247" i="9" s="1"/>
  <c r="AF35" i="7"/>
  <c r="AI35" i="7" s="1"/>
  <c r="AJ35" i="7" s="1"/>
  <c r="AF45" i="8"/>
  <c r="AI45" i="8" s="1"/>
  <c r="AJ45" i="8" s="1"/>
  <c r="AF206" i="8"/>
  <c r="AI206" i="8" s="1"/>
  <c r="AJ206" i="8" s="1"/>
  <c r="AF205" i="8"/>
  <c r="AI205" i="8" s="1"/>
  <c r="AJ205" i="8" s="1"/>
  <c r="AF199" i="8"/>
  <c r="AI199" i="8" s="1"/>
  <c r="AJ199" i="8" s="1"/>
  <c r="AF193" i="8"/>
  <c r="AI193" i="8" s="1"/>
  <c r="AJ193" i="8" s="1"/>
  <c r="AF187" i="8"/>
  <c r="AI187" i="8" s="1"/>
  <c r="AJ187" i="8" s="1"/>
  <c r="AF181" i="8"/>
  <c r="AI181" i="8" s="1"/>
  <c r="AJ181" i="8" s="1"/>
  <c r="AF175" i="8"/>
  <c r="AI175" i="8" s="1"/>
  <c r="AJ175" i="8" s="1"/>
  <c r="AF169" i="8"/>
  <c r="AI169" i="8" s="1"/>
  <c r="AJ169" i="8" s="1"/>
  <c r="AF163" i="8"/>
  <c r="AI163" i="8" s="1"/>
  <c r="AJ163" i="8" s="1"/>
  <c r="AF157" i="8"/>
  <c r="AI157" i="8" s="1"/>
  <c r="AJ157" i="8" s="1"/>
  <c r="AF151" i="8"/>
  <c r="AI151" i="8" s="1"/>
  <c r="AJ151" i="8" s="1"/>
  <c r="AF145" i="8"/>
  <c r="AI145" i="8" s="1"/>
  <c r="AJ145" i="8" s="1"/>
  <c r="AF139" i="8"/>
  <c r="AI139" i="8" s="1"/>
  <c r="AJ139" i="8" s="1"/>
  <c r="AF133" i="8"/>
  <c r="AI133" i="8" s="1"/>
  <c r="AJ133" i="8" s="1"/>
  <c r="AF127" i="8"/>
  <c r="AI127" i="8" s="1"/>
  <c r="AJ127" i="8" s="1"/>
  <c r="AF121" i="8"/>
  <c r="AI121" i="8" s="1"/>
  <c r="AJ121" i="8" s="1"/>
  <c r="AF115" i="8"/>
  <c r="AI115" i="8" s="1"/>
  <c r="AJ115" i="8" s="1"/>
  <c r="AF109" i="8"/>
  <c r="AI109" i="8" s="1"/>
  <c r="AJ109" i="8" s="1"/>
  <c r="AF103" i="8"/>
  <c r="AI103" i="8" s="1"/>
  <c r="AJ103" i="8" s="1"/>
  <c r="AF97" i="8"/>
  <c r="AI97" i="8" s="1"/>
  <c r="AJ97" i="8" s="1"/>
  <c r="AF91" i="8"/>
  <c r="AI91" i="8" s="1"/>
  <c r="AJ91" i="8" s="1"/>
  <c r="AF85" i="8"/>
  <c r="AI85" i="8" s="1"/>
  <c r="AJ85" i="8" s="1"/>
  <c r="AF204" i="8"/>
  <c r="AI204" i="8" s="1"/>
  <c r="AJ204" i="8" s="1"/>
  <c r="AF198" i="8"/>
  <c r="AI198" i="8" s="1"/>
  <c r="AJ198" i="8" s="1"/>
  <c r="AF192" i="8"/>
  <c r="AI192" i="8" s="1"/>
  <c r="AJ192" i="8" s="1"/>
  <c r="AF186" i="8"/>
  <c r="AI186" i="8" s="1"/>
  <c r="AJ186" i="8" s="1"/>
  <c r="AF180" i="8"/>
  <c r="AI180" i="8" s="1"/>
  <c r="AJ180" i="8" s="1"/>
  <c r="AF174" i="8"/>
  <c r="AI174" i="8" s="1"/>
  <c r="AJ174" i="8" s="1"/>
  <c r="AF168" i="8"/>
  <c r="AI168" i="8" s="1"/>
  <c r="AJ168" i="8" s="1"/>
  <c r="AF162" i="8"/>
  <c r="AI162" i="8" s="1"/>
  <c r="AJ162" i="8" s="1"/>
  <c r="AF156" i="8"/>
  <c r="AI156" i="8" s="1"/>
  <c r="AJ156" i="8" s="1"/>
  <c r="AF150" i="8"/>
  <c r="AI150" i="8" s="1"/>
  <c r="AJ150" i="8" s="1"/>
  <c r="AF144" i="8"/>
  <c r="AI144" i="8" s="1"/>
  <c r="AJ144" i="8" s="1"/>
  <c r="AF138" i="8"/>
  <c r="AI138" i="8" s="1"/>
  <c r="AJ138" i="8" s="1"/>
  <c r="AF132" i="8"/>
  <c r="AI132" i="8" s="1"/>
  <c r="AJ132" i="8" s="1"/>
  <c r="AF126" i="8"/>
  <c r="AI126" i="8" s="1"/>
  <c r="AJ126" i="8" s="1"/>
  <c r="AF120" i="8"/>
  <c r="AI120" i="8" s="1"/>
  <c r="AJ120" i="8" s="1"/>
  <c r="AF114" i="8"/>
  <c r="AI114" i="8" s="1"/>
  <c r="AJ114" i="8" s="1"/>
  <c r="AF108" i="8"/>
  <c r="AI108" i="8" s="1"/>
  <c r="AJ108" i="8" s="1"/>
  <c r="AF102" i="8"/>
  <c r="AI102" i="8" s="1"/>
  <c r="AJ102" i="8" s="1"/>
  <c r="AF96" i="8"/>
  <c r="AI96" i="8" s="1"/>
  <c r="AJ96" i="8" s="1"/>
  <c r="AF90" i="8"/>
  <c r="AI90" i="8" s="1"/>
  <c r="AJ90" i="8" s="1"/>
  <c r="AF84" i="8"/>
  <c r="AI84" i="8" s="1"/>
  <c r="AJ84" i="8" s="1"/>
  <c r="AF190" i="8"/>
  <c r="AI190" i="8" s="1"/>
  <c r="AJ190" i="8" s="1"/>
  <c r="AF178" i="8"/>
  <c r="AI178" i="8" s="1"/>
  <c r="AJ178" i="8" s="1"/>
  <c r="AF172" i="8"/>
  <c r="AI172" i="8" s="1"/>
  <c r="AJ172" i="8" s="1"/>
  <c r="AF160" i="8"/>
  <c r="AI160" i="8" s="1"/>
  <c r="AJ160" i="8" s="1"/>
  <c r="AF148" i="8"/>
  <c r="AI148" i="8" s="1"/>
  <c r="AJ148" i="8" s="1"/>
  <c r="AF136" i="8"/>
  <c r="AI136" i="8" s="1"/>
  <c r="AJ136" i="8" s="1"/>
  <c r="AF124" i="8"/>
  <c r="AI124" i="8" s="1"/>
  <c r="AJ124" i="8" s="1"/>
  <c r="AF112" i="8"/>
  <c r="AI112" i="8" s="1"/>
  <c r="AJ112" i="8" s="1"/>
  <c r="AF94" i="8"/>
  <c r="AI94" i="8" s="1"/>
  <c r="AJ94" i="8" s="1"/>
  <c r="AF203" i="8"/>
  <c r="AI203" i="8" s="1"/>
  <c r="AJ203" i="8" s="1"/>
  <c r="AF197" i="8"/>
  <c r="AI197" i="8" s="1"/>
  <c r="AJ197" i="8" s="1"/>
  <c r="AF191" i="8"/>
  <c r="AI191" i="8" s="1"/>
  <c r="AJ191" i="8" s="1"/>
  <c r="AF185" i="8"/>
  <c r="AI185" i="8" s="1"/>
  <c r="AJ185" i="8" s="1"/>
  <c r="AF179" i="8"/>
  <c r="AI179" i="8" s="1"/>
  <c r="AJ179" i="8" s="1"/>
  <c r="AF173" i="8"/>
  <c r="AI173" i="8" s="1"/>
  <c r="AJ173" i="8" s="1"/>
  <c r="AF167" i="8"/>
  <c r="AI167" i="8" s="1"/>
  <c r="AJ167" i="8" s="1"/>
  <c r="AF161" i="8"/>
  <c r="AI161" i="8" s="1"/>
  <c r="AJ161" i="8" s="1"/>
  <c r="AF155" i="8"/>
  <c r="AI155" i="8" s="1"/>
  <c r="AJ155" i="8" s="1"/>
  <c r="AF149" i="8"/>
  <c r="AI149" i="8" s="1"/>
  <c r="AJ149" i="8" s="1"/>
  <c r="AF143" i="8"/>
  <c r="AI143" i="8" s="1"/>
  <c r="AJ143" i="8" s="1"/>
  <c r="AF137" i="8"/>
  <c r="AI137" i="8" s="1"/>
  <c r="AJ137" i="8" s="1"/>
  <c r="AF131" i="8"/>
  <c r="AI131" i="8" s="1"/>
  <c r="AJ131" i="8" s="1"/>
  <c r="AF125" i="8"/>
  <c r="AI125" i="8" s="1"/>
  <c r="AJ125" i="8" s="1"/>
  <c r="AF119" i="8"/>
  <c r="AI119" i="8" s="1"/>
  <c r="AJ119" i="8" s="1"/>
  <c r="AF113" i="8"/>
  <c r="AI113" i="8" s="1"/>
  <c r="AJ113" i="8" s="1"/>
  <c r="AF107" i="8"/>
  <c r="AI107" i="8" s="1"/>
  <c r="AJ107" i="8" s="1"/>
  <c r="AF101" i="8"/>
  <c r="AI101" i="8" s="1"/>
  <c r="AJ101" i="8" s="1"/>
  <c r="AF95" i="8"/>
  <c r="AI95" i="8" s="1"/>
  <c r="AJ95" i="8" s="1"/>
  <c r="AF89" i="8"/>
  <c r="AI89" i="8" s="1"/>
  <c r="AJ89" i="8" s="1"/>
  <c r="AF196" i="8"/>
  <c r="AI196" i="8" s="1"/>
  <c r="AJ196" i="8" s="1"/>
  <c r="AF184" i="8"/>
  <c r="AI184" i="8" s="1"/>
  <c r="AJ184" i="8" s="1"/>
  <c r="AF166" i="8"/>
  <c r="AI166" i="8" s="1"/>
  <c r="AJ166" i="8" s="1"/>
  <c r="AF154" i="8"/>
  <c r="AI154" i="8" s="1"/>
  <c r="AJ154" i="8" s="1"/>
  <c r="AF142" i="8"/>
  <c r="AI142" i="8" s="1"/>
  <c r="AJ142" i="8" s="1"/>
  <c r="AF130" i="8"/>
  <c r="AI130" i="8" s="1"/>
  <c r="AJ130" i="8" s="1"/>
  <c r="AF118" i="8"/>
  <c r="AI118" i="8" s="1"/>
  <c r="AJ118" i="8" s="1"/>
  <c r="AF106" i="8"/>
  <c r="AI106" i="8" s="1"/>
  <c r="AJ106" i="8" s="1"/>
  <c r="AF100" i="8"/>
  <c r="AI100" i="8" s="1"/>
  <c r="AJ100" i="8" s="1"/>
  <c r="AF88" i="8"/>
  <c r="AI88" i="8" s="1"/>
  <c r="AJ88" i="8" s="1"/>
  <c r="AF201" i="8"/>
  <c r="AI201" i="8" s="1"/>
  <c r="AJ201" i="8" s="1"/>
  <c r="AF195" i="8"/>
  <c r="AI195" i="8" s="1"/>
  <c r="AJ195" i="8" s="1"/>
  <c r="AF189" i="8"/>
  <c r="AI189" i="8" s="1"/>
  <c r="AJ189" i="8" s="1"/>
  <c r="AF183" i="8"/>
  <c r="AI183" i="8" s="1"/>
  <c r="AJ183" i="8" s="1"/>
  <c r="AF177" i="8"/>
  <c r="AI177" i="8" s="1"/>
  <c r="AJ177" i="8" s="1"/>
  <c r="AF171" i="8"/>
  <c r="AI171" i="8" s="1"/>
  <c r="AJ171" i="8" s="1"/>
  <c r="AF165" i="8"/>
  <c r="AI165" i="8" s="1"/>
  <c r="AJ165" i="8" s="1"/>
  <c r="AF159" i="8"/>
  <c r="AI159" i="8" s="1"/>
  <c r="AJ159" i="8" s="1"/>
  <c r="AF153" i="8"/>
  <c r="AI153" i="8" s="1"/>
  <c r="AJ153" i="8" s="1"/>
  <c r="AF147" i="8"/>
  <c r="AI147" i="8" s="1"/>
  <c r="AJ147" i="8" s="1"/>
  <c r="AF141" i="8"/>
  <c r="AI141" i="8" s="1"/>
  <c r="AJ141" i="8" s="1"/>
  <c r="AF135" i="8"/>
  <c r="AI135" i="8" s="1"/>
  <c r="AJ135" i="8" s="1"/>
  <c r="AF129" i="8"/>
  <c r="AI129" i="8" s="1"/>
  <c r="AJ129" i="8" s="1"/>
  <c r="AF123" i="8"/>
  <c r="AI123" i="8" s="1"/>
  <c r="AJ123" i="8" s="1"/>
  <c r="AF117" i="8"/>
  <c r="AI117" i="8" s="1"/>
  <c r="AJ117" i="8" s="1"/>
  <c r="AF111" i="8"/>
  <c r="AI111" i="8" s="1"/>
  <c r="AJ111" i="8" s="1"/>
  <c r="AF105" i="8"/>
  <c r="AI105" i="8" s="1"/>
  <c r="AJ105" i="8" s="1"/>
  <c r="AF99" i="8"/>
  <c r="AI99" i="8" s="1"/>
  <c r="AJ99" i="8" s="1"/>
  <c r="AF93" i="8"/>
  <c r="AI93" i="8" s="1"/>
  <c r="AJ93" i="8" s="1"/>
  <c r="AF87" i="8"/>
  <c r="AI87" i="8" s="1"/>
  <c r="AJ87" i="8" s="1"/>
  <c r="AF200" i="8"/>
  <c r="AI200" i="8" s="1"/>
  <c r="AJ200" i="8" s="1"/>
  <c r="AF194" i="8"/>
  <c r="AI194" i="8" s="1"/>
  <c r="AJ194" i="8" s="1"/>
  <c r="AF188" i="8"/>
  <c r="AI188" i="8" s="1"/>
  <c r="AJ188" i="8" s="1"/>
  <c r="AF182" i="8"/>
  <c r="AI182" i="8" s="1"/>
  <c r="AJ182" i="8" s="1"/>
  <c r="AF176" i="8"/>
  <c r="AI176" i="8" s="1"/>
  <c r="AJ176" i="8" s="1"/>
  <c r="AF170" i="8"/>
  <c r="AI170" i="8" s="1"/>
  <c r="AJ170" i="8" s="1"/>
  <c r="AF164" i="8"/>
  <c r="AI164" i="8" s="1"/>
  <c r="AJ164" i="8" s="1"/>
  <c r="AF158" i="8"/>
  <c r="AI158" i="8" s="1"/>
  <c r="AJ158" i="8" s="1"/>
  <c r="AF152" i="8"/>
  <c r="AI152" i="8" s="1"/>
  <c r="AJ152" i="8" s="1"/>
  <c r="AF146" i="8"/>
  <c r="AI146" i="8" s="1"/>
  <c r="AJ146" i="8" s="1"/>
  <c r="AF140" i="8"/>
  <c r="AI140" i="8" s="1"/>
  <c r="AJ140" i="8" s="1"/>
  <c r="AF134" i="8"/>
  <c r="AI134" i="8" s="1"/>
  <c r="AJ134" i="8" s="1"/>
  <c r="AF128" i="8"/>
  <c r="AI128" i="8" s="1"/>
  <c r="AJ128" i="8" s="1"/>
  <c r="AF122" i="8"/>
  <c r="AI122" i="8" s="1"/>
  <c r="AJ122" i="8" s="1"/>
  <c r="AF116" i="8"/>
  <c r="AI116" i="8" s="1"/>
  <c r="AJ116" i="8" s="1"/>
  <c r="AF110" i="8"/>
  <c r="AI110" i="8" s="1"/>
  <c r="AJ110" i="8" s="1"/>
  <c r="AF104" i="8"/>
  <c r="AI104" i="8" s="1"/>
  <c r="AJ104" i="8" s="1"/>
  <c r="AF98" i="8"/>
  <c r="AI98" i="8" s="1"/>
  <c r="AJ98" i="8" s="1"/>
  <c r="AF92" i="8"/>
  <c r="AI92" i="8" s="1"/>
  <c r="AJ92" i="8" s="1"/>
  <c r="AF86" i="8"/>
  <c r="AI86" i="8" s="1"/>
  <c r="AJ86" i="8" s="1"/>
  <c r="AF202" i="8"/>
  <c r="AI202" i="8" s="1"/>
  <c r="AJ202" i="8" s="1"/>
  <c r="AF70" i="8"/>
  <c r="AI70" i="8" s="1"/>
  <c r="AJ70" i="8" s="1"/>
  <c r="AF76" i="8"/>
  <c r="AI76" i="8" s="1"/>
  <c r="AJ76" i="8" s="1"/>
  <c r="AF82" i="8"/>
  <c r="AI82" i="8" s="1"/>
  <c r="AJ82" i="8" s="1"/>
  <c r="AF65" i="8"/>
  <c r="AI65" i="8" s="1"/>
  <c r="AJ65" i="8" s="1"/>
  <c r="AF71" i="8"/>
  <c r="AI71" i="8" s="1"/>
  <c r="AJ71" i="8" s="1"/>
  <c r="AF77" i="8"/>
  <c r="AI77" i="8" s="1"/>
  <c r="AJ77" i="8" s="1"/>
  <c r="AF83" i="8"/>
  <c r="AI83" i="8" s="1"/>
  <c r="AJ83" i="8" s="1"/>
  <c r="AF66" i="8"/>
  <c r="AI66" i="8" s="1"/>
  <c r="AJ66" i="8" s="1"/>
  <c r="AF72" i="8"/>
  <c r="AI72" i="8" s="1"/>
  <c r="AJ72" i="8" s="1"/>
  <c r="AF78" i="8"/>
  <c r="AI78" i="8" s="1"/>
  <c r="AJ78" i="8" s="1"/>
  <c r="AF67" i="8"/>
  <c r="AI67" i="8" s="1"/>
  <c r="AJ67" i="8" s="1"/>
  <c r="AF73" i="8"/>
  <c r="AI73" i="8" s="1"/>
  <c r="AJ73" i="8" s="1"/>
  <c r="AF79" i="8"/>
  <c r="AI79" i="8" s="1"/>
  <c r="AJ79" i="8" s="1"/>
  <c r="AF68" i="8"/>
  <c r="AI68" i="8" s="1"/>
  <c r="AJ68" i="8" s="1"/>
  <c r="AF74" i="8"/>
  <c r="AI74" i="8" s="1"/>
  <c r="AJ74" i="8" s="1"/>
  <c r="AF80" i="8"/>
  <c r="AI80" i="8" s="1"/>
  <c r="AJ80" i="8" s="1"/>
  <c r="AF69" i="8"/>
  <c r="AI69" i="8" s="1"/>
  <c r="AJ69" i="8" s="1"/>
  <c r="AF75" i="8"/>
  <c r="AI75" i="8" s="1"/>
  <c r="AJ75" i="8" s="1"/>
  <c r="AF81" i="8"/>
  <c r="AI81" i="8" s="1"/>
  <c r="AJ81" i="8" s="1"/>
  <c r="AN87" i="38"/>
  <c r="AQ87" i="38" s="1"/>
  <c r="AR87" i="38" s="1"/>
  <c r="AN81" i="38"/>
  <c r="AQ81" i="38" s="1"/>
  <c r="AR81" i="38" s="1"/>
  <c r="AN78" i="38"/>
  <c r="AQ78" i="38" s="1"/>
  <c r="AR78" i="38" s="1"/>
  <c r="AN69" i="38"/>
  <c r="AQ69" i="38" s="1"/>
  <c r="AR69" i="38" s="1"/>
  <c r="AN42" i="38"/>
  <c r="AQ42" i="38" s="1"/>
  <c r="AR42" i="38" s="1"/>
  <c r="AN66" i="38"/>
  <c r="AQ66" i="38" s="1"/>
  <c r="AR66" i="38" s="1"/>
  <c r="AN45" i="38"/>
  <c r="AQ45" i="38" s="1"/>
  <c r="AR45" i="38" s="1"/>
  <c r="AN39" i="38"/>
  <c r="AQ39" i="38" s="1"/>
  <c r="AR39" i="38" s="1"/>
  <c r="AN36" i="38"/>
  <c r="AQ36" i="38" s="1"/>
  <c r="AR36" i="38" s="1"/>
  <c r="AN84" i="38"/>
  <c r="AQ84" i="38" s="1"/>
  <c r="AR84" i="38" s="1"/>
  <c r="AN57" i="38"/>
  <c r="AQ57" i="38" s="1"/>
  <c r="AR57" i="38" s="1"/>
  <c r="AN33" i="38"/>
  <c r="AQ33" i="38" s="1"/>
  <c r="AR33" i="38" s="1"/>
  <c r="AN75" i="38"/>
  <c r="AQ75" i="38" s="1"/>
  <c r="AR75" i="38" s="1"/>
  <c r="AN72" i="38"/>
  <c r="AQ72" i="38" s="1"/>
  <c r="AR72" i="38" s="1"/>
  <c r="AN63" i="38"/>
  <c r="AQ63" i="38" s="1"/>
  <c r="AR63" i="38" s="1"/>
  <c r="AN60" i="38"/>
  <c r="AQ60" i="38" s="1"/>
  <c r="AR60" i="38" s="1"/>
  <c r="AN54" i="38"/>
  <c r="AQ54" i="38" s="1"/>
  <c r="AR54" i="38" s="1"/>
  <c r="AN51" i="38"/>
  <c r="AQ51" i="38" s="1"/>
  <c r="AR51" i="38" s="1"/>
  <c r="AN48" i="38"/>
  <c r="AQ48" i="38" s="1"/>
  <c r="AR48" i="38" s="1"/>
  <c r="AN30" i="38"/>
  <c r="AQ30" i="38" s="1"/>
  <c r="AR30" i="38" s="1"/>
  <c r="AN27" i="38"/>
  <c r="AQ27" i="38" s="1"/>
  <c r="AR27" i="38" s="1"/>
  <c r="AN24" i="38"/>
  <c r="AQ24" i="38" s="1"/>
  <c r="AR24" i="38" s="1"/>
  <c r="AN56" i="38"/>
  <c r="AQ56" i="38" s="1"/>
  <c r="AR56" i="38" s="1"/>
  <c r="AN32" i="38"/>
  <c r="AQ32" i="38" s="1"/>
  <c r="AR32" i="38" s="1"/>
  <c r="AN70" i="38"/>
  <c r="AQ70" i="38" s="1"/>
  <c r="AR70" i="38" s="1"/>
  <c r="AN34" i="38"/>
  <c r="AQ34" i="38" s="1"/>
  <c r="AR34" i="38" s="1"/>
  <c r="AN80" i="38"/>
  <c r="AQ80" i="38" s="1"/>
  <c r="AR80" i="38" s="1"/>
  <c r="AN49" i="38"/>
  <c r="AQ49" i="38" s="1"/>
  <c r="AR49" i="38" s="1"/>
  <c r="AN20" i="38"/>
  <c r="AQ20" i="38" s="1"/>
  <c r="AR20" i="38" s="1"/>
  <c r="AN77" i="38"/>
  <c r="AQ77" i="38" s="1"/>
  <c r="AR77" i="38" s="1"/>
  <c r="AN53" i="38"/>
  <c r="AQ53" i="38" s="1"/>
  <c r="AR53" i="38" s="1"/>
  <c r="AN29" i="38"/>
  <c r="AQ29" i="38" s="1"/>
  <c r="AR29" i="38" s="1"/>
  <c r="AN64" i="38"/>
  <c r="AQ64" i="38" s="1"/>
  <c r="AR64" i="38" s="1"/>
  <c r="AN28" i="38"/>
  <c r="AQ28" i="38" s="1"/>
  <c r="AR28" i="38" s="1"/>
  <c r="AN79" i="38"/>
  <c r="AQ79" i="38" s="1"/>
  <c r="AR79" i="38" s="1"/>
  <c r="AN43" i="38"/>
  <c r="AQ43" i="38" s="1"/>
  <c r="AR43" i="38" s="1"/>
  <c r="AN21" i="38"/>
  <c r="AQ21" i="38" s="1"/>
  <c r="AR21" i="38" s="1"/>
  <c r="AN85" i="38"/>
  <c r="AQ85" i="38" s="1"/>
  <c r="AR85" i="38" s="1"/>
  <c r="AN14" i="38"/>
  <c r="AQ14" i="38" s="1"/>
  <c r="AR14" i="38" s="1"/>
  <c r="AN74" i="38"/>
  <c r="AQ74" i="38" s="1"/>
  <c r="AR74" i="38" s="1"/>
  <c r="AN47" i="38"/>
  <c r="AQ47" i="38" s="1"/>
  <c r="AR47" i="38" s="1"/>
  <c r="AN26" i="38"/>
  <c r="AQ26" i="38" s="1"/>
  <c r="AR26" i="38" s="1"/>
  <c r="AN58" i="38"/>
  <c r="AQ58" i="38" s="1"/>
  <c r="AR58" i="38" s="1"/>
  <c r="AN86" i="38"/>
  <c r="AQ86" i="38" s="1"/>
  <c r="AR86" i="38" s="1"/>
  <c r="AN73" i="38"/>
  <c r="AQ73" i="38" s="1"/>
  <c r="AR73" i="38" s="1"/>
  <c r="AN37" i="38"/>
  <c r="AQ37" i="38" s="1"/>
  <c r="AR37" i="38" s="1"/>
  <c r="AN71" i="38"/>
  <c r="AQ71" i="38" s="1"/>
  <c r="AR71" i="38" s="1"/>
  <c r="AN88" i="38"/>
  <c r="AQ88" i="38" s="1"/>
  <c r="AR88" i="38" s="1"/>
  <c r="AN68" i="38"/>
  <c r="AQ68" i="38" s="1"/>
  <c r="AR68" i="38" s="1"/>
  <c r="AN67" i="38"/>
  <c r="AQ67" i="38" s="1"/>
  <c r="AR67" i="38" s="1"/>
  <c r="AN6" i="38"/>
  <c r="AQ6" i="38" s="1"/>
  <c r="AR6" i="38" s="1"/>
  <c r="AN17" i="38"/>
  <c r="AQ17" i="38" s="1"/>
  <c r="AR17" i="38" s="1"/>
  <c r="AN65" i="38"/>
  <c r="AQ65" i="38" s="1"/>
  <c r="AR65" i="38" s="1"/>
  <c r="AN41" i="38"/>
  <c r="AQ41" i="38" s="1"/>
  <c r="AR41" i="38" s="1"/>
  <c r="AN82" i="38"/>
  <c r="AQ82" i="38" s="1"/>
  <c r="AR82" i="38" s="1"/>
  <c r="AN46" i="38"/>
  <c r="AQ46" i="38" s="1"/>
  <c r="AR46" i="38" s="1"/>
  <c r="AN50" i="38"/>
  <c r="AQ50" i="38" s="1"/>
  <c r="AR50" i="38" s="1"/>
  <c r="AN61" i="38"/>
  <c r="AQ61" i="38" s="1"/>
  <c r="AR61" i="38" s="1"/>
  <c r="AN25" i="38"/>
  <c r="AQ25" i="38" s="1"/>
  <c r="AR25" i="38" s="1"/>
  <c r="AN8" i="38"/>
  <c r="AQ8" i="38" s="1"/>
  <c r="AR8" i="38" s="1"/>
  <c r="AN44" i="38"/>
  <c r="AQ44" i="38" s="1"/>
  <c r="AR44" i="38" s="1"/>
  <c r="AN23" i="38"/>
  <c r="AQ23" i="38" s="1"/>
  <c r="AR23" i="38" s="1"/>
  <c r="AN52" i="38"/>
  <c r="AQ52" i="38" s="1"/>
  <c r="AR52" i="38" s="1"/>
  <c r="AN31" i="38"/>
  <c r="AQ31" i="38" s="1"/>
  <c r="AR31" i="38" s="1"/>
  <c r="AN5" i="38"/>
  <c r="AQ5" i="38" s="1"/>
  <c r="AR5" i="38" s="1"/>
  <c r="AN11" i="38"/>
  <c r="AQ11" i="38" s="1"/>
  <c r="AR11" i="38" s="1"/>
  <c r="AN83" i="38"/>
  <c r="AQ83" i="38" s="1"/>
  <c r="AR83" i="38" s="1"/>
  <c r="AN62" i="38"/>
  <c r="AQ62" i="38" s="1"/>
  <c r="AR62" i="38" s="1"/>
  <c r="AN35" i="38"/>
  <c r="AQ35" i="38" s="1"/>
  <c r="AR35" i="38" s="1"/>
  <c r="AN76" i="38"/>
  <c r="AQ76" i="38" s="1"/>
  <c r="AR76" i="38" s="1"/>
  <c r="AN40" i="38"/>
  <c r="AQ40" i="38" s="1"/>
  <c r="AR40" i="38" s="1"/>
  <c r="AN38" i="38"/>
  <c r="AQ38" i="38" s="1"/>
  <c r="AR38" i="38" s="1"/>
  <c r="AN55" i="38"/>
  <c r="AQ55" i="38" s="1"/>
  <c r="AR55" i="38" s="1"/>
  <c r="AN59" i="38"/>
  <c r="AQ59" i="38" s="1"/>
  <c r="AR59" i="38" s="1"/>
  <c r="AN41" i="37"/>
  <c r="AQ41" i="37" s="1"/>
  <c r="AR41" i="37" s="1"/>
  <c r="AN48" i="37"/>
  <c r="AQ48" i="37" s="1"/>
  <c r="AR48" i="37" s="1"/>
  <c r="AN45" i="37"/>
  <c r="AQ45" i="37" s="1"/>
  <c r="AR45" i="37" s="1"/>
  <c r="AN42" i="37"/>
  <c r="AQ42" i="37" s="1"/>
  <c r="AR42" i="37" s="1"/>
  <c r="AN39" i="37"/>
  <c r="AQ39" i="37" s="1"/>
  <c r="AR39" i="37" s="1"/>
  <c r="AN36" i="37"/>
  <c r="AQ36" i="37" s="1"/>
  <c r="AR36" i="37" s="1"/>
  <c r="AN33" i="37"/>
  <c r="AQ33" i="37" s="1"/>
  <c r="AR33" i="37" s="1"/>
  <c r="AN30" i="37"/>
  <c r="AQ30" i="37" s="1"/>
  <c r="AR30" i="37" s="1"/>
  <c r="AN27" i="37"/>
  <c r="AQ27" i="37" s="1"/>
  <c r="AR27" i="37" s="1"/>
  <c r="AN24" i="37"/>
  <c r="AQ24" i="37" s="1"/>
  <c r="AR24" i="37" s="1"/>
  <c r="AN32" i="37"/>
  <c r="AQ32" i="37" s="1"/>
  <c r="AR32" i="37" s="1"/>
  <c r="AN23" i="37"/>
  <c r="AQ23" i="37" s="1"/>
  <c r="AR23" i="37" s="1"/>
  <c r="AN37" i="37"/>
  <c r="AQ37" i="37" s="1"/>
  <c r="AR37" i="37" s="1"/>
  <c r="AN29" i="37"/>
  <c r="AQ29" i="37" s="1"/>
  <c r="AR29" i="37" s="1"/>
  <c r="AN46" i="37"/>
  <c r="AQ46" i="37" s="1"/>
  <c r="AR46" i="37" s="1"/>
  <c r="AN31" i="37"/>
  <c r="AQ31" i="37" s="1"/>
  <c r="AR31" i="37" s="1"/>
  <c r="AN44" i="37"/>
  <c r="AQ44" i="37" s="1"/>
  <c r="AR44" i="37" s="1"/>
  <c r="AN26" i="37"/>
  <c r="AQ26" i="37" s="1"/>
  <c r="AR26" i="37" s="1"/>
  <c r="AN40" i="37"/>
  <c r="AQ40" i="37" s="1"/>
  <c r="AR40" i="37" s="1"/>
  <c r="AN25" i="37"/>
  <c r="AQ25" i="37" s="1"/>
  <c r="AR25" i="37" s="1"/>
  <c r="AN19" i="36"/>
  <c r="AQ19" i="36" s="1"/>
  <c r="AR19" i="36" s="1"/>
  <c r="AN12" i="36"/>
  <c r="AQ12" i="36" s="1"/>
  <c r="AR12" i="36" s="1"/>
  <c r="AN20" i="36"/>
  <c r="AQ20" i="36" s="1"/>
  <c r="AR20" i="36" s="1"/>
  <c r="AN67" i="36"/>
  <c r="AQ67" i="36" s="1"/>
  <c r="AR67" i="36" s="1"/>
  <c r="AN49" i="36"/>
  <c r="AQ49" i="36" s="1"/>
  <c r="AR49" i="36" s="1"/>
  <c r="AN31" i="36"/>
  <c r="AQ31" i="36" s="1"/>
  <c r="AR31" i="36" s="1"/>
  <c r="AN60" i="36"/>
  <c r="AQ60" i="36" s="1"/>
  <c r="AR60" i="36" s="1"/>
  <c r="AN72" i="36"/>
  <c r="AQ72" i="36" s="1"/>
  <c r="AR72" i="36" s="1"/>
  <c r="AN75" i="36"/>
  <c r="AQ75" i="36" s="1"/>
  <c r="AR75" i="36" s="1"/>
  <c r="AN10" i="36"/>
  <c r="AQ10" i="36" s="1"/>
  <c r="AR10" i="36" s="1"/>
  <c r="AN8" i="36"/>
  <c r="AQ8" i="36" s="1"/>
  <c r="AR8" i="36" s="1"/>
  <c r="AN15" i="36"/>
  <c r="AQ15" i="36" s="1"/>
  <c r="AR15" i="36" s="1"/>
  <c r="AN79" i="36"/>
  <c r="AQ79" i="36" s="1"/>
  <c r="AR79" i="36" s="1"/>
  <c r="AN61" i="36"/>
  <c r="AQ61" i="36" s="1"/>
  <c r="AR61" i="36" s="1"/>
  <c r="AN43" i="36"/>
  <c r="AQ43" i="36" s="1"/>
  <c r="AR43" i="36" s="1"/>
  <c r="AN25" i="36"/>
  <c r="AQ25" i="36" s="1"/>
  <c r="AR25" i="36" s="1"/>
  <c r="AN42" i="36"/>
  <c r="AQ42" i="36" s="1"/>
  <c r="AR42" i="36" s="1"/>
  <c r="AN54" i="36"/>
  <c r="AQ54" i="36" s="1"/>
  <c r="AR54" i="36" s="1"/>
  <c r="AN83" i="36"/>
  <c r="AQ83" i="36" s="1"/>
  <c r="AR83" i="36" s="1"/>
  <c r="AN80" i="36"/>
  <c r="AQ80" i="36" s="1"/>
  <c r="AR80" i="36" s="1"/>
  <c r="AN71" i="36"/>
  <c r="AQ71" i="36" s="1"/>
  <c r="AR71" i="36" s="1"/>
  <c r="AN65" i="36"/>
  <c r="AQ65" i="36" s="1"/>
  <c r="AR65" i="36" s="1"/>
  <c r="AN59" i="36"/>
  <c r="AQ59" i="36" s="1"/>
  <c r="AR59" i="36" s="1"/>
  <c r="AN53" i="36"/>
  <c r="AQ53" i="36" s="1"/>
  <c r="AR53" i="36" s="1"/>
  <c r="AN47" i="36"/>
  <c r="AQ47" i="36" s="1"/>
  <c r="AR47" i="36" s="1"/>
  <c r="AN41" i="36"/>
  <c r="AQ41" i="36" s="1"/>
  <c r="AR41" i="36" s="1"/>
  <c r="AN35" i="36"/>
  <c r="AQ35" i="36" s="1"/>
  <c r="AR35" i="36" s="1"/>
  <c r="AN29" i="36"/>
  <c r="AQ29" i="36" s="1"/>
  <c r="AR29" i="36" s="1"/>
  <c r="AN23" i="36"/>
  <c r="AQ23" i="36" s="1"/>
  <c r="AR23" i="36" s="1"/>
  <c r="AN77" i="36"/>
  <c r="AQ77" i="36" s="1"/>
  <c r="AR77" i="36" s="1"/>
  <c r="AN74" i="36"/>
  <c r="AQ74" i="36" s="1"/>
  <c r="AR74" i="36" s="1"/>
  <c r="AN68" i="36"/>
  <c r="AQ68" i="36" s="1"/>
  <c r="AR68" i="36" s="1"/>
  <c r="AN62" i="36"/>
  <c r="AQ62" i="36" s="1"/>
  <c r="AR62" i="36" s="1"/>
  <c r="AN56" i="36"/>
  <c r="AQ56" i="36" s="1"/>
  <c r="AR56" i="36" s="1"/>
  <c r="AN50" i="36"/>
  <c r="AQ50" i="36" s="1"/>
  <c r="AR50" i="36" s="1"/>
  <c r="AN44" i="36"/>
  <c r="AQ44" i="36" s="1"/>
  <c r="AR44" i="36" s="1"/>
  <c r="AN38" i="36"/>
  <c r="AQ38" i="36" s="1"/>
  <c r="AR38" i="36" s="1"/>
  <c r="AN32" i="36"/>
  <c r="AQ32" i="36" s="1"/>
  <c r="AR32" i="36" s="1"/>
  <c r="AN26" i="36"/>
  <c r="AQ26" i="36" s="1"/>
  <c r="AR26" i="36" s="1"/>
  <c r="AN33" i="36"/>
  <c r="AQ33" i="36" s="1"/>
  <c r="AR33" i="36" s="1"/>
  <c r="AN45" i="36"/>
  <c r="AQ45" i="36" s="1"/>
  <c r="AR45" i="36" s="1"/>
  <c r="AN48" i="36"/>
  <c r="AQ48" i="36" s="1"/>
  <c r="AR48" i="36" s="1"/>
  <c r="AN73" i="36"/>
  <c r="AQ73" i="36" s="1"/>
  <c r="AR73" i="36" s="1"/>
  <c r="AN55" i="36"/>
  <c r="AQ55" i="36" s="1"/>
  <c r="AR55" i="36" s="1"/>
  <c r="AN37" i="36"/>
  <c r="AQ37" i="36" s="1"/>
  <c r="AR37" i="36" s="1"/>
  <c r="AN78" i="36"/>
  <c r="AQ78" i="36" s="1"/>
  <c r="AR78" i="36" s="1"/>
  <c r="AN24" i="36"/>
  <c r="AQ24" i="36" s="1"/>
  <c r="AR24" i="36" s="1"/>
  <c r="AN36" i="36"/>
  <c r="AQ36" i="36" s="1"/>
  <c r="AR36" i="36" s="1"/>
  <c r="AN39" i="36"/>
  <c r="AQ39" i="36" s="1"/>
  <c r="AR39" i="36" s="1"/>
  <c r="AN43" i="35"/>
  <c r="AQ43" i="35" s="1"/>
  <c r="AR43" i="35" s="1"/>
  <c r="AN31" i="35"/>
  <c r="AQ31" i="35" s="1"/>
  <c r="AR31" i="35" s="1"/>
  <c r="AN50" i="35"/>
  <c r="AQ50" i="35" s="1"/>
  <c r="AR50" i="35" s="1"/>
  <c r="AN32" i="35"/>
  <c r="AQ32" i="35" s="1"/>
  <c r="AR32" i="35" s="1"/>
  <c r="AN29" i="35"/>
  <c r="AQ29" i="35" s="1"/>
  <c r="AR29" i="35" s="1"/>
  <c r="AN26" i="35"/>
  <c r="AQ26" i="35" s="1"/>
  <c r="AR26" i="35" s="1"/>
  <c r="AN47" i="35"/>
  <c r="AQ47" i="35" s="1"/>
  <c r="AR47" i="35" s="1"/>
  <c r="AN44" i="35"/>
  <c r="AQ44" i="35" s="1"/>
  <c r="AR44" i="35" s="1"/>
  <c r="AN35" i="35"/>
  <c r="AQ35" i="35" s="1"/>
  <c r="AR35" i="35" s="1"/>
  <c r="AN41" i="35"/>
  <c r="AQ41" i="35" s="1"/>
  <c r="AR41" i="35" s="1"/>
  <c r="AN38" i="35"/>
  <c r="AQ38" i="35" s="1"/>
  <c r="AR38" i="35" s="1"/>
  <c r="AN23" i="35"/>
  <c r="AQ23" i="35" s="1"/>
  <c r="AR23" i="35" s="1"/>
  <c r="AN56" i="35"/>
  <c r="AQ56" i="35" s="1"/>
  <c r="AR56" i="35" s="1"/>
  <c r="AN53" i="35"/>
  <c r="AQ53" i="35" s="1"/>
  <c r="AR53" i="35" s="1"/>
  <c r="AN57" i="35"/>
  <c r="AQ57" i="35" s="1"/>
  <c r="AR57" i="35" s="1"/>
  <c r="AN34" i="35"/>
  <c r="AQ34" i="35" s="1"/>
  <c r="AR34" i="35" s="1"/>
  <c r="AN54" i="35"/>
  <c r="AQ54" i="35" s="1"/>
  <c r="AR54" i="35" s="1"/>
  <c r="AN48" i="35"/>
  <c r="AQ48" i="35" s="1"/>
  <c r="AR48" i="35" s="1"/>
  <c r="AN25" i="35"/>
  <c r="AQ25" i="35" s="1"/>
  <c r="AR25" i="35" s="1"/>
  <c r="AN55" i="35"/>
  <c r="AQ55" i="35" s="1"/>
  <c r="AR55" i="35" s="1"/>
  <c r="AN45" i="35"/>
  <c r="AQ45" i="35" s="1"/>
  <c r="AR45" i="35" s="1"/>
  <c r="AN40" i="35"/>
  <c r="AQ40" i="35" s="1"/>
  <c r="AR40" i="35" s="1"/>
  <c r="AN39" i="35"/>
  <c r="AQ39" i="35" s="1"/>
  <c r="AR39" i="35" s="1"/>
  <c r="AN51" i="35"/>
  <c r="AQ51" i="35" s="1"/>
  <c r="AR51" i="35" s="1"/>
  <c r="AN46" i="35"/>
  <c r="AQ46" i="35" s="1"/>
  <c r="AR46" i="35" s="1"/>
  <c r="AN36" i="35"/>
  <c r="AQ36" i="35" s="1"/>
  <c r="AR36" i="35" s="1"/>
  <c r="AN34" i="34"/>
  <c r="AQ34" i="34" s="1"/>
  <c r="AR34" i="34" s="1"/>
  <c r="AN61" i="34"/>
  <c r="AQ61" i="34" s="1"/>
  <c r="AR61" i="34" s="1"/>
  <c r="AN25" i="34"/>
  <c r="AQ25" i="34" s="1"/>
  <c r="AR25" i="34" s="1"/>
  <c r="AN47" i="34"/>
  <c r="AQ47" i="34" s="1"/>
  <c r="AR47" i="34" s="1"/>
  <c r="AN64" i="34"/>
  <c r="AQ64" i="34" s="1"/>
  <c r="AR64" i="34" s="1"/>
  <c r="AN28" i="34"/>
  <c r="AQ28" i="34" s="1"/>
  <c r="AR28" i="34" s="1"/>
  <c r="AN44" i="34"/>
  <c r="AQ44" i="34" s="1"/>
  <c r="AR44" i="34" s="1"/>
  <c r="AN67" i="34"/>
  <c r="AQ67" i="34" s="1"/>
  <c r="AR67" i="34" s="1"/>
  <c r="AN31" i="34"/>
  <c r="AQ31" i="34" s="1"/>
  <c r="AR31" i="34" s="1"/>
  <c r="AN53" i="34"/>
  <c r="AQ53" i="34" s="1"/>
  <c r="AR53" i="34" s="1"/>
  <c r="AN50" i="34"/>
  <c r="AQ50" i="34" s="1"/>
  <c r="AR50" i="34" s="1"/>
  <c r="AN6" i="34"/>
  <c r="AQ6" i="34" s="1"/>
  <c r="AR6" i="34" s="1"/>
  <c r="AN23" i="34"/>
  <c r="AQ23" i="34" s="1"/>
  <c r="AR23" i="34" s="1"/>
  <c r="AN55" i="34"/>
  <c r="AQ55" i="34" s="1"/>
  <c r="AR55" i="34" s="1"/>
  <c r="AN77" i="34"/>
  <c r="AQ77" i="34" s="1"/>
  <c r="AR77" i="34" s="1"/>
  <c r="AN41" i="34"/>
  <c r="AQ41" i="34" s="1"/>
  <c r="AR41" i="34" s="1"/>
  <c r="AN58" i="34"/>
  <c r="AQ58" i="34" s="1"/>
  <c r="AR58" i="34" s="1"/>
  <c r="AN74" i="34"/>
  <c r="AQ74" i="34" s="1"/>
  <c r="AR74" i="34" s="1"/>
  <c r="AN38" i="34"/>
  <c r="AQ38" i="34" s="1"/>
  <c r="AR38" i="34" s="1"/>
  <c r="AN49" i="34"/>
  <c r="AQ49" i="34" s="1"/>
  <c r="AR49" i="34" s="1"/>
  <c r="AN71" i="34"/>
  <c r="AQ71" i="34" s="1"/>
  <c r="AR71" i="34" s="1"/>
  <c r="AN35" i="34"/>
  <c r="AQ35" i="34" s="1"/>
  <c r="AR35" i="34" s="1"/>
  <c r="AN52" i="34"/>
  <c r="AQ52" i="34" s="1"/>
  <c r="AR52" i="34" s="1"/>
  <c r="AN68" i="34"/>
  <c r="AQ68" i="34" s="1"/>
  <c r="AR68" i="34" s="1"/>
  <c r="AN51" i="34"/>
  <c r="AQ51" i="34" s="1"/>
  <c r="AR51" i="34" s="1"/>
  <c r="AN45" i="34"/>
  <c r="AQ45" i="34" s="1"/>
  <c r="AR45" i="34" s="1"/>
  <c r="AN39" i="34"/>
  <c r="AQ39" i="34" s="1"/>
  <c r="AR39" i="34" s="1"/>
  <c r="AN36" i="34"/>
  <c r="AQ36" i="34" s="1"/>
  <c r="AR36" i="34" s="1"/>
  <c r="AN24" i="34"/>
  <c r="AQ24" i="34" s="1"/>
  <c r="AR24" i="34" s="1"/>
  <c r="AN72" i="34"/>
  <c r="AQ72" i="34" s="1"/>
  <c r="AR72" i="34" s="1"/>
  <c r="AN63" i="34"/>
  <c r="AQ63" i="34" s="1"/>
  <c r="AR63" i="34" s="1"/>
  <c r="AN48" i="34"/>
  <c r="AQ48" i="34" s="1"/>
  <c r="AR48" i="34" s="1"/>
  <c r="AN42" i="34"/>
  <c r="AQ42" i="34" s="1"/>
  <c r="AR42" i="34" s="1"/>
  <c r="AN30" i="34"/>
  <c r="AQ30" i="34" s="1"/>
  <c r="AR30" i="34" s="1"/>
  <c r="AN75" i="34"/>
  <c r="AQ75" i="34" s="1"/>
  <c r="AR75" i="34" s="1"/>
  <c r="AN66" i="34"/>
  <c r="AQ66" i="34" s="1"/>
  <c r="AR66" i="34" s="1"/>
  <c r="AN60" i="34"/>
  <c r="AQ60" i="34" s="1"/>
  <c r="AR60" i="34" s="1"/>
  <c r="AN57" i="34"/>
  <c r="AQ57" i="34" s="1"/>
  <c r="AR57" i="34" s="1"/>
  <c r="AN54" i="34"/>
  <c r="AQ54" i="34" s="1"/>
  <c r="AR54" i="34" s="1"/>
  <c r="AN78" i="34"/>
  <c r="AQ78" i="34" s="1"/>
  <c r="AR78" i="34" s="1"/>
  <c r="AN69" i="34"/>
  <c r="AQ69" i="34" s="1"/>
  <c r="AR69" i="34" s="1"/>
  <c r="AN33" i="34"/>
  <c r="AQ33" i="34" s="1"/>
  <c r="AR33" i="34" s="1"/>
  <c r="AN27" i="34"/>
  <c r="AQ27" i="34" s="1"/>
  <c r="AR27" i="34" s="1"/>
  <c r="AN70" i="34"/>
  <c r="AQ70" i="34" s="1"/>
  <c r="AR70" i="34" s="1"/>
  <c r="AN79" i="34"/>
  <c r="AQ79" i="34" s="1"/>
  <c r="AR79" i="34" s="1"/>
  <c r="AN43" i="34"/>
  <c r="AQ43" i="34" s="1"/>
  <c r="AR43" i="34" s="1"/>
  <c r="AN65" i="34"/>
  <c r="AQ65" i="34" s="1"/>
  <c r="AR65" i="34" s="1"/>
  <c r="AN29" i="34"/>
  <c r="AQ29" i="34" s="1"/>
  <c r="AR29" i="34" s="1"/>
  <c r="AN46" i="34"/>
  <c r="AQ46" i="34" s="1"/>
  <c r="AR46" i="34" s="1"/>
  <c r="AN62" i="34"/>
  <c r="AQ62" i="34" s="1"/>
  <c r="AR62" i="34" s="1"/>
  <c r="AN26" i="34"/>
  <c r="AQ26" i="34" s="1"/>
  <c r="AR26" i="34" s="1"/>
  <c r="AN19" i="32"/>
  <c r="AQ19" i="32" s="1"/>
  <c r="AR19" i="32" s="1"/>
  <c r="AN20" i="32"/>
  <c r="AQ20" i="32" s="1"/>
  <c r="AR20" i="32" s="1"/>
  <c r="AN23" i="32"/>
  <c r="AQ23" i="32" s="1"/>
  <c r="AR23" i="32" s="1"/>
  <c r="AN32" i="32"/>
  <c r="AQ32" i="32" s="1"/>
  <c r="AR32" i="32" s="1"/>
  <c r="AN18" i="32"/>
  <c r="AQ18" i="32" s="1"/>
  <c r="AR18" i="32" s="1"/>
  <c r="AN26" i="32"/>
  <c r="AQ26" i="32" s="1"/>
  <c r="AR26" i="32" s="1"/>
  <c r="AN22" i="32"/>
  <c r="AQ22" i="32" s="1"/>
  <c r="AR22" i="32" s="1"/>
  <c r="AN16" i="32"/>
  <c r="AQ16" i="32" s="1"/>
  <c r="AR16" i="32" s="1"/>
  <c r="AN6" i="32"/>
  <c r="AQ6" i="32" s="1"/>
  <c r="AR6" i="32" s="1"/>
  <c r="AN9" i="32"/>
  <c r="AQ9" i="32" s="1"/>
  <c r="AR9" i="32" s="1"/>
  <c r="AN21" i="32"/>
  <c r="AQ21" i="32" s="1"/>
  <c r="AR21" i="32" s="1"/>
  <c r="AN71" i="32"/>
  <c r="AQ71" i="32" s="1"/>
  <c r="AR71" i="32" s="1"/>
  <c r="AN65" i="32"/>
  <c r="AQ65" i="32" s="1"/>
  <c r="AR65" i="32" s="1"/>
  <c r="AN13" i="32"/>
  <c r="AQ13" i="32" s="1"/>
  <c r="AR13" i="32" s="1"/>
  <c r="AN14" i="32"/>
  <c r="AQ14" i="32" s="1"/>
  <c r="AR14" i="32" s="1"/>
  <c r="AN12" i="32"/>
  <c r="AQ12" i="32" s="1"/>
  <c r="AR12" i="32" s="1"/>
  <c r="AN68" i="32"/>
  <c r="AQ68" i="32" s="1"/>
  <c r="AR68" i="32" s="1"/>
  <c r="AN62" i="32"/>
  <c r="AQ62" i="32" s="1"/>
  <c r="AR62" i="32" s="1"/>
  <c r="AN56" i="32"/>
  <c r="AQ56" i="32" s="1"/>
  <c r="AR56" i="32" s="1"/>
  <c r="AN10" i="32"/>
  <c r="AQ10" i="32" s="1"/>
  <c r="AR10" i="32" s="1"/>
  <c r="AN8" i="32"/>
  <c r="AQ8" i="32" s="1"/>
  <c r="AR8" i="32" s="1"/>
  <c r="AN59" i="32"/>
  <c r="AQ59" i="32" s="1"/>
  <c r="AR59" i="32" s="1"/>
  <c r="AN53" i="32"/>
  <c r="AQ53" i="32" s="1"/>
  <c r="AR53" i="32" s="1"/>
  <c r="AN47" i="32"/>
  <c r="AQ47" i="32" s="1"/>
  <c r="AR47" i="32" s="1"/>
  <c r="AN5" i="32"/>
  <c r="AQ5" i="32" s="1"/>
  <c r="AR5" i="32" s="1"/>
  <c r="AN7" i="32"/>
  <c r="AQ7" i="32" s="1"/>
  <c r="AR7" i="32" s="1"/>
  <c r="AN17" i="32"/>
  <c r="AQ17" i="32" s="1"/>
  <c r="AR17" i="32" s="1"/>
  <c r="AN50" i="32"/>
  <c r="AQ50" i="32" s="1"/>
  <c r="AR50" i="32" s="1"/>
  <c r="AN44" i="32"/>
  <c r="AQ44" i="32" s="1"/>
  <c r="AR44" i="32" s="1"/>
  <c r="AN42" i="32"/>
  <c r="AQ42" i="32" s="1"/>
  <c r="AR42" i="32" s="1"/>
  <c r="AN73" i="32"/>
  <c r="AQ73" i="32" s="1"/>
  <c r="AR73" i="32" s="1"/>
  <c r="AN70" i="32"/>
  <c r="AQ70" i="32" s="1"/>
  <c r="AR70" i="32" s="1"/>
  <c r="AN67" i="32"/>
  <c r="AQ67" i="32" s="1"/>
  <c r="AR67" i="32" s="1"/>
  <c r="AN64" i="32"/>
  <c r="AQ64" i="32" s="1"/>
  <c r="AR64" i="32" s="1"/>
  <c r="AN61" i="32"/>
  <c r="AQ61" i="32" s="1"/>
  <c r="AR61" i="32" s="1"/>
  <c r="AN58" i="32"/>
  <c r="AQ58" i="32" s="1"/>
  <c r="AR58" i="32" s="1"/>
  <c r="AN55" i="32"/>
  <c r="AQ55" i="32" s="1"/>
  <c r="AR55" i="32" s="1"/>
  <c r="AN52" i="32"/>
  <c r="AQ52" i="32" s="1"/>
  <c r="AR52" i="32" s="1"/>
  <c r="AN49" i="32"/>
  <c r="AQ49" i="32" s="1"/>
  <c r="AR49" i="32" s="1"/>
  <c r="AN46" i="32"/>
  <c r="AQ46" i="32" s="1"/>
  <c r="AR46" i="32" s="1"/>
  <c r="AN43" i="32"/>
  <c r="AQ43" i="32" s="1"/>
  <c r="AR43" i="32" s="1"/>
  <c r="AN40" i="32"/>
  <c r="AQ40" i="32" s="1"/>
  <c r="AR40" i="32" s="1"/>
  <c r="AN37" i="32"/>
  <c r="AQ37" i="32" s="1"/>
  <c r="AR37" i="32" s="1"/>
  <c r="AN34" i="32"/>
  <c r="AQ34" i="32" s="1"/>
  <c r="AR34" i="32" s="1"/>
  <c r="AN31" i="32"/>
  <c r="AQ31" i="32" s="1"/>
  <c r="AR31" i="32" s="1"/>
  <c r="AN28" i="32"/>
  <c r="AQ28" i="32" s="1"/>
  <c r="AR28" i="32" s="1"/>
  <c r="AN25" i="32"/>
  <c r="AQ25" i="32" s="1"/>
  <c r="AR25" i="32" s="1"/>
  <c r="AN66" i="32"/>
  <c r="AQ66" i="32" s="1"/>
  <c r="AR66" i="32" s="1"/>
  <c r="AN51" i="32"/>
  <c r="AQ51" i="32" s="1"/>
  <c r="AR51" i="32" s="1"/>
  <c r="AN45" i="32"/>
  <c r="AQ45" i="32" s="1"/>
  <c r="AR45" i="32" s="1"/>
  <c r="AN33" i="32"/>
  <c r="AQ33" i="32" s="1"/>
  <c r="AR33" i="32" s="1"/>
  <c r="AN30" i="32"/>
  <c r="AQ30" i="32" s="1"/>
  <c r="AR30" i="32" s="1"/>
  <c r="AN24" i="32"/>
  <c r="AQ24" i="32" s="1"/>
  <c r="AR24" i="32" s="1"/>
  <c r="AN69" i="32"/>
  <c r="AQ69" i="32" s="1"/>
  <c r="AR69" i="32" s="1"/>
  <c r="AN63" i="32"/>
  <c r="AQ63" i="32" s="1"/>
  <c r="AR63" i="32" s="1"/>
  <c r="AN60" i="32"/>
  <c r="AQ60" i="32" s="1"/>
  <c r="AR60" i="32" s="1"/>
  <c r="AN39" i="32"/>
  <c r="AQ39" i="32" s="1"/>
  <c r="AR39" i="32" s="1"/>
  <c r="AN57" i="32"/>
  <c r="AQ57" i="32" s="1"/>
  <c r="AR57" i="32" s="1"/>
  <c r="AN54" i="32"/>
  <c r="AQ54" i="32" s="1"/>
  <c r="AR54" i="32" s="1"/>
  <c r="AN48" i="32"/>
  <c r="AQ48" i="32" s="1"/>
  <c r="AR48" i="32" s="1"/>
  <c r="AN72" i="32"/>
  <c r="AQ72" i="32" s="1"/>
  <c r="AR72" i="32" s="1"/>
  <c r="AN36" i="32"/>
  <c r="AQ36" i="32" s="1"/>
  <c r="AR36" i="32" s="1"/>
  <c r="AN27" i="32"/>
  <c r="AQ27" i="32" s="1"/>
  <c r="AR27" i="32" s="1"/>
  <c r="AN41" i="32"/>
  <c r="AQ41" i="32" s="1"/>
  <c r="AR41" i="32" s="1"/>
  <c r="AN35" i="32"/>
  <c r="AQ35" i="32" s="1"/>
  <c r="AR35" i="32" s="1"/>
  <c r="AN29" i="32"/>
  <c r="AQ29" i="32" s="1"/>
  <c r="AR29" i="32" s="1"/>
  <c r="AN62" i="31"/>
  <c r="AQ62" i="31" s="1"/>
  <c r="AR62" i="31" s="1"/>
  <c r="AN53" i="31"/>
  <c r="AQ53" i="31" s="1"/>
  <c r="AR53" i="31" s="1"/>
  <c r="AN50" i="31"/>
  <c r="AQ50" i="31" s="1"/>
  <c r="AR50" i="31" s="1"/>
  <c r="AN41" i="31"/>
  <c r="AQ41" i="31" s="1"/>
  <c r="AR41" i="31" s="1"/>
  <c r="AN38" i="31"/>
  <c r="AQ38" i="31" s="1"/>
  <c r="AR38" i="31" s="1"/>
  <c r="AN35" i="31"/>
  <c r="AQ35" i="31" s="1"/>
  <c r="AR35" i="31" s="1"/>
  <c r="AN32" i="31"/>
  <c r="AQ32" i="31" s="1"/>
  <c r="AR32" i="31" s="1"/>
  <c r="AN56" i="31"/>
  <c r="AQ56" i="31" s="1"/>
  <c r="AR56" i="31" s="1"/>
  <c r="AN47" i="31"/>
  <c r="AQ47" i="31" s="1"/>
  <c r="AR47" i="31" s="1"/>
  <c r="AN23" i="31"/>
  <c r="AQ23" i="31" s="1"/>
  <c r="AR23" i="31" s="1"/>
  <c r="AN65" i="31"/>
  <c r="AQ65" i="31" s="1"/>
  <c r="AR65" i="31" s="1"/>
  <c r="AN59" i="31"/>
  <c r="AQ59" i="31" s="1"/>
  <c r="AR59" i="31" s="1"/>
  <c r="AN44" i="31"/>
  <c r="AQ44" i="31" s="1"/>
  <c r="AR44" i="31" s="1"/>
  <c r="AN29" i="31"/>
  <c r="AQ29" i="31" s="1"/>
  <c r="AR29" i="31" s="1"/>
  <c r="AN26" i="31"/>
  <c r="AQ26" i="31" s="1"/>
  <c r="AR26" i="31" s="1"/>
  <c r="AN42" i="31"/>
  <c r="AQ42" i="31" s="1"/>
  <c r="AR42" i="31" s="1"/>
  <c r="AN39" i="31"/>
  <c r="AQ39" i="31" s="1"/>
  <c r="AR39" i="31" s="1"/>
  <c r="AN27" i="31"/>
  <c r="AQ27" i="31" s="1"/>
  <c r="AR27" i="31" s="1"/>
  <c r="AN24" i="31"/>
  <c r="AQ24" i="31" s="1"/>
  <c r="AR24" i="31" s="1"/>
  <c r="AN60" i="31"/>
  <c r="AQ60" i="31" s="1"/>
  <c r="AR60" i="31" s="1"/>
  <c r="AN36" i="31"/>
  <c r="AQ36" i="31" s="1"/>
  <c r="AR36" i="31" s="1"/>
  <c r="AN40" i="31"/>
  <c r="AQ40" i="31" s="1"/>
  <c r="AR40" i="31" s="1"/>
  <c r="AN25" i="31"/>
  <c r="AQ25" i="31" s="1"/>
  <c r="AR25" i="31" s="1"/>
  <c r="AN66" i="31"/>
  <c r="AQ66" i="31" s="1"/>
  <c r="AR66" i="31" s="1"/>
  <c r="AN48" i="31"/>
  <c r="AQ48" i="31" s="1"/>
  <c r="AR48" i="31" s="1"/>
  <c r="AN58" i="31"/>
  <c r="AQ58" i="31" s="1"/>
  <c r="AR58" i="31" s="1"/>
  <c r="AN43" i="31"/>
  <c r="AQ43" i="31" s="1"/>
  <c r="AR43" i="31" s="1"/>
  <c r="AN37" i="31"/>
  <c r="AQ37" i="31" s="1"/>
  <c r="AR37" i="31" s="1"/>
  <c r="AN63" i="31"/>
  <c r="AQ63" i="31" s="1"/>
  <c r="AR63" i="31" s="1"/>
  <c r="AN45" i="31"/>
  <c r="AQ45" i="31" s="1"/>
  <c r="AR45" i="31" s="1"/>
  <c r="AN49" i="31"/>
  <c r="AQ49" i="31" s="1"/>
  <c r="AR49" i="31" s="1"/>
  <c r="AN34" i="31"/>
  <c r="AQ34" i="31" s="1"/>
  <c r="AR34" i="31" s="1"/>
  <c r="AN28" i="31"/>
  <c r="AQ28" i="31" s="1"/>
  <c r="AR28" i="31" s="1"/>
  <c r="AN13" i="30"/>
  <c r="AQ13" i="30" s="1"/>
  <c r="AR13" i="30" s="1"/>
  <c r="AN16" i="30"/>
  <c r="AQ16" i="30" s="1"/>
  <c r="AR16" i="30" s="1"/>
  <c r="AN14" i="30"/>
  <c r="AQ14" i="30" s="1"/>
  <c r="AR14" i="30" s="1"/>
  <c r="AN12" i="30"/>
  <c r="AQ12" i="30" s="1"/>
  <c r="AR12" i="30" s="1"/>
  <c r="AN48" i="30"/>
  <c r="AQ48" i="30" s="1"/>
  <c r="AR48" i="30" s="1"/>
  <c r="AN33" i="30"/>
  <c r="AQ33" i="30" s="1"/>
  <c r="AR33" i="30" s="1"/>
  <c r="AN53" i="30"/>
  <c r="AQ53" i="30" s="1"/>
  <c r="AR53" i="30" s="1"/>
  <c r="AN56" i="30"/>
  <c r="AQ56" i="30" s="1"/>
  <c r="AR56" i="30" s="1"/>
  <c r="AN5" i="30"/>
  <c r="AQ5" i="30" s="1"/>
  <c r="AR5" i="30" s="1"/>
  <c r="AN9" i="30"/>
  <c r="AQ9" i="30" s="1"/>
  <c r="AR9" i="30" s="1"/>
  <c r="AN17" i="30"/>
  <c r="AQ17" i="30" s="1"/>
  <c r="AR17" i="30" s="1"/>
  <c r="AN23" i="30"/>
  <c r="AQ23" i="30" s="1"/>
  <c r="AR23" i="30" s="1"/>
  <c r="AN45" i="30"/>
  <c r="AQ45" i="30" s="1"/>
  <c r="AR45" i="30" s="1"/>
  <c r="AN30" i="30"/>
  <c r="AQ30" i="30" s="1"/>
  <c r="AR30" i="30" s="1"/>
  <c r="AN47" i="30"/>
  <c r="AQ47" i="30" s="1"/>
  <c r="AR47" i="30" s="1"/>
  <c r="AN50" i="30"/>
  <c r="AQ50" i="30" s="1"/>
  <c r="AR50" i="30" s="1"/>
  <c r="AN18" i="30"/>
  <c r="AQ18" i="30" s="1"/>
  <c r="AR18" i="30" s="1"/>
  <c r="AN22" i="30"/>
  <c r="AQ22" i="30" s="1"/>
  <c r="AR22" i="30" s="1"/>
  <c r="AN20" i="30"/>
  <c r="AQ20" i="30" s="1"/>
  <c r="AR20" i="30" s="1"/>
  <c r="AN60" i="30"/>
  <c r="AQ60" i="30" s="1"/>
  <c r="AR60" i="30" s="1"/>
  <c r="AN36" i="30"/>
  <c r="AQ36" i="30" s="1"/>
  <c r="AR36" i="30" s="1"/>
  <c r="AN66" i="30"/>
  <c r="AQ66" i="30" s="1"/>
  <c r="AR66" i="30" s="1"/>
  <c r="AN24" i="30"/>
  <c r="AQ24" i="30" s="1"/>
  <c r="AR24" i="30" s="1"/>
  <c r="AN41" i="30"/>
  <c r="AQ41" i="30" s="1"/>
  <c r="AR41" i="30" s="1"/>
  <c r="AN44" i="30"/>
  <c r="AQ44" i="30" s="1"/>
  <c r="AR44" i="30" s="1"/>
  <c r="AN7" i="30"/>
  <c r="AQ7" i="30" s="1"/>
  <c r="AR7" i="30" s="1"/>
  <c r="AN15" i="30"/>
  <c r="AQ15" i="30" s="1"/>
  <c r="AR15" i="30" s="1"/>
  <c r="AN57" i="30"/>
  <c r="AQ57" i="30" s="1"/>
  <c r="AR57" i="30" s="1"/>
  <c r="AN27" i="30"/>
  <c r="AQ27" i="30" s="1"/>
  <c r="AR27" i="30" s="1"/>
  <c r="AN63" i="30"/>
  <c r="AQ63" i="30" s="1"/>
  <c r="AR63" i="30" s="1"/>
  <c r="AN10" i="30"/>
  <c r="AQ10" i="30" s="1"/>
  <c r="AR10" i="30" s="1"/>
  <c r="AN35" i="30"/>
  <c r="AQ35" i="30" s="1"/>
  <c r="AR35" i="30" s="1"/>
  <c r="AN67" i="30"/>
  <c r="AQ67" i="30" s="1"/>
  <c r="AR67" i="30" s="1"/>
  <c r="AN64" i="30"/>
  <c r="AQ64" i="30" s="1"/>
  <c r="AR64" i="30" s="1"/>
  <c r="AN61" i="30"/>
  <c r="AQ61" i="30" s="1"/>
  <c r="AR61" i="30" s="1"/>
  <c r="AN58" i="30"/>
  <c r="AQ58" i="30" s="1"/>
  <c r="AR58" i="30" s="1"/>
  <c r="AN55" i="30"/>
  <c r="AQ55" i="30" s="1"/>
  <c r="AR55" i="30" s="1"/>
  <c r="AN52" i="30"/>
  <c r="AQ52" i="30" s="1"/>
  <c r="AR52" i="30" s="1"/>
  <c r="AN49" i="30"/>
  <c r="AQ49" i="30" s="1"/>
  <c r="AR49" i="30" s="1"/>
  <c r="AN46" i="30"/>
  <c r="AQ46" i="30" s="1"/>
  <c r="AR46" i="30" s="1"/>
  <c r="AN43" i="30"/>
  <c r="AQ43" i="30" s="1"/>
  <c r="AR43" i="30" s="1"/>
  <c r="AN40" i="30"/>
  <c r="AQ40" i="30" s="1"/>
  <c r="AR40" i="30" s="1"/>
  <c r="AN34" i="30"/>
  <c r="AQ34" i="30" s="1"/>
  <c r="AR34" i="30" s="1"/>
  <c r="AN31" i="30"/>
  <c r="AQ31" i="30" s="1"/>
  <c r="AR31" i="30" s="1"/>
  <c r="AN28" i="30"/>
  <c r="AQ28" i="30" s="1"/>
  <c r="AR28" i="30" s="1"/>
  <c r="AN25" i="30"/>
  <c r="AQ25" i="30" s="1"/>
  <c r="AR25" i="30" s="1"/>
  <c r="AN37" i="30"/>
  <c r="AQ37" i="30" s="1"/>
  <c r="AR37" i="30" s="1"/>
  <c r="AN54" i="30"/>
  <c r="AQ54" i="30" s="1"/>
  <c r="AR54" i="30" s="1"/>
  <c r="AN21" i="30"/>
  <c r="AQ21" i="30" s="1"/>
  <c r="AR21" i="30" s="1"/>
  <c r="AN42" i="30"/>
  <c r="AQ42" i="30" s="1"/>
  <c r="AR42" i="30" s="1"/>
  <c r="AN65" i="30"/>
  <c r="AQ65" i="30" s="1"/>
  <c r="AR65" i="30" s="1"/>
  <c r="AN29" i="30"/>
  <c r="AQ29" i="30" s="1"/>
  <c r="AR29" i="30" s="1"/>
  <c r="AN32" i="30"/>
  <c r="AQ32" i="30" s="1"/>
  <c r="AR32" i="30" s="1"/>
  <c r="AN6" i="30"/>
  <c r="AQ6" i="30" s="1"/>
  <c r="AR6" i="30" s="1"/>
  <c r="AN11" i="30"/>
  <c r="AQ11" i="30" s="1"/>
  <c r="AR11" i="30" s="1"/>
  <c r="AN19" i="30"/>
  <c r="AQ19" i="30" s="1"/>
  <c r="AR19" i="30" s="1"/>
  <c r="AN51" i="30"/>
  <c r="AQ51" i="30" s="1"/>
  <c r="AR51" i="30" s="1"/>
  <c r="AN39" i="30"/>
  <c r="AQ39" i="30" s="1"/>
  <c r="AR39" i="30" s="1"/>
  <c r="AN59" i="30"/>
  <c r="AQ59" i="30" s="1"/>
  <c r="AR59" i="30" s="1"/>
  <c r="AN62" i="30"/>
  <c r="AQ62" i="30" s="1"/>
  <c r="AR62" i="30" s="1"/>
  <c r="AN26" i="30"/>
  <c r="AQ26" i="30" s="1"/>
  <c r="AR26" i="30" s="1"/>
  <c r="AN22" i="29"/>
  <c r="AQ22" i="29" s="1"/>
  <c r="AR22" i="29" s="1"/>
  <c r="AN21" i="29"/>
  <c r="AQ21" i="29" s="1"/>
  <c r="AR21" i="29" s="1"/>
  <c r="AN17" i="29"/>
  <c r="AQ17" i="29" s="1"/>
  <c r="AR17" i="29" s="1"/>
  <c r="AN61" i="29"/>
  <c r="AQ61" i="29" s="1"/>
  <c r="AR61" i="29" s="1"/>
  <c r="AN43" i="29"/>
  <c r="AQ43" i="29" s="1"/>
  <c r="AR43" i="29" s="1"/>
  <c r="AN25" i="29"/>
  <c r="AQ25" i="29" s="1"/>
  <c r="AR25" i="29" s="1"/>
  <c r="AN62" i="29"/>
  <c r="AQ62" i="29" s="1"/>
  <c r="AR62" i="29" s="1"/>
  <c r="AN44" i="29"/>
  <c r="AQ44" i="29" s="1"/>
  <c r="AR44" i="29" s="1"/>
  <c r="AN26" i="29"/>
  <c r="AQ26" i="29" s="1"/>
  <c r="AR26" i="29" s="1"/>
  <c r="AN42" i="29"/>
  <c r="AQ42" i="29" s="1"/>
  <c r="AR42" i="29" s="1"/>
  <c r="AN72" i="29"/>
  <c r="AQ72" i="29" s="1"/>
  <c r="AR72" i="29" s="1"/>
  <c r="AN76" i="29"/>
  <c r="AQ76" i="29" s="1"/>
  <c r="AR76" i="29" s="1"/>
  <c r="AN58" i="29"/>
  <c r="AQ58" i="29" s="1"/>
  <c r="AR58" i="29" s="1"/>
  <c r="AN40" i="29"/>
  <c r="AQ40" i="29" s="1"/>
  <c r="AR40" i="29" s="1"/>
  <c r="AN77" i="29"/>
  <c r="AQ77" i="29" s="1"/>
  <c r="AR77" i="29" s="1"/>
  <c r="AN59" i="29"/>
  <c r="AQ59" i="29" s="1"/>
  <c r="AR59" i="29" s="1"/>
  <c r="AN41" i="29"/>
  <c r="AQ41" i="29" s="1"/>
  <c r="AR41" i="29" s="1"/>
  <c r="AN23" i="29"/>
  <c r="AQ23" i="29" s="1"/>
  <c r="AR23" i="29" s="1"/>
  <c r="AN33" i="29"/>
  <c r="AQ33" i="29" s="1"/>
  <c r="AR33" i="29" s="1"/>
  <c r="AN63" i="29"/>
  <c r="AQ63" i="29" s="1"/>
  <c r="AR63" i="29" s="1"/>
  <c r="AN48" i="29"/>
  <c r="AQ48" i="29" s="1"/>
  <c r="AR48" i="29" s="1"/>
  <c r="AN16" i="29"/>
  <c r="AQ16" i="29" s="1"/>
  <c r="AR16" i="29" s="1"/>
  <c r="AN9" i="29"/>
  <c r="AQ9" i="29" s="1"/>
  <c r="AR9" i="29" s="1"/>
  <c r="AN15" i="29"/>
  <c r="AQ15" i="29" s="1"/>
  <c r="AR15" i="29" s="1"/>
  <c r="AN73" i="29"/>
  <c r="AQ73" i="29" s="1"/>
  <c r="AR73" i="29" s="1"/>
  <c r="AN55" i="29"/>
  <c r="AQ55" i="29" s="1"/>
  <c r="AR55" i="29" s="1"/>
  <c r="AN37" i="29"/>
  <c r="AQ37" i="29" s="1"/>
  <c r="AR37" i="29" s="1"/>
  <c r="AN74" i="29"/>
  <c r="AQ74" i="29" s="1"/>
  <c r="AR74" i="29" s="1"/>
  <c r="AN56" i="29"/>
  <c r="AQ56" i="29" s="1"/>
  <c r="AR56" i="29" s="1"/>
  <c r="AN38" i="29"/>
  <c r="AQ38" i="29" s="1"/>
  <c r="AR38" i="29" s="1"/>
  <c r="AN78" i="29"/>
  <c r="AQ78" i="29" s="1"/>
  <c r="AR78" i="29" s="1"/>
  <c r="AN24" i="29"/>
  <c r="AQ24" i="29" s="1"/>
  <c r="AR24" i="29" s="1"/>
  <c r="AN54" i="29"/>
  <c r="AQ54" i="29" s="1"/>
  <c r="AR54" i="29" s="1"/>
  <c r="AN39" i="29"/>
  <c r="AQ39" i="29" s="1"/>
  <c r="AR39" i="29" s="1"/>
  <c r="AN13" i="29"/>
  <c r="AQ13" i="29" s="1"/>
  <c r="AR13" i="29" s="1"/>
  <c r="AN8" i="29"/>
  <c r="AQ8" i="29" s="1"/>
  <c r="AR8" i="29" s="1"/>
  <c r="AN6" i="29"/>
  <c r="AQ6" i="29" s="1"/>
  <c r="AR6" i="29" s="1"/>
  <c r="AN70" i="29"/>
  <c r="AQ70" i="29" s="1"/>
  <c r="AR70" i="29" s="1"/>
  <c r="AN52" i="29"/>
  <c r="AQ52" i="29" s="1"/>
  <c r="AR52" i="29" s="1"/>
  <c r="AN34" i="29"/>
  <c r="AQ34" i="29" s="1"/>
  <c r="AR34" i="29" s="1"/>
  <c r="AN71" i="29"/>
  <c r="AQ71" i="29" s="1"/>
  <c r="AR71" i="29" s="1"/>
  <c r="AN53" i="29"/>
  <c r="AQ53" i="29" s="1"/>
  <c r="AR53" i="29" s="1"/>
  <c r="AN35" i="29"/>
  <c r="AQ35" i="29" s="1"/>
  <c r="AR35" i="29" s="1"/>
  <c r="AN69" i="29"/>
  <c r="AQ69" i="29" s="1"/>
  <c r="AR69" i="29" s="1"/>
  <c r="AN57" i="29"/>
  <c r="AQ57" i="29" s="1"/>
  <c r="AR57" i="29" s="1"/>
  <c r="AN45" i="29"/>
  <c r="AQ45" i="29" s="1"/>
  <c r="AR45" i="29" s="1"/>
  <c r="AN21" i="28"/>
  <c r="AQ21" i="28" s="1"/>
  <c r="AR21" i="28" s="1"/>
  <c r="AN15" i="28"/>
  <c r="AQ15" i="28" s="1"/>
  <c r="AR15" i="28" s="1"/>
  <c r="AN14" i="28"/>
  <c r="AQ14" i="28" s="1"/>
  <c r="AR14" i="28" s="1"/>
  <c r="AN58" i="28"/>
  <c r="AQ58" i="28" s="1"/>
  <c r="AR58" i="28" s="1"/>
  <c r="AN31" i="28"/>
  <c r="AQ31" i="28" s="1"/>
  <c r="AR31" i="28" s="1"/>
  <c r="AN48" i="28"/>
  <c r="AQ48" i="28" s="1"/>
  <c r="AR48" i="28" s="1"/>
  <c r="AN34" i="28"/>
  <c r="AQ34" i="28" s="1"/>
  <c r="AR34" i="28" s="1"/>
  <c r="AN49" i="28"/>
  <c r="AQ49" i="28" s="1"/>
  <c r="AR49" i="28" s="1"/>
  <c r="AN68" i="28"/>
  <c r="AQ68" i="28" s="1"/>
  <c r="AR68" i="28" s="1"/>
  <c r="AN65" i="28"/>
  <c r="AQ65" i="28" s="1"/>
  <c r="AR65" i="28" s="1"/>
  <c r="AN29" i="28"/>
  <c r="AQ29" i="28" s="1"/>
  <c r="AR29" i="28" s="1"/>
  <c r="AN26" i="28"/>
  <c r="AQ26" i="28" s="1"/>
  <c r="AR26" i="28" s="1"/>
  <c r="AN23" i="28"/>
  <c r="AQ23" i="28" s="1"/>
  <c r="AR23" i="28" s="1"/>
  <c r="AN71" i="28"/>
  <c r="AQ71" i="28" s="1"/>
  <c r="AR71" i="28" s="1"/>
  <c r="AN59" i="28"/>
  <c r="AQ59" i="28" s="1"/>
  <c r="AR59" i="28" s="1"/>
  <c r="AN53" i="28"/>
  <c r="AQ53" i="28" s="1"/>
  <c r="AR53" i="28" s="1"/>
  <c r="AN50" i="28"/>
  <c r="AQ50" i="28" s="1"/>
  <c r="AR50" i="28" s="1"/>
  <c r="AN44" i="28"/>
  <c r="AQ44" i="28" s="1"/>
  <c r="AR44" i="28" s="1"/>
  <c r="AN35" i="28"/>
  <c r="AQ35" i="28" s="1"/>
  <c r="AR35" i="28" s="1"/>
  <c r="AN62" i="28"/>
  <c r="AQ62" i="28" s="1"/>
  <c r="AR62" i="28" s="1"/>
  <c r="AN56" i="28"/>
  <c r="AQ56" i="28" s="1"/>
  <c r="AR56" i="28" s="1"/>
  <c r="AN47" i="28"/>
  <c r="AQ47" i="28" s="1"/>
  <c r="AR47" i="28" s="1"/>
  <c r="AN41" i="28"/>
  <c r="AQ41" i="28" s="1"/>
  <c r="AR41" i="28" s="1"/>
  <c r="AN38" i="28"/>
  <c r="AQ38" i="28" s="1"/>
  <c r="AR38" i="28" s="1"/>
  <c r="AN32" i="28"/>
  <c r="AQ32" i="28" s="1"/>
  <c r="AR32" i="28" s="1"/>
  <c r="AN72" i="28"/>
  <c r="AQ72" i="28" s="1"/>
  <c r="AR72" i="28" s="1"/>
  <c r="AN36" i="28"/>
  <c r="AQ36" i="28" s="1"/>
  <c r="AR36" i="28" s="1"/>
  <c r="AN63" i="28"/>
  <c r="AQ63" i="28" s="1"/>
  <c r="AR63" i="28" s="1"/>
  <c r="AN27" i="28"/>
  <c r="AQ27" i="28" s="1"/>
  <c r="AR27" i="28" s="1"/>
  <c r="AN5" i="28"/>
  <c r="AQ5" i="28" s="1"/>
  <c r="AR5" i="28" s="1"/>
  <c r="AN6" i="28"/>
  <c r="AQ6" i="28" s="1"/>
  <c r="AR6" i="28" s="1"/>
  <c r="AN22" i="28"/>
  <c r="AQ22" i="28" s="1"/>
  <c r="AR22" i="28" s="1"/>
  <c r="AN70" i="28"/>
  <c r="AQ70" i="28" s="1"/>
  <c r="AR70" i="28" s="1"/>
  <c r="AN46" i="28"/>
  <c r="AQ46" i="28" s="1"/>
  <c r="AR46" i="28" s="1"/>
  <c r="AN66" i="28"/>
  <c r="AQ66" i="28" s="1"/>
  <c r="AR66" i="28" s="1"/>
  <c r="AN30" i="28"/>
  <c r="AQ30" i="28" s="1"/>
  <c r="AR30" i="28" s="1"/>
  <c r="AN57" i="28"/>
  <c r="AQ57" i="28" s="1"/>
  <c r="AR57" i="28" s="1"/>
  <c r="AN67" i="28"/>
  <c r="AQ67" i="28" s="1"/>
  <c r="AR67" i="28" s="1"/>
  <c r="AN54" i="28"/>
  <c r="AQ54" i="28" s="1"/>
  <c r="AR54" i="28" s="1"/>
  <c r="AN52" i="28"/>
  <c r="AQ52" i="28" s="1"/>
  <c r="AR52" i="28" s="1"/>
  <c r="AN45" i="28"/>
  <c r="AQ45" i="28" s="1"/>
  <c r="AR45" i="28" s="1"/>
  <c r="AN66" i="27"/>
  <c r="AQ66" i="27" s="1"/>
  <c r="AR66" i="27" s="1"/>
  <c r="AN63" i="27"/>
  <c r="AQ63" i="27" s="1"/>
  <c r="AR63" i="27" s="1"/>
  <c r="AN60" i="27"/>
  <c r="AQ60" i="27" s="1"/>
  <c r="AR60" i="27" s="1"/>
  <c r="AN57" i="27"/>
  <c r="AQ57" i="27" s="1"/>
  <c r="AR57" i="27" s="1"/>
  <c r="AN54" i="27"/>
  <c r="AQ54" i="27" s="1"/>
  <c r="AR54" i="27" s="1"/>
  <c r="AN51" i="27"/>
  <c r="AQ51" i="27" s="1"/>
  <c r="AR51" i="27" s="1"/>
  <c r="AN48" i="27"/>
  <c r="AQ48" i="27" s="1"/>
  <c r="AR48" i="27" s="1"/>
  <c r="AN45" i="27"/>
  <c r="AQ45" i="27" s="1"/>
  <c r="AR45" i="27" s="1"/>
  <c r="AN42" i="27"/>
  <c r="AQ42" i="27" s="1"/>
  <c r="AR42" i="27" s="1"/>
  <c r="AN39" i="27"/>
  <c r="AQ39" i="27" s="1"/>
  <c r="AR39" i="27" s="1"/>
  <c r="AN36" i="27"/>
  <c r="AQ36" i="27" s="1"/>
  <c r="AR36" i="27" s="1"/>
  <c r="AN33" i="27"/>
  <c r="AQ33" i="27" s="1"/>
  <c r="AR33" i="27" s="1"/>
  <c r="AN30" i="27"/>
  <c r="AQ30" i="27" s="1"/>
  <c r="AR30" i="27" s="1"/>
  <c r="AN27" i="27"/>
  <c r="AQ27" i="27" s="1"/>
  <c r="AR27" i="27" s="1"/>
  <c r="AN24" i="27"/>
  <c r="AQ24" i="27" s="1"/>
  <c r="AR24" i="27" s="1"/>
  <c r="AN56" i="27"/>
  <c r="AQ56" i="27" s="1"/>
  <c r="AR56" i="27" s="1"/>
  <c r="AN52" i="27"/>
  <c r="AQ52" i="27" s="1"/>
  <c r="AR52" i="27" s="1"/>
  <c r="AN55" i="27"/>
  <c r="AQ55" i="27" s="1"/>
  <c r="AR55" i="27" s="1"/>
  <c r="AN9" i="27"/>
  <c r="AQ9" i="27" s="1"/>
  <c r="AR9" i="27" s="1"/>
  <c r="AN44" i="27"/>
  <c r="AQ44" i="27" s="1"/>
  <c r="AR44" i="27" s="1"/>
  <c r="AN47" i="27"/>
  <c r="AQ47" i="27" s="1"/>
  <c r="AR47" i="27" s="1"/>
  <c r="AN53" i="27"/>
  <c r="AQ53" i="27" s="1"/>
  <c r="AR53" i="27" s="1"/>
  <c r="AN46" i="27"/>
  <c r="AQ46" i="27" s="1"/>
  <c r="AR46" i="27" s="1"/>
  <c r="AN49" i="27"/>
  <c r="AQ49" i="27" s="1"/>
  <c r="AR49" i="27" s="1"/>
  <c r="AN15" i="27"/>
  <c r="AQ15" i="27" s="1"/>
  <c r="AR15" i="27" s="1"/>
  <c r="AN41" i="27"/>
  <c r="AQ41" i="27" s="1"/>
  <c r="AR41" i="27" s="1"/>
  <c r="AN23" i="27"/>
  <c r="AQ23" i="27" s="1"/>
  <c r="AR23" i="27" s="1"/>
  <c r="AN35" i="27"/>
  <c r="AQ35" i="27" s="1"/>
  <c r="AR35" i="27" s="1"/>
  <c r="AN40" i="27"/>
  <c r="AQ40" i="27" s="1"/>
  <c r="AR40" i="27" s="1"/>
  <c r="AN43" i="27"/>
  <c r="AQ43" i="27" s="1"/>
  <c r="AR43" i="27" s="1"/>
  <c r="AN38" i="27"/>
  <c r="AQ38" i="27" s="1"/>
  <c r="AR38" i="27" s="1"/>
  <c r="AN26" i="27"/>
  <c r="AQ26" i="27" s="1"/>
  <c r="AR26" i="27" s="1"/>
  <c r="AN34" i="27"/>
  <c r="AQ34" i="27" s="1"/>
  <c r="AR34" i="27" s="1"/>
  <c r="AN37" i="27"/>
  <c r="AQ37" i="27" s="1"/>
  <c r="AR37" i="27" s="1"/>
  <c r="AN19" i="27"/>
  <c r="AQ19" i="27" s="1"/>
  <c r="AR19" i="27" s="1"/>
  <c r="AN62" i="27"/>
  <c r="AQ62" i="27" s="1"/>
  <c r="AR62" i="27" s="1"/>
  <c r="AN32" i="27"/>
  <c r="AQ32" i="27" s="1"/>
  <c r="AR32" i="27" s="1"/>
  <c r="AN64" i="27"/>
  <c r="AQ64" i="27" s="1"/>
  <c r="AR64" i="27" s="1"/>
  <c r="AN28" i="27"/>
  <c r="AQ28" i="27" s="1"/>
  <c r="AR28" i="27" s="1"/>
  <c r="AN31" i="27"/>
  <c r="AQ31" i="27" s="1"/>
  <c r="AR31" i="27" s="1"/>
  <c r="AN20" i="27"/>
  <c r="AQ20" i="27" s="1"/>
  <c r="AR20" i="27" s="1"/>
  <c r="AN8" i="27"/>
  <c r="AQ8" i="27" s="1"/>
  <c r="AR8" i="27" s="1"/>
  <c r="AN59" i="27"/>
  <c r="AQ59" i="27" s="1"/>
  <c r="AR59" i="27" s="1"/>
  <c r="AN29" i="27"/>
  <c r="AQ29" i="27" s="1"/>
  <c r="AR29" i="27" s="1"/>
  <c r="AN65" i="27"/>
  <c r="AQ65" i="27" s="1"/>
  <c r="AR65" i="27" s="1"/>
  <c r="AN58" i="27"/>
  <c r="AQ58" i="27" s="1"/>
  <c r="AR58" i="27" s="1"/>
  <c r="AN61" i="27"/>
  <c r="AQ61" i="27" s="1"/>
  <c r="AR61" i="27" s="1"/>
  <c r="AN25" i="27"/>
  <c r="AQ25" i="27" s="1"/>
  <c r="AR25" i="27" s="1"/>
  <c r="AN49" i="26"/>
  <c r="AQ49" i="26" s="1"/>
  <c r="AR49" i="26" s="1"/>
  <c r="AN31" i="26"/>
  <c r="AQ31" i="26" s="1"/>
  <c r="AR31" i="26" s="1"/>
  <c r="AN42" i="26"/>
  <c r="AQ42" i="26" s="1"/>
  <c r="AR42" i="26" s="1"/>
  <c r="AN36" i="26"/>
  <c r="AQ36" i="26" s="1"/>
  <c r="AR36" i="26" s="1"/>
  <c r="AN61" i="26"/>
  <c r="AQ61" i="26" s="1"/>
  <c r="AR61" i="26" s="1"/>
  <c r="AN43" i="26"/>
  <c r="AQ43" i="26" s="1"/>
  <c r="AR43" i="26" s="1"/>
  <c r="AN25" i="26"/>
  <c r="AQ25" i="26" s="1"/>
  <c r="AR25" i="26" s="1"/>
  <c r="AN24" i="26"/>
  <c r="AQ24" i="26" s="1"/>
  <c r="AR24" i="26" s="1"/>
  <c r="AN58" i="26"/>
  <c r="AQ58" i="26" s="1"/>
  <c r="AR58" i="26" s="1"/>
  <c r="AN65" i="26"/>
  <c r="AQ65" i="26" s="1"/>
  <c r="AR65" i="26" s="1"/>
  <c r="AN62" i="26"/>
  <c r="AQ62" i="26" s="1"/>
  <c r="AR62" i="26" s="1"/>
  <c r="AN59" i="26"/>
  <c r="AQ59" i="26" s="1"/>
  <c r="AR59" i="26" s="1"/>
  <c r="AN50" i="26"/>
  <c r="AQ50" i="26" s="1"/>
  <c r="AR50" i="26" s="1"/>
  <c r="AN44" i="26"/>
  <c r="AQ44" i="26" s="1"/>
  <c r="AR44" i="26" s="1"/>
  <c r="AN29" i="26"/>
  <c r="AQ29" i="26" s="1"/>
  <c r="AR29" i="26" s="1"/>
  <c r="AN23" i="26"/>
  <c r="AQ23" i="26" s="1"/>
  <c r="AR23" i="26" s="1"/>
  <c r="AN56" i="26"/>
  <c r="AQ56" i="26" s="1"/>
  <c r="AR56" i="26" s="1"/>
  <c r="AN53" i="26"/>
  <c r="AQ53" i="26" s="1"/>
  <c r="AR53" i="26" s="1"/>
  <c r="AN47" i="26"/>
  <c r="AQ47" i="26" s="1"/>
  <c r="AR47" i="26" s="1"/>
  <c r="AN41" i="26"/>
  <c r="AQ41" i="26" s="1"/>
  <c r="AR41" i="26" s="1"/>
  <c r="AN38" i="26"/>
  <c r="AQ38" i="26" s="1"/>
  <c r="AR38" i="26" s="1"/>
  <c r="AN35" i="26"/>
  <c r="AQ35" i="26" s="1"/>
  <c r="AR35" i="26" s="1"/>
  <c r="AN32" i="26"/>
  <c r="AQ32" i="26" s="1"/>
  <c r="AR32" i="26" s="1"/>
  <c r="AN26" i="26"/>
  <c r="AQ26" i="26" s="1"/>
  <c r="AR26" i="26" s="1"/>
  <c r="AN63" i="26"/>
  <c r="AQ63" i="26" s="1"/>
  <c r="AR63" i="26" s="1"/>
  <c r="AN48" i="26"/>
  <c r="AQ48" i="26" s="1"/>
  <c r="AR48" i="26" s="1"/>
  <c r="AN55" i="26"/>
  <c r="AQ55" i="26" s="1"/>
  <c r="AR55" i="26" s="1"/>
  <c r="AN37" i="26"/>
  <c r="AQ37" i="26" s="1"/>
  <c r="AR37" i="26" s="1"/>
  <c r="AN60" i="26"/>
  <c r="AQ60" i="26" s="1"/>
  <c r="AR60" i="26" s="1"/>
  <c r="AN54" i="26"/>
  <c r="AQ54" i="26" s="1"/>
  <c r="AR54" i="26" s="1"/>
  <c r="AN39" i="26"/>
  <c r="AQ39" i="26" s="1"/>
  <c r="AR39" i="26" s="1"/>
  <c r="AN52" i="26"/>
  <c r="AQ52" i="26" s="1"/>
  <c r="AR52" i="26" s="1"/>
  <c r="AN34" i="26"/>
  <c r="AQ34" i="26" s="1"/>
  <c r="AR34" i="26" s="1"/>
  <c r="AN51" i="26"/>
  <c r="AQ51" i="26" s="1"/>
  <c r="AR51" i="26" s="1"/>
  <c r="AN45" i="26"/>
  <c r="AQ45" i="26" s="1"/>
  <c r="AR45" i="26" s="1"/>
  <c r="AN30" i="26"/>
  <c r="AQ30" i="26" s="1"/>
  <c r="AR30" i="26" s="1"/>
  <c r="AN22" i="38"/>
  <c r="AQ22" i="38" s="1"/>
  <c r="AR22" i="38" s="1"/>
  <c r="AN19" i="38"/>
  <c r="AQ19" i="38" s="1"/>
  <c r="AR19" i="38" s="1"/>
  <c r="AN16" i="38"/>
  <c r="AQ16" i="38" s="1"/>
  <c r="AR16" i="38" s="1"/>
  <c r="AN13" i="38"/>
  <c r="AQ13" i="38" s="1"/>
  <c r="AR13" i="38" s="1"/>
  <c r="AN10" i="38"/>
  <c r="AQ10" i="38" s="1"/>
  <c r="AR10" i="38" s="1"/>
  <c r="AN7" i="38"/>
  <c r="AQ7" i="38" s="1"/>
  <c r="AR7" i="38" s="1"/>
  <c r="AN18" i="38"/>
  <c r="AQ18" i="38" s="1"/>
  <c r="AR18" i="38" s="1"/>
  <c r="AN15" i="38"/>
  <c r="AQ15" i="38" s="1"/>
  <c r="AR15" i="38" s="1"/>
  <c r="AN12" i="38"/>
  <c r="AQ12" i="38" s="1"/>
  <c r="AR12" i="38" s="1"/>
  <c r="AN9" i="38"/>
  <c r="AQ9" i="38" s="1"/>
  <c r="AR9" i="38" s="1"/>
  <c r="AN19" i="37"/>
  <c r="AQ19" i="37" s="1"/>
  <c r="AR19" i="37" s="1"/>
  <c r="AN11" i="37"/>
  <c r="AQ11" i="37" s="1"/>
  <c r="AR11" i="37" s="1"/>
  <c r="AN15" i="37"/>
  <c r="AQ15" i="37" s="1"/>
  <c r="AR15" i="37" s="1"/>
  <c r="AN20" i="37"/>
  <c r="AQ20" i="37" s="1"/>
  <c r="AR20" i="37" s="1"/>
  <c r="AN16" i="37"/>
  <c r="AQ16" i="37" s="1"/>
  <c r="AR16" i="37" s="1"/>
  <c r="AN8" i="37"/>
  <c r="AQ8" i="37" s="1"/>
  <c r="AR8" i="37" s="1"/>
  <c r="AN18" i="37"/>
  <c r="AQ18" i="37" s="1"/>
  <c r="AR18" i="37" s="1"/>
  <c r="AN12" i="37"/>
  <c r="AQ12" i="37" s="1"/>
  <c r="AR12" i="37" s="1"/>
  <c r="AN13" i="37"/>
  <c r="AQ13" i="37" s="1"/>
  <c r="AR13" i="37" s="1"/>
  <c r="AN5" i="37"/>
  <c r="AQ5" i="37" s="1"/>
  <c r="AR5" i="37" s="1"/>
  <c r="AN21" i="37"/>
  <c r="AQ21" i="37" s="1"/>
  <c r="AR21" i="37" s="1"/>
  <c r="AN22" i="37"/>
  <c r="AQ22" i="37" s="1"/>
  <c r="AR22" i="37" s="1"/>
  <c r="AN10" i="37"/>
  <c r="AQ10" i="37" s="1"/>
  <c r="AR10" i="37" s="1"/>
  <c r="AN6" i="37"/>
  <c r="AQ6" i="37" s="1"/>
  <c r="AR6" i="37" s="1"/>
  <c r="AN14" i="37"/>
  <c r="AQ14" i="37" s="1"/>
  <c r="AR14" i="37" s="1"/>
  <c r="AN7" i="37"/>
  <c r="AQ7" i="37" s="1"/>
  <c r="AR7" i="37" s="1"/>
  <c r="AN9" i="37"/>
  <c r="AQ9" i="37" s="1"/>
  <c r="AR9" i="37" s="1"/>
  <c r="AN20" i="35"/>
  <c r="AQ20" i="35" s="1"/>
  <c r="AR20" i="35" s="1"/>
  <c r="AN17" i="35"/>
  <c r="AQ17" i="35" s="1"/>
  <c r="AR17" i="35" s="1"/>
  <c r="AN11" i="35"/>
  <c r="AQ11" i="35" s="1"/>
  <c r="AR11" i="35" s="1"/>
  <c r="AN13" i="35"/>
  <c r="AQ13" i="35" s="1"/>
  <c r="AR13" i="35" s="1"/>
  <c r="AN7" i="35"/>
  <c r="AQ7" i="35" s="1"/>
  <c r="AR7" i="35" s="1"/>
  <c r="AN22" i="35"/>
  <c r="AQ22" i="35" s="1"/>
  <c r="AR22" i="35" s="1"/>
  <c r="AN19" i="35"/>
  <c r="AQ19" i="35" s="1"/>
  <c r="AR19" i="35" s="1"/>
  <c r="AN16" i="35"/>
  <c r="AQ16" i="35" s="1"/>
  <c r="AR16" i="35" s="1"/>
  <c r="AN10" i="35"/>
  <c r="AQ10" i="35" s="1"/>
  <c r="AR10" i="35" s="1"/>
  <c r="AN6" i="35"/>
  <c r="AQ6" i="35" s="1"/>
  <c r="AR6" i="35" s="1"/>
  <c r="AN21" i="35"/>
  <c r="AQ21" i="35" s="1"/>
  <c r="AR21" i="35" s="1"/>
  <c r="AN5" i="35"/>
  <c r="AQ5" i="35" s="1"/>
  <c r="AR5" i="35" s="1"/>
  <c r="AN18" i="35"/>
  <c r="AQ18" i="35" s="1"/>
  <c r="AR18" i="35" s="1"/>
  <c r="AN14" i="35"/>
  <c r="AQ14" i="35" s="1"/>
  <c r="AR14" i="35" s="1"/>
  <c r="AN15" i="35"/>
  <c r="AQ15" i="35" s="1"/>
  <c r="AR15" i="35" s="1"/>
  <c r="AN8" i="35"/>
  <c r="AQ8" i="35" s="1"/>
  <c r="AR8" i="35" s="1"/>
  <c r="AN18" i="34"/>
  <c r="AQ18" i="34" s="1"/>
  <c r="AR18" i="34" s="1"/>
  <c r="AN5" i="34"/>
  <c r="AQ5" i="34" s="1"/>
  <c r="AR5" i="34" s="1"/>
  <c r="AN12" i="34"/>
  <c r="AQ12" i="34" s="1"/>
  <c r="AR12" i="34" s="1"/>
  <c r="AN20" i="34"/>
  <c r="AQ20" i="34" s="1"/>
  <c r="AR20" i="34" s="1"/>
  <c r="AN17" i="34"/>
  <c r="AQ17" i="34" s="1"/>
  <c r="AR17" i="34" s="1"/>
  <c r="AN19" i="34"/>
  <c r="AQ19" i="34" s="1"/>
  <c r="AR19" i="34" s="1"/>
  <c r="AN16" i="34"/>
  <c r="AQ16" i="34" s="1"/>
  <c r="AR16" i="34" s="1"/>
  <c r="AN13" i="34"/>
  <c r="AQ13" i="34" s="1"/>
  <c r="AR13" i="34" s="1"/>
  <c r="AN7" i="34"/>
  <c r="AQ7" i="34" s="1"/>
  <c r="AR7" i="34" s="1"/>
  <c r="AN22" i="34"/>
  <c r="AQ22" i="34" s="1"/>
  <c r="AR22" i="34" s="1"/>
  <c r="AN10" i="34"/>
  <c r="AQ10" i="34" s="1"/>
  <c r="AR10" i="34" s="1"/>
  <c r="AN14" i="34"/>
  <c r="AQ14" i="34" s="1"/>
  <c r="AR14" i="34" s="1"/>
  <c r="AN21" i="34"/>
  <c r="AQ21" i="34" s="1"/>
  <c r="AR21" i="34" s="1"/>
  <c r="AN8" i="34"/>
  <c r="AQ8" i="34" s="1"/>
  <c r="AR8" i="34" s="1"/>
  <c r="AN11" i="34"/>
  <c r="AQ11" i="34" s="1"/>
  <c r="AR11" i="34" s="1"/>
  <c r="AN15" i="34"/>
  <c r="AQ15" i="34" s="1"/>
  <c r="AR15" i="34" s="1"/>
  <c r="AN9" i="34"/>
  <c r="AQ9" i="34" s="1"/>
  <c r="AR9" i="34" s="1"/>
  <c r="AN20" i="33"/>
  <c r="AQ20" i="33" s="1"/>
  <c r="AR20" i="33" s="1"/>
  <c r="AN17" i="33"/>
  <c r="AQ17" i="33" s="1"/>
  <c r="AR17" i="33" s="1"/>
  <c r="AN14" i="33"/>
  <c r="AQ14" i="33" s="1"/>
  <c r="AR14" i="33" s="1"/>
  <c r="AN11" i="33"/>
  <c r="AQ11" i="33" s="1"/>
  <c r="AR11" i="33" s="1"/>
  <c r="AN8" i="33"/>
  <c r="AQ8" i="33" s="1"/>
  <c r="AR8" i="33" s="1"/>
  <c r="AN13" i="33"/>
  <c r="AQ13" i="33" s="1"/>
  <c r="AR13" i="33" s="1"/>
  <c r="AN7" i="33"/>
  <c r="AQ7" i="33" s="1"/>
  <c r="AR7" i="33" s="1"/>
  <c r="AN22" i="33"/>
  <c r="AQ22" i="33" s="1"/>
  <c r="AR22" i="33" s="1"/>
  <c r="AN19" i="33"/>
  <c r="AQ19" i="33" s="1"/>
  <c r="AR19" i="33" s="1"/>
  <c r="AN16" i="33"/>
  <c r="AQ16" i="33" s="1"/>
  <c r="AR16" i="33" s="1"/>
  <c r="AN10" i="33"/>
  <c r="AQ10" i="33" s="1"/>
  <c r="AR10" i="33" s="1"/>
  <c r="AN6" i="33"/>
  <c r="AQ6" i="33" s="1"/>
  <c r="AR6" i="33" s="1"/>
  <c r="AN21" i="33"/>
  <c r="AQ21" i="33" s="1"/>
  <c r="AR21" i="33" s="1"/>
  <c r="AN5" i="33"/>
  <c r="AQ5" i="33" s="1"/>
  <c r="AR5" i="33" s="1"/>
  <c r="AN18" i="31"/>
  <c r="AQ18" i="31" s="1"/>
  <c r="AR18" i="31" s="1"/>
  <c r="AN15" i="31"/>
  <c r="AQ15" i="31" s="1"/>
  <c r="AR15" i="31" s="1"/>
  <c r="AN17" i="31"/>
  <c r="AQ17" i="31" s="1"/>
  <c r="AR17" i="31" s="1"/>
  <c r="AN20" i="31"/>
  <c r="AQ20" i="31" s="1"/>
  <c r="AR20" i="31" s="1"/>
  <c r="AN16" i="31"/>
  <c r="AQ16" i="31" s="1"/>
  <c r="AR16" i="31" s="1"/>
  <c r="AN22" i="31"/>
  <c r="AQ22" i="31" s="1"/>
  <c r="AR22" i="31" s="1"/>
  <c r="AN19" i="31"/>
  <c r="AQ19" i="31" s="1"/>
  <c r="AR19" i="31" s="1"/>
  <c r="AN13" i="31"/>
  <c r="AQ13" i="31" s="1"/>
  <c r="AR13" i="31" s="1"/>
  <c r="AN10" i="31"/>
  <c r="AQ10" i="31" s="1"/>
  <c r="AR10" i="31" s="1"/>
  <c r="AN7" i="31"/>
  <c r="AQ7" i="31" s="1"/>
  <c r="AR7" i="31" s="1"/>
  <c r="AN12" i="31"/>
  <c r="AQ12" i="31" s="1"/>
  <c r="AR12" i="31" s="1"/>
  <c r="AN14" i="31"/>
  <c r="AQ14" i="31" s="1"/>
  <c r="AR14" i="31" s="1"/>
  <c r="AN5" i="31"/>
  <c r="AQ5" i="31" s="1"/>
  <c r="AR5" i="31" s="1"/>
  <c r="AN6" i="31"/>
  <c r="AQ6" i="31" s="1"/>
  <c r="AR6" i="31" s="1"/>
  <c r="AN8" i="31"/>
  <c r="AQ8" i="31" s="1"/>
  <c r="AR8" i="31" s="1"/>
  <c r="AN9" i="31"/>
  <c r="AQ9" i="31" s="1"/>
  <c r="AR9" i="31" s="1"/>
  <c r="AN21" i="27"/>
  <c r="AQ21" i="27" s="1"/>
  <c r="AR21" i="27" s="1"/>
  <c r="AN22" i="27"/>
  <c r="AQ22" i="27" s="1"/>
  <c r="AR22" i="27" s="1"/>
  <c r="AN11" i="27"/>
  <c r="AQ11" i="27" s="1"/>
  <c r="AR11" i="27" s="1"/>
  <c r="AN6" i="27"/>
  <c r="AQ6" i="27" s="1"/>
  <c r="AR6" i="27" s="1"/>
  <c r="AN10" i="27"/>
  <c r="AQ10" i="27" s="1"/>
  <c r="AR10" i="27" s="1"/>
  <c r="AN14" i="27"/>
  <c r="AQ14" i="27" s="1"/>
  <c r="AR14" i="27" s="1"/>
  <c r="AN18" i="27"/>
  <c r="AQ18" i="27" s="1"/>
  <c r="AR18" i="27" s="1"/>
  <c r="AN13" i="27"/>
  <c r="AQ13" i="27" s="1"/>
  <c r="AR13" i="27" s="1"/>
  <c r="AN17" i="27"/>
  <c r="AQ17" i="27" s="1"/>
  <c r="AR17" i="27" s="1"/>
  <c r="AN5" i="27"/>
  <c r="AQ5" i="27" s="1"/>
  <c r="AR5" i="27" s="1"/>
  <c r="AN12" i="27"/>
  <c r="AQ12" i="27" s="1"/>
  <c r="AR12" i="27" s="1"/>
  <c r="AN16" i="27"/>
  <c r="AQ16" i="27" s="1"/>
  <c r="AR16" i="27" s="1"/>
  <c r="AN12" i="26"/>
  <c r="AQ12" i="26" s="1"/>
  <c r="AR12" i="26" s="1"/>
  <c r="AN5" i="26"/>
  <c r="AQ5" i="26" s="1"/>
  <c r="AR5" i="26" s="1"/>
  <c r="AN6" i="26"/>
  <c r="AQ6" i="26" s="1"/>
  <c r="AR6" i="26" s="1"/>
  <c r="AN11" i="26"/>
  <c r="AQ11" i="26" s="1"/>
  <c r="AR11" i="26" s="1"/>
  <c r="AN14" i="26"/>
  <c r="AQ14" i="26" s="1"/>
  <c r="AR14" i="26" s="1"/>
  <c r="AN20" i="26"/>
  <c r="AQ20" i="26" s="1"/>
  <c r="AR20" i="26" s="1"/>
  <c r="AN17" i="26"/>
  <c r="AQ17" i="26" s="1"/>
  <c r="AR17" i="26" s="1"/>
  <c r="AN19" i="26"/>
  <c r="AQ19" i="26" s="1"/>
  <c r="AR19" i="26" s="1"/>
  <c r="AN16" i="26"/>
  <c r="AQ16" i="26" s="1"/>
  <c r="AR16" i="26" s="1"/>
  <c r="AN7" i="26"/>
  <c r="AQ7" i="26" s="1"/>
  <c r="AR7" i="26" s="1"/>
  <c r="AN22" i="26"/>
  <c r="AQ22" i="26" s="1"/>
  <c r="AR22" i="26" s="1"/>
  <c r="AN13" i="26"/>
  <c r="AQ13" i="26" s="1"/>
  <c r="AR13" i="26" s="1"/>
  <c r="AN10" i="26"/>
  <c r="AQ10" i="26" s="1"/>
  <c r="AR10" i="26" s="1"/>
  <c r="AN8" i="26"/>
  <c r="AQ8" i="26" s="1"/>
  <c r="AR8" i="26" s="1"/>
  <c r="AN15" i="26"/>
  <c r="AQ15" i="26" s="1"/>
  <c r="AR15" i="26" s="1"/>
  <c r="AN18" i="26"/>
  <c r="AQ18" i="26" s="1"/>
  <c r="AR18" i="26" s="1"/>
  <c r="AN18" i="25"/>
  <c r="AQ18" i="25" s="1"/>
  <c r="AR18" i="25" s="1"/>
  <c r="AN16" i="25"/>
  <c r="AQ16" i="25" s="1"/>
  <c r="AR16" i="25" s="1"/>
  <c r="AN20" i="25"/>
  <c r="AQ20" i="25" s="1"/>
  <c r="AR20" i="25" s="1"/>
  <c r="AN17" i="25"/>
  <c r="AQ17" i="25" s="1"/>
  <c r="AR17" i="25" s="1"/>
  <c r="AN14" i="25"/>
  <c r="AQ14" i="25" s="1"/>
  <c r="AR14" i="25" s="1"/>
  <c r="AN11" i="25"/>
  <c r="AQ11" i="25" s="1"/>
  <c r="AR11" i="25" s="1"/>
  <c r="AN8" i="25"/>
  <c r="AQ8" i="25" s="1"/>
  <c r="AR8" i="25" s="1"/>
  <c r="AN19" i="25"/>
  <c r="AQ19" i="25" s="1"/>
  <c r="AR19" i="25" s="1"/>
  <c r="AN22" i="25"/>
  <c r="AQ22" i="25" s="1"/>
  <c r="AR22" i="25" s="1"/>
  <c r="AN13" i="25"/>
  <c r="AQ13" i="25" s="1"/>
  <c r="AR13" i="25" s="1"/>
  <c r="AN10" i="25"/>
  <c r="AQ10" i="25" s="1"/>
  <c r="AR10" i="25" s="1"/>
  <c r="AN7" i="25"/>
  <c r="AQ7" i="25" s="1"/>
  <c r="AR7" i="25" s="1"/>
  <c r="AN6" i="25"/>
  <c r="AQ6" i="25" s="1"/>
  <c r="AR6" i="25" s="1"/>
  <c r="AN5" i="25"/>
  <c r="AQ5" i="25" s="1"/>
  <c r="AR5" i="25" s="1"/>
  <c r="AN9" i="25"/>
  <c r="AQ9" i="25" s="1"/>
  <c r="AR9" i="25" s="1"/>
  <c r="AN21" i="25"/>
  <c r="AQ21" i="25" s="1"/>
  <c r="AR21" i="25" s="1"/>
  <c r="AN7" i="24"/>
  <c r="AQ7" i="24" s="1"/>
  <c r="AR7" i="24" s="1"/>
  <c r="AN21" i="24"/>
  <c r="AQ21" i="24" s="1"/>
  <c r="AR21" i="24" s="1"/>
  <c r="AN10" i="24"/>
  <c r="AQ10" i="24" s="1"/>
  <c r="AR10" i="24" s="1"/>
  <c r="AN12" i="24"/>
  <c r="AQ12" i="24" s="1"/>
  <c r="AR12" i="24" s="1"/>
  <c r="AN8" i="24"/>
  <c r="AQ8" i="24" s="1"/>
  <c r="AR8" i="24" s="1"/>
  <c r="AN11" i="24"/>
  <c r="AQ11" i="24" s="1"/>
  <c r="AR11" i="24" s="1"/>
  <c r="AN16" i="24"/>
  <c r="AQ16" i="24" s="1"/>
  <c r="AR16" i="24" s="1"/>
  <c r="AN17" i="24"/>
  <c r="AQ17" i="24" s="1"/>
  <c r="AR17" i="24" s="1"/>
  <c r="AE24" i="21"/>
  <c r="AH24" i="21" s="1"/>
  <c r="AI24" i="21" s="1"/>
  <c r="AE37" i="21"/>
  <c r="AH37" i="21" s="1"/>
  <c r="AI37" i="21" s="1"/>
  <c r="AE53" i="21"/>
  <c r="AH53" i="21" s="1"/>
  <c r="AI53" i="21" s="1"/>
  <c r="AE21" i="21"/>
  <c r="AH21" i="21" s="1"/>
  <c r="AI21" i="21" s="1"/>
  <c r="AE7" i="21"/>
  <c r="AH7" i="21" s="1"/>
  <c r="AI7" i="21" s="1"/>
  <c r="AE19" i="21"/>
  <c r="AH19" i="21" s="1"/>
  <c r="AI19" i="21" s="1"/>
  <c r="AE51" i="19"/>
  <c r="AH51" i="19" s="1"/>
  <c r="AI51" i="19" s="1"/>
  <c r="AE38" i="19"/>
  <c r="AH38" i="19" s="1"/>
  <c r="AI38" i="19" s="1"/>
  <c r="AE16" i="19"/>
  <c r="AH16" i="19" s="1"/>
  <c r="AI16" i="19" s="1"/>
  <c r="AE6" i="19"/>
  <c r="AH6" i="19" s="1"/>
  <c r="AI6" i="19" s="1"/>
  <c r="AE22" i="19"/>
  <c r="AH22" i="19" s="1"/>
  <c r="AI22" i="19" s="1"/>
  <c r="AE12" i="20"/>
  <c r="AH12" i="20" s="1"/>
  <c r="AI12" i="20" s="1"/>
  <c r="AE21" i="20"/>
  <c r="AH21" i="20" s="1"/>
  <c r="AI21" i="20" s="1"/>
  <c r="AE59" i="20"/>
  <c r="AH59" i="20" s="1"/>
  <c r="AI59" i="20" s="1"/>
  <c r="AE27" i="20"/>
  <c r="AH27" i="20" s="1"/>
  <c r="AI27" i="20" s="1"/>
  <c r="AE63" i="20"/>
  <c r="AH63" i="20" s="1"/>
  <c r="AI63" i="20" s="1"/>
  <c r="AE8" i="20"/>
  <c r="AH8" i="20" s="1"/>
  <c r="AI8" i="20" s="1"/>
  <c r="AE37" i="20"/>
  <c r="AH37" i="20" s="1"/>
  <c r="AI37" i="20" s="1"/>
  <c r="AE6" i="21"/>
  <c r="AH6" i="21" s="1"/>
  <c r="AI6" i="21" s="1"/>
  <c r="AE11" i="21"/>
  <c r="AH11" i="21" s="1"/>
  <c r="AI11" i="21" s="1"/>
  <c r="AE20" i="21"/>
  <c r="AH20" i="21" s="1"/>
  <c r="AI20" i="21" s="1"/>
  <c r="AE60" i="21"/>
  <c r="AH60" i="21" s="1"/>
  <c r="AI60" i="21" s="1"/>
  <c r="AE55" i="21"/>
  <c r="AH55" i="21" s="1"/>
  <c r="AI55" i="21" s="1"/>
  <c r="AE41" i="21"/>
  <c r="AH41" i="21" s="1"/>
  <c r="AI41" i="21" s="1"/>
  <c r="AE10" i="21"/>
  <c r="AH10" i="21" s="1"/>
  <c r="AI10" i="21" s="1"/>
  <c r="AE42" i="21"/>
  <c r="AH42" i="21" s="1"/>
  <c r="AI42" i="21" s="1"/>
  <c r="AE12" i="21"/>
  <c r="AH12" i="21" s="1"/>
  <c r="AI12" i="21" s="1"/>
  <c r="AE51" i="21"/>
  <c r="AH51" i="21" s="1"/>
  <c r="AI51" i="21" s="1"/>
  <c r="AE67" i="22"/>
  <c r="AH67" i="22" s="1"/>
  <c r="AI67" i="22" s="1"/>
  <c r="AE14" i="22"/>
  <c r="AH14" i="22" s="1"/>
  <c r="AI14" i="22" s="1"/>
  <c r="AE16" i="22"/>
  <c r="AH16" i="22" s="1"/>
  <c r="AI16" i="22" s="1"/>
  <c r="AE21" i="22"/>
  <c r="AH21" i="22" s="1"/>
  <c r="AI21" i="22" s="1"/>
  <c r="AE60" i="22"/>
  <c r="AH60" i="22" s="1"/>
  <c r="AI60" i="22" s="1"/>
  <c r="AE64" i="22"/>
  <c r="AH64" i="22" s="1"/>
  <c r="AI64" i="22" s="1"/>
  <c r="AE63" i="22"/>
  <c r="AH63" i="22" s="1"/>
  <c r="AI63" i="22" s="1"/>
  <c r="AE36" i="22"/>
  <c r="AH36" i="22" s="1"/>
  <c r="AI36" i="22" s="1"/>
  <c r="AE31" i="22"/>
  <c r="AH31" i="22" s="1"/>
  <c r="AI31" i="22" s="1"/>
  <c r="AE59" i="22"/>
  <c r="AH59" i="22" s="1"/>
  <c r="AI59" i="22" s="1"/>
  <c r="AE62" i="22"/>
  <c r="AH62" i="22" s="1"/>
  <c r="AI62" i="22" s="1"/>
  <c r="AE30" i="22"/>
  <c r="AH30" i="22" s="1"/>
  <c r="AI30" i="22" s="1"/>
  <c r="AE17" i="22"/>
  <c r="AH17" i="22" s="1"/>
  <c r="AI17" i="22" s="1"/>
  <c r="AE35" i="22"/>
  <c r="AH35" i="22" s="1"/>
  <c r="AI35" i="22" s="1"/>
  <c r="AE72" i="22"/>
  <c r="AH72" i="22" s="1"/>
  <c r="AI72" i="22" s="1"/>
  <c r="AE38" i="22"/>
  <c r="AH38" i="22" s="1"/>
  <c r="AI38" i="22" s="1"/>
  <c r="AE18" i="22"/>
  <c r="AH18" i="22" s="1"/>
  <c r="AI18" i="22" s="1"/>
  <c r="AE61" i="22"/>
  <c r="AH61" i="22" s="1"/>
  <c r="AI61" i="22" s="1"/>
  <c r="AE43" i="22"/>
  <c r="AH43" i="22" s="1"/>
  <c r="AI43" i="22" s="1"/>
  <c r="AE25" i="22"/>
  <c r="AH25" i="22" s="1"/>
  <c r="AI25" i="22" s="1"/>
  <c r="AE8" i="22"/>
  <c r="AH8" i="22" s="1"/>
  <c r="AI8" i="22" s="1"/>
  <c r="AE6" i="22"/>
  <c r="AH6" i="22" s="1"/>
  <c r="AI6" i="22" s="1"/>
  <c r="AE28" i="22"/>
  <c r="AH28" i="22" s="1"/>
  <c r="AI28" i="22" s="1"/>
  <c r="AE41" i="22"/>
  <c r="AH41" i="22" s="1"/>
  <c r="AI41" i="22" s="1"/>
  <c r="AE27" i="22"/>
  <c r="AH27" i="22" s="1"/>
  <c r="AI27" i="22" s="1"/>
  <c r="AE68" i="22"/>
  <c r="AH68" i="22" s="1"/>
  <c r="AI68" i="22" s="1"/>
  <c r="AE54" i="22"/>
  <c r="AH54" i="22" s="1"/>
  <c r="AI54" i="22" s="1"/>
  <c r="AE13" i="22"/>
  <c r="AH13" i="22" s="1"/>
  <c r="AI13" i="22" s="1"/>
  <c r="AE40" i="22"/>
  <c r="AH40" i="22" s="1"/>
  <c r="AI40" i="22" s="1"/>
  <c r="AE11" i="22"/>
  <c r="AH11" i="22" s="1"/>
  <c r="AI11" i="22" s="1"/>
  <c r="AE12" i="22"/>
  <c r="AH12" i="22" s="1"/>
  <c r="AI12" i="22" s="1"/>
  <c r="AE73" i="22"/>
  <c r="AH73" i="22" s="1"/>
  <c r="AI73" i="22" s="1"/>
  <c r="AE9" i="22"/>
  <c r="AH9" i="22" s="1"/>
  <c r="AI9" i="22" s="1"/>
  <c r="AE48" i="22"/>
  <c r="AH48" i="22" s="1"/>
  <c r="AI48" i="22" s="1"/>
  <c r="AE5" i="22"/>
  <c r="AH5" i="22" s="1"/>
  <c r="AI5" i="22" s="1"/>
  <c r="AE55" i="22"/>
  <c r="AH55" i="22" s="1"/>
  <c r="AI55" i="22" s="1"/>
  <c r="AE37" i="22"/>
  <c r="AH37" i="22" s="1"/>
  <c r="AI37" i="22" s="1"/>
  <c r="AE19" i="22"/>
  <c r="AH19" i="22" s="1"/>
  <c r="AI19" i="22" s="1"/>
  <c r="AE29" i="22"/>
  <c r="AH29" i="22" s="1"/>
  <c r="AI29" i="22" s="1"/>
  <c r="AE65" i="22"/>
  <c r="AH65" i="22" s="1"/>
  <c r="AI65" i="22" s="1"/>
  <c r="AE52" i="22"/>
  <c r="AH52" i="22" s="1"/>
  <c r="AI52" i="22" s="1"/>
  <c r="AE57" i="22"/>
  <c r="AH57" i="22" s="1"/>
  <c r="AI57" i="22" s="1"/>
  <c r="AE69" i="22"/>
  <c r="AH69" i="22" s="1"/>
  <c r="AI69" i="22" s="1"/>
  <c r="AE45" i="22"/>
  <c r="AH45" i="22" s="1"/>
  <c r="AI45" i="22" s="1"/>
  <c r="AE74" i="22"/>
  <c r="AH74" i="22" s="1"/>
  <c r="AI74" i="22" s="1"/>
  <c r="AE26" i="22"/>
  <c r="AH26" i="22" s="1"/>
  <c r="AI26" i="22" s="1"/>
  <c r="AE51" i="22"/>
  <c r="AH51" i="22" s="1"/>
  <c r="AI51" i="22" s="1"/>
  <c r="AE39" i="22"/>
  <c r="AH39" i="22" s="1"/>
  <c r="AI39" i="22" s="1"/>
  <c r="AE15" i="22"/>
  <c r="AH15" i="22" s="1"/>
  <c r="AI15" i="22" s="1"/>
  <c r="AE42" i="22"/>
  <c r="AH42" i="22" s="1"/>
  <c r="AI42" i="22" s="1"/>
  <c r="AE7" i="22"/>
  <c r="AH7" i="22" s="1"/>
  <c r="AI7" i="22" s="1"/>
  <c r="AE70" i="22"/>
  <c r="AH70" i="22" s="1"/>
  <c r="AI70" i="22" s="1"/>
  <c r="AE58" i="22"/>
  <c r="AH58" i="22" s="1"/>
  <c r="AI58" i="22" s="1"/>
  <c r="AE46" i="22"/>
  <c r="AH46" i="22" s="1"/>
  <c r="AI46" i="22" s="1"/>
  <c r="AE34" i="22"/>
  <c r="AH34" i="22" s="1"/>
  <c r="AI34" i="22" s="1"/>
  <c r="AE22" i="22"/>
  <c r="AH22" i="22" s="1"/>
  <c r="AI22" i="22" s="1"/>
  <c r="AE75" i="22"/>
  <c r="AH75" i="22" s="1"/>
  <c r="AI75" i="22" s="1"/>
  <c r="AE56" i="22"/>
  <c r="AH56" i="22" s="1"/>
  <c r="AI56" i="22" s="1"/>
  <c r="AE33" i="22"/>
  <c r="AH33" i="22" s="1"/>
  <c r="AI33" i="22" s="1"/>
  <c r="AE32" i="22"/>
  <c r="AH32" i="22" s="1"/>
  <c r="AI32" i="22" s="1"/>
  <c r="AE66" i="22"/>
  <c r="AH66" i="22" s="1"/>
  <c r="AI66" i="22" s="1"/>
  <c r="AE50" i="22"/>
  <c r="AH50" i="22" s="1"/>
  <c r="AI50" i="22" s="1"/>
  <c r="AE20" i="22"/>
  <c r="AH20" i="22" s="1"/>
  <c r="AI20" i="22" s="1"/>
  <c r="AE10" i="22"/>
  <c r="AH10" i="22" s="1"/>
  <c r="AI10" i="22" s="1"/>
  <c r="AE71" i="22"/>
  <c r="AH71" i="22" s="1"/>
  <c r="AI71" i="22" s="1"/>
  <c r="AE54" i="21"/>
  <c r="AH54" i="21" s="1"/>
  <c r="AI54" i="21" s="1"/>
  <c r="AE18" i="21"/>
  <c r="AH18" i="21" s="1"/>
  <c r="AI18" i="21" s="1"/>
  <c r="AE61" i="21"/>
  <c r="AH61" i="21" s="1"/>
  <c r="AI61" i="21" s="1"/>
  <c r="AE43" i="21"/>
  <c r="AH43" i="21" s="1"/>
  <c r="AI43" i="21" s="1"/>
  <c r="AE25" i="21"/>
  <c r="AH25" i="21" s="1"/>
  <c r="AI25" i="21" s="1"/>
  <c r="AE8" i="21"/>
  <c r="AH8" i="21" s="1"/>
  <c r="AI8" i="21" s="1"/>
  <c r="AE17" i="21"/>
  <c r="AH17" i="21" s="1"/>
  <c r="AI17" i="21" s="1"/>
  <c r="AE58" i="21"/>
  <c r="AH58" i="21" s="1"/>
  <c r="AI58" i="21" s="1"/>
  <c r="AE46" i="21"/>
  <c r="AH46" i="21" s="1"/>
  <c r="AI46" i="21" s="1"/>
  <c r="AE34" i="21"/>
  <c r="AH34" i="21" s="1"/>
  <c r="AI34" i="21" s="1"/>
  <c r="AE22" i="21"/>
  <c r="AH22" i="21" s="1"/>
  <c r="AI22" i="21" s="1"/>
  <c r="AE47" i="21"/>
  <c r="AH47" i="21" s="1"/>
  <c r="AI47" i="21" s="1"/>
  <c r="AE44" i="21"/>
  <c r="AH44" i="21" s="1"/>
  <c r="AI44" i="21" s="1"/>
  <c r="AE48" i="21"/>
  <c r="AH48" i="21" s="1"/>
  <c r="AI48" i="21" s="1"/>
  <c r="AE13" i="21"/>
  <c r="AH13" i="21" s="1"/>
  <c r="AI13" i="21" s="1"/>
  <c r="AE29" i="21"/>
  <c r="AH29" i="21" s="1"/>
  <c r="AI29" i="21" s="1"/>
  <c r="AE45" i="21"/>
  <c r="AH45" i="21" s="1"/>
  <c r="AI45" i="21" s="1"/>
  <c r="AE63" i="21"/>
  <c r="AH63" i="21" s="1"/>
  <c r="AI63" i="21" s="1"/>
  <c r="AE62" i="21"/>
  <c r="AH62" i="21" s="1"/>
  <c r="AI62" i="21" s="1"/>
  <c r="AE39" i="21"/>
  <c r="AH39" i="21" s="1"/>
  <c r="AI39" i="21" s="1"/>
  <c r="AE38" i="21"/>
  <c r="AH38" i="21" s="1"/>
  <c r="AI38" i="21" s="1"/>
  <c r="AE36" i="21"/>
  <c r="AH36" i="21" s="1"/>
  <c r="AI36" i="21" s="1"/>
  <c r="AE5" i="21"/>
  <c r="AH5" i="21" s="1"/>
  <c r="AI5" i="21" s="1"/>
  <c r="AE35" i="21"/>
  <c r="AH35" i="21" s="1"/>
  <c r="AI35" i="21" s="1"/>
  <c r="AE64" i="21"/>
  <c r="AH64" i="21" s="1"/>
  <c r="AI64" i="21" s="1"/>
  <c r="AE52" i="21"/>
  <c r="AH52" i="21" s="1"/>
  <c r="AI52" i="21" s="1"/>
  <c r="AE40" i="21"/>
  <c r="AH40" i="21" s="1"/>
  <c r="AI40" i="21" s="1"/>
  <c r="AE28" i="21"/>
  <c r="AH28" i="21" s="1"/>
  <c r="AI28" i="21" s="1"/>
  <c r="AE16" i="21"/>
  <c r="AH16" i="21" s="1"/>
  <c r="AI16" i="21" s="1"/>
  <c r="AE65" i="21"/>
  <c r="AH65" i="21" s="1"/>
  <c r="AI65" i="21" s="1"/>
  <c r="AE57" i="21"/>
  <c r="AH57" i="21" s="1"/>
  <c r="AI57" i="21" s="1"/>
  <c r="AE56" i="21"/>
  <c r="AH56" i="21" s="1"/>
  <c r="AI56" i="21" s="1"/>
  <c r="AE33" i="21"/>
  <c r="AH33" i="21" s="1"/>
  <c r="AI33" i="21" s="1"/>
  <c r="AE32" i="21"/>
  <c r="AH32" i="21" s="1"/>
  <c r="AI32" i="21" s="1"/>
  <c r="AE15" i="21"/>
  <c r="AH15" i="21" s="1"/>
  <c r="AI15" i="21" s="1"/>
  <c r="AE30" i="21"/>
  <c r="AH30" i="21" s="1"/>
  <c r="AI30" i="21" s="1"/>
  <c r="AE67" i="21"/>
  <c r="AH67" i="21" s="1"/>
  <c r="AI67" i="21" s="1"/>
  <c r="AE49" i="21"/>
  <c r="AH49" i="21" s="1"/>
  <c r="AI49" i="21" s="1"/>
  <c r="AE31" i="21"/>
  <c r="AH31" i="21" s="1"/>
  <c r="AI31" i="21" s="1"/>
  <c r="AE14" i="21"/>
  <c r="AH14" i="21" s="1"/>
  <c r="AI14" i="21" s="1"/>
  <c r="AE23" i="21"/>
  <c r="AH23" i="21" s="1"/>
  <c r="AI23" i="21" s="1"/>
  <c r="AE59" i="21"/>
  <c r="AH59" i="21" s="1"/>
  <c r="AI59" i="21" s="1"/>
  <c r="AE50" i="21"/>
  <c r="AH50" i="21" s="1"/>
  <c r="AI50" i="21" s="1"/>
  <c r="AE27" i="21"/>
  <c r="AH27" i="21" s="1"/>
  <c r="AI27" i="21" s="1"/>
  <c r="AE26" i="21"/>
  <c r="AH26" i="21" s="1"/>
  <c r="AI26" i="21" s="1"/>
  <c r="AE9" i="21"/>
  <c r="AH9" i="21" s="1"/>
  <c r="AI9" i="21" s="1"/>
  <c r="AE53" i="20"/>
  <c r="AH53" i="20" s="1"/>
  <c r="AI53" i="20" s="1"/>
  <c r="AE35" i="20"/>
  <c r="AH35" i="20" s="1"/>
  <c r="AI35" i="20" s="1"/>
  <c r="AE17" i="20"/>
  <c r="AH17" i="20" s="1"/>
  <c r="AI17" i="20" s="1"/>
  <c r="AE45" i="20"/>
  <c r="AH45" i="20" s="1"/>
  <c r="AI45" i="20" s="1"/>
  <c r="AE51" i="20"/>
  <c r="AH51" i="20" s="1"/>
  <c r="AI51" i="20" s="1"/>
  <c r="AE69" i="20"/>
  <c r="AH69" i="20" s="1"/>
  <c r="AI69" i="20" s="1"/>
  <c r="AE15" i="20"/>
  <c r="AH15" i="20" s="1"/>
  <c r="AI15" i="20" s="1"/>
  <c r="AE65" i="20"/>
  <c r="AH65" i="20" s="1"/>
  <c r="AI65" i="20" s="1"/>
  <c r="AE47" i="20"/>
  <c r="AH47" i="20" s="1"/>
  <c r="AI47" i="20" s="1"/>
  <c r="AE29" i="20"/>
  <c r="AH29" i="20" s="1"/>
  <c r="AI29" i="20" s="1"/>
  <c r="AE39" i="20"/>
  <c r="AH39" i="20" s="1"/>
  <c r="AI39" i="20" s="1"/>
  <c r="AE19" i="20"/>
  <c r="AH19" i="20" s="1"/>
  <c r="AI19" i="20" s="1"/>
  <c r="AE57" i="20"/>
  <c r="AH57" i="20" s="1"/>
  <c r="AI57" i="20" s="1"/>
  <c r="AE71" i="20"/>
  <c r="AH71" i="20" s="1"/>
  <c r="AI71" i="20" s="1"/>
  <c r="AE6" i="20"/>
  <c r="AH6" i="20" s="1"/>
  <c r="AI6" i="20" s="1"/>
  <c r="AE14" i="20"/>
  <c r="AH14" i="20" s="1"/>
  <c r="AI14" i="20" s="1"/>
  <c r="AE49" i="20"/>
  <c r="AH49" i="20" s="1"/>
  <c r="AI49" i="20" s="1"/>
  <c r="AE33" i="20"/>
  <c r="AH33" i="20" s="1"/>
  <c r="AI33" i="20" s="1"/>
  <c r="AE24" i="20"/>
  <c r="AH24" i="20" s="1"/>
  <c r="AI24" i="20" s="1"/>
  <c r="AE7" i="20"/>
  <c r="AH7" i="20" s="1"/>
  <c r="AI7" i="20" s="1"/>
  <c r="AE68" i="20"/>
  <c r="AH68" i="20" s="1"/>
  <c r="AI68" i="20" s="1"/>
  <c r="AE62" i="20"/>
  <c r="AH62" i="20" s="1"/>
  <c r="AI62" i="20" s="1"/>
  <c r="AE56" i="20"/>
  <c r="AH56" i="20" s="1"/>
  <c r="AI56" i="20" s="1"/>
  <c r="AE50" i="20"/>
  <c r="AH50" i="20" s="1"/>
  <c r="AI50" i="20" s="1"/>
  <c r="AE44" i="20"/>
  <c r="AH44" i="20" s="1"/>
  <c r="AI44" i="20" s="1"/>
  <c r="AE38" i="20"/>
  <c r="AH38" i="20" s="1"/>
  <c r="AI38" i="20" s="1"/>
  <c r="AE32" i="20"/>
  <c r="AH32" i="20" s="1"/>
  <c r="AI32" i="20" s="1"/>
  <c r="AE26" i="20"/>
  <c r="AH26" i="20" s="1"/>
  <c r="AI26" i="20" s="1"/>
  <c r="AE20" i="20"/>
  <c r="AH20" i="20" s="1"/>
  <c r="AI20" i="20" s="1"/>
  <c r="AE9" i="20"/>
  <c r="AH9" i="20" s="1"/>
  <c r="AI9" i="20" s="1"/>
  <c r="AE60" i="20"/>
  <c r="AH60" i="20" s="1"/>
  <c r="AI60" i="20" s="1"/>
  <c r="AE42" i="20"/>
  <c r="AH42" i="20" s="1"/>
  <c r="AI42" i="20" s="1"/>
  <c r="AE18" i="20"/>
  <c r="AH18" i="20" s="1"/>
  <c r="AI18" i="20" s="1"/>
  <c r="AE13" i="20"/>
  <c r="AH13" i="20" s="1"/>
  <c r="AI13" i="20" s="1"/>
  <c r="AE74" i="20"/>
  <c r="AH74" i="20" s="1"/>
  <c r="AI74" i="20" s="1"/>
  <c r="AE72" i="20"/>
  <c r="AH72" i="20" s="1"/>
  <c r="AI72" i="20" s="1"/>
  <c r="AE70" i="20"/>
  <c r="AH70" i="20" s="1"/>
  <c r="AI70" i="20" s="1"/>
  <c r="AE64" i="20"/>
  <c r="AH64" i="20" s="1"/>
  <c r="AI64" i="20" s="1"/>
  <c r="AE58" i="20"/>
  <c r="AH58" i="20" s="1"/>
  <c r="AI58" i="20" s="1"/>
  <c r="AE52" i="20"/>
  <c r="AH52" i="20" s="1"/>
  <c r="AI52" i="20" s="1"/>
  <c r="AE46" i="20"/>
  <c r="AH46" i="20" s="1"/>
  <c r="AI46" i="20" s="1"/>
  <c r="AE40" i="20"/>
  <c r="AH40" i="20" s="1"/>
  <c r="AI40" i="20" s="1"/>
  <c r="AE34" i="20"/>
  <c r="AH34" i="20" s="1"/>
  <c r="AI34" i="20" s="1"/>
  <c r="AE28" i="20"/>
  <c r="AH28" i="20" s="1"/>
  <c r="AI28" i="20" s="1"/>
  <c r="AE22" i="20"/>
  <c r="AH22" i="20" s="1"/>
  <c r="AI22" i="20" s="1"/>
  <c r="AE16" i="20"/>
  <c r="AH16" i="20" s="1"/>
  <c r="AI16" i="20" s="1"/>
  <c r="AE11" i="20"/>
  <c r="AH11" i="20" s="1"/>
  <c r="AI11" i="20" s="1"/>
  <c r="AE54" i="20"/>
  <c r="AH54" i="20" s="1"/>
  <c r="AI54" i="20" s="1"/>
  <c r="AE30" i="20"/>
  <c r="AH30" i="20" s="1"/>
  <c r="AI30" i="20" s="1"/>
  <c r="AE66" i="20"/>
  <c r="AH66" i="20" s="1"/>
  <c r="AI66" i="20" s="1"/>
  <c r="AE48" i="20"/>
  <c r="AH48" i="20" s="1"/>
  <c r="AI48" i="20" s="1"/>
  <c r="AE36" i="20"/>
  <c r="AH36" i="20" s="1"/>
  <c r="AI36" i="20" s="1"/>
  <c r="AE5" i="20"/>
  <c r="AH5" i="20" s="1"/>
  <c r="AI5" i="20" s="1"/>
  <c r="AE61" i="20"/>
  <c r="AH61" i="20" s="1"/>
  <c r="AI61" i="20" s="1"/>
  <c r="AE67" i="20"/>
  <c r="AH67" i="20" s="1"/>
  <c r="AI67" i="20" s="1"/>
  <c r="AE43" i="20"/>
  <c r="AH43" i="20" s="1"/>
  <c r="AI43" i="20" s="1"/>
  <c r="AE55" i="20"/>
  <c r="AH55" i="20" s="1"/>
  <c r="AI55" i="20" s="1"/>
  <c r="AE31" i="20"/>
  <c r="AH31" i="20" s="1"/>
  <c r="AI31" i="20" s="1"/>
  <c r="AE73" i="20"/>
  <c r="AH73" i="20" s="1"/>
  <c r="AI73" i="20" s="1"/>
  <c r="AE25" i="20"/>
  <c r="AH25" i="20" s="1"/>
  <c r="AI25" i="20" s="1"/>
  <c r="AE10" i="20"/>
  <c r="AH10" i="20" s="1"/>
  <c r="AI10" i="20" s="1"/>
  <c r="AE53" i="19"/>
  <c r="AH53" i="19" s="1"/>
  <c r="AI53" i="19" s="1"/>
  <c r="AE41" i="19"/>
  <c r="AH41" i="19" s="1"/>
  <c r="AI41" i="19" s="1"/>
  <c r="AE23" i="19"/>
  <c r="AH23" i="19" s="1"/>
  <c r="AI23" i="19" s="1"/>
  <c r="AE55" i="19"/>
  <c r="AH55" i="19" s="1"/>
  <c r="AI55" i="19" s="1"/>
  <c r="AE49" i="19"/>
  <c r="AH49" i="19" s="1"/>
  <c r="AI49" i="19" s="1"/>
  <c r="AE43" i="19"/>
  <c r="AH43" i="19" s="1"/>
  <c r="AI43" i="19" s="1"/>
  <c r="AE37" i="19"/>
  <c r="AH37" i="19" s="1"/>
  <c r="AI37" i="19" s="1"/>
  <c r="AE31" i="19"/>
  <c r="AH31" i="19" s="1"/>
  <c r="AI31" i="19" s="1"/>
  <c r="AE25" i="19"/>
  <c r="AH25" i="19" s="1"/>
  <c r="AI25" i="19" s="1"/>
  <c r="AE19" i="19"/>
  <c r="AH19" i="19" s="1"/>
  <c r="AI19" i="19" s="1"/>
  <c r="AE14" i="19"/>
  <c r="AH14" i="19" s="1"/>
  <c r="AI14" i="19" s="1"/>
  <c r="AE8" i="19"/>
  <c r="AH8" i="19" s="1"/>
  <c r="AI8" i="19" s="1"/>
  <c r="AE54" i="19"/>
  <c r="AH54" i="19" s="1"/>
  <c r="AI54" i="19" s="1"/>
  <c r="AE56" i="19"/>
  <c r="AH56" i="19" s="1"/>
  <c r="AI56" i="19" s="1"/>
  <c r="AE50" i="19"/>
  <c r="AH50" i="19" s="1"/>
  <c r="AI50" i="19" s="1"/>
  <c r="AE44" i="19"/>
  <c r="AH44" i="19" s="1"/>
  <c r="AI44" i="19" s="1"/>
  <c r="AE20" i="19"/>
  <c r="AH20" i="19" s="1"/>
  <c r="AI20" i="19" s="1"/>
  <c r="AE9" i="19"/>
  <c r="AH9" i="19" s="1"/>
  <c r="AI9" i="19" s="1"/>
  <c r="AE60" i="19"/>
  <c r="AH60" i="19" s="1"/>
  <c r="AI60" i="19" s="1"/>
  <c r="AE30" i="19"/>
  <c r="AH30" i="19" s="1"/>
  <c r="AI30" i="19" s="1"/>
  <c r="AE24" i="19"/>
  <c r="AH24" i="19" s="1"/>
  <c r="AI24" i="19" s="1"/>
  <c r="AE7" i="19"/>
  <c r="AH7" i="19" s="1"/>
  <c r="AI7" i="19" s="1"/>
  <c r="AE5" i="19"/>
  <c r="AH5" i="19" s="1"/>
  <c r="AI5" i="19" s="1"/>
  <c r="AE48" i="19"/>
  <c r="AH48" i="19" s="1"/>
  <c r="AI48" i="19" s="1"/>
  <c r="AE42" i="19"/>
  <c r="AH42" i="19" s="1"/>
  <c r="AI42" i="19" s="1"/>
  <c r="AE36" i="19"/>
  <c r="AH36" i="19" s="1"/>
  <c r="AI36" i="19" s="1"/>
  <c r="AE18" i="19"/>
  <c r="AH18" i="19" s="1"/>
  <c r="AI18" i="19" s="1"/>
  <c r="AE13" i="19"/>
  <c r="AH13" i="19" s="1"/>
  <c r="AI13" i="19" s="1"/>
  <c r="AE45" i="19"/>
  <c r="AH45" i="19" s="1"/>
  <c r="AI45" i="19" s="1"/>
  <c r="AE10" i="19"/>
  <c r="AH10" i="19" s="1"/>
  <c r="AI10" i="19" s="1"/>
  <c r="AE27" i="19"/>
  <c r="AH27" i="19" s="1"/>
  <c r="AI27" i="19" s="1"/>
  <c r="AE32" i="19"/>
  <c r="AH32" i="19" s="1"/>
  <c r="AI32" i="19" s="1"/>
  <c r="AE40" i="19"/>
  <c r="AH40" i="19" s="1"/>
  <c r="AI40" i="19" s="1"/>
  <c r="AE46" i="19"/>
  <c r="AH46" i="19" s="1"/>
  <c r="AI46" i="19" s="1"/>
  <c r="AE21" i="19"/>
  <c r="AH21" i="19" s="1"/>
  <c r="AI21" i="19" s="1"/>
  <c r="AE26" i="19"/>
  <c r="AH26" i="19" s="1"/>
  <c r="AI26" i="19" s="1"/>
  <c r="AE35" i="19"/>
  <c r="AH35" i="19" s="1"/>
  <c r="AI35" i="19" s="1"/>
  <c r="AE17" i="19"/>
  <c r="AH17" i="19" s="1"/>
  <c r="AI17" i="19" s="1"/>
  <c r="AE34" i="19"/>
  <c r="AH34" i="19" s="1"/>
  <c r="AI34" i="19" s="1"/>
  <c r="AE15" i="19"/>
  <c r="AH15" i="19" s="1"/>
  <c r="AI15" i="19" s="1"/>
  <c r="AE52" i="19"/>
  <c r="AH52" i="19" s="1"/>
  <c r="AI52" i="19" s="1"/>
  <c r="AE59" i="19"/>
  <c r="AH59" i="19" s="1"/>
  <c r="AI59" i="19" s="1"/>
  <c r="AE47" i="19"/>
  <c r="AH47" i="19" s="1"/>
  <c r="AI47" i="19" s="1"/>
  <c r="AE12" i="19"/>
  <c r="AH12" i="19" s="1"/>
  <c r="AI12" i="19" s="1"/>
  <c r="AE28" i="19"/>
  <c r="AH28" i="19" s="1"/>
  <c r="AI28" i="19" s="1"/>
  <c r="AE58" i="19"/>
  <c r="AH58" i="19" s="1"/>
  <c r="AI58" i="19" s="1"/>
  <c r="AE29" i="19"/>
  <c r="AH29" i="19" s="1"/>
  <c r="AI29" i="19" s="1"/>
  <c r="AE57" i="19"/>
  <c r="AH57" i="19" s="1"/>
  <c r="AI57" i="19" s="1"/>
  <c r="AE39" i="19"/>
  <c r="AH39" i="19" s="1"/>
  <c r="AI39" i="19" s="1"/>
  <c r="AE11" i="19"/>
  <c r="AH11" i="19" s="1"/>
  <c r="AI11" i="19" s="1"/>
  <c r="AE53" i="18"/>
  <c r="AH53" i="18" s="1"/>
  <c r="AI53" i="18" s="1"/>
  <c r="AE15" i="18"/>
  <c r="AH15" i="18" s="1"/>
  <c r="AI15" i="18" s="1"/>
  <c r="AE21" i="18"/>
  <c r="AH21" i="18" s="1"/>
  <c r="AI21" i="18" s="1"/>
  <c r="AE39" i="18"/>
  <c r="AH39" i="18" s="1"/>
  <c r="AI39" i="18" s="1"/>
  <c r="AE16" i="18"/>
  <c r="AH16" i="18" s="1"/>
  <c r="AI16" i="18" s="1"/>
  <c r="AE65" i="18"/>
  <c r="AH65" i="18" s="1"/>
  <c r="AI65" i="18" s="1"/>
  <c r="AE6" i="18"/>
  <c r="AH6" i="18" s="1"/>
  <c r="AI6" i="18" s="1"/>
  <c r="AE70" i="18"/>
  <c r="AH70" i="18" s="1"/>
  <c r="AI70" i="18" s="1"/>
  <c r="AE59" i="18"/>
  <c r="AH59" i="18" s="1"/>
  <c r="AI59" i="18" s="1"/>
  <c r="AE10" i="18"/>
  <c r="AH10" i="18" s="1"/>
  <c r="AI10" i="18" s="1"/>
  <c r="AE35" i="18"/>
  <c r="AH35" i="18" s="1"/>
  <c r="AI35" i="18" s="1"/>
  <c r="AE43" i="18"/>
  <c r="AH43" i="18" s="1"/>
  <c r="AI43" i="18" s="1"/>
  <c r="AE37" i="18"/>
  <c r="AH37" i="18" s="1"/>
  <c r="AI37" i="18" s="1"/>
  <c r="AE25" i="18"/>
  <c r="AH25" i="18" s="1"/>
  <c r="AI25" i="18" s="1"/>
  <c r="AE19" i="18"/>
  <c r="AH19" i="18" s="1"/>
  <c r="AI19" i="18" s="1"/>
  <c r="AE14" i="18"/>
  <c r="AH14" i="18" s="1"/>
  <c r="AI14" i="18" s="1"/>
  <c r="AE8" i="18"/>
  <c r="AH8" i="18" s="1"/>
  <c r="AI8" i="18" s="1"/>
  <c r="AE44" i="18"/>
  <c r="AH44" i="18" s="1"/>
  <c r="AI44" i="18" s="1"/>
  <c r="AE38" i="18"/>
  <c r="AH38" i="18" s="1"/>
  <c r="AI38" i="18" s="1"/>
  <c r="AE20" i="18"/>
  <c r="AH20" i="18" s="1"/>
  <c r="AI20" i="18" s="1"/>
  <c r="AE56" i="18"/>
  <c r="AH56" i="18" s="1"/>
  <c r="AI56" i="18" s="1"/>
  <c r="AE55" i="18"/>
  <c r="AH55" i="18" s="1"/>
  <c r="AI55" i="18" s="1"/>
  <c r="AE68" i="18"/>
  <c r="AH68" i="18" s="1"/>
  <c r="AI68" i="18" s="1"/>
  <c r="AE50" i="18"/>
  <c r="AH50" i="18" s="1"/>
  <c r="AI50" i="18" s="1"/>
  <c r="AE32" i="18"/>
  <c r="AH32" i="18" s="1"/>
  <c r="AI32" i="18" s="1"/>
  <c r="AE26" i="18"/>
  <c r="AH26" i="18" s="1"/>
  <c r="AI26" i="18" s="1"/>
  <c r="AE66" i="18"/>
  <c r="AH66" i="18" s="1"/>
  <c r="AI66" i="18" s="1"/>
  <c r="AE60" i="18"/>
  <c r="AH60" i="18" s="1"/>
  <c r="AI60" i="18" s="1"/>
  <c r="AE54" i="18"/>
  <c r="AH54" i="18" s="1"/>
  <c r="AI54" i="18" s="1"/>
  <c r="AE48" i="18"/>
  <c r="AH48" i="18" s="1"/>
  <c r="AI48" i="18" s="1"/>
  <c r="AE42" i="18"/>
  <c r="AH42" i="18" s="1"/>
  <c r="AI42" i="18" s="1"/>
  <c r="AE36" i="18"/>
  <c r="AH36" i="18" s="1"/>
  <c r="AI36" i="18" s="1"/>
  <c r="AE30" i="18"/>
  <c r="AH30" i="18" s="1"/>
  <c r="AI30" i="18" s="1"/>
  <c r="AE24" i="18"/>
  <c r="AH24" i="18" s="1"/>
  <c r="AI24" i="18" s="1"/>
  <c r="AE18" i="18"/>
  <c r="AH18" i="18" s="1"/>
  <c r="AI18" i="18" s="1"/>
  <c r="AE13" i="18"/>
  <c r="AH13" i="18" s="1"/>
  <c r="AI13" i="18" s="1"/>
  <c r="AE7" i="18"/>
  <c r="AH7" i="18" s="1"/>
  <c r="AI7" i="18" s="1"/>
  <c r="AE5" i="18"/>
  <c r="AH5" i="18" s="1"/>
  <c r="AI5" i="18" s="1"/>
  <c r="AE67" i="18"/>
  <c r="AH67" i="18" s="1"/>
  <c r="AI67" i="18" s="1"/>
  <c r="AE61" i="18"/>
  <c r="AH61" i="18" s="1"/>
  <c r="AI61" i="18" s="1"/>
  <c r="AE49" i="18"/>
  <c r="AH49" i="18" s="1"/>
  <c r="AI49" i="18" s="1"/>
  <c r="AE31" i="18"/>
  <c r="AH31" i="18" s="1"/>
  <c r="AI31" i="18" s="1"/>
  <c r="AE62" i="18"/>
  <c r="AH62" i="18" s="1"/>
  <c r="AI62" i="18" s="1"/>
  <c r="AE9" i="18"/>
  <c r="AH9" i="18" s="1"/>
  <c r="AI9" i="18" s="1"/>
  <c r="AE58" i="18"/>
  <c r="AH58" i="18" s="1"/>
  <c r="AI58" i="18" s="1"/>
  <c r="AE69" i="18"/>
  <c r="AH69" i="18" s="1"/>
  <c r="AI69" i="18" s="1"/>
  <c r="AE51" i="18"/>
  <c r="AH51" i="18" s="1"/>
  <c r="AI51" i="18" s="1"/>
  <c r="AE64" i="18"/>
  <c r="AH64" i="18" s="1"/>
  <c r="AI64" i="18" s="1"/>
  <c r="AE23" i="18"/>
  <c r="AH23" i="18" s="1"/>
  <c r="AI23" i="18" s="1"/>
  <c r="AE29" i="18"/>
  <c r="AH29" i="18" s="1"/>
  <c r="AI29" i="18" s="1"/>
  <c r="AE46" i="18"/>
  <c r="AH46" i="18" s="1"/>
  <c r="AI46" i="18" s="1"/>
  <c r="AE57" i="18"/>
  <c r="AH57" i="18" s="1"/>
  <c r="AI57" i="18" s="1"/>
  <c r="AE27" i="18"/>
  <c r="AH27" i="18" s="1"/>
  <c r="AI27" i="18" s="1"/>
  <c r="AE52" i="18"/>
  <c r="AH52" i="18" s="1"/>
  <c r="AI52" i="18" s="1"/>
  <c r="AE11" i="18"/>
  <c r="AH11" i="18" s="1"/>
  <c r="AI11" i="18" s="1"/>
  <c r="AN5" i="13"/>
  <c r="AQ5" i="13" s="1"/>
  <c r="AR5" i="13" s="1"/>
  <c r="AJ5" i="3"/>
  <c r="AB17" i="6"/>
  <c r="AB11" i="6"/>
  <c r="AB11" i="5"/>
  <c r="AF35" i="5"/>
  <c r="AI35" i="5" s="1"/>
  <c r="AJ35" i="5" s="1"/>
  <c r="AF64" i="5"/>
  <c r="AI64" i="5" s="1"/>
  <c r="AJ64" i="5" s="1"/>
  <c r="AP5" i="2"/>
  <c r="AN5" i="2" s="1"/>
  <c r="AQ5" i="2" s="1"/>
  <c r="AR5" i="2" s="1"/>
  <c r="AD5" i="1"/>
  <c r="AG5" i="1" s="1"/>
  <c r="AH5" i="1" s="1"/>
  <c r="AF7" i="10"/>
  <c r="AI7" i="10" s="1"/>
  <c r="AJ7" i="10" s="1"/>
  <c r="AF13" i="10"/>
  <c r="AI13" i="10" s="1"/>
  <c r="AJ13" i="10" s="1"/>
  <c r="AF19" i="10"/>
  <c r="AI19" i="10" s="1"/>
  <c r="AJ19" i="10" s="1"/>
  <c r="AF25" i="10"/>
  <c r="AI25" i="10" s="1"/>
  <c r="AJ25" i="10" s="1"/>
  <c r="AF31" i="10"/>
  <c r="AI31" i="10" s="1"/>
  <c r="AJ31" i="10" s="1"/>
  <c r="AF37" i="10"/>
  <c r="AI37" i="10" s="1"/>
  <c r="AJ37" i="10" s="1"/>
  <c r="AF43" i="10"/>
  <c r="AI43" i="10" s="1"/>
  <c r="AJ43" i="10" s="1"/>
  <c r="AF49" i="10"/>
  <c r="AI49" i="10" s="1"/>
  <c r="AJ49" i="10" s="1"/>
  <c r="AF55" i="10"/>
  <c r="AI55" i="10" s="1"/>
  <c r="AJ55" i="10" s="1"/>
  <c r="AF61" i="10"/>
  <c r="AI61" i="10" s="1"/>
  <c r="AJ61" i="10" s="1"/>
  <c r="AF67" i="10"/>
  <c r="AI67" i="10" s="1"/>
  <c r="AJ67" i="10" s="1"/>
  <c r="AF73" i="10"/>
  <c r="AI73" i="10" s="1"/>
  <c r="AJ73" i="10" s="1"/>
  <c r="AF79" i="10"/>
  <c r="AI79" i="10" s="1"/>
  <c r="AJ79" i="10" s="1"/>
  <c r="AF8" i="10"/>
  <c r="AI8" i="10" s="1"/>
  <c r="AJ8" i="10" s="1"/>
  <c r="AF14" i="10"/>
  <c r="AI14" i="10" s="1"/>
  <c r="AJ14" i="10" s="1"/>
  <c r="AF20" i="10"/>
  <c r="AI20" i="10" s="1"/>
  <c r="AJ20" i="10" s="1"/>
  <c r="AF26" i="10"/>
  <c r="AI26" i="10" s="1"/>
  <c r="AJ26" i="10" s="1"/>
  <c r="AF32" i="10"/>
  <c r="AI32" i="10" s="1"/>
  <c r="AJ32" i="10" s="1"/>
  <c r="AF38" i="10"/>
  <c r="AI38" i="10" s="1"/>
  <c r="AJ38" i="10" s="1"/>
  <c r="AF44" i="10"/>
  <c r="AI44" i="10" s="1"/>
  <c r="AJ44" i="10" s="1"/>
  <c r="AF50" i="10"/>
  <c r="AI50" i="10" s="1"/>
  <c r="AJ50" i="10" s="1"/>
  <c r="AF56" i="10"/>
  <c r="AI56" i="10" s="1"/>
  <c r="AJ56" i="10" s="1"/>
  <c r="AF62" i="10"/>
  <c r="AI62" i="10" s="1"/>
  <c r="AJ62" i="10" s="1"/>
  <c r="AF68" i="10"/>
  <c r="AI68" i="10" s="1"/>
  <c r="AJ68" i="10" s="1"/>
  <c r="AF74" i="10"/>
  <c r="AI74" i="10" s="1"/>
  <c r="AJ74" i="10" s="1"/>
  <c r="AF80" i="10"/>
  <c r="AI80" i="10" s="1"/>
  <c r="AJ80" i="10" s="1"/>
  <c r="AF5" i="10"/>
  <c r="AI5" i="10" s="1"/>
  <c r="AJ5" i="10" s="1"/>
  <c r="AF9" i="10"/>
  <c r="AI9" i="10" s="1"/>
  <c r="AJ9" i="10" s="1"/>
  <c r="AF15" i="10"/>
  <c r="AI15" i="10" s="1"/>
  <c r="AJ15" i="10" s="1"/>
  <c r="AF21" i="10"/>
  <c r="AI21" i="10" s="1"/>
  <c r="AJ21" i="10" s="1"/>
  <c r="AF27" i="10"/>
  <c r="AI27" i="10" s="1"/>
  <c r="AJ27" i="10" s="1"/>
  <c r="AF33" i="10"/>
  <c r="AI33" i="10" s="1"/>
  <c r="AJ33" i="10" s="1"/>
  <c r="AF39" i="10"/>
  <c r="AI39" i="10" s="1"/>
  <c r="AJ39" i="10" s="1"/>
  <c r="AF45" i="10"/>
  <c r="AI45" i="10" s="1"/>
  <c r="AJ45" i="10" s="1"/>
  <c r="AF51" i="10"/>
  <c r="AI51" i="10" s="1"/>
  <c r="AJ51" i="10" s="1"/>
  <c r="AF57" i="10"/>
  <c r="AI57" i="10" s="1"/>
  <c r="AJ57" i="10" s="1"/>
  <c r="AF63" i="10"/>
  <c r="AI63" i="10" s="1"/>
  <c r="AJ63" i="10" s="1"/>
  <c r="AF69" i="10"/>
  <c r="AI69" i="10" s="1"/>
  <c r="AJ69" i="10" s="1"/>
  <c r="AF75" i="10"/>
  <c r="AI75" i="10" s="1"/>
  <c r="AJ75" i="10" s="1"/>
  <c r="AF81" i="10"/>
  <c r="AI81" i="10" s="1"/>
  <c r="AJ81" i="10" s="1"/>
  <c r="AF10" i="10"/>
  <c r="AI10" i="10" s="1"/>
  <c r="AJ10" i="10" s="1"/>
  <c r="AF16" i="10"/>
  <c r="AI16" i="10" s="1"/>
  <c r="AJ16" i="10" s="1"/>
  <c r="AF22" i="10"/>
  <c r="AI22" i="10" s="1"/>
  <c r="AJ22" i="10" s="1"/>
  <c r="AF28" i="10"/>
  <c r="AI28" i="10" s="1"/>
  <c r="AJ28" i="10" s="1"/>
  <c r="AF34" i="10"/>
  <c r="AI34" i="10" s="1"/>
  <c r="AJ34" i="10" s="1"/>
  <c r="AF40" i="10"/>
  <c r="AI40" i="10" s="1"/>
  <c r="AJ40" i="10" s="1"/>
  <c r="AF46" i="10"/>
  <c r="AI46" i="10" s="1"/>
  <c r="AJ46" i="10" s="1"/>
  <c r="AF52" i="10"/>
  <c r="AI52" i="10" s="1"/>
  <c r="AJ52" i="10" s="1"/>
  <c r="AF58" i="10"/>
  <c r="AI58" i="10" s="1"/>
  <c r="AJ58" i="10" s="1"/>
  <c r="AF64" i="10"/>
  <c r="AI64" i="10" s="1"/>
  <c r="AJ64" i="10" s="1"/>
  <c r="AF70" i="10"/>
  <c r="AI70" i="10" s="1"/>
  <c r="AJ70" i="10" s="1"/>
  <c r="AF76" i="10"/>
  <c r="AI76" i="10" s="1"/>
  <c r="AJ76" i="10" s="1"/>
  <c r="AF82" i="10"/>
  <c r="AI82" i="10" s="1"/>
  <c r="AJ82" i="10" s="1"/>
  <c r="AF11" i="10"/>
  <c r="AI11" i="10" s="1"/>
  <c r="AJ11" i="10" s="1"/>
  <c r="AF17" i="10"/>
  <c r="AI17" i="10" s="1"/>
  <c r="AJ17" i="10" s="1"/>
  <c r="AF23" i="10"/>
  <c r="AI23" i="10" s="1"/>
  <c r="AJ23" i="10" s="1"/>
  <c r="AF29" i="10"/>
  <c r="AI29" i="10" s="1"/>
  <c r="AJ29" i="10" s="1"/>
  <c r="AF35" i="10"/>
  <c r="AI35" i="10" s="1"/>
  <c r="AJ35" i="10" s="1"/>
  <c r="AF41" i="10"/>
  <c r="AI41" i="10" s="1"/>
  <c r="AJ41" i="10" s="1"/>
  <c r="AF47" i="10"/>
  <c r="AI47" i="10" s="1"/>
  <c r="AJ47" i="10" s="1"/>
  <c r="AF53" i="10"/>
  <c r="AI53" i="10" s="1"/>
  <c r="AJ53" i="10" s="1"/>
  <c r="AF59" i="10"/>
  <c r="AI59" i="10" s="1"/>
  <c r="AJ59" i="10" s="1"/>
  <c r="AF65" i="10"/>
  <c r="AI65" i="10" s="1"/>
  <c r="AJ65" i="10" s="1"/>
  <c r="AF71" i="10"/>
  <c r="AI71" i="10" s="1"/>
  <c r="AJ71" i="10" s="1"/>
  <c r="AF77" i="10"/>
  <c r="AI77" i="10" s="1"/>
  <c r="AJ77" i="10" s="1"/>
  <c r="AF48" i="9"/>
  <c r="AI48" i="9" s="1"/>
  <c r="AJ48" i="9" s="1"/>
  <c r="AF64" i="8"/>
  <c r="AI64" i="8" s="1"/>
  <c r="AJ64" i="8" s="1"/>
  <c r="AF39" i="8"/>
  <c r="AI39" i="8" s="1"/>
  <c r="AJ39" i="8" s="1"/>
  <c r="AF11" i="8"/>
  <c r="AI11" i="8" s="1"/>
  <c r="AJ11" i="8" s="1"/>
  <c r="AF23" i="8"/>
  <c r="AI23" i="8" s="1"/>
  <c r="AJ23" i="8" s="1"/>
  <c r="AF41" i="8"/>
  <c r="AI41" i="8" s="1"/>
  <c r="AJ41" i="8" s="1"/>
  <c r="AF47" i="8"/>
  <c r="AI47" i="8" s="1"/>
  <c r="AJ47" i="8" s="1"/>
  <c r="AF6" i="8"/>
  <c r="AI6" i="8" s="1"/>
  <c r="AJ6" i="8" s="1"/>
  <c r="AF18" i="8"/>
  <c r="AI18" i="8" s="1"/>
  <c r="AJ18" i="8" s="1"/>
  <c r="AF30" i="8"/>
  <c r="AI30" i="8" s="1"/>
  <c r="AJ30" i="8" s="1"/>
  <c r="AF42" i="8"/>
  <c r="AI42" i="8" s="1"/>
  <c r="AJ42" i="8" s="1"/>
  <c r="AF48" i="8"/>
  <c r="AI48" i="8" s="1"/>
  <c r="AJ48" i="8" s="1"/>
  <c r="AF60" i="8"/>
  <c r="AI60" i="8" s="1"/>
  <c r="AJ60" i="8" s="1"/>
  <c r="AF7" i="8"/>
  <c r="AI7" i="8" s="1"/>
  <c r="AJ7" i="8" s="1"/>
  <c r="AF13" i="8"/>
  <c r="AI13" i="8" s="1"/>
  <c r="AJ13" i="8" s="1"/>
  <c r="AF19" i="8"/>
  <c r="AI19" i="8" s="1"/>
  <c r="AJ19" i="8" s="1"/>
  <c r="AF25" i="8"/>
  <c r="AI25" i="8" s="1"/>
  <c r="AJ25" i="8" s="1"/>
  <c r="AF31" i="8"/>
  <c r="AI31" i="8" s="1"/>
  <c r="AJ31" i="8" s="1"/>
  <c r="AF37" i="8"/>
  <c r="AI37" i="8" s="1"/>
  <c r="AJ37" i="8" s="1"/>
  <c r="AF43" i="8"/>
  <c r="AI43" i="8" s="1"/>
  <c r="AJ43" i="8" s="1"/>
  <c r="AF49" i="8"/>
  <c r="AI49" i="8" s="1"/>
  <c r="AJ49" i="8" s="1"/>
  <c r="AF55" i="8"/>
  <c r="AI55" i="8" s="1"/>
  <c r="AJ55" i="8" s="1"/>
  <c r="AF61" i="8"/>
  <c r="AI61" i="8" s="1"/>
  <c r="AJ61" i="8" s="1"/>
  <c r="AF17" i="8"/>
  <c r="AI17" i="8" s="1"/>
  <c r="AJ17" i="8" s="1"/>
  <c r="AF35" i="8"/>
  <c r="AI35" i="8" s="1"/>
  <c r="AJ35" i="8" s="1"/>
  <c r="AF59" i="8"/>
  <c r="AI59" i="8" s="1"/>
  <c r="AJ59" i="8" s="1"/>
  <c r="AF12" i="8"/>
  <c r="AI12" i="8" s="1"/>
  <c r="AJ12" i="8" s="1"/>
  <c r="AF24" i="8"/>
  <c r="AI24" i="8" s="1"/>
  <c r="AJ24" i="8" s="1"/>
  <c r="AF36" i="8"/>
  <c r="AI36" i="8" s="1"/>
  <c r="AJ36" i="8" s="1"/>
  <c r="AF54" i="8"/>
  <c r="AI54" i="8" s="1"/>
  <c r="AJ54" i="8" s="1"/>
  <c r="AF8" i="8"/>
  <c r="AI8" i="8" s="1"/>
  <c r="AJ8" i="8" s="1"/>
  <c r="AF14" i="8"/>
  <c r="AI14" i="8" s="1"/>
  <c r="AJ14" i="8" s="1"/>
  <c r="AF20" i="8"/>
  <c r="AI20" i="8" s="1"/>
  <c r="AJ20" i="8" s="1"/>
  <c r="AF26" i="8"/>
  <c r="AI26" i="8" s="1"/>
  <c r="AJ26" i="8" s="1"/>
  <c r="AF32" i="8"/>
  <c r="AI32" i="8" s="1"/>
  <c r="AJ32" i="8" s="1"/>
  <c r="AF38" i="8"/>
  <c r="AI38" i="8" s="1"/>
  <c r="AJ38" i="8" s="1"/>
  <c r="AF44" i="8"/>
  <c r="AI44" i="8" s="1"/>
  <c r="AJ44" i="8" s="1"/>
  <c r="AF50" i="8"/>
  <c r="AI50" i="8" s="1"/>
  <c r="AJ50" i="8" s="1"/>
  <c r="AF56" i="8"/>
  <c r="AI56" i="8" s="1"/>
  <c r="AJ56" i="8" s="1"/>
  <c r="AF62" i="8"/>
  <c r="AI62" i="8" s="1"/>
  <c r="AJ62" i="8" s="1"/>
  <c r="AF51" i="8"/>
  <c r="AI51" i="8" s="1"/>
  <c r="AJ51" i="8" s="1"/>
  <c r="AF57" i="8"/>
  <c r="AI57" i="8" s="1"/>
  <c r="AJ57" i="8" s="1"/>
  <c r="AF63" i="8"/>
  <c r="AI63" i="8" s="1"/>
  <c r="AJ63" i="8" s="1"/>
  <c r="AF29" i="8"/>
  <c r="AI29" i="8" s="1"/>
  <c r="AJ29" i="8" s="1"/>
  <c r="AF53" i="8"/>
  <c r="AI53" i="8" s="1"/>
  <c r="AJ53" i="8" s="1"/>
  <c r="AF5" i="8"/>
  <c r="AI5" i="8" s="1"/>
  <c r="AJ5" i="8" s="1"/>
  <c r="AF9" i="8"/>
  <c r="AI9" i="8" s="1"/>
  <c r="AJ9" i="8" s="1"/>
  <c r="AF15" i="8"/>
  <c r="AI15" i="8" s="1"/>
  <c r="AJ15" i="8" s="1"/>
  <c r="AF21" i="8"/>
  <c r="AI21" i="8" s="1"/>
  <c r="AJ21" i="8" s="1"/>
  <c r="AF27" i="8"/>
  <c r="AI27" i="8" s="1"/>
  <c r="AJ27" i="8" s="1"/>
  <c r="AF33" i="8"/>
  <c r="AI33" i="8" s="1"/>
  <c r="AJ33" i="8" s="1"/>
  <c r="AF10" i="8"/>
  <c r="AI10" i="8" s="1"/>
  <c r="AJ10" i="8" s="1"/>
  <c r="AF16" i="8"/>
  <c r="AI16" i="8" s="1"/>
  <c r="AJ16" i="8" s="1"/>
  <c r="AF22" i="8"/>
  <c r="AI22" i="8" s="1"/>
  <c r="AJ22" i="8" s="1"/>
  <c r="AF28" i="8"/>
  <c r="AI28" i="8" s="1"/>
  <c r="AJ28" i="8" s="1"/>
  <c r="AF34" i="8"/>
  <c r="AI34" i="8" s="1"/>
  <c r="AJ34" i="8" s="1"/>
  <c r="AF40" i="8"/>
  <c r="AI40" i="8" s="1"/>
  <c r="AJ40" i="8" s="1"/>
  <c r="AF46" i="8"/>
  <c r="AI46" i="8" s="1"/>
  <c r="AJ46" i="8" s="1"/>
  <c r="AF52" i="8"/>
  <c r="AI52" i="8" s="1"/>
  <c r="AJ52" i="8" s="1"/>
  <c r="AF58" i="8"/>
  <c r="AI58" i="8" s="1"/>
  <c r="AJ58" i="8" s="1"/>
  <c r="AF6" i="7"/>
  <c r="AI6" i="7" s="1"/>
  <c r="AJ6" i="7" s="1"/>
  <c r="AF12" i="7"/>
  <c r="AI12" i="7" s="1"/>
  <c r="AJ12" i="7" s="1"/>
  <c r="AF18" i="7"/>
  <c r="AI18" i="7" s="1"/>
  <c r="AJ18" i="7" s="1"/>
  <c r="AF24" i="7"/>
  <c r="AI24" i="7" s="1"/>
  <c r="AJ24" i="7" s="1"/>
  <c r="AF30" i="7"/>
  <c r="AI30" i="7" s="1"/>
  <c r="AJ30" i="7" s="1"/>
  <c r="AF36" i="7"/>
  <c r="AI36" i="7" s="1"/>
  <c r="AJ36" i="7" s="1"/>
  <c r="AF42" i="7"/>
  <c r="AI42" i="7" s="1"/>
  <c r="AJ42" i="7" s="1"/>
  <c r="AF48" i="7"/>
  <c r="AI48" i="7" s="1"/>
  <c r="AJ48" i="7" s="1"/>
  <c r="AF29" i="7"/>
  <c r="AI29" i="7" s="1"/>
  <c r="AJ29" i="7" s="1"/>
  <c r="AF47" i="7"/>
  <c r="AI47" i="7" s="1"/>
  <c r="AJ47" i="7" s="1"/>
  <c r="AF7" i="7"/>
  <c r="AI7" i="7" s="1"/>
  <c r="AJ7" i="7" s="1"/>
  <c r="AF13" i="7"/>
  <c r="AI13" i="7" s="1"/>
  <c r="AJ13" i="7" s="1"/>
  <c r="AF19" i="7"/>
  <c r="AI19" i="7" s="1"/>
  <c r="AJ19" i="7" s="1"/>
  <c r="AF25" i="7"/>
  <c r="AI25" i="7" s="1"/>
  <c r="AJ25" i="7" s="1"/>
  <c r="AF31" i="7"/>
  <c r="AI31" i="7" s="1"/>
  <c r="AJ31" i="7" s="1"/>
  <c r="AF37" i="7"/>
  <c r="AI37" i="7" s="1"/>
  <c r="AJ37" i="7" s="1"/>
  <c r="AF43" i="7"/>
  <c r="AI43" i="7" s="1"/>
  <c r="AJ43" i="7" s="1"/>
  <c r="AF49" i="7"/>
  <c r="AI49" i="7" s="1"/>
  <c r="AJ49" i="7" s="1"/>
  <c r="AF23" i="7"/>
  <c r="AI23" i="7" s="1"/>
  <c r="AJ23" i="7" s="1"/>
  <c r="AF53" i="7"/>
  <c r="AI53" i="7" s="1"/>
  <c r="AJ53" i="7" s="1"/>
  <c r="AF8" i="7"/>
  <c r="AI8" i="7" s="1"/>
  <c r="AJ8" i="7" s="1"/>
  <c r="AF14" i="7"/>
  <c r="AI14" i="7" s="1"/>
  <c r="AJ14" i="7" s="1"/>
  <c r="AF20" i="7"/>
  <c r="AI20" i="7" s="1"/>
  <c r="AJ20" i="7" s="1"/>
  <c r="AF26" i="7"/>
  <c r="AI26" i="7" s="1"/>
  <c r="AJ26" i="7" s="1"/>
  <c r="AF32" i="7"/>
  <c r="AI32" i="7" s="1"/>
  <c r="AJ32" i="7" s="1"/>
  <c r="AF38" i="7"/>
  <c r="AI38" i="7" s="1"/>
  <c r="AJ38" i="7" s="1"/>
  <c r="AF44" i="7"/>
  <c r="AI44" i="7" s="1"/>
  <c r="AJ44" i="7" s="1"/>
  <c r="AF50" i="7"/>
  <c r="AI50" i="7" s="1"/>
  <c r="AJ50" i="7" s="1"/>
  <c r="AF17" i="7"/>
  <c r="AI17" i="7" s="1"/>
  <c r="AJ17" i="7" s="1"/>
  <c r="AF41" i="7"/>
  <c r="AI41" i="7" s="1"/>
  <c r="AJ41" i="7" s="1"/>
  <c r="AF5" i="7"/>
  <c r="AI5" i="7" s="1"/>
  <c r="AJ5" i="7" s="1"/>
  <c r="AF9" i="7"/>
  <c r="AI9" i="7" s="1"/>
  <c r="AJ9" i="7" s="1"/>
  <c r="AF15" i="7"/>
  <c r="AI15" i="7" s="1"/>
  <c r="AJ15" i="7" s="1"/>
  <c r="AF21" i="7"/>
  <c r="AI21" i="7" s="1"/>
  <c r="AJ21" i="7" s="1"/>
  <c r="AF27" i="7"/>
  <c r="AI27" i="7" s="1"/>
  <c r="AJ27" i="7" s="1"/>
  <c r="AF33" i="7"/>
  <c r="AI33" i="7" s="1"/>
  <c r="AJ33" i="7" s="1"/>
  <c r="AF39" i="7"/>
  <c r="AI39" i="7" s="1"/>
  <c r="AJ39" i="7" s="1"/>
  <c r="AF45" i="7"/>
  <c r="AI45" i="7" s="1"/>
  <c r="AJ45" i="7" s="1"/>
  <c r="AF51" i="7"/>
  <c r="AI51" i="7" s="1"/>
  <c r="AJ51" i="7" s="1"/>
  <c r="AF10" i="7"/>
  <c r="AI10" i="7" s="1"/>
  <c r="AJ10" i="7" s="1"/>
  <c r="AF22" i="7"/>
  <c r="AI22" i="7" s="1"/>
  <c r="AJ22" i="7" s="1"/>
  <c r="AF28" i="7"/>
  <c r="AI28" i="7" s="1"/>
  <c r="AJ28" i="7" s="1"/>
  <c r="AF34" i="7"/>
  <c r="AI34" i="7" s="1"/>
  <c r="AJ34" i="7" s="1"/>
  <c r="AF40" i="7"/>
  <c r="AI40" i="7" s="1"/>
  <c r="AJ40" i="7" s="1"/>
  <c r="AF46" i="7"/>
  <c r="AI46" i="7" s="1"/>
  <c r="AJ46" i="7" s="1"/>
  <c r="AF52" i="7"/>
  <c r="AI52" i="7" s="1"/>
  <c r="AJ52" i="7" s="1"/>
  <c r="AF59" i="5"/>
  <c r="AI59" i="5" s="1"/>
  <c r="AJ59" i="5" s="1"/>
  <c r="AF48" i="5"/>
  <c r="AI48" i="5" s="1"/>
  <c r="AJ48" i="5" s="1"/>
  <c r="AF23" i="5"/>
  <c r="AI23" i="5" s="1"/>
  <c r="AJ23" i="5" s="1"/>
  <c r="AF53" i="5"/>
  <c r="AI53" i="5" s="1"/>
  <c r="AJ53" i="5" s="1"/>
  <c r="AF7" i="5"/>
  <c r="AI7" i="5" s="1"/>
  <c r="AJ7" i="5" s="1"/>
  <c r="AF13" i="5"/>
  <c r="AI13" i="5" s="1"/>
  <c r="AJ13" i="5" s="1"/>
  <c r="AF25" i="5"/>
  <c r="AI25" i="5" s="1"/>
  <c r="AJ25" i="5" s="1"/>
  <c r="AF47" i="5"/>
  <c r="AI47" i="5" s="1"/>
  <c r="AJ47" i="5" s="1"/>
  <c r="AF20" i="5"/>
  <c r="AI20" i="5" s="1"/>
  <c r="AJ20" i="5" s="1"/>
  <c r="AF26" i="5"/>
  <c r="AI26" i="5" s="1"/>
  <c r="AJ26" i="5" s="1"/>
  <c r="AF32" i="5"/>
  <c r="AI32" i="5" s="1"/>
  <c r="AJ32" i="5" s="1"/>
  <c r="AF38" i="5"/>
  <c r="AI38" i="5" s="1"/>
  <c r="AJ38" i="5" s="1"/>
  <c r="AF50" i="5"/>
  <c r="AI50" i="5" s="1"/>
  <c r="AJ50" i="5" s="1"/>
  <c r="AF15" i="5"/>
  <c r="AI15" i="5" s="1"/>
  <c r="AJ15" i="5" s="1"/>
  <c r="AF33" i="5"/>
  <c r="AI33" i="5" s="1"/>
  <c r="AJ33" i="5" s="1"/>
  <c r="AF39" i="5"/>
  <c r="AI39" i="5" s="1"/>
  <c r="AJ39" i="5" s="1"/>
  <c r="AF45" i="5"/>
  <c r="AI45" i="5" s="1"/>
  <c r="AJ45" i="5" s="1"/>
  <c r="AF51" i="5"/>
  <c r="AI51" i="5" s="1"/>
  <c r="AJ51" i="5" s="1"/>
  <c r="AF63" i="5"/>
  <c r="AI63" i="5" s="1"/>
  <c r="AJ63" i="5" s="1"/>
  <c r="AF52" i="5"/>
  <c r="AI52" i="5" s="1"/>
  <c r="AJ52" i="5" s="1"/>
  <c r="AB64" i="4"/>
  <c r="AB48" i="4"/>
  <c r="AB41" i="4"/>
  <c r="AB32" i="4"/>
  <c r="AB25" i="4"/>
  <c r="AB18" i="4"/>
  <c r="AB11" i="4"/>
  <c r="AB37" i="4"/>
  <c r="AB39" i="4"/>
  <c r="AB62" i="4"/>
  <c r="AB55" i="4"/>
  <c r="AB47" i="4"/>
  <c r="AB40" i="4"/>
  <c r="AB31" i="4"/>
  <c r="AB24" i="4"/>
  <c r="AB17" i="4"/>
  <c r="AB10" i="4"/>
  <c r="AB49" i="4"/>
  <c r="AB9" i="4"/>
  <c r="AB45" i="4"/>
  <c r="AB42" i="4"/>
  <c r="AB26" i="4"/>
  <c r="AB58" i="4"/>
  <c r="AB19" i="4"/>
  <c r="AB56" i="4"/>
  <c r="AB61" i="4"/>
  <c r="AB54" i="4"/>
  <c r="AB46" i="4"/>
  <c r="AB38" i="4"/>
  <c r="AB30" i="4"/>
  <c r="AB23" i="4"/>
  <c r="AB8" i="4"/>
  <c r="AB15" i="4"/>
  <c r="AB51" i="4"/>
  <c r="AB60" i="4"/>
  <c r="AB53" i="4"/>
  <c r="AB44" i="4"/>
  <c r="AB36" i="4"/>
  <c r="AB29" i="4"/>
  <c r="AB22" i="4"/>
  <c r="AB14" i="4"/>
  <c r="AB7" i="4"/>
  <c r="AB21" i="4"/>
  <c r="AB57" i="4"/>
  <c r="AB59" i="4"/>
  <c r="AB52" i="4"/>
  <c r="AB43" i="4"/>
  <c r="AB35" i="4"/>
  <c r="AB28" i="4"/>
  <c r="AB20" i="4"/>
  <c r="AB13" i="4"/>
  <c r="AB6" i="4"/>
  <c r="AB27" i="4"/>
  <c r="AB63" i="4"/>
  <c r="AB50" i="4"/>
  <c r="AB34" i="4"/>
  <c r="AB12" i="4"/>
  <c r="AB33" i="4"/>
  <c r="AB5" i="4"/>
  <c r="AD95" i="12"/>
  <c r="AD71" i="12"/>
  <c r="AD53" i="12"/>
  <c r="AD41" i="12"/>
  <c r="AD35" i="12"/>
  <c r="AD23" i="12"/>
  <c r="AE21" i="12"/>
  <c r="AE45" i="12"/>
  <c r="AE81" i="12"/>
  <c r="AD88" i="12"/>
  <c r="AD34" i="12"/>
  <c r="AD16" i="12"/>
  <c r="AE9" i="12"/>
  <c r="AE28" i="12"/>
  <c r="AE40" i="12"/>
  <c r="AE52" i="12"/>
  <c r="AE70" i="12"/>
  <c r="AE100" i="12"/>
  <c r="AD99" i="12"/>
  <c r="AD93" i="12"/>
  <c r="AD87" i="12"/>
  <c r="AD81" i="12"/>
  <c r="AD75" i="12"/>
  <c r="AD69" i="12"/>
  <c r="AD63" i="12"/>
  <c r="AD57" i="12"/>
  <c r="AD51" i="12"/>
  <c r="AD45" i="12"/>
  <c r="AD39" i="12"/>
  <c r="AD33" i="12"/>
  <c r="AD27" i="12"/>
  <c r="AD21" i="12"/>
  <c r="AD9" i="12"/>
  <c r="AE10" i="12"/>
  <c r="AE11" i="12"/>
  <c r="AE17" i="12"/>
  <c r="AE23" i="12"/>
  <c r="AE29" i="12"/>
  <c r="AE35" i="12"/>
  <c r="AE41" i="12"/>
  <c r="AE47" i="12"/>
  <c r="AE53" i="12"/>
  <c r="AE59" i="12"/>
  <c r="AE65" i="12"/>
  <c r="AE71" i="12"/>
  <c r="AE77" i="12"/>
  <c r="AE83" i="12"/>
  <c r="AE89" i="12"/>
  <c r="AE95" i="12"/>
  <c r="AE101" i="12"/>
  <c r="AD98" i="12"/>
  <c r="AD92" i="12"/>
  <c r="AD86" i="12"/>
  <c r="AD80" i="12"/>
  <c r="AD74" i="12"/>
  <c r="AD68" i="12"/>
  <c r="AD62" i="12"/>
  <c r="AD56" i="12"/>
  <c r="AD50" i="12"/>
  <c r="AD44" i="12"/>
  <c r="AD38" i="12"/>
  <c r="AD32" i="12"/>
  <c r="AD26" i="12"/>
  <c r="AD20" i="12"/>
  <c r="AD14" i="12"/>
  <c r="AD8" i="12"/>
  <c r="AE5" i="12"/>
  <c r="AE12" i="12"/>
  <c r="AE18" i="12"/>
  <c r="AE24" i="12"/>
  <c r="AE36" i="12"/>
  <c r="AE42" i="12"/>
  <c r="AE48" i="12"/>
  <c r="AE54" i="12"/>
  <c r="AE60" i="12"/>
  <c r="AE66" i="12"/>
  <c r="AE72" i="12"/>
  <c r="AE78" i="12"/>
  <c r="AE84" i="12"/>
  <c r="AE90" i="12"/>
  <c r="AE96" i="12"/>
  <c r="AE102" i="12"/>
  <c r="AD83" i="12"/>
  <c r="AD65" i="12"/>
  <c r="AD47" i="12"/>
  <c r="AD17" i="12"/>
  <c r="AD11" i="12"/>
  <c r="AE15" i="12"/>
  <c r="AE51" i="12"/>
  <c r="AE63" i="12"/>
  <c r="AE69" i="12"/>
  <c r="AE87" i="12"/>
  <c r="AE99" i="12"/>
  <c r="AD100" i="12"/>
  <c r="AD76" i="12"/>
  <c r="AD70" i="12"/>
  <c r="AD58" i="12"/>
  <c r="AD46" i="12"/>
  <c r="AD40" i="12"/>
  <c r="AD22" i="12"/>
  <c r="AD10" i="12"/>
  <c r="AE16" i="12"/>
  <c r="AE46" i="12"/>
  <c r="AE64" i="12"/>
  <c r="AE82" i="12"/>
  <c r="AE88" i="12"/>
  <c r="AD97" i="12"/>
  <c r="AD91" i="12"/>
  <c r="AD85" i="12"/>
  <c r="AD79" i="12"/>
  <c r="AD73" i="12"/>
  <c r="AD67" i="12"/>
  <c r="AD61" i="12"/>
  <c r="AD55" i="12"/>
  <c r="AD49" i="12"/>
  <c r="AD43" i="12"/>
  <c r="AD37" i="12"/>
  <c r="AD31" i="12"/>
  <c r="AD25" i="12"/>
  <c r="AD19" i="12"/>
  <c r="AD13" i="12"/>
  <c r="AD7" i="12"/>
  <c r="AE6" i="12"/>
  <c r="AE13" i="12"/>
  <c r="AE19" i="12"/>
  <c r="AE25" i="12"/>
  <c r="AE37" i="12"/>
  <c r="AE43" i="12"/>
  <c r="AE49" i="12"/>
  <c r="AE55" i="12"/>
  <c r="AE61" i="12"/>
  <c r="AE67" i="12"/>
  <c r="AE73" i="12"/>
  <c r="AE79" i="12"/>
  <c r="AE85" i="12"/>
  <c r="AE91" i="12"/>
  <c r="AE97" i="12"/>
  <c r="AD89" i="12"/>
  <c r="AD77" i="12"/>
  <c r="AD59" i="12"/>
  <c r="AD29" i="12"/>
  <c r="AE8" i="12"/>
  <c r="AE27" i="12"/>
  <c r="AE39" i="12"/>
  <c r="AE57" i="12"/>
  <c r="AE75" i="12"/>
  <c r="AE93" i="12"/>
  <c r="AD94" i="12"/>
  <c r="AD82" i="12"/>
  <c r="AD64" i="12"/>
  <c r="AD52" i="12"/>
  <c r="AD28" i="12"/>
  <c r="AE22" i="12"/>
  <c r="AE34" i="12"/>
  <c r="AE58" i="12"/>
  <c r="AE76" i="12"/>
  <c r="AE94" i="12"/>
  <c r="AD102" i="12"/>
  <c r="AD96" i="12"/>
  <c r="AD90" i="12"/>
  <c r="AD84" i="12"/>
  <c r="AD78" i="12"/>
  <c r="AD72" i="12"/>
  <c r="AD66" i="12"/>
  <c r="AD60" i="12"/>
  <c r="AD54" i="12"/>
  <c r="AD48" i="12"/>
  <c r="AD42" i="12"/>
  <c r="AD36" i="12"/>
  <c r="AD30" i="12"/>
  <c r="AD24" i="12"/>
  <c r="AD18" i="12"/>
  <c r="AD12" i="12"/>
  <c r="AD6" i="12"/>
  <c r="AE7" i="12"/>
  <c r="AE14" i="12"/>
  <c r="AE20" i="12"/>
  <c r="AE26" i="12"/>
  <c r="AE38" i="12"/>
  <c r="AE44" i="12"/>
  <c r="AE50" i="12"/>
  <c r="AE56" i="12"/>
  <c r="AE62" i="12"/>
  <c r="AE68" i="12"/>
  <c r="AE74" i="12"/>
  <c r="AE80" i="12"/>
  <c r="AE86" i="12"/>
  <c r="AE92" i="12"/>
  <c r="AE98" i="12"/>
  <c r="AF163" i="5" l="1"/>
  <c r="AI163" i="5" s="1"/>
  <c r="AJ163" i="5" s="1"/>
  <c r="AF133" i="5"/>
  <c r="AI133" i="5" s="1"/>
  <c r="AJ133" i="5" s="1"/>
  <c r="AF89" i="5"/>
  <c r="AI89" i="5" s="1"/>
  <c r="AJ89" i="5" s="1"/>
  <c r="AF27" i="5"/>
  <c r="AI27" i="5" s="1"/>
  <c r="AJ27" i="5" s="1"/>
  <c r="AF14" i="5"/>
  <c r="AI14" i="5" s="1"/>
  <c r="AJ14" i="5" s="1"/>
  <c r="AF60" i="5"/>
  <c r="AI60" i="5" s="1"/>
  <c r="AJ60" i="5" s="1"/>
  <c r="AF183" i="5"/>
  <c r="AI183" i="5" s="1"/>
  <c r="AJ183" i="5" s="1"/>
  <c r="AF135" i="5"/>
  <c r="AI135" i="5" s="1"/>
  <c r="AJ135" i="5" s="1"/>
  <c r="AF87" i="5"/>
  <c r="AI87" i="5" s="1"/>
  <c r="AJ87" i="5" s="1"/>
  <c r="AF157" i="5"/>
  <c r="AI157" i="5" s="1"/>
  <c r="AJ157" i="5" s="1"/>
  <c r="AF109" i="5"/>
  <c r="AI109" i="5" s="1"/>
  <c r="AJ109" i="5" s="1"/>
  <c r="AF74" i="5"/>
  <c r="AI74" i="5" s="1"/>
  <c r="AJ74" i="5" s="1"/>
  <c r="AF167" i="5"/>
  <c r="AI167" i="5" s="1"/>
  <c r="AJ167" i="5" s="1"/>
  <c r="AF151" i="5"/>
  <c r="AI151" i="5" s="1"/>
  <c r="AJ151" i="5" s="1"/>
  <c r="AF119" i="5"/>
  <c r="AI119" i="5" s="1"/>
  <c r="AJ119" i="5" s="1"/>
  <c r="AF103" i="5"/>
  <c r="AI103" i="5" s="1"/>
  <c r="AJ103" i="5" s="1"/>
  <c r="AF71" i="5"/>
  <c r="AI71" i="5" s="1"/>
  <c r="AJ71" i="5" s="1"/>
  <c r="AF145" i="5"/>
  <c r="AI145" i="5" s="1"/>
  <c r="AJ145" i="5" s="1"/>
  <c r="AF113" i="5"/>
  <c r="AI113" i="5" s="1"/>
  <c r="AJ113" i="5" s="1"/>
  <c r="AF65" i="5"/>
  <c r="AI65" i="5" s="1"/>
  <c r="AJ65" i="5" s="1"/>
  <c r="AF141" i="5"/>
  <c r="AI141" i="5" s="1"/>
  <c r="AJ141" i="5" s="1"/>
  <c r="AF182" i="5"/>
  <c r="AI182" i="5" s="1"/>
  <c r="AJ182" i="5" s="1"/>
  <c r="AF166" i="5"/>
  <c r="AI166" i="5" s="1"/>
  <c r="AJ166" i="5" s="1"/>
  <c r="AF150" i="5"/>
  <c r="AI150" i="5" s="1"/>
  <c r="AJ150" i="5" s="1"/>
  <c r="AF134" i="5"/>
  <c r="AI134" i="5" s="1"/>
  <c r="AJ134" i="5" s="1"/>
  <c r="AF118" i="5"/>
  <c r="AI118" i="5" s="1"/>
  <c r="AJ118" i="5" s="1"/>
  <c r="AF102" i="5"/>
  <c r="AI102" i="5" s="1"/>
  <c r="AJ102" i="5" s="1"/>
  <c r="AF86" i="5"/>
  <c r="AI86" i="5" s="1"/>
  <c r="AJ86" i="5" s="1"/>
  <c r="AF70" i="5"/>
  <c r="AI70" i="5" s="1"/>
  <c r="AJ70" i="5" s="1"/>
  <c r="AF177" i="5"/>
  <c r="AI177" i="5" s="1"/>
  <c r="AJ177" i="5" s="1"/>
  <c r="AF129" i="5"/>
  <c r="AI129" i="5" s="1"/>
  <c r="AJ129" i="5" s="1"/>
  <c r="AF97" i="5"/>
  <c r="AI97" i="5" s="1"/>
  <c r="AJ97" i="5" s="1"/>
  <c r="AF173" i="5"/>
  <c r="AI173" i="5" s="1"/>
  <c r="AJ173" i="5" s="1"/>
  <c r="AF154" i="5"/>
  <c r="AI154" i="5" s="1"/>
  <c r="AJ154" i="5" s="1"/>
  <c r="AF122" i="5"/>
  <c r="AI122" i="5" s="1"/>
  <c r="AJ122" i="5" s="1"/>
  <c r="AF90" i="5"/>
  <c r="AI90" i="5" s="1"/>
  <c r="AJ90" i="5" s="1"/>
  <c r="AF161" i="5"/>
  <c r="AI161" i="5" s="1"/>
  <c r="AJ161" i="5" s="1"/>
  <c r="AF81" i="5"/>
  <c r="AI81" i="5" s="1"/>
  <c r="AJ81" i="5" s="1"/>
  <c r="AF178" i="5"/>
  <c r="AI178" i="5" s="1"/>
  <c r="AJ178" i="5" s="1"/>
  <c r="AF93" i="5"/>
  <c r="AI93" i="5" s="1"/>
  <c r="AJ93" i="5" s="1"/>
  <c r="AF162" i="5"/>
  <c r="AI162" i="5" s="1"/>
  <c r="AJ162" i="5" s="1"/>
  <c r="AF138" i="5"/>
  <c r="AI138" i="5" s="1"/>
  <c r="AJ138" i="5" s="1"/>
  <c r="AF146" i="5"/>
  <c r="AI146" i="5" s="1"/>
  <c r="AJ146" i="5" s="1"/>
  <c r="AF130" i="5"/>
  <c r="AI130" i="5" s="1"/>
  <c r="AJ130" i="5" s="1"/>
  <c r="AF114" i="5"/>
  <c r="AI114" i="5" s="1"/>
  <c r="AJ114" i="5" s="1"/>
  <c r="AF98" i="5"/>
  <c r="AI98" i="5" s="1"/>
  <c r="AJ98" i="5" s="1"/>
  <c r="AF82" i="5"/>
  <c r="AI82" i="5" s="1"/>
  <c r="AJ82" i="5" s="1"/>
  <c r="AF66" i="5"/>
  <c r="AI66" i="5" s="1"/>
  <c r="AJ66" i="5" s="1"/>
  <c r="AF174" i="5"/>
  <c r="AI174" i="5" s="1"/>
  <c r="AJ174" i="5" s="1"/>
  <c r="AF158" i="5"/>
  <c r="AI158" i="5" s="1"/>
  <c r="AJ158" i="5" s="1"/>
  <c r="AF142" i="5"/>
  <c r="AI142" i="5" s="1"/>
  <c r="AJ142" i="5" s="1"/>
  <c r="AF110" i="5"/>
  <c r="AI110" i="5" s="1"/>
  <c r="AJ110" i="5" s="1"/>
  <c r="AF94" i="5"/>
  <c r="AI94" i="5" s="1"/>
  <c r="AJ94" i="5" s="1"/>
  <c r="AF78" i="5"/>
  <c r="AI78" i="5" s="1"/>
  <c r="AJ78" i="5" s="1"/>
  <c r="AF77" i="5"/>
  <c r="AI77" i="5" s="1"/>
  <c r="AJ77" i="5" s="1"/>
  <c r="AF170" i="5"/>
  <c r="AI170" i="5" s="1"/>
  <c r="AJ170" i="5" s="1"/>
  <c r="AF126" i="5"/>
  <c r="AI126" i="5" s="1"/>
  <c r="AJ126" i="5" s="1"/>
  <c r="AF125" i="5"/>
  <c r="AI125" i="5" s="1"/>
  <c r="AJ125" i="5" s="1"/>
  <c r="AF106" i="5"/>
  <c r="AI106" i="5" s="1"/>
  <c r="AJ106" i="5" s="1"/>
  <c r="AF148" i="4"/>
  <c r="AI148" i="4" s="1"/>
  <c r="AJ148" i="4" s="1"/>
  <c r="AF141" i="4"/>
  <c r="AI141" i="4" s="1"/>
  <c r="AJ141" i="4" s="1"/>
  <c r="AF118" i="4"/>
  <c r="AI118" i="4" s="1"/>
  <c r="AJ118" i="4" s="1"/>
  <c r="AF89" i="4"/>
  <c r="AI89" i="4" s="1"/>
  <c r="AJ89" i="4" s="1"/>
  <c r="AF100" i="5"/>
  <c r="AI100" i="5" s="1"/>
  <c r="AJ100" i="5" s="1"/>
  <c r="AF149" i="5"/>
  <c r="AI149" i="5" s="1"/>
  <c r="AJ149" i="5" s="1"/>
  <c r="AF140" i="4"/>
  <c r="AI140" i="4" s="1"/>
  <c r="AJ140" i="4" s="1"/>
  <c r="AF105" i="5"/>
  <c r="AI105" i="5" s="1"/>
  <c r="AJ105" i="5" s="1"/>
  <c r="AF84" i="5"/>
  <c r="AI84" i="5" s="1"/>
  <c r="AJ84" i="5" s="1"/>
  <c r="AF58" i="5"/>
  <c r="AI58" i="5" s="1"/>
  <c r="AJ58" i="5" s="1"/>
  <c r="AF21" i="5"/>
  <c r="AI21" i="5" s="1"/>
  <c r="AJ21" i="5" s="1"/>
  <c r="AF8" i="5"/>
  <c r="AI8" i="5" s="1"/>
  <c r="AJ8" i="5" s="1"/>
  <c r="AF54" i="5"/>
  <c r="AI54" i="5" s="1"/>
  <c r="AJ54" i="5" s="1"/>
  <c r="AF8" i="4"/>
  <c r="AI8" i="4" s="1"/>
  <c r="AJ8" i="4" s="1"/>
  <c r="AF164" i="4"/>
  <c r="AI164" i="4" s="1"/>
  <c r="AJ164" i="4" s="1"/>
  <c r="AF91" i="5"/>
  <c r="AI91" i="5" s="1"/>
  <c r="AJ91" i="5" s="1"/>
  <c r="AF134" i="4"/>
  <c r="AI134" i="4" s="1"/>
  <c r="AJ134" i="4" s="1"/>
  <c r="AF153" i="4"/>
  <c r="AI153" i="4" s="1"/>
  <c r="AJ153" i="4" s="1"/>
  <c r="AF116" i="5"/>
  <c r="AI116" i="5" s="1"/>
  <c r="AJ116" i="5" s="1"/>
  <c r="AF165" i="5"/>
  <c r="AI165" i="5" s="1"/>
  <c r="AJ165" i="5" s="1"/>
  <c r="AF72" i="5"/>
  <c r="AI72" i="5" s="1"/>
  <c r="AJ72" i="5" s="1"/>
  <c r="AF121" i="5"/>
  <c r="AI121" i="5" s="1"/>
  <c r="AJ121" i="5" s="1"/>
  <c r="AF17" i="5"/>
  <c r="AI17" i="5" s="1"/>
  <c r="AJ17" i="5" s="1"/>
  <c r="AF95" i="5"/>
  <c r="AI95" i="5" s="1"/>
  <c r="AJ95" i="5" s="1"/>
  <c r="AF97" i="4"/>
  <c r="AI97" i="4" s="1"/>
  <c r="AJ97" i="4" s="1"/>
  <c r="AF166" i="4"/>
  <c r="AI166" i="4" s="1"/>
  <c r="AJ166" i="4" s="1"/>
  <c r="AF77" i="4"/>
  <c r="AI77" i="4" s="1"/>
  <c r="AJ77" i="4" s="1"/>
  <c r="AF148" i="5"/>
  <c r="AI148" i="5" s="1"/>
  <c r="AJ148" i="5" s="1"/>
  <c r="AF92" i="4"/>
  <c r="AI92" i="4" s="1"/>
  <c r="AJ92" i="4" s="1"/>
  <c r="AF104" i="5"/>
  <c r="AI104" i="5" s="1"/>
  <c r="AJ104" i="5" s="1"/>
  <c r="AF153" i="5"/>
  <c r="AI153" i="5" s="1"/>
  <c r="AJ153" i="5" s="1"/>
  <c r="AF79" i="5"/>
  <c r="AI79" i="5" s="1"/>
  <c r="AJ79" i="5" s="1"/>
  <c r="AF9" i="5"/>
  <c r="AI9" i="5" s="1"/>
  <c r="AJ9" i="5" s="1"/>
  <c r="AF40" i="5"/>
  <c r="AI40" i="5" s="1"/>
  <c r="AJ40" i="5" s="1"/>
  <c r="AF5" i="5"/>
  <c r="AI5" i="5" s="1"/>
  <c r="AJ5" i="5" s="1"/>
  <c r="AF61" i="5"/>
  <c r="AI61" i="5" s="1"/>
  <c r="AJ61" i="5" s="1"/>
  <c r="AF36" i="5"/>
  <c r="AI36" i="5" s="1"/>
  <c r="AJ36" i="5" s="1"/>
  <c r="AF111" i="5"/>
  <c r="AI111" i="5" s="1"/>
  <c r="AJ111" i="5" s="1"/>
  <c r="AF76" i="5"/>
  <c r="AI76" i="5" s="1"/>
  <c r="AJ76" i="5" s="1"/>
  <c r="AF115" i="5"/>
  <c r="AI115" i="5" s="1"/>
  <c r="AJ115" i="5" s="1"/>
  <c r="AF157" i="4"/>
  <c r="AI157" i="4" s="1"/>
  <c r="AJ157" i="4" s="1"/>
  <c r="AF164" i="5"/>
  <c r="AI164" i="5" s="1"/>
  <c r="AJ164" i="5" s="1"/>
  <c r="AF108" i="4"/>
  <c r="AI108" i="4" s="1"/>
  <c r="AJ108" i="4" s="1"/>
  <c r="AF120" i="5"/>
  <c r="AI120" i="5" s="1"/>
  <c r="AJ120" i="5" s="1"/>
  <c r="AF169" i="5"/>
  <c r="AI169" i="5" s="1"/>
  <c r="AJ169" i="5" s="1"/>
  <c r="AF127" i="5"/>
  <c r="AI127" i="5" s="1"/>
  <c r="AJ127" i="5" s="1"/>
  <c r="AF140" i="5"/>
  <c r="AI140" i="5" s="1"/>
  <c r="AJ140" i="5" s="1"/>
  <c r="AF147" i="5"/>
  <c r="AI147" i="5" s="1"/>
  <c r="AJ147" i="5" s="1"/>
  <c r="AF123" i="5"/>
  <c r="AI123" i="5" s="1"/>
  <c r="AJ123" i="5" s="1"/>
  <c r="AF180" i="5"/>
  <c r="AI180" i="5" s="1"/>
  <c r="AJ180" i="5" s="1"/>
  <c r="AF124" i="4"/>
  <c r="AI124" i="4" s="1"/>
  <c r="AJ124" i="4" s="1"/>
  <c r="AF136" i="5"/>
  <c r="AI136" i="5" s="1"/>
  <c r="AJ136" i="5" s="1"/>
  <c r="AF185" i="5"/>
  <c r="AI185" i="5" s="1"/>
  <c r="AJ185" i="5" s="1"/>
  <c r="AF46" i="5"/>
  <c r="AI46" i="5" s="1"/>
  <c r="AJ46" i="5" s="1"/>
  <c r="AF143" i="5"/>
  <c r="AI143" i="5" s="1"/>
  <c r="AJ143" i="5" s="1"/>
  <c r="AF80" i="5"/>
  <c r="AI80" i="5" s="1"/>
  <c r="AJ80" i="5" s="1"/>
  <c r="AF179" i="5"/>
  <c r="AI179" i="5" s="1"/>
  <c r="AJ179" i="5" s="1"/>
  <c r="AF145" i="4"/>
  <c r="AI145" i="4" s="1"/>
  <c r="AJ145" i="4" s="1"/>
  <c r="AF74" i="4"/>
  <c r="AI74" i="4" s="1"/>
  <c r="AJ74" i="4" s="1"/>
  <c r="AF156" i="4"/>
  <c r="AI156" i="4" s="1"/>
  <c r="AJ156" i="4" s="1"/>
  <c r="AF152" i="5"/>
  <c r="AI152" i="5" s="1"/>
  <c r="AJ152" i="5" s="1"/>
  <c r="AF80" i="4"/>
  <c r="AI80" i="4" s="1"/>
  <c r="AJ80" i="4" s="1"/>
  <c r="AF159" i="5"/>
  <c r="AI159" i="5" s="1"/>
  <c r="AJ159" i="5" s="1"/>
  <c r="AF96" i="5"/>
  <c r="AI96" i="5" s="1"/>
  <c r="AJ96" i="5" s="1"/>
  <c r="AF73" i="4"/>
  <c r="AI73" i="4" s="1"/>
  <c r="AJ73" i="4" s="1"/>
  <c r="AF92" i="5"/>
  <c r="AI92" i="5" s="1"/>
  <c r="AJ92" i="5" s="1"/>
  <c r="AF90" i="4"/>
  <c r="AI90" i="4" s="1"/>
  <c r="AJ90" i="4" s="1"/>
  <c r="AF172" i="4"/>
  <c r="AI172" i="4" s="1"/>
  <c r="AJ172" i="4" s="1"/>
  <c r="AF168" i="5"/>
  <c r="AI168" i="5" s="1"/>
  <c r="AJ168" i="5" s="1"/>
  <c r="AF34" i="5"/>
  <c r="AI34" i="5" s="1"/>
  <c r="AJ34" i="5" s="1"/>
  <c r="AF41" i="5"/>
  <c r="AI41" i="5" s="1"/>
  <c r="AJ41" i="5" s="1"/>
  <c r="AF30" i="5"/>
  <c r="AI30" i="5" s="1"/>
  <c r="AJ30" i="5" s="1"/>
  <c r="AF28" i="5"/>
  <c r="AI28" i="5" s="1"/>
  <c r="AJ28" i="5" s="1"/>
  <c r="AF49" i="5"/>
  <c r="AI49" i="5" s="1"/>
  <c r="AJ49" i="5" s="1"/>
  <c r="AF24" i="5"/>
  <c r="AI24" i="5" s="1"/>
  <c r="AJ24" i="5" s="1"/>
  <c r="AF22" i="5"/>
  <c r="AI22" i="5" s="1"/>
  <c r="AJ22" i="5" s="1"/>
  <c r="AF43" i="5"/>
  <c r="AI43" i="5" s="1"/>
  <c r="AJ43" i="5" s="1"/>
  <c r="AF18" i="5"/>
  <c r="AI18" i="5" s="1"/>
  <c r="AJ18" i="5" s="1"/>
  <c r="AF16" i="5"/>
  <c r="AI16" i="5" s="1"/>
  <c r="AJ16" i="5" s="1"/>
  <c r="AF62" i="5"/>
  <c r="AI62" i="5" s="1"/>
  <c r="AJ62" i="5" s="1"/>
  <c r="AF37" i="5"/>
  <c r="AI37" i="5" s="1"/>
  <c r="AJ37" i="5" s="1"/>
  <c r="AF12" i="5"/>
  <c r="AI12" i="5" s="1"/>
  <c r="AJ12" i="5" s="1"/>
  <c r="AF168" i="4"/>
  <c r="AI168" i="4" s="1"/>
  <c r="AJ168" i="4" s="1"/>
  <c r="AF136" i="4"/>
  <c r="AI136" i="4" s="1"/>
  <c r="AJ136" i="4" s="1"/>
  <c r="AF104" i="4"/>
  <c r="AI104" i="4" s="1"/>
  <c r="AJ104" i="4" s="1"/>
  <c r="AF72" i="4"/>
  <c r="AI72" i="4" s="1"/>
  <c r="AJ72" i="4" s="1"/>
  <c r="AF146" i="4"/>
  <c r="AI146" i="4" s="1"/>
  <c r="AJ146" i="4" s="1"/>
  <c r="AF142" i="4"/>
  <c r="AI142" i="4" s="1"/>
  <c r="AJ142" i="4" s="1"/>
  <c r="AF78" i="4"/>
  <c r="AI78" i="4" s="1"/>
  <c r="AJ78" i="4" s="1"/>
  <c r="AF152" i="4"/>
  <c r="AI152" i="4" s="1"/>
  <c r="AJ152" i="4" s="1"/>
  <c r="AF120" i="4"/>
  <c r="AI120" i="4" s="1"/>
  <c r="AJ120" i="4" s="1"/>
  <c r="AF88" i="4"/>
  <c r="AI88" i="4" s="1"/>
  <c r="AJ88" i="4" s="1"/>
  <c r="AF130" i="4"/>
  <c r="AI130" i="4" s="1"/>
  <c r="AJ130" i="4" s="1"/>
  <c r="AF66" i="4"/>
  <c r="AI66" i="4" s="1"/>
  <c r="AJ66" i="4" s="1"/>
  <c r="AF158" i="4"/>
  <c r="AI158" i="4" s="1"/>
  <c r="AJ158" i="4" s="1"/>
  <c r="AF110" i="4"/>
  <c r="AI110" i="4" s="1"/>
  <c r="AJ110" i="4" s="1"/>
  <c r="AF139" i="4"/>
  <c r="AI139" i="4" s="1"/>
  <c r="AJ139" i="4" s="1"/>
  <c r="AF167" i="4"/>
  <c r="AI167" i="4" s="1"/>
  <c r="AJ167" i="4" s="1"/>
  <c r="AF151" i="4"/>
  <c r="AI151" i="4" s="1"/>
  <c r="AJ151" i="4" s="1"/>
  <c r="AF135" i="4"/>
  <c r="AI135" i="4" s="1"/>
  <c r="AJ135" i="4" s="1"/>
  <c r="AF119" i="4"/>
  <c r="AI119" i="4" s="1"/>
  <c r="AJ119" i="4" s="1"/>
  <c r="AF103" i="4"/>
  <c r="AI103" i="4" s="1"/>
  <c r="AJ103" i="4" s="1"/>
  <c r="AF87" i="4"/>
  <c r="AI87" i="4" s="1"/>
  <c r="AJ87" i="4" s="1"/>
  <c r="AF71" i="4"/>
  <c r="AI71" i="4" s="1"/>
  <c r="AJ71" i="4" s="1"/>
  <c r="AF162" i="4"/>
  <c r="AI162" i="4" s="1"/>
  <c r="AJ162" i="4" s="1"/>
  <c r="AF98" i="4"/>
  <c r="AI98" i="4" s="1"/>
  <c r="AJ98" i="4" s="1"/>
  <c r="AF174" i="4"/>
  <c r="AI174" i="4" s="1"/>
  <c r="AJ174" i="4" s="1"/>
  <c r="AF171" i="4"/>
  <c r="AI171" i="4" s="1"/>
  <c r="AJ171" i="4" s="1"/>
  <c r="AF123" i="4"/>
  <c r="AI123" i="4" s="1"/>
  <c r="AJ123" i="4" s="1"/>
  <c r="AF75" i="4"/>
  <c r="AI75" i="4" s="1"/>
  <c r="AJ75" i="4" s="1"/>
  <c r="AF114" i="4"/>
  <c r="AI114" i="4" s="1"/>
  <c r="AJ114" i="4" s="1"/>
  <c r="AF126" i="4"/>
  <c r="AI126" i="4" s="1"/>
  <c r="AJ126" i="4" s="1"/>
  <c r="AF91" i="4"/>
  <c r="AI91" i="4" s="1"/>
  <c r="AJ91" i="4" s="1"/>
  <c r="AF82" i="4"/>
  <c r="AI82" i="4" s="1"/>
  <c r="AJ82" i="4" s="1"/>
  <c r="AF163" i="4"/>
  <c r="AI163" i="4" s="1"/>
  <c r="AJ163" i="4" s="1"/>
  <c r="AF147" i="4"/>
  <c r="AI147" i="4" s="1"/>
  <c r="AJ147" i="4" s="1"/>
  <c r="AF131" i="4"/>
  <c r="AI131" i="4" s="1"/>
  <c r="AJ131" i="4" s="1"/>
  <c r="AF115" i="4"/>
  <c r="AI115" i="4" s="1"/>
  <c r="AJ115" i="4" s="1"/>
  <c r="AF99" i="4"/>
  <c r="AI99" i="4" s="1"/>
  <c r="AJ99" i="4" s="1"/>
  <c r="AF83" i="4"/>
  <c r="AI83" i="4" s="1"/>
  <c r="AJ83" i="4" s="1"/>
  <c r="AF67" i="4"/>
  <c r="AI67" i="4" s="1"/>
  <c r="AJ67" i="4" s="1"/>
  <c r="AF107" i="4"/>
  <c r="AI107" i="4" s="1"/>
  <c r="AJ107" i="4" s="1"/>
  <c r="AF175" i="4"/>
  <c r="AI175" i="4" s="1"/>
  <c r="AJ175" i="4" s="1"/>
  <c r="AF143" i="4"/>
  <c r="AI143" i="4" s="1"/>
  <c r="AJ143" i="4" s="1"/>
  <c r="AF127" i="4"/>
  <c r="AI127" i="4" s="1"/>
  <c r="AJ127" i="4" s="1"/>
  <c r="AF111" i="4"/>
  <c r="AI111" i="4" s="1"/>
  <c r="AJ111" i="4" s="1"/>
  <c r="AF95" i="4"/>
  <c r="AI95" i="4" s="1"/>
  <c r="AJ95" i="4" s="1"/>
  <c r="AF79" i="4"/>
  <c r="AI79" i="4" s="1"/>
  <c r="AJ79" i="4" s="1"/>
  <c r="AF155" i="4"/>
  <c r="AI155" i="4" s="1"/>
  <c r="AJ155" i="4" s="1"/>
  <c r="AF159" i="4"/>
  <c r="AI159" i="4" s="1"/>
  <c r="AJ159" i="4" s="1"/>
  <c r="AF94" i="4"/>
  <c r="AI94" i="4" s="1"/>
  <c r="AJ94" i="4" s="1"/>
  <c r="AF175" i="5"/>
  <c r="AI175" i="5" s="1"/>
  <c r="AJ175" i="5" s="1"/>
  <c r="AF112" i="5"/>
  <c r="AI112" i="5" s="1"/>
  <c r="AJ112" i="5" s="1"/>
  <c r="AF105" i="4"/>
  <c r="AI105" i="4" s="1"/>
  <c r="AJ105" i="4" s="1"/>
  <c r="AF124" i="5"/>
  <c r="AI124" i="5" s="1"/>
  <c r="AJ124" i="5" s="1"/>
  <c r="AF106" i="4"/>
  <c r="AI106" i="4" s="1"/>
  <c r="AJ106" i="4" s="1"/>
  <c r="AF93" i="4"/>
  <c r="AI93" i="4" s="1"/>
  <c r="AJ93" i="4" s="1"/>
  <c r="AF184" i="5"/>
  <c r="AI184" i="5" s="1"/>
  <c r="AJ184" i="5" s="1"/>
  <c r="AF128" i="4"/>
  <c r="AI128" i="4" s="1"/>
  <c r="AJ128" i="4" s="1"/>
  <c r="AF42" i="5"/>
  <c r="AI42" i="5" s="1"/>
  <c r="AJ42" i="5" s="1"/>
  <c r="AF55" i="5"/>
  <c r="AI55" i="5" s="1"/>
  <c r="AJ55" i="5" s="1"/>
  <c r="AF29" i="5"/>
  <c r="AI29" i="5" s="1"/>
  <c r="AJ29" i="5" s="1"/>
  <c r="AF11" i="5"/>
  <c r="AI11" i="5" s="1"/>
  <c r="AJ11" i="5" s="1"/>
  <c r="AF10" i="5"/>
  <c r="AI10" i="5" s="1"/>
  <c r="AJ10" i="5" s="1"/>
  <c r="AF56" i="5"/>
  <c r="AI56" i="5" s="1"/>
  <c r="AJ56" i="5" s="1"/>
  <c r="AF31" i="5"/>
  <c r="AI31" i="5" s="1"/>
  <c r="AJ31" i="5" s="1"/>
  <c r="AF6" i="5"/>
  <c r="AI6" i="5" s="1"/>
  <c r="AJ6" i="5" s="1"/>
  <c r="AF69" i="4"/>
  <c r="AI69" i="4" s="1"/>
  <c r="AJ69" i="4" s="1"/>
  <c r="AF128" i="5"/>
  <c r="AI128" i="5" s="1"/>
  <c r="AJ128" i="5" s="1"/>
  <c r="AF121" i="4"/>
  <c r="AI121" i="4" s="1"/>
  <c r="AJ121" i="4" s="1"/>
  <c r="AF67" i="5"/>
  <c r="AI67" i="5" s="1"/>
  <c r="AJ67" i="5" s="1"/>
  <c r="AF122" i="4"/>
  <c r="AI122" i="4" s="1"/>
  <c r="AJ122" i="4" s="1"/>
  <c r="AF109" i="4"/>
  <c r="AI109" i="4" s="1"/>
  <c r="AJ109" i="4" s="1"/>
  <c r="AF96" i="4"/>
  <c r="AI96" i="4" s="1"/>
  <c r="AJ96" i="4" s="1"/>
  <c r="AF160" i="4"/>
  <c r="AI160" i="4" s="1"/>
  <c r="AJ160" i="4" s="1"/>
  <c r="AF144" i="5"/>
  <c r="AI144" i="5" s="1"/>
  <c r="AJ144" i="5" s="1"/>
  <c r="AF169" i="4"/>
  <c r="AI169" i="4" s="1"/>
  <c r="AJ169" i="4" s="1"/>
  <c r="AF83" i="5"/>
  <c r="AI83" i="5" s="1"/>
  <c r="AJ83" i="5" s="1"/>
  <c r="AF138" i="4"/>
  <c r="AI138" i="4" s="1"/>
  <c r="AJ138" i="4" s="1"/>
  <c r="AF125" i="4"/>
  <c r="AI125" i="4" s="1"/>
  <c r="AJ125" i="4" s="1"/>
  <c r="AF144" i="4"/>
  <c r="AI144" i="4" s="1"/>
  <c r="AJ144" i="4" s="1"/>
  <c r="AF107" i="5"/>
  <c r="AI107" i="5" s="1"/>
  <c r="AJ107" i="5" s="1"/>
  <c r="AF57" i="5"/>
  <c r="AI57" i="5" s="1"/>
  <c r="AJ57" i="5" s="1"/>
  <c r="AF44" i="5"/>
  <c r="AI44" i="5" s="1"/>
  <c r="AJ44" i="5" s="1"/>
  <c r="AF68" i="4"/>
  <c r="AI68" i="4" s="1"/>
  <c r="AJ68" i="4" s="1"/>
  <c r="AF101" i="4"/>
  <c r="AI101" i="4" s="1"/>
  <c r="AJ101" i="4" s="1"/>
  <c r="AF160" i="5"/>
  <c r="AI160" i="5" s="1"/>
  <c r="AJ160" i="5" s="1"/>
  <c r="AF171" i="5"/>
  <c r="AI171" i="5" s="1"/>
  <c r="AJ171" i="5" s="1"/>
  <c r="AF99" i="5"/>
  <c r="AI99" i="5" s="1"/>
  <c r="AJ99" i="5" s="1"/>
  <c r="AF69" i="5"/>
  <c r="AI69" i="5" s="1"/>
  <c r="AJ69" i="5" s="1"/>
  <c r="AF173" i="4"/>
  <c r="AI173" i="4" s="1"/>
  <c r="AJ173" i="4" s="1"/>
  <c r="AF139" i="5"/>
  <c r="AI139" i="5" s="1"/>
  <c r="AJ139" i="5" s="1"/>
  <c r="AF81" i="4"/>
  <c r="AI81" i="4" s="1"/>
  <c r="AJ81" i="4" s="1"/>
  <c r="AH10" i="56"/>
  <c r="AI10" i="56" s="1"/>
  <c r="AH13" i="56"/>
  <c r="AI13" i="56" s="1"/>
  <c r="AH7" i="56"/>
  <c r="AI7" i="56" s="1"/>
  <c r="AH15" i="56"/>
  <c r="AI15" i="56" s="1"/>
  <c r="AH9" i="56"/>
  <c r="AI9" i="56" s="1"/>
  <c r="AH12" i="56"/>
  <c r="AI12" i="56" s="1"/>
  <c r="AH14" i="56"/>
  <c r="AI14" i="56" s="1"/>
  <c r="AH6" i="56"/>
  <c r="AI6" i="56" s="1"/>
  <c r="AH16" i="56"/>
  <c r="AI16" i="56" s="1"/>
  <c r="AH8" i="56"/>
  <c r="AI8" i="56" s="1"/>
  <c r="AH18" i="56"/>
  <c r="AI18" i="56" s="1"/>
  <c r="AH17" i="56"/>
  <c r="AI17" i="56" s="1"/>
  <c r="AF46" i="12"/>
  <c r="AF117" i="12"/>
  <c r="AF73" i="6"/>
  <c r="AI73" i="6" s="1"/>
  <c r="AJ73" i="6" s="1"/>
  <c r="AF64" i="6"/>
  <c r="AI64" i="6" s="1"/>
  <c r="AJ64" i="6" s="1"/>
  <c r="AF71" i="6"/>
  <c r="AI71" i="6" s="1"/>
  <c r="AJ71" i="6" s="1"/>
  <c r="AF50" i="6"/>
  <c r="AI50" i="6" s="1"/>
  <c r="AJ50" i="6" s="1"/>
  <c r="AF17" i="6"/>
  <c r="AI17" i="6" s="1"/>
  <c r="AJ17" i="6" s="1"/>
  <c r="AF47" i="6"/>
  <c r="AI47" i="6" s="1"/>
  <c r="AJ47" i="6" s="1"/>
  <c r="AF94" i="6"/>
  <c r="AI94" i="6" s="1"/>
  <c r="AJ94" i="6" s="1"/>
  <c r="AF55" i="6"/>
  <c r="AI55" i="6" s="1"/>
  <c r="AJ55" i="6" s="1"/>
  <c r="AF36" i="6"/>
  <c r="AI36" i="6" s="1"/>
  <c r="AJ36" i="6" s="1"/>
  <c r="AF43" i="6"/>
  <c r="AI43" i="6" s="1"/>
  <c r="AJ43" i="6" s="1"/>
  <c r="AF44" i="6"/>
  <c r="AI44" i="6" s="1"/>
  <c r="AJ44" i="6" s="1"/>
  <c r="AF10" i="6"/>
  <c r="AI10" i="6" s="1"/>
  <c r="AJ10" i="6" s="1"/>
  <c r="AF20" i="6"/>
  <c r="AI20" i="6" s="1"/>
  <c r="AJ20" i="6" s="1"/>
  <c r="AF81" i="6"/>
  <c r="AI81" i="6" s="1"/>
  <c r="AJ81" i="6" s="1"/>
  <c r="AF49" i="6"/>
  <c r="AI49" i="6" s="1"/>
  <c r="AJ49" i="6" s="1"/>
  <c r="AF98" i="6"/>
  <c r="AI98" i="6" s="1"/>
  <c r="AJ98" i="6" s="1"/>
  <c r="AF63" i="6"/>
  <c r="AI63" i="6" s="1"/>
  <c r="AJ63" i="6" s="1"/>
  <c r="AF13" i="6"/>
  <c r="AI13" i="6" s="1"/>
  <c r="AJ13" i="6" s="1"/>
  <c r="AF96" i="6"/>
  <c r="AI96" i="6" s="1"/>
  <c r="AJ96" i="6" s="1"/>
  <c r="AF22" i="6"/>
  <c r="AI22" i="6" s="1"/>
  <c r="AJ22" i="6" s="1"/>
  <c r="AF26" i="6"/>
  <c r="AI26" i="6" s="1"/>
  <c r="AJ26" i="6" s="1"/>
  <c r="AF11" i="6"/>
  <c r="AI11" i="6" s="1"/>
  <c r="AJ11" i="6" s="1"/>
  <c r="AF85" i="6"/>
  <c r="AI85" i="6" s="1"/>
  <c r="AJ85" i="6" s="1"/>
  <c r="AF82" i="6"/>
  <c r="AI82" i="6" s="1"/>
  <c r="AJ82" i="6" s="1"/>
  <c r="AF48" i="6"/>
  <c r="AI48" i="6" s="1"/>
  <c r="AJ48" i="6" s="1"/>
  <c r="AF57" i="6"/>
  <c r="AI57" i="6" s="1"/>
  <c r="AJ57" i="6" s="1"/>
  <c r="AF61" i="6"/>
  <c r="AI61" i="6" s="1"/>
  <c r="AJ61" i="6" s="1"/>
  <c r="AF91" i="6"/>
  <c r="AI91" i="6" s="1"/>
  <c r="AJ91" i="6" s="1"/>
  <c r="AF79" i="6"/>
  <c r="AI79" i="6" s="1"/>
  <c r="AJ79" i="6" s="1"/>
  <c r="AF8" i="6"/>
  <c r="AI8" i="6" s="1"/>
  <c r="AJ8" i="6" s="1"/>
  <c r="AF19" i="6"/>
  <c r="AI19" i="6" s="1"/>
  <c r="AJ19" i="6" s="1"/>
  <c r="AF90" i="6"/>
  <c r="AI90" i="6" s="1"/>
  <c r="AJ90" i="6" s="1"/>
  <c r="AF40" i="6"/>
  <c r="AI40" i="6" s="1"/>
  <c r="AJ40" i="6" s="1"/>
  <c r="AF97" i="6"/>
  <c r="AI97" i="6" s="1"/>
  <c r="AJ97" i="6" s="1"/>
  <c r="AF74" i="6"/>
  <c r="AI74" i="6" s="1"/>
  <c r="AJ74" i="6" s="1"/>
  <c r="AF67" i="6"/>
  <c r="AI67" i="6" s="1"/>
  <c r="AJ67" i="6" s="1"/>
  <c r="AF6" i="6"/>
  <c r="AI6" i="6" s="1"/>
  <c r="AJ6" i="6" s="1"/>
  <c r="AF54" i="6"/>
  <c r="AI54" i="6" s="1"/>
  <c r="AJ54" i="6" s="1"/>
  <c r="AF93" i="6"/>
  <c r="AI93" i="6" s="1"/>
  <c r="AJ93" i="6" s="1"/>
  <c r="AF76" i="6"/>
  <c r="AI76" i="6" s="1"/>
  <c r="AJ76" i="6" s="1"/>
  <c r="AF29" i="6"/>
  <c r="AI29" i="6" s="1"/>
  <c r="AJ29" i="6" s="1"/>
  <c r="AF24" i="6"/>
  <c r="AI24" i="6" s="1"/>
  <c r="AJ24" i="6" s="1"/>
  <c r="AF70" i="6"/>
  <c r="AI70" i="6" s="1"/>
  <c r="AJ70" i="6" s="1"/>
  <c r="AF53" i="6"/>
  <c r="AI53" i="6" s="1"/>
  <c r="AJ53" i="6" s="1"/>
  <c r="AF89" i="6"/>
  <c r="AI89" i="6" s="1"/>
  <c r="AJ89" i="6" s="1"/>
  <c r="AF75" i="6"/>
  <c r="AI75" i="6" s="1"/>
  <c r="AJ75" i="6" s="1"/>
  <c r="AF28" i="6"/>
  <c r="AI28" i="6" s="1"/>
  <c r="AJ28" i="6" s="1"/>
  <c r="AF66" i="6"/>
  <c r="AI66" i="6" s="1"/>
  <c r="AJ66" i="6" s="1"/>
  <c r="AF7" i="6"/>
  <c r="AI7" i="6" s="1"/>
  <c r="AJ7" i="6" s="1"/>
  <c r="AF46" i="6"/>
  <c r="AI46" i="6" s="1"/>
  <c r="AJ46" i="6" s="1"/>
  <c r="AF34" i="6"/>
  <c r="AI34" i="6" s="1"/>
  <c r="AJ34" i="6" s="1"/>
  <c r="AF86" i="6"/>
  <c r="AI86" i="6" s="1"/>
  <c r="AJ86" i="6" s="1"/>
  <c r="AF35" i="6"/>
  <c r="AI35" i="6" s="1"/>
  <c r="AJ35" i="6" s="1"/>
  <c r="AF87" i="6"/>
  <c r="AI87" i="6" s="1"/>
  <c r="AJ87" i="6" s="1"/>
  <c r="AF30" i="6"/>
  <c r="AI30" i="6" s="1"/>
  <c r="AJ30" i="6" s="1"/>
  <c r="AF80" i="6"/>
  <c r="AI80" i="6" s="1"/>
  <c r="AJ80" i="6" s="1"/>
  <c r="AF59" i="6"/>
  <c r="AI59" i="6" s="1"/>
  <c r="AJ59" i="6" s="1"/>
  <c r="AF95" i="6"/>
  <c r="AI95" i="6" s="1"/>
  <c r="AJ95" i="6" s="1"/>
  <c r="AF72" i="6"/>
  <c r="AI72" i="6" s="1"/>
  <c r="AJ72" i="6" s="1"/>
  <c r="AF33" i="6"/>
  <c r="AI33" i="6" s="1"/>
  <c r="AJ33" i="6" s="1"/>
  <c r="AF42" i="6"/>
  <c r="AI42" i="6" s="1"/>
  <c r="AJ42" i="6" s="1"/>
  <c r="AF45" i="6"/>
  <c r="AI45" i="6" s="1"/>
  <c r="AJ45" i="6" s="1"/>
  <c r="AF38" i="6"/>
  <c r="AI38" i="6" s="1"/>
  <c r="AJ38" i="6" s="1"/>
  <c r="AF23" i="6"/>
  <c r="AI23" i="6" s="1"/>
  <c r="AJ23" i="6" s="1"/>
  <c r="AF31" i="6"/>
  <c r="AI31" i="6" s="1"/>
  <c r="AJ31" i="6" s="1"/>
  <c r="AF84" i="6"/>
  <c r="AI84" i="6" s="1"/>
  <c r="AJ84" i="6" s="1"/>
  <c r="AF52" i="6"/>
  <c r="AI52" i="6" s="1"/>
  <c r="AJ52" i="6" s="1"/>
  <c r="AF83" i="6"/>
  <c r="AI83" i="6" s="1"/>
  <c r="AJ83" i="6" s="1"/>
  <c r="AF14" i="6"/>
  <c r="AI14" i="6" s="1"/>
  <c r="AJ14" i="6" s="1"/>
  <c r="AF21" i="6"/>
  <c r="AI21" i="6" s="1"/>
  <c r="AJ21" i="6" s="1"/>
  <c r="AF12" i="6"/>
  <c r="AI12" i="6" s="1"/>
  <c r="AJ12" i="6" s="1"/>
  <c r="AF60" i="6"/>
  <c r="AI60" i="6" s="1"/>
  <c r="AJ60" i="6" s="1"/>
  <c r="AF69" i="6"/>
  <c r="AI69" i="6" s="1"/>
  <c r="AJ69" i="6" s="1"/>
  <c r="AF9" i="6"/>
  <c r="AI9" i="6" s="1"/>
  <c r="AJ9" i="6" s="1"/>
  <c r="AF41" i="6"/>
  <c r="AI41" i="6" s="1"/>
  <c r="AJ41" i="6" s="1"/>
  <c r="AF16" i="6"/>
  <c r="AI16" i="6" s="1"/>
  <c r="AJ16" i="6" s="1"/>
  <c r="AF68" i="6"/>
  <c r="AI68" i="6" s="1"/>
  <c r="AJ68" i="6" s="1"/>
  <c r="AF65" i="6"/>
  <c r="AI65" i="6" s="1"/>
  <c r="AJ65" i="6" s="1"/>
  <c r="AF56" i="6"/>
  <c r="AI56" i="6" s="1"/>
  <c r="AJ56" i="6" s="1"/>
  <c r="AF88" i="6"/>
  <c r="AI88" i="6" s="1"/>
  <c r="AJ88" i="6" s="1"/>
  <c r="AF5" i="6"/>
  <c r="AI5" i="6" s="1"/>
  <c r="AJ5" i="6" s="1"/>
  <c r="AF51" i="6"/>
  <c r="AI51" i="6" s="1"/>
  <c r="AJ51" i="6" s="1"/>
  <c r="AF15" i="6"/>
  <c r="AI15" i="6" s="1"/>
  <c r="AJ15" i="6" s="1"/>
  <c r="AF62" i="6"/>
  <c r="AI62" i="6" s="1"/>
  <c r="AJ62" i="6" s="1"/>
  <c r="AF37" i="6"/>
  <c r="AI37" i="6" s="1"/>
  <c r="AJ37" i="6" s="1"/>
  <c r="AF78" i="6"/>
  <c r="AI78" i="6" s="1"/>
  <c r="AJ78" i="6" s="1"/>
  <c r="AF58" i="6"/>
  <c r="AI58" i="6" s="1"/>
  <c r="AJ58" i="6" s="1"/>
  <c r="AF77" i="6"/>
  <c r="AI77" i="6" s="1"/>
  <c r="AJ77" i="6" s="1"/>
  <c r="AF32" i="6"/>
  <c r="AI32" i="6" s="1"/>
  <c r="AJ32" i="6" s="1"/>
  <c r="AF39" i="6"/>
  <c r="AI39" i="6" s="1"/>
  <c r="AJ39" i="6" s="1"/>
  <c r="AF18" i="6"/>
  <c r="AI18" i="6" s="1"/>
  <c r="AJ18" i="6" s="1"/>
  <c r="AF92" i="6"/>
  <c r="AI92" i="6" s="1"/>
  <c r="AJ92" i="6" s="1"/>
  <c r="AF25" i="6"/>
  <c r="AI25" i="6" s="1"/>
  <c r="AJ25" i="6" s="1"/>
  <c r="AF27" i="6"/>
  <c r="AI27" i="6" s="1"/>
  <c r="AJ27" i="6" s="1"/>
  <c r="AF20" i="9"/>
  <c r="AI20" i="9" s="1"/>
  <c r="AJ20" i="9" s="1"/>
  <c r="AF67" i="9"/>
  <c r="AI67" i="9" s="1"/>
  <c r="AJ67" i="9" s="1"/>
  <c r="AF22" i="9"/>
  <c r="AI22" i="9" s="1"/>
  <c r="AJ22" i="9" s="1"/>
  <c r="AF77" i="9"/>
  <c r="AI77" i="9" s="1"/>
  <c r="AJ77" i="9" s="1"/>
  <c r="AF111" i="12"/>
  <c r="AF105" i="12"/>
  <c r="AF119" i="12"/>
  <c r="AF116" i="12"/>
  <c r="AF110" i="12"/>
  <c r="AF104" i="12"/>
  <c r="AF115" i="12"/>
  <c r="AF109" i="12"/>
  <c r="AF103" i="12"/>
  <c r="AF113" i="12"/>
  <c r="AF107" i="12"/>
  <c r="AF118" i="12"/>
  <c r="AF112" i="12"/>
  <c r="AF106" i="12"/>
  <c r="AF120" i="12"/>
  <c r="AF114" i="12"/>
  <c r="AF108" i="12"/>
  <c r="AF99" i="12"/>
  <c r="AF93" i="12"/>
  <c r="AF87" i="12"/>
  <c r="AF81" i="12"/>
  <c r="AF75" i="12"/>
  <c r="AF69" i="12"/>
  <c r="AF63" i="12"/>
  <c r="AF57" i="12"/>
  <c r="AF51" i="12"/>
  <c r="AF45" i="12"/>
  <c r="AF39" i="12"/>
  <c r="AF33" i="12"/>
  <c r="AF27" i="12"/>
  <c r="AF21" i="12"/>
  <c r="AF15" i="12"/>
  <c r="AJ9" i="12"/>
  <c r="AF102" i="12"/>
  <c r="AF96" i="12"/>
  <c r="AF90" i="12"/>
  <c r="AF78" i="12"/>
  <c r="AF72" i="12"/>
  <c r="AF60" i="12"/>
  <c r="AF54" i="12"/>
  <c r="AF42" i="12"/>
  <c r="AF24" i="12"/>
  <c r="AF18" i="12"/>
  <c r="AF6" i="12"/>
  <c r="AF98" i="12"/>
  <c r="AF92" i="12"/>
  <c r="AF86" i="12"/>
  <c r="AF80" i="12"/>
  <c r="AF74" i="12"/>
  <c r="AF68" i="12"/>
  <c r="AF62" i="12"/>
  <c r="AF56" i="12"/>
  <c r="AF50" i="12"/>
  <c r="AF44" i="12"/>
  <c r="AF38" i="12"/>
  <c r="AF32" i="12"/>
  <c r="AF26" i="12"/>
  <c r="AF20" i="12"/>
  <c r="AF14" i="12"/>
  <c r="AF8" i="12"/>
  <c r="AF97" i="12"/>
  <c r="AF91" i="12"/>
  <c r="AF85" i="12"/>
  <c r="AF79" i="12"/>
  <c r="AF73" i="12"/>
  <c r="AF67" i="12"/>
  <c r="AF61" i="12"/>
  <c r="AF55" i="12"/>
  <c r="AF49" i="12"/>
  <c r="AF43" i="12"/>
  <c r="AF37" i="12"/>
  <c r="AF31" i="12"/>
  <c r="AF25" i="12"/>
  <c r="AF19" i="12"/>
  <c r="AF13" i="12"/>
  <c r="AF7" i="12"/>
  <c r="AF84" i="12"/>
  <c r="AF66" i="12"/>
  <c r="AF48" i="12"/>
  <c r="AF36" i="12"/>
  <c r="AF30" i="12"/>
  <c r="AF12" i="12"/>
  <c r="AF10" i="12"/>
  <c r="AF101" i="12"/>
  <c r="AF95" i="12"/>
  <c r="AF89" i="12"/>
  <c r="AF83" i="12"/>
  <c r="AF77" i="12"/>
  <c r="AF71" i="12"/>
  <c r="AF65" i="12"/>
  <c r="AF59" i="12"/>
  <c r="AF53" i="12"/>
  <c r="AF47" i="12"/>
  <c r="AF41" i="12"/>
  <c r="AF35" i="12"/>
  <c r="AF29" i="12"/>
  <c r="AF23" i="12"/>
  <c r="AF17" i="12"/>
  <c r="AF11" i="12"/>
  <c r="AF5" i="12"/>
  <c r="AF100" i="12"/>
  <c r="AF94" i="12"/>
  <c r="AF88" i="12"/>
  <c r="AF82" i="12"/>
  <c r="AF76" i="12"/>
  <c r="AF70" i="12"/>
  <c r="AF64" i="12"/>
  <c r="AF58" i="12"/>
  <c r="AF52" i="12"/>
  <c r="AF40" i="12"/>
  <c r="AF34" i="12"/>
  <c r="AF28" i="12"/>
  <c r="AF22" i="12"/>
  <c r="AF16" i="12"/>
  <c r="AF69" i="9"/>
  <c r="AI69" i="9" s="1"/>
  <c r="AJ69" i="9" s="1"/>
  <c r="AF53" i="9"/>
  <c r="AI53" i="9" s="1"/>
  <c r="AJ53" i="9" s="1"/>
  <c r="AF45" i="9"/>
  <c r="AI45" i="9" s="1"/>
  <c r="AJ45" i="9" s="1"/>
  <c r="AF43" i="9"/>
  <c r="AI43" i="9" s="1"/>
  <c r="AJ43" i="9" s="1"/>
  <c r="AF35" i="9"/>
  <c r="AI35" i="9" s="1"/>
  <c r="AJ35" i="9" s="1"/>
  <c r="AF27" i="9"/>
  <c r="AI27" i="9" s="1"/>
  <c r="AJ27" i="9" s="1"/>
  <c r="AF25" i="9"/>
  <c r="AI25" i="9" s="1"/>
  <c r="AJ25" i="9" s="1"/>
  <c r="AF64" i="9"/>
  <c r="AI64" i="9" s="1"/>
  <c r="AJ64" i="9" s="1"/>
  <c r="AF62" i="9"/>
  <c r="AI62" i="9" s="1"/>
  <c r="AJ62" i="9" s="1"/>
  <c r="AF60" i="9"/>
  <c r="AI60" i="9" s="1"/>
  <c r="AJ60" i="9" s="1"/>
  <c r="AF58" i="9"/>
  <c r="AI58" i="9" s="1"/>
  <c r="AJ58" i="9" s="1"/>
  <c r="AF56" i="9"/>
  <c r="AI56" i="9" s="1"/>
  <c r="AJ56" i="9" s="1"/>
  <c r="AF66" i="9"/>
  <c r="AI66" i="9" s="1"/>
  <c r="AJ66" i="9" s="1"/>
  <c r="AF76" i="9"/>
  <c r="AI76" i="9" s="1"/>
  <c r="AJ76" i="9" s="1"/>
  <c r="AF81" i="9"/>
  <c r="AI81" i="9" s="1"/>
  <c r="AJ81" i="9" s="1"/>
  <c r="AF74" i="9"/>
  <c r="AI74" i="9" s="1"/>
  <c r="AJ74" i="9" s="1"/>
  <c r="AF79" i="9"/>
  <c r="AI79" i="9" s="1"/>
  <c r="AJ79" i="9" s="1"/>
  <c r="AF72" i="9"/>
  <c r="AI72" i="9" s="1"/>
  <c r="AJ72" i="9" s="1"/>
  <c r="AF41" i="9"/>
  <c r="AI41" i="9" s="1"/>
  <c r="AJ41" i="9" s="1"/>
  <c r="AF46" i="9"/>
  <c r="AI46" i="9" s="1"/>
  <c r="AJ46" i="9" s="1"/>
  <c r="AF33" i="9"/>
  <c r="AI33" i="9" s="1"/>
  <c r="AJ33" i="9" s="1"/>
  <c r="AF44" i="9"/>
  <c r="AI44" i="9" s="1"/>
  <c r="AJ44" i="9" s="1"/>
  <c r="AF31" i="9"/>
  <c r="AI31" i="9" s="1"/>
  <c r="AJ31" i="9" s="1"/>
  <c r="AF83" i="9"/>
  <c r="AI83" i="9" s="1"/>
  <c r="AJ83" i="9" s="1"/>
  <c r="AF23" i="9"/>
  <c r="AI23" i="9" s="1"/>
  <c r="AJ23" i="9" s="1"/>
  <c r="AF10" i="9"/>
  <c r="AI10" i="9" s="1"/>
  <c r="AJ10" i="9" s="1"/>
  <c r="AF15" i="9"/>
  <c r="AI15" i="9" s="1"/>
  <c r="AJ15" i="9" s="1"/>
  <c r="AF8" i="9"/>
  <c r="AI8" i="9" s="1"/>
  <c r="AJ8" i="9" s="1"/>
  <c r="AF13" i="9"/>
  <c r="AI13" i="9" s="1"/>
  <c r="AJ13" i="9" s="1"/>
  <c r="AF78" i="9"/>
  <c r="AI78" i="9" s="1"/>
  <c r="AJ78" i="9" s="1"/>
  <c r="AF71" i="9"/>
  <c r="AI71" i="9" s="1"/>
  <c r="AJ71" i="9" s="1"/>
  <c r="AF17" i="9"/>
  <c r="AI17" i="9" s="1"/>
  <c r="AJ17" i="9" s="1"/>
  <c r="AF40" i="9"/>
  <c r="AI40" i="9" s="1"/>
  <c r="AJ40" i="9" s="1"/>
  <c r="AF63" i="9"/>
  <c r="AI63" i="9" s="1"/>
  <c r="AJ63" i="9" s="1"/>
  <c r="AF9" i="9"/>
  <c r="AI9" i="9" s="1"/>
  <c r="AJ9" i="9" s="1"/>
  <c r="AF38" i="9"/>
  <c r="AI38" i="9" s="1"/>
  <c r="AJ38" i="9" s="1"/>
  <c r="AF61" i="9"/>
  <c r="AI61" i="9" s="1"/>
  <c r="AJ61" i="9" s="1"/>
  <c r="AF7" i="9"/>
  <c r="AI7" i="9" s="1"/>
  <c r="AJ7" i="9" s="1"/>
  <c r="AF24" i="9"/>
  <c r="AI24" i="9" s="1"/>
  <c r="AJ24" i="9" s="1"/>
  <c r="AF59" i="9"/>
  <c r="AI59" i="9" s="1"/>
  <c r="AJ59" i="9" s="1"/>
  <c r="AF82" i="9"/>
  <c r="AI82" i="9" s="1"/>
  <c r="AJ82" i="9" s="1"/>
  <c r="AF28" i="9"/>
  <c r="AI28" i="9" s="1"/>
  <c r="AJ28" i="9" s="1"/>
  <c r="AF51" i="9"/>
  <c r="AI51" i="9" s="1"/>
  <c r="AJ51" i="9" s="1"/>
  <c r="AF80" i="9"/>
  <c r="AI80" i="9" s="1"/>
  <c r="AJ80" i="9" s="1"/>
  <c r="AF26" i="9"/>
  <c r="AI26" i="9" s="1"/>
  <c r="AJ26" i="9" s="1"/>
  <c r="AF49" i="9"/>
  <c r="AI49" i="9" s="1"/>
  <c r="AJ49" i="9" s="1"/>
  <c r="AF6" i="9"/>
  <c r="AI6" i="9" s="1"/>
  <c r="AJ6" i="9" s="1"/>
  <c r="AF18" i="9"/>
  <c r="AI18" i="9" s="1"/>
  <c r="AJ18" i="9" s="1"/>
  <c r="AF65" i="9"/>
  <c r="AI65" i="9" s="1"/>
  <c r="AJ65" i="9" s="1"/>
  <c r="AF29" i="9"/>
  <c r="AI29" i="9" s="1"/>
  <c r="AJ29" i="9" s="1"/>
  <c r="AF70" i="9"/>
  <c r="AI70" i="9" s="1"/>
  <c r="AJ70" i="9" s="1"/>
  <c r="AF34" i="9"/>
  <c r="AI34" i="9" s="1"/>
  <c r="AJ34" i="9" s="1"/>
  <c r="AF75" i="9"/>
  <c r="AI75" i="9" s="1"/>
  <c r="AJ75" i="9" s="1"/>
  <c r="AF39" i="9"/>
  <c r="AI39" i="9" s="1"/>
  <c r="AJ39" i="9" s="1"/>
  <c r="AF5" i="9"/>
  <c r="AI5" i="9" s="1"/>
  <c r="AJ5" i="9" s="1"/>
  <c r="AF50" i="9"/>
  <c r="AI50" i="9" s="1"/>
  <c r="AJ50" i="9" s="1"/>
  <c r="AF14" i="9"/>
  <c r="AI14" i="9" s="1"/>
  <c r="AJ14" i="9" s="1"/>
  <c r="AF55" i="9"/>
  <c r="AI55" i="9" s="1"/>
  <c r="AJ55" i="9" s="1"/>
  <c r="AF19" i="9"/>
  <c r="AI19" i="9" s="1"/>
  <c r="AJ19" i="9" s="1"/>
  <c r="AF36" i="9"/>
  <c r="AI36" i="9" s="1"/>
  <c r="AJ36" i="9" s="1"/>
  <c r="AF54" i="9"/>
  <c r="AI54" i="9" s="1"/>
  <c r="AJ54" i="9" s="1"/>
  <c r="AF47" i="9"/>
  <c r="AI47" i="9" s="1"/>
  <c r="AJ47" i="9" s="1"/>
  <c r="AF11" i="9"/>
  <c r="AI11" i="9" s="1"/>
  <c r="AJ11" i="9" s="1"/>
  <c r="AF52" i="9"/>
  <c r="AI52" i="9" s="1"/>
  <c r="AJ52" i="9" s="1"/>
  <c r="AF16" i="9"/>
  <c r="AI16" i="9" s="1"/>
  <c r="AJ16" i="9" s="1"/>
  <c r="AF57" i="9"/>
  <c r="AI57" i="9" s="1"/>
  <c r="AJ57" i="9" s="1"/>
  <c r="AF21" i="9"/>
  <c r="AI21" i="9" s="1"/>
  <c r="AJ21" i="9" s="1"/>
  <c r="AF68" i="9"/>
  <c r="AI68" i="9" s="1"/>
  <c r="AJ68" i="9" s="1"/>
  <c r="AF32" i="9"/>
  <c r="AI32" i="9" s="1"/>
  <c r="AJ32" i="9" s="1"/>
  <c r="AF73" i="9"/>
  <c r="AI73" i="9" s="1"/>
  <c r="AJ73" i="9" s="1"/>
  <c r="AF37" i="9"/>
  <c r="AI37" i="9" s="1"/>
  <c r="AJ37" i="9" s="1"/>
  <c r="AF42" i="9"/>
  <c r="AI42" i="9" s="1"/>
  <c r="AJ42" i="9" s="1"/>
  <c r="AF30" i="9"/>
  <c r="AI30" i="9" s="1"/>
  <c r="AJ30" i="9" s="1"/>
  <c r="AF12" i="9"/>
  <c r="AI12" i="9" s="1"/>
  <c r="AJ12" i="9" s="1"/>
  <c r="AF59" i="4"/>
  <c r="AI59" i="4" s="1"/>
  <c r="AJ59" i="4" s="1"/>
  <c r="AF53" i="4"/>
  <c r="AI53" i="4" s="1"/>
  <c r="AJ53" i="4" s="1"/>
  <c r="AF47" i="4"/>
  <c r="AI47" i="4" s="1"/>
  <c r="AJ47" i="4" s="1"/>
  <c r="AF41" i="4"/>
  <c r="AI41" i="4" s="1"/>
  <c r="AJ41" i="4" s="1"/>
  <c r="AF35" i="4"/>
  <c r="AI35" i="4" s="1"/>
  <c r="AJ35" i="4" s="1"/>
  <c r="AF29" i="4"/>
  <c r="AI29" i="4" s="1"/>
  <c r="AJ29" i="4" s="1"/>
  <c r="AF23" i="4"/>
  <c r="AI23" i="4" s="1"/>
  <c r="AJ23" i="4" s="1"/>
  <c r="AF17" i="4"/>
  <c r="AI17" i="4" s="1"/>
  <c r="AJ17" i="4" s="1"/>
  <c r="AF11" i="4"/>
  <c r="AI11" i="4" s="1"/>
  <c r="AJ11" i="4" s="1"/>
  <c r="AF43" i="4"/>
  <c r="AI43" i="4" s="1"/>
  <c r="AJ43" i="4" s="1"/>
  <c r="AF42" i="4"/>
  <c r="AI42" i="4" s="1"/>
  <c r="AJ42" i="4" s="1"/>
  <c r="AF30" i="4"/>
  <c r="AI30" i="4" s="1"/>
  <c r="AJ30" i="4" s="1"/>
  <c r="AF12" i="4"/>
  <c r="AI12" i="4" s="1"/>
  <c r="AJ12" i="4" s="1"/>
  <c r="AF64" i="4"/>
  <c r="AI64" i="4" s="1"/>
  <c r="AJ64" i="4" s="1"/>
  <c r="AF58" i="4"/>
  <c r="AI58" i="4" s="1"/>
  <c r="AJ58" i="4" s="1"/>
  <c r="AF52" i="4"/>
  <c r="AI52" i="4" s="1"/>
  <c r="AJ52" i="4" s="1"/>
  <c r="AF46" i="4"/>
  <c r="AI46" i="4" s="1"/>
  <c r="AJ46" i="4" s="1"/>
  <c r="AF40" i="4"/>
  <c r="AI40" i="4" s="1"/>
  <c r="AJ40" i="4" s="1"/>
  <c r="AF34" i="4"/>
  <c r="AI34" i="4" s="1"/>
  <c r="AJ34" i="4" s="1"/>
  <c r="AF28" i="4"/>
  <c r="AI28" i="4" s="1"/>
  <c r="AJ28" i="4" s="1"/>
  <c r="AF22" i="4"/>
  <c r="AI22" i="4" s="1"/>
  <c r="AJ22" i="4" s="1"/>
  <c r="AF10" i="4"/>
  <c r="AI10" i="4" s="1"/>
  <c r="AJ10" i="4" s="1"/>
  <c r="AF49" i="4"/>
  <c r="AI49" i="4" s="1"/>
  <c r="AJ49" i="4" s="1"/>
  <c r="AF48" i="4"/>
  <c r="AI48" i="4" s="1"/>
  <c r="AJ48" i="4" s="1"/>
  <c r="AF36" i="4"/>
  <c r="AI36" i="4" s="1"/>
  <c r="AJ36" i="4" s="1"/>
  <c r="AF24" i="4"/>
  <c r="AI24" i="4" s="1"/>
  <c r="AJ24" i="4" s="1"/>
  <c r="AF6" i="4"/>
  <c r="AI6" i="4" s="1"/>
  <c r="AJ6" i="4" s="1"/>
  <c r="AF63" i="4"/>
  <c r="AI63" i="4" s="1"/>
  <c r="AJ63" i="4" s="1"/>
  <c r="AF57" i="4"/>
  <c r="AI57" i="4" s="1"/>
  <c r="AJ57" i="4" s="1"/>
  <c r="AF51" i="4"/>
  <c r="AI51" i="4" s="1"/>
  <c r="AJ51" i="4" s="1"/>
  <c r="AF45" i="4"/>
  <c r="AI45" i="4" s="1"/>
  <c r="AJ45" i="4" s="1"/>
  <c r="AF39" i="4"/>
  <c r="AI39" i="4" s="1"/>
  <c r="AJ39" i="4" s="1"/>
  <c r="AF33" i="4"/>
  <c r="AI33" i="4" s="1"/>
  <c r="AJ33" i="4" s="1"/>
  <c r="AF27" i="4"/>
  <c r="AI27" i="4" s="1"/>
  <c r="AJ27" i="4" s="1"/>
  <c r="AF21" i="4"/>
  <c r="AI21" i="4" s="1"/>
  <c r="AJ21" i="4" s="1"/>
  <c r="AF15" i="4"/>
  <c r="AI15" i="4" s="1"/>
  <c r="AJ15" i="4" s="1"/>
  <c r="AF9" i="4"/>
  <c r="AI9" i="4" s="1"/>
  <c r="AJ9" i="4" s="1"/>
  <c r="AF55" i="4"/>
  <c r="AI55" i="4" s="1"/>
  <c r="AJ55" i="4" s="1"/>
  <c r="AF37" i="4"/>
  <c r="AI37" i="4" s="1"/>
  <c r="AJ37" i="4" s="1"/>
  <c r="AF25" i="4"/>
  <c r="AI25" i="4" s="1"/>
  <c r="AJ25" i="4" s="1"/>
  <c r="AF60" i="4"/>
  <c r="AI60" i="4" s="1"/>
  <c r="AJ60" i="4" s="1"/>
  <c r="AF18" i="4"/>
  <c r="AI18" i="4" s="1"/>
  <c r="AJ18" i="4" s="1"/>
  <c r="AF62" i="4"/>
  <c r="AI62" i="4" s="1"/>
  <c r="AJ62" i="4" s="1"/>
  <c r="AF56" i="4"/>
  <c r="AI56" i="4" s="1"/>
  <c r="AJ56" i="4" s="1"/>
  <c r="AF50" i="4"/>
  <c r="AI50" i="4" s="1"/>
  <c r="AJ50" i="4" s="1"/>
  <c r="AF44" i="4"/>
  <c r="AI44" i="4" s="1"/>
  <c r="AJ44" i="4" s="1"/>
  <c r="AF38" i="4"/>
  <c r="AI38" i="4" s="1"/>
  <c r="AJ38" i="4" s="1"/>
  <c r="AF32" i="4"/>
  <c r="AI32" i="4" s="1"/>
  <c r="AJ32" i="4" s="1"/>
  <c r="AF26" i="4"/>
  <c r="AI26" i="4" s="1"/>
  <c r="AJ26" i="4" s="1"/>
  <c r="AF14" i="4"/>
  <c r="AI14" i="4" s="1"/>
  <c r="AJ14" i="4" s="1"/>
  <c r="AF61" i="4"/>
  <c r="AI61" i="4" s="1"/>
  <c r="AJ61" i="4" s="1"/>
  <c r="AF31" i="4"/>
  <c r="AI31" i="4" s="1"/>
  <c r="AJ31" i="4" s="1"/>
  <c r="AF19" i="4"/>
  <c r="AI19" i="4" s="1"/>
  <c r="AJ19" i="4" s="1"/>
  <c r="AF7" i="4"/>
  <c r="AI7" i="4" s="1"/>
  <c r="AJ7" i="4" s="1"/>
  <c r="AF54" i="4"/>
  <c r="AI54" i="4" s="1"/>
  <c r="AJ54" i="4" s="1"/>
  <c r="AI15" i="12" l="1"/>
  <c r="AJ15" i="12" s="1"/>
  <c r="AI87" i="12"/>
  <c r="AJ87" i="12" s="1"/>
  <c r="AI109" i="12"/>
  <c r="AJ109" i="12" s="1"/>
  <c r="AI36" i="12"/>
  <c r="AJ36" i="12" s="1"/>
  <c r="AI48" i="12"/>
  <c r="AJ48" i="12" s="1"/>
  <c r="AI65" i="12"/>
  <c r="AJ65" i="12" s="1"/>
  <c r="AI66" i="12"/>
  <c r="AJ66" i="12" s="1"/>
  <c r="AI67" i="12"/>
  <c r="AJ67" i="12" s="1"/>
  <c r="AI44" i="12"/>
  <c r="AJ44" i="12" s="1"/>
  <c r="AI24" i="12"/>
  <c r="AJ24" i="12" s="1"/>
  <c r="AI27" i="12"/>
  <c r="AJ27" i="12" s="1"/>
  <c r="AI99" i="12"/>
  <c r="AJ99" i="12" s="1"/>
  <c r="AI104" i="12"/>
  <c r="AJ104" i="12" s="1"/>
  <c r="AI53" i="12"/>
  <c r="AJ53" i="12" s="1"/>
  <c r="AI32" i="12"/>
  <c r="AJ32" i="12" s="1"/>
  <c r="AI93" i="12"/>
  <c r="AJ93" i="12" s="1"/>
  <c r="AI5" i="12"/>
  <c r="AJ5" i="12" s="1"/>
  <c r="AI62" i="12"/>
  <c r="AJ62" i="12" s="1"/>
  <c r="AI120" i="12"/>
  <c r="AJ120" i="12" s="1"/>
  <c r="AI119" i="12"/>
  <c r="AJ119" i="12" s="1"/>
  <c r="AI21" i="12"/>
  <c r="AJ21" i="12" s="1"/>
  <c r="AI28" i="12"/>
  <c r="AJ28" i="12" s="1"/>
  <c r="AJ105" i="12"/>
  <c r="AI105" i="12"/>
  <c r="AI88" i="12"/>
  <c r="AJ88" i="12" s="1"/>
  <c r="AI115" i="12"/>
  <c r="AJ115" i="12" s="1"/>
  <c r="AI71" i="12"/>
  <c r="AJ71" i="12" s="1"/>
  <c r="AI33" i="12"/>
  <c r="AJ33" i="12" s="1"/>
  <c r="AI54" i="12"/>
  <c r="AJ54" i="12" s="1"/>
  <c r="AI57" i="12"/>
  <c r="AJ57" i="12" s="1"/>
  <c r="AI6" i="12"/>
  <c r="AJ6" i="12" s="1"/>
  <c r="AI61" i="12"/>
  <c r="AJ61" i="12" s="1"/>
  <c r="AI16" i="12"/>
  <c r="AJ16" i="12" s="1"/>
  <c r="AI73" i="12"/>
  <c r="AJ73" i="12" s="1"/>
  <c r="AI108" i="12"/>
  <c r="AJ108" i="12" s="1"/>
  <c r="AI79" i="12"/>
  <c r="AJ79" i="12" s="1"/>
  <c r="AI114" i="12"/>
  <c r="AJ114" i="12" s="1"/>
  <c r="AI34" i="12"/>
  <c r="AJ34" i="12" s="1"/>
  <c r="AI13" i="12"/>
  <c r="AJ13" i="12" s="1"/>
  <c r="AI40" i="12"/>
  <c r="AJ40" i="12" s="1"/>
  <c r="AI91" i="12"/>
  <c r="AJ91" i="12" s="1"/>
  <c r="AI72" i="12"/>
  <c r="AJ72" i="12" s="1"/>
  <c r="AI23" i="12"/>
  <c r="AJ23" i="12" s="1"/>
  <c r="AI97" i="12"/>
  <c r="AJ97" i="12" s="1"/>
  <c r="AI112" i="12"/>
  <c r="AJ112" i="12" s="1"/>
  <c r="AI58" i="12"/>
  <c r="AJ58" i="12" s="1"/>
  <c r="AI29" i="12"/>
  <c r="AJ29" i="12" s="1"/>
  <c r="AI101" i="12"/>
  <c r="AJ101" i="12" s="1"/>
  <c r="AI31" i="12"/>
  <c r="AJ31" i="12" s="1"/>
  <c r="AI8" i="12"/>
  <c r="AJ8" i="12" s="1"/>
  <c r="AI80" i="12"/>
  <c r="AJ80" i="12" s="1"/>
  <c r="AI90" i="12"/>
  <c r="AJ90" i="12" s="1"/>
  <c r="AI63" i="12"/>
  <c r="AJ63" i="12" s="1"/>
  <c r="AI118" i="12"/>
  <c r="AJ118" i="12" s="1"/>
  <c r="AI59" i="12"/>
  <c r="AJ59" i="12" s="1"/>
  <c r="AI84" i="12"/>
  <c r="AJ84" i="12" s="1"/>
  <c r="AI110" i="12"/>
  <c r="AJ110" i="12" s="1"/>
  <c r="AI56" i="12"/>
  <c r="AJ56" i="12" s="1"/>
  <c r="AI85" i="12"/>
  <c r="AJ85" i="12" s="1"/>
  <c r="AI19" i="12"/>
  <c r="AJ19" i="12" s="1"/>
  <c r="AI106" i="12"/>
  <c r="AJ106" i="12" s="1"/>
  <c r="AI74" i="12"/>
  <c r="AJ74" i="12" s="1"/>
  <c r="AI10" i="12"/>
  <c r="AJ10" i="12" s="1"/>
  <c r="AI14" i="12"/>
  <c r="AJ14" i="12" s="1"/>
  <c r="AI86" i="12"/>
  <c r="AJ86" i="12" s="1"/>
  <c r="AI96" i="12"/>
  <c r="AJ96" i="12" s="1"/>
  <c r="AI69" i="12"/>
  <c r="AJ69" i="12" s="1"/>
  <c r="AI107" i="12"/>
  <c r="AJ107" i="12" s="1"/>
  <c r="AI82" i="12"/>
  <c r="AJ82" i="12" s="1"/>
  <c r="AI38" i="12"/>
  <c r="AJ38" i="12" s="1"/>
  <c r="AI100" i="12"/>
  <c r="AJ100" i="12" s="1"/>
  <c r="AI42" i="12"/>
  <c r="AJ42" i="12" s="1"/>
  <c r="AI77" i="12"/>
  <c r="AJ77" i="12" s="1"/>
  <c r="AI39" i="12"/>
  <c r="AJ39" i="12" s="1"/>
  <c r="AI11" i="12"/>
  <c r="AJ11" i="12" s="1"/>
  <c r="AI60" i="12"/>
  <c r="AJ60" i="12" s="1"/>
  <c r="AI89" i="12"/>
  <c r="AJ89" i="12" s="1"/>
  <c r="AI51" i="12"/>
  <c r="AJ51" i="12" s="1"/>
  <c r="AI95" i="12"/>
  <c r="AJ95" i="12" s="1"/>
  <c r="AI78" i="12"/>
  <c r="AJ78" i="12" s="1"/>
  <c r="AI70" i="12"/>
  <c r="AJ70" i="12" s="1"/>
  <c r="AI12" i="12"/>
  <c r="AJ12" i="12" s="1"/>
  <c r="AI20" i="12"/>
  <c r="AJ20" i="12" s="1"/>
  <c r="AI92" i="12"/>
  <c r="AJ92" i="12" s="1"/>
  <c r="AI102" i="12"/>
  <c r="AJ102" i="12" s="1"/>
  <c r="AI75" i="12"/>
  <c r="AJ75" i="12" s="1"/>
  <c r="AI113" i="12"/>
  <c r="AJ113" i="12" s="1"/>
  <c r="AI117" i="12"/>
  <c r="AJ117" i="12" s="1"/>
  <c r="AI55" i="12"/>
  <c r="AJ55" i="12" s="1"/>
  <c r="AI18" i="12"/>
  <c r="AJ18" i="12" s="1"/>
  <c r="AI94" i="12"/>
  <c r="AJ94" i="12" s="1"/>
  <c r="AI22" i="12"/>
  <c r="AJ22" i="12" s="1"/>
  <c r="AI50" i="12"/>
  <c r="AJ50" i="12" s="1"/>
  <c r="AI7" i="12"/>
  <c r="AJ7" i="12" s="1"/>
  <c r="AI116" i="12"/>
  <c r="AJ116" i="12" s="1"/>
  <c r="AI83" i="12"/>
  <c r="AJ83" i="12" s="1"/>
  <c r="AI45" i="12"/>
  <c r="AJ45" i="12" s="1"/>
  <c r="AI17" i="12"/>
  <c r="AJ17" i="12" s="1"/>
  <c r="AI68" i="12"/>
  <c r="AJ68" i="12" s="1"/>
  <c r="AI52" i="12"/>
  <c r="AJ52" i="12" s="1"/>
  <c r="AI25" i="12"/>
  <c r="AJ25" i="12" s="1"/>
  <c r="AI111" i="12"/>
  <c r="AJ111" i="12" s="1"/>
  <c r="AI64" i="12"/>
  <c r="AJ64" i="12" s="1"/>
  <c r="AI35" i="12"/>
  <c r="AJ35" i="12" s="1"/>
  <c r="AI37" i="12"/>
  <c r="AJ37" i="12" s="1"/>
  <c r="AI41" i="12"/>
  <c r="AJ41" i="12" s="1"/>
  <c r="AI43" i="12"/>
  <c r="AJ43" i="12" s="1"/>
  <c r="AI76" i="12"/>
  <c r="AJ76" i="12" s="1"/>
  <c r="AI47" i="12"/>
  <c r="AJ47" i="12" s="1"/>
  <c r="AI30" i="12"/>
  <c r="AJ30" i="12" s="1"/>
  <c r="AI49" i="12"/>
  <c r="AJ49" i="12" s="1"/>
  <c r="AI26" i="12"/>
  <c r="AJ26" i="12" s="1"/>
  <c r="AI98" i="12"/>
  <c r="AJ98" i="12" s="1"/>
  <c r="AI81" i="12"/>
  <c r="AJ81" i="12" s="1"/>
  <c r="AI103" i="12"/>
  <c r="AJ103" i="12" s="1"/>
  <c r="AI46" i="12"/>
  <c r="AJ46" i="12" s="1"/>
  <c r="AD5" i="17"/>
  <c r="AC5" i="17"/>
  <c r="AK39" i="2"/>
  <c r="AN39" i="2" s="1"/>
  <c r="AQ39" i="2" s="1"/>
  <c r="AR39" i="2" s="1"/>
  <c r="AK38" i="2"/>
  <c r="AN38" i="2" s="1"/>
  <c r="AQ38" i="2" s="1"/>
  <c r="AR38" i="2" s="1"/>
  <c r="AK37" i="2"/>
  <c r="AN37" i="2" s="1"/>
  <c r="AQ37" i="2" s="1"/>
  <c r="AR37" i="2" s="1"/>
  <c r="AK36" i="2"/>
  <c r="AN36" i="2" s="1"/>
  <c r="AQ36" i="2" s="1"/>
  <c r="AR36" i="2" s="1"/>
  <c r="AK35" i="2"/>
  <c r="AN35" i="2" s="1"/>
  <c r="AQ35" i="2" s="1"/>
  <c r="AR35" i="2" s="1"/>
  <c r="AK34" i="2"/>
  <c r="AN34" i="2" s="1"/>
  <c r="AQ34" i="2" s="1"/>
  <c r="AR34" i="2" s="1"/>
  <c r="AK33" i="2"/>
  <c r="AN33" i="2" s="1"/>
  <c r="AQ33" i="2" s="1"/>
  <c r="AR33" i="2" s="1"/>
  <c r="AK32" i="2"/>
  <c r="AN32" i="2" s="1"/>
  <c r="AQ32" i="2" s="1"/>
  <c r="AR32" i="2" s="1"/>
  <c r="AK31" i="2"/>
  <c r="AN31" i="2" s="1"/>
  <c r="AQ31" i="2" s="1"/>
  <c r="AR31" i="2" s="1"/>
  <c r="AK30" i="2"/>
  <c r="AN30" i="2" s="1"/>
  <c r="AQ30" i="2" s="1"/>
  <c r="AR30" i="2" s="1"/>
  <c r="AK29" i="2"/>
  <c r="AN29" i="2" s="1"/>
  <c r="AQ29" i="2" s="1"/>
  <c r="AR29" i="2" s="1"/>
  <c r="AK28" i="2"/>
  <c r="AN28" i="2" s="1"/>
  <c r="AQ28" i="2" s="1"/>
  <c r="AR28" i="2" s="1"/>
  <c r="AK27" i="2"/>
  <c r="AN27" i="2" s="1"/>
  <c r="AQ27" i="2" s="1"/>
  <c r="AR27" i="2" s="1"/>
  <c r="AK26" i="2"/>
  <c r="AN26" i="2" s="1"/>
  <c r="AQ26" i="2" s="1"/>
  <c r="AR26" i="2" s="1"/>
  <c r="AK25" i="2"/>
  <c r="AN25" i="2" s="1"/>
  <c r="AQ25" i="2" s="1"/>
  <c r="AR25" i="2" s="1"/>
  <c r="AK24" i="2"/>
  <c r="AN24" i="2" s="1"/>
  <c r="AQ24" i="2" s="1"/>
  <c r="AR24" i="2" s="1"/>
  <c r="AK23" i="2"/>
  <c r="AN23" i="2" s="1"/>
  <c r="AQ23" i="2" s="1"/>
  <c r="AR23" i="2" s="1"/>
  <c r="AK22" i="2"/>
  <c r="AN22" i="2" s="1"/>
  <c r="AQ22" i="2" s="1"/>
  <c r="AR22" i="2" s="1"/>
  <c r="AK21" i="2"/>
  <c r="AN21" i="2" s="1"/>
  <c r="AQ21" i="2" s="1"/>
  <c r="AR21" i="2" s="1"/>
  <c r="AK20" i="2"/>
  <c r="AN20" i="2" s="1"/>
  <c r="AQ20" i="2" s="1"/>
  <c r="AR20" i="2" s="1"/>
  <c r="AK19" i="2"/>
  <c r="AN19" i="2" s="1"/>
  <c r="AQ19" i="2" s="1"/>
  <c r="AR19" i="2" s="1"/>
  <c r="AK18" i="2"/>
  <c r="AN18" i="2" s="1"/>
  <c r="AQ18" i="2" s="1"/>
  <c r="AR18" i="2" s="1"/>
  <c r="AK17" i="2"/>
  <c r="AN17" i="2" s="1"/>
  <c r="AQ17" i="2" s="1"/>
  <c r="AR17" i="2" s="1"/>
  <c r="AK16" i="2"/>
  <c r="AN16" i="2" s="1"/>
  <c r="AQ16" i="2" s="1"/>
  <c r="AR16" i="2" s="1"/>
  <c r="AK15" i="2"/>
  <c r="AN15" i="2" s="1"/>
  <c r="AQ15" i="2" s="1"/>
  <c r="AR15" i="2" s="1"/>
  <c r="AK14" i="2"/>
  <c r="AN14" i="2" s="1"/>
  <c r="AQ14" i="2" s="1"/>
  <c r="AR14" i="2" s="1"/>
  <c r="AK13" i="2"/>
  <c r="AN13" i="2" s="1"/>
  <c r="AQ13" i="2" s="1"/>
  <c r="AR13" i="2" s="1"/>
  <c r="AK12" i="2"/>
  <c r="AN12" i="2" s="1"/>
  <c r="AQ12" i="2" s="1"/>
  <c r="AR12" i="2" s="1"/>
  <c r="AK11" i="2"/>
  <c r="AN11" i="2" s="1"/>
  <c r="AQ11" i="2" s="1"/>
  <c r="AR11" i="2" s="1"/>
  <c r="AK10" i="2"/>
  <c r="AN10" i="2" s="1"/>
  <c r="AQ10" i="2" s="1"/>
  <c r="AR10" i="2" s="1"/>
  <c r="AK9" i="2"/>
  <c r="AN9" i="2" s="1"/>
  <c r="AQ9" i="2" s="1"/>
  <c r="AR9" i="2" s="1"/>
  <c r="AK8" i="2"/>
  <c r="AN8" i="2" s="1"/>
  <c r="AQ8" i="2" s="1"/>
  <c r="AR8" i="2" s="1"/>
  <c r="AK7" i="2"/>
  <c r="AN7" i="2" s="1"/>
  <c r="AQ7" i="2" s="1"/>
  <c r="AR7" i="2" s="1"/>
  <c r="AK6" i="2"/>
  <c r="AN6" i="2" s="1"/>
  <c r="AQ6" i="2" s="1"/>
  <c r="AR6" i="2" s="1"/>
  <c r="AA28" i="1"/>
  <c r="AD28" i="1" s="1"/>
  <c r="AG28" i="1" s="1"/>
  <c r="AH28" i="1" s="1"/>
  <c r="AA27" i="1"/>
  <c r="AD27" i="1" s="1"/>
  <c r="AG27" i="1" s="1"/>
  <c r="AH27" i="1" s="1"/>
  <c r="AA26" i="1"/>
  <c r="AD26" i="1" s="1"/>
  <c r="AG26" i="1" s="1"/>
  <c r="AH26" i="1" s="1"/>
  <c r="AA25" i="1"/>
  <c r="AD25" i="1" s="1"/>
  <c r="AG25" i="1" s="1"/>
  <c r="AH25" i="1" s="1"/>
  <c r="AA24" i="1"/>
  <c r="AD24" i="1" s="1"/>
  <c r="AG24" i="1" s="1"/>
  <c r="AH24" i="1" s="1"/>
  <c r="AA23" i="1"/>
  <c r="AD23" i="1" s="1"/>
  <c r="AG23" i="1" s="1"/>
  <c r="AH23" i="1" s="1"/>
  <c r="AA22" i="1"/>
  <c r="AD22" i="1" s="1"/>
  <c r="AG22" i="1" s="1"/>
  <c r="AH22" i="1" s="1"/>
  <c r="AA21" i="1"/>
  <c r="AD21" i="1" s="1"/>
  <c r="AG21" i="1" s="1"/>
  <c r="AH21" i="1" s="1"/>
  <c r="AA20" i="1"/>
  <c r="AD20" i="1" s="1"/>
  <c r="AG20" i="1" s="1"/>
  <c r="AH20" i="1" s="1"/>
  <c r="AA19" i="1"/>
  <c r="AD19" i="1" s="1"/>
  <c r="AG19" i="1" s="1"/>
  <c r="AH19" i="1" s="1"/>
  <c r="AA18" i="1"/>
  <c r="AD18" i="1" s="1"/>
  <c r="AG18" i="1" s="1"/>
  <c r="AH18" i="1" s="1"/>
  <c r="AA17" i="1"/>
  <c r="AD17" i="1" s="1"/>
  <c r="AG17" i="1" s="1"/>
  <c r="AH17" i="1" s="1"/>
  <c r="AA16" i="1"/>
  <c r="AD16" i="1" s="1"/>
  <c r="AG16" i="1" s="1"/>
  <c r="AH16" i="1" s="1"/>
  <c r="AA15" i="1"/>
  <c r="AD15" i="1" s="1"/>
  <c r="AG15" i="1" s="1"/>
  <c r="AH15" i="1" s="1"/>
  <c r="AA14" i="1"/>
  <c r="AD14" i="1" s="1"/>
  <c r="AG14" i="1" s="1"/>
  <c r="AH14" i="1" s="1"/>
  <c r="AA13" i="1"/>
  <c r="AD13" i="1" s="1"/>
  <c r="AG13" i="1" s="1"/>
  <c r="AH13" i="1" s="1"/>
  <c r="AA12" i="1"/>
  <c r="AD12" i="1" s="1"/>
  <c r="AG12" i="1" s="1"/>
  <c r="AH12" i="1" s="1"/>
  <c r="AA11" i="1"/>
  <c r="AD11" i="1" s="1"/>
  <c r="AG11" i="1" s="1"/>
  <c r="AH11" i="1" s="1"/>
  <c r="AA10" i="1"/>
  <c r="AD10" i="1" s="1"/>
  <c r="AG10" i="1" s="1"/>
  <c r="AH10" i="1" s="1"/>
  <c r="AA9" i="1"/>
  <c r="AD9" i="1" s="1"/>
  <c r="AG9" i="1" s="1"/>
  <c r="AH9" i="1" s="1"/>
  <c r="AA8" i="1"/>
  <c r="AD8" i="1" s="1"/>
  <c r="AG8" i="1" s="1"/>
  <c r="AH8" i="1" s="1"/>
  <c r="AA7" i="1"/>
  <c r="AD7" i="1" s="1"/>
  <c r="AG7" i="1" s="1"/>
  <c r="AH7" i="1" s="1"/>
  <c r="AA6" i="1"/>
  <c r="AD6" i="1" s="1"/>
  <c r="AG6" i="1" s="1"/>
  <c r="AH6" i="1" s="1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I5" i="3" l="1"/>
  <c r="AH5" i="3" s="1"/>
  <c r="AK5" i="3" s="1"/>
  <c r="AL5" i="3" s="1"/>
  <c r="AH9" i="3"/>
  <c r="AK9" i="3" s="1"/>
  <c r="AL9" i="3" s="1"/>
  <c r="AH25" i="3"/>
  <c r="AK25" i="3" s="1"/>
  <c r="AL25" i="3" s="1"/>
  <c r="AH10" i="3"/>
  <c r="AK10" i="3" s="1"/>
  <c r="AL10" i="3" s="1"/>
  <c r="AH11" i="3"/>
  <c r="AK11" i="3" s="1"/>
  <c r="AL11" i="3" s="1"/>
  <c r="AH27" i="3"/>
  <c r="AK27" i="3" s="1"/>
  <c r="AL27" i="3" s="1"/>
  <c r="AH8" i="3" l="1"/>
  <c r="AK8" i="3" s="1"/>
  <c r="AL8" i="3" s="1"/>
  <c r="AH23" i="3"/>
  <c r="AK23" i="3" s="1"/>
  <c r="AL23" i="3" s="1"/>
  <c r="AH24" i="3"/>
  <c r="AK24" i="3" s="1"/>
  <c r="AL24" i="3" s="1"/>
  <c r="AH15" i="3"/>
  <c r="AK15" i="3" s="1"/>
  <c r="AL15" i="3" s="1"/>
  <c r="AH14" i="3"/>
  <c r="AK14" i="3" s="1"/>
  <c r="AL14" i="3" s="1"/>
  <c r="AH13" i="3"/>
  <c r="AK13" i="3" s="1"/>
  <c r="AL13" i="3" s="1"/>
  <c r="AH12" i="3"/>
  <c r="AK12" i="3" s="1"/>
  <c r="AL12" i="3" s="1"/>
  <c r="AH7" i="3"/>
  <c r="AK7" i="3" s="1"/>
  <c r="AL7" i="3" s="1"/>
  <c r="AH17" i="3"/>
  <c r="AK17" i="3" s="1"/>
  <c r="AL17" i="3" s="1"/>
  <c r="AH6" i="3"/>
  <c r="AK6" i="3" s="1"/>
  <c r="AL6" i="3" s="1"/>
  <c r="AH21" i="3"/>
  <c r="AK21" i="3" s="1"/>
  <c r="AL21" i="3" s="1"/>
  <c r="AH26" i="3"/>
  <c r="AK26" i="3" s="1"/>
  <c r="AL26" i="3" s="1"/>
  <c r="AH22" i="3"/>
  <c r="AK22" i="3" s="1"/>
  <c r="AL22" i="3" s="1"/>
  <c r="AH20" i="3"/>
  <c r="AK20" i="3" s="1"/>
  <c r="AL20" i="3" s="1"/>
  <c r="AH18" i="3"/>
  <c r="AK18" i="3" s="1"/>
  <c r="AL18" i="3" s="1"/>
  <c r="AH19" i="3"/>
  <c r="AK19" i="3" s="1"/>
  <c r="AL19" i="3" s="1"/>
  <c r="AH28" i="3"/>
  <c r="AK28" i="3" s="1"/>
  <c r="AL28" i="3" s="1"/>
  <c r="AH16" i="3"/>
  <c r="AK16" i="3" s="1"/>
  <c r="AL16" i="3" s="1"/>
</calcChain>
</file>

<file path=xl/sharedStrings.xml><?xml version="1.0" encoding="utf-8"?>
<sst xmlns="http://schemas.openxmlformats.org/spreadsheetml/2006/main" count="137442" uniqueCount="9653">
  <si>
    <t>29th Belgian Championship 2024 (07.12.2024) - Final Individual Results</t>
  </si>
  <si>
    <t>Rank</t>
  </si>
  <si>
    <t>Name</t>
  </si>
  <si>
    <t>Cat.</t>
  </si>
  <si>
    <t>Country</t>
  </si>
  <si>
    <t>Rating</t>
  </si>
  <si>
    <t>#</t>
  </si>
  <si>
    <t>Title</t>
  </si>
  <si>
    <t>Round 1</t>
  </si>
  <si>
    <t>Round 2</t>
  </si>
  <si>
    <t>Total - 240'</t>
  </si>
  <si>
    <t>Perf. Rat.</t>
  </si>
  <si>
    <t>+/-</t>
  </si>
  <si>
    <t xml:space="preserve">  #2  </t>
  </si>
  <si>
    <t xml:space="preserve">  #3  </t>
  </si>
  <si>
    <t xml:space="preserve">  #5  </t>
  </si>
  <si>
    <t xml:space="preserve">   +   </t>
  </si>
  <si>
    <t xml:space="preserve"> H#9 </t>
  </si>
  <si>
    <t xml:space="preserve"> S#3 </t>
  </si>
  <si>
    <t>⏱</t>
  </si>
  <si>
    <t xml:space="preserve">  #9  </t>
  </si>
  <si>
    <t xml:space="preserve">   =   </t>
  </si>
  <si>
    <t xml:space="preserve"> H#3 </t>
  </si>
  <si>
    <t xml:space="preserve"> S#4 </t>
  </si>
  <si>
    <t>Points</t>
  </si>
  <si>
    <t>1.</t>
  </si>
  <si>
    <t>2.</t>
  </si>
  <si>
    <t>3.</t>
  </si>
  <si>
    <t>4.</t>
  </si>
  <si>
    <t>5.</t>
  </si>
  <si>
    <t>6.</t>
  </si>
  <si>
    <t>120</t>
  </si>
  <si>
    <t>7.</t>
  </si>
  <si>
    <t>8.</t>
  </si>
  <si>
    <t>9.</t>
  </si>
  <si>
    <t>10.</t>
  </si>
  <si>
    <t>11.</t>
  </si>
  <si>
    <t>12.</t>
  </si>
  <si>
    <t>60</t>
  </si>
  <si>
    <t>240</t>
  </si>
  <si>
    <t>1</t>
  </si>
  <si>
    <t>Van Beers, Eddy</t>
  </si>
  <si>
    <t/>
  </si>
  <si>
    <t>BEL</t>
  </si>
  <si>
    <t>9</t>
  </si>
  <si>
    <t>GM</t>
  </si>
  <si>
    <t>5</t>
  </si>
  <si>
    <t>0</t>
  </si>
  <si>
    <t>2</t>
  </si>
  <si>
    <t>2.5</t>
  </si>
  <si>
    <t>100</t>
  </si>
  <si>
    <t>49.5</t>
  </si>
  <si>
    <t>220</t>
  </si>
  <si>
    <t>2-3</t>
  </si>
  <si>
    <t>Limontas, Martynas</t>
  </si>
  <si>
    <t>LTU</t>
  </si>
  <si>
    <t>15</t>
  </si>
  <si>
    <t>Wissmann, Dolf</t>
  </si>
  <si>
    <t>s</t>
  </si>
  <si>
    <t>NED</t>
  </si>
  <si>
    <t>79</t>
  </si>
  <si>
    <t>4</t>
  </si>
  <si>
    <t>Kuznecovas, Kevinas</t>
  </si>
  <si>
    <t>j</t>
  </si>
  <si>
    <t>18</t>
  </si>
  <si>
    <t>IM</t>
  </si>
  <si>
    <t>117</t>
  </si>
  <si>
    <t>49</t>
  </si>
  <si>
    <t>237</t>
  </si>
  <si>
    <t>0.33</t>
  </si>
  <si>
    <t>Michielsen, Joost</t>
  </si>
  <si>
    <t>68</t>
  </si>
  <si>
    <t>3.75</t>
  </si>
  <si>
    <t>110</t>
  </si>
  <si>
    <t>46.25</t>
  </si>
  <si>
    <t>230</t>
  </si>
  <si>
    <t>6</t>
  </si>
  <si>
    <t>Uitenbroek, Hans</t>
  </si>
  <si>
    <t>58</t>
  </si>
  <si>
    <t>3.5</t>
  </si>
  <si>
    <t>-</t>
  </si>
  <si>
    <t>46</t>
  </si>
  <si>
    <t>6.25</t>
  </si>
  <si>
    <t>7</t>
  </si>
  <si>
    <t>Ooms, Andy</t>
  </si>
  <si>
    <t>91</t>
  </si>
  <si>
    <t>3</t>
  </si>
  <si>
    <t>43.5</t>
  </si>
  <si>
    <t>8</t>
  </si>
  <si>
    <t>Kopyl, Valery</t>
  </si>
  <si>
    <t>UKR</t>
  </si>
  <si>
    <t>75</t>
  </si>
  <si>
    <t>118</t>
  </si>
  <si>
    <t>42.5</t>
  </si>
  <si>
    <t>238</t>
  </si>
  <si>
    <t>Satkus, Vidmantas</t>
  </si>
  <si>
    <t>37</t>
  </si>
  <si>
    <t>42</t>
  </si>
  <si>
    <t>10</t>
  </si>
  <si>
    <t>Ott, Roland</t>
  </si>
  <si>
    <t>SUI</t>
  </si>
  <si>
    <t>83</t>
  </si>
  <si>
    <t>37.25</t>
  </si>
  <si>
    <t>-2.10</t>
  </si>
  <si>
    <t>11</t>
  </si>
  <si>
    <t>Satkus, Vilimantas</t>
  </si>
  <si>
    <t>244</t>
  </si>
  <si>
    <t>32</t>
  </si>
  <si>
    <t>12</t>
  </si>
  <si>
    <t>de Boer, Johan</t>
  </si>
  <si>
    <t>107</t>
  </si>
  <si>
    <t>FM</t>
  </si>
  <si>
    <t>31.75</t>
  </si>
  <si>
    <t>13</t>
  </si>
  <si>
    <t>Svrček, Milan</t>
  </si>
  <si>
    <t>SVK</t>
  </si>
  <si>
    <t>287</t>
  </si>
  <si>
    <t>1.25</t>
  </si>
  <si>
    <t>31.25</t>
  </si>
  <si>
    <t>14</t>
  </si>
  <si>
    <t>Ďačuk, Vasil</t>
  </si>
  <si>
    <t>80</t>
  </si>
  <si>
    <t>31</t>
  </si>
  <si>
    <t>Kolčák, Marek</t>
  </si>
  <si>
    <t>76</t>
  </si>
  <si>
    <t>119</t>
  </si>
  <si>
    <t>28.5</t>
  </si>
  <si>
    <t>239</t>
  </si>
  <si>
    <t>16</t>
  </si>
  <si>
    <t>van Rijn, Wouter</t>
  </si>
  <si>
    <t>184</t>
  </si>
  <si>
    <t>17</t>
  </si>
  <si>
    <t>Versmissen, Koen</t>
  </si>
  <si>
    <t>285</t>
  </si>
  <si>
    <t>28</t>
  </si>
  <si>
    <t>Kobolka, Jozef</t>
  </si>
  <si>
    <t>317</t>
  </si>
  <si>
    <t>10.74</t>
  </si>
  <si>
    <t>19</t>
  </si>
  <si>
    <t>Oltean, Cristian-Daniel</t>
  </si>
  <si>
    <t>ROU</t>
  </si>
  <si>
    <t>291</t>
  </si>
  <si>
    <t>23.5</t>
  </si>
  <si>
    <t>20</t>
  </si>
  <si>
    <t>Mockus, Arvydas</t>
  </si>
  <si>
    <t>196</t>
  </si>
  <si>
    <t>21</t>
  </si>
  <si>
    <t>Sandu, Stefan-Marius</t>
  </si>
  <si>
    <t>447</t>
  </si>
  <si>
    <t>22</t>
  </si>
  <si>
    <t>Kováčová, Zuzana</t>
  </si>
  <si>
    <t>w</t>
  </si>
  <si>
    <t>468</t>
  </si>
  <si>
    <t>13.75</t>
  </si>
  <si>
    <t>23</t>
  </si>
  <si>
    <t>Van Herck, Marcel</t>
  </si>
  <si>
    <t>261</t>
  </si>
  <si>
    <t>24</t>
  </si>
  <si>
    <t>Oravec, Ľuboš</t>
  </si>
  <si>
    <t>630</t>
  </si>
  <si>
    <t>-13.07</t>
  </si>
  <si>
    <t>Main Judge: Palmans, Luc          Assistant: Steinbrink, Axel          Problems Selected by: Palmans, Luc</t>
  </si>
  <si>
    <t>Created by WFCC Solving Tournament Manager</t>
  </si>
  <si>
    <t>Perf - Rating</t>
  </si>
  <si>
    <t>48th International Polish Championship 2025 (Poland, Wroclaw 11.01./12.01.2025) - Final Individual Results</t>
  </si>
  <si>
    <t>Round 3</t>
  </si>
  <si>
    <t>Round 4</t>
  </si>
  <si>
    <t>Round 5</t>
  </si>
  <si>
    <t>Round 6</t>
  </si>
  <si>
    <t>Total - 360'</t>
  </si>
  <si>
    <t xml:space="preserve"> H#2 </t>
  </si>
  <si>
    <t xml:space="preserve"> H#6 </t>
  </si>
  <si>
    <t xml:space="preserve">  #4  </t>
  </si>
  <si>
    <t xml:space="preserve">  #6  </t>
  </si>
  <si>
    <t xml:space="preserve"> S#2 </t>
  </si>
  <si>
    <t xml:space="preserve"> S#6 </t>
  </si>
  <si>
    <t>50</t>
  </si>
  <si>
    <t>13.</t>
  </si>
  <si>
    <t>14.</t>
  </si>
  <si>
    <t>15.</t>
  </si>
  <si>
    <t>16.</t>
  </si>
  <si>
    <t>17.</t>
  </si>
  <si>
    <t>18.</t>
  </si>
  <si>
    <t>85</t>
  </si>
  <si>
    <t>360</t>
  </si>
  <si>
    <t>Piorun, Kacper</t>
  </si>
  <si>
    <t>POL</t>
  </si>
  <si>
    <t>352</t>
  </si>
  <si>
    <t>56</t>
  </si>
  <si>
    <t>48</t>
  </si>
  <si>
    <t>69.5</t>
  </si>
  <si>
    <t>351</t>
  </si>
  <si>
    <t>Sidiropoulos, Nikos</t>
  </si>
  <si>
    <t>GRE</t>
  </si>
  <si>
    <t>63</t>
  </si>
  <si>
    <t>355</t>
  </si>
  <si>
    <t>62</t>
  </si>
  <si>
    <t>344</t>
  </si>
  <si>
    <t>Murdzia, Piotr</t>
  </si>
  <si>
    <t>Górski, Piotr</t>
  </si>
  <si>
    <t>356</t>
  </si>
  <si>
    <t>Peitl, Tomáš</t>
  </si>
  <si>
    <t>0.5</t>
  </si>
  <si>
    <t>1.5</t>
  </si>
  <si>
    <t>58.5</t>
  </si>
  <si>
    <t>-3.42</t>
  </si>
  <si>
    <t>8-9</t>
  </si>
  <si>
    <t>Marciniszyn, Jakub</t>
  </si>
  <si>
    <t>29</t>
  </si>
  <si>
    <t>4.5</t>
  </si>
  <si>
    <t>55</t>
  </si>
  <si>
    <t>Steponavičius, Stasys</t>
  </si>
  <si>
    <t>78</t>
  </si>
  <si>
    <t>47</t>
  </si>
  <si>
    <t>51.5</t>
  </si>
  <si>
    <t>357</t>
  </si>
  <si>
    <t>-5.82</t>
  </si>
  <si>
    <t>Piliczewski, Bogusz</t>
  </si>
  <si>
    <t>147</t>
  </si>
  <si>
    <t>38</t>
  </si>
  <si>
    <t>43</t>
  </si>
  <si>
    <t>Włodarczyk, Robert</t>
  </si>
  <si>
    <t>375</t>
  </si>
  <si>
    <t>96</t>
  </si>
  <si>
    <t>Mihalčo, Oto</t>
  </si>
  <si>
    <t>203</t>
  </si>
  <si>
    <t>94</t>
  </si>
  <si>
    <t>36.5</t>
  </si>
  <si>
    <t>0.36</t>
  </si>
  <si>
    <t>Stawarz, Paweł</t>
  </si>
  <si>
    <t>145</t>
  </si>
  <si>
    <t>35.5</t>
  </si>
  <si>
    <t>-6.54</t>
  </si>
  <si>
    <t>Kejna, Piotr</t>
  </si>
  <si>
    <t>470</t>
  </si>
  <si>
    <t>98</t>
  </si>
  <si>
    <t>35</t>
  </si>
  <si>
    <t>358</t>
  </si>
  <si>
    <t>Boryna, Szymon</t>
  </si>
  <si>
    <t>671</t>
  </si>
  <si>
    <t>93</t>
  </si>
  <si>
    <t>31.5</t>
  </si>
  <si>
    <t>353</t>
  </si>
  <si>
    <t>Matlak, Jacek</t>
  </si>
  <si>
    <t>212</t>
  </si>
  <si>
    <t>24.5</t>
  </si>
  <si>
    <t>354</t>
  </si>
  <si>
    <t>Pyciński, Władysław</t>
  </si>
  <si>
    <t>290</t>
  </si>
  <si>
    <t>Kraszewski, Krzysztof</t>
  </si>
  <si>
    <t>550</t>
  </si>
  <si>
    <t>216</t>
  </si>
  <si>
    <t>345</t>
  </si>
  <si>
    <t>Żyła, Janusz</t>
  </si>
  <si>
    <t>15.5</t>
  </si>
  <si>
    <t>Zdziarska-Zaręba, Lidia</t>
  </si>
  <si>
    <t>25</t>
  </si>
  <si>
    <t>Moczulski, Michał</t>
  </si>
  <si>
    <t>90</t>
  </si>
  <si>
    <t>11.5</t>
  </si>
  <si>
    <t>350</t>
  </si>
  <si>
    <t>26</t>
  </si>
  <si>
    <t>Młynek, Maksymilian</t>
  </si>
  <si>
    <t>77</t>
  </si>
  <si>
    <t>10.5</t>
  </si>
  <si>
    <t>337</t>
  </si>
  <si>
    <t>27-28</t>
  </si>
  <si>
    <t>Łaszewicz, Paweł</t>
  </si>
  <si>
    <t>377</t>
  </si>
  <si>
    <t>Sonibare, Antoni</t>
  </si>
  <si>
    <t>Kowalczuk, Wojciech</t>
  </si>
  <si>
    <t>827</t>
  </si>
  <si>
    <t>8.5</t>
  </si>
  <si>
    <t>30</t>
  </si>
  <si>
    <t>Stasica, Paweł</t>
  </si>
  <si>
    <t>7.5</t>
  </si>
  <si>
    <t>Piliczewska, Kinga</t>
  </si>
  <si>
    <t>Wypiór, Olga</t>
  </si>
  <si>
    <t>jw</t>
  </si>
  <si>
    <t>33</t>
  </si>
  <si>
    <t>Spendowski, Tomasz</t>
  </si>
  <si>
    <t>34</t>
  </si>
  <si>
    <t>Pelczarski, Wojciech</t>
  </si>
  <si>
    <t>Bugała, Oskar</t>
  </si>
  <si>
    <t>Main Judge: Siwik, Rafal          Problems Selected by: Moravčík, Bohumil</t>
  </si>
  <si>
    <t>Perf - rating</t>
  </si>
  <si>
    <t>300+ raudona</t>
  </si>
  <si>
    <t>200-300 geltona</t>
  </si>
  <si>
    <t>100-200 balta</t>
  </si>
  <si>
    <t>100- zalia</t>
  </si>
  <si>
    <t>39th Open Swiss Solving Championship 2024 (Switzerland, Bern 09.11.2024) - Final Individual Results</t>
  </si>
  <si>
    <t>Total - 235'</t>
  </si>
  <si>
    <t xml:space="preserve"> H#4 </t>
  </si>
  <si>
    <t>40</t>
  </si>
  <si>
    <t>65</t>
  </si>
  <si>
    <t>235</t>
  </si>
  <si>
    <t>Baier, Roland</t>
  </si>
  <si>
    <t>27</t>
  </si>
  <si>
    <t>53.5</t>
  </si>
  <si>
    <t>189</t>
  </si>
  <si>
    <t>Maeder, Thomas</t>
  </si>
  <si>
    <t>101</t>
  </si>
  <si>
    <t>39</t>
  </si>
  <si>
    <t>234</t>
  </si>
  <si>
    <t>229</t>
  </si>
  <si>
    <t>41</t>
  </si>
  <si>
    <t>Voigt, Ulrich</t>
  </si>
  <si>
    <t>GER</t>
  </si>
  <si>
    <t>210</t>
  </si>
  <si>
    <t>Yarmonov, Igor</t>
  </si>
  <si>
    <t>111</t>
  </si>
  <si>
    <t>39.5</t>
  </si>
  <si>
    <t>228</t>
  </si>
  <si>
    <t>215</t>
  </si>
  <si>
    <t>Zude, Arno</t>
  </si>
  <si>
    <t>36</t>
  </si>
  <si>
    <t>214</t>
  </si>
  <si>
    <t>32.5</t>
  </si>
  <si>
    <t>223</t>
  </si>
  <si>
    <t>Selivanov, Andrey</t>
  </si>
  <si>
    <t>FID</t>
  </si>
  <si>
    <t>44</t>
  </si>
  <si>
    <t>231</t>
  </si>
  <si>
    <t>Köchli, Klaus</t>
  </si>
  <si>
    <t>124</t>
  </si>
  <si>
    <t>222</t>
  </si>
  <si>
    <t>Zollinger, Stefan</t>
  </si>
  <si>
    <t>233</t>
  </si>
  <si>
    <t>Hoffmann, Martin</t>
  </si>
  <si>
    <t>202</t>
  </si>
  <si>
    <t>26.5</t>
  </si>
  <si>
    <t>Dimitriadis, Alexandros</t>
  </si>
  <si>
    <t>297</t>
  </si>
  <si>
    <t>2.16</t>
  </si>
  <si>
    <t>22.75</t>
  </si>
  <si>
    <t>Nievergelt, Andreas</t>
  </si>
  <si>
    <t>270</t>
  </si>
  <si>
    <t>213</t>
  </si>
  <si>
    <t>Neef, Wilfried</t>
  </si>
  <si>
    <t>178</t>
  </si>
  <si>
    <t>57</t>
  </si>
  <si>
    <t>19.5</t>
  </si>
  <si>
    <t>227</t>
  </si>
  <si>
    <t>-10.47</t>
  </si>
  <si>
    <t>Erokhin, Vadim</t>
  </si>
  <si>
    <t>813</t>
  </si>
  <si>
    <t>Horváth, László</t>
  </si>
  <si>
    <t>Solovchuk, Oleh</t>
  </si>
  <si>
    <t>Main Judge: Iseli, Franziska          Assistant: Steinbrink, Axel          Problems Selected by: Steinbrink, Axel</t>
  </si>
  <si>
    <t>perf - rating</t>
  </si>
  <si>
    <t>20th International Solving Contest 2024 Cat 1 (21.01.2024) - Final Individual Results</t>
  </si>
  <si>
    <t xml:space="preserve"> S#5 </t>
  </si>
  <si>
    <t>Pavlov, Danila</t>
  </si>
  <si>
    <t>Nunn, John</t>
  </si>
  <si>
    <t>GBR</t>
  </si>
  <si>
    <t>53</t>
  </si>
  <si>
    <t>Khasanov, Ural</t>
  </si>
  <si>
    <t>52.5</t>
  </si>
  <si>
    <t>204</t>
  </si>
  <si>
    <t>102</t>
  </si>
  <si>
    <t>5.62</t>
  </si>
  <si>
    <t>45</t>
  </si>
  <si>
    <t>113</t>
  </si>
  <si>
    <t>50.5</t>
  </si>
  <si>
    <t>Friedland, Omer</t>
  </si>
  <si>
    <t>ISR</t>
  </si>
  <si>
    <t>104</t>
  </si>
  <si>
    <t>224</t>
  </si>
  <si>
    <t>97</t>
  </si>
  <si>
    <t>217</t>
  </si>
  <si>
    <t>Costachi, Mihnea</t>
  </si>
  <si>
    <t>Almammadov, Araz</t>
  </si>
  <si>
    <t>AZE</t>
  </si>
  <si>
    <t>Popov, Aleksey</t>
  </si>
  <si>
    <t>116</t>
  </si>
  <si>
    <t>236</t>
  </si>
  <si>
    <t>Paavilainen, Jorma</t>
  </si>
  <si>
    <t>FIN</t>
  </si>
  <si>
    <t>45.5</t>
  </si>
  <si>
    <t>Vučković, Bojan</t>
  </si>
  <si>
    <t>SRB</t>
  </si>
  <si>
    <t>109</t>
  </si>
  <si>
    <t>17-18</t>
  </si>
  <si>
    <t>Comay, Ofer</t>
  </si>
  <si>
    <t>-0.33</t>
  </si>
  <si>
    <t>9.18</t>
  </si>
  <si>
    <t>19-21</t>
  </si>
  <si>
    <t>Glanzspiegel, Lev</t>
  </si>
  <si>
    <t>7.68</t>
  </si>
  <si>
    <t>Mladenović, Miodrag</t>
  </si>
  <si>
    <t>Tummes, Boris</t>
  </si>
  <si>
    <t>22-23</t>
  </si>
  <si>
    <t>Pfannkuche, Michael</t>
  </si>
  <si>
    <t>Shukhman, Anna</t>
  </si>
  <si>
    <t>Onkoud, Abdelaziz</t>
  </si>
  <si>
    <t>FRA</t>
  </si>
  <si>
    <t>59</t>
  </si>
  <si>
    <t>40.5</t>
  </si>
  <si>
    <t>Caillaud, Michel</t>
  </si>
  <si>
    <t>81</t>
  </si>
  <si>
    <t>30-31</t>
  </si>
  <si>
    <t>Podinić, Vladimir</t>
  </si>
  <si>
    <t>-4.89</t>
  </si>
  <si>
    <t>38.5</t>
  </si>
  <si>
    <t>-6.51</t>
  </si>
  <si>
    <t>33-34</t>
  </si>
  <si>
    <t>Piriverdiyev, Anatoly</t>
  </si>
  <si>
    <t>Tarasenko, Iaroslav</t>
  </si>
  <si>
    <t>Dumitrescu, Daniel</t>
  </si>
  <si>
    <t>154</t>
  </si>
  <si>
    <t>Karhunen, Kari</t>
  </si>
  <si>
    <t>61</t>
  </si>
  <si>
    <t>Konidaris, Panagiotis</t>
  </si>
  <si>
    <t>197</t>
  </si>
  <si>
    <t>14.01</t>
  </si>
  <si>
    <t>Mendrinos, Nikos</t>
  </si>
  <si>
    <t>84</t>
  </si>
  <si>
    <t>39-40</t>
  </si>
  <si>
    <t>114</t>
  </si>
  <si>
    <t>34.5</t>
  </si>
  <si>
    <t>2.76</t>
  </si>
  <si>
    <t>Voráček, Miroslav</t>
  </si>
  <si>
    <t>CZE</t>
  </si>
  <si>
    <t>-6.98</t>
  </si>
  <si>
    <t>92</t>
  </si>
  <si>
    <t>Šivic, Klemen</t>
  </si>
  <si>
    <t>SLO</t>
  </si>
  <si>
    <t>33.5</t>
  </si>
  <si>
    <t>Marlo, Terho</t>
  </si>
  <si>
    <t>200</t>
  </si>
  <si>
    <t>9.75</t>
  </si>
  <si>
    <t>Masimov, Agshin</t>
  </si>
  <si>
    <t>193</t>
  </si>
  <si>
    <t>180</t>
  </si>
  <si>
    <t>Rein, Andreas</t>
  </si>
  <si>
    <t>106</t>
  </si>
  <si>
    <t>Watson, Ian</t>
  </si>
  <si>
    <t>137</t>
  </si>
  <si>
    <t>0.02</t>
  </si>
  <si>
    <t>51</t>
  </si>
  <si>
    <t>Dobiáš, Richard</t>
  </si>
  <si>
    <t>52-53</t>
  </si>
  <si>
    <t>Crișan, Vlaicu</t>
  </si>
  <si>
    <t>69</t>
  </si>
  <si>
    <t>Masouros, Panagiotis</t>
  </si>
  <si>
    <t>363</t>
  </si>
  <si>
    <t>54-55</t>
  </si>
  <si>
    <t>Kasár, Miroslav</t>
  </si>
  <si>
    <t>163</t>
  </si>
  <si>
    <t>29.5</t>
  </si>
  <si>
    <t>Saioc, David</t>
  </si>
  <si>
    <t>341</t>
  </si>
  <si>
    <t>Jakobcic, Andrej</t>
  </si>
  <si>
    <t>516</t>
  </si>
  <si>
    <t>95</t>
  </si>
  <si>
    <t>209</t>
  </si>
  <si>
    <t>Hüseynzada, Jeyhun</t>
  </si>
  <si>
    <t>Chovnik, Mordechay</t>
  </si>
  <si>
    <t>Reinhold, Frank</t>
  </si>
  <si>
    <t>Ložajić, Marko</t>
  </si>
  <si>
    <t>148</t>
  </si>
  <si>
    <t>27.5</t>
  </si>
  <si>
    <t>61-64</t>
  </si>
  <si>
    <t>Almammadov, Samir</t>
  </si>
  <si>
    <t>Chocenka, Dmitrijus</t>
  </si>
  <si>
    <t>-8.10</t>
  </si>
  <si>
    <t>Kurokawa, Tomoki</t>
  </si>
  <si>
    <t>JPN</t>
  </si>
  <si>
    <t>313</t>
  </si>
  <si>
    <t>11.37</t>
  </si>
  <si>
    <t>-10.77</t>
  </si>
  <si>
    <t>Fruth, David</t>
  </si>
  <si>
    <t>66</t>
  </si>
  <si>
    <t>Trommler, Sven</t>
  </si>
  <si>
    <t>283</t>
  </si>
  <si>
    <t>7.45</t>
  </si>
  <si>
    <t>67</t>
  </si>
  <si>
    <t>488</t>
  </si>
  <si>
    <t>25.5</t>
  </si>
  <si>
    <t>19.56</t>
  </si>
  <si>
    <t>68-69</t>
  </si>
  <si>
    <t>-1.77</t>
  </si>
  <si>
    <t>207</t>
  </si>
  <si>
    <t>-0.17</t>
  </si>
  <si>
    <t>70-71</t>
  </si>
  <si>
    <t>194</t>
  </si>
  <si>
    <t>-1.89</t>
  </si>
  <si>
    <t>Klasinc, Marko</t>
  </si>
  <si>
    <t>-10.16</t>
  </si>
  <si>
    <t>72</t>
  </si>
  <si>
    <t>Abdilkhair, Abilmansur</t>
  </si>
  <si>
    <t>?</t>
  </si>
  <si>
    <t>KAZ</t>
  </si>
  <si>
    <t>73</t>
  </si>
  <si>
    <t>Sebbar, Ali</t>
  </si>
  <si>
    <t>MAR</t>
  </si>
  <si>
    <t>-1.09</t>
  </si>
  <si>
    <t>74</t>
  </si>
  <si>
    <t>Kobayashi, Toshiki</t>
  </si>
  <si>
    <t>225</t>
  </si>
  <si>
    <t>115</t>
  </si>
  <si>
    <t>-0.05</t>
  </si>
  <si>
    <t>75-77</t>
  </si>
  <si>
    <t>Inoue, Tetsuya</t>
  </si>
  <si>
    <t>10.56</t>
  </si>
  <si>
    <t>Mihalcescu, Alexandru</t>
  </si>
  <si>
    <t>481</t>
  </si>
  <si>
    <t>17.03</t>
  </si>
  <si>
    <t>Tran Thanh, Tu</t>
  </si>
  <si>
    <t>VIE</t>
  </si>
  <si>
    <t>Leck, Jakob</t>
  </si>
  <si>
    <t>221</t>
  </si>
  <si>
    <t>-1.95</t>
  </si>
  <si>
    <t>79-80</t>
  </si>
  <si>
    <t>Mieriņš, Ēriks</t>
  </si>
  <si>
    <t>LAT</t>
  </si>
  <si>
    <t>368</t>
  </si>
  <si>
    <t>8.22</t>
  </si>
  <si>
    <t>Širáň, Ľubomír</t>
  </si>
  <si>
    <t>306</t>
  </si>
  <si>
    <t>4.29</t>
  </si>
  <si>
    <t>81-82</t>
  </si>
  <si>
    <t>Tachioka, Hajime</t>
  </si>
  <si>
    <t>331</t>
  </si>
  <si>
    <t>Wittebol, Jim</t>
  </si>
  <si>
    <t>438</t>
  </si>
  <si>
    <t>12.93</t>
  </si>
  <si>
    <t>83-84</t>
  </si>
  <si>
    <t>Guseinov, Gadir</t>
  </si>
  <si>
    <t>22.5</t>
  </si>
  <si>
    <t>Sergiienko, Andrii</t>
  </si>
  <si>
    <t>199</t>
  </si>
  <si>
    <t>-6.00</t>
  </si>
  <si>
    <t>252</t>
  </si>
  <si>
    <t>-0.84</t>
  </si>
  <si>
    <t>86-88</t>
  </si>
  <si>
    <t>Fujiwara, Toshimasa</t>
  </si>
  <si>
    <t>Matsuyama, Koya</t>
  </si>
  <si>
    <t>Nanjo, Ryosuke</t>
  </si>
  <si>
    <t>89</t>
  </si>
  <si>
    <t>Ursta, Lubomir</t>
  </si>
  <si>
    <t>322</t>
  </si>
  <si>
    <t>20.5</t>
  </si>
  <si>
    <t>1.33</t>
  </si>
  <si>
    <t>90-91</t>
  </si>
  <si>
    <t>Paliulionis, Viktoras</t>
  </si>
  <si>
    <t>133</t>
  </si>
  <si>
    <t>-16.41</t>
  </si>
  <si>
    <t>Roland, Marcos</t>
  </si>
  <si>
    <t>BRA</t>
  </si>
  <si>
    <t>138</t>
  </si>
  <si>
    <t>-15.56</t>
  </si>
  <si>
    <t>Paronen, Petteri</t>
  </si>
  <si>
    <t>308</t>
  </si>
  <si>
    <t>-0.18</t>
  </si>
  <si>
    <t>93-95</t>
  </si>
  <si>
    <t>Daneshvar, Bardiya</t>
  </si>
  <si>
    <t>IRI</t>
  </si>
  <si>
    <t>Safarli, Eltaj</t>
  </si>
  <si>
    <t>Syväniemi, Janne</t>
  </si>
  <si>
    <t>274</t>
  </si>
  <si>
    <t>-2.15</t>
  </si>
  <si>
    <t>96-97</t>
  </si>
  <si>
    <t>Manikumar, Solaiappan</t>
  </si>
  <si>
    <t>IND</t>
  </si>
  <si>
    <t>361</t>
  </si>
  <si>
    <t>Nakamura, Ryuji</t>
  </si>
  <si>
    <t>359</t>
  </si>
  <si>
    <t>2.04</t>
  </si>
  <si>
    <t>Adly, Ahmed</t>
  </si>
  <si>
    <t>EGY</t>
  </si>
  <si>
    <t>99</t>
  </si>
  <si>
    <t>Al Sedrani, Ammar</t>
  </si>
  <si>
    <t>UAE</t>
  </si>
  <si>
    <t>437</t>
  </si>
  <si>
    <t>6.89</t>
  </si>
  <si>
    <t>100-101</t>
  </si>
  <si>
    <t>Maeshima, Hiroaki</t>
  </si>
  <si>
    <t>459</t>
  </si>
  <si>
    <t>8.09</t>
  </si>
  <si>
    <t>Tukhaev, Adam</t>
  </si>
  <si>
    <t>Mari Arul, S</t>
  </si>
  <si>
    <t>284</t>
  </si>
  <si>
    <t>82</t>
  </si>
  <si>
    <t>18.5</t>
  </si>
  <si>
    <t>172</t>
  </si>
  <si>
    <t>-3.77</t>
  </si>
  <si>
    <t>103</t>
  </si>
  <si>
    <t>Burja-Udrea, Razvan-Andrei</t>
  </si>
  <si>
    <t>566</t>
  </si>
  <si>
    <t>11.95</t>
  </si>
  <si>
    <t>Riguet, Laurent</t>
  </si>
  <si>
    <t>342</t>
  </si>
  <si>
    <t>17.5</t>
  </si>
  <si>
    <t>-2.23</t>
  </si>
  <si>
    <t>105-106</t>
  </si>
  <si>
    <t>Sibinović, Zoran</t>
  </si>
  <si>
    <t>258</t>
  </si>
  <si>
    <t>-6.96</t>
  </si>
  <si>
    <t>Sukandar, Irine Kharisma</t>
  </si>
  <si>
    <t>INA</t>
  </si>
  <si>
    <t>Rāviņš, Modris</t>
  </si>
  <si>
    <t>108</t>
  </si>
  <si>
    <t>Velmurugan, N</t>
  </si>
  <si>
    <t>160</t>
  </si>
  <si>
    <t>Kalyan, Seetharaman</t>
  </si>
  <si>
    <t>271</t>
  </si>
  <si>
    <t>167</t>
  </si>
  <si>
    <t>-8.47</t>
  </si>
  <si>
    <t>Raghuraman, S</t>
  </si>
  <si>
    <t>170</t>
  </si>
  <si>
    <t>-11.73</t>
  </si>
  <si>
    <t>Sailesh, R</t>
  </si>
  <si>
    <t>105</t>
  </si>
  <si>
    <t>112-113</t>
  </si>
  <si>
    <t>Al Taher, Abdulrahman</t>
  </si>
  <si>
    <t>Naiditsch, Arkadij</t>
  </si>
  <si>
    <t>114-115</t>
  </si>
  <si>
    <t>Arencibia, Walter</t>
  </si>
  <si>
    <t>CUB</t>
  </si>
  <si>
    <t>249</t>
  </si>
  <si>
    <t>-11.64</t>
  </si>
  <si>
    <t>Nakajima, Masakazu</t>
  </si>
  <si>
    <t>544</t>
  </si>
  <si>
    <t>6.02</t>
  </si>
  <si>
    <t>Rosen, Eric</t>
  </si>
  <si>
    <t>USA</t>
  </si>
  <si>
    <t>14.5</t>
  </si>
  <si>
    <t>117-119</t>
  </si>
  <si>
    <t>Krohmalnik, Andrei</t>
  </si>
  <si>
    <t>396</t>
  </si>
  <si>
    <t>-3.15</t>
  </si>
  <si>
    <t>Libiš, Zdeněk</t>
  </si>
  <si>
    <t>232</t>
  </si>
  <si>
    <t>-14.52</t>
  </si>
  <si>
    <t>Ravishankar, S.N</t>
  </si>
  <si>
    <t>266</t>
  </si>
  <si>
    <t>-11.82</t>
  </si>
  <si>
    <t>Fluerariu, Radu-Cristian</t>
  </si>
  <si>
    <t>13.5</t>
  </si>
  <si>
    <t>121-124</t>
  </si>
  <si>
    <t>255</t>
  </si>
  <si>
    <t>-13.21</t>
  </si>
  <si>
    <t>Shiomi, Ryo</t>
  </si>
  <si>
    <t>276</t>
  </si>
  <si>
    <t>-11.74</t>
  </si>
  <si>
    <t>Sitar, Darko</t>
  </si>
  <si>
    <t>-12.85</t>
  </si>
  <si>
    <t>Spyropoulos, Georgios</t>
  </si>
  <si>
    <t>372</t>
  </si>
  <si>
    <t>-5.64</t>
  </si>
  <si>
    <t>125</t>
  </si>
  <si>
    <t>Dvoeglazova, Daria</t>
  </si>
  <si>
    <t>418</t>
  </si>
  <si>
    <t>126-128</t>
  </si>
  <si>
    <t>Matsuo, Tomohiko</t>
  </si>
  <si>
    <t>269</t>
  </si>
  <si>
    <t>-13.12</t>
  </si>
  <si>
    <t>Roshan Anthony, C</t>
  </si>
  <si>
    <t>Sasaki, Yu</t>
  </si>
  <si>
    <t>539</t>
  </si>
  <si>
    <t>2.82</t>
  </si>
  <si>
    <t>129-132</t>
  </si>
  <si>
    <t>Barmparosos, Stamatis</t>
  </si>
  <si>
    <t>12.5</t>
  </si>
  <si>
    <t>Kollias, Ioannis</t>
  </si>
  <si>
    <t>483</t>
  </si>
  <si>
    <t>-0.16</t>
  </si>
  <si>
    <t>Samad, Fabian</t>
  </si>
  <si>
    <t>280</t>
  </si>
  <si>
    <t>-12.87</t>
  </si>
  <si>
    <t>Petridis, Evangelos</t>
  </si>
  <si>
    <t>492</t>
  </si>
  <si>
    <t>-0.53</t>
  </si>
  <si>
    <t>134-135</t>
  </si>
  <si>
    <t>Ioannidis, Evgenios</t>
  </si>
  <si>
    <t>136</t>
  </si>
  <si>
    <t>Raju, Rajendiran</t>
  </si>
  <si>
    <t>412</t>
  </si>
  <si>
    <t>-6.66</t>
  </si>
  <si>
    <t>Kalinin, Andrey</t>
  </si>
  <si>
    <t>445</t>
  </si>
  <si>
    <t>-4.76</t>
  </si>
  <si>
    <t>138-140</t>
  </si>
  <si>
    <t>Nastran, Janez</t>
  </si>
  <si>
    <t>452</t>
  </si>
  <si>
    <t>-4.18</t>
  </si>
  <si>
    <t>Rasilainen, Matti</t>
  </si>
  <si>
    <t>484</t>
  </si>
  <si>
    <t>-2.40</t>
  </si>
  <si>
    <t>Tuovinen, Jukka</t>
  </si>
  <si>
    <t>256</t>
  </si>
  <si>
    <t>-16.88</t>
  </si>
  <si>
    <t>141-144</t>
  </si>
  <si>
    <t>Guberman, Asaf</t>
  </si>
  <si>
    <t>373</t>
  </si>
  <si>
    <t>-9.03</t>
  </si>
  <si>
    <t>Krupenko, Peter</t>
  </si>
  <si>
    <t>Suzuki, Tomomichi</t>
  </si>
  <si>
    <t>-14.90</t>
  </si>
  <si>
    <t>Wilen, Eero</t>
  </si>
  <si>
    <t>432</t>
  </si>
  <si>
    <t>-5.45</t>
  </si>
  <si>
    <t>145-147</t>
  </si>
  <si>
    <t>Bojken, Zyka</t>
  </si>
  <si>
    <t>Bollag, Gabriel</t>
  </si>
  <si>
    <t>831</t>
  </si>
  <si>
    <t>3.57</t>
  </si>
  <si>
    <t>Saukkola, Juha</t>
  </si>
  <si>
    <t>330</t>
  </si>
  <si>
    <t>-13.89</t>
  </si>
  <si>
    <t>Nagataki, Kota</t>
  </si>
  <si>
    <t>442</t>
  </si>
  <si>
    <t>9.5</t>
  </si>
  <si>
    <t>-7.20</t>
  </si>
  <si>
    <t>149-150</t>
  </si>
  <si>
    <t>655</t>
  </si>
  <si>
    <t>0.53</t>
  </si>
  <si>
    <t>Traistaru, Teodora</t>
  </si>
  <si>
    <t>150</t>
  </si>
  <si>
    <t>-25.47</t>
  </si>
  <si>
    <t>151-152</t>
  </si>
  <si>
    <t>Laurent, Julien</t>
  </si>
  <si>
    <t>Sham, R</t>
  </si>
  <si>
    <t>153</t>
  </si>
  <si>
    <t>Kopalidis, Miltiadis</t>
  </si>
  <si>
    <t>Barath, L.</t>
  </si>
  <si>
    <t>155</t>
  </si>
  <si>
    <t>Iordachescu, Viorel</t>
  </si>
  <si>
    <t>MDA</t>
  </si>
  <si>
    <t>156</t>
  </si>
  <si>
    <t>Temes, Chaim</t>
  </si>
  <si>
    <t>395</t>
  </si>
  <si>
    <t>-15.22</t>
  </si>
  <si>
    <t>157</t>
  </si>
  <si>
    <t>Mohan Ram, E</t>
  </si>
  <si>
    <t>158-160</t>
  </si>
  <si>
    <t>Marti, Oliver</t>
  </si>
  <si>
    <t>Matsuzaki, Naoki</t>
  </si>
  <si>
    <t>458</t>
  </si>
  <si>
    <t>-12.96</t>
  </si>
  <si>
    <t>Šalna, Aleksandras</t>
  </si>
  <si>
    <t>161</t>
  </si>
  <si>
    <t>Kashkowl, Jihad</t>
  </si>
  <si>
    <t>SYR</t>
  </si>
  <si>
    <t>-7.72</t>
  </si>
  <si>
    <t>162</t>
  </si>
  <si>
    <t>Tanishragavan, xxx</t>
  </si>
  <si>
    <t>Asai, Ippei</t>
  </si>
  <si>
    <t>164-165</t>
  </si>
  <si>
    <t>Akkaraju, Lohit Nanda Mohan</t>
  </si>
  <si>
    <t>Mohammed, Dilshad</t>
  </si>
  <si>
    <t>166-171</t>
  </si>
  <si>
    <t>Sakthivel, Kathir</t>
  </si>
  <si>
    <t>Srinivasan, M</t>
  </si>
  <si>
    <t>Sriram, xxx</t>
  </si>
  <si>
    <t>Suleimanova, Ava</t>
  </si>
  <si>
    <t>Yang, Zhaoshuo</t>
  </si>
  <si>
    <t>Žnidarčič, Andrej</t>
  </si>
  <si>
    <t>Main Judge: Mockus, Arvydas          Assistant: Palmans, Luc          Problems Selected by: Moravčík, Bohumil</t>
  </si>
  <si>
    <t>19th International Solving Contest 2023 Cat 1 (29.01.2023) - Final Individual Results</t>
  </si>
  <si>
    <t xml:space="preserve"> H#5 </t>
  </si>
  <si>
    <t xml:space="preserve">  #8  </t>
  </si>
  <si>
    <t>112</t>
  </si>
  <si>
    <t>1.75</t>
  </si>
  <si>
    <t>7-8</t>
  </si>
  <si>
    <t>55.75</t>
  </si>
  <si>
    <t>Aravindh, Chithambaram.V.R</t>
  </si>
  <si>
    <t>55.5</t>
  </si>
  <si>
    <t>211</t>
  </si>
  <si>
    <t>187</t>
  </si>
  <si>
    <t>Serafimović, Ilija</t>
  </si>
  <si>
    <t>52.75</t>
  </si>
  <si>
    <t>52</t>
  </si>
  <si>
    <t>Kacharava, Nikolozi</t>
  </si>
  <si>
    <t>GEO</t>
  </si>
  <si>
    <t>51.75</t>
  </si>
  <si>
    <t>Hodge, David</t>
  </si>
  <si>
    <t>Sumiya, Bilguun</t>
  </si>
  <si>
    <t>MGL</t>
  </si>
  <si>
    <t>Schäfer, Ronald</t>
  </si>
  <si>
    <t>50.75</t>
  </si>
  <si>
    <t>-0.74</t>
  </si>
  <si>
    <t>Erenburg, Mark</t>
  </si>
  <si>
    <t>49.75</t>
  </si>
  <si>
    <t>49.25</t>
  </si>
  <si>
    <t>48.75</t>
  </si>
  <si>
    <t>48.5</t>
  </si>
  <si>
    <t>31-32</t>
  </si>
  <si>
    <t>Pogorelov, Vladimir</t>
  </si>
  <si>
    <t>8.31</t>
  </si>
  <si>
    <t>47.75</t>
  </si>
  <si>
    <t>34-35</t>
  </si>
  <si>
    <t>47.25</t>
  </si>
  <si>
    <t>Karthikeyan, Murali</t>
  </si>
  <si>
    <t>70</t>
  </si>
  <si>
    <t>Solovchuk, Oleksiy</t>
  </si>
  <si>
    <t>46.5</t>
  </si>
  <si>
    <t>Tanner, Henry</t>
  </si>
  <si>
    <t>158</t>
  </si>
  <si>
    <t>45.75</t>
  </si>
  <si>
    <t>12.14</t>
  </si>
  <si>
    <t>Enkhbaatar, Enkhnar</t>
  </si>
  <si>
    <t>Kriuchkov, Aleksander</t>
  </si>
  <si>
    <t>4.05</t>
  </si>
  <si>
    <t>126</t>
  </si>
  <si>
    <t>43.75</t>
  </si>
  <si>
    <t>9.60</t>
  </si>
  <si>
    <t>van den Heuvel, Peter</t>
  </si>
  <si>
    <t>42.75</t>
  </si>
  <si>
    <t>9.03</t>
  </si>
  <si>
    <t>47-48</t>
  </si>
  <si>
    <t>144</t>
  </si>
  <si>
    <t>10.25</t>
  </si>
  <si>
    <t>142</t>
  </si>
  <si>
    <t>9.87</t>
  </si>
  <si>
    <t>181</t>
  </si>
  <si>
    <t>40.75</t>
  </si>
  <si>
    <t>Amartaivan, Erkhembayar</t>
  </si>
  <si>
    <t>39.75</t>
  </si>
  <si>
    <t>Aoshima, Mirai</t>
  </si>
  <si>
    <t>54</t>
  </si>
  <si>
    <t>39.25</t>
  </si>
  <si>
    <t>38.25</t>
  </si>
  <si>
    <t>Borst, Dirk</t>
  </si>
  <si>
    <t>37.75</t>
  </si>
  <si>
    <t>-2.88</t>
  </si>
  <si>
    <t>198</t>
  </si>
  <si>
    <t>8.28</t>
  </si>
  <si>
    <t>59-60</t>
  </si>
  <si>
    <t>260</t>
  </si>
  <si>
    <t>Sumiya, Chinguun</t>
  </si>
  <si>
    <t>10.05</t>
  </si>
  <si>
    <t>62-63</t>
  </si>
  <si>
    <t>123</t>
  </si>
  <si>
    <t>34.75</t>
  </si>
  <si>
    <t>-4.23</t>
  </si>
  <si>
    <t>Lukin, Elisha</t>
  </si>
  <si>
    <t>64</t>
  </si>
  <si>
    <t>Królikowski, Ryszard</t>
  </si>
  <si>
    <t>135</t>
  </si>
  <si>
    <t>34.25</t>
  </si>
  <si>
    <t>-3.78</t>
  </si>
  <si>
    <t>Nielsen, Steffen Slumstrup</t>
  </si>
  <si>
    <t>DEN</t>
  </si>
  <si>
    <t>242</t>
  </si>
  <si>
    <t>10.01</t>
  </si>
  <si>
    <t>Mickevičius, Jūras</t>
  </si>
  <si>
    <t>6.30</t>
  </si>
  <si>
    <t>Eigminas, Kipras</t>
  </si>
  <si>
    <t>33.75</t>
  </si>
  <si>
    <t>177</t>
  </si>
  <si>
    <t>1.32</t>
  </si>
  <si>
    <t>-12.78</t>
  </si>
  <si>
    <t>32.75</t>
  </si>
  <si>
    <t>-10.30</t>
  </si>
  <si>
    <t>71</t>
  </si>
  <si>
    <t>281</t>
  </si>
  <si>
    <t>10.44</t>
  </si>
  <si>
    <t>Gabeskiria, Archil</t>
  </si>
  <si>
    <t>11.73</t>
  </si>
  <si>
    <t>219</t>
  </si>
  <si>
    <t>3.49</t>
  </si>
  <si>
    <t>176</t>
  </si>
  <si>
    <t>Rogule, Laura</t>
  </si>
  <si>
    <t>30.5</t>
  </si>
  <si>
    <t>-5.35</t>
  </si>
  <si>
    <t>30.25</t>
  </si>
  <si>
    <t>-5.48</t>
  </si>
  <si>
    <t>576</t>
  </si>
  <si>
    <t>29.75</t>
  </si>
  <si>
    <t>26.06</t>
  </si>
  <si>
    <t>267</t>
  </si>
  <si>
    <t>5.15</t>
  </si>
  <si>
    <t>28.75</t>
  </si>
  <si>
    <t>4.17</t>
  </si>
  <si>
    <t>Vokál, Stanislav</t>
  </si>
  <si>
    <t>173</t>
  </si>
  <si>
    <t>-6.07</t>
  </si>
  <si>
    <t>Georgakopoulos, Nikolaos</t>
  </si>
  <si>
    <t>28.25</t>
  </si>
  <si>
    <t>8.39</t>
  </si>
  <si>
    <t>Bucur, Denisa-Andreea</t>
  </si>
  <si>
    <t>323</t>
  </si>
  <si>
    <t>6.15</t>
  </si>
  <si>
    <t>332</t>
  </si>
  <si>
    <t>4.98</t>
  </si>
  <si>
    <t>-2.64</t>
  </si>
  <si>
    <t>26.75</t>
  </si>
  <si>
    <t>86</t>
  </si>
  <si>
    <t>414</t>
  </si>
  <si>
    <t>10.69</t>
  </si>
  <si>
    <t>87-88</t>
  </si>
  <si>
    <t>25.75</t>
  </si>
  <si>
    <t>-0.31</t>
  </si>
  <si>
    <t>Petras, Milan</t>
  </si>
  <si>
    <t>340</t>
  </si>
  <si>
    <t>3.84</t>
  </si>
  <si>
    <t>298</t>
  </si>
  <si>
    <t>1.02</t>
  </si>
  <si>
    <t>Muheim, Lukas</t>
  </si>
  <si>
    <t>164</t>
  </si>
  <si>
    <t>25.25</t>
  </si>
  <si>
    <t>378</t>
  </si>
  <si>
    <t>24.75</t>
  </si>
  <si>
    <t>5.43</t>
  </si>
  <si>
    <t>Bilokin, Yuri</t>
  </si>
  <si>
    <t>-0.29</t>
  </si>
  <si>
    <t>-1.65</t>
  </si>
  <si>
    <t>23.75</t>
  </si>
  <si>
    <t>278</t>
  </si>
  <si>
    <t>-2.78</t>
  </si>
  <si>
    <t>Harsh, Suresh</t>
  </si>
  <si>
    <t>Beije, Johan</t>
  </si>
  <si>
    <t>23.25</t>
  </si>
  <si>
    <t>-7.28</t>
  </si>
  <si>
    <t>99-102</t>
  </si>
  <si>
    <t>Gabeskiria, Mikhael</t>
  </si>
  <si>
    <t>121</t>
  </si>
  <si>
    <t>-21.98</t>
  </si>
  <si>
    <t>Jambaldoo, Lkhagva</t>
  </si>
  <si>
    <t>6.82</t>
  </si>
  <si>
    <t>Kolodziejski, Marcin</t>
  </si>
  <si>
    <t>-8.56</t>
  </si>
  <si>
    <t>Goldberg, Ehud</t>
  </si>
  <si>
    <t>171</t>
  </si>
  <si>
    <t>-16.02</t>
  </si>
  <si>
    <t>22.25</t>
  </si>
  <si>
    <t>-5.76</t>
  </si>
  <si>
    <t>535</t>
  </si>
  <si>
    <t>11.94</t>
  </si>
  <si>
    <t>Parkkinen, Antti</t>
  </si>
  <si>
    <t>429</t>
  </si>
  <si>
    <t>Stojchevski, Zoran</t>
  </si>
  <si>
    <t>MKD</t>
  </si>
  <si>
    <t>21.25</t>
  </si>
  <si>
    <t>-14.31</t>
  </si>
  <si>
    <t>108-110</t>
  </si>
  <si>
    <t>369</t>
  </si>
  <si>
    <t>-1.29</t>
  </si>
  <si>
    <t>-6.49</t>
  </si>
  <si>
    <t>Simić, Milan</t>
  </si>
  <si>
    <t>218</t>
  </si>
  <si>
    <t>-12.46</t>
  </si>
  <si>
    <t>Sedlák, Luděk</t>
  </si>
  <si>
    <t>374</t>
  </si>
  <si>
    <t>20.75</t>
  </si>
  <si>
    <t>-1.40</t>
  </si>
  <si>
    <t>-7.69</t>
  </si>
  <si>
    <t>Skyrianoglou, Dimitris</t>
  </si>
  <si>
    <t>335</t>
  </si>
  <si>
    <t>20.25</t>
  </si>
  <si>
    <t>-4.91</t>
  </si>
  <si>
    <t>Miķelsons, Miķelis Emīls</t>
  </si>
  <si>
    <t>302</t>
  </si>
  <si>
    <t>-7.11</t>
  </si>
  <si>
    <t>326</t>
  </si>
  <si>
    <t>116-117</t>
  </si>
  <si>
    <t>Manabe, Hiroshi</t>
  </si>
  <si>
    <t>-14.11</t>
  </si>
  <si>
    <t>279</t>
  </si>
  <si>
    <t>-9.84</t>
  </si>
  <si>
    <t>336</t>
  </si>
  <si>
    <t>-7.52</t>
  </si>
  <si>
    <t>Velmurugan, Nallusamy</t>
  </si>
  <si>
    <t>18.25</t>
  </si>
  <si>
    <t>Raaghav, Rajesh</t>
  </si>
  <si>
    <t>122-124</t>
  </si>
  <si>
    <t>Möttönen, Ari</t>
  </si>
  <si>
    <t>427</t>
  </si>
  <si>
    <t>17.75</t>
  </si>
  <si>
    <t>-1.52</t>
  </si>
  <si>
    <t>277</t>
  </si>
  <si>
    <t>-11.79</t>
  </si>
  <si>
    <t>-3.68</t>
  </si>
  <si>
    <t>208</t>
  </si>
  <si>
    <t>17.25</t>
  </si>
  <si>
    <t>-19.20</t>
  </si>
  <si>
    <t>127-128</t>
  </si>
  <si>
    <t>362</t>
  </si>
  <si>
    <t>-7.86</t>
  </si>
  <si>
    <t>129</t>
  </si>
  <si>
    <t>16.75</t>
  </si>
  <si>
    <t>-0.12</t>
  </si>
  <si>
    <t>130-132</t>
  </si>
  <si>
    <t>Craciun, Ovidiu</t>
  </si>
  <si>
    <t>475</t>
  </si>
  <si>
    <t>16.25</t>
  </si>
  <si>
    <t>-0.48</t>
  </si>
  <si>
    <t>Kuchava, Ana</t>
  </si>
  <si>
    <t>Sharavdorj, Divaa</t>
  </si>
  <si>
    <t>Cordea, David</t>
  </si>
  <si>
    <t>491</t>
  </si>
  <si>
    <t>134-136</t>
  </si>
  <si>
    <t>Raghav, V</t>
  </si>
  <si>
    <t>-20.74</t>
  </si>
  <si>
    <t>Sanchith, S</t>
  </si>
  <si>
    <t>15.75</t>
  </si>
  <si>
    <t>582</t>
  </si>
  <si>
    <t>4.14</t>
  </si>
  <si>
    <t>139-140</t>
  </si>
  <si>
    <t>Muus, Bent Martin</t>
  </si>
  <si>
    <t>519</t>
  </si>
  <si>
    <t>0.61</t>
  </si>
  <si>
    <t>1.86</t>
  </si>
  <si>
    <t>141</t>
  </si>
  <si>
    <t>Gaasbeek, Alfred</t>
  </si>
  <si>
    <t>14.75</t>
  </si>
  <si>
    <t>-14.76</t>
  </si>
  <si>
    <t>14.25</t>
  </si>
  <si>
    <t>143</t>
  </si>
  <si>
    <t>Jayakrishna, H</t>
  </si>
  <si>
    <t>144-145</t>
  </si>
  <si>
    <t>Didiliuc, Dariana-Gabriela</t>
  </si>
  <si>
    <t>376</t>
  </si>
  <si>
    <t>-11.86</t>
  </si>
  <si>
    <t>Pountzas, Chrisanthos</t>
  </si>
  <si>
    <t>421</t>
  </si>
  <si>
    <t>-8.37</t>
  </si>
  <si>
    <t>146</t>
  </si>
  <si>
    <t>Veleski, Robert</t>
  </si>
  <si>
    <t>Christodoulou, Sotiris</t>
  </si>
  <si>
    <t>587</t>
  </si>
  <si>
    <t>Narangarav, Khuseltuguldur</t>
  </si>
  <si>
    <t>149</t>
  </si>
  <si>
    <t>Bunka, Vladislav</t>
  </si>
  <si>
    <t>12.25</t>
  </si>
  <si>
    <t>226</t>
  </si>
  <si>
    <t>-23.82</t>
  </si>
  <si>
    <t>150-151</t>
  </si>
  <si>
    <t>Filipov, Nikolche</t>
  </si>
  <si>
    <t>456</t>
  </si>
  <si>
    <t>-8.19</t>
  </si>
  <si>
    <t>Vujasinović, Mihajlo</t>
  </si>
  <si>
    <t>411</t>
  </si>
  <si>
    <t>-11.19</t>
  </si>
  <si>
    <t>152-153</t>
  </si>
  <si>
    <t>11.25</t>
  </si>
  <si>
    <t>-12.22</t>
  </si>
  <si>
    <t>-23.86</t>
  </si>
  <si>
    <t>Manicka Kesavan, M.</t>
  </si>
  <si>
    <t>436</t>
  </si>
  <si>
    <t>366</t>
  </si>
  <si>
    <t>-18.41</t>
  </si>
  <si>
    <t>157-158</t>
  </si>
  <si>
    <t>Arnold, P</t>
  </si>
  <si>
    <t>Panc, Samuel</t>
  </si>
  <si>
    <t>159</t>
  </si>
  <si>
    <t>Fica, Alexander</t>
  </si>
  <si>
    <t>472</t>
  </si>
  <si>
    <t>8.75</t>
  </si>
  <si>
    <t>-11.97</t>
  </si>
  <si>
    <t>Kabát, Josef</t>
  </si>
  <si>
    <t>451</t>
  </si>
  <si>
    <t>-13.95</t>
  </si>
  <si>
    <t>161-162</t>
  </si>
  <si>
    <t>Arion, Ilie</t>
  </si>
  <si>
    <t>Nikolovski, David</t>
  </si>
  <si>
    <t>Cook, Brian</t>
  </si>
  <si>
    <t>571</t>
  </si>
  <si>
    <t>7.25</t>
  </si>
  <si>
    <t>-8.20</t>
  </si>
  <si>
    <t>Paulauskas, Andrius</t>
  </si>
  <si>
    <t>165</t>
  </si>
  <si>
    <t>Narbadrakh, Batdelger</t>
  </si>
  <si>
    <t>166</t>
  </si>
  <si>
    <t>Zaharie, Ioan</t>
  </si>
  <si>
    <t>640</t>
  </si>
  <si>
    <t>-7.01</t>
  </si>
  <si>
    <t>168</t>
  </si>
  <si>
    <t>314</t>
  </si>
  <si>
    <t>-28.78</t>
  </si>
  <si>
    <t>169-171</t>
  </si>
  <si>
    <t>Karthick, Sai</t>
  </si>
  <si>
    <t>Petrauskas, Steponas</t>
  </si>
  <si>
    <t>501</t>
  </si>
  <si>
    <t>-15.53</t>
  </si>
  <si>
    <t>Račinskas, Romualdas</t>
  </si>
  <si>
    <t>857</t>
  </si>
  <si>
    <t>-4.01</t>
  </si>
  <si>
    <t>Snizek, Kvetoslav</t>
  </si>
  <si>
    <t>339</t>
  </si>
  <si>
    <t>-28.11</t>
  </si>
  <si>
    <t>Petreski, Leonid</t>
  </si>
  <si>
    <t>4.25</t>
  </si>
  <si>
    <t>174-175</t>
  </si>
  <si>
    <t>Gureke, Zuheyr Mert</t>
  </si>
  <si>
    <t>TUR</t>
  </si>
  <si>
    <t>Manova, Ivana</t>
  </si>
  <si>
    <t>Spičak, Krzysztof</t>
  </si>
  <si>
    <t>804</t>
  </si>
  <si>
    <t>-11.39</t>
  </si>
  <si>
    <t>Erdenebat, Khuslen</t>
  </si>
  <si>
    <t>Pop, Ioan I.</t>
  </si>
  <si>
    <t>632</t>
  </si>
  <si>
    <t>-14.64</t>
  </si>
  <si>
    <t>179</t>
  </si>
  <si>
    <t>Grech, Kacper</t>
  </si>
  <si>
    <t>180-181</t>
  </si>
  <si>
    <t>Nancee, Cheryl</t>
  </si>
  <si>
    <t>Pranav, R</t>
  </si>
  <si>
    <t>Main Judge: Steinbrink, Axel          Assistant: Palmans, Luc          Problems Selected by: Palmans, Luc</t>
  </si>
  <si>
    <t>18th International Solving Contest 2022 Cat 1 (23.01.2022) - Final Individual Results</t>
  </si>
  <si>
    <t>RUS</t>
  </si>
  <si>
    <t>Viktorov, Evgeny</t>
  </si>
  <si>
    <t>57.75</t>
  </si>
  <si>
    <t>56.25</t>
  </si>
  <si>
    <t>Mukoseev, Anatoly</t>
  </si>
  <si>
    <t>Moiseev, Danila</t>
  </si>
  <si>
    <t>12-13</t>
  </si>
  <si>
    <t>Ushakov, Nikita</t>
  </si>
  <si>
    <t>47.5</t>
  </si>
  <si>
    <t>45.25</t>
  </si>
  <si>
    <t>9.38</t>
  </si>
  <si>
    <t>140</t>
  </si>
  <si>
    <t>Malyskin, Yury</t>
  </si>
  <si>
    <t>Pletnev, Dmitry</t>
  </si>
  <si>
    <t>43.25</t>
  </si>
  <si>
    <t>42.25</t>
  </si>
  <si>
    <t>Kosolapova, Lilia</t>
  </si>
  <si>
    <t>Maximov, Aleksandr</t>
  </si>
  <si>
    <t>127</t>
  </si>
  <si>
    <t>4.95</t>
  </si>
  <si>
    <t>Chervonenkis, Boris</t>
  </si>
  <si>
    <t>Tsaplin, Oleg</t>
  </si>
  <si>
    <t>0.78</t>
  </si>
  <si>
    <t>32-33</t>
  </si>
  <si>
    <t>Pervakov, Oleg</t>
  </si>
  <si>
    <t>88</t>
  </si>
  <si>
    <t>Sokolov, Egor</t>
  </si>
  <si>
    <t>36.25</t>
  </si>
  <si>
    <t>Aridov, Vladimir</t>
  </si>
  <si>
    <t>37-38</t>
  </si>
  <si>
    <t>122</t>
  </si>
  <si>
    <t>4.74</t>
  </si>
  <si>
    <t>44-45</t>
  </si>
  <si>
    <t>-6.20</t>
  </si>
  <si>
    <t>386</t>
  </si>
  <si>
    <t>49-51</t>
  </si>
  <si>
    <t>388</t>
  </si>
  <si>
    <t>Semenova, Svetlana</t>
  </si>
  <si>
    <t>247</t>
  </si>
  <si>
    <t>305</t>
  </si>
  <si>
    <t>Bojković, Slobodan</t>
  </si>
  <si>
    <t>403</t>
  </si>
  <si>
    <t>57-58</t>
  </si>
  <si>
    <t>Udovčić, Branko</t>
  </si>
  <si>
    <t>CRO</t>
  </si>
  <si>
    <t>Đurašević, Branislav</t>
  </si>
  <si>
    <t>294</t>
  </si>
  <si>
    <t>0.94</t>
  </si>
  <si>
    <t>61-63</t>
  </si>
  <si>
    <t>Kopylov, Evgeny</t>
  </si>
  <si>
    <t>4.81</t>
  </si>
  <si>
    <t>0.30</t>
  </si>
  <si>
    <t>312</t>
  </si>
  <si>
    <t>1.59</t>
  </si>
  <si>
    <t>Dicu, Razvan-Stefan</t>
  </si>
  <si>
    <t>303</t>
  </si>
  <si>
    <t>-3.57</t>
  </si>
  <si>
    <t>-9.06</t>
  </si>
  <si>
    <t>-1.11</t>
  </si>
  <si>
    <t>Miljanić, Mirko</t>
  </si>
  <si>
    <t>-2.01</t>
  </si>
  <si>
    <t>371</t>
  </si>
  <si>
    <t>21.5</t>
  </si>
  <si>
    <t>-2.04</t>
  </si>
  <si>
    <t>Starčević, Ante Leon</t>
  </si>
  <si>
    <t>7.84</t>
  </si>
  <si>
    <t>72-74</t>
  </si>
  <si>
    <t>Defromont, Benjamin</t>
  </si>
  <si>
    <t>Umayabara, Go</t>
  </si>
  <si>
    <t>435</t>
  </si>
  <si>
    <t>614</t>
  </si>
  <si>
    <t>9.54</t>
  </si>
  <si>
    <t>-6.48</t>
  </si>
  <si>
    <t>Brjuchanov, Ivan</t>
  </si>
  <si>
    <t>18.75</t>
  </si>
  <si>
    <t>-7.12</t>
  </si>
  <si>
    <t>78-79</t>
  </si>
  <si>
    <t>-23.19</t>
  </si>
  <si>
    <t>16.5</t>
  </si>
  <si>
    <t>310</t>
  </si>
  <si>
    <t>-17.28</t>
  </si>
  <si>
    <t>Horvat, Damjan</t>
  </si>
  <si>
    <t>Emelyanenko, Leonid</t>
  </si>
  <si>
    <t>406</t>
  </si>
  <si>
    <t>Kuroda, Yunosuke</t>
  </si>
  <si>
    <t>-9.97</t>
  </si>
  <si>
    <t>87</t>
  </si>
  <si>
    <t>Kos, Bruno</t>
  </si>
  <si>
    <t>Kovač, Mihael</t>
  </si>
  <si>
    <t>643</t>
  </si>
  <si>
    <t>-6.26</t>
  </si>
  <si>
    <t>Sandea, Iancu-Ioan</t>
  </si>
  <si>
    <t>545</t>
  </si>
  <si>
    <t>-11.78</t>
  </si>
  <si>
    <t>Damjanović, Šimun</t>
  </si>
  <si>
    <t>401</t>
  </si>
  <si>
    <t>-23.24</t>
  </si>
  <si>
    <t>629</t>
  </si>
  <si>
    <t>-10.14</t>
  </si>
  <si>
    <t>Lotnik, Vladislav</t>
  </si>
  <si>
    <t>Main Judge: Steinbrink, Axel          Assistant: Palmans, Luc          Problems Selected by: Baier, Silvio</t>
  </si>
  <si>
    <t>17th International Solving Contest 2021 Cat 1 (24.01.2021) - Final Individual Results</t>
  </si>
  <si>
    <t>H#4.5</t>
  </si>
  <si>
    <t xml:space="preserve"> #10 </t>
  </si>
  <si>
    <t>Romanov, Maksim</t>
  </si>
  <si>
    <t>1.26</t>
  </si>
  <si>
    <t>5.32</t>
  </si>
  <si>
    <t>37.5</t>
  </si>
  <si>
    <t>36.75</t>
  </si>
  <si>
    <t>Spiliadis, Athanasios</t>
  </si>
  <si>
    <t>Kuznetsova, Marina</t>
  </si>
  <si>
    <t>321</t>
  </si>
  <si>
    <t>24-25</t>
  </si>
  <si>
    <t>Baum, Jonasz</t>
  </si>
  <si>
    <t>26-27</t>
  </si>
  <si>
    <t>30.75</t>
  </si>
  <si>
    <t>Luch, Michal</t>
  </si>
  <si>
    <t>248</t>
  </si>
  <si>
    <t>29.25</t>
  </si>
  <si>
    <t>404</t>
  </si>
  <si>
    <t>477</t>
  </si>
  <si>
    <t>38-39</t>
  </si>
  <si>
    <t>288</t>
  </si>
  <si>
    <t>Putintseva, Marina</t>
  </si>
  <si>
    <t>-16.74</t>
  </si>
  <si>
    <t>42-43</t>
  </si>
  <si>
    <t>343</t>
  </si>
  <si>
    <t>440</t>
  </si>
  <si>
    <t>612</t>
  </si>
  <si>
    <t>619</t>
  </si>
  <si>
    <t>Pop, Andrei-Nicolae</t>
  </si>
  <si>
    <t>402</t>
  </si>
  <si>
    <t>621</t>
  </si>
  <si>
    <t>185</t>
  </si>
  <si>
    <t>Main Judge: Steinbrink, Axel          Assistant: Palmans, Luc          Problems Selected by: Steinbrink, Axel</t>
  </si>
  <si>
    <t>16th International Solving Contest 2020 Cat 1 (26.01.2020) - Final Individual Results</t>
  </si>
  <si>
    <t>58.75</t>
  </si>
  <si>
    <t>192</t>
  </si>
  <si>
    <t>56.75</t>
  </si>
  <si>
    <t>53.75</t>
  </si>
  <si>
    <t>10-11</t>
  </si>
  <si>
    <t>10.47</t>
  </si>
  <si>
    <t>0.68</t>
  </si>
  <si>
    <t>Filipović, Marko</t>
  </si>
  <si>
    <t>5.16</t>
  </si>
  <si>
    <t>3.39</t>
  </si>
  <si>
    <t>3.09</t>
  </si>
  <si>
    <t>195</t>
  </si>
  <si>
    <t>Norri, Joose</t>
  </si>
  <si>
    <t>-2.52</t>
  </si>
  <si>
    <t>McNab, Colin</t>
  </si>
  <si>
    <t>Borodavkin, Sergey</t>
  </si>
  <si>
    <t>134</t>
  </si>
  <si>
    <t>33-36</t>
  </si>
  <si>
    <t>44.5</t>
  </si>
  <si>
    <t>131</t>
  </si>
  <si>
    <t>Zajcev, Viktor</t>
  </si>
  <si>
    <t>BLR</t>
  </si>
  <si>
    <t>Bulavka, Aleksandr</t>
  </si>
  <si>
    <t>Vanka, Miloslav</t>
  </si>
  <si>
    <t>182</t>
  </si>
  <si>
    <t>40-41</t>
  </si>
  <si>
    <t>McDowell, Michael</t>
  </si>
  <si>
    <t>Teichman, Ori</t>
  </si>
  <si>
    <t>42-44</t>
  </si>
  <si>
    <t>6.20</t>
  </si>
  <si>
    <t>45-46</t>
  </si>
  <si>
    <t>128</t>
  </si>
  <si>
    <t>Friedgood, David</t>
  </si>
  <si>
    <t>Kurylenko, Volodymyr</t>
  </si>
  <si>
    <t>Yamada, Kohei</t>
  </si>
  <si>
    <t>41.75</t>
  </si>
  <si>
    <t>4.02</t>
  </si>
  <si>
    <t>Soffer, Ram</t>
  </si>
  <si>
    <t>41.5</t>
  </si>
  <si>
    <t>41.25</t>
  </si>
  <si>
    <t>57-59</t>
  </si>
  <si>
    <t>Ehrlich, Roy</t>
  </si>
  <si>
    <t>262</t>
  </si>
  <si>
    <t>38.75</t>
  </si>
  <si>
    <t>64-65</t>
  </si>
  <si>
    <t>Guzewicz, Rafał</t>
  </si>
  <si>
    <t>Mikholap, Aleksandr</t>
  </si>
  <si>
    <t>Novikov, Konstantin</t>
  </si>
  <si>
    <t>Trakhtman, Evgeniy</t>
  </si>
  <si>
    <t>35.25</t>
  </si>
  <si>
    <t>-1.02</t>
  </si>
  <si>
    <t>Safronova, Aleksandra</t>
  </si>
  <si>
    <t>349</t>
  </si>
  <si>
    <t>74-77</t>
  </si>
  <si>
    <t>Chramcevic, Michail</t>
  </si>
  <si>
    <t>241</t>
  </si>
  <si>
    <t>12.05</t>
  </si>
  <si>
    <t>Jahn, Dietmar</t>
  </si>
  <si>
    <t>Wege, Jochen</t>
  </si>
  <si>
    <t>81-83</t>
  </si>
  <si>
    <t>33.25</t>
  </si>
  <si>
    <t>3.61</t>
  </si>
  <si>
    <t>16.98</t>
  </si>
  <si>
    <t>86-87</t>
  </si>
  <si>
    <t>-14.66</t>
  </si>
  <si>
    <t>130</t>
  </si>
  <si>
    <t>-5.46</t>
  </si>
  <si>
    <t>89-90</t>
  </si>
  <si>
    <t>-8.77</t>
  </si>
  <si>
    <t>Perović, Živojin</t>
  </si>
  <si>
    <t>-12.21</t>
  </si>
  <si>
    <t>14.28</t>
  </si>
  <si>
    <t>11.19</t>
  </si>
  <si>
    <t>94-95</t>
  </si>
  <si>
    <t>263</t>
  </si>
  <si>
    <t>6.97</t>
  </si>
  <si>
    <t>Yacoubian, Garen</t>
  </si>
  <si>
    <t>-21.75</t>
  </si>
  <si>
    <t>96-98</t>
  </si>
  <si>
    <t>Burg, Twan</t>
  </si>
  <si>
    <t>-10.80</t>
  </si>
  <si>
    <t>de Jong, Migchiel</t>
  </si>
  <si>
    <t>10.09</t>
  </si>
  <si>
    <t>-13.08</t>
  </si>
  <si>
    <t>102-104</t>
  </si>
  <si>
    <t>Rüfenacht, Matthias</t>
  </si>
  <si>
    <t>-16.97</t>
  </si>
  <si>
    <t>Vignesh, B.</t>
  </si>
  <si>
    <t>27.75</t>
  </si>
  <si>
    <t>-10.54</t>
  </si>
  <si>
    <t>107-110</t>
  </si>
  <si>
    <t>Amin, Bassem</t>
  </si>
  <si>
    <t>186</t>
  </si>
  <si>
    <t>Shalygin, Oleg</t>
  </si>
  <si>
    <t>8.54</t>
  </si>
  <si>
    <t>-0.51</t>
  </si>
  <si>
    <t>Vaulin, Evgeny</t>
  </si>
  <si>
    <t>206</t>
  </si>
  <si>
    <t>-2.79</t>
  </si>
  <si>
    <t>115-117</t>
  </si>
  <si>
    <t>Paradzinsky, Oleg</t>
  </si>
  <si>
    <t>-17.22</t>
  </si>
  <si>
    <t>118-120</t>
  </si>
  <si>
    <t>Jankowiak, Tomasz</t>
  </si>
  <si>
    <t>245</t>
  </si>
  <si>
    <t>-0.90</t>
  </si>
  <si>
    <t>-4.56</t>
  </si>
  <si>
    <t>Ross, Oded</t>
  </si>
  <si>
    <t>122-125</t>
  </si>
  <si>
    <t>2.47</t>
  </si>
  <si>
    <t>El Taher, Fouad</t>
  </si>
  <si>
    <t>400</t>
  </si>
  <si>
    <t>10.59</t>
  </si>
  <si>
    <t>-6.84</t>
  </si>
  <si>
    <t>296</t>
  </si>
  <si>
    <t>Bartosh, Vladimir</t>
  </si>
  <si>
    <t>272</t>
  </si>
  <si>
    <t>-1.92</t>
  </si>
  <si>
    <t>8.74</t>
  </si>
  <si>
    <t>130-131</t>
  </si>
  <si>
    <t>-7.91</t>
  </si>
  <si>
    <t>Sultan, Ibrahim</t>
  </si>
  <si>
    <t>132</t>
  </si>
  <si>
    <t>282</t>
  </si>
  <si>
    <t>-2.69</t>
  </si>
  <si>
    <t>422</t>
  </si>
  <si>
    <t>9.97</t>
  </si>
  <si>
    <t>Barsov, Alexei</t>
  </si>
  <si>
    <t>UZB</t>
  </si>
  <si>
    <t>Zupancic, Urban</t>
  </si>
  <si>
    <t>473</t>
  </si>
  <si>
    <t>11.40</t>
  </si>
  <si>
    <t>136-137</t>
  </si>
  <si>
    <t>Blackstock, Les</t>
  </si>
  <si>
    <t>1.56</t>
  </si>
  <si>
    <t>-2.31</t>
  </si>
  <si>
    <t>Magerramov, Elmar</t>
  </si>
  <si>
    <t>19.25</t>
  </si>
  <si>
    <t>-1.38</t>
  </si>
  <si>
    <t>460</t>
  </si>
  <si>
    <t>7.58</t>
  </si>
  <si>
    <t>141-142</t>
  </si>
  <si>
    <t>Gađanski, Borislav</t>
  </si>
  <si>
    <t>253</t>
  </si>
  <si>
    <t>-9.63</t>
  </si>
  <si>
    <t>Tsog-Ochir, Tengis</t>
  </si>
  <si>
    <t>Vladimirov, Vladimir</t>
  </si>
  <si>
    <t>Nikolovski, Nikola</t>
  </si>
  <si>
    <t>-4.67</t>
  </si>
  <si>
    <t>147-149</t>
  </si>
  <si>
    <t>408</t>
  </si>
  <si>
    <t>1.09</t>
  </si>
  <si>
    <t>-5.31</t>
  </si>
  <si>
    <t>-16.80</t>
  </si>
  <si>
    <t>Salem, Ahmed Salem</t>
  </si>
  <si>
    <t>-15.87</t>
  </si>
  <si>
    <t>Biziya, Buyannemekh</t>
  </si>
  <si>
    <t>318</t>
  </si>
  <si>
    <t>-8.85</t>
  </si>
  <si>
    <t>Veljanoski, Andrej</t>
  </si>
  <si>
    <t>15.25</t>
  </si>
  <si>
    <t>-5.83</t>
  </si>
  <si>
    <t>455</t>
  </si>
  <si>
    <t>0.16</t>
  </si>
  <si>
    <t>-8.35</t>
  </si>
  <si>
    <t>159-160</t>
  </si>
  <si>
    <t>246</t>
  </si>
  <si>
    <t>-17.30</t>
  </si>
  <si>
    <t>382</t>
  </si>
  <si>
    <t>-5.16</t>
  </si>
  <si>
    <t>304</t>
  </si>
  <si>
    <t>-13.04</t>
  </si>
  <si>
    <t>-10.43</t>
  </si>
  <si>
    <t>163-166</t>
  </si>
  <si>
    <t>Dimakiling, Oliver</t>
  </si>
  <si>
    <t>PHI</t>
  </si>
  <si>
    <t>Hoshino, Kenji</t>
  </si>
  <si>
    <t>-2.53</t>
  </si>
  <si>
    <t>495</t>
  </si>
  <si>
    <t>1.30</t>
  </si>
  <si>
    <t>168-169</t>
  </si>
  <si>
    <t>485</t>
  </si>
  <si>
    <t>0.79</t>
  </si>
  <si>
    <t>316</t>
  </si>
  <si>
    <t>-13.38</t>
  </si>
  <si>
    <t>Frostick, Clive</t>
  </si>
  <si>
    <t>300</t>
  </si>
  <si>
    <t>-16.78</t>
  </si>
  <si>
    <t>627</t>
  </si>
  <si>
    <t>8.40</t>
  </si>
  <si>
    <t>511</t>
  </si>
  <si>
    <t>0.34</t>
  </si>
  <si>
    <t>Seba, Kamel</t>
  </si>
  <si>
    <t>ALG</t>
  </si>
  <si>
    <t>-7.16</t>
  </si>
  <si>
    <t>177-181</t>
  </si>
  <si>
    <t>Moiseenko, Alexander</t>
  </si>
  <si>
    <t>-0.77</t>
  </si>
  <si>
    <t>Parthiban, R.</t>
  </si>
  <si>
    <t>Rayes, Abdul Kader</t>
  </si>
  <si>
    <t>Rusu, Daniela</t>
  </si>
  <si>
    <t>573</t>
  </si>
  <si>
    <t>1.08</t>
  </si>
  <si>
    <t>578</t>
  </si>
  <si>
    <t>0.51</t>
  </si>
  <si>
    <t>183</t>
  </si>
  <si>
    <t>Babić, Milomir</t>
  </si>
  <si>
    <t>-24.07</t>
  </si>
  <si>
    <t>185-186</t>
  </si>
  <si>
    <t>476</t>
  </si>
  <si>
    <t>-9.27</t>
  </si>
  <si>
    <t>187-191</t>
  </si>
  <si>
    <t>Auclair, Jérôme</t>
  </si>
  <si>
    <t>-21.90</t>
  </si>
  <si>
    <t>Ghinda, Anatolie</t>
  </si>
  <si>
    <t>-34.32</t>
  </si>
  <si>
    <t>Kiliverdi, Gheorghe</t>
  </si>
  <si>
    <t>-20.69</t>
  </si>
  <si>
    <t>Muset, Grigore</t>
  </si>
  <si>
    <t>-29.94</t>
  </si>
  <si>
    <t>Reem, Sherman</t>
  </si>
  <si>
    <t>Pabalan, Rocky</t>
  </si>
  <si>
    <t>194-195</t>
  </si>
  <si>
    <t>Bocharov, Nick</t>
  </si>
  <si>
    <t>608</t>
  </si>
  <si>
    <t>-6.87</t>
  </si>
  <si>
    <t>610</t>
  </si>
  <si>
    <t>-6.57</t>
  </si>
  <si>
    <t>618</t>
  </si>
  <si>
    <t>-7.76</t>
  </si>
  <si>
    <t>197-202</t>
  </si>
  <si>
    <t>Akkaraju, Sailesh Chandra</t>
  </si>
  <si>
    <t>Dimarucut, Francis Erwin</t>
  </si>
  <si>
    <t>Mucha, Nikolay</t>
  </si>
  <si>
    <t>547</t>
  </si>
  <si>
    <t>-13.91</t>
  </si>
  <si>
    <t>Sandeep, N.</t>
  </si>
  <si>
    <t>Siddhu, S.</t>
  </si>
  <si>
    <t>Suhadolnik, Jernej</t>
  </si>
  <si>
    <t>15th International Solving Contest 2019 Cat 1 (27.01.2019) - Final Individual Results</t>
  </si>
  <si>
    <t>1.28</t>
  </si>
  <si>
    <t>Shevchenko, Kirill</t>
  </si>
  <si>
    <t>28-29</t>
  </si>
  <si>
    <t>36-37</t>
  </si>
  <si>
    <t>Yoshioka, Masaki</t>
  </si>
  <si>
    <t>8.46</t>
  </si>
  <si>
    <t>243</t>
  </si>
  <si>
    <t>41-42</t>
  </si>
  <si>
    <t>Hurme, Harri</t>
  </si>
  <si>
    <t>46-47</t>
  </si>
  <si>
    <t>151</t>
  </si>
  <si>
    <t>48-50</t>
  </si>
  <si>
    <t>0.86</t>
  </si>
  <si>
    <t>52-55</t>
  </si>
  <si>
    <t>Radchenko, Aleksandr</t>
  </si>
  <si>
    <t>Karamanits, Anatoly</t>
  </si>
  <si>
    <t>Bender, Ivan</t>
  </si>
  <si>
    <t>62-64</t>
  </si>
  <si>
    <t>-9.61</t>
  </si>
  <si>
    <t>69-71</t>
  </si>
  <si>
    <t>Landa, Konstantin</t>
  </si>
  <si>
    <t>-7.18</t>
  </si>
  <si>
    <t>-1.90</t>
  </si>
  <si>
    <t>72-73</t>
  </si>
  <si>
    <t>-21.78</t>
  </si>
  <si>
    <t>74-76</t>
  </si>
  <si>
    <t>-16.77</t>
  </si>
  <si>
    <t>-5.38</t>
  </si>
  <si>
    <t>77-78</t>
  </si>
  <si>
    <t>Makhgalsuren, Janlavchariv</t>
  </si>
  <si>
    <t>-29.78</t>
  </si>
  <si>
    <t>-19.77</t>
  </si>
  <si>
    <t>-23.25</t>
  </si>
  <si>
    <t>Kiselev, Vladislav</t>
  </si>
  <si>
    <t>84-85</t>
  </si>
  <si>
    <t>Sargissian, Gabriel</t>
  </si>
  <si>
    <t>ARM</t>
  </si>
  <si>
    <t>88-89</t>
  </si>
  <si>
    <t>-9.43</t>
  </si>
  <si>
    <t>1.74</t>
  </si>
  <si>
    <t>Bubanja, Bojan</t>
  </si>
  <si>
    <t>MNE</t>
  </si>
  <si>
    <t>91-92</t>
  </si>
  <si>
    <t>Ralik, Oliver</t>
  </si>
  <si>
    <t>499</t>
  </si>
  <si>
    <t>27.66</t>
  </si>
  <si>
    <t>Thielsch, Norman</t>
  </si>
  <si>
    <t>Ostruh, Boris</t>
  </si>
  <si>
    <t>95-98</t>
  </si>
  <si>
    <t>-18.94</t>
  </si>
  <si>
    <t>6.59</t>
  </si>
  <si>
    <t>99-100</t>
  </si>
  <si>
    <t>-23.31</t>
  </si>
  <si>
    <t>325</t>
  </si>
  <si>
    <t>12.90</t>
  </si>
  <si>
    <t>Novikov, Ivan</t>
  </si>
  <si>
    <t>461</t>
  </si>
  <si>
    <t>22.09</t>
  </si>
  <si>
    <t>-0.36</t>
  </si>
  <si>
    <t>105-107</t>
  </si>
  <si>
    <t>0.23</t>
  </si>
  <si>
    <t>11.84</t>
  </si>
  <si>
    <t>Garbea, Bogdan</t>
  </si>
  <si>
    <t>109-112</t>
  </si>
  <si>
    <t>-22.32</t>
  </si>
  <si>
    <t>Shephard, Chris</t>
  </si>
  <si>
    <t>397</t>
  </si>
  <si>
    <t>14.49</t>
  </si>
  <si>
    <t>113-115</t>
  </si>
  <si>
    <t>Alainis, Artis</t>
  </si>
  <si>
    <t>19.08</t>
  </si>
  <si>
    <t>Kayumov, Sergey</t>
  </si>
  <si>
    <t>9.45</t>
  </si>
  <si>
    <t>119-120</t>
  </si>
  <si>
    <t>-19.83</t>
  </si>
  <si>
    <t>295</t>
  </si>
  <si>
    <t>2.62</t>
  </si>
  <si>
    <t>121-125</t>
  </si>
  <si>
    <t>201</t>
  </si>
  <si>
    <t>10.48</t>
  </si>
  <si>
    <t>-9.93</t>
  </si>
  <si>
    <t>-5.41</t>
  </si>
  <si>
    <t>-22.20</t>
  </si>
  <si>
    <t>126-127</t>
  </si>
  <si>
    <t>Korolewicz, Paweł</t>
  </si>
  <si>
    <t>448</t>
  </si>
  <si>
    <t>15.03</t>
  </si>
  <si>
    <t>-7.77</t>
  </si>
  <si>
    <t>-3.55</t>
  </si>
  <si>
    <t>-19.40</t>
  </si>
  <si>
    <t>13.58</t>
  </si>
  <si>
    <t>132-133</t>
  </si>
  <si>
    <t>Kerhuel, Maryan</t>
  </si>
  <si>
    <t>433</t>
  </si>
  <si>
    <t>12.63</t>
  </si>
  <si>
    <t>135-136</t>
  </si>
  <si>
    <t>Komarov, Dimitri</t>
  </si>
  <si>
    <t>Priednieks, Ēriks</t>
  </si>
  <si>
    <t>419</t>
  </si>
  <si>
    <t>10.97</t>
  </si>
  <si>
    <t>Graovac, Balša Vidak</t>
  </si>
  <si>
    <t>2.91</t>
  </si>
  <si>
    <t>139-143</t>
  </si>
  <si>
    <t>-0.44</t>
  </si>
  <si>
    <t>Harkola, Hannu</t>
  </si>
  <si>
    <t>-0.03</t>
  </si>
  <si>
    <t>Sihnevich, Mikalai</t>
  </si>
  <si>
    <t>-23.94</t>
  </si>
  <si>
    <t>-12.91</t>
  </si>
  <si>
    <t>-2.71</t>
  </si>
  <si>
    <t>Meillon, Judicael</t>
  </si>
  <si>
    <t>146-147</t>
  </si>
  <si>
    <t>Bates, Caspar</t>
  </si>
  <si>
    <t>1.96</t>
  </si>
  <si>
    <t>398</t>
  </si>
  <si>
    <t>150-155</t>
  </si>
  <si>
    <t>7.42</t>
  </si>
  <si>
    <t>Haribalu, Venkata Ramanaraju</t>
  </si>
  <si>
    <t>-8.25</t>
  </si>
  <si>
    <t>385</t>
  </si>
  <si>
    <t>5.10</t>
  </si>
  <si>
    <t>Radomirović, Miodrag</t>
  </si>
  <si>
    <t>-13.41</t>
  </si>
  <si>
    <t>-19.64</t>
  </si>
  <si>
    <t>532</t>
  </si>
  <si>
    <t>17.51</t>
  </si>
  <si>
    <t>Prilepin, Mikhail</t>
  </si>
  <si>
    <t>159-162</t>
  </si>
  <si>
    <t>Amon, Nejc</t>
  </si>
  <si>
    <t>-30.07</t>
  </si>
  <si>
    <t>465</t>
  </si>
  <si>
    <t>Leib, Britta</t>
  </si>
  <si>
    <t>531</t>
  </si>
  <si>
    <t>15.93</t>
  </si>
  <si>
    <t>434</t>
  </si>
  <si>
    <t>6.67</t>
  </si>
  <si>
    <t>166-167</t>
  </si>
  <si>
    <t>4.03</t>
  </si>
  <si>
    <t>7.86</t>
  </si>
  <si>
    <t>Popov, Ivan</t>
  </si>
  <si>
    <t>169</t>
  </si>
  <si>
    <t>617</t>
  </si>
  <si>
    <t>20.84</t>
  </si>
  <si>
    <t>Christodoulou, Panormitis</t>
  </si>
  <si>
    <t>17.66</t>
  </si>
  <si>
    <t>489</t>
  </si>
  <si>
    <t>10.23</t>
  </si>
  <si>
    <t>6.11</t>
  </si>
  <si>
    <t>173-174</t>
  </si>
  <si>
    <t>Moskalenko, Viktor</t>
  </si>
  <si>
    <t>ESP</t>
  </si>
  <si>
    <t>Stašāns, Aivars</t>
  </si>
  <si>
    <t>4.15</t>
  </si>
  <si>
    <t>175</t>
  </si>
  <si>
    <t>327</t>
  </si>
  <si>
    <t>-4.92</t>
  </si>
  <si>
    <t>Fougiaxis, Harry</t>
  </si>
  <si>
    <t>265</t>
  </si>
  <si>
    <t>-10.86</t>
  </si>
  <si>
    <t>Hacaperka, Michal</t>
  </si>
  <si>
    <t>579</t>
  </si>
  <si>
    <t>17.35</t>
  </si>
  <si>
    <t>551</t>
  </si>
  <si>
    <t>15.43</t>
  </si>
  <si>
    <t>Strasman, Nery</t>
  </si>
  <si>
    <t>14.81</t>
  </si>
  <si>
    <t>Sohib, Okla</t>
  </si>
  <si>
    <t>-5.60</t>
  </si>
  <si>
    <t>184-187</t>
  </si>
  <si>
    <t>Oblyashevskiy, Georgiy</t>
  </si>
  <si>
    <t>450</t>
  </si>
  <si>
    <t>5.40</t>
  </si>
  <si>
    <t>441</t>
  </si>
  <si>
    <t>Strods, Kristaps Reinis</t>
  </si>
  <si>
    <t>642</t>
  </si>
  <si>
    <t>20.22</t>
  </si>
  <si>
    <t>7.36</t>
  </si>
  <si>
    <t>188</t>
  </si>
  <si>
    <t>Nikolić, Nikola</t>
  </si>
  <si>
    <t>420</t>
  </si>
  <si>
    <t>2.81</t>
  </si>
  <si>
    <t>190-192</t>
  </si>
  <si>
    <t>-38.51</t>
  </si>
  <si>
    <t>577</t>
  </si>
  <si>
    <t>15.63</t>
  </si>
  <si>
    <t>-8.92</t>
  </si>
  <si>
    <t>193-196</t>
  </si>
  <si>
    <t>17.55</t>
  </si>
  <si>
    <t>Fedotov, Andrey</t>
  </si>
  <si>
    <t>Klementiev, Oleg</t>
  </si>
  <si>
    <t>409</t>
  </si>
  <si>
    <t>Mitsakis, Konstantinos</t>
  </si>
  <si>
    <t>7.38</t>
  </si>
  <si>
    <t>Sypień, Natan</t>
  </si>
  <si>
    <t>Orban, Tiberiu</t>
  </si>
  <si>
    <t>17.34</t>
  </si>
  <si>
    <t>-8.22</t>
  </si>
  <si>
    <t>Kaktiņš, Māris</t>
  </si>
  <si>
    <t>504</t>
  </si>
  <si>
    <t>7.64</t>
  </si>
  <si>
    <t>-17.04</t>
  </si>
  <si>
    <t>Hatala, Peter</t>
  </si>
  <si>
    <t>204-209</t>
  </si>
  <si>
    <t>Burda, Josef</t>
  </si>
  <si>
    <t>425</t>
  </si>
  <si>
    <t>-11.55</t>
  </si>
  <si>
    <t>-11.70</t>
  </si>
  <si>
    <t>Papadopoulos, Theodoros</t>
  </si>
  <si>
    <t>-3.12</t>
  </si>
  <si>
    <t>Bender, Zdenko</t>
  </si>
  <si>
    <t>3.06</t>
  </si>
  <si>
    <t>212-217</t>
  </si>
  <si>
    <t>2.03</t>
  </si>
  <si>
    <t>13.99</t>
  </si>
  <si>
    <t>3.29</t>
  </si>
  <si>
    <t>5.85</t>
  </si>
  <si>
    <t>Sorokina, Natalia</t>
  </si>
  <si>
    <t>-3.35</t>
  </si>
  <si>
    <t>-4.41</t>
  </si>
  <si>
    <t>Heimonen, Arto</t>
  </si>
  <si>
    <t>557</t>
  </si>
  <si>
    <t>8.33</t>
  </si>
  <si>
    <t>548</t>
  </si>
  <si>
    <t>7.55</t>
  </si>
  <si>
    <t>221-231</t>
  </si>
  <si>
    <t>Fedorova, Nadezhda</t>
  </si>
  <si>
    <t>Frolovich, Alla</t>
  </si>
  <si>
    <t>sw</t>
  </si>
  <si>
    <t>205</t>
  </si>
  <si>
    <t>-25.44</t>
  </si>
  <si>
    <t>Kosova, Ekaterina</t>
  </si>
  <si>
    <t>413</t>
  </si>
  <si>
    <t>-3.70</t>
  </si>
  <si>
    <t>Łabuda, Michał</t>
  </si>
  <si>
    <t>Mihalcescu, Cristian(+)</t>
  </si>
  <si>
    <t>644</t>
  </si>
  <si>
    <t>13.52</t>
  </si>
  <si>
    <t>Nissim, Yonatan</t>
  </si>
  <si>
    <t>Pozdnak, Oleg</t>
  </si>
  <si>
    <t>Soma, Shinichi</t>
  </si>
  <si>
    <t>Tcacenco, Ghenadii</t>
  </si>
  <si>
    <t>584</t>
  </si>
  <si>
    <t>10.29</t>
  </si>
  <si>
    <t>Nun, Grzegorz</t>
  </si>
  <si>
    <t>Al Qudaimi, Basheer</t>
  </si>
  <si>
    <t>YEM</t>
  </si>
  <si>
    <t>Moshkov, Aleksandr</t>
  </si>
  <si>
    <t>580</t>
  </si>
  <si>
    <t>7.70</t>
  </si>
  <si>
    <t>4.82</t>
  </si>
  <si>
    <t>Rijavec, Stane</t>
  </si>
  <si>
    <t>533</t>
  </si>
  <si>
    <t>Karachisaridis, Vasileios</t>
  </si>
  <si>
    <t>611</t>
  </si>
  <si>
    <t>7.82</t>
  </si>
  <si>
    <t>Červenka, Marian</t>
  </si>
  <si>
    <t>757</t>
  </si>
  <si>
    <t>10.31</t>
  </si>
  <si>
    <t>242-244</t>
  </si>
  <si>
    <t>Hoes, Ed</t>
  </si>
  <si>
    <t>Ionochkin, Maksim</t>
  </si>
  <si>
    <t>Snaith, Victor</t>
  </si>
  <si>
    <t>607</t>
  </si>
  <si>
    <t>245-248</t>
  </si>
  <si>
    <t>Andreica, Ovidiu-Tiberiu</t>
  </si>
  <si>
    <t>599</t>
  </si>
  <si>
    <t>5.48</t>
  </si>
  <si>
    <t>Granauskis, Stasis</t>
  </si>
  <si>
    <t>-0.27</t>
  </si>
  <si>
    <t>775</t>
  </si>
  <si>
    <t>13.69</t>
  </si>
  <si>
    <t>Sokolov-Dobrev, Evgeniy</t>
  </si>
  <si>
    <t>250-253</t>
  </si>
  <si>
    <t>Brown, Geoff</t>
  </si>
  <si>
    <t>-6.06</t>
  </si>
  <si>
    <t>-17.64</t>
  </si>
  <si>
    <t>Turcan, Mihail</t>
  </si>
  <si>
    <t>508</t>
  </si>
  <si>
    <t>-3.30</t>
  </si>
  <si>
    <t>254</t>
  </si>
  <si>
    <t>-12.12</t>
  </si>
  <si>
    <t>Kuryanov, Timofey</t>
  </si>
  <si>
    <t>257-261</t>
  </si>
  <si>
    <t>Braguta, Alexei</t>
  </si>
  <si>
    <t>Chircu, Grigore</t>
  </si>
  <si>
    <t>-1.49</t>
  </si>
  <si>
    <t>Dubenco, Sergiu</t>
  </si>
  <si>
    <t>Zdybel, Przemysław</t>
  </si>
  <si>
    <t>14th International Solving Contest 2018 Cat 1 (28.01.2018) - Final Individual Results</t>
  </si>
  <si>
    <t>Bylinkina, Anna</t>
  </si>
  <si>
    <t>5-6</t>
  </si>
  <si>
    <t>9-10</t>
  </si>
  <si>
    <t>Zhuravlev, Andrey</t>
  </si>
  <si>
    <t>21-22</t>
  </si>
  <si>
    <t>Skorobogatova, Marina</t>
  </si>
  <si>
    <t>8.44</t>
  </si>
  <si>
    <t>28-32</t>
  </si>
  <si>
    <t>191</t>
  </si>
  <si>
    <t>Villeneuve, Alain</t>
  </si>
  <si>
    <t>36-38</t>
  </si>
  <si>
    <t>Mammadova, Narmin</t>
  </si>
  <si>
    <t>Jakunin, Nikolay</t>
  </si>
  <si>
    <t>Gazarek, Danko</t>
  </si>
  <si>
    <t>42-46</t>
  </si>
  <si>
    <t>48-51</t>
  </si>
  <si>
    <t>Shkurkin, Andrey</t>
  </si>
  <si>
    <t>392</t>
  </si>
  <si>
    <t>56-57</t>
  </si>
  <si>
    <t>59-61</t>
  </si>
  <si>
    <t>-13.47</t>
  </si>
  <si>
    <t>-18.16</t>
  </si>
  <si>
    <t>Tuzinskij, Denis</t>
  </si>
  <si>
    <t>-6.35</t>
  </si>
  <si>
    <t>65-73</t>
  </si>
  <si>
    <t>Blokhin, Vladimir</t>
  </si>
  <si>
    <t>-5.84</t>
  </si>
  <si>
    <t>-17.73</t>
  </si>
  <si>
    <t>-3.23</t>
  </si>
  <si>
    <t>264</t>
  </si>
  <si>
    <t>14.58</t>
  </si>
  <si>
    <t>19.02</t>
  </si>
  <si>
    <t>2.13</t>
  </si>
  <si>
    <t>74-75</t>
  </si>
  <si>
    <t>174</t>
  </si>
  <si>
    <t>4.37</t>
  </si>
  <si>
    <t>Volkova, Yulia</t>
  </si>
  <si>
    <t>78-83</t>
  </si>
  <si>
    <t>Aghasiyeva, Fidan</t>
  </si>
  <si>
    <t>Badamdroj, Ariunbuuvei</t>
  </si>
  <si>
    <t>11.77</t>
  </si>
  <si>
    <t>Kirjanov, Dimitriy</t>
  </si>
  <si>
    <t>28.99</t>
  </si>
  <si>
    <t>10.15</t>
  </si>
  <si>
    <t>Volkov, Andrey</t>
  </si>
  <si>
    <t>-12.97</t>
  </si>
  <si>
    <t>85-87</t>
  </si>
  <si>
    <t>-6.81</t>
  </si>
  <si>
    <t>-14.37</t>
  </si>
  <si>
    <t>-9.23</t>
  </si>
  <si>
    <t>88-95</t>
  </si>
  <si>
    <t>Khandurin, Anatoly</t>
  </si>
  <si>
    <t>-10.35</t>
  </si>
  <si>
    <t>-11.30</t>
  </si>
  <si>
    <t>3.90</t>
  </si>
  <si>
    <t>4.12</t>
  </si>
  <si>
    <t>-3.33</t>
  </si>
  <si>
    <t>Shanshin, Valery</t>
  </si>
  <si>
    <t>3.74</t>
  </si>
  <si>
    <t>7.66</t>
  </si>
  <si>
    <t>-21.87</t>
  </si>
  <si>
    <t>Petr, Martin</t>
  </si>
  <si>
    <t>-14.27</t>
  </si>
  <si>
    <t>-6.77</t>
  </si>
  <si>
    <t>Yazlovetskiy, Denis</t>
  </si>
  <si>
    <t>103-104</t>
  </si>
  <si>
    <t>-10.59</t>
  </si>
  <si>
    <t>Kikuta, Yuji</t>
  </si>
  <si>
    <t>0.24</t>
  </si>
  <si>
    <t>108-109</t>
  </si>
  <si>
    <t>Rotenberg, Jacques</t>
  </si>
  <si>
    <t>-27.17</t>
  </si>
  <si>
    <t>348</t>
  </si>
  <si>
    <t>11.68</t>
  </si>
  <si>
    <t>Strautiņš, Uldis</t>
  </si>
  <si>
    <t>-5.12</t>
  </si>
  <si>
    <t>113-116</t>
  </si>
  <si>
    <t>14.74</t>
  </si>
  <si>
    <t>6.49</t>
  </si>
  <si>
    <t>2.06</t>
  </si>
  <si>
    <t>118-119</t>
  </si>
  <si>
    <t>275</t>
  </si>
  <si>
    <t>3.72</t>
  </si>
  <si>
    <t>Olijnyk, Aleksandr</t>
  </si>
  <si>
    <t>120-121</t>
  </si>
  <si>
    <t>17.91</t>
  </si>
  <si>
    <t>9.59</t>
  </si>
  <si>
    <t>122-123</t>
  </si>
  <si>
    <t>-20.01</t>
  </si>
  <si>
    <t>-4.78</t>
  </si>
  <si>
    <t>Miletić, Dean</t>
  </si>
  <si>
    <t>-2.00</t>
  </si>
  <si>
    <t>0.25</t>
  </si>
  <si>
    <t>-15.32</t>
  </si>
  <si>
    <t>129-136</t>
  </si>
  <si>
    <t>-13.28</t>
  </si>
  <si>
    <t>-1.46</t>
  </si>
  <si>
    <t>-3.26</t>
  </si>
  <si>
    <t>Spirić, Igor</t>
  </si>
  <si>
    <t>-16.08</t>
  </si>
  <si>
    <t>-7.24</t>
  </si>
  <si>
    <t>328</t>
  </si>
  <si>
    <t>-10.10</t>
  </si>
  <si>
    <t>139</t>
  </si>
  <si>
    <t>Danchevski, Orce</t>
  </si>
  <si>
    <t>Niftaliyev, Jahangir</t>
  </si>
  <si>
    <t>443</t>
  </si>
  <si>
    <t>12.66</t>
  </si>
  <si>
    <t>3.86</t>
  </si>
  <si>
    <t>257</t>
  </si>
  <si>
    <t>12.21</t>
  </si>
  <si>
    <t>Haase, Pavel</t>
  </si>
  <si>
    <t>9.21</t>
  </si>
  <si>
    <t>Radocaj, Denis</t>
  </si>
  <si>
    <t>379</t>
  </si>
  <si>
    <t>480</t>
  </si>
  <si>
    <t>14.53</t>
  </si>
  <si>
    <t>148-153</t>
  </si>
  <si>
    <t>Egorov, Gennady</t>
  </si>
  <si>
    <t>-6.11</t>
  </si>
  <si>
    <t>Schnabel, Michael</t>
  </si>
  <si>
    <t>5.02</t>
  </si>
  <si>
    <t>-10.99</t>
  </si>
  <si>
    <t>Suklevski, Blazhe</t>
  </si>
  <si>
    <t>156-157</t>
  </si>
  <si>
    <t>-18.97</t>
  </si>
  <si>
    <t>-8.95</t>
  </si>
  <si>
    <t>415</t>
  </si>
  <si>
    <t>7.50</t>
  </si>
  <si>
    <t>-20.68</t>
  </si>
  <si>
    <t>-7.29</t>
  </si>
  <si>
    <t>161-163</t>
  </si>
  <si>
    <t>399</t>
  </si>
  <si>
    <t>5.55</t>
  </si>
  <si>
    <t>Šoškić, Božidar</t>
  </si>
  <si>
    <t>Krzywda, Andrzej</t>
  </si>
  <si>
    <t>Zeynalli, Miradil</t>
  </si>
  <si>
    <t>-6.67</t>
  </si>
  <si>
    <t>Anemodouras, Leokratis</t>
  </si>
  <si>
    <t>527</t>
  </si>
  <si>
    <t>15.06</t>
  </si>
  <si>
    <t>3.27</t>
  </si>
  <si>
    <t>482</t>
  </si>
  <si>
    <t>10.90</t>
  </si>
  <si>
    <t>7.29</t>
  </si>
  <si>
    <t>552</t>
  </si>
  <si>
    <t>16.69</t>
  </si>
  <si>
    <t>394</t>
  </si>
  <si>
    <t>3.66</t>
  </si>
  <si>
    <t>Branković, Ljubomir</t>
  </si>
  <si>
    <t>8.17</t>
  </si>
  <si>
    <t>7.12</t>
  </si>
  <si>
    <t>457</t>
  </si>
  <si>
    <t>-7.48</t>
  </si>
  <si>
    <t>417</t>
  </si>
  <si>
    <t>4.51</t>
  </si>
  <si>
    <t>Dupin, Jacques</t>
  </si>
  <si>
    <t>273</t>
  </si>
  <si>
    <t>-9.18</t>
  </si>
  <si>
    <t>183-186</t>
  </si>
  <si>
    <t>Huseynzade, Aydan</t>
  </si>
  <si>
    <t>9.47</t>
  </si>
  <si>
    <t>-3.54</t>
  </si>
  <si>
    <t>Maršálek, Josef</t>
  </si>
  <si>
    <t>-4.51</t>
  </si>
  <si>
    <t>389</t>
  </si>
  <si>
    <t>453</t>
  </si>
  <si>
    <t>Coello Alonso, Jose Antonio</t>
  </si>
  <si>
    <t>319</t>
  </si>
  <si>
    <t>-6.63</t>
  </si>
  <si>
    <t>444</t>
  </si>
  <si>
    <t>190</t>
  </si>
  <si>
    <t>191-198</t>
  </si>
  <si>
    <t>Gabovitš, Ilia</t>
  </si>
  <si>
    <t>EST</t>
  </si>
  <si>
    <t>Gurbanov, Fuad</t>
  </si>
  <si>
    <t>-5.30</t>
  </si>
  <si>
    <t>-4.77</t>
  </si>
  <si>
    <t>-2.03</t>
  </si>
  <si>
    <t>Racić, Pera</t>
  </si>
  <si>
    <t>390</t>
  </si>
  <si>
    <t>-0.01</t>
  </si>
  <si>
    <t>16.77</t>
  </si>
  <si>
    <t>474</t>
  </si>
  <si>
    <t>426</t>
  </si>
  <si>
    <t>0.47</t>
  </si>
  <si>
    <t>556</t>
  </si>
  <si>
    <t>10.93</t>
  </si>
  <si>
    <t>14.52</t>
  </si>
  <si>
    <t>204-208</t>
  </si>
  <si>
    <t>-12.02</t>
  </si>
  <si>
    <t>Gajevskis, Antons</t>
  </si>
  <si>
    <t>383</t>
  </si>
  <si>
    <t>-2.99</t>
  </si>
  <si>
    <t>Mäkinen, Ilkka</t>
  </si>
  <si>
    <t>Marandici, Constantin</t>
  </si>
  <si>
    <t>529</t>
  </si>
  <si>
    <t>Panuev, Vadim</t>
  </si>
  <si>
    <t>Gjorgjevski, Jancho</t>
  </si>
  <si>
    <t>Kowalczyk, Paweł</t>
  </si>
  <si>
    <t>Le Gleuher, Thierry</t>
  </si>
  <si>
    <t>536</t>
  </si>
  <si>
    <t>8.37</t>
  </si>
  <si>
    <t>Prabhakaran, K</t>
  </si>
  <si>
    <t>215-216</t>
  </si>
  <si>
    <t>-18.05</t>
  </si>
  <si>
    <t>Muradov, Muradkhan</t>
  </si>
  <si>
    <t>-0.88</t>
  </si>
  <si>
    <t>Zurutuza Sunsundegi, Imanol</t>
  </si>
  <si>
    <t>220-237</t>
  </si>
  <si>
    <t>315</t>
  </si>
  <si>
    <t>-10.92</t>
  </si>
  <si>
    <t>Bakker, Peter</t>
  </si>
  <si>
    <t>-26.99</t>
  </si>
  <si>
    <t>-1.74</t>
  </si>
  <si>
    <t>-2.57</t>
  </si>
  <si>
    <t>Lalak, Yuri</t>
  </si>
  <si>
    <t>523</t>
  </si>
  <si>
    <t>7.35</t>
  </si>
  <si>
    <t>Olijnyk, Nikolai</t>
  </si>
  <si>
    <t>3.60</t>
  </si>
  <si>
    <t>706</t>
  </si>
  <si>
    <t>13.92</t>
  </si>
  <si>
    <t>Revyakin, Boris</t>
  </si>
  <si>
    <t>569</t>
  </si>
  <si>
    <t>598</t>
  </si>
  <si>
    <t>12.30</t>
  </si>
  <si>
    <t>572</t>
  </si>
  <si>
    <t>10.55</t>
  </si>
  <si>
    <t>292</t>
  </si>
  <si>
    <t>-12.93</t>
  </si>
  <si>
    <t>-8.09</t>
  </si>
  <si>
    <t>238-239</t>
  </si>
  <si>
    <t>Ketris, Iļja</t>
  </si>
  <si>
    <t>463</t>
  </si>
  <si>
    <t>0.41</t>
  </si>
  <si>
    <t>Retter, Yosi</t>
  </si>
  <si>
    <t>367</t>
  </si>
  <si>
    <t>-8.17</t>
  </si>
  <si>
    <t>Sieberg, Rolf</t>
  </si>
  <si>
    <t>466</t>
  </si>
  <si>
    <t>0.11</t>
  </si>
  <si>
    <t>Jordanov, Mihail</t>
  </si>
  <si>
    <t>Serafimovski, Stole</t>
  </si>
  <si>
    <t>244-245</t>
  </si>
  <si>
    <t>Stawarz, Bogdan</t>
  </si>
  <si>
    <t>560</t>
  </si>
  <si>
    <t>5.91</t>
  </si>
  <si>
    <t>Imsirovic, Alen</t>
  </si>
  <si>
    <t>Manolas, Emmanouel</t>
  </si>
  <si>
    <t>-4.61</t>
  </si>
  <si>
    <t>248-250</t>
  </si>
  <si>
    <t>Lisokonenko, Oleksiy</t>
  </si>
  <si>
    <t>512</t>
  </si>
  <si>
    <t>493</t>
  </si>
  <si>
    <t>-1.34</t>
  </si>
  <si>
    <t>251-252</t>
  </si>
  <si>
    <t>-20.57</t>
  </si>
  <si>
    <t>Phanibhushan, R</t>
  </si>
  <si>
    <t>253-254</t>
  </si>
  <si>
    <t>713</t>
  </si>
  <si>
    <t>6.63</t>
  </si>
  <si>
    <t>Mihalcescu, Cristian</t>
  </si>
  <si>
    <t>255-259</t>
  </si>
  <si>
    <t>Bukovski, Aleksandar</t>
  </si>
  <si>
    <t>Caminschi, Ion</t>
  </si>
  <si>
    <t>Imsirovic, Leon</t>
  </si>
  <si>
    <t>-16.65</t>
  </si>
  <si>
    <t>526</t>
  </si>
  <si>
    <t>0.01</t>
  </si>
  <si>
    <t>Duvert, Francois</t>
  </si>
  <si>
    <t>261-269</t>
  </si>
  <si>
    <t>-4.07</t>
  </si>
  <si>
    <t>Drmac, Stefan</t>
  </si>
  <si>
    <t>Lestrat, Nicolas</t>
  </si>
  <si>
    <t>Pavlov, Ljupcho</t>
  </si>
  <si>
    <t>Porichis, Vasileios</t>
  </si>
  <si>
    <t>Stefanoski, Boris</t>
  </si>
  <si>
    <t>-1.98</t>
  </si>
  <si>
    <t>Šulc, Jan</t>
  </si>
  <si>
    <t>301</t>
  </si>
  <si>
    <t>13th International Solving Contest 2017 Cat 1 (29.01.2017) - Final Individual Results</t>
  </si>
  <si>
    <t>h#6,5</t>
  </si>
  <si>
    <t xml:space="preserve"> s#3 </t>
  </si>
  <si>
    <t xml:space="preserve"> h#3 </t>
  </si>
  <si>
    <t xml:space="preserve"> s#4 </t>
  </si>
  <si>
    <t>Evseev, Georgy</t>
  </si>
  <si>
    <t>56.5</t>
  </si>
  <si>
    <t>0.06</t>
  </si>
  <si>
    <t>Ganzhin, Mihail</t>
  </si>
  <si>
    <t>18-19</t>
  </si>
  <si>
    <t>23-26</t>
  </si>
  <si>
    <t>454</t>
  </si>
  <si>
    <t>Czeremin, Claus</t>
  </si>
  <si>
    <t>46-50</t>
  </si>
  <si>
    <t>51-52</t>
  </si>
  <si>
    <t>Gorbunov, Valery</t>
  </si>
  <si>
    <t>57-61</t>
  </si>
  <si>
    <t>64-66</t>
  </si>
  <si>
    <t>71-73</t>
  </si>
  <si>
    <t>Grinchenko, Dmitro</t>
  </si>
  <si>
    <t>Rothwell, Stephen</t>
  </si>
  <si>
    <t>79-83</t>
  </si>
  <si>
    <t>84-87</t>
  </si>
  <si>
    <t>91-93</t>
  </si>
  <si>
    <t>Dewhurst, Ken</t>
  </si>
  <si>
    <t>391</t>
  </si>
  <si>
    <t>97-99</t>
  </si>
  <si>
    <t>364</t>
  </si>
  <si>
    <t>Maksimenko, Igor</t>
  </si>
  <si>
    <t>102-105</t>
  </si>
  <si>
    <t>Gülke, Volker</t>
  </si>
  <si>
    <t>Ravichandran, Venkataraman</t>
  </si>
  <si>
    <t>106-108</t>
  </si>
  <si>
    <t>Schaffner, Gerold</t>
  </si>
  <si>
    <t>Johnston, Dafydd</t>
  </si>
  <si>
    <t>Bilan, Danila</t>
  </si>
  <si>
    <t>329</t>
  </si>
  <si>
    <t>126-129</t>
  </si>
  <si>
    <t>Ruckschloss, Karol</t>
  </si>
  <si>
    <t>133-134</t>
  </si>
  <si>
    <t>250</t>
  </si>
  <si>
    <t>12.75</t>
  </si>
  <si>
    <t>1.98</t>
  </si>
  <si>
    <t>384</t>
  </si>
  <si>
    <t>138-139</t>
  </si>
  <si>
    <t>Shanin, Aleksandr</t>
  </si>
  <si>
    <t>Stopa, Jacek</t>
  </si>
  <si>
    <t>-34.95</t>
  </si>
  <si>
    <t>Mishko, Mikhail</t>
  </si>
  <si>
    <t>142-146</t>
  </si>
  <si>
    <t>1.90</t>
  </si>
  <si>
    <t>Henrych, Miroslav</t>
  </si>
  <si>
    <t>-8.13</t>
  </si>
  <si>
    <t>3.80</t>
  </si>
  <si>
    <t>8.61</t>
  </si>
  <si>
    <t>147-148</t>
  </si>
  <si>
    <t>13.74</t>
  </si>
  <si>
    <t>Rutkowski, Piotr</t>
  </si>
  <si>
    <t>Kostenko, Aleksander</t>
  </si>
  <si>
    <t>423</t>
  </si>
  <si>
    <t>4.63</t>
  </si>
  <si>
    <t>-15.36</t>
  </si>
  <si>
    <t>153-154</t>
  </si>
  <si>
    <t>155-156</t>
  </si>
  <si>
    <t>Derevchuk, Aleksandr</t>
  </si>
  <si>
    <t>6.43</t>
  </si>
  <si>
    <t>1.62</t>
  </si>
  <si>
    <t>-7.47</t>
  </si>
  <si>
    <t>4.99</t>
  </si>
  <si>
    <t>Esenzharova, Elvina</t>
  </si>
  <si>
    <t>163-164</t>
  </si>
  <si>
    <t>Branković, Danilo</t>
  </si>
  <si>
    <t>515</t>
  </si>
  <si>
    <t>-24.14</t>
  </si>
  <si>
    <t>Scherbina, Viktor</t>
  </si>
  <si>
    <t>-4.32</t>
  </si>
  <si>
    <t>Onexta Molinuevo, Luis Carlos</t>
  </si>
  <si>
    <t>525</t>
  </si>
  <si>
    <t>7.80</t>
  </si>
  <si>
    <t>670</t>
  </si>
  <si>
    <t>171-174</t>
  </si>
  <si>
    <t>503</t>
  </si>
  <si>
    <t>268</t>
  </si>
  <si>
    <t>Carter, David</t>
  </si>
  <si>
    <t>-4.15</t>
  </si>
  <si>
    <t>-5.32</t>
  </si>
  <si>
    <t>6.28</t>
  </si>
  <si>
    <t>181-182</t>
  </si>
  <si>
    <t>-8.02</t>
  </si>
  <si>
    <t>478</t>
  </si>
  <si>
    <t>183-184</t>
  </si>
  <si>
    <t>Marković, Franjo-Josip</t>
  </si>
  <si>
    <t>185-187</t>
  </si>
  <si>
    <t>Branković, Mihajlo</t>
  </si>
  <si>
    <t>563</t>
  </si>
  <si>
    <t>7.32</t>
  </si>
  <si>
    <t>-10.48</t>
  </si>
  <si>
    <t>-3.07</t>
  </si>
  <si>
    <t>189-190</t>
  </si>
  <si>
    <t>380</t>
  </si>
  <si>
    <t>-9.05</t>
  </si>
  <si>
    <t>570</t>
  </si>
  <si>
    <t>6.77</t>
  </si>
  <si>
    <t>663</t>
  </si>
  <si>
    <t>6.42</t>
  </si>
  <si>
    <t>-9.30</t>
  </si>
  <si>
    <t>-15.57</t>
  </si>
  <si>
    <t>505</t>
  </si>
  <si>
    <t>5.5</t>
  </si>
  <si>
    <t>-2.22</t>
  </si>
  <si>
    <t>199-200</t>
  </si>
  <si>
    <t>Luzar, Borut</t>
  </si>
  <si>
    <t>-2.94</t>
  </si>
  <si>
    <t>202-203</t>
  </si>
  <si>
    <t>-10.31</t>
  </si>
  <si>
    <t>Geru, Victor</t>
  </si>
  <si>
    <t>-12.18</t>
  </si>
  <si>
    <t>207-208</t>
  </si>
  <si>
    <t>209-212</t>
  </si>
  <si>
    <t>Chiliverdi, Stefan</t>
  </si>
  <si>
    <t>497</t>
  </si>
  <si>
    <t>-6.27</t>
  </si>
  <si>
    <t>Troyanok, Tatjana</t>
  </si>
  <si>
    <t>215-217</t>
  </si>
  <si>
    <t>Bespalov, Vladimir</t>
  </si>
  <si>
    <t>-9.40</t>
  </si>
  <si>
    <t>299</t>
  </si>
  <si>
    <t>-25.83</t>
  </si>
  <si>
    <t>Magnier, Louise</t>
  </si>
  <si>
    <t>218-223</t>
  </si>
  <si>
    <t>Dementeva, Yulia</t>
  </si>
  <si>
    <t>Lyubimenko, Grigoriy</t>
  </si>
  <si>
    <t>Mester, Lazar</t>
  </si>
  <si>
    <t>Oryshich, Oleg</t>
  </si>
  <si>
    <t>521</t>
  </si>
  <si>
    <t>-7.41</t>
  </si>
  <si>
    <t>21st International Solving Contest 2025 Cat 1 (19.01.2025) - Preliminary Individual Results</t>
  </si>
  <si>
    <t>ID</t>
  </si>
  <si>
    <t>Location</t>
  </si>
  <si>
    <t>AL01AR</t>
  </si>
  <si>
    <t>Sumgait</t>
  </si>
  <si>
    <t>PI01KA</t>
  </si>
  <si>
    <t>Warsaw</t>
  </si>
  <si>
    <t>AL08SA</t>
  </si>
  <si>
    <t>SE01IL</t>
  </si>
  <si>
    <t>Belgrade</t>
  </si>
  <si>
    <t>VA01ED</t>
  </si>
  <si>
    <t>Schiedam</t>
  </si>
  <si>
    <t>OO01AN</t>
  </si>
  <si>
    <t>SI01NI</t>
  </si>
  <si>
    <t>Thessaloniki</t>
  </si>
  <si>
    <t>VO01UL</t>
  </si>
  <si>
    <t>Bern</t>
  </si>
  <si>
    <t>+</t>
  </si>
  <si>
    <t>SA01VI</t>
  </si>
  <si>
    <t>Vilnius</t>
  </si>
  <si>
    <t>GL01LE</t>
  </si>
  <si>
    <t>Ra'anana</t>
  </si>
  <si>
    <t>KO01ST</t>
  </si>
  <si>
    <t>PE01TO</t>
  </si>
  <si>
    <t>Bratislava</t>
  </si>
  <si>
    <t>MA01JA</t>
  </si>
  <si>
    <t>14-15</t>
  </si>
  <si>
    <t>MA01AG</t>
  </si>
  <si>
    <t>TU01BO</t>
  </si>
  <si>
    <t>Munster</t>
  </si>
  <si>
    <t>PA01JO</t>
  </si>
  <si>
    <t>Helsinki</t>
  </si>
  <si>
    <t>BA01RO</t>
  </si>
  <si>
    <t>PI01AN</t>
  </si>
  <si>
    <t>CO01OF</t>
  </si>
  <si>
    <t>ME01NI</t>
  </si>
  <si>
    <t>Athens</t>
  </si>
  <si>
    <t>21-23</t>
  </si>
  <si>
    <t>GO01PI</t>
  </si>
  <si>
    <t>ON01AB</t>
  </si>
  <si>
    <t>Le Vesinet</t>
  </si>
  <si>
    <t>TE01OR</t>
  </si>
  <si>
    <t>PF01MI</t>
  </si>
  <si>
    <t>25-26</t>
  </si>
  <si>
    <t>HO01DA</t>
  </si>
  <si>
    <t>Sheffield</t>
  </si>
  <si>
    <t>KO01PA</t>
  </si>
  <si>
    <t>Preveza</t>
  </si>
  <si>
    <t>FR01OM</t>
  </si>
  <si>
    <t>CO01MI</t>
  </si>
  <si>
    <t>Cugir</t>
  </si>
  <si>
    <t>ER01MA</t>
  </si>
  <si>
    <t>NU01JO</t>
  </si>
  <si>
    <t>Bude</t>
  </si>
  <si>
    <t>SO01RA</t>
  </si>
  <si>
    <t>KO01KL</t>
  </si>
  <si>
    <t>LI01MA</t>
  </si>
  <si>
    <t>DA01VA</t>
  </si>
  <si>
    <t>SC01RO</t>
  </si>
  <si>
    <t>PA01VI</t>
  </si>
  <si>
    <t>CH01MO</t>
  </si>
  <si>
    <t>MI01JO</t>
  </si>
  <si>
    <t>WI01DO</t>
  </si>
  <si>
    <t>UI01HA</t>
  </si>
  <si>
    <t>DU01DA</t>
  </si>
  <si>
    <t>Bucharest</t>
  </si>
  <si>
    <t>KO01JO</t>
  </si>
  <si>
    <t>VO01GE</t>
  </si>
  <si>
    <t>Rio de Janeiro</t>
  </si>
  <si>
    <t>44-47</t>
  </si>
  <si>
    <t>GO01EH</t>
  </si>
  <si>
    <t>SA02VI</t>
  </si>
  <si>
    <t>ST01ST</t>
  </si>
  <si>
    <t>TI02PA</t>
  </si>
  <si>
    <t>ML01MI</t>
  </si>
  <si>
    <t>KO02MA</t>
  </si>
  <si>
    <t>MI01OT</t>
  </si>
  <si>
    <t>Kosice</t>
  </si>
  <si>
    <t>RE01AN</t>
  </si>
  <si>
    <t>OT01RO</t>
  </si>
  <si>
    <t>WA01IA</t>
  </si>
  <si>
    <t>SY01JA</t>
  </si>
  <si>
    <t>55-56</t>
  </si>
  <si>
    <t>TR01TE</t>
  </si>
  <si>
    <t>VA01WO</t>
  </si>
  <si>
    <t>KU01AU</t>
  </si>
  <si>
    <t>58-59</t>
  </si>
  <si>
    <t>CA01MI</t>
  </si>
  <si>
    <t>KA01KA</t>
  </si>
  <si>
    <t>YA01IG</t>
  </si>
  <si>
    <t>TA02EM</t>
  </si>
  <si>
    <t>Riga</t>
  </si>
  <si>
    <t>RI01LA</t>
  </si>
  <si>
    <t>338</t>
  </si>
  <si>
    <t>TU01JU</t>
  </si>
  <si>
    <t>RA01MO</t>
  </si>
  <si>
    <t>65-68</t>
  </si>
  <si>
    <t>KE01PI</t>
  </si>
  <si>
    <t>Wroclaw</t>
  </si>
  <si>
    <t>MA01TH</t>
  </si>
  <si>
    <t>SC01MI</t>
  </si>
  <si>
    <t>WL01RO</t>
  </si>
  <si>
    <t>SV01MI</t>
  </si>
  <si>
    <t>BU02RA</t>
  </si>
  <si>
    <t>FR02DA</t>
  </si>
  <si>
    <t>Dresden</t>
  </si>
  <si>
    <t>SI01LU</t>
  </si>
  <si>
    <t>SO02OL</t>
  </si>
  <si>
    <t>AL08AL</t>
  </si>
  <si>
    <t>Vitoria</t>
  </si>
  <si>
    <t>BU01DE</t>
  </si>
  <si>
    <t>PA01PE</t>
  </si>
  <si>
    <t>307</t>
  </si>
  <si>
    <t>DE01BE</t>
  </si>
  <si>
    <t>RE01FR</t>
  </si>
  <si>
    <t>DI02DA</t>
  </si>
  <si>
    <t>80-81</t>
  </si>
  <si>
    <t>MI03AL</t>
  </si>
  <si>
    <t>RE01NI</t>
  </si>
  <si>
    <t>TR01SV</t>
  </si>
  <si>
    <t>HO01MA</t>
  </si>
  <si>
    <t>LE01JA</t>
  </si>
  <si>
    <t>UR01LU</t>
  </si>
  <si>
    <t>Prague</t>
  </si>
  <si>
    <t>320</t>
  </si>
  <si>
    <t>ZO01ST</t>
  </si>
  <si>
    <t>MU01LU</t>
  </si>
  <si>
    <t>259</t>
  </si>
  <si>
    <t>KR01AN</t>
  </si>
  <si>
    <t>SA02DA</t>
  </si>
  <si>
    <t>ZY01JA</t>
  </si>
  <si>
    <t>NI01AN</t>
  </si>
  <si>
    <t>PR04DA</t>
  </si>
  <si>
    <t>DV01DA</t>
  </si>
  <si>
    <t>SI01ZO</t>
  </si>
  <si>
    <t>SA04ST</t>
  </si>
  <si>
    <t>BL01KO</t>
  </si>
  <si>
    <t>LI05AN</t>
  </si>
  <si>
    <t>MA01TE</t>
  </si>
  <si>
    <t>AN02KA</t>
  </si>
  <si>
    <t>Glostrup</t>
  </si>
  <si>
    <t>BI02AL</t>
  </si>
  <si>
    <t>JU01TH</t>
  </si>
  <si>
    <t>RA01MA</t>
  </si>
  <si>
    <t>496</t>
  </si>
  <si>
    <t>CR01OV</t>
  </si>
  <si>
    <t>SA02RO</t>
  </si>
  <si>
    <t>IO02EV</t>
  </si>
  <si>
    <t>LA03MI</t>
  </si>
  <si>
    <t>107-108</t>
  </si>
  <si>
    <t>MU01BE</t>
  </si>
  <si>
    <t>SP01KR</t>
  </si>
  <si>
    <t>907</t>
  </si>
  <si>
    <t>BO01JO</t>
  </si>
  <si>
    <t>PA03AN</t>
  </si>
  <si>
    <t>111-112</t>
  </si>
  <si>
    <t>DA01AI</t>
  </si>
  <si>
    <t>Bohpal</t>
  </si>
  <si>
    <t>RU03AL</t>
  </si>
  <si>
    <t>AN01LE</t>
  </si>
  <si>
    <t>381</t>
  </si>
  <si>
    <t>DE01CE</t>
  </si>
  <si>
    <t>Brasilia</t>
  </si>
  <si>
    <t>GR03GE</t>
  </si>
  <si>
    <t>SO02LE</t>
  </si>
  <si>
    <t>Almammadov. Araz</t>
  </si>
  <si>
    <t>Piorun. Kacper</t>
  </si>
  <si>
    <t>Almammadov. Samir</t>
  </si>
  <si>
    <t>Serafimovic. Ilija</t>
  </si>
  <si>
    <t>Van Beers. Eddy</t>
  </si>
  <si>
    <t>Ooms. Andy</t>
  </si>
  <si>
    <t>Sidiropoulos. Nikos</t>
  </si>
  <si>
    <t>Voigt. Ulrich</t>
  </si>
  <si>
    <t>Satkus. Vidmantas</t>
  </si>
  <si>
    <t>Glanzspiegel. Lev</t>
  </si>
  <si>
    <t>Kourkoulos-Arditis. Stamatis</t>
  </si>
  <si>
    <t>Peitl. Tomas</t>
  </si>
  <si>
    <t>Marciniszyn. Jakub</t>
  </si>
  <si>
    <t>Masimov. Agshin</t>
  </si>
  <si>
    <t>Tummes. Boris</t>
  </si>
  <si>
    <t>Paavilainen. Jorma</t>
  </si>
  <si>
    <t>Baier. Roland</t>
  </si>
  <si>
    <t>Piriverdiyev. Anatoly</t>
  </si>
  <si>
    <t>Comay. Ofer</t>
  </si>
  <si>
    <t>Mendrinos. Nikos</t>
  </si>
  <si>
    <t>Gorski. Piotr</t>
  </si>
  <si>
    <t>Onkoud. Abdelaziz</t>
  </si>
  <si>
    <t>Teichman. Ori</t>
  </si>
  <si>
    <t>Pfannkuche. Michael</t>
  </si>
  <si>
    <t>Hodge. David</t>
  </si>
  <si>
    <t>Konidaris. Panagiotis</t>
  </si>
  <si>
    <t>Friedland. Omer</t>
  </si>
  <si>
    <t>Costachi. Mihnea</t>
  </si>
  <si>
    <t>Erenburg. Mark</t>
  </si>
  <si>
    <t>Nunn. John</t>
  </si>
  <si>
    <t>Soffer. Ram</t>
  </si>
  <si>
    <t>Kochli. Klaus</t>
  </si>
  <si>
    <t>Limontas. Martynas</t>
  </si>
  <si>
    <t>Dacuk. Vasil</t>
  </si>
  <si>
    <t>Schafer. Ronald</t>
  </si>
  <si>
    <t>Paliulionis. Viktoras</t>
  </si>
  <si>
    <t>Chovnik. Mordechay</t>
  </si>
  <si>
    <t>Michielsen. Joost</t>
  </si>
  <si>
    <t>Wissmann. Dolf</t>
  </si>
  <si>
    <t>Dumitrescu. Daniel</t>
  </si>
  <si>
    <t>Kobolka. Jozef</t>
  </si>
  <si>
    <t>von Bulow. Georg Dietrich</t>
  </si>
  <si>
    <t>Goldberg. Ehud</t>
  </si>
  <si>
    <t>Satkus. Vilimantas</t>
  </si>
  <si>
    <t>Steponavicius. Stasys</t>
  </si>
  <si>
    <t>Tikka. Paavo</t>
  </si>
  <si>
    <t>Mladenovic. Miodrag</t>
  </si>
  <si>
    <t>Kolcak. Marek</t>
  </si>
  <si>
    <t>Mihalco. Oto</t>
  </si>
  <si>
    <t>Rein. Andreas</t>
  </si>
  <si>
    <t>Ott. Roland</t>
  </si>
  <si>
    <t>Watson. Ian</t>
  </si>
  <si>
    <t>Syvaniemi. Janne</t>
  </si>
  <si>
    <t>Traistaru. Teodora</t>
  </si>
  <si>
    <t>van Rijn. Wouter</t>
  </si>
  <si>
    <t>Kueh. Audrey</t>
  </si>
  <si>
    <t>Caillaud. Michel</t>
  </si>
  <si>
    <t>Karhunen. Kari</t>
  </si>
  <si>
    <t>Yarmonov. Igor</t>
  </si>
  <si>
    <t>Tabors. Emils</t>
  </si>
  <si>
    <t>Riguet. Laurent</t>
  </si>
  <si>
    <t>Tuovinen. Jukka</t>
  </si>
  <si>
    <t>Ravins. Modris</t>
  </si>
  <si>
    <t>Kejna. Piotr</t>
  </si>
  <si>
    <t>Maeder. Thomas</t>
  </si>
  <si>
    <t>Schnabel. Michael</t>
  </si>
  <si>
    <t>Wlodarczyk. Robert</t>
  </si>
  <si>
    <t>Svrcek. Milan</t>
  </si>
  <si>
    <t>Burja-Udrea. Razvan-Andrei</t>
  </si>
  <si>
    <t>Fruth. David</t>
  </si>
  <si>
    <t>Siran. Lubomir</t>
  </si>
  <si>
    <t>Solovchuk. Oleh</t>
  </si>
  <si>
    <t>Albaina Alvarez. Alvaro Ignacio</t>
  </si>
  <si>
    <t>Bucur. Denisa-Andreea</t>
  </si>
  <si>
    <t>Paronen. Petteri</t>
  </si>
  <si>
    <t>Defromont. Benjamin</t>
  </si>
  <si>
    <t>Reinhold. Frank</t>
  </si>
  <si>
    <t>Didiliuc. Dariana-Gabriela</t>
  </si>
  <si>
    <t>Mihalcescu. Alexandru</t>
  </si>
  <si>
    <t>Reiche. Niccolo</t>
  </si>
  <si>
    <t>Trommler. Sven</t>
  </si>
  <si>
    <t>Hoffmann. Martin</t>
  </si>
  <si>
    <t>Leck. Jakob</t>
  </si>
  <si>
    <t>Ursta. Lubomir</t>
  </si>
  <si>
    <t>Zollinger. Stefan</t>
  </si>
  <si>
    <t>Muheim. Lukas</t>
  </si>
  <si>
    <t>Krohmalnik. Andrei</t>
  </si>
  <si>
    <t>Saioc. David</t>
  </si>
  <si>
    <t>Zyla. Janusz</t>
  </si>
  <si>
    <t>Nievergelt. Andreas</t>
  </si>
  <si>
    <t>Prochazka. Dalibor</t>
  </si>
  <si>
    <t>Dvoeglazova. Daria</t>
  </si>
  <si>
    <t>Sibinovic. Zoran</t>
  </si>
  <si>
    <t>Sandu. Stefan-Marius</t>
  </si>
  <si>
    <t>Bleuze. Kobe</t>
  </si>
  <si>
    <t>Lickova. Anna</t>
  </si>
  <si>
    <t>Marlo. Terho</t>
  </si>
  <si>
    <t>Andersen. Kaare Vissing</t>
  </si>
  <si>
    <t>Bizopoulos. Alexandros</t>
  </si>
  <si>
    <t>Jurrius. Theo</t>
  </si>
  <si>
    <t>Rasilainen. Matti</t>
  </si>
  <si>
    <t>Craciun. Ovidiu</t>
  </si>
  <si>
    <t>Sava. Robert-Gabriel</t>
  </si>
  <si>
    <t>Ioannidis. Evgenios</t>
  </si>
  <si>
    <t>Lahav. Michal</t>
  </si>
  <si>
    <t>Muus. Bent Martin</t>
  </si>
  <si>
    <t>Spicak. Krzysztof</t>
  </si>
  <si>
    <t>Bocos Delgado. Jon</t>
  </si>
  <si>
    <t>Parkkinen. Antti</t>
  </si>
  <si>
    <t>Daniel. Aishwin</t>
  </si>
  <si>
    <t>Ruiz Turriilas. Alfredo Jose</t>
  </si>
  <si>
    <t>Anemodouras. Leokratis</t>
  </si>
  <si>
    <t>De Carvalho. Cecilia Maria Barbacena</t>
  </si>
  <si>
    <t>Grapsa. Georgia</t>
  </si>
  <si>
    <t>Sousa. Levi de Aguiar Almeida</t>
  </si>
  <si>
    <t>Main Judge: Mockus. Arvydas          Problems Selected by: Mockus. Arvydas</t>
  </si>
  <si>
    <t xml:space="preserve">μΔ </t>
  </si>
  <si>
    <t>σΔ</t>
  </si>
  <si>
    <t>Z= (Player’s Difference−μΔ​​) /σΔ</t>
  </si>
  <si>
    <t>Difference=Performance Rating−Initial Rating</t>
  </si>
  <si>
    <t>On average, a player's performance rating should not significantly exceed their initial rating unless they are showing exceptional improvement or solving at a very high level. A large gap might indicate an anomaly.  </t>
  </si>
  <si>
    <r>
      <t>200-point difference</t>
    </r>
    <r>
      <rPr>
        <sz val="11"/>
        <color rgb="FF000000"/>
        <rFont val="Calibri"/>
        <family val="2"/>
      </rPr>
      <t> – Talent or good form.</t>
    </r>
  </si>
  <si>
    <r>
      <t>300+ point difference</t>
    </r>
    <r>
      <rPr>
        <sz val="11"/>
        <color rgb="FF000000"/>
        <rFont val="Calibri"/>
        <family val="2"/>
      </rPr>
      <t> – Very rare (especially for average-level players).</t>
    </r>
  </si>
  <si>
    <r>
      <t>400+ point difference</t>
    </r>
    <r>
      <rPr>
        <sz val="11"/>
        <color rgb="FF000000"/>
        <rFont val="Calibri"/>
        <family val="2"/>
      </rPr>
      <t> – Significant anomaly, almost impossible.</t>
    </r>
  </si>
  <si>
    <t>The Z-score is a measure of how far a particular value is from the mean, expressed in terms of standard deviations. The formula is:</t>
  </si>
  <si>
    <t>1. Z-Score Formula</t>
  </si>
  <si>
    <t>Player’s Difference: The difference between the player’s performance rating and their initial rating.</t>
  </si>
  <si>
    <t>Z &lt; 2.0: Performance is within a typical range.</t>
  </si>
  <si>
    <t>Z = 2.0: Performance is above average but still within reason.</t>
  </si>
  <si>
    <t>Z = 3,0 The result is very high and can be considered an anomaly.</t>
  </si>
  <si>
    <t>Z= (Player’s Difference-µΔ) /σΔ</t>
  </si>
  <si>
    <t>μΔ : The mean of all players’ differences.</t>
  </si>
  <si>
    <t>σΔ: The standard deviation of all players’ differences.</t>
  </si>
  <si>
    <t>Z-Score</t>
  </si>
  <si>
    <t>Perf, Rat,</t>
  </si>
  <si>
    <t>Z between 2,0 and 3,0: Performance is above average but still within reason.</t>
  </si>
  <si>
    <t>Difference</t>
  </si>
  <si>
    <t>Probability</t>
  </si>
  <si>
    <t>ISC 2017</t>
  </si>
  <si>
    <t>ISC 2022</t>
  </si>
  <si>
    <t>ISC 2023</t>
  </si>
  <si>
    <t>ISC 2024</t>
  </si>
  <si>
    <t>ISC 2025</t>
  </si>
  <si>
    <t xml:space="preserve"> </t>
  </si>
  <si>
    <t xml:space="preserve">#5 </t>
  </si>
  <si>
    <t xml:space="preserve">#3 </t>
  </si>
  <si>
    <t>van deneuvel, Peter</t>
  </si>
  <si>
    <t>Uitenbroek,ans</t>
  </si>
  <si>
    <t>Fougiaxis,arry</t>
  </si>
  <si>
    <t>Tsutsui,iromi</t>
  </si>
  <si>
    <t>Harkola,annu</t>
  </si>
  <si>
    <t>Hurme,arri</t>
  </si>
  <si>
    <t>Jensen, Pouledegaard</t>
  </si>
  <si>
    <t>Fujisawa,ideki</t>
  </si>
  <si>
    <t xml:space="preserve">#4 </t>
  </si>
  <si>
    <t>Vanerck, Marcel</t>
  </si>
  <si>
    <t>Tanner,enry</t>
  </si>
  <si>
    <t>Hamdouchi,icham</t>
  </si>
  <si>
    <t>van dereijden,arold</t>
  </si>
  <si>
    <t>Alosani, Omran</t>
  </si>
  <si>
    <t>Hoffmann,endrik</t>
  </si>
  <si>
    <t>El Arousy, Abdulameed</t>
  </si>
  <si>
    <t>Manabe,iroshi</t>
  </si>
  <si>
    <t>Maeshima,iroaki</t>
  </si>
  <si>
    <t>Tachioka,ajime</t>
  </si>
  <si>
    <t>Uitenbroek.ans</t>
  </si>
  <si>
    <t>1st Solving Tournament of Martynas Limontas 2022 (Latvia, Riga 13.08./14.08.2022) - Final Individual Results</t>
  </si>
  <si>
    <t>2469,51</t>
  </si>
  <si>
    <t>3,5</t>
  </si>
  <si>
    <t>4,5</t>
  </si>
  <si>
    <t>2670,41</t>
  </si>
  <si>
    <t>42,69</t>
  </si>
  <si>
    <t>2486,03</t>
  </si>
  <si>
    <t>3,75</t>
  </si>
  <si>
    <t>1,5</t>
  </si>
  <si>
    <t>2,5</t>
  </si>
  <si>
    <t>66,75</t>
  </si>
  <si>
    <t>2426,80</t>
  </si>
  <si>
    <t>-12,57</t>
  </si>
  <si>
    <t>2451,61</t>
  </si>
  <si>
    <t>347</t>
  </si>
  <si>
    <t>2289,11</t>
  </si>
  <si>
    <t>-34,53</t>
  </si>
  <si>
    <t>2123,33</t>
  </si>
  <si>
    <t>55,5</t>
  </si>
  <si>
    <t>2267,92</t>
  </si>
  <si>
    <t>30,72</t>
  </si>
  <si>
    <t>2270,21</t>
  </si>
  <si>
    <t>54,75</t>
  </si>
  <si>
    <t>2257,33</t>
  </si>
  <si>
    <t>-2,73</t>
  </si>
  <si>
    <t>2092,26</t>
  </si>
  <si>
    <t>52,75</t>
  </si>
  <si>
    <t>2229,09</t>
  </si>
  <si>
    <t>29,07</t>
  </si>
  <si>
    <t>Krolikowski, Ryszard</t>
  </si>
  <si>
    <t>2171,34</t>
  </si>
  <si>
    <t>2218,49</t>
  </si>
  <si>
    <t>10,02</t>
  </si>
  <si>
    <t>Ravins, Modris</t>
  </si>
  <si>
    <t>2005,70</t>
  </si>
  <si>
    <t>2105,52</t>
  </si>
  <si>
    <t>21,21</t>
  </si>
  <si>
    <t>Steponavicius, Stasys</t>
  </si>
  <si>
    <t>2239,43</t>
  </si>
  <si>
    <t>38,5</t>
  </si>
  <si>
    <t>2027,84</t>
  </si>
  <si>
    <t>-44,94</t>
  </si>
  <si>
    <t>Tabors, Emils</t>
  </si>
  <si>
    <t>1957,63</t>
  </si>
  <si>
    <t>33,5</t>
  </si>
  <si>
    <t>1957,23</t>
  </si>
  <si>
    <t>-0,09</t>
  </si>
  <si>
    <t>Batashevs, Arsens</t>
  </si>
  <si>
    <t>1,25</t>
  </si>
  <si>
    <t>0,5</t>
  </si>
  <si>
    <t>31,75</t>
  </si>
  <si>
    <t>1932,52</t>
  </si>
  <si>
    <t>Mierins, Eriks</t>
  </si>
  <si>
    <t>1831,47</t>
  </si>
  <si>
    <t>21,48</t>
  </si>
  <si>
    <t>2031,18</t>
  </si>
  <si>
    <t>1893,68</t>
  </si>
  <si>
    <t>-29,22</t>
  </si>
  <si>
    <t>Mikelsons, Mikelis Emils</t>
  </si>
  <si>
    <t>1918,97</t>
  </si>
  <si>
    <t>-5,37</t>
  </si>
  <si>
    <t>1817,46</t>
  </si>
  <si>
    <t>393</t>
  </si>
  <si>
    <t>1808,95</t>
  </si>
  <si>
    <t>-1,80</t>
  </si>
  <si>
    <t>Shalashov, Mikhail</t>
  </si>
  <si>
    <t>1600,00</t>
  </si>
  <si>
    <t>645</t>
  </si>
  <si>
    <t>1695,97</t>
  </si>
  <si>
    <t>20,40</t>
  </si>
  <si>
    <t>1647,57</t>
  </si>
  <si>
    <t>581</t>
  </si>
  <si>
    <t>1554,75</t>
  </si>
  <si>
    <t>-19,71</t>
  </si>
  <si>
    <t>Kaktins, Maris</t>
  </si>
  <si>
    <t>1599,71</t>
  </si>
  <si>
    <t>769</t>
  </si>
  <si>
    <t>1484,14</t>
  </si>
  <si>
    <t>-24,54</t>
  </si>
  <si>
    <t>Main Judge: Mockus, Arvydas          Assistant: Vysotska, Julia          Problems Selected by: Mockus, Arvydas</t>
  </si>
  <si>
    <t>27th Belgian Championship 2022 (15.10.2022) - Final Individual Results</t>
  </si>
  <si>
    <t>Geel</t>
  </si>
  <si>
    <t>2267,48</t>
  </si>
  <si>
    <t>2607,12</t>
  </si>
  <si>
    <t>14,51</t>
  </si>
  <si>
    <t>2583,71</t>
  </si>
  <si>
    <t>-1,00</t>
  </si>
  <si>
    <t>2347,00</t>
  </si>
  <si>
    <t>53,5</t>
  </si>
  <si>
    <t>2454,94</t>
  </si>
  <si>
    <t>4,61</t>
  </si>
  <si>
    <t>4-5</t>
  </si>
  <si>
    <t>2467,14</t>
  </si>
  <si>
    <t>2419,82</t>
  </si>
  <si>
    <t>-2,02</t>
  </si>
  <si>
    <t>2349,78</t>
  </si>
  <si>
    <t>2,99</t>
  </si>
  <si>
    <t>2185,68</t>
  </si>
  <si>
    <t>2349,58</t>
  </si>
  <si>
    <t>7,00</t>
  </si>
  <si>
    <t>2407,35</t>
  </si>
  <si>
    <t>2326,16</t>
  </si>
  <si>
    <t>-3,47</t>
  </si>
  <si>
    <t>2203,87</t>
  </si>
  <si>
    <t>46,5</t>
  </si>
  <si>
    <t>2291,05</t>
  </si>
  <si>
    <t>3,72</t>
  </si>
  <si>
    <t>2043,08</t>
  </si>
  <si>
    <t>45,25</t>
  </si>
  <si>
    <t>2261,78</t>
  </si>
  <si>
    <t>9,34</t>
  </si>
  <si>
    <t>Stoleriu, George</t>
  </si>
  <si>
    <t>41,25</t>
  </si>
  <si>
    <t>2168,13</t>
  </si>
  <si>
    <t>Dobias, Richard</t>
  </si>
  <si>
    <t>2292,54</t>
  </si>
  <si>
    <t>2138,86</t>
  </si>
  <si>
    <t>-6,56</t>
  </si>
  <si>
    <t>1974,08</t>
  </si>
  <si>
    <t>30,75</t>
  </si>
  <si>
    <t>1922,29</t>
  </si>
  <si>
    <t>-2,21</t>
  </si>
  <si>
    <t>1735,50</t>
  </si>
  <si>
    <t>1647,19</t>
  </si>
  <si>
    <t>-3,77</t>
  </si>
  <si>
    <t>1637,96</t>
  </si>
  <si>
    <t>1576,95</t>
  </si>
  <si>
    <t>-2,61</t>
  </si>
  <si>
    <t>1963,97</t>
  </si>
  <si>
    <t>1483,30</t>
  </si>
  <si>
    <t>-20,53</t>
  </si>
  <si>
    <t>Main Judge: Palmans, Luc          Problems Selected by: Palmans, Luc</t>
  </si>
  <si>
    <t>45th Lithuanian Championship 2024 (Lithuania, Vilnius 06.04./07.04.2024) - Final Individual Results</t>
  </si>
  <si>
    <t>H#3.5</t>
  </si>
  <si>
    <t>2208,57</t>
  </si>
  <si>
    <t>2638,87</t>
  </si>
  <si>
    <t>60,04</t>
  </si>
  <si>
    <t>2549,25</t>
  </si>
  <si>
    <t>70,75</t>
  </si>
  <si>
    <t>289</t>
  </si>
  <si>
    <t>2491,93</t>
  </si>
  <si>
    <t>-8,00</t>
  </si>
  <si>
    <t>2472,75</t>
  </si>
  <si>
    <t>2452,51</t>
  </si>
  <si>
    <t>-2,82</t>
  </si>
  <si>
    <t>2477,65</t>
  </si>
  <si>
    <t>62,75</t>
  </si>
  <si>
    <t>2377,25</t>
  </si>
  <si>
    <t>-14,00</t>
  </si>
  <si>
    <t>2232,59</t>
  </si>
  <si>
    <t>60,5</t>
  </si>
  <si>
    <t>309</t>
  </si>
  <si>
    <t>2344,99</t>
  </si>
  <si>
    <t>15,68</t>
  </si>
  <si>
    <t>2166,63</t>
  </si>
  <si>
    <t>2108,46</t>
  </si>
  <si>
    <t>-8,12</t>
  </si>
  <si>
    <t>2155,07</t>
  </si>
  <si>
    <t>31,5</t>
  </si>
  <si>
    <t>1929,26</t>
  </si>
  <si>
    <t>-31,50</t>
  </si>
  <si>
    <t>1694,47</t>
  </si>
  <si>
    <t>1778,74</t>
  </si>
  <si>
    <t>11,76</t>
  </si>
  <si>
    <t>1815,05</t>
  </si>
  <si>
    <t>1707,06</t>
  </si>
  <si>
    <t>-15,06</t>
  </si>
  <si>
    <t>1636,78</t>
  </si>
  <si>
    <t>589</t>
  </si>
  <si>
    <t>1621,05</t>
  </si>
  <si>
    <t>-2,20</t>
  </si>
  <si>
    <t>1582,56</t>
  </si>
  <si>
    <t>863</t>
  </si>
  <si>
    <t>1549,37</t>
  </si>
  <si>
    <t>-4,64</t>
  </si>
  <si>
    <t>Racinskas, Romualdas</t>
  </si>
  <si>
    <t>1503,74</t>
  </si>
  <si>
    <t>900</t>
  </si>
  <si>
    <t>1495,61</t>
  </si>
  <si>
    <t>-1,14</t>
  </si>
  <si>
    <t>Main Judge: Satkus, Vilimantas          Problems Selected by: Satkus, Vilimantas</t>
  </si>
  <si>
    <t>46th International Polish Championship 2023 (Poland, Sekocin Stary 04.03./05.03.2023) - Final Individual Results</t>
  </si>
  <si>
    <t>2627,27</t>
  </si>
  <si>
    <t>4,65</t>
  </si>
  <si>
    <t>2653,97</t>
  </si>
  <si>
    <t>0,84</t>
  </si>
  <si>
    <t>2297,66</t>
  </si>
  <si>
    <t>4,25</t>
  </si>
  <si>
    <t>30,57</t>
  </si>
  <si>
    <t>2487,64</t>
  </si>
  <si>
    <t>68,75</t>
  </si>
  <si>
    <t>2,79</t>
  </si>
  <si>
    <t>Gorski, Piotr</t>
  </si>
  <si>
    <t>2485,93</t>
  </si>
  <si>
    <t>-2,22</t>
  </si>
  <si>
    <t>1915,48</t>
  </si>
  <si>
    <t>63,75</t>
  </si>
  <si>
    <t>69,27</t>
  </si>
  <si>
    <t>Kolcak, Marek</t>
  </si>
  <si>
    <t>2298,24</t>
  </si>
  <si>
    <t>62,25</t>
  </si>
  <si>
    <t>10,26</t>
  </si>
  <si>
    <t>2456,61</t>
  </si>
  <si>
    <t>-13,05</t>
  </si>
  <si>
    <t>2201,22</t>
  </si>
  <si>
    <t>58,25</t>
  </si>
  <si>
    <t>12,06</t>
  </si>
  <si>
    <t>2285,92</t>
  </si>
  <si>
    <t>57,25</t>
  </si>
  <si>
    <t>-3,00</t>
  </si>
  <si>
    <t>2398,17</t>
  </si>
  <si>
    <t>-28,74</t>
  </si>
  <si>
    <t>Koziorowicz, Michal</t>
  </si>
  <si>
    <t>2084,52</t>
  </si>
  <si>
    <t>12,93</t>
  </si>
  <si>
    <t>Hryshchenko, Kamila</t>
  </si>
  <si>
    <t>1820,42</t>
  </si>
  <si>
    <t>49,5</t>
  </si>
  <si>
    <t>40,05</t>
  </si>
  <si>
    <t>2192,16</t>
  </si>
  <si>
    <t>-14,40</t>
  </si>
  <si>
    <t>Psyk, Radoslaw</t>
  </si>
  <si>
    <t>2049,00</t>
  </si>
  <si>
    <t>2004,09</t>
  </si>
  <si>
    <t>0,39</t>
  </si>
  <si>
    <t>Mihalco, Oto</t>
  </si>
  <si>
    <t>2088,90</t>
  </si>
  <si>
    <t>43,5</t>
  </si>
  <si>
    <t>-16,17</t>
  </si>
  <si>
    <t>2256,07</t>
  </si>
  <si>
    <t>-41,49</t>
  </si>
  <si>
    <t>20,25</t>
  </si>
  <si>
    <t>Wlodarczyk, Robert</t>
  </si>
  <si>
    <t>346</t>
  </si>
  <si>
    <t>17,75</t>
  </si>
  <si>
    <t>Hartlinski, Tomasz</t>
  </si>
  <si>
    <t>Gigola, Jacek</t>
  </si>
  <si>
    <t>11,25</t>
  </si>
  <si>
    <t>Ejsymont, Blanka</t>
  </si>
  <si>
    <t>Durzynski, Jan</t>
  </si>
  <si>
    <t>8,25</t>
  </si>
  <si>
    <t>7,5</t>
  </si>
  <si>
    <t>Nowak, Maciej</t>
  </si>
  <si>
    <t>5,5</t>
  </si>
  <si>
    <t>Spicak, Krzysztof</t>
  </si>
  <si>
    <t>1587,38</t>
  </si>
  <si>
    <t>-64,74</t>
  </si>
  <si>
    <t>Open Solving Tournament of ECSC 2024 (Germany, Hagen 19.04.2024) - Final Individual Results</t>
  </si>
  <si>
    <t>Total - 180'</t>
  </si>
  <si>
    <t>H#3,5</t>
  </si>
  <si>
    <t>2708,04</t>
  </si>
  <si>
    <t>50,5</t>
  </si>
  <si>
    <t>2846,23</t>
  </si>
  <si>
    <t>9,46</t>
  </si>
  <si>
    <t>2654,08</t>
  </si>
  <si>
    <t>2802,42</t>
  </si>
  <si>
    <t>10,16</t>
  </si>
  <si>
    <t>2349,09</t>
  </si>
  <si>
    <t>2773,21</t>
  </si>
  <si>
    <t>29,04</t>
  </si>
  <si>
    <t>Podinic, Vladimir</t>
  </si>
  <si>
    <t>2451,00</t>
  </si>
  <si>
    <t>2714,80</t>
  </si>
  <si>
    <t>18,06</t>
  </si>
  <si>
    <t>2455,92</t>
  </si>
  <si>
    <t>2685,60</t>
  </si>
  <si>
    <t>15,72</t>
  </si>
  <si>
    <t>2656,39</t>
  </si>
  <si>
    <t>12,24</t>
  </si>
  <si>
    <t>Mladenovic, Miodrag</t>
  </si>
  <si>
    <t>2435,99</t>
  </si>
  <si>
    <t>42,5</t>
  </si>
  <si>
    <t>2612,58</t>
  </si>
  <si>
    <t>12,10</t>
  </si>
  <si>
    <t>2489,98</t>
  </si>
  <si>
    <t>8,40</t>
  </si>
  <si>
    <t>9,58</t>
  </si>
  <si>
    <t>Vuckovic, Bojan</t>
  </si>
  <si>
    <t>2555,86</t>
  </si>
  <si>
    <t>40,5</t>
  </si>
  <si>
    <t>2554,17</t>
  </si>
  <si>
    <t>-0,12</t>
  </si>
  <si>
    <t>Serafimovic, Ilija</t>
  </si>
  <si>
    <t>2490,90</t>
  </si>
  <si>
    <t>2539,57</t>
  </si>
  <si>
    <t>3,34</t>
  </si>
  <si>
    <t>2502,42</t>
  </si>
  <si>
    <t>2510,36</t>
  </si>
  <si>
    <t>0,54</t>
  </si>
  <si>
    <t>2509,60</t>
  </si>
  <si>
    <t>0,06</t>
  </si>
  <si>
    <t>2416,64</t>
  </si>
  <si>
    <t>38,75</t>
  </si>
  <si>
    <t>2503,06</t>
  </si>
  <si>
    <t>5,92</t>
  </si>
  <si>
    <t>2351,92</t>
  </si>
  <si>
    <t>2481,15</t>
  </si>
  <si>
    <t>8,84</t>
  </si>
  <si>
    <t>37,5</t>
  </si>
  <si>
    <t>2466,55</t>
  </si>
  <si>
    <t>-5,66</t>
  </si>
  <si>
    <t>2189,77</t>
  </si>
  <si>
    <t>36,75</t>
  </si>
  <si>
    <t>2444,65</t>
  </si>
  <si>
    <t>17,46</t>
  </si>
  <si>
    <t>Mestel, Jonathan</t>
  </si>
  <si>
    <t>2519,56</t>
  </si>
  <si>
    <t>36,5</t>
  </si>
  <si>
    <t>2437,34</t>
  </si>
  <si>
    <t>-5,64</t>
  </si>
  <si>
    <t>2630,22</t>
  </si>
  <si>
    <t>-13,20</t>
  </si>
  <si>
    <t>2307,57</t>
  </si>
  <si>
    <t>35,75</t>
  </si>
  <si>
    <t>2415,44</t>
  </si>
  <si>
    <t>7,38</t>
  </si>
  <si>
    <t>Sivic, Klemen</t>
  </si>
  <si>
    <t>2399,05</t>
  </si>
  <si>
    <t>2393,53</t>
  </si>
  <si>
    <t>-0,38</t>
  </si>
  <si>
    <t>22-25</t>
  </si>
  <si>
    <t>2428,97</t>
  </si>
  <si>
    <t>-2,42</t>
  </si>
  <si>
    <t>2494,16</t>
  </si>
  <si>
    <t>-6,90</t>
  </si>
  <si>
    <t>Richter, Frank</t>
  </si>
  <si>
    <t>2381,97</t>
  </si>
  <si>
    <t>0,80</t>
  </si>
  <si>
    <t>2524,27</t>
  </si>
  <si>
    <t>-8,96</t>
  </si>
  <si>
    <t>26-29</t>
  </si>
  <si>
    <t>2108,33</t>
  </si>
  <si>
    <t>32,5</t>
  </si>
  <si>
    <t>2320,52</t>
  </si>
  <si>
    <t>14,54</t>
  </si>
  <si>
    <t>2386,30</t>
  </si>
  <si>
    <t>-4,50</t>
  </si>
  <si>
    <t>2278,16</t>
  </si>
  <si>
    <t>2,90</t>
  </si>
  <si>
    <t>2274,57</t>
  </si>
  <si>
    <t>3,14</t>
  </si>
  <si>
    <t>2240,24</t>
  </si>
  <si>
    <t>2305,92</t>
  </si>
  <si>
    <t>4,50</t>
  </si>
  <si>
    <t>2404,59</t>
  </si>
  <si>
    <t>31,25</t>
  </si>
  <si>
    <t>2284,01</t>
  </si>
  <si>
    <t>-8,26</t>
  </si>
  <si>
    <t>2298,04</t>
  </si>
  <si>
    <t>2276,71</t>
  </si>
  <si>
    <t>-1,46</t>
  </si>
  <si>
    <t>2230,34</t>
  </si>
  <si>
    <t>30,5</t>
  </si>
  <si>
    <t>2262,11</t>
  </si>
  <si>
    <t>2,18</t>
  </si>
  <si>
    <t>Dacuk, Vasil</t>
  </si>
  <si>
    <t>2331,31</t>
  </si>
  <si>
    <t>2247,50</t>
  </si>
  <si>
    <t>-5,74</t>
  </si>
  <si>
    <t>2,66</t>
  </si>
  <si>
    <t>29,75</t>
  </si>
  <si>
    <t>2240,20</t>
  </si>
  <si>
    <t>5,04</t>
  </si>
  <si>
    <t>2410,58</t>
  </si>
  <si>
    <t>2218,30</t>
  </si>
  <si>
    <t>-13,16</t>
  </si>
  <si>
    <t>2289,29</t>
  </si>
  <si>
    <t>28,75</t>
  </si>
  <si>
    <t>2211,00</t>
  </si>
  <si>
    <t>-5,36</t>
  </si>
  <si>
    <t>2226,76</t>
  </si>
  <si>
    <t>2189,09</t>
  </si>
  <si>
    <t>-2,58</t>
  </si>
  <si>
    <t>2296,83</t>
  </si>
  <si>
    <t>27,5</t>
  </si>
  <si>
    <t>2174,49</t>
  </si>
  <si>
    <t>-8,38</t>
  </si>
  <si>
    <t>2335,02</t>
  </si>
  <si>
    <t>26,5</t>
  </si>
  <si>
    <t>2145,28</t>
  </si>
  <si>
    <t>-13,00</t>
  </si>
  <si>
    <t>26,25</t>
  </si>
  <si>
    <t>2137,98</t>
  </si>
  <si>
    <t>-6,48</t>
  </si>
  <si>
    <t>2424,10</t>
  </si>
  <si>
    <t>2130,68</t>
  </si>
  <si>
    <t>-20,10</t>
  </si>
  <si>
    <t>44-49</t>
  </si>
  <si>
    <t>2103,42</t>
  </si>
  <si>
    <t>2101,47</t>
  </si>
  <si>
    <t>-0,14</t>
  </si>
  <si>
    <t>Kueh, Audrey</t>
  </si>
  <si>
    <t>2002,34</t>
  </si>
  <si>
    <t>6,78</t>
  </si>
  <si>
    <t>1759,39</t>
  </si>
  <si>
    <t>430</t>
  </si>
  <si>
    <t>23,42</t>
  </si>
  <si>
    <t>2036,79</t>
  </si>
  <si>
    <t>4,42</t>
  </si>
  <si>
    <t>2067,22</t>
  </si>
  <si>
    <t>2,34</t>
  </si>
  <si>
    <t>Crisan, Vlaicu</t>
  </si>
  <si>
    <t>2310,56</t>
  </si>
  <si>
    <t>24,5</t>
  </si>
  <si>
    <t>2086,87</t>
  </si>
  <si>
    <t>-15,32</t>
  </si>
  <si>
    <t>2220,16</t>
  </si>
  <si>
    <t>2072,27</t>
  </si>
  <si>
    <t>-10,12</t>
  </si>
  <si>
    <t>1941,14</t>
  </si>
  <si>
    <t>23,75</t>
  </si>
  <si>
    <t>2064,96</t>
  </si>
  <si>
    <t>8,48</t>
  </si>
  <si>
    <t>53-54</t>
  </si>
  <si>
    <t>2263,70</t>
  </si>
  <si>
    <t>22,5</t>
  </si>
  <si>
    <t>2028,46</t>
  </si>
  <si>
    <t>-16,10</t>
  </si>
  <si>
    <t>2109,84</t>
  </si>
  <si>
    <t>-5,58</t>
  </si>
  <si>
    <t>2057,38</t>
  </si>
  <si>
    <t>2013,85</t>
  </si>
  <si>
    <t>-2,98</t>
  </si>
  <si>
    <t>1774,98</t>
  </si>
  <si>
    <t>1955,44</t>
  </si>
  <si>
    <t>12,36</t>
  </si>
  <si>
    <t>2059,96</t>
  </si>
  <si>
    <t>-7,16</t>
  </si>
  <si>
    <t>2062,93</t>
  </si>
  <si>
    <t>1926,24</t>
  </si>
  <si>
    <t>-9,36</t>
  </si>
  <si>
    <t>1897,03</t>
  </si>
  <si>
    <t>-17,68</t>
  </si>
  <si>
    <t>1922,80</t>
  </si>
  <si>
    <t>1889,73</t>
  </si>
  <si>
    <t>-2,26</t>
  </si>
  <si>
    <t>Siran, Lubomir</t>
  </si>
  <si>
    <t>1904,50</t>
  </si>
  <si>
    <t>16,5</t>
  </si>
  <si>
    <t>1853,22</t>
  </si>
  <si>
    <t>-3,52</t>
  </si>
  <si>
    <t>1749,91</t>
  </si>
  <si>
    <t>1809,41</t>
  </si>
  <si>
    <t>4,08</t>
  </si>
  <si>
    <t>2083,01</t>
  </si>
  <si>
    <t>-18,74</t>
  </si>
  <si>
    <t>1631,17</t>
  </si>
  <si>
    <t>596</t>
  </si>
  <si>
    <t>1663,38</t>
  </si>
  <si>
    <t>2,20</t>
  </si>
  <si>
    <t>1627,11</t>
  </si>
  <si>
    <t>601</t>
  </si>
  <si>
    <t>1575,76</t>
  </si>
  <si>
    <t>Stephenson, Brian</t>
  </si>
  <si>
    <t>1859,26</t>
  </si>
  <si>
    <t>1517,35</t>
  </si>
  <si>
    <t>-23,42</t>
  </si>
  <si>
    <t>Main Judge: Steinbrink, Axel          Assistant: Palmans, Luc          Problems Selected by: Klasinc, Marko</t>
  </si>
  <si>
    <t>Open Solving Tournament of ECSC 2023 (Slovakia, Bratislava 02.06.2023) - Final Individual Results</t>
  </si>
  <si>
    <t>H#4,5</t>
  </si>
  <si>
    <t>H#5,5</t>
  </si>
  <si>
    <t>2653,31</t>
  </si>
  <si>
    <t>2700,61</t>
  </si>
  <si>
    <t>4,26</t>
  </si>
  <si>
    <t>2510,45</t>
  </si>
  <si>
    <t>2678,35</t>
  </si>
  <si>
    <t>15,08</t>
  </si>
  <si>
    <t>2629,62</t>
  </si>
  <si>
    <t>2633,84</t>
  </si>
  <si>
    <t>0,38</t>
  </si>
  <si>
    <t>2468,22</t>
  </si>
  <si>
    <t>51,5</t>
  </si>
  <si>
    <t>2622,71</t>
  </si>
  <si>
    <t>13,88</t>
  </si>
  <si>
    <t>2491,28</t>
  </si>
  <si>
    <t>2611,58</t>
  </si>
  <si>
    <t>10,82</t>
  </si>
  <si>
    <t>2447,49</t>
  </si>
  <si>
    <t>14,74</t>
  </si>
  <si>
    <t>2375,16</t>
  </si>
  <si>
    <t>2589,33</t>
  </si>
  <si>
    <t>19,24</t>
  </si>
  <si>
    <t>2282,92</t>
  </si>
  <si>
    <t>27,54</t>
  </si>
  <si>
    <t>2633,72</t>
  </si>
  <si>
    <t>-3,98</t>
  </si>
  <si>
    <t>2374,22</t>
  </si>
  <si>
    <t>2578,20</t>
  </si>
  <si>
    <t>18,34</t>
  </si>
  <si>
    <t>2505,00</t>
  </si>
  <si>
    <t>47,5</t>
  </si>
  <si>
    <t>2533,69</t>
  </si>
  <si>
    <t>2,58</t>
  </si>
  <si>
    <t>2502,77</t>
  </si>
  <si>
    <t>2522,56</t>
  </si>
  <si>
    <t>1,78</t>
  </si>
  <si>
    <t>2299,28</t>
  </si>
  <si>
    <t>2511,43</t>
  </si>
  <si>
    <t>19,06</t>
  </si>
  <si>
    <t>Filipovic, Marko</t>
  </si>
  <si>
    <t>2547,56</t>
  </si>
  <si>
    <t>2500,30</t>
  </si>
  <si>
    <t>-4,24</t>
  </si>
  <si>
    <t>2418,78</t>
  </si>
  <si>
    <t>7,32</t>
  </si>
  <si>
    <t>2550,57</t>
  </si>
  <si>
    <t>45,5</t>
  </si>
  <si>
    <t>2489,18</t>
  </si>
  <si>
    <t>-5,52</t>
  </si>
  <si>
    <t>2234,54</t>
  </si>
  <si>
    <t>2478,05</t>
  </si>
  <si>
    <t>21,88</t>
  </si>
  <si>
    <t>2501,48</t>
  </si>
  <si>
    <t>2455,79</t>
  </si>
  <si>
    <t>-4,10</t>
  </si>
  <si>
    <t>Peitl, Tomas</t>
  </si>
  <si>
    <t>2514,89</t>
  </si>
  <si>
    <t>2422,41</t>
  </si>
  <si>
    <t>-8,32</t>
  </si>
  <si>
    <t>20-21</t>
  </si>
  <si>
    <t>2495,64</t>
  </si>
  <si>
    <t>41,5</t>
  </si>
  <si>
    <t>2400,15</t>
  </si>
  <si>
    <t>-8,58</t>
  </si>
  <si>
    <t>2451,51</t>
  </si>
  <si>
    <t>-4,62</t>
  </si>
  <si>
    <t>2395,33</t>
  </si>
  <si>
    <t>2389,02</t>
  </si>
  <si>
    <t>-0,56</t>
  </si>
  <si>
    <t>2278,12</t>
  </si>
  <si>
    <t>2377,90</t>
  </si>
  <si>
    <t>8,96</t>
  </si>
  <si>
    <t>2324,32</t>
  </si>
  <si>
    <t>4,82</t>
  </si>
  <si>
    <t>2312,67</t>
  </si>
  <si>
    <t>39,5</t>
  </si>
  <si>
    <t>2355,64</t>
  </si>
  <si>
    <t>3,86</t>
  </si>
  <si>
    <t>2226,27</t>
  </si>
  <si>
    <t>2322,26</t>
  </si>
  <si>
    <t>8,62</t>
  </si>
  <si>
    <t>2327,04</t>
  </si>
  <si>
    <t>2300,00</t>
  </si>
  <si>
    <t>2426,64</t>
  </si>
  <si>
    <t>2288,87</t>
  </si>
  <si>
    <t>-12,38</t>
  </si>
  <si>
    <t>2167,08</t>
  </si>
  <si>
    <t>2277,74</t>
  </si>
  <si>
    <t>9,94</t>
  </si>
  <si>
    <t>2302,54</t>
  </si>
  <si>
    <t>Libis, Zdenek</t>
  </si>
  <si>
    <t>1978,79</t>
  </si>
  <si>
    <t>35,5</t>
  </si>
  <si>
    <t>2266,62</t>
  </si>
  <si>
    <t>25,86</t>
  </si>
  <si>
    <t>32-34</t>
  </si>
  <si>
    <t>2211,76</t>
  </si>
  <si>
    <t>2255,49</t>
  </si>
  <si>
    <t>3,92</t>
  </si>
  <si>
    <t>2527,63</t>
  </si>
  <si>
    <t>-24,46</t>
  </si>
  <si>
    <t>2337,79</t>
  </si>
  <si>
    <t>-7,40</t>
  </si>
  <si>
    <t>35-37</t>
  </si>
  <si>
    <t>2263,30</t>
  </si>
  <si>
    <t>2233,23</t>
  </si>
  <si>
    <t>-2,70</t>
  </si>
  <si>
    <t>2350,02</t>
  </si>
  <si>
    <t>-10,50</t>
  </si>
  <si>
    <t>2327,53</t>
  </si>
  <si>
    <t>-8,48</t>
  </si>
  <si>
    <t>2097,45</t>
  </si>
  <si>
    <t>2222,10</t>
  </si>
  <si>
    <t>11,20</t>
  </si>
  <si>
    <t>2295,72</t>
  </si>
  <si>
    <t>2210,98</t>
  </si>
  <si>
    <t>-7,62</t>
  </si>
  <si>
    <t>Lorinc, Juraj</t>
  </si>
  <si>
    <t>2169,26</t>
  </si>
  <si>
    <t>3,74</t>
  </si>
  <si>
    <t>2096,10</t>
  </si>
  <si>
    <t>2188,72</t>
  </si>
  <si>
    <t>8,32</t>
  </si>
  <si>
    <t>2074,05</t>
  </si>
  <si>
    <t>2166,46</t>
  </si>
  <si>
    <t>8,30</t>
  </si>
  <si>
    <t>43-44</t>
  </si>
  <si>
    <t>2305,80</t>
  </si>
  <si>
    <t>-12,52</t>
  </si>
  <si>
    <t>Sheldon, Tim</t>
  </si>
  <si>
    <t>1966,66</t>
  </si>
  <si>
    <t>17,96</t>
  </si>
  <si>
    <t>1860,47</t>
  </si>
  <si>
    <t>2144,21</t>
  </si>
  <si>
    <t>25,50</t>
  </si>
  <si>
    <t>2102,79</t>
  </si>
  <si>
    <t>29,5</t>
  </si>
  <si>
    <t>2133,08</t>
  </si>
  <si>
    <t>2,72</t>
  </si>
  <si>
    <t>Rudenko, Taras</t>
  </si>
  <si>
    <t>1954,53</t>
  </si>
  <si>
    <t>2121,95</t>
  </si>
  <si>
    <t>15,04</t>
  </si>
  <si>
    <t>2189,63</t>
  </si>
  <si>
    <t>-6,08</t>
  </si>
  <si>
    <t>Lozajic, Marko</t>
  </si>
  <si>
    <t>2146,08</t>
  </si>
  <si>
    <t>28,5</t>
  </si>
  <si>
    <t>2110,82</t>
  </si>
  <si>
    <t>-3,16</t>
  </si>
  <si>
    <t>50-51</t>
  </si>
  <si>
    <t>1901,11</t>
  </si>
  <si>
    <t>2088,57</t>
  </si>
  <si>
    <t>16,84</t>
  </si>
  <si>
    <t>2225,42</t>
  </si>
  <si>
    <t>-12,30</t>
  </si>
  <si>
    <t>2060,79</t>
  </si>
  <si>
    <t>25,5</t>
  </si>
  <si>
    <t>2044,06</t>
  </si>
  <si>
    <t>-1,50</t>
  </si>
  <si>
    <t>1772,25</t>
  </si>
  <si>
    <t>1943,90</t>
  </si>
  <si>
    <t>15,42</t>
  </si>
  <si>
    <t>2191,42</t>
  </si>
  <si>
    <t>20,5</t>
  </si>
  <si>
    <t>1932,78</t>
  </si>
  <si>
    <t>-23,24</t>
  </si>
  <si>
    <t>2118,69</t>
  </si>
  <si>
    <t>-16,70</t>
  </si>
  <si>
    <t>1997,37</t>
  </si>
  <si>
    <t>1854,88</t>
  </si>
  <si>
    <t>-12,80</t>
  </si>
  <si>
    <t>2012,49</t>
  </si>
  <si>
    <t>1810,37</t>
  </si>
  <si>
    <t>-18,16</t>
  </si>
  <si>
    <t>Svrcek, Milan</t>
  </si>
  <si>
    <t>2000,35</t>
  </si>
  <si>
    <t>-17,08</t>
  </si>
  <si>
    <t>Gorbenko, Rustem</t>
  </si>
  <si>
    <t>2172,67</t>
  </si>
  <si>
    <t>13,5</t>
  </si>
  <si>
    <t>1776,98</t>
  </si>
  <si>
    <t>-35,56</t>
  </si>
  <si>
    <t>60-61</t>
  </si>
  <si>
    <t>1935,80</t>
  </si>
  <si>
    <t>1765,86</t>
  </si>
  <si>
    <t>-15,28</t>
  </si>
  <si>
    <t>Udovcic, Branko</t>
  </si>
  <si>
    <t>2043,99</t>
  </si>
  <si>
    <t>-25,00</t>
  </si>
  <si>
    <t>1731,25</t>
  </si>
  <si>
    <t>11,5</t>
  </si>
  <si>
    <t>1732,47</t>
  </si>
  <si>
    <t>0,10</t>
  </si>
  <si>
    <t>Sedlak, Ludek</t>
  </si>
  <si>
    <t>1844,16</t>
  </si>
  <si>
    <t>-10,04</t>
  </si>
  <si>
    <t>1606,55</t>
  </si>
  <si>
    <t>636</t>
  </si>
  <si>
    <t>1699,09</t>
  </si>
  <si>
    <t>1697,91</t>
  </si>
  <si>
    <t>518</t>
  </si>
  <si>
    <t>1883,03</t>
  </si>
  <si>
    <t>1643,45</t>
  </si>
  <si>
    <t>-21,52</t>
  </si>
  <si>
    <t>1620,40</t>
  </si>
  <si>
    <t>1632,32</t>
  </si>
  <si>
    <t>1,08</t>
  </si>
  <si>
    <t>1637,73</t>
  </si>
  <si>
    <t>588</t>
  </si>
  <si>
    <t>6,5</t>
  </si>
  <si>
    <t>1621,19</t>
  </si>
  <si>
    <t>-1,48</t>
  </si>
  <si>
    <t>Kovacova, Zuzana</t>
  </si>
  <si>
    <t>1610,06</t>
  </si>
  <si>
    <t>1888,65</t>
  </si>
  <si>
    <t>1587,81</t>
  </si>
  <si>
    <t>-27,04</t>
  </si>
  <si>
    <t>Mandak, Miroslav</t>
  </si>
  <si>
    <t>1487,66</t>
  </si>
  <si>
    <t>Main Judge: Krizovensky, Marian          Assistant: Steinbrink, Axel          Problems Selected by: Moravcik, Bohumil</t>
  </si>
  <si>
    <t>Open Solving Tournament of ECSC 2022 (Latvia, Riga 13.05.2022) - Final Individual Results</t>
  </si>
  <si>
    <t xml:space="preserve"> s#2 </t>
  </si>
  <si>
    <t xml:space="preserve"> h#2 </t>
  </si>
  <si>
    <t>2716,81</t>
  </si>
  <si>
    <t>0,00</t>
  </si>
  <si>
    <t>2576,60</t>
  </si>
  <si>
    <t>58,75</t>
  </si>
  <si>
    <t>2684,96</t>
  </si>
  <si>
    <t>8,50</t>
  </si>
  <si>
    <t>2416,95</t>
  </si>
  <si>
    <t>58,5</t>
  </si>
  <si>
    <t>2678,59</t>
  </si>
  <si>
    <t>20,54</t>
  </si>
  <si>
    <t>2653,69</t>
  </si>
  <si>
    <t>57,5</t>
  </si>
  <si>
    <t>2653,12</t>
  </si>
  <si>
    <t>-0,04</t>
  </si>
  <si>
    <t>2429,19</t>
  </si>
  <si>
    <t>56,75</t>
  </si>
  <si>
    <t>2634,01</t>
  </si>
  <si>
    <t>16,08</t>
  </si>
  <si>
    <t>2504,77</t>
  </si>
  <si>
    <t>2614,90</t>
  </si>
  <si>
    <t>8,64</t>
  </si>
  <si>
    <t>2557,62</t>
  </si>
  <si>
    <t>51,25</t>
  </si>
  <si>
    <t>2493,88</t>
  </si>
  <si>
    <t>-5,00</t>
  </si>
  <si>
    <t>2462,03</t>
  </si>
  <si>
    <t>2440,66</t>
  </si>
  <si>
    <t>49,25</t>
  </si>
  <si>
    <t>2442,92</t>
  </si>
  <si>
    <t>0,18</t>
  </si>
  <si>
    <t>2359,43</t>
  </si>
  <si>
    <t>2436,55</t>
  </si>
  <si>
    <t>6,06</t>
  </si>
  <si>
    <t>2473,47</t>
  </si>
  <si>
    <t>48,5</t>
  </si>
  <si>
    <t>2423,81</t>
  </si>
  <si>
    <t>-3,90</t>
  </si>
  <si>
    <t>2488,48</t>
  </si>
  <si>
    <t>2411,07</t>
  </si>
  <si>
    <t>2297,54</t>
  </si>
  <si>
    <t>46,75</t>
  </si>
  <si>
    <t>2379,23</t>
  </si>
  <si>
    <t>6,42</t>
  </si>
  <si>
    <t>2459,11</t>
  </si>
  <si>
    <t>2360,12</t>
  </si>
  <si>
    <t>-7,78</t>
  </si>
  <si>
    <t>2133,02</t>
  </si>
  <si>
    <t>17,82</t>
  </si>
  <si>
    <t>2242,99</t>
  </si>
  <si>
    <t>2334,64</t>
  </si>
  <si>
    <t>7,20</t>
  </si>
  <si>
    <t>2275,90</t>
  </si>
  <si>
    <t>4,62</t>
  </si>
  <si>
    <t>2151,88</t>
  </si>
  <si>
    <t>44,5</t>
  </si>
  <si>
    <t>2321,90</t>
  </si>
  <si>
    <t>13,34</t>
  </si>
  <si>
    <t>2197,74</t>
  </si>
  <si>
    <t>2309,16</t>
  </si>
  <si>
    <t>8,74</t>
  </si>
  <si>
    <t>2360,36</t>
  </si>
  <si>
    <t>43,75</t>
  </si>
  <si>
    <t>2302,79</t>
  </si>
  <si>
    <t>-4,52</t>
  </si>
  <si>
    <t>2316,44</t>
  </si>
  <si>
    <t>42,75</t>
  </si>
  <si>
    <t>2277,31</t>
  </si>
  <si>
    <t>-3,08</t>
  </si>
  <si>
    <t>2296,57</t>
  </si>
  <si>
    <t>2270,94</t>
  </si>
  <si>
    <t>42,25</t>
  </si>
  <si>
    <t>2264,58</t>
  </si>
  <si>
    <t>2143,92</t>
  </si>
  <si>
    <t>40,25</t>
  </si>
  <si>
    <t>2213,62</t>
  </si>
  <si>
    <t>5,48</t>
  </si>
  <si>
    <t>2050,92</t>
  </si>
  <si>
    <t>2207,25</t>
  </si>
  <si>
    <t>12,28</t>
  </si>
  <si>
    <t>2255,72</t>
  </si>
  <si>
    <t>2194,51</t>
  </si>
  <si>
    <t>-4,80</t>
  </si>
  <si>
    <t>2220,13</t>
  </si>
  <si>
    <t>2181,77</t>
  </si>
  <si>
    <t>-3,02</t>
  </si>
  <si>
    <t>2219,19</t>
  </si>
  <si>
    <t>2169,03</t>
  </si>
  <si>
    <t>-3,94</t>
  </si>
  <si>
    <t>Radovic, Srecko</t>
  </si>
  <si>
    <t>2343,05</t>
  </si>
  <si>
    <t>-13,66</t>
  </si>
  <si>
    <t>2264,17</t>
  </si>
  <si>
    <t>2156,29</t>
  </si>
  <si>
    <t>-8,46</t>
  </si>
  <si>
    <t>2160,25</t>
  </si>
  <si>
    <t>2143,55</t>
  </si>
  <si>
    <t>-1,32</t>
  </si>
  <si>
    <t>2082,28</t>
  </si>
  <si>
    <t>4,80</t>
  </si>
  <si>
    <t>1795,29</t>
  </si>
  <si>
    <t>2118,08</t>
  </si>
  <si>
    <t>25,34</t>
  </si>
  <si>
    <t>1925,00</t>
  </si>
  <si>
    <t>2105,34</t>
  </si>
  <si>
    <t>14,16</t>
  </si>
  <si>
    <t>1866,80</t>
  </si>
  <si>
    <t>2092,60</t>
  </si>
  <si>
    <t>17,72</t>
  </si>
  <si>
    <t>2025,43</t>
  </si>
  <si>
    <t>2079,86</t>
  </si>
  <si>
    <t>4,28</t>
  </si>
  <si>
    <t>2016,94</t>
  </si>
  <si>
    <t>34,75</t>
  </si>
  <si>
    <t>2073,49</t>
  </si>
  <si>
    <t>4,44</t>
  </si>
  <si>
    <t>1975,30</t>
  </si>
  <si>
    <t>34,5</t>
  </si>
  <si>
    <t>2067,12</t>
  </si>
  <si>
    <t>Gemmell, John</t>
  </si>
  <si>
    <t>2123,70</t>
  </si>
  <si>
    <t>-4,44</t>
  </si>
  <si>
    <t>Prenzler, Daniel</t>
  </si>
  <si>
    <t>1863,43</t>
  </si>
  <si>
    <t>2016,16</t>
  </si>
  <si>
    <t>11,98</t>
  </si>
  <si>
    <t>2233,47</t>
  </si>
  <si>
    <t>1952,47</t>
  </si>
  <si>
    <t>-22,06</t>
  </si>
  <si>
    <t>Ketris, Ilja</t>
  </si>
  <si>
    <t>1744,74</t>
  </si>
  <si>
    <t>1888,77</t>
  </si>
  <si>
    <t>11,30</t>
  </si>
  <si>
    <t>2151,29</t>
  </si>
  <si>
    <t>-20,60</t>
  </si>
  <si>
    <t>45-47</t>
  </si>
  <si>
    <t>1799,60</t>
  </si>
  <si>
    <t>1664,85</t>
  </si>
  <si>
    <t>565</t>
  </si>
  <si>
    <t>10,58</t>
  </si>
  <si>
    <t>1627,22</t>
  </si>
  <si>
    <t>13,54</t>
  </si>
  <si>
    <t>2135,20</t>
  </si>
  <si>
    <t>1710,43</t>
  </si>
  <si>
    <t>-33,34</t>
  </si>
  <si>
    <t>Priednieks, Eriks</t>
  </si>
  <si>
    <t>1809,14</t>
  </si>
  <si>
    <t>1697,69</t>
  </si>
  <si>
    <t>-8,74</t>
  </si>
  <si>
    <t>1854,76</t>
  </si>
  <si>
    <t>19,5</t>
  </si>
  <si>
    <t>1684,95</t>
  </si>
  <si>
    <t>-13,32</t>
  </si>
  <si>
    <t>Lozajic, Nikola</t>
  </si>
  <si>
    <t>1601,88</t>
  </si>
  <si>
    <t>646</t>
  </si>
  <si>
    <t>1646,73</t>
  </si>
  <si>
    <t>3,52</t>
  </si>
  <si>
    <t>Susulic, Zivan</t>
  </si>
  <si>
    <t>1830,32</t>
  </si>
  <si>
    <t>17,5</t>
  </si>
  <si>
    <t>1633,99</t>
  </si>
  <si>
    <t>-15,42</t>
  </si>
  <si>
    <t>1803,22</t>
  </si>
  <si>
    <t>1519,34</t>
  </si>
  <si>
    <t>-22,28</t>
  </si>
  <si>
    <t>1680,01</t>
  </si>
  <si>
    <t>540</t>
  </si>
  <si>
    <t>1366,48</t>
  </si>
  <si>
    <t>-24,62</t>
  </si>
  <si>
    <t>1315,52</t>
  </si>
  <si>
    <t>Soerjadi, Ajuna</t>
  </si>
  <si>
    <t>1188,13</t>
  </si>
  <si>
    <t>-32,34</t>
  </si>
  <si>
    <t>Main Judge: Gajevskis, Antons          Assistant: Vysotska, Julia          Problems Selected by: Gajevskis, Antons</t>
  </si>
  <si>
    <t>Open Solving Tournament of ECSC 2019 (Greece, Glyfada 03.05.2019) - Final Individual Results</t>
  </si>
  <si>
    <t xml:space="preserve"> #12 </t>
  </si>
  <si>
    <t>2448,48</t>
  </si>
  <si>
    <t>2724,07</t>
  </si>
  <si>
    <t>24,52</t>
  </si>
  <si>
    <t>2625,55</t>
  </si>
  <si>
    <t>2701,59</t>
  </si>
  <si>
    <t>6,76</t>
  </si>
  <si>
    <t>2413,61</t>
  </si>
  <si>
    <t>2656,63</t>
  </si>
  <si>
    <t>21,62</t>
  </si>
  <si>
    <t>2660,86</t>
  </si>
  <si>
    <t>2645,38</t>
  </si>
  <si>
    <t>-1,38</t>
  </si>
  <si>
    <t>2400,08</t>
  </si>
  <si>
    <t>2566,70</t>
  </si>
  <si>
    <t>14,82</t>
  </si>
  <si>
    <t>2589,47</t>
  </si>
  <si>
    <t>2555,46</t>
  </si>
  <si>
    <t>2625,79</t>
  </si>
  <si>
    <t>2544,22</t>
  </si>
  <si>
    <t>-7,26</t>
  </si>
  <si>
    <t>Kovacevic, Marjan</t>
  </si>
  <si>
    <t>2452,17</t>
  </si>
  <si>
    <t>2532,98</t>
  </si>
  <si>
    <t>7,18</t>
  </si>
  <si>
    <t>2581,23</t>
  </si>
  <si>
    <t>-4,30</t>
  </si>
  <si>
    <t>2395,38</t>
  </si>
  <si>
    <t>2510,50</t>
  </si>
  <si>
    <t>10,24</t>
  </si>
  <si>
    <t>11-13</t>
  </si>
  <si>
    <t>2561,22</t>
  </si>
  <si>
    <t>2499,26</t>
  </si>
  <si>
    <t>2429,02</t>
  </si>
  <si>
    <t>6,24</t>
  </si>
  <si>
    <t>2475,29</t>
  </si>
  <si>
    <t>2,14</t>
  </si>
  <si>
    <t>2434,34</t>
  </si>
  <si>
    <t>2476,77</t>
  </si>
  <si>
    <t>3,78</t>
  </si>
  <si>
    <t>2349,46</t>
  </si>
  <si>
    <t>2465,53</t>
  </si>
  <si>
    <t>10,32</t>
  </si>
  <si>
    <t>16-18</t>
  </si>
  <si>
    <t>2440,91</t>
  </si>
  <si>
    <t>2454,29</t>
  </si>
  <si>
    <t>1,20</t>
  </si>
  <si>
    <t>2402,68</t>
  </si>
  <si>
    <t>4,60</t>
  </si>
  <si>
    <t>2320,67</t>
  </si>
  <si>
    <t>11,88</t>
  </si>
  <si>
    <t>2366,18</t>
  </si>
  <si>
    <t>2431,81</t>
  </si>
  <si>
    <t>5,84</t>
  </si>
  <si>
    <t>2374,13</t>
  </si>
  <si>
    <t>2420,57</t>
  </si>
  <si>
    <t>4,14</t>
  </si>
  <si>
    <t>2273,81</t>
  </si>
  <si>
    <t>2398,09</t>
  </si>
  <si>
    <t>11,06</t>
  </si>
  <si>
    <t>2424,89</t>
  </si>
  <si>
    <t>2386,85</t>
  </si>
  <si>
    <t>-3,38</t>
  </si>
  <si>
    <t>2499,80</t>
  </si>
  <si>
    <t>2353,13</t>
  </si>
  <si>
    <t>-13,04</t>
  </si>
  <si>
    <t>2403,13</t>
  </si>
  <si>
    <t>2341,89</t>
  </si>
  <si>
    <t>-5,44</t>
  </si>
  <si>
    <t>2121,11</t>
  </si>
  <si>
    <t>2330,65</t>
  </si>
  <si>
    <t>18,64</t>
  </si>
  <si>
    <t>2293,94</t>
  </si>
  <si>
    <t>2308,16</t>
  </si>
  <si>
    <t>1,26</t>
  </si>
  <si>
    <t>2492,71</t>
  </si>
  <si>
    <t>-16,42</t>
  </si>
  <si>
    <t>2229,95</t>
  </si>
  <si>
    <t>2274,44</t>
  </si>
  <si>
    <t>3,96</t>
  </si>
  <si>
    <t>2184,49</t>
  </si>
  <si>
    <t>8,00</t>
  </si>
  <si>
    <t>2242,54</t>
  </si>
  <si>
    <t>2251,96</t>
  </si>
  <si>
    <t>2285,10</t>
  </si>
  <si>
    <t>-2,94</t>
  </si>
  <si>
    <t>Perovic, Zivojin</t>
  </si>
  <si>
    <t>2189,33</t>
  </si>
  <si>
    <t>2240,72</t>
  </si>
  <si>
    <t>4,58</t>
  </si>
  <si>
    <t>2048,68</t>
  </si>
  <si>
    <t>17,08</t>
  </si>
  <si>
    <t>2210,84</t>
  </si>
  <si>
    <t>2229,48</t>
  </si>
  <si>
    <t>1,66</t>
  </si>
  <si>
    <t>2246,83</t>
  </si>
  <si>
    <t>2207,00</t>
  </si>
  <si>
    <t>-3,54</t>
  </si>
  <si>
    <t>2288,40</t>
  </si>
  <si>
    <t>2195,76</t>
  </si>
  <si>
    <t>-8,24</t>
  </si>
  <si>
    <t>2389,74</t>
  </si>
  <si>
    <t>-17,26</t>
  </si>
  <si>
    <t>1884,54</t>
  </si>
  <si>
    <t>370</t>
  </si>
  <si>
    <t>2162,03</t>
  </si>
  <si>
    <t>24,68</t>
  </si>
  <si>
    <t>2373,78</t>
  </si>
  <si>
    <t>23,5</t>
  </si>
  <si>
    <t>2128,31</t>
  </si>
  <si>
    <t>-21,84</t>
  </si>
  <si>
    <t>2183,69</t>
  </si>
  <si>
    <t>2117,07</t>
  </si>
  <si>
    <t>-5,92</t>
  </si>
  <si>
    <t>2211,43</t>
  </si>
  <si>
    <t>-8,40</t>
  </si>
  <si>
    <t>2316,91</t>
  </si>
  <si>
    <t>2105,83</t>
  </si>
  <si>
    <t>-18,78</t>
  </si>
  <si>
    <t>2195,24</t>
  </si>
  <si>
    <t>21,5</t>
  </si>
  <si>
    <t>2083,35</t>
  </si>
  <si>
    <t>-9,96</t>
  </si>
  <si>
    <t>2223,53</t>
  </si>
  <si>
    <t>-12,48</t>
  </si>
  <si>
    <t>2294,98</t>
  </si>
  <si>
    <t>2072,11</t>
  </si>
  <si>
    <t>-19,82</t>
  </si>
  <si>
    <t>2180,61</t>
  </si>
  <si>
    <t>2049,63</t>
  </si>
  <si>
    <t>-11,66</t>
  </si>
  <si>
    <t>Papastavropoulos, Andreas</t>
  </si>
  <si>
    <t>2221,26</t>
  </si>
  <si>
    <t>-15,26</t>
  </si>
  <si>
    <t>1853,67</t>
  </si>
  <si>
    <t>2038,39</t>
  </si>
  <si>
    <t>16,44</t>
  </si>
  <si>
    <t>1800,80</t>
  </si>
  <si>
    <t>2027,15</t>
  </si>
  <si>
    <t>20,14</t>
  </si>
  <si>
    <t>Kalyva, Kyriaki</t>
  </si>
  <si>
    <t>1616,87</t>
  </si>
  <si>
    <t>639</t>
  </si>
  <si>
    <t>1993,42</t>
  </si>
  <si>
    <t>33,50</t>
  </si>
  <si>
    <t>Linss, Torsten</t>
  </si>
  <si>
    <t>15,5</t>
  </si>
  <si>
    <t>1948,46</t>
  </si>
  <si>
    <t>Sklavounos, Panagis</t>
  </si>
  <si>
    <t>1958,25</t>
  </si>
  <si>
    <t>1937,22</t>
  </si>
  <si>
    <t>-1,88</t>
  </si>
  <si>
    <t>2086,69</t>
  </si>
  <si>
    <t>-13,30</t>
  </si>
  <si>
    <t>2182,64</t>
  </si>
  <si>
    <t>1914,74</t>
  </si>
  <si>
    <t>-23,84</t>
  </si>
  <si>
    <t>Kefsikoglou, Petroula</t>
  </si>
  <si>
    <t>1637,20</t>
  </si>
  <si>
    <t>24,70</t>
  </si>
  <si>
    <t>2280,30</t>
  </si>
  <si>
    <t>1869,78</t>
  </si>
  <si>
    <t>-36,52</t>
  </si>
  <si>
    <t>1760,13</t>
  </si>
  <si>
    <t>1858,54</t>
  </si>
  <si>
    <t>8,76</t>
  </si>
  <si>
    <t>2152,19</t>
  </si>
  <si>
    <t>-26,12</t>
  </si>
  <si>
    <t>59-62</t>
  </si>
  <si>
    <t>1649,27</t>
  </si>
  <si>
    <t>1824,81</t>
  </si>
  <si>
    <t>15,62</t>
  </si>
  <si>
    <t>Papargyriou, Anastasis</t>
  </si>
  <si>
    <t>2035,98</t>
  </si>
  <si>
    <t>1962,53</t>
  </si>
  <si>
    <t>293</t>
  </si>
  <si>
    <t>-12,26</t>
  </si>
  <si>
    <t>2124,65</t>
  </si>
  <si>
    <t>-26,68</t>
  </si>
  <si>
    <t>1863,50</t>
  </si>
  <si>
    <t>1802,33</t>
  </si>
  <si>
    <t>Duca-Iliescu, Delia-Monica</t>
  </si>
  <si>
    <t>1660,71</t>
  </si>
  <si>
    <t>585</t>
  </si>
  <si>
    <t>1779,85</t>
  </si>
  <si>
    <t>10,60</t>
  </si>
  <si>
    <t>65-69</t>
  </si>
  <si>
    <t>Alexandrou, Anastasios</t>
  </si>
  <si>
    <t>1770,49</t>
  </si>
  <si>
    <t>1712,41</t>
  </si>
  <si>
    <t>-5,16</t>
  </si>
  <si>
    <t>Athanasopoulos, Kyriakos</t>
  </si>
  <si>
    <t>1603,27</t>
  </si>
  <si>
    <t>659</t>
  </si>
  <si>
    <t>9,70</t>
  </si>
  <si>
    <t>Katsadoros-Fengeros, Konstantinos</t>
  </si>
  <si>
    <t>1706,17</t>
  </si>
  <si>
    <t>530</t>
  </si>
  <si>
    <t>0,56</t>
  </si>
  <si>
    <t>Satkute, Iveta</t>
  </si>
  <si>
    <t>1516,78</t>
  </si>
  <si>
    <t>823</t>
  </si>
  <si>
    <t>17,40</t>
  </si>
  <si>
    <t>Aggelis, Efthymios Rafail</t>
  </si>
  <si>
    <t>1586,68</t>
  </si>
  <si>
    <t>797</t>
  </si>
  <si>
    <t>1,18</t>
  </si>
  <si>
    <t>Main Judge: Garoufalidis, Ioannis          Problems Selected by: Garoufalidis, Ioannis</t>
  </si>
  <si>
    <t>Open Solving Tournament of ECSC 2017 (Latvia, Riga 12.05.2017) - Final Individual Results</t>
  </si>
  <si>
    <t xml:space="preserve"> #2*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</si>
  <si>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</si>
  <si>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</si>
  <si>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</si>
  <si>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</si>
  <si>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</si>
  <si>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</si>
  <si>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</si>
  <si>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</si>
  <si>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</si>
  <si>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</si>
  <si>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</si>
  <si>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</si>
  <si>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</si>
  <si>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</si>
  <si>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2546,66</t>
  </si>
  <si>
    <t>2664,94</t>
  </si>
  <si>
    <t>9,16</t>
  </si>
  <si>
    <t>2587,39</t>
  </si>
  <si>
    <t>-6,00</t>
  </si>
  <si>
    <t>2568,32</t>
  </si>
  <si>
    <t>2548,60</t>
  </si>
  <si>
    <t>-1,52</t>
  </si>
  <si>
    <t>2306,08</t>
  </si>
  <si>
    <t>2535,68</t>
  </si>
  <si>
    <t>17,76</t>
  </si>
  <si>
    <t>2199,25</t>
  </si>
  <si>
    <t>2509,83</t>
  </si>
  <si>
    <t>24,04</t>
  </si>
  <si>
    <t>2567,35</t>
  </si>
  <si>
    <t>2471,05</t>
  </si>
  <si>
    <t>-7,46</t>
  </si>
  <si>
    <t>2121,61</t>
  </si>
  <si>
    <t>2458,13</t>
  </si>
  <si>
    <t>26,02</t>
  </si>
  <si>
    <t>2385,12</t>
  </si>
  <si>
    <t>5,64</t>
  </si>
  <si>
    <t>2510,56</t>
  </si>
  <si>
    <t>2445,20</t>
  </si>
  <si>
    <t>-5,04</t>
  </si>
  <si>
    <t>2110,81</t>
  </si>
  <si>
    <t>2432,28</t>
  </si>
  <si>
    <t>24,86</t>
  </si>
  <si>
    <t>2536,56</t>
  </si>
  <si>
    <t>-8,06</t>
  </si>
  <si>
    <t>2390,74</t>
  </si>
  <si>
    <t>2406,43</t>
  </si>
  <si>
    <t>1,22</t>
  </si>
  <si>
    <t>2384,31</t>
  </si>
  <si>
    <t>1,70</t>
  </si>
  <si>
    <t>2406,69</t>
  </si>
  <si>
    <t>2393,50</t>
  </si>
  <si>
    <t>-1,02</t>
  </si>
  <si>
    <t>2561,76</t>
  </si>
  <si>
    <t>2380,58</t>
  </si>
  <si>
    <t>2364,26</t>
  </si>
  <si>
    <t>2367,65</t>
  </si>
  <si>
    <t>0,26</t>
  </si>
  <si>
    <t>2344,91</t>
  </si>
  <si>
    <t>1,76</t>
  </si>
  <si>
    <t>2378,30</t>
  </si>
  <si>
    <t>-0,82</t>
  </si>
  <si>
    <t>2516,52</t>
  </si>
  <si>
    <t>2354,73</t>
  </si>
  <si>
    <t>2202,41</t>
  </si>
  <si>
    <t>2341,80</t>
  </si>
  <si>
    <t>10,78</t>
  </si>
  <si>
    <t>2226,51</t>
  </si>
  <si>
    <t>8,92</t>
  </si>
  <si>
    <t>2340,26</t>
  </si>
  <si>
    <t>2328,88</t>
  </si>
  <si>
    <t>-0,88</t>
  </si>
  <si>
    <t>23-24</t>
  </si>
  <si>
    <t>2355,41</t>
  </si>
  <si>
    <t>2315,94</t>
  </si>
  <si>
    <t>-3,06</t>
  </si>
  <si>
    <t>2305,96</t>
  </si>
  <si>
    <t>0,78</t>
  </si>
  <si>
    <t>2502,14</t>
  </si>
  <si>
    <t>2303,01</t>
  </si>
  <si>
    <t>-15,40</t>
  </si>
  <si>
    <t>2542,53</t>
  </si>
  <si>
    <t>-18,52</t>
  </si>
  <si>
    <t>2089,47</t>
  </si>
  <si>
    <t>16,52</t>
  </si>
  <si>
    <t>28-30</t>
  </si>
  <si>
    <t>2123,71</t>
  </si>
  <si>
    <t>2277,16</t>
  </si>
  <si>
    <t>11,86</t>
  </si>
  <si>
    <t>2205,48</t>
  </si>
  <si>
    <t>5,54</t>
  </si>
  <si>
    <t>2088,93</t>
  </si>
  <si>
    <t>14,56</t>
  </si>
  <si>
    <t>2326,76</t>
  </si>
  <si>
    <t>2264,24</t>
  </si>
  <si>
    <t>-4,84</t>
  </si>
  <si>
    <t>1993,38</t>
  </si>
  <si>
    <t>20,94</t>
  </si>
  <si>
    <t>Zelenkovsky, Vasily</t>
  </si>
  <si>
    <t>1997,23</t>
  </si>
  <si>
    <t>2251,31</t>
  </si>
  <si>
    <t>19,64</t>
  </si>
  <si>
    <t>34-36</t>
  </si>
  <si>
    <t>2109,58</t>
  </si>
  <si>
    <t>2238,39</t>
  </si>
  <si>
    <t>9,96</t>
  </si>
  <si>
    <t>2346,37</t>
  </si>
  <si>
    <t>-8,34</t>
  </si>
  <si>
    <t>2310,42</t>
  </si>
  <si>
    <t>2242,32</t>
  </si>
  <si>
    <t>2225,46</t>
  </si>
  <si>
    <t>2316,39</t>
  </si>
  <si>
    <t>-7,02</t>
  </si>
  <si>
    <t>2265,54</t>
  </si>
  <si>
    <t>2212,54</t>
  </si>
  <si>
    <t>40-42</t>
  </si>
  <si>
    <t>2215,30</t>
  </si>
  <si>
    <t>-0,22</t>
  </si>
  <si>
    <t>2478,36</t>
  </si>
  <si>
    <t>-20,56</t>
  </si>
  <si>
    <t>2259,00</t>
  </si>
  <si>
    <t>-3,60</t>
  </si>
  <si>
    <t>2380,37</t>
  </si>
  <si>
    <t>2186,69</t>
  </si>
  <si>
    <t>-14,98</t>
  </si>
  <si>
    <t>2569,63</t>
  </si>
  <si>
    <t>2173,76</t>
  </si>
  <si>
    <t>-30,62</t>
  </si>
  <si>
    <t>2219,16</t>
  </si>
  <si>
    <t>2160,84</t>
  </si>
  <si>
    <t>2210,26</t>
  </si>
  <si>
    <t>-3,82</t>
  </si>
  <si>
    <t>2277,67</t>
  </si>
  <si>
    <t>2147,91</t>
  </si>
  <si>
    <t>2182,35</t>
  </si>
  <si>
    <t>-2,66</t>
  </si>
  <si>
    <t>2119,96</t>
  </si>
  <si>
    <t>2096,20</t>
  </si>
  <si>
    <t>-1,84</t>
  </si>
  <si>
    <t>2057,42</t>
  </si>
  <si>
    <t>1832,07</t>
  </si>
  <si>
    <t>17,42</t>
  </si>
  <si>
    <t>2099,18</t>
  </si>
  <si>
    <t>-3,24</t>
  </si>
  <si>
    <t>1993,75</t>
  </si>
  <si>
    <t>2005,72</t>
  </si>
  <si>
    <t>0,92</t>
  </si>
  <si>
    <t>Tishova, Svetlana</t>
  </si>
  <si>
    <t>1955,01</t>
  </si>
  <si>
    <t>1954,02</t>
  </si>
  <si>
    <t>-0,08</t>
  </si>
  <si>
    <t>2024,69</t>
  </si>
  <si>
    <t>1941,10</t>
  </si>
  <si>
    <t>1976,55</t>
  </si>
  <si>
    <t>1902,32</t>
  </si>
  <si>
    <t>2189,07</t>
  </si>
  <si>
    <t>1889,40</t>
  </si>
  <si>
    <t>-23,18</t>
  </si>
  <si>
    <t>12,5</t>
  </si>
  <si>
    <t>1876,46</t>
  </si>
  <si>
    <t>1683,77</t>
  </si>
  <si>
    <t>1863,54</t>
  </si>
  <si>
    <t>13,90</t>
  </si>
  <si>
    <t>1850,61</t>
  </si>
  <si>
    <t>9,5</t>
  </si>
  <si>
    <t>1798,91</t>
  </si>
  <si>
    <t>1814,08</t>
  </si>
  <si>
    <t>410</t>
  </si>
  <si>
    <t>1721,36</t>
  </si>
  <si>
    <t>-7,18</t>
  </si>
  <si>
    <t>1566,25</t>
  </si>
  <si>
    <t>Main Judge: Satkus, Vidmantas          Problems Selected by: Satkus, Vidmantas</t>
  </si>
  <si>
    <t>Open Solving Tournament of ECSC 2016 (Greece, Glyfada 15.04.2016) - Final Individual Results</t>
  </si>
  <si>
    <t>2558,64</t>
  </si>
  <si>
    <t>3,8</t>
  </si>
  <si>
    <t>4,3</t>
  </si>
  <si>
    <t>4,2</t>
  </si>
  <si>
    <t>47,3</t>
  </si>
  <si>
    <t>2782,67</t>
  </si>
  <si>
    <t>17,92</t>
  </si>
  <si>
    <t>2705,98</t>
  </si>
  <si>
    <t>2,6</t>
  </si>
  <si>
    <t>45,7</t>
  </si>
  <si>
    <t>2742,66</t>
  </si>
  <si>
    <t>2,94</t>
  </si>
  <si>
    <t>2540,46</t>
  </si>
  <si>
    <t>3,6</t>
  </si>
  <si>
    <t>45,1</t>
  </si>
  <si>
    <t>2727,66</t>
  </si>
  <si>
    <t>14,98</t>
  </si>
  <si>
    <t>2631,41</t>
  </si>
  <si>
    <t>41,7</t>
  </si>
  <si>
    <t>2642,65</t>
  </si>
  <si>
    <t>0,90</t>
  </si>
  <si>
    <t>2577,45</t>
  </si>
  <si>
    <t>4,4</t>
  </si>
  <si>
    <t>41,2</t>
  </si>
  <si>
    <t>2630,15</t>
  </si>
  <si>
    <t>4,22</t>
  </si>
  <si>
    <t>2538,34</t>
  </si>
  <si>
    <t>39,2</t>
  </si>
  <si>
    <t>2580,14</t>
  </si>
  <si>
    <t>2195,67</t>
  </si>
  <si>
    <t>3,4</t>
  </si>
  <si>
    <t>38,4</t>
  </si>
  <si>
    <t>2560,14</t>
  </si>
  <si>
    <t>29,16</t>
  </si>
  <si>
    <t>2448,47</t>
  </si>
  <si>
    <t>35,4</t>
  </si>
  <si>
    <t>2485,13</t>
  </si>
  <si>
    <t>2338,57</t>
  </si>
  <si>
    <t>34,4</t>
  </si>
  <si>
    <t>2460,12</t>
  </si>
  <si>
    <t>9,72</t>
  </si>
  <si>
    <t>2577,46</t>
  </si>
  <si>
    <t>3,2</t>
  </si>
  <si>
    <t>34,3</t>
  </si>
  <si>
    <t>2457,62</t>
  </si>
  <si>
    <t>-9,58</t>
  </si>
  <si>
    <t>2394,53</t>
  </si>
  <si>
    <t>34,2</t>
  </si>
  <si>
    <t>2455,12</t>
  </si>
  <si>
    <t>4,84</t>
  </si>
  <si>
    <t>2524,62</t>
  </si>
  <si>
    <t>33,8</t>
  </si>
  <si>
    <t>2445,12</t>
  </si>
  <si>
    <t>-6,36</t>
  </si>
  <si>
    <t>2383,81</t>
  </si>
  <si>
    <t>33,75</t>
  </si>
  <si>
    <t>2443,87</t>
  </si>
  <si>
    <t>2465,22</t>
  </si>
  <si>
    <t>33,6</t>
  </si>
  <si>
    <t>2440,12</t>
  </si>
  <si>
    <t>-2,00</t>
  </si>
  <si>
    <t>2281,03</t>
  </si>
  <si>
    <t>33,4</t>
  </si>
  <si>
    <t>2435,12</t>
  </si>
  <si>
    <t>12,32</t>
  </si>
  <si>
    <t>Iskandarov, Misratdin</t>
  </si>
  <si>
    <t>2460,97</t>
  </si>
  <si>
    <t>32,95</t>
  </si>
  <si>
    <t>2423,87</t>
  </si>
  <si>
    <t>-2,96</t>
  </si>
  <si>
    <t>2589,20</t>
  </si>
  <si>
    <t>2400,11</t>
  </si>
  <si>
    <t>-15,12</t>
  </si>
  <si>
    <t>Dragoun, Michal</t>
  </si>
  <si>
    <t>2535,34</t>
  </si>
  <si>
    <t>31,9</t>
  </si>
  <si>
    <t>2397,61</t>
  </si>
  <si>
    <t>-11,02</t>
  </si>
  <si>
    <t>2328,49</t>
  </si>
  <si>
    <t>31,6</t>
  </si>
  <si>
    <t>2390,11</t>
  </si>
  <si>
    <t>4,92</t>
  </si>
  <si>
    <t>2375,91</t>
  </si>
  <si>
    <t>1,8</t>
  </si>
  <si>
    <t>31,2</t>
  </si>
  <si>
    <t>2380,11</t>
  </si>
  <si>
    <t>0,34</t>
  </si>
  <si>
    <t>2384,43</t>
  </si>
  <si>
    <t>30,9</t>
  </si>
  <si>
    <t>2372,61</t>
  </si>
  <si>
    <t>-0,94</t>
  </si>
  <si>
    <t>2281,28</t>
  </si>
  <si>
    <t>30,8</t>
  </si>
  <si>
    <t>2370,11</t>
  </si>
  <si>
    <t>7,10</t>
  </si>
  <si>
    <t>2300,92</t>
  </si>
  <si>
    <t>30,3</t>
  </si>
  <si>
    <t>2357,61</t>
  </si>
  <si>
    <t>4,54</t>
  </si>
  <si>
    <t>2145,73</t>
  </si>
  <si>
    <t>16,94</t>
  </si>
  <si>
    <t>2400,95</t>
  </si>
  <si>
    <t>30,1</t>
  </si>
  <si>
    <t>2352,61</t>
  </si>
  <si>
    <t>-3,86</t>
  </si>
  <si>
    <t>Feoktistov, Aleksandr</t>
  </si>
  <si>
    <t>2347,41</t>
  </si>
  <si>
    <t>2350,11</t>
  </si>
  <si>
    <t>0,22</t>
  </si>
  <si>
    <t>2620,95</t>
  </si>
  <si>
    <t>29,85</t>
  </si>
  <si>
    <t>2346,36</t>
  </si>
  <si>
    <t>-21,96</t>
  </si>
  <si>
    <t>2243,08</t>
  </si>
  <si>
    <t>2,1</t>
  </si>
  <si>
    <t>2337,61</t>
  </si>
  <si>
    <t>7,56</t>
  </si>
  <si>
    <t>Zeynalli, Rashad</t>
  </si>
  <si>
    <t>2225,87</t>
  </si>
  <si>
    <t>29,4</t>
  </si>
  <si>
    <t>2335,11</t>
  </si>
  <si>
    <t>2331,30</t>
  </si>
  <si>
    <t>28,7</t>
  </si>
  <si>
    <t>2317,60</t>
  </si>
  <si>
    <t>-1,10</t>
  </si>
  <si>
    <t>2458,90</t>
  </si>
  <si>
    <t>-11,30</t>
  </si>
  <si>
    <t>2397,72</t>
  </si>
  <si>
    <t>28,6</t>
  </si>
  <si>
    <t>2315,10</t>
  </si>
  <si>
    <t>-6,60</t>
  </si>
  <si>
    <t>2403,60</t>
  </si>
  <si>
    <t>28,2</t>
  </si>
  <si>
    <t>2305,10</t>
  </si>
  <si>
    <t>-7,88</t>
  </si>
  <si>
    <t>2353,32</t>
  </si>
  <si>
    <t>28,1</t>
  </si>
  <si>
    <t>2302,60</t>
  </si>
  <si>
    <t>-4,06</t>
  </si>
  <si>
    <t>Vasyliv, Stanislav</t>
  </si>
  <si>
    <t>2046,57</t>
  </si>
  <si>
    <t>20,48</t>
  </si>
  <si>
    <t>2516,35</t>
  </si>
  <si>
    <t>27,8</t>
  </si>
  <si>
    <t>2295,10</t>
  </si>
  <si>
    <t>-17,70</t>
  </si>
  <si>
    <t>2362,19</t>
  </si>
  <si>
    <t>26,9</t>
  </si>
  <si>
    <t>2272,60</t>
  </si>
  <si>
    <t>Kourkoulos-Arditis, Stamatis</t>
  </si>
  <si>
    <t>2096,03</t>
  </si>
  <si>
    <t>2,9</t>
  </si>
  <si>
    <t>26,7</t>
  </si>
  <si>
    <t>2267,60</t>
  </si>
  <si>
    <t>13,72</t>
  </si>
  <si>
    <t>2376,10</t>
  </si>
  <si>
    <t>26,15</t>
  </si>
  <si>
    <t>2253,84</t>
  </si>
  <si>
    <t>-9,78</t>
  </si>
  <si>
    <t>2366,93</t>
  </si>
  <si>
    <t>25,6</t>
  </si>
  <si>
    <t>2240,09</t>
  </si>
  <si>
    <t>-10,14</t>
  </si>
  <si>
    <t>Lossin, Sven-Hendrik</t>
  </si>
  <si>
    <t>2053,89</t>
  </si>
  <si>
    <t>25,55</t>
  </si>
  <si>
    <t>2238,84</t>
  </si>
  <si>
    <t>14,80</t>
  </si>
  <si>
    <t>2298,82</t>
  </si>
  <si>
    <t>2237,59</t>
  </si>
  <si>
    <t>-4,90</t>
  </si>
  <si>
    <t>2359,53</t>
  </si>
  <si>
    <t>25,2</t>
  </si>
  <si>
    <t>2230,09</t>
  </si>
  <si>
    <t>-10,36</t>
  </si>
  <si>
    <t>2227,70</t>
  </si>
  <si>
    <t>24,9</t>
  </si>
  <si>
    <t>2222,59</t>
  </si>
  <si>
    <t>-0,40</t>
  </si>
  <si>
    <t>2286,36</t>
  </si>
  <si>
    <t>24,55</t>
  </si>
  <si>
    <t>2213,84</t>
  </si>
  <si>
    <t>-5,80</t>
  </si>
  <si>
    <t>2064,77</t>
  </si>
  <si>
    <t>24,35</t>
  </si>
  <si>
    <t>2208,84</t>
  </si>
  <si>
    <t>11,52</t>
  </si>
  <si>
    <t>1896,95</t>
  </si>
  <si>
    <t>24,2</t>
  </si>
  <si>
    <t>2205,09</t>
  </si>
  <si>
    <t>24,64</t>
  </si>
  <si>
    <t>2104,47</t>
  </si>
  <si>
    <t>23,8</t>
  </si>
  <si>
    <t>2195,09</t>
  </si>
  <si>
    <t>7,24</t>
  </si>
  <si>
    <t>1943,09</t>
  </si>
  <si>
    <t>23,7</t>
  </si>
  <si>
    <t>2192,58</t>
  </si>
  <si>
    <t>19,96</t>
  </si>
  <si>
    <t>2237,29</t>
  </si>
  <si>
    <t>23,4</t>
  </si>
  <si>
    <t>2185,08</t>
  </si>
  <si>
    <t>-4,18</t>
  </si>
  <si>
    <t>2110,18</t>
  </si>
  <si>
    <t>2175,08</t>
  </si>
  <si>
    <t>5,20</t>
  </si>
  <si>
    <t>2182,51</t>
  </si>
  <si>
    <t>21,9</t>
  </si>
  <si>
    <t>2147,58</t>
  </si>
  <si>
    <t>-2,80</t>
  </si>
  <si>
    <t>Rzayev, Bahruz</t>
  </si>
  <si>
    <t>2165,81</t>
  </si>
  <si>
    <t>21,7</t>
  </si>
  <si>
    <t>2142,58</t>
  </si>
  <si>
    <t>-1,86</t>
  </si>
  <si>
    <t>2596,79</t>
  </si>
  <si>
    <t>20,7</t>
  </si>
  <si>
    <t>2117,57</t>
  </si>
  <si>
    <t>-38,34</t>
  </si>
  <si>
    <t>2073,96</t>
  </si>
  <si>
    <t>19,3</t>
  </si>
  <si>
    <t>2082,57</t>
  </si>
  <si>
    <t>0,68</t>
  </si>
  <si>
    <t>2162,08</t>
  </si>
  <si>
    <t>18,85</t>
  </si>
  <si>
    <t>2071,32</t>
  </si>
  <si>
    <t>2000,93</t>
  </si>
  <si>
    <t>2037,56</t>
  </si>
  <si>
    <t>2080,55</t>
  </si>
  <si>
    <t>17,2</t>
  </si>
  <si>
    <t>2030,06</t>
  </si>
  <si>
    <t>-4,04</t>
  </si>
  <si>
    <t>1970,63</t>
  </si>
  <si>
    <t>16,8</t>
  </si>
  <si>
    <t>2020,06</t>
  </si>
  <si>
    <t>1772,59</t>
  </si>
  <si>
    <t>439</t>
  </si>
  <si>
    <t>16,35</t>
  </si>
  <si>
    <t>2008,81</t>
  </si>
  <si>
    <t>18,90</t>
  </si>
  <si>
    <t>Petrov, Andrey</t>
  </si>
  <si>
    <t>2409,38</t>
  </si>
  <si>
    <t>15,9</t>
  </si>
  <si>
    <t>1997,56</t>
  </si>
  <si>
    <t>-32,94</t>
  </si>
  <si>
    <t>Krivenko, Valery</t>
  </si>
  <si>
    <t>2250,85</t>
  </si>
  <si>
    <t>1975,05</t>
  </si>
  <si>
    <t>Koutoukidis, Panagiotis</t>
  </si>
  <si>
    <t>14,3</t>
  </si>
  <si>
    <t>1957,55</t>
  </si>
  <si>
    <t>1776,44</t>
  </si>
  <si>
    <t>10,6</t>
  </si>
  <si>
    <t>1865,04</t>
  </si>
  <si>
    <t>7,08</t>
  </si>
  <si>
    <t>Abdullayev, Elmar</t>
  </si>
  <si>
    <t>1659,72</t>
  </si>
  <si>
    <t>528</t>
  </si>
  <si>
    <t>1850,04</t>
  </si>
  <si>
    <t>15,22</t>
  </si>
  <si>
    <t>1815,25</t>
  </si>
  <si>
    <t>9,45</t>
  </si>
  <si>
    <t>1836,28</t>
  </si>
  <si>
    <t>1,68</t>
  </si>
  <si>
    <t>Kostouros, Alexandros</t>
  </si>
  <si>
    <t>2032,64</t>
  </si>
  <si>
    <t>9,35</t>
  </si>
  <si>
    <t>1833,78</t>
  </si>
  <si>
    <t>-15,90</t>
  </si>
  <si>
    <t>Moutzouris, Iasonas</t>
  </si>
  <si>
    <t>1806,28</t>
  </si>
  <si>
    <t>2179,56</t>
  </si>
  <si>
    <t>7,55</t>
  </si>
  <si>
    <t>1788,78</t>
  </si>
  <si>
    <t>-31,26</t>
  </si>
  <si>
    <t>1753,50</t>
  </si>
  <si>
    <t>1787,53</t>
  </si>
  <si>
    <t>1687,78</t>
  </si>
  <si>
    <t>510</t>
  </si>
  <si>
    <t>2,2</t>
  </si>
  <si>
    <t>7,2</t>
  </si>
  <si>
    <t>1780,03</t>
  </si>
  <si>
    <t>Loutragotis, Dimitris</t>
  </si>
  <si>
    <t>1807,18</t>
  </si>
  <si>
    <t>-2,18</t>
  </si>
  <si>
    <t>Kralik, Richard</t>
  </si>
  <si>
    <t>1725,02</t>
  </si>
  <si>
    <t>10,00</t>
  </si>
  <si>
    <t>75-76</t>
  </si>
  <si>
    <t>Artseva, Khrystyna</t>
  </si>
  <si>
    <t>1759,87</t>
  </si>
  <si>
    <t>449</t>
  </si>
  <si>
    <t>-2,78</t>
  </si>
  <si>
    <t>1753,89</t>
  </si>
  <si>
    <t>-2,30</t>
  </si>
  <si>
    <t>Loutragotis, Paris</t>
  </si>
  <si>
    <t>1692,14</t>
  </si>
  <si>
    <t>506</t>
  </si>
  <si>
    <t>-7,38</t>
  </si>
  <si>
    <t>3rd European Chess Solving Championship 2007 (Czechia, Pardubice 14.07./15.07.2007) - Final Individual Results</t>
  </si>
  <si>
    <t>2533,16</t>
  </si>
  <si>
    <t>2851,48</t>
  </si>
  <si>
    <t>84,92</t>
  </si>
  <si>
    <t>2463,37</t>
  </si>
  <si>
    <t>2806,50</t>
  </si>
  <si>
    <t>91,56</t>
  </si>
  <si>
    <t>-12,00</t>
  </si>
  <si>
    <t>2668,02</t>
  </si>
  <si>
    <t>75,75</t>
  </si>
  <si>
    <t>2682,81</t>
  </si>
  <si>
    <t>2596,06</t>
  </si>
  <si>
    <t>2671,57</t>
  </si>
  <si>
    <t>20,12</t>
  </si>
  <si>
    <t>2529,14</t>
  </si>
  <si>
    <t>2656,57</t>
  </si>
  <si>
    <t>34,00</t>
  </si>
  <si>
    <t>Azhusin, Aleksandr</t>
  </si>
  <si>
    <t>2482,73</t>
  </si>
  <si>
    <t>2626,59</t>
  </si>
  <si>
    <t>38,36</t>
  </si>
  <si>
    <t>2484,54</t>
  </si>
  <si>
    <t>37,88</t>
  </si>
  <si>
    <t>2605,34</t>
  </si>
  <si>
    <t>2607,85</t>
  </si>
  <si>
    <t>2597,17</t>
  </si>
  <si>
    <t>69,25</t>
  </si>
  <si>
    <t>2585,36</t>
  </si>
  <si>
    <t>2640,29</t>
  </si>
  <si>
    <t>68,5</t>
  </si>
  <si>
    <t>2574,12</t>
  </si>
  <si>
    <t>-17,64</t>
  </si>
  <si>
    <t>2520,61</t>
  </si>
  <si>
    <t>2566,63</t>
  </si>
  <si>
    <t>2522,85</t>
  </si>
  <si>
    <t>11,68</t>
  </si>
  <si>
    <t>Salai, Ladislav jr.</t>
  </si>
  <si>
    <t>2588,69</t>
  </si>
  <si>
    <t>66,5</t>
  </si>
  <si>
    <t>2544,14</t>
  </si>
  <si>
    <t>-11,88</t>
  </si>
  <si>
    <t>15-16</t>
  </si>
  <si>
    <t>2365,70</t>
  </si>
  <si>
    <t>47,64</t>
  </si>
  <si>
    <t>2421,84</t>
  </si>
  <si>
    <t>32,64</t>
  </si>
  <si>
    <t>Prentos, Kostas</t>
  </si>
  <si>
    <t>2414,06</t>
  </si>
  <si>
    <t>2536,63</t>
  </si>
  <si>
    <t>32,68</t>
  </si>
  <si>
    <t>2363,28</t>
  </si>
  <si>
    <t>65,75</t>
  </si>
  <si>
    <t>2532,89</t>
  </si>
  <si>
    <t>45,24</t>
  </si>
  <si>
    <t>2674,35</t>
  </si>
  <si>
    <t>2521,65</t>
  </si>
  <si>
    <t>-40,76</t>
  </si>
  <si>
    <t>2396,00</t>
  </si>
  <si>
    <t>63,5</t>
  </si>
  <si>
    <t>2499,16</t>
  </si>
  <si>
    <t>27,52</t>
  </si>
  <si>
    <t>Voracek, Miroslav</t>
  </si>
  <si>
    <t>2426,79</t>
  </si>
  <si>
    <t>2461,67</t>
  </si>
  <si>
    <t>9,32</t>
  </si>
  <si>
    <t>2390,83</t>
  </si>
  <si>
    <t>2454,18</t>
  </si>
  <si>
    <t>16,88</t>
  </si>
  <si>
    <t>2482,16</t>
  </si>
  <si>
    <t>-7,48</t>
  </si>
  <si>
    <t>Huber, Eric</t>
  </si>
  <si>
    <t>2461,49</t>
  </si>
  <si>
    <t>2431,69</t>
  </si>
  <si>
    <t>-7,92</t>
  </si>
  <si>
    <t>2232,06</t>
  </si>
  <si>
    <t>2409,20</t>
  </si>
  <si>
    <t>47,24</t>
  </si>
  <si>
    <t>2530,65</t>
  </si>
  <si>
    <t>2401,70</t>
  </si>
  <si>
    <t>-34,40</t>
  </si>
  <si>
    <t>2424,43</t>
  </si>
  <si>
    <t>-6,04</t>
  </si>
  <si>
    <t>2230,79</t>
  </si>
  <si>
    <t>45,60</t>
  </si>
  <si>
    <t>Velimirovic, Milan</t>
  </si>
  <si>
    <t>2499,32</t>
  </si>
  <si>
    <t>2397,96</t>
  </si>
  <si>
    <t>2407,26</t>
  </si>
  <si>
    <t>-2,48</t>
  </si>
  <si>
    <t>2365,06</t>
  </si>
  <si>
    <t>2386,71</t>
  </si>
  <si>
    <t>5,76</t>
  </si>
  <si>
    <t>2338,76</t>
  </si>
  <si>
    <t>55,75</t>
  </si>
  <si>
    <t>2382,96</t>
  </si>
  <si>
    <t>11,80</t>
  </si>
  <si>
    <t>2149,84</t>
  </si>
  <si>
    <t>62,20</t>
  </si>
  <si>
    <t>2425,00</t>
  </si>
  <si>
    <t>2379,21</t>
  </si>
  <si>
    <t>-12,20</t>
  </si>
  <si>
    <t>Malychin, Y.</t>
  </si>
  <si>
    <t>2257,53</t>
  </si>
  <si>
    <t>2371,72</t>
  </si>
  <si>
    <t>30,44</t>
  </si>
  <si>
    <t>2185,96</t>
  </si>
  <si>
    <t>54,5</t>
  </si>
  <si>
    <t>2364,23</t>
  </si>
  <si>
    <t>47,56</t>
  </si>
  <si>
    <t>Evstigneev, Roman</t>
  </si>
  <si>
    <t>2,75</t>
  </si>
  <si>
    <t>53,75</t>
  </si>
  <si>
    <t>2352,98</t>
  </si>
  <si>
    <t>2366,37</t>
  </si>
  <si>
    <t>52,5</t>
  </si>
  <si>
    <t>2334,23</t>
  </si>
  <si>
    <t>-8,56</t>
  </si>
  <si>
    <t>2317,10</t>
  </si>
  <si>
    <t>2326,74</t>
  </si>
  <si>
    <t>2,60</t>
  </si>
  <si>
    <t>Markovcij, Vasil</t>
  </si>
  <si>
    <t>2261,24</t>
  </si>
  <si>
    <t>2319,25</t>
  </si>
  <si>
    <t>15,48</t>
  </si>
  <si>
    <t>Predrag, Nikola</t>
  </si>
  <si>
    <t>2277,49</t>
  </si>
  <si>
    <t>3,25</t>
  </si>
  <si>
    <t>2311,74</t>
  </si>
  <si>
    <t>9,12</t>
  </si>
  <si>
    <t>2398,80</t>
  </si>
  <si>
    <t>2281,76</t>
  </si>
  <si>
    <t>-31,24</t>
  </si>
  <si>
    <t>2173,59</t>
  </si>
  <si>
    <t>47,75</t>
  </si>
  <si>
    <t>2263,02</t>
  </si>
  <si>
    <t>23,84</t>
  </si>
  <si>
    <t>Klemanic, Emil</t>
  </si>
  <si>
    <t>2344,16</t>
  </si>
  <si>
    <t>-21,64</t>
  </si>
  <si>
    <t>2198,12</t>
  </si>
  <si>
    <t>2236,78</t>
  </si>
  <si>
    <t>2109,24</t>
  </si>
  <si>
    <t>2165,52</t>
  </si>
  <si>
    <t>152</t>
  </si>
  <si>
    <t>43,25</t>
  </si>
  <si>
    <t>2195,56</t>
  </si>
  <si>
    <t>2213,19</t>
  </si>
  <si>
    <t>2184,31</t>
  </si>
  <si>
    <t>-7,68</t>
  </si>
  <si>
    <t>50-52</t>
  </si>
  <si>
    <t>2200,63</t>
  </si>
  <si>
    <t>2176,82</t>
  </si>
  <si>
    <t>2199,38</t>
  </si>
  <si>
    <t>2282,47</t>
  </si>
  <si>
    <t>-28,20</t>
  </si>
  <si>
    <t>2548,70</t>
  </si>
  <si>
    <t>2169,32</t>
  </si>
  <si>
    <t>-101,20</t>
  </si>
  <si>
    <t>54-61</t>
  </si>
  <si>
    <t>2249,13</t>
  </si>
  <si>
    <t>2161,82</t>
  </si>
  <si>
    <t>-23,28</t>
  </si>
  <si>
    <t>2156,58</t>
  </si>
  <si>
    <t>1,40</t>
  </si>
  <si>
    <t>2169,10</t>
  </si>
  <si>
    <t>-1,96</t>
  </si>
  <si>
    <t>2057,37</t>
  </si>
  <si>
    <t>27,88</t>
  </si>
  <si>
    <t>Marin, Mihail</t>
  </si>
  <si>
    <t>2301,26</t>
  </si>
  <si>
    <t>-37,20</t>
  </si>
  <si>
    <t>2000,30</t>
  </si>
  <si>
    <t>43,12</t>
  </si>
  <si>
    <t>Szczep, Zbigniew</t>
  </si>
  <si>
    <t>2353,45</t>
  </si>
  <si>
    <t>-51,12</t>
  </si>
  <si>
    <t>Walther, Thomas</t>
  </si>
  <si>
    <t>2081,83</t>
  </si>
  <si>
    <t>2146,83</t>
  </si>
  <si>
    <t>17,32</t>
  </si>
  <si>
    <t>Jianu, Vlad-Cristian</t>
  </si>
  <si>
    <t>38,25</t>
  </si>
  <si>
    <t>2120,60</t>
  </si>
  <si>
    <t>64-68</t>
  </si>
  <si>
    <t>Banaszek, Marcin</t>
  </si>
  <si>
    <t>2149,45</t>
  </si>
  <si>
    <t>2086,86</t>
  </si>
  <si>
    <t>-16,72</t>
  </si>
  <si>
    <t>Cumbers, Paul</t>
  </si>
  <si>
    <t>2103,28</t>
  </si>
  <si>
    <t>-4,40</t>
  </si>
  <si>
    <t>Johnston, Ifan</t>
  </si>
  <si>
    <t>Nicula, Dinu-Ioan</t>
  </si>
  <si>
    <t>2161,13</t>
  </si>
  <si>
    <t>-19,80</t>
  </si>
  <si>
    <t>Palmans, Luc</t>
  </si>
  <si>
    <t>1986,06</t>
  </si>
  <si>
    <t>26,88</t>
  </si>
  <si>
    <t>2299,25</t>
  </si>
  <si>
    <t>2079,36</t>
  </si>
  <si>
    <t>-58,64</t>
  </si>
  <si>
    <t>Sabol, Frantisek</t>
  </si>
  <si>
    <t>2179,30</t>
  </si>
  <si>
    <t>2049,38</t>
  </si>
  <si>
    <t>-34,68</t>
  </si>
  <si>
    <t>71-74</t>
  </si>
  <si>
    <t>Gadjanski, Borislav</t>
  </si>
  <si>
    <t>2141,34</t>
  </si>
  <si>
    <t>2011,89</t>
  </si>
  <si>
    <t>-34,52</t>
  </si>
  <si>
    <t>1773,16</t>
  </si>
  <si>
    <t>63,72</t>
  </si>
  <si>
    <t>1834,26</t>
  </si>
  <si>
    <t>47,40</t>
  </si>
  <si>
    <t>2388,23</t>
  </si>
  <si>
    <t>-100,40</t>
  </si>
  <si>
    <t>2088,50</t>
  </si>
  <si>
    <t>0,75</t>
  </si>
  <si>
    <t>28,25</t>
  </si>
  <si>
    <t>1970,67</t>
  </si>
  <si>
    <t>-31,44</t>
  </si>
  <si>
    <t>2180,77</t>
  </si>
  <si>
    <t>27,75</t>
  </si>
  <si>
    <t>1963,18</t>
  </si>
  <si>
    <t>-58,04</t>
  </si>
  <si>
    <t>2111,49</t>
  </si>
  <si>
    <t>1944,44</t>
  </si>
  <si>
    <t>-44,56</t>
  </si>
  <si>
    <t>2077,85</t>
  </si>
  <si>
    <t>1936,94</t>
  </si>
  <si>
    <t>-37,60</t>
  </si>
  <si>
    <t>2124,86</t>
  </si>
  <si>
    <t>1914,45</t>
  </si>
  <si>
    <t>-56,16</t>
  </si>
  <si>
    <t>2044,60</t>
  </si>
  <si>
    <t>1903,20</t>
  </si>
  <si>
    <t>-37,76</t>
  </si>
  <si>
    <t>2084,97</t>
  </si>
  <si>
    <t>19,75</t>
  </si>
  <si>
    <t>1843,24</t>
  </si>
  <si>
    <t>-64,48</t>
  </si>
  <si>
    <t>Starcevic, Kresimir</t>
  </si>
  <si>
    <t>1915,37</t>
  </si>
  <si>
    <t>1831,99</t>
  </si>
  <si>
    <t>Kysela, Stefan</t>
  </si>
  <si>
    <t>1659,87</t>
  </si>
  <si>
    <t>1697,06</t>
  </si>
  <si>
    <t>9,92</t>
  </si>
  <si>
    <t>1679,30</t>
  </si>
  <si>
    <t>387</t>
  </si>
  <si>
    <t>1644,59</t>
  </si>
  <si>
    <t>-9,24</t>
  </si>
  <si>
    <t>Main Judge: Stoffelen, Ward          Problems Selected by: Stoffelen, Ward</t>
  </si>
  <si>
    <t>7th European Chess Solving Championship 2011 (Poland, Lowicz 02.04./03.04.2011) - Final Individual Results</t>
  </si>
  <si>
    <t>2800,00</t>
  </si>
  <si>
    <t>2895,50</t>
  </si>
  <si>
    <t>24,76</t>
  </si>
  <si>
    <t>2576,00</t>
  </si>
  <si>
    <t>77,5</t>
  </si>
  <si>
    <t>2795,26</t>
  </si>
  <si>
    <t>56,88</t>
  </si>
  <si>
    <t>2796,00</t>
  </si>
  <si>
    <t>-0,20</t>
  </si>
  <si>
    <t>2449,00</t>
  </si>
  <si>
    <t>334</t>
  </si>
  <si>
    <t>2787,55</t>
  </si>
  <si>
    <t>87,80</t>
  </si>
  <si>
    <t>2668,00</t>
  </si>
  <si>
    <t>71,5</t>
  </si>
  <si>
    <t>2702,72</t>
  </si>
  <si>
    <t>9,00</t>
  </si>
  <si>
    <t>2551,00</t>
  </si>
  <si>
    <t>2664,16</t>
  </si>
  <si>
    <t>29,36</t>
  </si>
  <si>
    <t>Mista, Aleksander</t>
  </si>
  <si>
    <t>2633,32</t>
  </si>
  <si>
    <t>2580,00</t>
  </si>
  <si>
    <t>64,5</t>
  </si>
  <si>
    <t>2594,76</t>
  </si>
  <si>
    <t>3,84</t>
  </si>
  <si>
    <t>2554,00</t>
  </si>
  <si>
    <t>2587,05</t>
  </si>
  <si>
    <t>8,56</t>
  </si>
  <si>
    <t>2450,00</t>
  </si>
  <si>
    <t>35,56</t>
  </si>
  <si>
    <t>2575,00</t>
  </si>
  <si>
    <t>3,12</t>
  </si>
  <si>
    <t>2526,00</t>
  </si>
  <si>
    <t>2571,63</t>
  </si>
  <si>
    <t>11,84</t>
  </si>
  <si>
    <t>2550,00</t>
  </si>
  <si>
    <t>62,5</t>
  </si>
  <si>
    <t>2563,92</t>
  </si>
  <si>
    <t>3,60</t>
  </si>
  <si>
    <t>2368,00</t>
  </si>
  <si>
    <t>2525,36</t>
  </si>
  <si>
    <t>40,80</t>
  </si>
  <si>
    <t>Javadov, Ramil</t>
  </si>
  <si>
    <t>2394,00</t>
  </si>
  <si>
    <t>34,08</t>
  </si>
  <si>
    <t>2442,00</t>
  </si>
  <si>
    <t>21,64</t>
  </si>
  <si>
    <t>2355,00</t>
  </si>
  <si>
    <t>2509,94</t>
  </si>
  <si>
    <t>40,20</t>
  </si>
  <si>
    <t>2674,00</t>
  </si>
  <si>
    <t>2486,80</t>
  </si>
  <si>
    <t>-48,56</t>
  </si>
  <si>
    <t>2463,67</t>
  </si>
  <si>
    <t>2370,00</t>
  </si>
  <si>
    <t>2448,25</t>
  </si>
  <si>
    <t>20,28</t>
  </si>
  <si>
    <t>2546,00</t>
  </si>
  <si>
    <t>-25,36</t>
  </si>
  <si>
    <t>2399,00</t>
  </si>
  <si>
    <t>2440,54</t>
  </si>
  <si>
    <t>10,76</t>
  </si>
  <si>
    <t>Valtonen, Kari</t>
  </si>
  <si>
    <t>2400,00</t>
  </si>
  <si>
    <t>2394,27</t>
  </si>
  <si>
    <t>2520,00</t>
  </si>
  <si>
    <t>2386,56</t>
  </si>
  <si>
    <t>-34,60</t>
  </si>
  <si>
    <t>2579,00</t>
  </si>
  <si>
    <t>333</t>
  </si>
  <si>
    <t>2378,84</t>
  </si>
  <si>
    <t>-51,92</t>
  </si>
  <si>
    <t>-5,24</t>
  </si>
  <si>
    <t>2247,00</t>
  </si>
  <si>
    <t>2371,13</t>
  </si>
  <si>
    <t>32,20</t>
  </si>
  <si>
    <t>2311,00</t>
  </si>
  <si>
    <t>15,60</t>
  </si>
  <si>
    <t>2433,00</t>
  </si>
  <si>
    <t>2355,71</t>
  </si>
  <si>
    <t>-20,04</t>
  </si>
  <si>
    <t>2380,00</t>
  </si>
  <si>
    <t>-6,28</t>
  </si>
  <si>
    <t>2511,00</t>
  </si>
  <si>
    <t>-40,28</t>
  </si>
  <si>
    <t>2469,00</t>
  </si>
  <si>
    <t>2332,58</t>
  </si>
  <si>
    <t>-35,40</t>
  </si>
  <si>
    <t>2454,00</t>
  </si>
  <si>
    <t>2324,87</t>
  </si>
  <si>
    <t>-33,48</t>
  </si>
  <si>
    <t>2309,00</t>
  </si>
  <si>
    <t>2294,02</t>
  </si>
  <si>
    <t>-3,88</t>
  </si>
  <si>
    <t>2461,00</t>
  </si>
  <si>
    <t>2286,31</t>
  </si>
  <si>
    <t>-45,32</t>
  </si>
  <si>
    <t>2295,00</t>
  </si>
  <si>
    <t>-2,24</t>
  </si>
  <si>
    <t>2423,00</t>
  </si>
  <si>
    <t>2278,60</t>
  </si>
  <si>
    <t>-37,44</t>
  </si>
  <si>
    <t>2166,00</t>
  </si>
  <si>
    <t>29,20</t>
  </si>
  <si>
    <t>2249,00</t>
  </si>
  <si>
    <t>2270,89</t>
  </si>
  <si>
    <t>5,68</t>
  </si>
  <si>
    <t>2160,00</t>
  </si>
  <si>
    <t>2232,33</t>
  </si>
  <si>
    <t>18,76</t>
  </si>
  <si>
    <t>2052,00</t>
  </si>
  <si>
    <t>46,76</t>
  </si>
  <si>
    <t>Vyparina, Matej</t>
  </si>
  <si>
    <t>2099,00</t>
  </si>
  <si>
    <t>34,60</t>
  </si>
  <si>
    <t>2372,00</t>
  </si>
  <si>
    <t>2224,62</t>
  </si>
  <si>
    <t>-38,24</t>
  </si>
  <si>
    <t>2406,00</t>
  </si>
  <si>
    <t>-47,04</t>
  </si>
  <si>
    <t>2242,00</t>
  </si>
  <si>
    <t>2201,48</t>
  </si>
  <si>
    <t>-10,52</t>
  </si>
  <si>
    <t>2115,00</t>
  </si>
  <si>
    <t>2193,77</t>
  </si>
  <si>
    <t>20,44</t>
  </si>
  <si>
    <t>McKay, Roddy</t>
  </si>
  <si>
    <t>2135,00</t>
  </si>
  <si>
    <t>2186,06</t>
  </si>
  <si>
    <t>13,24</t>
  </si>
  <si>
    <t>2232,00</t>
  </si>
  <si>
    <t>-11,92</t>
  </si>
  <si>
    <t>2178,35</t>
  </si>
  <si>
    <t>3,20</t>
  </si>
  <si>
    <t>2191,00</t>
  </si>
  <si>
    <t>2170,64</t>
  </si>
  <si>
    <t>-5,28</t>
  </si>
  <si>
    <t>2256,00</t>
  </si>
  <si>
    <t>-22,12</t>
  </si>
  <si>
    <t>2218,00</t>
  </si>
  <si>
    <t>2147,50</t>
  </si>
  <si>
    <t>-18,28</t>
  </si>
  <si>
    <t>2139,79</t>
  </si>
  <si>
    <t>-18,48</t>
  </si>
  <si>
    <t>Mammadov, Zaur</t>
  </si>
  <si>
    <t>2132,08</t>
  </si>
  <si>
    <t>2205,00</t>
  </si>
  <si>
    <t>-18,92</t>
  </si>
  <si>
    <t>2351,00</t>
  </si>
  <si>
    <t>2124,37</t>
  </si>
  <si>
    <t>-58,76</t>
  </si>
  <si>
    <t>1944,00</t>
  </si>
  <si>
    <t>2116,66</t>
  </si>
  <si>
    <t>44,80</t>
  </si>
  <si>
    <t>2093,00</t>
  </si>
  <si>
    <t>2093,53</t>
  </si>
  <si>
    <t>0,12</t>
  </si>
  <si>
    <t>1816,00</t>
  </si>
  <si>
    <t>71,96</t>
  </si>
  <si>
    <t>2129,00</t>
  </si>
  <si>
    <t>2070,39</t>
  </si>
  <si>
    <t>-15,20</t>
  </si>
  <si>
    <t>1893,00</t>
  </si>
  <si>
    <t>2054,97</t>
  </si>
  <si>
    <t>42,00</t>
  </si>
  <si>
    <t>Spiric, Igor</t>
  </si>
  <si>
    <t>2286,00</t>
  </si>
  <si>
    <t>2047,26</t>
  </si>
  <si>
    <t>-61,92</t>
  </si>
  <si>
    <t>2219,00</t>
  </si>
  <si>
    <t>2031,83</t>
  </si>
  <si>
    <t>2082,00</t>
  </si>
  <si>
    <t>2024,12</t>
  </si>
  <si>
    <t>-15,00</t>
  </si>
  <si>
    <t>1782,00</t>
  </si>
  <si>
    <t>62,80</t>
  </si>
  <si>
    <t>2059,00</t>
  </si>
  <si>
    <t>2016,41</t>
  </si>
  <si>
    <t>-11,04</t>
  </si>
  <si>
    <t>Jurkiewicz,, Katarzyna</t>
  </si>
  <si>
    <t>w?</t>
  </si>
  <si>
    <t>2008,70</t>
  </si>
  <si>
    <t>2312,00</t>
  </si>
  <si>
    <t>1962,43</t>
  </si>
  <si>
    <t>-90,68</t>
  </si>
  <si>
    <t>Stawarz, Pawel</t>
  </si>
  <si>
    <t>2032,00</t>
  </si>
  <si>
    <t>1939,30</t>
  </si>
  <si>
    <t>-24,04</t>
  </si>
  <si>
    <t>1758,00</t>
  </si>
  <si>
    <t>431</t>
  </si>
  <si>
    <t>1869,90</t>
  </si>
  <si>
    <t>1694,00</t>
  </si>
  <si>
    <t>467</t>
  </si>
  <si>
    <t>1846,76</t>
  </si>
  <si>
    <t>39,64</t>
  </si>
  <si>
    <t>Anton, Teodor</t>
  </si>
  <si>
    <t>1839,05</t>
  </si>
  <si>
    <t>1999,00</t>
  </si>
  <si>
    <t>14,5</t>
  </si>
  <si>
    <t>1823,63</t>
  </si>
  <si>
    <t>-45,48</t>
  </si>
  <si>
    <t>Pop, Alexandru</t>
  </si>
  <si>
    <t>1792,78</t>
  </si>
  <si>
    <t>1785,07</t>
  </si>
  <si>
    <t>Main Judge: Steinbrink, Axel          Problems Selected by: Steinbrink, Axel</t>
  </si>
  <si>
    <t>5th European Chess Solving Championship 2009 (Serbia, Subotica 08.05./09.05.2009) - Final Individual Results</t>
  </si>
  <si>
    <t>2784,25</t>
  </si>
  <si>
    <t>87,5</t>
  </si>
  <si>
    <t>2804,69</t>
  </si>
  <si>
    <t>5,60</t>
  </si>
  <si>
    <t>2739,39</t>
  </si>
  <si>
    <t>-18,00</t>
  </si>
  <si>
    <t>2574,87</t>
  </si>
  <si>
    <t>2659,59</t>
  </si>
  <si>
    <t>23,36</t>
  </si>
  <si>
    <t>2648,17</t>
  </si>
  <si>
    <t>75,5</t>
  </si>
  <si>
    <t>2630,58</t>
  </si>
  <si>
    <t>-4,88</t>
  </si>
  <si>
    <t>2282,14</t>
  </si>
  <si>
    <t>73,5</t>
  </si>
  <si>
    <t>2601,56</t>
  </si>
  <si>
    <t>88,04</t>
  </si>
  <si>
    <t>2589,69</t>
  </si>
  <si>
    <t>2594,31</t>
  </si>
  <si>
    <t>1,28</t>
  </si>
  <si>
    <t>2543,78</t>
  </si>
  <si>
    <t>13,92</t>
  </si>
  <si>
    <t>2580,08</t>
  </si>
  <si>
    <t>2572,54</t>
  </si>
  <si>
    <t>-2,08</t>
  </si>
  <si>
    <t>2618,39</t>
  </si>
  <si>
    <t>2536,27</t>
  </si>
  <si>
    <t>-22,64</t>
  </si>
  <si>
    <t>2597,31</t>
  </si>
  <si>
    <t>2521,76</t>
  </si>
  <si>
    <t>-20,84</t>
  </si>
  <si>
    <t>2412,64</t>
  </si>
  <si>
    <t>67,5</t>
  </si>
  <si>
    <t>2514,51</t>
  </si>
  <si>
    <t>28,08</t>
  </si>
  <si>
    <t>2482,62</t>
  </si>
  <si>
    <t>8,80</t>
  </si>
  <si>
    <t>2584,56</t>
  </si>
  <si>
    <t>2507,25</t>
  </si>
  <si>
    <t>-21,32</t>
  </si>
  <si>
    <t>2520,92</t>
  </si>
  <si>
    <t>2499,99</t>
  </si>
  <si>
    <t>-5,76</t>
  </si>
  <si>
    <t>2586,67</t>
  </si>
  <si>
    <t>2492,74</t>
  </si>
  <si>
    <t>-25,92</t>
  </si>
  <si>
    <t>2459,37</t>
  </si>
  <si>
    <t>2478,23</t>
  </si>
  <si>
    <t>2381,98</t>
  </si>
  <si>
    <t>2470,98</t>
  </si>
  <si>
    <t>2400,36</t>
  </si>
  <si>
    <t>19,48</t>
  </si>
  <si>
    <t>2443,73</t>
  </si>
  <si>
    <t>2456,46</t>
  </si>
  <si>
    <t>2404,69</t>
  </si>
  <si>
    <t>2441,96</t>
  </si>
  <si>
    <t>10,28</t>
  </si>
  <si>
    <t>2326,30</t>
  </si>
  <si>
    <t>31,92</t>
  </si>
  <si>
    <t>2293,46</t>
  </si>
  <si>
    <t>2434,71</t>
  </si>
  <si>
    <t>38,92</t>
  </si>
  <si>
    <t>2401,14</t>
  </si>
  <si>
    <t>61,5</t>
  </si>
  <si>
    <t>2427,45</t>
  </si>
  <si>
    <t>2453,21</t>
  </si>
  <si>
    <t>-7,08</t>
  </si>
  <si>
    <t>2413,54</t>
  </si>
  <si>
    <t>2431,29</t>
  </si>
  <si>
    <t>2420,20</t>
  </si>
  <si>
    <t>Einat, Paz</t>
  </si>
  <si>
    <t>2288,76</t>
  </si>
  <si>
    <t>36,24</t>
  </si>
  <si>
    <t>2414,86</t>
  </si>
  <si>
    <t>1,48</t>
  </si>
  <si>
    <t>2538,36</t>
  </si>
  <si>
    <t>-32,56</t>
  </si>
  <si>
    <t>2467,76</t>
  </si>
  <si>
    <t>2412,94</t>
  </si>
  <si>
    <t>2465,33</t>
  </si>
  <si>
    <t>2405,68</t>
  </si>
  <si>
    <t>-16,48</t>
  </si>
  <si>
    <t>2318,90</t>
  </si>
  <si>
    <t>2383,93</t>
  </si>
  <si>
    <t>2230,50</t>
  </si>
  <si>
    <t>42,32</t>
  </si>
  <si>
    <t>2327,40</t>
  </si>
  <si>
    <t>15,56</t>
  </si>
  <si>
    <t>2369,41</t>
  </si>
  <si>
    <t>2390,60</t>
  </si>
  <si>
    <t>-5,84</t>
  </si>
  <si>
    <t>2447,85</t>
  </si>
  <si>
    <t>56,5</t>
  </si>
  <si>
    <t>2354,91</t>
  </si>
  <si>
    <t>-25,64</t>
  </si>
  <si>
    <t>2493,90</t>
  </si>
  <si>
    <t>-38,32</t>
  </si>
  <si>
    <t>2319,32</t>
  </si>
  <si>
    <t>9,80</t>
  </si>
  <si>
    <t>2167,13</t>
  </si>
  <si>
    <t>2340,40</t>
  </si>
  <si>
    <t>47,76</t>
  </si>
  <si>
    <t>2395,93</t>
  </si>
  <si>
    <t>2333,14</t>
  </si>
  <si>
    <t>-17,32</t>
  </si>
  <si>
    <t>2270,63</t>
  </si>
  <si>
    <t>2267,85</t>
  </si>
  <si>
    <t>-0,76</t>
  </si>
  <si>
    <t>2206,76</t>
  </si>
  <si>
    <t>2260,60</t>
  </si>
  <si>
    <t>14,84</t>
  </si>
  <si>
    <t>Zaitsau, Viktar</t>
  </si>
  <si>
    <t>2306,86</t>
  </si>
  <si>
    <t>2253,34</t>
  </si>
  <si>
    <t>-14,76</t>
  </si>
  <si>
    <t>2378,03</t>
  </si>
  <si>
    <t>2231,58</t>
  </si>
  <si>
    <t>-40,36</t>
  </si>
  <si>
    <t>Denkovski, Ivan</t>
  </si>
  <si>
    <t>1992,34</t>
  </si>
  <si>
    <t>65,96</t>
  </si>
  <si>
    <t>2358,01</t>
  </si>
  <si>
    <t>-34,88</t>
  </si>
  <si>
    <t>2084,40</t>
  </si>
  <si>
    <t>2217,07</t>
  </si>
  <si>
    <t>36,60</t>
  </si>
  <si>
    <t>2151,19</t>
  </si>
  <si>
    <t>2195,30</t>
  </si>
  <si>
    <t>12,16</t>
  </si>
  <si>
    <t>Djurasevic, Branislav</t>
  </si>
  <si>
    <t>2290,50</t>
  </si>
  <si>
    <t>-26,24</t>
  </si>
  <si>
    <t>2213,39</t>
  </si>
  <si>
    <t>2204,16</t>
  </si>
  <si>
    <t>2188,05</t>
  </si>
  <si>
    <t>Roganovic, Milos</t>
  </si>
  <si>
    <t>2180,80</t>
  </si>
  <si>
    <t>2073,22</t>
  </si>
  <si>
    <t>29,68</t>
  </si>
  <si>
    <t>2238,23</t>
  </si>
  <si>
    <t>-15,80</t>
  </si>
  <si>
    <t>Baratosi, Daniel</t>
  </si>
  <si>
    <t>2173,55</t>
  </si>
  <si>
    <t>2224,92</t>
  </si>
  <si>
    <t>2166,28</t>
  </si>
  <si>
    <t>-16,16</t>
  </si>
  <si>
    <t>2164,05</t>
  </si>
  <si>
    <t>2159,03</t>
  </si>
  <si>
    <t>-1,40</t>
  </si>
  <si>
    <t>2270,55</t>
  </si>
  <si>
    <t>2151,78</t>
  </si>
  <si>
    <t>-32,72</t>
  </si>
  <si>
    <t>1993,90</t>
  </si>
  <si>
    <t>2137,27</t>
  </si>
  <si>
    <t>39,52</t>
  </si>
  <si>
    <t>2089,27</t>
  </si>
  <si>
    <t>Stepak, Yedael</t>
  </si>
  <si>
    <t>2236,26</t>
  </si>
  <si>
    <t>2093,74</t>
  </si>
  <si>
    <t>-39,32</t>
  </si>
  <si>
    <t>2154,62</t>
  </si>
  <si>
    <t>-16,80</t>
  </si>
  <si>
    <t>2050,22</t>
  </si>
  <si>
    <t>1976,70</t>
  </si>
  <si>
    <t>2035,70</t>
  </si>
  <si>
    <t>16,28</t>
  </si>
  <si>
    <t>2142,06</t>
  </si>
  <si>
    <t>-29,32</t>
  </si>
  <si>
    <t>Khandelwal, Ankush</t>
  </si>
  <si>
    <t>2021,20</t>
  </si>
  <si>
    <t>2050,13</t>
  </si>
  <si>
    <t>2006,68</t>
  </si>
  <si>
    <t>1993,55</t>
  </si>
  <si>
    <t>1970,42</t>
  </si>
  <si>
    <t>Radomirovic, Miodrag</t>
  </si>
  <si>
    <t>2136,29</t>
  </si>
  <si>
    <t>1955,90</t>
  </si>
  <si>
    <t>-49,72</t>
  </si>
  <si>
    <t>Zivkovic, Dejan</t>
  </si>
  <si>
    <t>1948,65</t>
  </si>
  <si>
    <t>Cica, Dragan</t>
  </si>
  <si>
    <t>1926,89</t>
  </si>
  <si>
    <t>Emmerson, Stephen</t>
  </si>
  <si>
    <t>1942,18</t>
  </si>
  <si>
    <t>1832,57</t>
  </si>
  <si>
    <t>-30,20</t>
  </si>
  <si>
    <t>1883,04</t>
  </si>
  <si>
    <t>18,5</t>
  </si>
  <si>
    <t>1803,56</t>
  </si>
  <si>
    <t>-21,92</t>
  </si>
  <si>
    <t>1783,28</t>
  </si>
  <si>
    <t>1723,76</t>
  </si>
  <si>
    <t>-16,40</t>
  </si>
  <si>
    <t>Zaitsau, Yaheni</t>
  </si>
  <si>
    <t>1716,50</t>
  </si>
  <si>
    <t>Jovanovic, Bojan</t>
  </si>
  <si>
    <t>1709,24</t>
  </si>
  <si>
    <t>1690,24</t>
  </si>
  <si>
    <t>1636,70</t>
  </si>
  <si>
    <t>-14,72</t>
  </si>
  <si>
    <t>Pletnev, Dmitry*</t>
  </si>
  <si>
    <t>2483,76</t>
  </si>
  <si>
    <t>74,5</t>
  </si>
  <si>
    <t>Main Judge: Kamenik, Pavel          Problems Selected by: Kamenik, Pavel          (* Unofficial)</t>
  </si>
  <si>
    <t>4th European Chess Solving Championship 2008 (Turkiye, Antalya 29.03./30.03.2008) - Final Individual Results</t>
  </si>
  <si>
    <t>2798,69</t>
  </si>
  <si>
    <t>2621,36</t>
  </si>
  <si>
    <t>76,5</t>
  </si>
  <si>
    <t>2777,71</t>
  </si>
  <si>
    <t>29,80</t>
  </si>
  <si>
    <t>2608,54</t>
  </si>
  <si>
    <t>2714,77</t>
  </si>
  <si>
    <t>20,24</t>
  </si>
  <si>
    <t>2615,91</t>
  </si>
  <si>
    <t>2704,29</t>
  </si>
  <si>
    <t>2499,21</t>
  </si>
  <si>
    <t>39,12</t>
  </si>
  <si>
    <t>2557,33</t>
  </si>
  <si>
    <t>28,04</t>
  </si>
  <si>
    <t>2481,05</t>
  </si>
  <si>
    <t>42,56</t>
  </si>
  <si>
    <t>2578,61</t>
  </si>
  <si>
    <t>2683,31</t>
  </si>
  <si>
    <t>2536,67</t>
  </si>
  <si>
    <t>2662,34</t>
  </si>
  <si>
    <t>23,96</t>
  </si>
  <si>
    <t>2355,83</t>
  </si>
  <si>
    <t>70,5</t>
  </si>
  <si>
    <t>2651,85</t>
  </si>
  <si>
    <t>56,44</t>
  </si>
  <si>
    <t>11-12</t>
  </si>
  <si>
    <t>2269,26</t>
  </si>
  <si>
    <t>2557,44</t>
  </si>
  <si>
    <t>54,96</t>
  </si>
  <si>
    <t>2586,95</t>
  </si>
  <si>
    <t>2205,87</t>
  </si>
  <si>
    <t>2536,46</t>
  </si>
  <si>
    <t>63,04</t>
  </si>
  <si>
    <t>2375,86</t>
  </si>
  <si>
    <t>2515,48</t>
  </si>
  <si>
    <t>26,60</t>
  </si>
  <si>
    <t>2329,23</t>
  </si>
  <si>
    <t>35,52</t>
  </si>
  <si>
    <t>2349,24</t>
  </si>
  <si>
    <t>2463,04</t>
  </si>
  <si>
    <t>21,72</t>
  </si>
  <si>
    <t>2457,12</t>
  </si>
  <si>
    <t>2452,55</t>
  </si>
  <si>
    <t>2431,57</t>
  </si>
  <si>
    <t>2289,20</t>
  </si>
  <si>
    <t>59,5</t>
  </si>
  <si>
    <t>2421,09</t>
  </si>
  <si>
    <t>25,16</t>
  </si>
  <si>
    <t>2542,74</t>
  </si>
  <si>
    <t>2410,59</t>
  </si>
  <si>
    <t>-25,20</t>
  </si>
  <si>
    <t>2471,25</t>
  </si>
  <si>
    <t>-13,56</t>
  </si>
  <si>
    <t>2545,89</t>
  </si>
  <si>
    <t>2389,63</t>
  </si>
  <si>
    <t>-29,80</t>
  </si>
  <si>
    <t>2413,55</t>
  </si>
  <si>
    <t>-4,56</t>
  </si>
  <si>
    <t>2426,10</t>
  </si>
  <si>
    <t>2368,65</t>
  </si>
  <si>
    <t>-10,96</t>
  </si>
  <si>
    <t>2354,18</t>
  </si>
  <si>
    <t>2358,15</t>
  </si>
  <si>
    <t>0,76</t>
  </si>
  <si>
    <t>2574,96</t>
  </si>
  <si>
    <t>2347,67</t>
  </si>
  <si>
    <t>-43,32</t>
  </si>
  <si>
    <t>2343,29</t>
  </si>
  <si>
    <t>2326,69</t>
  </si>
  <si>
    <t>2296,34</t>
  </si>
  <si>
    <t>2305,71</t>
  </si>
  <si>
    <t>1,80</t>
  </si>
  <si>
    <t>2438,32</t>
  </si>
  <si>
    <t>2263,75</t>
  </si>
  <si>
    <t>-33,28</t>
  </si>
  <si>
    <t>2260,15</t>
  </si>
  <si>
    <t>2253,26</t>
  </si>
  <si>
    <t>2529,40</t>
  </si>
  <si>
    <t>2190,32</t>
  </si>
  <si>
    <t>-64,64</t>
  </si>
  <si>
    <t>2372,24</t>
  </si>
  <si>
    <t>2158,86</t>
  </si>
  <si>
    <t>-40,68</t>
  </si>
  <si>
    <t>2409,36</t>
  </si>
  <si>
    <t>-47,76</t>
  </si>
  <si>
    <t>2086,41</t>
  </si>
  <si>
    <t>2137,88</t>
  </si>
  <si>
    <t>9,84</t>
  </si>
  <si>
    <t>2194,81</t>
  </si>
  <si>
    <t>2095,92</t>
  </si>
  <si>
    <t>-18,84</t>
  </si>
  <si>
    <t>2212,78</t>
  </si>
  <si>
    <t>2203,82</t>
  </si>
  <si>
    <t>2053,97</t>
  </si>
  <si>
    <t>-28,56</t>
  </si>
  <si>
    <t>2214,93</t>
  </si>
  <si>
    <t>2012,01</t>
  </si>
  <si>
    <t>-38,72</t>
  </si>
  <si>
    <t>2059,51</t>
  </si>
  <si>
    <t>1991,03</t>
  </si>
  <si>
    <t>-13,08</t>
  </si>
  <si>
    <t>2089,14</t>
  </si>
  <si>
    <t>1718,32</t>
  </si>
  <si>
    <t>-70,68</t>
  </si>
  <si>
    <t>Karimov, Samir</t>
  </si>
  <si>
    <t>1676,36</t>
  </si>
  <si>
    <t>1592,45</t>
  </si>
  <si>
    <t>Gulbay, Omar Deniz</t>
  </si>
  <si>
    <t>1193,87</t>
  </si>
  <si>
    <t>Main Judge: Velimirovic, Milan          Assistant: Aliev, Ilham          Problems Selected by: Velimirovic, Milan</t>
  </si>
  <si>
    <t>6th European Chess Solving Championship 2010 (Great Britain, Sunningdale 10.04./11.04.2010) - Final Individual Results</t>
  </si>
  <si>
    <t>2711,60</t>
  </si>
  <si>
    <t>80,5</t>
  </si>
  <si>
    <t>2890,16</t>
  </si>
  <si>
    <t>44,56</t>
  </si>
  <si>
    <t>2838,63</t>
  </si>
  <si>
    <t>2834,07</t>
  </si>
  <si>
    <t>-1,12</t>
  </si>
  <si>
    <t>2608,06</t>
  </si>
  <si>
    <t>4,75</t>
  </si>
  <si>
    <t>76,25</t>
  </si>
  <si>
    <t>2822,05</t>
  </si>
  <si>
    <t>53,40</t>
  </si>
  <si>
    <t>2468,94</t>
  </si>
  <si>
    <t>1,75</t>
  </si>
  <si>
    <t>72,25</t>
  </si>
  <si>
    <t>2757,94</t>
  </si>
  <si>
    <t>72,12</t>
  </si>
  <si>
    <t>2612,04</t>
  </si>
  <si>
    <t>65,25</t>
  </si>
  <si>
    <t>2645,75</t>
  </si>
  <si>
    <t>2560,97</t>
  </si>
  <si>
    <t>2605,68</t>
  </si>
  <si>
    <t>11,16</t>
  </si>
  <si>
    <t>2599,81</t>
  </si>
  <si>
    <t>2569,62</t>
  </si>
  <si>
    <t>-7,52</t>
  </si>
  <si>
    <t>2608,11</t>
  </si>
  <si>
    <t>2553,60</t>
  </si>
  <si>
    <t>-13,60</t>
  </si>
  <si>
    <t>2479,11</t>
  </si>
  <si>
    <t>59,25</t>
  </si>
  <si>
    <t>2549,59</t>
  </si>
  <si>
    <t>17,60</t>
  </si>
  <si>
    <t>2520,29</t>
  </si>
  <si>
    <t>2533,56</t>
  </si>
  <si>
    <t>3,32</t>
  </si>
  <si>
    <t>2605,23</t>
  </si>
  <si>
    <t>2529,56</t>
  </si>
  <si>
    <t>-18,88</t>
  </si>
  <si>
    <t>2557,77</t>
  </si>
  <si>
    <t>56,25</t>
  </si>
  <si>
    <t>2501,51</t>
  </si>
  <si>
    <t>-14,04</t>
  </si>
  <si>
    <t>2400,50</t>
  </si>
  <si>
    <t>25,20</t>
  </si>
  <si>
    <t>2620,93</t>
  </si>
  <si>
    <t>2477,47</t>
  </si>
  <si>
    <t>-35,80</t>
  </si>
  <si>
    <t>2618,66</t>
  </si>
  <si>
    <t>54,25</t>
  </si>
  <si>
    <t>2469,46</t>
  </si>
  <si>
    <t>-37,24</t>
  </si>
  <si>
    <t>2436,60</t>
  </si>
  <si>
    <t>2445,42</t>
  </si>
  <si>
    <t>2413,64</t>
  </si>
  <si>
    <t>2433,40</t>
  </si>
  <si>
    <t>2349,92</t>
  </si>
  <si>
    <t>51,75</t>
  </si>
  <si>
    <t>2429,39</t>
  </si>
  <si>
    <t>19,84</t>
  </si>
  <si>
    <t>2154,02</t>
  </si>
  <si>
    <t>2401,34</t>
  </si>
  <si>
    <t>61,72</t>
  </si>
  <si>
    <t>2385,31</t>
  </si>
  <si>
    <t>62,96</t>
  </si>
  <si>
    <t>2544,86</t>
  </si>
  <si>
    <t>2377,30</t>
  </si>
  <si>
    <t>-41,80</t>
  </si>
  <si>
    <t>2435,26</t>
  </si>
  <si>
    <t>48,25</t>
  </si>
  <si>
    <t>2373,29</t>
  </si>
  <si>
    <t>-15,48</t>
  </si>
  <si>
    <t>2431,89</t>
  </si>
  <si>
    <t>2,25</t>
  </si>
  <si>
    <t>2369,29</t>
  </si>
  <si>
    <t>-15,64</t>
  </si>
  <si>
    <t>2386,72</t>
  </si>
  <si>
    <t>2353,26</t>
  </si>
  <si>
    <t>-8,36</t>
  </si>
  <si>
    <t>2281,08</t>
  </si>
  <si>
    <t>2337,23</t>
  </si>
  <si>
    <t>14,00</t>
  </si>
  <si>
    <t>44,75</t>
  </si>
  <si>
    <t>2317,20</t>
  </si>
  <si>
    <t>2355,70</t>
  </si>
  <si>
    <t>-9,60</t>
  </si>
  <si>
    <t>2411,75</t>
  </si>
  <si>
    <t>44,25</t>
  </si>
  <si>
    <t>2309,19</t>
  </si>
  <si>
    <t>-25,60</t>
  </si>
  <si>
    <t>2087,60</t>
  </si>
  <si>
    <t>2301,17</t>
  </si>
  <si>
    <t>53,32</t>
  </si>
  <si>
    <t>2329,52</t>
  </si>
  <si>
    <t>2293,16</t>
  </si>
  <si>
    <t>-9,08</t>
  </si>
  <si>
    <t>2320,11</t>
  </si>
  <si>
    <t>2273,13</t>
  </si>
  <si>
    <t>-11,72</t>
  </si>
  <si>
    <t>2374,95</t>
  </si>
  <si>
    <t>2265,11</t>
  </si>
  <si>
    <t>-27,40</t>
  </si>
  <si>
    <t>2360,91</t>
  </si>
  <si>
    <t>2257,10</t>
  </si>
  <si>
    <t>2166,13</t>
  </si>
  <si>
    <t>2249,09</t>
  </si>
  <si>
    <t>20,72</t>
  </si>
  <si>
    <t>2190,49</t>
  </si>
  <si>
    <t>2233,06</t>
  </si>
  <si>
    <t>10,64</t>
  </si>
  <si>
    <t>2210,13</t>
  </si>
  <si>
    <t>37,75</t>
  </si>
  <si>
    <t>2205,01</t>
  </si>
  <si>
    <t>-1,28</t>
  </si>
  <si>
    <t>2364,92</t>
  </si>
  <si>
    <t>37,25</t>
  </si>
  <si>
    <t>2197,00</t>
  </si>
  <si>
    <t>-41,92</t>
  </si>
  <si>
    <t>-63,56</t>
  </si>
  <si>
    <t>2237,56</t>
  </si>
  <si>
    <t>2188,99</t>
  </si>
  <si>
    <t>-12,12</t>
  </si>
  <si>
    <t>2463,41</t>
  </si>
  <si>
    <t>36,25</t>
  </si>
  <si>
    <t>2180,97</t>
  </si>
  <si>
    <t>-70,48</t>
  </si>
  <si>
    <t>2111,80</t>
  </si>
  <si>
    <t>2176,97</t>
  </si>
  <si>
    <t>2126,84</t>
  </si>
  <si>
    <t>2172,96</t>
  </si>
  <si>
    <t>2397,44</t>
  </si>
  <si>
    <t>34,25</t>
  </si>
  <si>
    <t>2148,92</t>
  </si>
  <si>
    <t>-62,04</t>
  </si>
  <si>
    <t>2020,80</t>
  </si>
  <si>
    <t>33,25</t>
  </si>
  <si>
    <t>2132,89</t>
  </si>
  <si>
    <t>27,96</t>
  </si>
  <si>
    <t>2080,00</t>
  </si>
  <si>
    <t>2128,89</t>
  </si>
  <si>
    <t>12,20</t>
  </si>
  <si>
    <t>2165,23</t>
  </si>
  <si>
    <t>1975,51</t>
  </si>
  <si>
    <t>2096,83</t>
  </si>
  <si>
    <t>30,28</t>
  </si>
  <si>
    <t>2199,91</t>
  </si>
  <si>
    <t>2076,80</t>
  </si>
  <si>
    <t>-30,72</t>
  </si>
  <si>
    <t>2089,55</t>
  </si>
  <si>
    <t>29,25</t>
  </si>
  <si>
    <t>2068,78</t>
  </si>
  <si>
    <t>-5,20</t>
  </si>
  <si>
    <t>1861,48</t>
  </si>
  <si>
    <t>51,72</t>
  </si>
  <si>
    <t>1990,96</t>
  </si>
  <si>
    <t>2064,78</t>
  </si>
  <si>
    <t>18,44</t>
  </si>
  <si>
    <t>2012,74</t>
  </si>
  <si>
    <t>2048,75</t>
  </si>
  <si>
    <t>Syvaniemi, Janne</t>
  </si>
  <si>
    <t>1976,58</t>
  </si>
  <si>
    <t>1784,31</t>
  </si>
  <si>
    <t>-48,00</t>
  </si>
  <si>
    <t>Emmerson, Stephen*</t>
  </si>
  <si>
    <t>1917,40</t>
  </si>
  <si>
    <t>21,75</t>
  </si>
  <si>
    <t>Sedgwick, David*</t>
  </si>
  <si>
    <t>10,25</t>
  </si>
  <si>
    <t>8th European Chess Solving Championship 2012 (Ukraine, Kyiv 21.04./22.04.2012) - Final Individual Results</t>
  </si>
  <si>
    <t>2771,00</t>
  </si>
  <si>
    <t>2776,00</t>
  </si>
  <si>
    <t>1,12</t>
  </si>
  <si>
    <t>2583,00</t>
  </si>
  <si>
    <t>2771,62</t>
  </si>
  <si>
    <t>43,04</t>
  </si>
  <si>
    <t>2648,00</t>
  </si>
  <si>
    <t>2675,23</t>
  </si>
  <si>
    <t>6,20</t>
  </si>
  <si>
    <t>2516,00</t>
  </si>
  <si>
    <t>2666,47</t>
  </si>
  <si>
    <t>34,36</t>
  </si>
  <si>
    <t>2660,00</t>
  </si>
  <si>
    <t>2627,04</t>
  </si>
  <si>
    <t>2220,00</t>
  </si>
  <si>
    <t>2622,66</t>
  </si>
  <si>
    <t>91,88</t>
  </si>
  <si>
    <t>2402,00</t>
  </si>
  <si>
    <t>2578,85</t>
  </si>
  <si>
    <t>40,36</t>
  </si>
  <si>
    <t>2519,00</t>
  </si>
  <si>
    <t>2552,56</t>
  </si>
  <si>
    <t>7,64</t>
  </si>
  <si>
    <t>2530,00</t>
  </si>
  <si>
    <t>2543,80</t>
  </si>
  <si>
    <t>3,16</t>
  </si>
  <si>
    <t>6,36</t>
  </si>
  <si>
    <t>2138,00</t>
  </si>
  <si>
    <t>2539,42</t>
  </si>
  <si>
    <t>91,64</t>
  </si>
  <si>
    <t>2476,00</t>
  </si>
  <si>
    <t>2530,66</t>
  </si>
  <si>
    <t>12,48</t>
  </si>
  <si>
    <t>2387,00</t>
  </si>
  <si>
    <t>2513,13</t>
  </si>
  <si>
    <t>28,76</t>
  </si>
  <si>
    <t>2458,00</t>
  </si>
  <si>
    <t>2499,98</t>
  </si>
  <si>
    <t>9,56</t>
  </si>
  <si>
    <t>2430,00</t>
  </si>
  <si>
    <t>2495,60</t>
  </si>
  <si>
    <t>15,00</t>
  </si>
  <si>
    <t>2336,00</t>
  </si>
  <si>
    <t>36,44</t>
  </si>
  <si>
    <t>2409,00</t>
  </si>
  <si>
    <t>19,76</t>
  </si>
  <si>
    <t>2565,00</t>
  </si>
  <si>
    <t>-15,84</t>
  </si>
  <si>
    <t>2619,00</t>
  </si>
  <si>
    <t>-28,16</t>
  </si>
  <si>
    <t>Semenenko, Valery</t>
  </si>
  <si>
    <t>2491,22</t>
  </si>
  <si>
    <t>53,00</t>
  </si>
  <si>
    <t>2559,00</t>
  </si>
  <si>
    <t>2473,69</t>
  </si>
  <si>
    <t>-19,48</t>
  </si>
  <si>
    <t>2379,00</t>
  </si>
  <si>
    <t>2443,03</t>
  </si>
  <si>
    <t>14,60</t>
  </si>
  <si>
    <t>2315,00</t>
  </si>
  <si>
    <t>29,24</t>
  </si>
  <si>
    <t>2410,00</t>
  </si>
  <si>
    <t>50,25</t>
  </si>
  <si>
    <t>2416,74</t>
  </si>
  <si>
    <t>1,52</t>
  </si>
  <si>
    <t>2296,00</t>
  </si>
  <si>
    <t>27,56</t>
  </si>
  <si>
    <t>2422,00</t>
  </si>
  <si>
    <t>2394,84</t>
  </si>
  <si>
    <t>-6,20</t>
  </si>
  <si>
    <t>2393,00</t>
  </si>
  <si>
    <t>48,75</t>
  </si>
  <si>
    <t>2390,45</t>
  </si>
  <si>
    <t>2572,00</t>
  </si>
  <si>
    <t>2386,07</t>
  </si>
  <si>
    <t>-42,44</t>
  </si>
  <si>
    <t>2377,31</t>
  </si>
  <si>
    <t>-42,84</t>
  </si>
  <si>
    <t>2279,00</t>
  </si>
  <si>
    <t>47,25</t>
  </si>
  <si>
    <t>2364,17</t>
  </si>
  <si>
    <t>19,44</t>
  </si>
  <si>
    <t>2455,00</t>
  </si>
  <si>
    <t>2359,78</t>
  </si>
  <si>
    <t>-21,72</t>
  </si>
  <si>
    <t>46,25</t>
  </si>
  <si>
    <t>2346,64</t>
  </si>
  <si>
    <t>-12,64</t>
  </si>
  <si>
    <t>Krizhanovskij, Vasyl</t>
  </si>
  <si>
    <t>2324,73</t>
  </si>
  <si>
    <t>2466,00</t>
  </si>
  <si>
    <t>2311,59</t>
  </si>
  <si>
    <t>-35,24</t>
  </si>
  <si>
    <t>2216,00</t>
  </si>
  <si>
    <t>2294,07</t>
  </si>
  <si>
    <t>17,80</t>
  </si>
  <si>
    <t>2298,00</t>
  </si>
  <si>
    <t>2280,93</t>
  </si>
  <si>
    <t>1993,00</t>
  </si>
  <si>
    <t>65,72</t>
  </si>
  <si>
    <t>2228,00</t>
  </si>
  <si>
    <t>41,75</t>
  </si>
  <si>
    <t>2267,78</t>
  </si>
  <si>
    <t>9,08</t>
  </si>
  <si>
    <t>2084,00</t>
  </si>
  <si>
    <t>2263,40</t>
  </si>
  <si>
    <t>40,96</t>
  </si>
  <si>
    <t>Rustamov, Lutfiyar</t>
  </si>
  <si>
    <t>2202,00</t>
  </si>
  <si>
    <t>2259,01</t>
  </si>
  <si>
    <t>13,00</t>
  </si>
  <si>
    <t>2198,00</t>
  </si>
  <si>
    <t>2254,64</t>
  </si>
  <si>
    <t>12,92</t>
  </si>
  <si>
    <t>2228,35</t>
  </si>
  <si>
    <t>-15,44</t>
  </si>
  <si>
    <t>2215,21</t>
  </si>
  <si>
    <t>26,52</t>
  </si>
  <si>
    <t>2159,00</t>
  </si>
  <si>
    <t>12,84</t>
  </si>
  <si>
    <t>2480,00</t>
  </si>
  <si>
    <t>-60,44</t>
  </si>
  <si>
    <t>2171,00</t>
  </si>
  <si>
    <t>2197,68</t>
  </si>
  <si>
    <t>6,08</t>
  </si>
  <si>
    <t>2100,00</t>
  </si>
  <si>
    <t>2188,92</t>
  </si>
  <si>
    <t>2105,00</t>
  </si>
  <si>
    <t>2145,11</t>
  </si>
  <si>
    <t>2492,00</t>
  </si>
  <si>
    <t>2136,34</t>
  </si>
  <si>
    <t>-81,20</t>
  </si>
  <si>
    <t>2284,00</t>
  </si>
  <si>
    <t>2123,20</t>
  </si>
  <si>
    <t>-36,68</t>
  </si>
  <si>
    <t>2257,00</t>
  </si>
  <si>
    <t>2114,44</t>
  </si>
  <si>
    <t>-32,52</t>
  </si>
  <si>
    <t>2187,00</t>
  </si>
  <si>
    <t>30,25</t>
  </si>
  <si>
    <t>2066,24</t>
  </si>
  <si>
    <t>-27,56</t>
  </si>
  <si>
    <t>2035,57</t>
  </si>
  <si>
    <t>-22,68</t>
  </si>
  <si>
    <t>2217,00</t>
  </si>
  <si>
    <t>2031,20</t>
  </si>
  <si>
    <t>-42,40</t>
  </si>
  <si>
    <t>1992,00</t>
  </si>
  <si>
    <t>2026,81</t>
  </si>
  <si>
    <t>7,96</t>
  </si>
  <si>
    <t>1766,00</t>
  </si>
  <si>
    <t>2009,28</t>
  </si>
  <si>
    <t>55,52</t>
  </si>
  <si>
    <t>1962,00</t>
  </si>
  <si>
    <t>286</t>
  </si>
  <si>
    <t>25,25</t>
  </si>
  <si>
    <t>1978,62</t>
  </si>
  <si>
    <t>3,80</t>
  </si>
  <si>
    <t>1836,00</t>
  </si>
  <si>
    <t>24,75</t>
  </si>
  <si>
    <t>1969,86</t>
  </si>
  <si>
    <t>30,52</t>
  </si>
  <si>
    <t>1965,47</t>
  </si>
  <si>
    <t>-99,20</t>
  </si>
  <si>
    <t>1952,33</t>
  </si>
  <si>
    <t>-70,00</t>
  </si>
  <si>
    <t>2006,00</t>
  </si>
  <si>
    <t>1947,95</t>
  </si>
  <si>
    <t>-13,24</t>
  </si>
  <si>
    <t>Croitor, Mihail</t>
  </si>
  <si>
    <t>2472,00</t>
  </si>
  <si>
    <t>1842,80</t>
  </si>
  <si>
    <t>-143,60</t>
  </si>
  <si>
    <t>1942,00</t>
  </si>
  <si>
    <t>1825,27</t>
  </si>
  <si>
    <t>-26,64</t>
  </si>
  <si>
    <t>1798,00</t>
  </si>
  <si>
    <t>405</t>
  </si>
  <si>
    <t>1798,98</t>
  </si>
  <si>
    <t>0,24</t>
  </si>
  <si>
    <t>Shandyga, Stanislav</t>
  </si>
  <si>
    <t>1721,00</t>
  </si>
  <si>
    <t>1728,89</t>
  </si>
  <si>
    <t>Kozhukina, Elena</t>
  </si>
  <si>
    <t>1704,00</t>
  </si>
  <si>
    <t>471</t>
  </si>
  <si>
    <t>9,75</t>
  </si>
  <si>
    <t>1706,98</t>
  </si>
  <si>
    <t>Main Judge: Kamenik, Pavel          Problems Selected by: Kamenik, Pavel</t>
  </si>
  <si>
    <t>12th European Chess Solving Championship 2016 (Greece, Glyfada 16.04./17.04.2016) - Final Individual Results</t>
  </si>
  <si>
    <t xml:space="preserve"> s#5 </t>
  </si>
  <si>
    <t>h#5,5</t>
  </si>
  <si>
    <t>2716,57</t>
  </si>
  <si>
    <t>2633,41</t>
  </si>
  <si>
    <t>0,52</t>
  </si>
  <si>
    <t>71,75</t>
  </si>
  <si>
    <t>2629,63</t>
  </si>
  <si>
    <t>27,76</t>
  </si>
  <si>
    <t>2584,26</t>
  </si>
  <si>
    <t>-3,32</t>
  </si>
  <si>
    <t>2580,49</t>
  </si>
  <si>
    <t>30,48</t>
  </si>
  <si>
    <t>2565,36</t>
  </si>
  <si>
    <t>2557,80</t>
  </si>
  <si>
    <t>-16,68</t>
  </si>
  <si>
    <t>2554,03</t>
  </si>
  <si>
    <t>86,84</t>
  </si>
  <si>
    <t>2542,69</t>
  </si>
  <si>
    <t>-43,20</t>
  </si>
  <si>
    <t>2538,90</t>
  </si>
  <si>
    <t>98,68</t>
  </si>
  <si>
    <t>2531,34</t>
  </si>
  <si>
    <t>21,92</t>
  </si>
  <si>
    <t>2527,56</t>
  </si>
  <si>
    <t>-2,04</t>
  </si>
  <si>
    <t>2592,37</t>
  </si>
  <si>
    <t>64,75</t>
  </si>
  <si>
    <t>2523,79</t>
  </si>
  <si>
    <t>2700,15</t>
  </si>
  <si>
    <t>-47,68</t>
  </si>
  <si>
    <t>2512,44</t>
  </si>
  <si>
    <t>28,80</t>
  </si>
  <si>
    <t>2482,20</t>
  </si>
  <si>
    <t>61,75</t>
  </si>
  <si>
    <t>2478,42</t>
  </si>
  <si>
    <t>-26,20</t>
  </si>
  <si>
    <t>2467,08</t>
  </si>
  <si>
    <t>31,68</t>
  </si>
  <si>
    <t>60,25</t>
  </si>
  <si>
    <t>2455,73</t>
  </si>
  <si>
    <t>-22,44</t>
  </si>
  <si>
    <t>2451,96</t>
  </si>
  <si>
    <t>45,20</t>
  </si>
  <si>
    <t>17,88</t>
  </si>
  <si>
    <t>2425,49</t>
  </si>
  <si>
    <t>-29,88</t>
  </si>
  <si>
    <t>2421,72</t>
  </si>
  <si>
    <t>-41,20</t>
  </si>
  <si>
    <t>2406,59</t>
  </si>
  <si>
    <t>8,12</t>
  </si>
  <si>
    <t>2399,03</t>
  </si>
  <si>
    <t>2395,25</t>
  </si>
  <si>
    <t>52,80</t>
  </si>
  <si>
    <t>2355,14</t>
  </si>
  <si>
    <t>2391,48</t>
  </si>
  <si>
    <t>9,60</t>
  </si>
  <si>
    <t>2383,92</t>
  </si>
  <si>
    <t>2361,23</t>
  </si>
  <si>
    <t>-26,36</t>
  </si>
  <si>
    <t>70,16</t>
  </si>
  <si>
    <t>2338,55</t>
  </si>
  <si>
    <t>13,80</t>
  </si>
  <si>
    <t>52,25</t>
  </si>
  <si>
    <t>2334,78</t>
  </si>
  <si>
    <t>-8,52</t>
  </si>
  <si>
    <t>2330,99</t>
  </si>
  <si>
    <t>-7,56</t>
  </si>
  <si>
    <t>35-36</t>
  </si>
  <si>
    <t>2327,21</t>
  </si>
  <si>
    <t>38,28</t>
  </si>
  <si>
    <t>2323,43</t>
  </si>
  <si>
    <t>71,28</t>
  </si>
  <si>
    <t>2319,65</t>
  </si>
  <si>
    <t>-36,84</t>
  </si>
  <si>
    <t>2300,75</t>
  </si>
  <si>
    <t>-26,48</t>
  </si>
  <si>
    <t>2281,85</t>
  </si>
  <si>
    <t>45,40</t>
  </si>
  <si>
    <t>2259,17</t>
  </si>
  <si>
    <t>-10,48</t>
  </si>
  <si>
    <t>43-45</t>
  </si>
  <si>
    <t>2247,82</t>
  </si>
  <si>
    <t>-39,64</t>
  </si>
  <si>
    <t>-71,04</t>
  </si>
  <si>
    <t>44,28</t>
  </si>
  <si>
    <t>2225,15</t>
  </si>
  <si>
    <t>2217,58</t>
  </si>
  <si>
    <t>10,08</t>
  </si>
  <si>
    <t>2213,81</t>
  </si>
  <si>
    <t>-3,64</t>
  </si>
  <si>
    <t>2191,12</t>
  </si>
  <si>
    <t>38,24</t>
  </si>
  <si>
    <t>33,44</t>
  </si>
  <si>
    <t>2187,34</t>
  </si>
  <si>
    <t>2172,23</t>
  </si>
  <si>
    <t>-53,96</t>
  </si>
  <si>
    <t>2164,67</t>
  </si>
  <si>
    <t>-58,00</t>
  </si>
  <si>
    <t>2123,08</t>
  </si>
  <si>
    <t>2119,30</t>
  </si>
  <si>
    <t>58,84</t>
  </si>
  <si>
    <t>2115,53</t>
  </si>
  <si>
    <t>11,00</t>
  </si>
  <si>
    <t>2104,18</t>
  </si>
  <si>
    <t>27,32</t>
  </si>
  <si>
    <t>2055,04</t>
  </si>
  <si>
    <t>2051,26</t>
  </si>
  <si>
    <t>-49,20</t>
  </si>
  <si>
    <t>2036,14</t>
  </si>
  <si>
    <t>-18,08</t>
  </si>
  <si>
    <t>2028,57</t>
  </si>
  <si>
    <t>-30,96</t>
  </si>
  <si>
    <t>2021,02</t>
  </si>
  <si>
    <t>-68,88</t>
  </si>
  <si>
    <t>2241,48</t>
  </si>
  <si>
    <t>1987,00</t>
  </si>
  <si>
    <t>-67,32</t>
  </si>
  <si>
    <t>1983,22</t>
  </si>
  <si>
    <t>-47,32</t>
  </si>
  <si>
    <t>1964,32</t>
  </si>
  <si>
    <t>-75,80</t>
  </si>
  <si>
    <t>27,25</t>
  </si>
  <si>
    <t>1956,76</t>
  </si>
  <si>
    <t>25,75</t>
  </si>
  <si>
    <t>1934,07</t>
  </si>
  <si>
    <t>47,68</t>
  </si>
  <si>
    <t>1926,52</t>
  </si>
  <si>
    <t>40,72</t>
  </si>
  <si>
    <t>22,75</t>
  </si>
  <si>
    <t>1888,71</t>
  </si>
  <si>
    <t>18,75</t>
  </si>
  <si>
    <t>1828,22</t>
  </si>
  <si>
    <t>3,44</t>
  </si>
  <si>
    <t>1733,72</t>
  </si>
  <si>
    <t>19,60</t>
  </si>
  <si>
    <t>1658,12</t>
  </si>
  <si>
    <t>15,40</t>
  </si>
  <si>
    <t>-25,24</t>
  </si>
  <si>
    <t>Kopylov, Evgeny*</t>
  </si>
  <si>
    <t>Main Judge: Denkovski, Ivan          Problems Selected by: Denkovski, Ivan          (* Unofficial)</t>
  </si>
  <si>
    <t>10th European Chess Solving Championship 2014 (Montenegro, Igalo 17.05./18.05.2014) - Final Individual Results</t>
  </si>
  <si>
    <t>2835,50</t>
  </si>
  <si>
    <t>16,56</t>
  </si>
  <si>
    <t>2778,00</t>
  </si>
  <si>
    <t>2734,94</t>
  </si>
  <si>
    <t>2625,00</t>
  </si>
  <si>
    <t>2670,29</t>
  </si>
  <si>
    <t>12,60</t>
  </si>
  <si>
    <t>2560,00</t>
  </si>
  <si>
    <t>73,8</t>
  </si>
  <si>
    <t>2660,23</t>
  </si>
  <si>
    <t>27,92</t>
  </si>
  <si>
    <t>2713,00</t>
  </si>
  <si>
    <t>73,3</t>
  </si>
  <si>
    <t>2653,05</t>
  </si>
  <si>
    <t>2655,00</t>
  </si>
  <si>
    <t>70,7</t>
  </si>
  <si>
    <t>2615,70</t>
  </si>
  <si>
    <t>69,5</t>
  </si>
  <si>
    <t>2598,46</t>
  </si>
  <si>
    <t>13,20</t>
  </si>
  <si>
    <t>2571,00</t>
  </si>
  <si>
    <t>69,35</t>
  </si>
  <si>
    <t>2596,30</t>
  </si>
  <si>
    <t>7,04</t>
  </si>
  <si>
    <t>2596,00</t>
  </si>
  <si>
    <t>0,8</t>
  </si>
  <si>
    <t>2591,27</t>
  </si>
  <si>
    <t>2584,09</t>
  </si>
  <si>
    <t>66,00</t>
  </si>
  <si>
    <t>66,9</t>
  </si>
  <si>
    <t>2561,10</t>
  </si>
  <si>
    <t>42,08</t>
  </si>
  <si>
    <t>2361,00</t>
  </si>
  <si>
    <t>65,7</t>
  </si>
  <si>
    <t>2543,86</t>
  </si>
  <si>
    <t>50,92</t>
  </si>
  <si>
    <t>63,8</t>
  </si>
  <si>
    <t>2516,57</t>
  </si>
  <si>
    <t>2432,00</t>
  </si>
  <si>
    <t>2515,85</t>
  </si>
  <si>
    <t>2403,00</t>
  </si>
  <si>
    <t>61,8</t>
  </si>
  <si>
    <t>2487,84</t>
  </si>
  <si>
    <t>23,64</t>
  </si>
  <si>
    <t>2506,00</t>
  </si>
  <si>
    <t>61,45</t>
  </si>
  <si>
    <t>2482,81</t>
  </si>
  <si>
    <t>-6,44</t>
  </si>
  <si>
    <t>60,6</t>
  </si>
  <si>
    <t>2470,60</t>
  </si>
  <si>
    <t>11,32</t>
  </si>
  <si>
    <t>2500,00</t>
  </si>
  <si>
    <t>58,6</t>
  </si>
  <si>
    <t>2441,86</t>
  </si>
  <si>
    <t>-16,20</t>
  </si>
  <si>
    <t>2212,00</t>
  </si>
  <si>
    <t>57,8</t>
  </si>
  <si>
    <t>2430,37</t>
  </si>
  <si>
    <t>60,80</t>
  </si>
  <si>
    <t>2196,00</t>
  </si>
  <si>
    <t>2415,29</t>
  </si>
  <si>
    <t>61,04</t>
  </si>
  <si>
    <t>2310,00</t>
  </si>
  <si>
    <t>1,6</t>
  </si>
  <si>
    <t>56,45</t>
  </si>
  <si>
    <t>2410,98</t>
  </si>
  <si>
    <t>28,12</t>
  </si>
  <si>
    <t>3,3</t>
  </si>
  <si>
    <t>56,3</t>
  </si>
  <si>
    <t>2408,82</t>
  </si>
  <si>
    <t>8,04</t>
  </si>
  <si>
    <t>2390,00</t>
  </si>
  <si>
    <t>56,1</t>
  </si>
  <si>
    <t>2405,95</t>
  </si>
  <si>
    <t>2329,00</t>
  </si>
  <si>
    <t>21,44</t>
  </si>
  <si>
    <t>2494,00</t>
  </si>
  <si>
    <t>55,6</t>
  </si>
  <si>
    <t>2398,76</t>
  </si>
  <si>
    <t>-26,52</t>
  </si>
  <si>
    <t>55,3</t>
  </si>
  <si>
    <t>2394,45</t>
  </si>
  <si>
    <t>30,20</t>
  </si>
  <si>
    <t>2428,00</t>
  </si>
  <si>
    <t>-9,32</t>
  </si>
  <si>
    <t>2484,00</t>
  </si>
  <si>
    <t>54,8</t>
  </si>
  <si>
    <t>2387,27</t>
  </si>
  <si>
    <t>-26,92</t>
  </si>
  <si>
    <t>2405,00</t>
  </si>
  <si>
    <t>2,4</t>
  </si>
  <si>
    <t>51,1</t>
  </si>
  <si>
    <t>2334,12</t>
  </si>
  <si>
    <t>-19,72</t>
  </si>
  <si>
    <t>2304,00</t>
  </si>
  <si>
    <t>2318,31</t>
  </si>
  <si>
    <t>4,00</t>
  </si>
  <si>
    <t>2321,00</t>
  </si>
  <si>
    <t>48,7</t>
  </si>
  <si>
    <t>2299,64</t>
  </si>
  <si>
    <t>-5,96</t>
  </si>
  <si>
    <t>2320,00</t>
  </si>
  <si>
    <t>47,4</t>
  </si>
  <si>
    <t>2280,96</t>
  </si>
  <si>
    <t>-10,88</t>
  </si>
  <si>
    <t>2384,00</t>
  </si>
  <si>
    <t>46,8</t>
  </si>
  <si>
    <t>2272,34</t>
  </si>
  <si>
    <t>-31,08</t>
  </si>
  <si>
    <t>Steinbrink, Axel</t>
  </si>
  <si>
    <t>2299,00</t>
  </si>
  <si>
    <t>2,3</t>
  </si>
  <si>
    <t>45,6</t>
  </si>
  <si>
    <t>2255,10</t>
  </si>
  <si>
    <t>-12,24</t>
  </si>
  <si>
    <t>2276,00</t>
  </si>
  <si>
    <t>2275,00</t>
  </si>
  <si>
    <t>45,3</t>
  </si>
  <si>
    <t>2250,79</t>
  </si>
  <si>
    <t>-6,76</t>
  </si>
  <si>
    <t>2252,00</t>
  </si>
  <si>
    <t>44,8</t>
  </si>
  <si>
    <t>2243,61</t>
  </si>
  <si>
    <t>-2,32</t>
  </si>
  <si>
    <t>2331,00</t>
  </si>
  <si>
    <t>44,3</t>
  </si>
  <si>
    <t>2236,43</t>
  </si>
  <si>
    <t>-26,32</t>
  </si>
  <si>
    <t>2270,00</t>
  </si>
  <si>
    <t>43,9</t>
  </si>
  <si>
    <t>2230,68</t>
  </si>
  <si>
    <t>2345,00</t>
  </si>
  <si>
    <t>43,3</t>
  </si>
  <si>
    <t>2222,06</t>
  </si>
  <si>
    <t>-34,24</t>
  </si>
  <si>
    <t>2377,00</t>
  </si>
  <si>
    <t>2210,57</t>
  </si>
  <si>
    <t>-46,36</t>
  </si>
  <si>
    <t>2142,00</t>
  </si>
  <si>
    <t>1,2</t>
  </si>
  <si>
    <t>41,9</t>
  </si>
  <si>
    <t>2201,95</t>
  </si>
  <si>
    <t>16,68</t>
  </si>
  <si>
    <t>3,9</t>
  </si>
  <si>
    <t>2,8</t>
  </si>
  <si>
    <t>40,75</t>
  </si>
  <si>
    <t>2185,43</t>
  </si>
  <si>
    <t>-40,52</t>
  </si>
  <si>
    <t>4,6</t>
  </si>
  <si>
    <t>40,6</t>
  </si>
  <si>
    <t>2183,27</t>
  </si>
  <si>
    <t>1929,00</t>
  </si>
  <si>
    <t>2181,83</t>
  </si>
  <si>
    <t>70,40</t>
  </si>
  <si>
    <t>39,1</t>
  </si>
  <si>
    <t>2161,72</t>
  </si>
  <si>
    <t>-80,00</t>
  </si>
  <si>
    <t>38,85</t>
  </si>
  <si>
    <t>2158,13</t>
  </si>
  <si>
    <t>12,00</t>
  </si>
  <si>
    <t>2010,00</t>
  </si>
  <si>
    <t>1,9</t>
  </si>
  <si>
    <t>38,7</t>
  </si>
  <si>
    <t>2155,97</t>
  </si>
  <si>
    <t>40,64</t>
  </si>
  <si>
    <t>2243,00</t>
  </si>
  <si>
    <t>38,1</t>
  </si>
  <si>
    <t>2147,35</t>
  </si>
  <si>
    <t>37,8</t>
  </si>
  <si>
    <t>2143,05</t>
  </si>
  <si>
    <t>26,20</t>
  </si>
  <si>
    <t>2214,00</t>
  </si>
  <si>
    <t>37,3</t>
  </si>
  <si>
    <t>2135,86</t>
  </si>
  <si>
    <t>-21,76</t>
  </si>
  <si>
    <t>2117,00</t>
  </si>
  <si>
    <t>36,8</t>
  </si>
  <si>
    <t>2128,68</t>
  </si>
  <si>
    <t>3,24</t>
  </si>
  <si>
    <t>2083,00</t>
  </si>
  <si>
    <t>0,9</t>
  </si>
  <si>
    <t>36,7</t>
  </si>
  <si>
    <t>2127,24</t>
  </si>
  <si>
    <t>2110,00</t>
  </si>
  <si>
    <t>0,3</t>
  </si>
  <si>
    <t>31,3</t>
  </si>
  <si>
    <t>2049,66</t>
  </si>
  <si>
    <t>2146,00</t>
  </si>
  <si>
    <t>2030,99</t>
  </si>
  <si>
    <t>-32,04</t>
  </si>
  <si>
    <t>27,3</t>
  </si>
  <si>
    <t>1992,20</t>
  </si>
  <si>
    <t>2036,00</t>
  </si>
  <si>
    <t>4,9</t>
  </si>
  <si>
    <t>1966,34</t>
  </si>
  <si>
    <t>-19,40</t>
  </si>
  <si>
    <t>1983,00</t>
  </si>
  <si>
    <t>25,3</t>
  </si>
  <si>
    <t>1963,47</t>
  </si>
  <si>
    <t>2068,00</t>
  </si>
  <si>
    <t>-29,12</t>
  </si>
  <si>
    <t>2165,00</t>
  </si>
  <si>
    <t>22,8</t>
  </si>
  <si>
    <t>1927,55</t>
  </si>
  <si>
    <t>-66,12</t>
  </si>
  <si>
    <t>1625,00</t>
  </si>
  <si>
    <t>8,5</t>
  </si>
  <si>
    <t>311</t>
  </si>
  <si>
    <t>1722,11</t>
  </si>
  <si>
    <t>27,04</t>
  </si>
  <si>
    <t>1797,00</t>
  </si>
  <si>
    <t>8,35</t>
  </si>
  <si>
    <t>1719,96</t>
  </si>
  <si>
    <t>-21,44</t>
  </si>
  <si>
    <t>Main Judge: Krolikowski, Ryszard          Problems Selected by: Krolikowski, Ryszard</t>
  </si>
  <si>
    <t>11th European Chess Solving Championship 2015 (Romania, Iasi 02.05./03.05.2015) - Final Individual Results</t>
  </si>
  <si>
    <t xml:space="preserve">  #7  </t>
  </si>
  <si>
    <t>74,1</t>
  </si>
  <si>
    <t>2845,25</t>
  </si>
  <si>
    <t>17,68</t>
  </si>
  <si>
    <t>2784,75</t>
  </si>
  <si>
    <t>60,64</t>
  </si>
  <si>
    <t>2700,00</t>
  </si>
  <si>
    <t>2717,53</t>
  </si>
  <si>
    <t>4,16</t>
  </si>
  <si>
    <t>3,7</t>
  </si>
  <si>
    <t>37,72</t>
  </si>
  <si>
    <t>2753,00</t>
  </si>
  <si>
    <t>66,3</t>
  </si>
  <si>
    <t>2714,17</t>
  </si>
  <si>
    <t>2525,00</t>
  </si>
  <si>
    <t>64,6</t>
  </si>
  <si>
    <t>2615,00</t>
  </si>
  <si>
    <t>2641,91</t>
  </si>
  <si>
    <t>6,40</t>
  </si>
  <si>
    <t>2475,00</t>
  </si>
  <si>
    <t>2608,30</t>
  </si>
  <si>
    <t>31,72</t>
  </si>
  <si>
    <t>59,8</t>
  </si>
  <si>
    <t>2604,94</t>
  </si>
  <si>
    <t>12,12</t>
  </si>
  <si>
    <t>2663,00</t>
  </si>
  <si>
    <t>59,7</t>
  </si>
  <si>
    <t>2603,26</t>
  </si>
  <si>
    <t>-14,20</t>
  </si>
  <si>
    <t>2486,00</t>
  </si>
  <si>
    <t>2591,50</t>
  </si>
  <si>
    <t>25,12</t>
  </si>
  <si>
    <t>2561,00</t>
  </si>
  <si>
    <t>2557,89</t>
  </si>
  <si>
    <t>2421,00</t>
  </si>
  <si>
    <t>55,2</t>
  </si>
  <si>
    <t>2527,64</t>
  </si>
  <si>
    <t>25,40</t>
  </si>
  <si>
    <t>2490,00</t>
  </si>
  <si>
    <t>2515,87</t>
  </si>
  <si>
    <t>6,16</t>
  </si>
  <si>
    <t>53,4</t>
  </si>
  <si>
    <t>2497,39</t>
  </si>
  <si>
    <t>59,12</t>
  </si>
  <si>
    <t>2555,00</t>
  </si>
  <si>
    <t>52,8</t>
  </si>
  <si>
    <t>2487,31</t>
  </si>
  <si>
    <t>-16,12</t>
  </si>
  <si>
    <t>2445,00</t>
  </si>
  <si>
    <t>51,3</t>
  </si>
  <si>
    <t>2462,10</t>
  </si>
  <si>
    <t>2139,00</t>
  </si>
  <si>
    <t>2396,56</t>
  </si>
  <si>
    <t>61,32</t>
  </si>
  <si>
    <t>2381,43</t>
  </si>
  <si>
    <t>2323,00</t>
  </si>
  <si>
    <t>46,4</t>
  </si>
  <si>
    <t>2379,75</t>
  </si>
  <si>
    <t>13,52</t>
  </si>
  <si>
    <t>2364,00</t>
  </si>
  <si>
    <t>2367,99</t>
  </si>
  <si>
    <t>0,96</t>
  </si>
  <si>
    <t>2350,00</t>
  </si>
  <si>
    <t>45,4</t>
  </si>
  <si>
    <t>2362,95</t>
  </si>
  <si>
    <t>3,08</t>
  </si>
  <si>
    <t>2136,00</t>
  </si>
  <si>
    <t>2361,27</t>
  </si>
  <si>
    <t>53,60</t>
  </si>
  <si>
    <t>2439,00</t>
  </si>
  <si>
    <t>45,2</t>
  </si>
  <si>
    <t>2359,59</t>
  </si>
  <si>
    <t>2347,82</t>
  </si>
  <si>
    <t>31,36</t>
  </si>
  <si>
    <t>2388,00</t>
  </si>
  <si>
    <t>42,7</t>
  </si>
  <si>
    <t>2317,57</t>
  </si>
  <si>
    <t>-16,76</t>
  </si>
  <si>
    <t>2339,00</t>
  </si>
  <si>
    <t>42,2</t>
  </si>
  <si>
    <t>2309,17</t>
  </si>
  <si>
    <t>2103,00</t>
  </si>
  <si>
    <t>2292,37</t>
  </si>
  <si>
    <t>45,08</t>
  </si>
  <si>
    <t>41,1</t>
  </si>
  <si>
    <t>2290,69</t>
  </si>
  <si>
    <t>-4,60</t>
  </si>
  <si>
    <t>2332,00</t>
  </si>
  <si>
    <t>39,6</t>
  </si>
  <si>
    <t>2265,48</t>
  </si>
  <si>
    <t>2041,00</t>
  </si>
  <si>
    <t>0,6</t>
  </si>
  <si>
    <t>38,8</t>
  </si>
  <si>
    <t>2252,03</t>
  </si>
  <si>
    <t>50,24</t>
  </si>
  <si>
    <t>2238,59</t>
  </si>
  <si>
    <t>-45,56</t>
  </si>
  <si>
    <t>37,7</t>
  </si>
  <si>
    <t>2233,55</t>
  </si>
  <si>
    <t>37,1</t>
  </si>
  <si>
    <t>2223,47</t>
  </si>
  <si>
    <t>-17,04</t>
  </si>
  <si>
    <t>2096,00</t>
  </si>
  <si>
    <t>35,2</t>
  </si>
  <si>
    <t>2191,54</t>
  </si>
  <si>
    <t>22,76</t>
  </si>
  <si>
    <t>Miron, Lucian-Costin</t>
  </si>
  <si>
    <t>33,3</t>
  </si>
  <si>
    <t>2159,61</t>
  </si>
  <si>
    <t>2146,16</t>
  </si>
  <si>
    <t>Toma, Radu-Cristian</t>
  </si>
  <si>
    <t>32,4</t>
  </si>
  <si>
    <t>2144,48</t>
  </si>
  <si>
    <t>2033,00</t>
  </si>
  <si>
    <t>2132,00</t>
  </si>
  <si>
    <t>0,7</t>
  </si>
  <si>
    <t>32,2</t>
  </si>
  <si>
    <t>2141,12</t>
  </si>
  <si>
    <t>2,16</t>
  </si>
  <si>
    <t>31,7</t>
  </si>
  <si>
    <t>2132,72</t>
  </si>
  <si>
    <t>-39,56</t>
  </si>
  <si>
    <t>2131,04</t>
  </si>
  <si>
    <t>-61,16</t>
  </si>
  <si>
    <t>2172,00</t>
  </si>
  <si>
    <t>29,7</t>
  </si>
  <si>
    <t>2099,11</t>
  </si>
  <si>
    <t>-17,36</t>
  </si>
  <si>
    <t>2055,00</t>
  </si>
  <si>
    <t>2095,75</t>
  </si>
  <si>
    <t>9,68</t>
  </si>
  <si>
    <t>2056,00</t>
  </si>
  <si>
    <t>26,6</t>
  </si>
  <si>
    <t>2047,01</t>
  </si>
  <si>
    <t>-2,12</t>
  </si>
  <si>
    <t>Bulmaga, Irina</t>
  </si>
  <si>
    <t>2023,49</t>
  </si>
  <si>
    <t>1989,00</t>
  </si>
  <si>
    <t>2003,32</t>
  </si>
  <si>
    <t>3,40</t>
  </si>
  <si>
    <t>2072,00</t>
  </si>
  <si>
    <t>1968,03</t>
  </si>
  <si>
    <t>-24,76</t>
  </si>
  <si>
    <t>Stoica, Eduard-Constantin</t>
  </si>
  <si>
    <t>1947,86</t>
  </si>
  <si>
    <t>2127,00</t>
  </si>
  <si>
    <t>20,2</t>
  </si>
  <si>
    <t>1939,46</t>
  </si>
  <si>
    <t>-44,64</t>
  </si>
  <si>
    <t>2001,00</t>
  </si>
  <si>
    <t>20,1</t>
  </si>
  <si>
    <t>1937,78</t>
  </si>
  <si>
    <t>-15,04</t>
  </si>
  <si>
    <t>L'Ami, Alina</t>
  </si>
  <si>
    <t>19,7</t>
  </si>
  <si>
    <t>1931,06</t>
  </si>
  <si>
    <t>2061,00</t>
  </si>
  <si>
    <t>-30,92</t>
  </si>
  <si>
    <t>1990,00</t>
  </si>
  <si>
    <t>18,2</t>
  </si>
  <si>
    <t>1905,85</t>
  </si>
  <si>
    <t>1,4</t>
  </si>
  <si>
    <t>17,1</t>
  </si>
  <si>
    <t>1887,37</t>
  </si>
  <si>
    <t>Doncea, Vladimir</t>
  </si>
  <si>
    <t>16,4</t>
  </si>
  <si>
    <t>1875,60</t>
  </si>
  <si>
    <t>2123,00</t>
  </si>
  <si>
    <t>15,2</t>
  </si>
  <si>
    <t>1855,44</t>
  </si>
  <si>
    <t>-63,68</t>
  </si>
  <si>
    <t>1705,00</t>
  </si>
  <si>
    <t>10,1</t>
  </si>
  <si>
    <t>1769,73</t>
  </si>
  <si>
    <t>Petrovici, Valeriu</t>
  </si>
  <si>
    <t>7,8</t>
  </si>
  <si>
    <t>1731,08</t>
  </si>
  <si>
    <t>2221,00</t>
  </si>
  <si>
    <t>1709,23</t>
  </si>
  <si>
    <t>-121,80</t>
  </si>
  <si>
    <t>1736,00</t>
  </si>
  <si>
    <t>6,1</t>
  </si>
  <si>
    <t>1702,51</t>
  </si>
  <si>
    <t>-7,96</t>
  </si>
  <si>
    <t>1660,00</t>
  </si>
  <si>
    <t>520</t>
  </si>
  <si>
    <t>1663,86</t>
  </si>
  <si>
    <t>Krivenko, Valery*</t>
  </si>
  <si>
    <t>2292,00</t>
  </si>
  <si>
    <t>Kolodziejski, Marcin*</t>
  </si>
  <si>
    <t>1819,00</t>
  </si>
  <si>
    <t>15,1</t>
  </si>
  <si>
    <t>Main Judge: Krolikowski, Ryszard          Problems Selected by: Krolikowski, Ryszard          (* Unofficial)</t>
  </si>
  <si>
    <t>15th European Chess Solving Championship 2022 (Latvia, Riga 14.05./15.05.2022) - Final Individual Results</t>
  </si>
  <si>
    <t>2761,40</t>
  </si>
  <si>
    <t>10,68</t>
  </si>
  <si>
    <t>72,75</t>
  </si>
  <si>
    <t>2590,39</t>
  </si>
  <si>
    <t>-15,16</t>
  </si>
  <si>
    <t>2557,02</t>
  </si>
  <si>
    <t>12,52</t>
  </si>
  <si>
    <t>70,25</t>
  </si>
  <si>
    <t>2548,68</t>
  </si>
  <si>
    <t>25,88</t>
  </si>
  <si>
    <t>2523,65</t>
  </si>
  <si>
    <t>-8,16</t>
  </si>
  <si>
    <t>2502,79</t>
  </si>
  <si>
    <t>68,00</t>
  </si>
  <si>
    <t>2494,45</t>
  </si>
  <si>
    <t>-19,68</t>
  </si>
  <si>
    <t>2473,60</t>
  </si>
  <si>
    <t>37,68</t>
  </si>
  <si>
    <t>2444,69</t>
  </si>
  <si>
    <t>6,92</t>
  </si>
  <si>
    <t>0,04</t>
  </si>
  <si>
    <t>2423,54</t>
  </si>
  <si>
    <t>43,28</t>
  </si>
  <si>
    <t>2415,20</t>
  </si>
  <si>
    <t>61,12</t>
  </si>
  <si>
    <t>2411,03</t>
  </si>
  <si>
    <t>2406,86</t>
  </si>
  <si>
    <t>41,56</t>
  </si>
  <si>
    <t>2402,69</t>
  </si>
  <si>
    <t>25,44</t>
  </si>
  <si>
    <t>61,25</t>
  </si>
  <si>
    <t>2398,52</t>
  </si>
  <si>
    <t>-21,56</t>
  </si>
  <si>
    <t>2479,62</t>
  </si>
  <si>
    <t>2365,15</t>
  </si>
  <si>
    <t>-27,44</t>
  </si>
  <si>
    <t>2352,63</t>
  </si>
  <si>
    <t>2331,78</t>
  </si>
  <si>
    <t>-23,36</t>
  </si>
  <si>
    <t>2323,44</t>
  </si>
  <si>
    <t>-8,84</t>
  </si>
  <si>
    <t>2319,27</t>
  </si>
  <si>
    <t>125,64</t>
  </si>
  <si>
    <t>2310,92</t>
  </si>
  <si>
    <t>55,25</t>
  </si>
  <si>
    <t>2298,41</t>
  </si>
  <si>
    <t>5,40</t>
  </si>
  <si>
    <t>2248,36</t>
  </si>
  <si>
    <t>2244,19</t>
  </si>
  <si>
    <t>-23,72</t>
  </si>
  <si>
    <t>1995,99</t>
  </si>
  <si>
    <t>2231,67</t>
  </si>
  <si>
    <t>56,52</t>
  </si>
  <si>
    <t>2244,51</t>
  </si>
  <si>
    <t>50,75</t>
  </si>
  <si>
    <t>2223,33</t>
  </si>
  <si>
    <t>-5,08</t>
  </si>
  <si>
    <t>2210,82</t>
  </si>
  <si>
    <t>18,12</t>
  </si>
  <si>
    <t>2189,96</t>
  </si>
  <si>
    <t>11,04</t>
  </si>
  <si>
    <t>2177,45</t>
  </si>
  <si>
    <t>6,12</t>
  </si>
  <si>
    <t>2160,76</t>
  </si>
  <si>
    <t>2156,59</t>
  </si>
  <si>
    <t>-25,80</t>
  </si>
  <si>
    <t>45,75</t>
  </si>
  <si>
    <t>2139,91</t>
  </si>
  <si>
    <t>21,32</t>
  </si>
  <si>
    <t>2114,88</t>
  </si>
  <si>
    <t>7,80</t>
  </si>
  <si>
    <t>2089,86</t>
  </si>
  <si>
    <t>-25,88</t>
  </si>
  <si>
    <t>2048,15</t>
  </si>
  <si>
    <t>2035,63</t>
  </si>
  <si>
    <t>41,28</t>
  </si>
  <si>
    <t>1973,07</t>
  </si>
  <si>
    <t>-42,72</t>
  </si>
  <si>
    <t>1968,89</t>
  </si>
  <si>
    <t>-11,52</t>
  </si>
  <si>
    <t>24,48</t>
  </si>
  <si>
    <t>1960,55</t>
  </si>
  <si>
    <t>-41,36</t>
  </si>
  <si>
    <t>1927,18</t>
  </si>
  <si>
    <t>1889,64</t>
  </si>
  <si>
    <t>-20,52</t>
  </si>
  <si>
    <t>1852,10</t>
  </si>
  <si>
    <t>-65,12</t>
  </si>
  <si>
    <t>-17,48</t>
  </si>
  <si>
    <t>1847,93</t>
  </si>
  <si>
    <t>52,92</t>
  </si>
  <si>
    <t>1831,25</t>
  </si>
  <si>
    <t>1818,74</t>
  </si>
  <si>
    <t>-96,24</t>
  </si>
  <si>
    <t>-49,56</t>
  </si>
  <si>
    <t>1802,05</t>
  </si>
  <si>
    <t>-1,68</t>
  </si>
  <si>
    <t>1793,71</t>
  </si>
  <si>
    <t>-2,28</t>
  </si>
  <si>
    <t>-8,76</t>
  </si>
  <si>
    <t>1743,66</t>
  </si>
  <si>
    <t>-0,24</t>
  </si>
  <si>
    <t>1853,90</t>
  </si>
  <si>
    <t>1701,95</t>
  </si>
  <si>
    <t>-36,44</t>
  </si>
  <si>
    <t>10,5</t>
  </si>
  <si>
    <t>1551,79</t>
  </si>
  <si>
    <t>-27,12</t>
  </si>
  <si>
    <t>1526,76</t>
  </si>
  <si>
    <t>1460,02</t>
  </si>
  <si>
    <t>-52,76</t>
  </si>
  <si>
    <t>1451,68</t>
  </si>
  <si>
    <t>1376,60</t>
  </si>
  <si>
    <t>-53,56</t>
  </si>
  <si>
    <t>Main Judge: Denkovski, Ivan          Problems Selected by: Denkovski, Ivan</t>
  </si>
  <si>
    <t>14th European Chess Solving Championship 2019 (Greece, Glyfada 04.05./05.05.2019) - Final Individual Results</t>
  </si>
  <si>
    <t>82,5</t>
  </si>
  <si>
    <t>24,20</t>
  </si>
  <si>
    <t>2634,54</t>
  </si>
  <si>
    <t>2595,07</t>
  </si>
  <si>
    <t>1,72</t>
  </si>
  <si>
    <t>-9,28</t>
  </si>
  <si>
    <t>2588,49</t>
  </si>
  <si>
    <t>8,28</t>
  </si>
  <si>
    <t>53,16</t>
  </si>
  <si>
    <t>2581,91</t>
  </si>
  <si>
    <t>70,68</t>
  </si>
  <si>
    <t>2568,75</t>
  </si>
  <si>
    <t>40,84</t>
  </si>
  <si>
    <t>2535,86</t>
  </si>
  <si>
    <t>13,12</t>
  </si>
  <si>
    <t>10,96</t>
  </si>
  <si>
    <t>2516,11</t>
  </si>
  <si>
    <t>59,44</t>
  </si>
  <si>
    <t>2509,53</t>
  </si>
  <si>
    <t>10,40</t>
  </si>
  <si>
    <t>2463,47</t>
  </si>
  <si>
    <t>10,48</t>
  </si>
  <si>
    <t>18,48</t>
  </si>
  <si>
    <t>2456,89</t>
  </si>
  <si>
    <t>55,64</t>
  </si>
  <si>
    <t>2430,58</t>
  </si>
  <si>
    <t>2417,42</t>
  </si>
  <si>
    <t>30,56</t>
  </si>
  <si>
    <t>2404,26</t>
  </si>
  <si>
    <t>2397,68</t>
  </si>
  <si>
    <t>63,32</t>
  </si>
  <si>
    <t>2351,63</t>
  </si>
  <si>
    <t>31,88</t>
  </si>
  <si>
    <t>2331,89</t>
  </si>
  <si>
    <t>-17,60</t>
  </si>
  <si>
    <t>2318,73</t>
  </si>
  <si>
    <t>82,12</t>
  </si>
  <si>
    <t>9,20</t>
  </si>
  <si>
    <t>2312,15</t>
  </si>
  <si>
    <t>-25,32</t>
  </si>
  <si>
    <t>38,84</t>
  </si>
  <si>
    <t>2292,41</t>
  </si>
  <si>
    <t>15,16</t>
  </si>
  <si>
    <t>2285,84</t>
  </si>
  <si>
    <t>-47,16</t>
  </si>
  <si>
    <t>22,80</t>
  </si>
  <si>
    <t>2272,68</t>
  </si>
  <si>
    <t>-6,80</t>
  </si>
  <si>
    <t>2345,68</t>
  </si>
  <si>
    <t>2266,10</t>
  </si>
  <si>
    <t>-24,20</t>
  </si>
  <si>
    <t>2259,52</t>
  </si>
  <si>
    <t>11,64</t>
  </si>
  <si>
    <t>-42,76</t>
  </si>
  <si>
    <t>2252,94</t>
  </si>
  <si>
    <t>2220,04</t>
  </si>
  <si>
    <t>29,00</t>
  </si>
  <si>
    <t>2193,73</t>
  </si>
  <si>
    <t>-54,72</t>
  </si>
  <si>
    <t>2180,57</t>
  </si>
  <si>
    <t>2173,99</t>
  </si>
  <si>
    <t>2134,51</t>
  </si>
  <si>
    <t>-14,96</t>
  </si>
  <si>
    <t>2127,93</t>
  </si>
  <si>
    <t>2121,35</t>
  </si>
  <si>
    <t>-18,64</t>
  </si>
  <si>
    <t>2114,78</t>
  </si>
  <si>
    <t>-29,40</t>
  </si>
  <si>
    <t>2108,20</t>
  </si>
  <si>
    <t>93,44</t>
  </si>
  <si>
    <t>-53,80</t>
  </si>
  <si>
    <t>2062,14</t>
  </si>
  <si>
    <t>-66,32</t>
  </si>
  <si>
    <t>2048,98</t>
  </si>
  <si>
    <t>-11,44</t>
  </si>
  <si>
    <t>2035,83</t>
  </si>
  <si>
    <t>-111,68</t>
  </si>
  <si>
    <t>1976,61</t>
  </si>
  <si>
    <t>-118,40</t>
  </si>
  <si>
    <t>1956,87</t>
  </si>
  <si>
    <t>-72,44</t>
  </si>
  <si>
    <t>1864,76</t>
  </si>
  <si>
    <t>-29,72</t>
  </si>
  <si>
    <t>1779,23</t>
  </si>
  <si>
    <t>1772,65</t>
  </si>
  <si>
    <t>51,48</t>
  </si>
  <si>
    <t>1752,91</t>
  </si>
  <si>
    <t>-30,64</t>
  </si>
  <si>
    <t>1720,01</t>
  </si>
  <si>
    <t>1687,12</t>
  </si>
  <si>
    <t>Petridis, Evangelos*</t>
  </si>
  <si>
    <t>Aggelis, Efthymios Rafail*</t>
  </si>
  <si>
    <t>Mitsakis, Konstantinos*</t>
  </si>
  <si>
    <t>1742,10</t>
  </si>
  <si>
    <t>Main Judge: Denkovski, Ivan          Assistant: Garoufalidis, Ioannis          Problems Selected by: Denkovski, Ivan          (* Unofficial)</t>
  </si>
  <si>
    <t>9th European Chess Solving Championship 2013 (Lithuania, Vilnius 27.04./28.04.2013) - Final Individual Results</t>
  </si>
  <si>
    <t>2747,00</t>
  </si>
  <si>
    <t>2829,65</t>
  </si>
  <si>
    <t>2687,00</t>
  </si>
  <si>
    <t>2731,79</t>
  </si>
  <si>
    <t>10,52</t>
  </si>
  <si>
    <t>2636,00</t>
  </si>
  <si>
    <t>65,5</t>
  </si>
  <si>
    <t>18,52</t>
  </si>
  <si>
    <t>2644,00</t>
  </si>
  <si>
    <t>2697,75</t>
  </si>
  <si>
    <t>12,64</t>
  </si>
  <si>
    <t>2684,99</t>
  </si>
  <si>
    <t>40,88</t>
  </si>
  <si>
    <t>2389,00</t>
  </si>
  <si>
    <t>2672,22</t>
  </si>
  <si>
    <t>66,56</t>
  </si>
  <si>
    <t>2621,16</t>
  </si>
  <si>
    <t>16,72</t>
  </si>
  <si>
    <t>2471,00</t>
  </si>
  <si>
    <t>35,28</t>
  </si>
  <si>
    <t>59,75</t>
  </si>
  <si>
    <t>2616,91</t>
  </si>
  <si>
    <t>2742,00</t>
  </si>
  <si>
    <t>2599,89</t>
  </si>
  <si>
    <t>-33,40</t>
  </si>
  <si>
    <t>2574,36</t>
  </si>
  <si>
    <t>2532,00</t>
  </si>
  <si>
    <t>2553,09</t>
  </si>
  <si>
    <t>4,96</t>
  </si>
  <si>
    <t>2540,00</t>
  </si>
  <si>
    <t>2574,00</t>
  </si>
  <si>
    <t>2544,58</t>
  </si>
  <si>
    <t>-6,92</t>
  </si>
  <si>
    <t>2531,81</t>
  </si>
  <si>
    <t>25,80</t>
  </si>
  <si>
    <t>2424,00</t>
  </si>
  <si>
    <t>53,25</t>
  </si>
  <si>
    <t>2506,28</t>
  </si>
  <si>
    <t>19,32</t>
  </si>
  <si>
    <t>2502,03</t>
  </si>
  <si>
    <t>-7,04</t>
  </si>
  <si>
    <t>2382,00</t>
  </si>
  <si>
    <t>2485,01</t>
  </si>
  <si>
    <t>2467,99</t>
  </si>
  <si>
    <t>39,72</t>
  </si>
  <si>
    <t>2416,00</t>
  </si>
  <si>
    <t>2450,97</t>
  </si>
  <si>
    <t>8,20</t>
  </si>
  <si>
    <t>2442,46</t>
  </si>
  <si>
    <t>-21,04</t>
  </si>
  <si>
    <t>2237,00</t>
  </si>
  <si>
    <t>2438,21</t>
  </si>
  <si>
    <t>47,28</t>
  </si>
  <si>
    <t>2433,95</t>
  </si>
  <si>
    <t>9,40</t>
  </si>
  <si>
    <t>2354,00</t>
  </si>
  <si>
    <t>2416,93</t>
  </si>
  <si>
    <t>2497,00</t>
  </si>
  <si>
    <t>2395,66</t>
  </si>
  <si>
    <t>-23,80</t>
  </si>
  <si>
    <t>2378,64</t>
  </si>
  <si>
    <t>2357,36</t>
  </si>
  <si>
    <t>2481,00</t>
  </si>
  <si>
    <t>2353,11</t>
  </si>
  <si>
    <t>-30,04</t>
  </si>
  <si>
    <t>29-30</t>
  </si>
  <si>
    <t>2419,00</t>
  </si>
  <si>
    <t>2348,85</t>
  </si>
  <si>
    <t>2417,00</t>
  </si>
  <si>
    <t>-16,00</t>
  </si>
  <si>
    <t>2331,83</t>
  </si>
  <si>
    <t>2359,00</t>
  </si>
  <si>
    <t>2327,58</t>
  </si>
  <si>
    <t>2395,00</t>
  </si>
  <si>
    <t>2319,07</t>
  </si>
  <si>
    <t>-17,84</t>
  </si>
  <si>
    <t>2261,00</t>
  </si>
  <si>
    <t>2314,81</t>
  </si>
  <si>
    <t>2067,00</t>
  </si>
  <si>
    <t>2302,05</t>
  </si>
  <si>
    <t>55,24</t>
  </si>
  <si>
    <t>2285,03</t>
  </si>
  <si>
    <t>-2,36</t>
  </si>
  <si>
    <t>2259,50</t>
  </si>
  <si>
    <t>38-41</t>
  </si>
  <si>
    <t>2233,97</t>
  </si>
  <si>
    <t>-28,44</t>
  </si>
  <si>
    <t>-29,84</t>
  </si>
  <si>
    <t>16,20</t>
  </si>
  <si>
    <t>2397,00</t>
  </si>
  <si>
    <t>-40,32</t>
  </si>
  <si>
    <t>2212,70</t>
  </si>
  <si>
    <t>59,64</t>
  </si>
  <si>
    <t>2479,00</t>
  </si>
  <si>
    <t>-62,60</t>
  </si>
  <si>
    <t>2011,00</t>
  </si>
  <si>
    <t>2208,44</t>
  </si>
  <si>
    <t>46,40</t>
  </si>
  <si>
    <t>2239,00</t>
  </si>
  <si>
    <t>2182,91</t>
  </si>
  <si>
    <t>1995,00</t>
  </si>
  <si>
    <t>44,16</t>
  </si>
  <si>
    <t>2019,00</t>
  </si>
  <si>
    <t>2178,66</t>
  </si>
  <si>
    <t>37,52</t>
  </si>
  <si>
    <t>2165,90</t>
  </si>
  <si>
    <t>-50,80</t>
  </si>
  <si>
    <t>2111,00</t>
  </si>
  <si>
    <t>2161,64</t>
  </si>
  <si>
    <t>11,92</t>
  </si>
  <si>
    <t>2144,62</t>
  </si>
  <si>
    <t>2156,00</t>
  </si>
  <si>
    <t>2136,11</t>
  </si>
  <si>
    <t>-4,68</t>
  </si>
  <si>
    <t>2337,00</t>
  </si>
  <si>
    <t>2119,09</t>
  </si>
  <si>
    <t>-51,20</t>
  </si>
  <si>
    <t>1923,00</t>
  </si>
  <si>
    <t>2046,76</t>
  </si>
  <si>
    <t>29,08</t>
  </si>
  <si>
    <t>1971,00</t>
  </si>
  <si>
    <t>1944,64</t>
  </si>
  <si>
    <t>1940,39</t>
  </si>
  <si>
    <t>16,75</t>
  </si>
  <si>
    <t>1885,08</t>
  </si>
  <si>
    <t>-74,48</t>
  </si>
  <si>
    <t>1808,00</t>
  </si>
  <si>
    <t>15,75</t>
  </si>
  <si>
    <t>1868,06</t>
  </si>
  <si>
    <t>14,12</t>
  </si>
  <si>
    <t>14,75</t>
  </si>
  <si>
    <t>1851,04</t>
  </si>
  <si>
    <t>-59,68</t>
  </si>
  <si>
    <t>1838,00</t>
  </si>
  <si>
    <t>1846,78</t>
  </si>
  <si>
    <t>2,08</t>
  </si>
  <si>
    <t>Vitkevicius, Juozas</t>
  </si>
  <si>
    <t>1943,00</t>
  </si>
  <si>
    <t>14,25</t>
  </si>
  <si>
    <t>1842,53</t>
  </si>
  <si>
    <t>-23,60</t>
  </si>
  <si>
    <t>1924,00</t>
  </si>
  <si>
    <t>1838,27</t>
  </si>
  <si>
    <t>-20,16</t>
  </si>
  <si>
    <t>2113,00</t>
  </si>
  <si>
    <t>1821,25</t>
  </si>
  <si>
    <t>-68,56</t>
  </si>
  <si>
    <t>1729,00</t>
  </si>
  <si>
    <t>1812,74</t>
  </si>
  <si>
    <t>19,68</t>
  </si>
  <si>
    <t>1702,00</t>
  </si>
  <si>
    <t>1778,70</t>
  </si>
  <si>
    <t>18,04</t>
  </si>
  <si>
    <t>1669,00</t>
  </si>
  <si>
    <t>1770,19</t>
  </si>
  <si>
    <t>23,80</t>
  </si>
  <si>
    <t>1849,00</t>
  </si>
  <si>
    <t>1727,65</t>
  </si>
  <si>
    <t>-28,52</t>
  </si>
  <si>
    <t>1674,00</t>
  </si>
  <si>
    <t>1685,10</t>
  </si>
  <si>
    <t>1628,00</t>
  </si>
  <si>
    <t>538</t>
  </si>
  <si>
    <t>1646,80</t>
  </si>
  <si>
    <t>4,40</t>
  </si>
  <si>
    <t>13th European Chess Solving Championship 2017 (Latvia, Riga 13.05./14.05.2017) - Final Individual Results</t>
  </si>
  <si>
    <t>2687,51</t>
  </si>
  <si>
    <t>2672,55</t>
  </si>
  <si>
    <t>2,04</t>
  </si>
  <si>
    <t>2627,66</t>
  </si>
  <si>
    <t>24,32</t>
  </si>
  <si>
    <t>2620,18</t>
  </si>
  <si>
    <t>20,76</t>
  </si>
  <si>
    <t>78,5</t>
  </si>
  <si>
    <t>2590,26</t>
  </si>
  <si>
    <t>53,36</t>
  </si>
  <si>
    <t>2552,86</t>
  </si>
  <si>
    <t>46,68</t>
  </si>
  <si>
    <t>2537,89</t>
  </si>
  <si>
    <t>15,88</t>
  </si>
  <si>
    <t>2530,41</t>
  </si>
  <si>
    <t>-9,88</t>
  </si>
  <si>
    <t>2522,93</t>
  </si>
  <si>
    <t>-10,40</t>
  </si>
  <si>
    <t>2586,55</t>
  </si>
  <si>
    <t>-17,00</t>
  </si>
  <si>
    <t>2507,97</t>
  </si>
  <si>
    <t>2493,01</t>
  </si>
  <si>
    <t>23,04</t>
  </si>
  <si>
    <t>2478,04</t>
  </si>
  <si>
    <t>2425,69</t>
  </si>
  <si>
    <t>30,80</t>
  </si>
  <si>
    <t>2418,19</t>
  </si>
  <si>
    <t>16,80</t>
  </si>
  <si>
    <t>2451,53</t>
  </si>
  <si>
    <t>2410,72</t>
  </si>
  <si>
    <t>-10,92</t>
  </si>
  <si>
    <t>2395,76</t>
  </si>
  <si>
    <t>2380,79</t>
  </si>
  <si>
    <t>-0,96</t>
  </si>
  <si>
    <t>2350,87</t>
  </si>
  <si>
    <t>2335,91</t>
  </si>
  <si>
    <t>2320,95</t>
  </si>
  <si>
    <t>-6,40</t>
  </si>
  <si>
    <t>2313,47</t>
  </si>
  <si>
    <t>26,24</t>
  </si>
  <si>
    <t>2298,51</t>
  </si>
  <si>
    <t>2276,07</t>
  </si>
  <si>
    <t>2261,10</t>
  </si>
  <si>
    <t>37,28</t>
  </si>
  <si>
    <t>2253,62</t>
  </si>
  <si>
    <t>17,28</t>
  </si>
  <si>
    <t>11,60</t>
  </si>
  <si>
    <t>2246,14</t>
  </si>
  <si>
    <t>41,92</t>
  </si>
  <si>
    <t>-8,44</t>
  </si>
  <si>
    <t>2364,74</t>
  </si>
  <si>
    <t>2238,66</t>
  </si>
  <si>
    <t>-33,72</t>
  </si>
  <si>
    <t>2457,39</t>
  </si>
  <si>
    <t>2216,22</t>
  </si>
  <si>
    <t>2208,74</t>
  </si>
  <si>
    <t>32,04</t>
  </si>
  <si>
    <t>2186,29</t>
  </si>
  <si>
    <t>-32,00</t>
  </si>
  <si>
    <t>2171,33</t>
  </si>
  <si>
    <t>47,60</t>
  </si>
  <si>
    <t>12,76</t>
  </si>
  <si>
    <t>2163,85</t>
  </si>
  <si>
    <t>14,52</t>
  </si>
  <si>
    <t>2156,37</t>
  </si>
  <si>
    <t>-13,12</t>
  </si>
  <si>
    <t>2148,89</t>
  </si>
  <si>
    <t>10,20</t>
  </si>
  <si>
    <t>-31,20</t>
  </si>
  <si>
    <t>2126,45</t>
  </si>
  <si>
    <t>2074,08</t>
  </si>
  <si>
    <t>-33,44</t>
  </si>
  <si>
    <t>2066,60</t>
  </si>
  <si>
    <t>-36,32</t>
  </si>
  <si>
    <t>2059,12</t>
  </si>
  <si>
    <t>-48,96</t>
  </si>
  <si>
    <t>2051,64</t>
  </si>
  <si>
    <t>-44,80</t>
  </si>
  <si>
    <t>2021,72</t>
  </si>
  <si>
    <t>17,84</t>
  </si>
  <si>
    <t>1924,46</t>
  </si>
  <si>
    <t>1864,61</t>
  </si>
  <si>
    <t>13,56</t>
  </si>
  <si>
    <t>1834,70</t>
  </si>
  <si>
    <t>1819,73</t>
  </si>
  <si>
    <t>-47,44</t>
  </si>
  <si>
    <t>1797,28</t>
  </si>
  <si>
    <t>1744,93</t>
  </si>
  <si>
    <t>-74,80</t>
  </si>
  <si>
    <t>Stasans, Aivars</t>
  </si>
  <si>
    <t>1707,51</t>
  </si>
  <si>
    <t>1677,59</t>
  </si>
  <si>
    <t>1647,66</t>
  </si>
  <si>
    <t>1632,71</t>
  </si>
  <si>
    <t>-13,64</t>
  </si>
  <si>
    <t>1602,78</t>
  </si>
  <si>
    <t>Zadoroznaja, Olita</t>
  </si>
  <si>
    <t>1505,53</t>
  </si>
  <si>
    <t>83,75</t>
  </si>
  <si>
    <t>2708,26</t>
  </si>
  <si>
    <t>14,28</t>
  </si>
  <si>
    <t>83,5</t>
  </si>
  <si>
    <t>2704,46</t>
  </si>
  <si>
    <t>39,20</t>
  </si>
  <si>
    <t>2681,71</t>
  </si>
  <si>
    <t>77,88</t>
  </si>
  <si>
    <t>79,5</t>
  </si>
  <si>
    <t>2643,79</t>
  </si>
  <si>
    <t>56,64</t>
  </si>
  <si>
    <t>2636,20</t>
  </si>
  <si>
    <t>-18,96</t>
  </si>
  <si>
    <t>2628,62</t>
  </si>
  <si>
    <t>46,84</t>
  </si>
  <si>
    <t>2613,45</t>
  </si>
  <si>
    <t>23,52</t>
  </si>
  <si>
    <t>2403,92</t>
  </si>
  <si>
    <t>2590,69</t>
  </si>
  <si>
    <t>49,24</t>
  </si>
  <si>
    <t>2567,94</t>
  </si>
  <si>
    <t>20,32</t>
  </si>
  <si>
    <t>73,75</t>
  </si>
  <si>
    <t>2556,56</t>
  </si>
  <si>
    <t>22,08</t>
  </si>
  <si>
    <t>2530,01</t>
  </si>
  <si>
    <t>2514,84</t>
  </si>
  <si>
    <t>15,52</t>
  </si>
  <si>
    <t>2499,67</t>
  </si>
  <si>
    <t>-34,44</t>
  </si>
  <si>
    <t>2492,09</t>
  </si>
  <si>
    <t>42,40</t>
  </si>
  <si>
    <t>2476,92</t>
  </si>
  <si>
    <t>-3,44</t>
  </si>
  <si>
    <t>66,25</t>
  </si>
  <si>
    <t>2442,79</t>
  </si>
  <si>
    <t>-9,20</t>
  </si>
  <si>
    <t>34,64</t>
  </si>
  <si>
    <t>2423,83</t>
  </si>
  <si>
    <t>3,48</t>
  </si>
  <si>
    <t>5,08</t>
  </si>
  <si>
    <t>-22,60</t>
  </si>
  <si>
    <t>2420,03</t>
  </si>
  <si>
    <t>2408,66</t>
  </si>
  <si>
    <t>35,36</t>
  </si>
  <si>
    <t>2401,07</t>
  </si>
  <si>
    <t>27,16</t>
  </si>
  <si>
    <t>2393,49</t>
  </si>
  <si>
    <t>-11,20</t>
  </si>
  <si>
    <t>81,88</t>
  </si>
  <si>
    <t>2389,69</t>
  </si>
  <si>
    <t>10,72</t>
  </si>
  <si>
    <t>2378,32</t>
  </si>
  <si>
    <t>44,76</t>
  </si>
  <si>
    <t>11,40</t>
  </si>
  <si>
    <t>2167,47</t>
  </si>
  <si>
    <t>2340,39</t>
  </si>
  <si>
    <t>2325,22</t>
  </si>
  <si>
    <t>16,24</t>
  </si>
  <si>
    <t>2317,64</t>
  </si>
  <si>
    <t>7,48</t>
  </si>
  <si>
    <t>2310,05</t>
  </si>
  <si>
    <t>18,40</t>
  </si>
  <si>
    <t>2287,30</t>
  </si>
  <si>
    <t>-29,48</t>
  </si>
  <si>
    <t>2272,13</t>
  </si>
  <si>
    <t>135,20</t>
  </si>
  <si>
    <t>2264,54</t>
  </si>
  <si>
    <t>69,12</t>
  </si>
  <si>
    <t>2249,37</t>
  </si>
  <si>
    <t>-34,96</t>
  </si>
  <si>
    <t>Schafer, Ronald</t>
  </si>
  <si>
    <t>2238,49</t>
  </si>
  <si>
    <t>2,88</t>
  </si>
  <si>
    <t>2219,04</t>
  </si>
  <si>
    <t>-35,04</t>
  </si>
  <si>
    <t>2196,28</t>
  </si>
  <si>
    <t>-9,00</t>
  </si>
  <si>
    <t>49,75</t>
  </si>
  <si>
    <t>2192,49</t>
  </si>
  <si>
    <t>-27,52</t>
  </si>
  <si>
    <t>2188,70</t>
  </si>
  <si>
    <t>-0,28</t>
  </si>
  <si>
    <t>2368,91</t>
  </si>
  <si>
    <t>2158,36</t>
  </si>
  <si>
    <t>-55,52</t>
  </si>
  <si>
    <t>2232,08</t>
  </si>
  <si>
    <t>-19,44</t>
  </si>
  <si>
    <t>2150,77</t>
  </si>
  <si>
    <t>-33,60</t>
  </si>
  <si>
    <t>2120,43</t>
  </si>
  <si>
    <t>16,64</t>
  </si>
  <si>
    <t>2074,92</t>
  </si>
  <si>
    <t>-40,04</t>
  </si>
  <si>
    <t>-8,80</t>
  </si>
  <si>
    <t>-38,28</t>
  </si>
  <si>
    <t>2059,75</t>
  </si>
  <si>
    <t>1999,08</t>
  </si>
  <si>
    <t>-29,20</t>
  </si>
  <si>
    <t>1983,91</t>
  </si>
  <si>
    <t>-65,56</t>
  </si>
  <si>
    <t>1961,15</t>
  </si>
  <si>
    <t>-27,96</t>
  </si>
  <si>
    <t>1945,98</t>
  </si>
  <si>
    <t>-30,84</t>
  </si>
  <si>
    <t>1892,89</t>
  </si>
  <si>
    <t>31,08</t>
  </si>
  <si>
    <t>1832,21</t>
  </si>
  <si>
    <t>1771,53</t>
  </si>
  <si>
    <t>-44,72</t>
  </si>
  <si>
    <t>1748,78</t>
  </si>
  <si>
    <t>1733,61</t>
  </si>
  <si>
    <t>-86,04</t>
  </si>
  <si>
    <t>1718,44</t>
  </si>
  <si>
    <t>23,00</t>
  </si>
  <si>
    <t>1695,68</t>
  </si>
  <si>
    <t>-55,08</t>
  </si>
  <si>
    <t>1635,00</t>
  </si>
  <si>
    <t>-88,20</t>
  </si>
  <si>
    <t>1597,51</t>
  </si>
  <si>
    <t>806</t>
  </si>
  <si>
    <t>1581,91</t>
  </si>
  <si>
    <t>-4,12</t>
  </si>
  <si>
    <t>1551,57</t>
  </si>
  <si>
    <t>-19,92</t>
  </si>
  <si>
    <t>Mockus, Arvydas*</t>
  </si>
  <si>
    <t>Paliulionis, Viktoras*</t>
  </si>
  <si>
    <t>Main Judge: Steinbrink, Axel          Assistant: Palmans, Luc          Problems Selected by: Klasinc, Marko          (* Unofficial)</t>
  </si>
  <si>
    <t>16th European Chess Solving Championship 2023 (Slovakia, Bratislava 03.06./04.06.2023) - Final Individual Results</t>
  </si>
  <si>
    <t>2684,00</t>
  </si>
  <si>
    <t>14,92</t>
  </si>
  <si>
    <t>2663,76</t>
  </si>
  <si>
    <t>2650,27</t>
  </si>
  <si>
    <t>81,5</t>
  </si>
  <si>
    <t>2603,05</t>
  </si>
  <si>
    <t>29,72</t>
  </si>
  <si>
    <t>2582,81</t>
  </si>
  <si>
    <t>61,56</t>
  </si>
  <si>
    <t>2576,06</t>
  </si>
  <si>
    <t>67,00</t>
  </si>
  <si>
    <t>2562,57</t>
  </si>
  <si>
    <t>2535,59</t>
  </si>
  <si>
    <t>2528,84</t>
  </si>
  <si>
    <t>11,12</t>
  </si>
  <si>
    <t>2508,60</t>
  </si>
  <si>
    <t>2,12</t>
  </si>
  <si>
    <t>2495,11</t>
  </si>
  <si>
    <t>50,64</t>
  </si>
  <si>
    <t>72,5</t>
  </si>
  <si>
    <t>2481,62</t>
  </si>
  <si>
    <t>10,12</t>
  </si>
  <si>
    <t>2474,87</t>
  </si>
  <si>
    <t>-10,56</t>
  </si>
  <si>
    <t>2468,13</t>
  </si>
  <si>
    <t>2346,97</t>
  </si>
  <si>
    <t>69,75</t>
  </si>
  <si>
    <t>2444,51</t>
  </si>
  <si>
    <t>28,92</t>
  </si>
  <si>
    <t>2441,14</t>
  </si>
  <si>
    <t>2427,65</t>
  </si>
  <si>
    <t>36,12</t>
  </si>
  <si>
    <t>2420,90</t>
  </si>
  <si>
    <t>40,92</t>
  </si>
  <si>
    <t>-38,44</t>
  </si>
  <si>
    <t>67,25</t>
  </si>
  <si>
    <t>2410,78</t>
  </si>
  <si>
    <t>-4,72</t>
  </si>
  <si>
    <t>2407,41</t>
  </si>
  <si>
    <t>-28,92</t>
  </si>
  <si>
    <t>-26,16</t>
  </si>
  <si>
    <t>2449,05</t>
  </si>
  <si>
    <t>2400,66</t>
  </si>
  <si>
    <t>-14,36</t>
  </si>
  <si>
    <t>2393,92</t>
  </si>
  <si>
    <t>-22,04</t>
  </si>
  <si>
    <t>2390,55</t>
  </si>
  <si>
    <t>18,84</t>
  </si>
  <si>
    <t>2380,43</t>
  </si>
  <si>
    <t>2363,56</t>
  </si>
  <si>
    <t>57,60</t>
  </si>
  <si>
    <t>2360,19</t>
  </si>
  <si>
    <t>2346,70</t>
  </si>
  <si>
    <t>53,24</t>
  </si>
  <si>
    <t>2339,95</t>
  </si>
  <si>
    <t>-10,16</t>
  </si>
  <si>
    <t>2333,20</t>
  </si>
  <si>
    <t>10,04</t>
  </si>
  <si>
    <t>2326,46</t>
  </si>
  <si>
    <t>14,32</t>
  </si>
  <si>
    <t>-0,32</t>
  </si>
  <si>
    <t>2306,22</t>
  </si>
  <si>
    <t>2292,73</t>
  </si>
  <si>
    <t>2285,98</t>
  </si>
  <si>
    <t>126,16</t>
  </si>
  <si>
    <t>2275,86</t>
  </si>
  <si>
    <t>2272,49</t>
  </si>
  <si>
    <t>18,00</t>
  </si>
  <si>
    <t>2269,12</t>
  </si>
  <si>
    <t>50,88</t>
  </si>
  <si>
    <t>2177,76</t>
  </si>
  <si>
    <t>2265,74</t>
  </si>
  <si>
    <t>26,08</t>
  </si>
  <si>
    <t>2245,50</t>
  </si>
  <si>
    <t>2178,04</t>
  </si>
  <si>
    <t>-25,28</t>
  </si>
  <si>
    <t>2174,67</t>
  </si>
  <si>
    <t>2157,81</t>
  </si>
  <si>
    <t>18,28</t>
  </si>
  <si>
    <t>2282,60</t>
  </si>
  <si>
    <t>2147,69</t>
  </si>
  <si>
    <t>-40,00</t>
  </si>
  <si>
    <t>-12,44</t>
  </si>
  <si>
    <t>2107,21</t>
  </si>
  <si>
    <t>45,28</t>
  </si>
  <si>
    <t>2097,09</t>
  </si>
  <si>
    <t>6,84</t>
  </si>
  <si>
    <t>2090,34</t>
  </si>
  <si>
    <t>-65,92</t>
  </si>
  <si>
    <t>-62,92</t>
  </si>
  <si>
    <t>2043,12</t>
  </si>
  <si>
    <t>-38,40</t>
  </si>
  <si>
    <t>2036,38</t>
  </si>
  <si>
    <t>40,12</t>
  </si>
  <si>
    <t>39,25</t>
  </si>
  <si>
    <t>2029,63</t>
  </si>
  <si>
    <t>-47,96</t>
  </si>
  <si>
    <t>1972,29</t>
  </si>
  <si>
    <t>-84,24</t>
  </si>
  <si>
    <t>1925,06</t>
  </si>
  <si>
    <t>-15,92</t>
  </si>
  <si>
    <t>1874,47</t>
  </si>
  <si>
    <t>-50,24</t>
  </si>
  <si>
    <t>1860,98</t>
  </si>
  <si>
    <t>-41,32</t>
  </si>
  <si>
    <t>1827,25</t>
  </si>
  <si>
    <t>-32,20</t>
  </si>
  <si>
    <t>23,25</t>
  </si>
  <si>
    <t>1817,13</t>
  </si>
  <si>
    <t>-57,92</t>
  </si>
  <si>
    <t>1912,21</t>
  </si>
  <si>
    <t>1807,01</t>
  </si>
  <si>
    <t>22,25</t>
  </si>
  <si>
    <t>1803,64</t>
  </si>
  <si>
    <t>-23,52</t>
  </si>
  <si>
    <t>1776,65</t>
  </si>
  <si>
    <t>13,44</t>
  </si>
  <si>
    <t>16,25</t>
  </si>
  <si>
    <t>1722,68</t>
  </si>
  <si>
    <t>34,44</t>
  </si>
  <si>
    <t>1705,82</t>
  </si>
  <si>
    <t>-77,32</t>
  </si>
  <si>
    <t>1692,32</t>
  </si>
  <si>
    <t>1672,09</t>
  </si>
  <si>
    <t>-51,00</t>
  </si>
  <si>
    <t>1658,59</t>
  </si>
  <si>
    <t>1651,85</t>
  </si>
  <si>
    <t>1638,36</t>
  </si>
  <si>
    <t>5,32</t>
  </si>
  <si>
    <t>1624,86</t>
  </si>
  <si>
    <t>1604,63</t>
  </si>
  <si>
    <t>-49,68</t>
  </si>
  <si>
    <t>Steponavicius, Stasys*</t>
  </si>
  <si>
    <t>Main Judge: Klasinc, Marko          Assistant: Steinbrink, Axel          Problems Selected by: Klasinc, Marko          (* Unofficial)</t>
  </si>
  <si>
    <t xml:space="preserve">#2 </t>
  </si>
  <si>
    <t>Messing,rvoje</t>
  </si>
  <si>
    <t xml:space="preserve">#6 </t>
  </si>
  <si>
    <t>Zemankova,elena</t>
  </si>
  <si>
    <t>17th European Chess Solving Championship 2024 (Germany,agen 20.04./21.04.2024) - Final Individual Results</t>
  </si>
  <si>
    <t>42nd World Chess Solving Championship 2018 (North Macedonia, Ohrid 04.09./05.09.2018) - Final Individual Results</t>
  </si>
  <si>
    <t xml:space="preserve"> S#7 </t>
  </si>
  <si>
    <t>2685,36</t>
  </si>
  <si>
    <t>2653,71</t>
  </si>
  <si>
    <t>2661,84</t>
  </si>
  <si>
    <t>2463,87</t>
  </si>
  <si>
    <t>74,75</t>
  </si>
  <si>
    <t>2657,92</t>
  </si>
  <si>
    <t>49,52</t>
  </si>
  <si>
    <t>2446,85</t>
  </si>
  <si>
    <t>2654,00</t>
  </si>
  <si>
    <t>52,88</t>
  </si>
  <si>
    <t>2364,88</t>
  </si>
  <si>
    <t>73,25</t>
  </si>
  <si>
    <t>2634,41</t>
  </si>
  <si>
    <t>68,80</t>
  </si>
  <si>
    <t>2636,25</t>
  </si>
  <si>
    <t>2606,98</t>
  </si>
  <si>
    <t>Wakashima, Tadashi</t>
  </si>
  <si>
    <t>2462,81</t>
  </si>
  <si>
    <t>36,80</t>
  </si>
  <si>
    <t>2666,65</t>
  </si>
  <si>
    <t>2595,23</t>
  </si>
  <si>
    <t>-18,24</t>
  </si>
  <si>
    <t>2426,30</t>
  </si>
  <si>
    <t>2591,31</t>
  </si>
  <si>
    <t>2579,38</t>
  </si>
  <si>
    <t>2567,79</t>
  </si>
  <si>
    <t>2583,94</t>
  </si>
  <si>
    <t>2563,87</t>
  </si>
  <si>
    <t>-5,12</t>
  </si>
  <si>
    <t>2467,75</t>
  </si>
  <si>
    <t>24,56</t>
  </si>
  <si>
    <t>2432,85</t>
  </si>
  <si>
    <t>2560,56</t>
  </si>
  <si>
    <t>2559,96</t>
  </si>
  <si>
    <t>-0,16</t>
  </si>
  <si>
    <t>2533,87</t>
  </si>
  <si>
    <t>2540,36</t>
  </si>
  <si>
    <t>2290,39</t>
  </si>
  <si>
    <t>2469,83</t>
  </si>
  <si>
    <t>45,76</t>
  </si>
  <si>
    <t>2457,58</t>
  </si>
  <si>
    <t>2465,91</t>
  </si>
  <si>
    <t>2429,24</t>
  </si>
  <si>
    <t>9,36</t>
  </si>
  <si>
    <t>19-20</t>
  </si>
  <si>
    <t>2450,13</t>
  </si>
  <si>
    <t>2454,14</t>
  </si>
  <si>
    <t>1,04</t>
  </si>
  <si>
    <t>2377,43</t>
  </si>
  <si>
    <t>19,56</t>
  </si>
  <si>
    <t>2517,03</t>
  </si>
  <si>
    <t>2450,23</t>
  </si>
  <si>
    <t>2551,60</t>
  </si>
  <si>
    <t>2270,18</t>
  </si>
  <si>
    <t>2442,39</t>
  </si>
  <si>
    <t>43,96</t>
  </si>
  <si>
    <t>2571,06</t>
  </si>
  <si>
    <t>-32,84</t>
  </si>
  <si>
    <t>2338,51</t>
  </si>
  <si>
    <t>26,48</t>
  </si>
  <si>
    <t>2556,41</t>
  </si>
  <si>
    <t>60,75</t>
  </si>
  <si>
    <t>2438,47</t>
  </si>
  <si>
    <t>-30,12</t>
  </si>
  <si>
    <t>2432,80</t>
  </si>
  <si>
    <t>2430,64</t>
  </si>
  <si>
    <t>2314,12</t>
  </si>
  <si>
    <t>2426,72</t>
  </si>
  <si>
    <t>28,72</t>
  </si>
  <si>
    <t>2419,88</t>
  </si>
  <si>
    <t>2049,02</t>
  </si>
  <si>
    <t>96,40</t>
  </si>
  <si>
    <t>2529,72</t>
  </si>
  <si>
    <t>-26,28</t>
  </si>
  <si>
    <t>Klemanič, Emil</t>
  </si>
  <si>
    <t>2324,60</t>
  </si>
  <si>
    <t>2407,12</t>
  </si>
  <si>
    <t>21,08</t>
  </si>
  <si>
    <t>2403,18</t>
  </si>
  <si>
    <t>2399,28</t>
  </si>
  <si>
    <t>2485,95</t>
  </si>
  <si>
    <t>2469,59</t>
  </si>
  <si>
    <t>2395,37</t>
  </si>
  <si>
    <t>2280,64</t>
  </si>
  <si>
    <t>57,75</t>
  </si>
  <si>
    <t>2391,45</t>
  </si>
  <si>
    <t>28,28</t>
  </si>
  <si>
    <t>Leontjev, Aleksandr</t>
  </si>
  <si>
    <t>2463,86</t>
  </si>
  <si>
    <t>2387,53</t>
  </si>
  <si>
    <t>2440,61</t>
  </si>
  <si>
    <t>2379,69</t>
  </si>
  <si>
    <t>-15,56</t>
  </si>
  <si>
    <t>2293,34</t>
  </si>
  <si>
    <t>2344,43</t>
  </si>
  <si>
    <t>13,04</t>
  </si>
  <si>
    <t>2402,66</t>
  </si>
  <si>
    <t>2340,50</t>
  </si>
  <si>
    <t>Kovačević, Marjan</t>
  </si>
  <si>
    <t>2531,43</t>
  </si>
  <si>
    <t>2336,58</t>
  </si>
  <si>
    <t>2238,42</t>
  </si>
  <si>
    <t>2324,83</t>
  </si>
  <si>
    <t>22,04</t>
  </si>
  <si>
    <t>2267,97</t>
  </si>
  <si>
    <t>2313,07</t>
  </si>
  <si>
    <t>2405,54</t>
  </si>
  <si>
    <t>2309,15</t>
  </si>
  <si>
    <t>-24,60</t>
  </si>
  <si>
    <t>2305,24</t>
  </si>
  <si>
    <t>2186,42</t>
  </si>
  <si>
    <t>2297,39</t>
  </si>
  <si>
    <t>28,32</t>
  </si>
  <si>
    <t>2318,41</t>
  </si>
  <si>
    <t>2285,64</t>
  </si>
  <si>
    <t>2295,62</t>
  </si>
  <si>
    <t>-2,52</t>
  </si>
  <si>
    <t>2304,19</t>
  </si>
  <si>
    <t>2331,87</t>
  </si>
  <si>
    <t>2281,72</t>
  </si>
  <si>
    <t>2158,52</t>
  </si>
  <si>
    <t>31,44</t>
  </si>
  <si>
    <t>2386,34</t>
  </si>
  <si>
    <t>2262,12</t>
  </si>
  <si>
    <t>-31,72</t>
  </si>
  <si>
    <t>2459,79</t>
  </si>
  <si>
    <t>2250,37</t>
  </si>
  <si>
    <t>-53,44</t>
  </si>
  <si>
    <t>2164,42</t>
  </si>
  <si>
    <t>2242,53</t>
  </si>
  <si>
    <t>19,92</t>
  </si>
  <si>
    <t>2238,43</t>
  </si>
  <si>
    <t>2226,86</t>
  </si>
  <si>
    <t>2500,61</t>
  </si>
  <si>
    <t>2222,93</t>
  </si>
  <si>
    <t>-70,88</t>
  </si>
  <si>
    <t>2216,70</t>
  </si>
  <si>
    <t>2199,43</t>
  </si>
  <si>
    <t>2215,14</t>
  </si>
  <si>
    <t>2187,67</t>
  </si>
  <si>
    <t>-7,00</t>
  </si>
  <si>
    <t>2088,23</t>
  </si>
  <si>
    <t>2179,83</t>
  </si>
  <si>
    <t>2013,11</t>
  </si>
  <si>
    <t>2175,91</t>
  </si>
  <si>
    <t>2108,85</t>
  </si>
  <si>
    <t>2164,15</t>
  </si>
  <si>
    <t>2361,35</t>
  </si>
  <si>
    <t>2160,24</t>
  </si>
  <si>
    <t>-51,32</t>
  </si>
  <si>
    <t>2256,42</t>
  </si>
  <si>
    <t>2152,40</t>
  </si>
  <si>
    <t>-26,56</t>
  </si>
  <si>
    <t>2361,08</t>
  </si>
  <si>
    <t>2148,48</t>
  </si>
  <si>
    <t>-54,24</t>
  </si>
  <si>
    <t>2005,01</t>
  </si>
  <si>
    <t>2144,57</t>
  </si>
  <si>
    <t>35,60</t>
  </si>
  <si>
    <t>2095,05</t>
  </si>
  <si>
    <t>2140,64</t>
  </si>
  <si>
    <t>2297,98</t>
  </si>
  <si>
    <t>2132,80</t>
  </si>
  <si>
    <t>-42,16</t>
  </si>
  <si>
    <t>2197,60</t>
  </si>
  <si>
    <t>-16,52</t>
  </si>
  <si>
    <t>2201,36</t>
  </si>
  <si>
    <t>2105,38</t>
  </si>
  <si>
    <t>-24,52</t>
  </si>
  <si>
    <t>1990,60</t>
  </si>
  <si>
    <t>2101,45</t>
  </si>
  <si>
    <t>2273,35</t>
  </si>
  <si>
    <t>-43,88</t>
  </si>
  <si>
    <t>2031,51</t>
  </si>
  <si>
    <t>2074,02</t>
  </si>
  <si>
    <t>10,88</t>
  </si>
  <si>
    <t>2222,72</t>
  </si>
  <si>
    <t>-37,92</t>
  </si>
  <si>
    <t>2272,90</t>
  </si>
  <si>
    <t>2003,48</t>
  </si>
  <si>
    <t>-68,76</t>
  </si>
  <si>
    <t>1995,65</t>
  </si>
  <si>
    <t>-58,92</t>
  </si>
  <si>
    <t>1801,88</t>
  </si>
  <si>
    <t>1968,21</t>
  </si>
  <si>
    <t>42,44</t>
  </si>
  <si>
    <t>2028,13</t>
  </si>
  <si>
    <t>1897,67</t>
  </si>
  <si>
    <t>1893,75</t>
  </si>
  <si>
    <t>Risteski, Emil</t>
  </si>
  <si>
    <t>1882,00</t>
  </si>
  <si>
    <t>Kamenik, Pavel</t>
  </si>
  <si>
    <t>1904,25</t>
  </si>
  <si>
    <t>24,25</t>
  </si>
  <si>
    <t>1866,33</t>
  </si>
  <si>
    <t>-9,68</t>
  </si>
  <si>
    <t>1590,41</t>
  </si>
  <si>
    <t>766</t>
  </si>
  <si>
    <t>1533,22</t>
  </si>
  <si>
    <t>-14,56</t>
  </si>
  <si>
    <t>Ilkovski, Goce</t>
  </si>
  <si>
    <t>1486,20</t>
  </si>
  <si>
    <t>2135,82</t>
  </si>
  <si>
    <t>Main Judge: Denkovski, Ivan          Assistant: Steinbrink, Axel          Problems Selected by: Denkovski, Ivan          (* Unofficial)</t>
  </si>
  <si>
    <t>Open Solving Tournament of WCCC 2016 (Serbia, Belgrade 01.08.2016) - Final Individual Results</t>
  </si>
  <si>
    <t>h#3,5</t>
  </si>
  <si>
    <t xml:space="preserve"> s#6 </t>
  </si>
  <si>
    <t xml:space="preserve"> h#5 </t>
  </si>
  <si>
    <t>2645,43</t>
  </si>
  <si>
    <t>2954,69</t>
  </si>
  <si>
    <t>2540,14</t>
  </si>
  <si>
    <t>4,1</t>
  </si>
  <si>
    <t>41,6</t>
  </si>
  <si>
    <t>2774,07</t>
  </si>
  <si>
    <t>16,58</t>
  </si>
  <si>
    <t>2589,74</t>
  </si>
  <si>
    <t>2703,51</t>
  </si>
  <si>
    <t>8,06</t>
  </si>
  <si>
    <t>2614,52</t>
  </si>
  <si>
    <t>2686,58</t>
  </si>
  <si>
    <t>5,10</t>
  </si>
  <si>
    <t>2593,24</t>
  </si>
  <si>
    <t>2675,29</t>
  </si>
  <si>
    <t>5,82</t>
  </si>
  <si>
    <t>2599,70</t>
  </si>
  <si>
    <t>2644,24</t>
  </si>
  <si>
    <t>2555,13</t>
  </si>
  <si>
    <t>6,32</t>
  </si>
  <si>
    <t>2711,69</t>
  </si>
  <si>
    <t>2616,02</t>
  </si>
  <si>
    <t>-6,78</t>
  </si>
  <si>
    <t>2567,92</t>
  </si>
  <si>
    <t>35,7</t>
  </si>
  <si>
    <t>2607,55</t>
  </si>
  <si>
    <t>2,80</t>
  </si>
  <si>
    <t>2585,91</t>
  </si>
  <si>
    <t>35,3</t>
  </si>
  <si>
    <t>2596,27</t>
  </si>
  <si>
    <t>0,74</t>
  </si>
  <si>
    <t>2587,80</t>
  </si>
  <si>
    <t>Baier, Silvio</t>
  </si>
  <si>
    <t>2570,86</t>
  </si>
  <si>
    <t>13-14</t>
  </si>
  <si>
    <t>2473,29</t>
  </si>
  <si>
    <t>2559,58</t>
  </si>
  <si>
    <t>2610,23</t>
  </si>
  <si>
    <t>-3,58</t>
  </si>
  <si>
    <t>2665,72</t>
  </si>
  <si>
    <t>32,8</t>
  </si>
  <si>
    <t>2525,71</t>
  </si>
  <si>
    <t>-9,92</t>
  </si>
  <si>
    <t>2388,66</t>
  </si>
  <si>
    <t>2517,24</t>
  </si>
  <si>
    <t>2323,51</t>
  </si>
  <si>
    <t>2474,91</t>
  </si>
  <si>
    <t>2518,54</t>
  </si>
  <si>
    <t>-3,10</t>
  </si>
  <si>
    <t>2530,75</t>
  </si>
  <si>
    <t>1,3</t>
  </si>
  <si>
    <t>2469,26</t>
  </si>
  <si>
    <t>-4,36</t>
  </si>
  <si>
    <t>2386,91</t>
  </si>
  <si>
    <t>2404,35</t>
  </si>
  <si>
    <t>1,24</t>
  </si>
  <si>
    <t>2257,49</t>
  </si>
  <si>
    <t>2446,04</t>
  </si>
  <si>
    <t>2464,45</t>
  </si>
  <si>
    <t>28,3</t>
  </si>
  <si>
    <t>2398,71</t>
  </si>
  <si>
    <t>-4,66</t>
  </si>
  <si>
    <t>2341,61</t>
  </si>
  <si>
    <t>1,7</t>
  </si>
  <si>
    <t>27,7</t>
  </si>
  <si>
    <t>2381,77</t>
  </si>
  <si>
    <t>2,84</t>
  </si>
  <si>
    <t>2433,75</t>
  </si>
  <si>
    <t>2376,13</t>
  </si>
  <si>
    <t>-4,08</t>
  </si>
  <si>
    <t>2425,67</t>
  </si>
  <si>
    <t>2579,24</t>
  </si>
  <si>
    <t>2362,02</t>
  </si>
  <si>
    <t>2016,70</t>
  </si>
  <si>
    <t>2526,68</t>
  </si>
  <si>
    <t>2350,73</t>
  </si>
  <si>
    <t>-12,46</t>
  </si>
  <si>
    <t>2488,96</t>
  </si>
  <si>
    <t>2333,79</t>
  </si>
  <si>
    <t>-11,00</t>
  </si>
  <si>
    <t>31-35</t>
  </si>
  <si>
    <t>2210,79</t>
  </si>
  <si>
    <t>8,72</t>
  </si>
  <si>
    <t>2401,77</t>
  </si>
  <si>
    <t>-4,82</t>
  </si>
  <si>
    <t>2554,69</t>
  </si>
  <si>
    <t>-15,66</t>
  </si>
  <si>
    <t>2373,15</t>
  </si>
  <si>
    <t>-0,34</t>
  </si>
  <si>
    <t>2347,13</t>
  </si>
  <si>
    <t>25,7</t>
  </si>
  <si>
    <t>2325,33</t>
  </si>
  <si>
    <t>-1,54</t>
  </si>
  <si>
    <t>2120,79</t>
  </si>
  <si>
    <t>2319,68</t>
  </si>
  <si>
    <t>14,10</t>
  </si>
  <si>
    <t>2064,57</t>
  </si>
  <si>
    <t>18,08</t>
  </si>
  <si>
    <t>2571,51</t>
  </si>
  <si>
    <t>2305,57</t>
  </si>
  <si>
    <t>2345,58</t>
  </si>
  <si>
    <t>2277,35</t>
  </si>
  <si>
    <t>41-43</t>
  </si>
  <si>
    <t>Radović, Srećko</t>
  </si>
  <si>
    <t>2348,49</t>
  </si>
  <si>
    <t>2109,73</t>
  </si>
  <si>
    <t>1863,90</t>
  </si>
  <si>
    <t>29,30</t>
  </si>
  <si>
    <t>2294,74</t>
  </si>
  <si>
    <t>2263,24</t>
  </si>
  <si>
    <t>2324,15</t>
  </si>
  <si>
    <t>-4,32</t>
  </si>
  <si>
    <t>2139,67</t>
  </si>
  <si>
    <t>23,3</t>
  </si>
  <si>
    <t>2257,59</t>
  </si>
  <si>
    <t>8,36</t>
  </si>
  <si>
    <t>47-49</t>
  </si>
  <si>
    <t>2219,50</t>
  </si>
  <si>
    <t>2249,12</t>
  </si>
  <si>
    <t>2,10</t>
  </si>
  <si>
    <t>2239,19</t>
  </si>
  <si>
    <t>0,70</t>
  </si>
  <si>
    <t>2048,95</t>
  </si>
  <si>
    <t>14,18</t>
  </si>
  <si>
    <t>2312,53</t>
  </si>
  <si>
    <t>2235,01</t>
  </si>
  <si>
    <t>-5,50</t>
  </si>
  <si>
    <t>2365,38</t>
  </si>
  <si>
    <t>2204,56</t>
  </si>
  <si>
    <t>2400,35</t>
  </si>
  <si>
    <t>2220,90</t>
  </si>
  <si>
    <t>-12,72</t>
  </si>
  <si>
    <t>54-60</t>
  </si>
  <si>
    <t>2379,31</t>
  </si>
  <si>
    <t>-11,22</t>
  </si>
  <si>
    <t>1904,10</t>
  </si>
  <si>
    <t>22,46</t>
  </si>
  <si>
    <t>2312,36</t>
  </si>
  <si>
    <t>1971,48</t>
  </si>
  <si>
    <t>2362,60</t>
  </si>
  <si>
    <t>2117,59</t>
  </si>
  <si>
    <t>2382,59</t>
  </si>
  <si>
    <t>-11,46</t>
  </si>
  <si>
    <t>2320,55</t>
  </si>
  <si>
    <t>2212,43</t>
  </si>
  <si>
    <t>-7,66</t>
  </si>
  <si>
    <t>2370,61</t>
  </si>
  <si>
    <t>21,1</t>
  </si>
  <si>
    <t>2195,50</t>
  </si>
  <si>
    <t>-12,40</t>
  </si>
  <si>
    <t>63-65</t>
  </si>
  <si>
    <t>1952,40</t>
  </si>
  <si>
    <t>2192,68</t>
  </si>
  <si>
    <t>17,02</t>
  </si>
  <si>
    <t>2514,82</t>
  </si>
  <si>
    <t>-22,82</t>
  </si>
  <si>
    <t>2405,16</t>
  </si>
  <si>
    <t>2338,36</t>
  </si>
  <si>
    <t>2178,57</t>
  </si>
  <si>
    <t>-11,32</t>
  </si>
  <si>
    <t>67-72</t>
  </si>
  <si>
    <t>2191,20</t>
  </si>
  <si>
    <t>2164,46</t>
  </si>
  <si>
    <t>-1,90</t>
  </si>
  <si>
    <t>2242,26</t>
  </si>
  <si>
    <t>2142,65</t>
  </si>
  <si>
    <t>1,54</t>
  </si>
  <si>
    <t>2235,71</t>
  </si>
  <si>
    <t>2064,61</t>
  </si>
  <si>
    <t>2219,02</t>
  </si>
  <si>
    <t>2015,37</t>
  </si>
  <si>
    <t>2150,34</t>
  </si>
  <si>
    <t>2332,09</t>
  </si>
  <si>
    <t>-12,88</t>
  </si>
  <si>
    <t>2318,01</t>
  </si>
  <si>
    <t>Omorjan, Dejan</t>
  </si>
  <si>
    <t>2136,23</t>
  </si>
  <si>
    <t>1780,50</t>
  </si>
  <si>
    <t>2408,91</t>
  </si>
  <si>
    <t>-19,32</t>
  </si>
  <si>
    <t>2108,30</t>
  </si>
  <si>
    <t>1,98</t>
  </si>
  <si>
    <t>2442,61</t>
  </si>
  <si>
    <t>2122,12</t>
  </si>
  <si>
    <t>-22,72</t>
  </si>
  <si>
    <t>81-84</t>
  </si>
  <si>
    <t>Axt, Hemmo</t>
  </si>
  <si>
    <t>2130,52</t>
  </si>
  <si>
    <t>2108,01</t>
  </si>
  <si>
    <t>-1,60</t>
  </si>
  <si>
    <t>19,54</t>
  </si>
  <si>
    <t>1862,73</t>
  </si>
  <si>
    <t>17,38</t>
  </si>
  <si>
    <t>Milanović, Mihajlo</t>
  </si>
  <si>
    <t>1970,13</t>
  </si>
  <si>
    <t>9,78</t>
  </si>
  <si>
    <t>2563,10</t>
  </si>
  <si>
    <t>17,7</t>
  </si>
  <si>
    <t>2099,54</t>
  </si>
  <si>
    <t>2256,21</t>
  </si>
  <si>
    <t>2093,90</t>
  </si>
  <si>
    <t>-11,50</t>
  </si>
  <si>
    <t>87-89</t>
  </si>
  <si>
    <t>2100,33</t>
  </si>
  <si>
    <t>2079,79</t>
  </si>
  <si>
    <t>2161,48</t>
  </si>
  <si>
    <t>-5,78</t>
  </si>
  <si>
    <t>7,16</t>
  </si>
  <si>
    <t>2236,55</t>
  </si>
  <si>
    <t>2065,68</t>
  </si>
  <si>
    <t>-12,10</t>
  </si>
  <si>
    <t>1849,95</t>
  </si>
  <si>
    <t>2037,45</t>
  </si>
  <si>
    <t>13,28</t>
  </si>
  <si>
    <t>1716,46</t>
  </si>
  <si>
    <t>22,74</t>
  </si>
  <si>
    <t>93-97</t>
  </si>
  <si>
    <t>1773,42</t>
  </si>
  <si>
    <t>2023,34</t>
  </si>
  <si>
    <t>Gilbert, Axel</t>
  </si>
  <si>
    <t>2123,95</t>
  </si>
  <si>
    <t>-7,12</t>
  </si>
  <si>
    <t>2258,42</t>
  </si>
  <si>
    <t>-16,66</t>
  </si>
  <si>
    <t>2019,40</t>
  </si>
  <si>
    <t>0,28</t>
  </si>
  <si>
    <t>2128,40</t>
  </si>
  <si>
    <t>2009,23</t>
  </si>
  <si>
    <t>1981,01</t>
  </si>
  <si>
    <t>1951,67</t>
  </si>
  <si>
    <t>1996,28</t>
  </si>
  <si>
    <t>1966,90</t>
  </si>
  <si>
    <t>1694,54</t>
  </si>
  <si>
    <t>1938,67</t>
  </si>
  <si>
    <t>17,30</t>
  </si>
  <si>
    <t>Grbić, Danilo</t>
  </si>
  <si>
    <t>2070,99</t>
  </si>
  <si>
    <t>-9,38</t>
  </si>
  <si>
    <t>1924,56</t>
  </si>
  <si>
    <t>Hornecker, Siegfried</t>
  </si>
  <si>
    <t>1910,45</t>
  </si>
  <si>
    <t>2038,73</t>
  </si>
  <si>
    <t>-9,10</t>
  </si>
  <si>
    <t>Reytsen, Yevgeny</t>
  </si>
  <si>
    <t>1831,24</t>
  </si>
  <si>
    <t>5,62</t>
  </si>
  <si>
    <t>109-111</t>
  </si>
  <si>
    <t>Enemark, Bjorn</t>
  </si>
  <si>
    <t>1638,27</t>
  </si>
  <si>
    <t>1882,23</t>
  </si>
  <si>
    <t>Lörinc, Juraj</t>
  </si>
  <si>
    <t>2205,81</t>
  </si>
  <si>
    <t>-22,94</t>
  </si>
  <si>
    <t>Mijatović, Dušan</t>
  </si>
  <si>
    <t>Pongrac, Georg</t>
  </si>
  <si>
    <t>AUT</t>
  </si>
  <si>
    <t>1825,78</t>
  </si>
  <si>
    <t>113-114</t>
  </si>
  <si>
    <t>1982,85</t>
  </si>
  <si>
    <t>1811,67</t>
  </si>
  <si>
    <t>-12,14</t>
  </si>
  <si>
    <t>3,98</t>
  </si>
  <si>
    <t>Stojanović, Saša</t>
  </si>
  <si>
    <t>1722,65</t>
  </si>
  <si>
    <t>1797,56</t>
  </si>
  <si>
    <t>5,30</t>
  </si>
  <si>
    <t>Roycroft, John</t>
  </si>
  <si>
    <t>1774,76</t>
  </si>
  <si>
    <t>1769,34</t>
  </si>
  <si>
    <t>117-118</t>
  </si>
  <si>
    <t>1741,11</t>
  </si>
  <si>
    <t>Hlebec, Darko</t>
  </si>
  <si>
    <t>Young, Phil</t>
  </si>
  <si>
    <t>AUS</t>
  </si>
  <si>
    <t>1642,33</t>
  </si>
  <si>
    <t>Open Solving Tournament of WCCC 2017 (Germany, Dresden 07.08.2017) - Final Individual Results</t>
  </si>
  <si>
    <t>2648,95</t>
  </si>
  <si>
    <t>2538,78</t>
  </si>
  <si>
    <t>2646,97</t>
  </si>
  <si>
    <t>2626,70</t>
  </si>
  <si>
    <t>8,98</t>
  </si>
  <si>
    <t>2592,60</t>
  </si>
  <si>
    <t>3,36</t>
  </si>
  <si>
    <t>2660,98</t>
  </si>
  <si>
    <t>2616,56</t>
  </si>
  <si>
    <t>2205,97</t>
  </si>
  <si>
    <t>2606,43</t>
  </si>
  <si>
    <t>39,50</t>
  </si>
  <si>
    <t>2514,10</t>
  </si>
  <si>
    <t>2586,16</t>
  </si>
  <si>
    <t>2550,51</t>
  </si>
  <si>
    <t>3,50</t>
  </si>
  <si>
    <t>2522,36</t>
  </si>
  <si>
    <t>6,28</t>
  </si>
  <si>
    <t>2595,50</t>
  </si>
  <si>
    <t>-0,92</t>
  </si>
  <si>
    <t>2596,02</t>
  </si>
  <si>
    <t>2576,02</t>
  </si>
  <si>
    <t>-1,98</t>
  </si>
  <si>
    <t>2448,61</t>
  </si>
  <si>
    <t>12,56</t>
  </si>
  <si>
    <t>2552,82</t>
  </si>
  <si>
    <t>2,28</t>
  </si>
  <si>
    <t>2403,10</t>
  </si>
  <si>
    <t>2565,89</t>
  </si>
  <si>
    <t>16,04</t>
  </si>
  <si>
    <t>2545,87</t>
  </si>
  <si>
    <t>2460,21</t>
  </si>
  <si>
    <t>10,42</t>
  </si>
  <si>
    <t>2342,26</t>
  </si>
  <si>
    <t>2555,75</t>
  </si>
  <si>
    <t>21,06</t>
  </si>
  <si>
    <t>2545,61</t>
  </si>
  <si>
    <t>10,36</t>
  </si>
  <si>
    <t>2357,66</t>
  </si>
  <si>
    <t>2535,47</t>
  </si>
  <si>
    <t>17,54</t>
  </si>
  <si>
    <t>2285,85</t>
  </si>
  <si>
    <t>2525,33</t>
  </si>
  <si>
    <t>2435,25</t>
  </si>
  <si>
    <t>2505,06</t>
  </si>
  <si>
    <t>6,90</t>
  </si>
  <si>
    <t>2476,60</t>
  </si>
  <si>
    <t>2494,93</t>
  </si>
  <si>
    <t>1,82</t>
  </si>
  <si>
    <t>2569,55</t>
  </si>
  <si>
    <t>2484,79</t>
  </si>
  <si>
    <t>26-28</t>
  </si>
  <si>
    <t>2548,16</t>
  </si>
  <si>
    <t>-6,26</t>
  </si>
  <si>
    <t>2536,51</t>
  </si>
  <si>
    <t>-5,10</t>
  </si>
  <si>
    <t>2503,98</t>
  </si>
  <si>
    <t>2458,88</t>
  </si>
  <si>
    <t>2464,52</t>
  </si>
  <si>
    <t>2485,83</t>
  </si>
  <si>
    <t>2454,38</t>
  </si>
  <si>
    <t>2379,83</t>
  </si>
  <si>
    <t>2423,98</t>
  </si>
  <si>
    <t>4,36</t>
  </si>
  <si>
    <t>2393,14</t>
  </si>
  <si>
    <t>3,04</t>
  </si>
  <si>
    <t>2410,62</t>
  </si>
  <si>
    <t>2413,84</t>
  </si>
  <si>
    <t>0,32</t>
  </si>
  <si>
    <t>2510,13</t>
  </si>
  <si>
    <t>2403,71</t>
  </si>
  <si>
    <t>2424,16</t>
  </si>
  <si>
    <t>-1,30</t>
  </si>
  <si>
    <t>2384,77</t>
  </si>
  <si>
    <t>1,88</t>
  </si>
  <si>
    <t>2399,72</t>
  </si>
  <si>
    <t>2383,44</t>
  </si>
  <si>
    <t>-1,62</t>
  </si>
  <si>
    <t>2350,62</t>
  </si>
  <si>
    <t>2363,17</t>
  </si>
  <si>
    <t>2249,61</t>
  </si>
  <si>
    <t>2353,03</t>
  </si>
  <si>
    <t>2381,19</t>
  </si>
  <si>
    <t>2366,98</t>
  </si>
  <si>
    <t>2342,88</t>
  </si>
  <si>
    <t>-2,38</t>
  </si>
  <si>
    <t>2282,65</t>
  </si>
  <si>
    <t>2332,75</t>
  </si>
  <si>
    <t>4,94</t>
  </si>
  <si>
    <t>2305,90</t>
  </si>
  <si>
    <t>2,64</t>
  </si>
  <si>
    <t>46-49</t>
  </si>
  <si>
    <t>2328,37</t>
  </si>
  <si>
    <t>2302,34</t>
  </si>
  <si>
    <t>-2,56</t>
  </si>
  <si>
    <t>2333,68</t>
  </si>
  <si>
    <t>2240,29</t>
  </si>
  <si>
    <t>2300,50</t>
  </si>
  <si>
    <t>2259,19</t>
  </si>
  <si>
    <t>2292,21</t>
  </si>
  <si>
    <t>3,26</t>
  </si>
  <si>
    <t>51-53</t>
  </si>
  <si>
    <t>2194,35</t>
  </si>
  <si>
    <t>2282,07</t>
  </si>
  <si>
    <t>8,66</t>
  </si>
  <si>
    <t>2321,50</t>
  </si>
  <si>
    <t>2343,77</t>
  </si>
  <si>
    <t>2207,60</t>
  </si>
  <si>
    <t>2271,93</t>
  </si>
  <si>
    <t>6,34</t>
  </si>
  <si>
    <t>2457,02</t>
  </si>
  <si>
    <t>2261,80</t>
  </si>
  <si>
    <t>-19,26</t>
  </si>
  <si>
    <t>2180,92</t>
  </si>
  <si>
    <t>2251,66</t>
  </si>
  <si>
    <t>6,98</t>
  </si>
  <si>
    <t>2083,94</t>
  </si>
  <si>
    <t>16,54</t>
  </si>
  <si>
    <t>2497,70</t>
  </si>
  <si>
    <t>-24,28</t>
  </si>
  <si>
    <t>2397,95</t>
  </si>
  <si>
    <t>2241,53</t>
  </si>
  <si>
    <t>2359,25</t>
  </si>
  <si>
    <t>2231,39</t>
  </si>
  <si>
    <t>-12,62</t>
  </si>
  <si>
    <t>61-62</t>
  </si>
  <si>
    <t>2243,51</t>
  </si>
  <si>
    <t>2200,99</t>
  </si>
  <si>
    <t>-4,20</t>
  </si>
  <si>
    <t>2243,96</t>
  </si>
  <si>
    <t>2189,85</t>
  </si>
  <si>
    <t>2180,72</t>
  </si>
  <si>
    <t>-0,90</t>
  </si>
  <si>
    <t>Thannheiser, Thomas</t>
  </si>
  <si>
    <t>2011,47</t>
  </si>
  <si>
    <t>2160,45</t>
  </si>
  <si>
    <t>14,70</t>
  </si>
  <si>
    <t>65-66</t>
  </si>
  <si>
    <t>2083,77</t>
  </si>
  <si>
    <t>2351,67</t>
  </si>
  <si>
    <t>-18,86</t>
  </si>
  <si>
    <t>2186,13</t>
  </si>
  <si>
    <t>2150,30</t>
  </si>
  <si>
    <t>2099,60</t>
  </si>
  <si>
    <t>5,00</t>
  </si>
  <si>
    <t>2123,02</t>
  </si>
  <si>
    <t>2,70</t>
  </si>
  <si>
    <t>2251,17</t>
  </si>
  <si>
    <t>2140,16</t>
  </si>
  <si>
    <t>2238,35</t>
  </si>
  <si>
    <t>2130,03</t>
  </si>
  <si>
    <t>-10,68</t>
  </si>
  <si>
    <t>3,28</t>
  </si>
  <si>
    <t>1982,80</t>
  </si>
  <si>
    <t>2109,76</t>
  </si>
  <si>
    <t>2056,63</t>
  </si>
  <si>
    <t>5,26</t>
  </si>
  <si>
    <t>76-77</t>
  </si>
  <si>
    <t>2097,74</t>
  </si>
  <si>
    <t>2099,62</t>
  </si>
  <si>
    <t>2115,08</t>
  </si>
  <si>
    <t>78-80</t>
  </si>
  <si>
    <t>2079,35</t>
  </si>
  <si>
    <t>2311,35</t>
  </si>
  <si>
    <t>-22,88</t>
  </si>
  <si>
    <t>2010,74</t>
  </si>
  <si>
    <t>2069,21</t>
  </si>
  <si>
    <t>1843,16</t>
  </si>
  <si>
    <t>22,32</t>
  </si>
  <si>
    <t>2172,35</t>
  </si>
  <si>
    <t>2018,54</t>
  </si>
  <si>
    <t>Rittirsch, Manfred</t>
  </si>
  <si>
    <t>2008,40</t>
  </si>
  <si>
    <t>-16,54</t>
  </si>
  <si>
    <t>2026,03</t>
  </si>
  <si>
    <t>1998,27</t>
  </si>
  <si>
    <t>-2,74</t>
  </si>
  <si>
    <t>Quah, James</t>
  </si>
  <si>
    <t>SIN</t>
  </si>
  <si>
    <t>2077,42</t>
  </si>
  <si>
    <t>1988,13</t>
  </si>
  <si>
    <t>Geissler, Norbert</t>
  </si>
  <si>
    <t>1978,00</t>
  </si>
  <si>
    <t>1853,26</t>
  </si>
  <si>
    <t>1967,86</t>
  </si>
  <si>
    <t>2025,63</t>
  </si>
  <si>
    <t>-5,68</t>
  </si>
  <si>
    <t>2017,69</t>
  </si>
  <si>
    <t>1957,71</t>
  </si>
  <si>
    <t>2044,65</t>
  </si>
  <si>
    <t>2106,47</t>
  </si>
  <si>
    <t>1947,58</t>
  </si>
  <si>
    <t>-15,68</t>
  </si>
  <si>
    <t>93-94</t>
  </si>
  <si>
    <t>1915,10</t>
  </si>
  <si>
    <t>1937,44</t>
  </si>
  <si>
    <t>2185,00</t>
  </si>
  <si>
    <t>-24,42</t>
  </si>
  <si>
    <t>1901,71</t>
  </si>
  <si>
    <t>1927,31</t>
  </si>
  <si>
    <t>2,54</t>
  </si>
  <si>
    <t>1917,17</t>
  </si>
  <si>
    <t>Degenkolbe, Mirko</t>
  </si>
  <si>
    <t>2146,91</t>
  </si>
  <si>
    <t>1896,90</t>
  </si>
  <si>
    <t>-24,66</t>
  </si>
  <si>
    <t>98-99</t>
  </si>
  <si>
    <t>1886,77</t>
  </si>
  <si>
    <t>1970,81</t>
  </si>
  <si>
    <t>1856,36</t>
  </si>
  <si>
    <t>1996,78</t>
  </si>
  <si>
    <t>1846,22</t>
  </si>
  <si>
    <t>-14,84</t>
  </si>
  <si>
    <t>1836,86</t>
  </si>
  <si>
    <t>1836,09</t>
  </si>
  <si>
    <t>-0,06</t>
  </si>
  <si>
    <t>1891,40</t>
  </si>
  <si>
    <t>-5,46</t>
  </si>
  <si>
    <t>Rebitzer, Winfried</t>
  </si>
  <si>
    <t>1775,28</t>
  </si>
  <si>
    <t>1720,10</t>
  </si>
  <si>
    <t>509</t>
  </si>
  <si>
    <t>5,46</t>
  </si>
  <si>
    <t>1929,70</t>
  </si>
  <si>
    <t>1754,99</t>
  </si>
  <si>
    <t>-17,22</t>
  </si>
  <si>
    <t>van der Heijden, Harold</t>
  </si>
  <si>
    <t>1806,25</t>
  </si>
  <si>
    <t>1744,86</t>
  </si>
  <si>
    <t>1734,72</t>
  </si>
  <si>
    <t>110-111</t>
  </si>
  <si>
    <t>Liebscher, Sebastian</t>
  </si>
  <si>
    <t>1673,91</t>
  </si>
  <si>
    <t>1847,39</t>
  </si>
  <si>
    <t>-17,10</t>
  </si>
  <si>
    <t>1633,37</t>
  </si>
  <si>
    <t>1655,55</t>
  </si>
  <si>
    <t>568</t>
  </si>
  <si>
    <t>1623,23</t>
  </si>
  <si>
    <t>-3,18</t>
  </si>
  <si>
    <t>Kostka, Alexander</t>
  </si>
  <si>
    <t>1646,00</t>
  </si>
  <si>
    <t>1582,69</t>
  </si>
  <si>
    <t>-6,24</t>
  </si>
  <si>
    <t>Open Solving Tournament of WCCC 2021 (Greece, Rhodes 18.10.2021) - Final Individual Results</t>
  </si>
  <si>
    <t>2654,94</t>
  </si>
  <si>
    <t>8,08</t>
  </si>
  <si>
    <t>2470,95</t>
  </si>
  <si>
    <t>2636,40</t>
  </si>
  <si>
    <t>2647,44</t>
  </si>
  <si>
    <t>-1,20</t>
  </si>
  <si>
    <t>2410,96</t>
  </si>
  <si>
    <t>2599,32</t>
  </si>
  <si>
    <t>2495,14</t>
  </si>
  <si>
    <t>11,24</t>
  </si>
  <si>
    <t>2361,89</t>
  </si>
  <si>
    <t>25,62</t>
  </si>
  <si>
    <t>2489,95</t>
  </si>
  <si>
    <t>2580,78</t>
  </si>
  <si>
    <t>2487,88</t>
  </si>
  <si>
    <t>9,02</t>
  </si>
  <si>
    <t>2474,51</t>
  </si>
  <si>
    <t>2562,24</t>
  </si>
  <si>
    <t>2504,35</t>
  </si>
  <si>
    <t>2543,70</t>
  </si>
  <si>
    <t>4,24</t>
  </si>
  <si>
    <t>2499,38</t>
  </si>
  <si>
    <t>2506,61</t>
  </si>
  <si>
    <t>2475,03</t>
  </si>
  <si>
    <t>2323,29</t>
  </si>
  <si>
    <t>2497,34</t>
  </si>
  <si>
    <t>18,78</t>
  </si>
  <si>
    <t>2332,35</t>
  </si>
  <si>
    <t>2469,53</t>
  </si>
  <si>
    <t>2366,89</t>
  </si>
  <si>
    <t>2460,26</t>
  </si>
  <si>
    <t>2465,90</t>
  </si>
  <si>
    <t>2423,18</t>
  </si>
  <si>
    <t>2452,63</t>
  </si>
  <si>
    <t>-6,18</t>
  </si>
  <si>
    <t>2264,14</t>
  </si>
  <si>
    <t>2376,83</t>
  </si>
  <si>
    <t>2367,56</t>
  </si>
  <si>
    <t>2424,90</t>
  </si>
  <si>
    <t>2265,82</t>
  </si>
  <si>
    <t>2358,29</t>
  </si>
  <si>
    <t>9,98</t>
  </si>
  <si>
    <t>23-25</t>
  </si>
  <si>
    <t>2186,75</t>
  </si>
  <si>
    <t>2330,48</t>
  </si>
  <si>
    <t>15,50</t>
  </si>
  <si>
    <t>2296,38</t>
  </si>
  <si>
    <t>3,68</t>
  </si>
  <si>
    <t>2347,05</t>
  </si>
  <si>
    <t>-1,78</t>
  </si>
  <si>
    <t>2448,29</t>
  </si>
  <si>
    <t>2311,94</t>
  </si>
  <si>
    <t>-14,70</t>
  </si>
  <si>
    <t>2209,81</t>
  </si>
  <si>
    <t>2302,67</t>
  </si>
  <si>
    <t>2353,49</t>
  </si>
  <si>
    <t>-5,48</t>
  </si>
  <si>
    <t>2343,85</t>
  </si>
  <si>
    <t>2284,12</t>
  </si>
  <si>
    <t>2330,73</t>
  </si>
  <si>
    <t>-5,02</t>
  </si>
  <si>
    <t>2257,65</t>
  </si>
  <si>
    <t>2256,31</t>
  </si>
  <si>
    <t>2099,19</t>
  </si>
  <si>
    <t>2237,77</t>
  </si>
  <si>
    <t>14,94</t>
  </si>
  <si>
    <t>1880,78</t>
  </si>
  <si>
    <t>38,50</t>
  </si>
  <si>
    <t>2191,43</t>
  </si>
  <si>
    <t>2228,50</t>
  </si>
  <si>
    <t>2347,36</t>
  </si>
  <si>
    <t>2219,23</t>
  </si>
  <si>
    <t>-13,82</t>
  </si>
  <si>
    <t>2210,30</t>
  </si>
  <si>
    <t>2182,15</t>
  </si>
  <si>
    <t>-3,04</t>
  </si>
  <si>
    <t>2129,21</t>
  </si>
  <si>
    <t>2172,88</t>
  </si>
  <si>
    <t>4,72</t>
  </si>
  <si>
    <t>2007,71</t>
  </si>
  <si>
    <t>2163,61</t>
  </si>
  <si>
    <t>16,82</t>
  </si>
  <si>
    <t>2250,26</t>
  </si>
  <si>
    <t>2126,53</t>
  </si>
  <si>
    <t>-13,34</t>
  </si>
  <si>
    <t>2230,08</t>
  </si>
  <si>
    <t>2117,26</t>
  </si>
  <si>
    <t>-12,18</t>
  </si>
  <si>
    <t>2113,88</t>
  </si>
  <si>
    <t>2089,45</t>
  </si>
  <si>
    <t>-2,64</t>
  </si>
  <si>
    <t>2163,21</t>
  </si>
  <si>
    <t>2061,64</t>
  </si>
  <si>
    <t>2099,28</t>
  </si>
  <si>
    <t>2232,31</t>
  </si>
  <si>
    <t>2043,09</t>
  </si>
  <si>
    <t>-20,42</t>
  </si>
  <si>
    <t>2006,01</t>
  </si>
  <si>
    <t>-32,38</t>
  </si>
  <si>
    <t>2271,13</t>
  </si>
  <si>
    <t>-28,60</t>
  </si>
  <si>
    <t>2034,60</t>
  </si>
  <si>
    <t>1996,74</t>
  </si>
  <si>
    <t>48-49</t>
  </si>
  <si>
    <t>2096,88</t>
  </si>
  <si>
    <t>1987,47</t>
  </si>
  <si>
    <t>-11,80</t>
  </si>
  <si>
    <t>2053,60</t>
  </si>
  <si>
    <t>-7,14</t>
  </si>
  <si>
    <t>2040,40</t>
  </si>
  <si>
    <t>1968,93</t>
  </si>
  <si>
    <t>-7,70</t>
  </si>
  <si>
    <t>2063,08</t>
  </si>
  <si>
    <t>1959,66</t>
  </si>
  <si>
    <t>-11,16</t>
  </si>
  <si>
    <t>1837,62</t>
  </si>
  <si>
    <t>13,16</t>
  </si>
  <si>
    <t>1930,44</t>
  </si>
  <si>
    <t>1922,58</t>
  </si>
  <si>
    <t>-0,84</t>
  </si>
  <si>
    <t>2075,64</t>
  </si>
  <si>
    <t>1913,31</t>
  </si>
  <si>
    <t>-17,52</t>
  </si>
  <si>
    <t>1887,25</t>
  </si>
  <si>
    <t>2,82</t>
  </si>
  <si>
    <t>2103,14</t>
  </si>
  <si>
    <t>1904,04</t>
  </si>
  <si>
    <t>-21,48</t>
  </si>
  <si>
    <t>1920,55</t>
  </si>
  <si>
    <t>1857,69</t>
  </si>
  <si>
    <t>Šušulić, Živan</t>
  </si>
  <si>
    <t>1748,64</t>
  </si>
  <si>
    <t>1829,88</t>
  </si>
  <si>
    <t>1727,90</t>
  </si>
  <si>
    <t>2023,03</t>
  </si>
  <si>
    <t>1709,36</t>
  </si>
  <si>
    <t>-33,84</t>
  </si>
  <si>
    <t>1662,91</t>
  </si>
  <si>
    <t>1635,20</t>
  </si>
  <si>
    <t>Kovalskyi, Roman</t>
  </si>
  <si>
    <t>63-64</t>
  </si>
  <si>
    <t>Fishchuk, Vladislav</t>
  </si>
  <si>
    <t>1542,49</t>
  </si>
  <si>
    <t>Main Judge: Einat, Paz          Assistant: Turner, Neal          Problems Selected by: Einat, Paz</t>
  </si>
  <si>
    <t>Open Solving Tournament of WCCC 2022 (United Arab Emirates, Fujairah 14.11.2022) - Final Individual Results</t>
  </si>
  <si>
    <t>2727,49</t>
  </si>
  <si>
    <t>3018,81</t>
  </si>
  <si>
    <t>22,06</t>
  </si>
  <si>
    <t>2807,55</t>
  </si>
  <si>
    <t>15,18</t>
  </si>
  <si>
    <t>2459,02</t>
  </si>
  <si>
    <t>2767,94</t>
  </si>
  <si>
    <t>23,40</t>
  </si>
  <si>
    <t>2473,46</t>
  </si>
  <si>
    <t>2688,72</t>
  </si>
  <si>
    <t>16,30</t>
  </si>
  <si>
    <t>2649,11</t>
  </si>
  <si>
    <t>13,78</t>
  </si>
  <si>
    <t>2630,41</t>
  </si>
  <si>
    <t>2635,90</t>
  </si>
  <si>
    <t>0,42</t>
  </si>
  <si>
    <t>2469,61</t>
  </si>
  <si>
    <t>2596,29</t>
  </si>
  <si>
    <t>2154,05</t>
  </si>
  <si>
    <t>2583,09</t>
  </si>
  <si>
    <t>32,50</t>
  </si>
  <si>
    <t>2166,80</t>
  </si>
  <si>
    <t>2569,88</t>
  </si>
  <si>
    <t>2460,04</t>
  </si>
  <si>
    <t>2556,68</t>
  </si>
  <si>
    <t>2559,77</t>
  </si>
  <si>
    <t>2503,86</t>
  </si>
  <si>
    <t>2556,07</t>
  </si>
  <si>
    <t>-3,96</t>
  </si>
  <si>
    <t>2327,70</t>
  </si>
  <si>
    <t>14-16</t>
  </si>
  <si>
    <t>2225,80</t>
  </si>
  <si>
    <t>2477,46</t>
  </si>
  <si>
    <t>2355,29</t>
  </si>
  <si>
    <t>9,26</t>
  </si>
  <si>
    <t>2414,81</t>
  </si>
  <si>
    <t>4,74</t>
  </si>
  <si>
    <t>2421,91</t>
  </si>
  <si>
    <t>2451,05</t>
  </si>
  <si>
    <t>2489,53</t>
  </si>
  <si>
    <t>-2,92</t>
  </si>
  <si>
    <t>2422,09</t>
  </si>
  <si>
    <t>2437,85</t>
  </si>
  <si>
    <t>2,30</t>
  </si>
  <si>
    <t>2417,08</t>
  </si>
  <si>
    <t>2424,64</t>
  </si>
  <si>
    <t>0,58</t>
  </si>
  <si>
    <t>2285,34</t>
  </si>
  <si>
    <t>10,56</t>
  </si>
  <si>
    <t>2573,84</t>
  </si>
  <si>
    <t>2398,23</t>
  </si>
  <si>
    <t>2307,02</t>
  </si>
  <si>
    <t>2385,03</t>
  </si>
  <si>
    <t>5,90</t>
  </si>
  <si>
    <t>2464,39</t>
  </si>
  <si>
    <t>2371,83</t>
  </si>
  <si>
    <t>2237,80</t>
  </si>
  <si>
    <t>2358,62</t>
  </si>
  <si>
    <t>2319,01</t>
  </si>
  <si>
    <t>-2,34</t>
  </si>
  <si>
    <t>2565,42</t>
  </si>
  <si>
    <t>-18,66</t>
  </si>
  <si>
    <t>29-31</t>
  </si>
  <si>
    <t>2305,81</t>
  </si>
  <si>
    <t>2293,49</t>
  </si>
  <si>
    <t>0,94</t>
  </si>
  <si>
    <t>2102,52</t>
  </si>
  <si>
    <t>2377,85</t>
  </si>
  <si>
    <t>2292,60</t>
  </si>
  <si>
    <t>-6,46</t>
  </si>
  <si>
    <t>2251,50</t>
  </si>
  <si>
    <t>2266,20</t>
  </si>
  <si>
    <t>2512,80</t>
  </si>
  <si>
    <t>2226,58</t>
  </si>
  <si>
    <t>-21,68</t>
  </si>
  <si>
    <t>2194,49</t>
  </si>
  <si>
    <t>2213,38</t>
  </si>
  <si>
    <t>1,44</t>
  </si>
  <si>
    <t>2234,26</t>
  </si>
  <si>
    <t>2186,97</t>
  </si>
  <si>
    <t>37-39</t>
  </si>
  <si>
    <t>2173,77</t>
  </si>
  <si>
    <t>2307,34</t>
  </si>
  <si>
    <t>1961,98</t>
  </si>
  <si>
    <t>2160,57</t>
  </si>
  <si>
    <t>2402,98</t>
  </si>
  <si>
    <t>2147,36</t>
  </si>
  <si>
    <t>-19,36</t>
  </si>
  <si>
    <t>2289,41</t>
  </si>
  <si>
    <t>2134,16</t>
  </si>
  <si>
    <t>-11,76</t>
  </si>
  <si>
    <t>2238,86</t>
  </si>
  <si>
    <t>44-46</t>
  </si>
  <si>
    <t>2307,16</t>
  </si>
  <si>
    <t>2107,75</t>
  </si>
  <si>
    <t>-15,10</t>
  </si>
  <si>
    <t>-7,28</t>
  </si>
  <si>
    <t>2109,48</t>
  </si>
  <si>
    <t>2166,62</t>
  </si>
  <si>
    <t>2094,55</t>
  </si>
  <si>
    <t>Filin, Grigory</t>
  </si>
  <si>
    <t>2015,45</t>
  </si>
  <si>
    <t>2081,34</t>
  </si>
  <si>
    <t>49-50</t>
  </si>
  <si>
    <t>1853,08</t>
  </si>
  <si>
    <t>2054,93</t>
  </si>
  <si>
    <t>15,28</t>
  </si>
  <si>
    <t>2272,57</t>
  </si>
  <si>
    <t>Daga, Anirudh</t>
  </si>
  <si>
    <t>2041,73</t>
  </si>
  <si>
    <t>1657,22</t>
  </si>
  <si>
    <t>559</t>
  </si>
  <si>
    <t>2015,32</t>
  </si>
  <si>
    <t>27,12</t>
  </si>
  <si>
    <t>Shovkan, Taras</t>
  </si>
  <si>
    <t>1988,92</t>
  </si>
  <si>
    <t>2182,79</t>
  </si>
  <si>
    <t>-14,68</t>
  </si>
  <si>
    <t>2138,51</t>
  </si>
  <si>
    <t>1975,71</t>
  </si>
  <si>
    <t>-12,32</t>
  </si>
  <si>
    <t>56-58</t>
  </si>
  <si>
    <t>1821,26</t>
  </si>
  <si>
    <t>1936,10</t>
  </si>
  <si>
    <t>8,70</t>
  </si>
  <si>
    <t>2054,14</t>
  </si>
  <si>
    <t>-8,94</t>
  </si>
  <si>
    <t>2002,90</t>
  </si>
  <si>
    <t>-5,06</t>
  </si>
  <si>
    <t>1909,00</t>
  </si>
  <si>
    <t>1896,49</t>
  </si>
  <si>
    <t>Nouman Al Ali, Omar</t>
  </si>
  <si>
    <t>-5,88</t>
  </si>
  <si>
    <t>2182,69</t>
  </si>
  <si>
    <t>1870,08</t>
  </si>
  <si>
    <t>-23,68</t>
  </si>
  <si>
    <t>1856,88</t>
  </si>
  <si>
    <t>-5,34</t>
  </si>
  <si>
    <t>2108,75</t>
  </si>
  <si>
    <t>-19,08</t>
  </si>
  <si>
    <t>2018,19</t>
  </si>
  <si>
    <t>1817,27</t>
  </si>
  <si>
    <t>-15,22</t>
  </si>
  <si>
    <t>1895,09</t>
  </si>
  <si>
    <t>1777,66</t>
  </si>
  <si>
    <t>-8,90</t>
  </si>
  <si>
    <t>67-69</t>
  </si>
  <si>
    <t>1663,87</t>
  </si>
  <si>
    <t>El Mahadi Bakheet, Yousif Eltayeb</t>
  </si>
  <si>
    <t>SUD</t>
  </si>
  <si>
    <t>Seetharaman, Kalyan</t>
  </si>
  <si>
    <t>1998,87</t>
  </si>
  <si>
    <t>Turner, Neal</t>
  </si>
  <si>
    <t>1772,15</t>
  </si>
  <si>
    <t>1764,45</t>
  </si>
  <si>
    <t>-0,58</t>
  </si>
  <si>
    <t>71-72</t>
  </si>
  <si>
    <t>1895,48</t>
  </si>
  <si>
    <t>1956,33</t>
  </si>
  <si>
    <t>-14,54</t>
  </si>
  <si>
    <t>Pasman, Michael</t>
  </si>
  <si>
    <t>1738,04</t>
  </si>
  <si>
    <t>1724,84</t>
  </si>
  <si>
    <t>Abushabab, Ahmad</t>
  </si>
  <si>
    <t>JOR</t>
  </si>
  <si>
    <t>1632,41</t>
  </si>
  <si>
    <t>Haj Bakri, Abdulghani</t>
  </si>
  <si>
    <t>Laily, Mohammed Saeed Sait</t>
  </si>
  <si>
    <t>Abdulaziz, Ali</t>
  </si>
  <si>
    <t>1606,01</t>
  </si>
  <si>
    <t>Al-Ali, Mohamed Yousuf</t>
  </si>
  <si>
    <t>1553,19</t>
  </si>
  <si>
    <t>Alhefeiti, Khalifa</t>
  </si>
  <si>
    <t>Alyileili, Aamer Saeed</t>
  </si>
  <si>
    <t>1526,78</t>
  </si>
  <si>
    <t>82-83</t>
  </si>
  <si>
    <t>Albedwawi, Ahmed Khaleifa</t>
  </si>
  <si>
    <t>84-94</t>
  </si>
  <si>
    <t>Al Blooshi, Salim Jasim</t>
  </si>
  <si>
    <t>1500,38</t>
  </si>
  <si>
    <t>Albusmait, Abdulla Jassim</t>
  </si>
  <si>
    <t>Alkaabi, Saoud</t>
  </si>
  <si>
    <t>Almarashda, Hamad Mohamed</t>
  </si>
  <si>
    <t>Alzahmi, Humaid Abdulla</t>
  </si>
  <si>
    <t>1659,93</t>
  </si>
  <si>
    <t>-12,08</t>
  </si>
  <si>
    <t>Rafeea, Ameer</t>
  </si>
  <si>
    <t>Rafeea, Hamza</t>
  </si>
  <si>
    <t>Rafeea, Mohamad</t>
  </si>
  <si>
    <t>Shukhman, Elena</t>
  </si>
  <si>
    <t>1526,94</t>
  </si>
  <si>
    <t>836</t>
  </si>
  <si>
    <t>Main Judge: Roland, Marcos          Assistant: Steinbrink, Axel          Problems Selected by: Roland, Marcos</t>
  </si>
  <si>
    <t>Open Solving Tournament of WCCC 2023 (Georgia, Batumi 04.09.2023) - Final Individual Results</t>
  </si>
  <si>
    <t>2602,21</t>
  </si>
  <si>
    <t>2927,99</t>
  </si>
  <si>
    <t>25,28</t>
  </si>
  <si>
    <t>2636,12</t>
  </si>
  <si>
    <t>2850,64</t>
  </si>
  <si>
    <t>2776,20</t>
  </si>
  <si>
    <t>2773,29</t>
  </si>
  <si>
    <t>2644,66</t>
  </si>
  <si>
    <t>2533,52</t>
  </si>
  <si>
    <t>2747,51</t>
  </si>
  <si>
    <t>16,60</t>
  </si>
  <si>
    <t>6-7</t>
  </si>
  <si>
    <t>2660,65</t>
  </si>
  <si>
    <t>2721,72</t>
  </si>
  <si>
    <t>2261,96</t>
  </si>
  <si>
    <t>35,66</t>
  </si>
  <si>
    <t>2492,76</t>
  </si>
  <si>
    <t>2683,05</t>
  </si>
  <si>
    <t>14,76</t>
  </si>
  <si>
    <t>2431,96</t>
  </si>
  <si>
    <t>2670,16</t>
  </si>
  <si>
    <t>2451,81</t>
  </si>
  <si>
    <t>2657,27</t>
  </si>
  <si>
    <t>15,94</t>
  </si>
  <si>
    <t>2463,92</t>
  </si>
  <si>
    <t>2644,38</t>
  </si>
  <si>
    <t>2520,78</t>
  </si>
  <si>
    <t>2484,50</t>
  </si>
  <si>
    <t>2618,59</t>
  </si>
  <si>
    <t>2478,85</t>
  </si>
  <si>
    <t>2599,26</t>
  </si>
  <si>
    <t>2492,39</t>
  </si>
  <si>
    <t>2592,81</t>
  </si>
  <si>
    <t>7,78</t>
  </si>
  <si>
    <t>2382,40</t>
  </si>
  <si>
    <t>2528,35</t>
  </si>
  <si>
    <t>2482,71</t>
  </si>
  <si>
    <t>2515,46</t>
  </si>
  <si>
    <t>2316,62</t>
  </si>
  <si>
    <t>2351,68</t>
  </si>
  <si>
    <t>2502,57</t>
  </si>
  <si>
    <t>11,70</t>
  </si>
  <si>
    <t>2566,90</t>
  </si>
  <si>
    <t>2451,01</t>
  </si>
  <si>
    <t>Kharitonov, Maksim</t>
  </si>
  <si>
    <t>2438,12</t>
  </si>
  <si>
    <t>2421,21</t>
  </si>
  <si>
    <t>2425,22</t>
  </si>
  <si>
    <t>2128,98</t>
  </si>
  <si>
    <t>22,48</t>
  </si>
  <si>
    <t>2322,07</t>
  </si>
  <si>
    <t>2412,33</t>
  </si>
  <si>
    <t>2517,97</t>
  </si>
  <si>
    <t>-8,20</t>
  </si>
  <si>
    <t>2444,93</t>
  </si>
  <si>
    <t>2388,26</t>
  </si>
  <si>
    <t>2399,44</t>
  </si>
  <si>
    <t>0,86</t>
  </si>
  <si>
    <t>2263,05</t>
  </si>
  <si>
    <t>2258,63</t>
  </si>
  <si>
    <t>10,92</t>
  </si>
  <si>
    <t>2350,18</t>
  </si>
  <si>
    <t>2373,66</t>
  </si>
  <si>
    <t>2513,22</t>
  </si>
  <si>
    <t>2360,77</t>
  </si>
  <si>
    <t>-11,82</t>
  </si>
  <si>
    <t>2204,00</t>
  </si>
  <si>
    <t>2458,84</t>
  </si>
  <si>
    <t>2347,88</t>
  </si>
  <si>
    <t>-8,60</t>
  </si>
  <si>
    <t>2027,43</t>
  </si>
  <si>
    <t>2328,54</t>
  </si>
  <si>
    <t>2471,02</t>
  </si>
  <si>
    <t>2309,20</t>
  </si>
  <si>
    <t>-12,56</t>
  </si>
  <si>
    <t>36-39</t>
  </si>
  <si>
    <t>2268,66</t>
  </si>
  <si>
    <t>2421,28</t>
  </si>
  <si>
    <t>-8,70</t>
  </si>
  <si>
    <t>2255,51</t>
  </si>
  <si>
    <t>2316,31</t>
  </si>
  <si>
    <t>2104,77</t>
  </si>
  <si>
    <t>2270,53</t>
  </si>
  <si>
    <t>12,86</t>
  </si>
  <si>
    <t>2125,47</t>
  </si>
  <si>
    <t>32,25</t>
  </si>
  <si>
    <t>2264,08</t>
  </si>
  <si>
    <t>2603,65</t>
  </si>
  <si>
    <t>2257,64</t>
  </si>
  <si>
    <t>-26,84</t>
  </si>
  <si>
    <t>2231,68</t>
  </si>
  <si>
    <t>2244,75</t>
  </si>
  <si>
    <t>1,02</t>
  </si>
  <si>
    <t>2363,51</t>
  </si>
  <si>
    <t>2225,41</t>
  </si>
  <si>
    <t>-10,72</t>
  </si>
  <si>
    <t>2379,56</t>
  </si>
  <si>
    <t>2206,07</t>
  </si>
  <si>
    <t>-13,46</t>
  </si>
  <si>
    <t>2397,45</t>
  </si>
  <si>
    <t>2546,12</t>
  </si>
  <si>
    <t>2199,63</t>
  </si>
  <si>
    <t>-26,88</t>
  </si>
  <si>
    <t>2414,38</t>
  </si>
  <si>
    <t>2193,18</t>
  </si>
  <si>
    <t>-17,16</t>
  </si>
  <si>
    <t>2178,91</t>
  </si>
  <si>
    <t>2180,29</t>
  </si>
  <si>
    <t>2269,98</t>
  </si>
  <si>
    <t>2173,84</t>
  </si>
  <si>
    <t>2379,41</t>
  </si>
  <si>
    <t>2167,40</t>
  </si>
  <si>
    <t>-16,44</t>
  </si>
  <si>
    <t>1961,64</t>
  </si>
  <si>
    <t>15,96</t>
  </si>
  <si>
    <t>2219,75</t>
  </si>
  <si>
    <t>2154,51</t>
  </si>
  <si>
    <t>54-56</t>
  </si>
  <si>
    <t>2364,55</t>
  </si>
  <si>
    <t>2141,61</t>
  </si>
  <si>
    <t>-17,30</t>
  </si>
  <si>
    <t>Shestakova, Ekaterina</t>
  </si>
  <si>
    <t>2059,24</t>
  </si>
  <si>
    <t>6,38</t>
  </si>
  <si>
    <t>1692,56</t>
  </si>
  <si>
    <t>2102,94</t>
  </si>
  <si>
    <t>31,84</t>
  </si>
  <si>
    <t>Kochiashvili, Mikheil</t>
  </si>
  <si>
    <t>2077,16</t>
  </si>
  <si>
    <t>2351,38</t>
  </si>
  <si>
    <t>2051,38</t>
  </si>
  <si>
    <t>Kharitonova, Viktoriya</t>
  </si>
  <si>
    <t>1974,03</t>
  </si>
  <si>
    <t>2122,70</t>
  </si>
  <si>
    <t>-11,54</t>
  </si>
  <si>
    <t>1764,44</t>
  </si>
  <si>
    <t>20,75</t>
  </si>
  <si>
    <t>1967,58</t>
  </si>
  <si>
    <t>15,76</t>
  </si>
  <si>
    <t>2063,92</t>
  </si>
  <si>
    <t>1935,35</t>
  </si>
  <si>
    <t>-9,98</t>
  </si>
  <si>
    <t>2239,07</t>
  </si>
  <si>
    <t>1922,46</t>
  </si>
  <si>
    <t>-24,56</t>
  </si>
  <si>
    <t>2120,22</t>
  </si>
  <si>
    <t>1909,57</t>
  </si>
  <si>
    <t>-16,34</t>
  </si>
  <si>
    <t>2075,05</t>
  </si>
  <si>
    <t>1819,33</t>
  </si>
  <si>
    <t>-19,84</t>
  </si>
  <si>
    <t>1907,33</t>
  </si>
  <si>
    <t>1812,89</t>
  </si>
  <si>
    <t>-7,32</t>
  </si>
  <si>
    <t>1955,52</t>
  </si>
  <si>
    <t>1767,77</t>
  </si>
  <si>
    <t>69-70</t>
  </si>
  <si>
    <t>1752,64</t>
  </si>
  <si>
    <t>1638,85</t>
  </si>
  <si>
    <t>-8,82</t>
  </si>
  <si>
    <t>Smolkin, Gabriel</t>
  </si>
  <si>
    <t>CAN</t>
  </si>
  <si>
    <t>1625,96</t>
  </si>
  <si>
    <t>-49,32</t>
  </si>
  <si>
    <t>1652,45</t>
  </si>
  <si>
    <t>1613,07</t>
  </si>
  <si>
    <t>Solja, Kenneth</t>
  </si>
  <si>
    <t>1561,50</t>
  </si>
  <si>
    <t>Durnus, Cinar</t>
  </si>
  <si>
    <t>Ilyasli, Ughur</t>
  </si>
  <si>
    <t>1782,99</t>
  </si>
  <si>
    <t>-17,18</t>
  </si>
  <si>
    <t>1482,33</t>
  </si>
  <si>
    <t>6,14</t>
  </si>
  <si>
    <t>1771,57</t>
  </si>
  <si>
    <t>-16,30</t>
  </si>
  <si>
    <t>Main Judge: Steinbrink, Axel          Assistant: Klasinc, Marko          Problems Selected by: Steinbrink, Axel</t>
  </si>
  <si>
    <t>Open Solving Tournament of WCCC 2024 (Latvia, Jurmala 29.07.2024) - Final Individual Results</t>
  </si>
  <si>
    <t xml:space="preserve"> S#9 </t>
  </si>
  <si>
    <t>1-2</t>
  </si>
  <si>
    <t>2698,54</t>
  </si>
  <si>
    <t>2889,03</t>
  </si>
  <si>
    <t>14,90</t>
  </si>
  <si>
    <t>32,10</t>
  </si>
  <si>
    <t>2678,52</t>
  </si>
  <si>
    <t>2876,25</t>
  </si>
  <si>
    <t>2313,39</t>
  </si>
  <si>
    <t>2863,48</t>
  </si>
  <si>
    <t>43,06</t>
  </si>
  <si>
    <t>2546,39</t>
  </si>
  <si>
    <t>2735,71</t>
  </si>
  <si>
    <t>2514,13</t>
  </si>
  <si>
    <t>2697,39</t>
  </si>
  <si>
    <t>14,34</t>
  </si>
  <si>
    <t>2582,58</t>
  </si>
  <si>
    <t>2671,83</t>
  </si>
  <si>
    <t>2659,06</t>
  </si>
  <si>
    <t>2538,83</t>
  </si>
  <si>
    <t>2633,51</t>
  </si>
  <si>
    <t>7,42</t>
  </si>
  <si>
    <t>2539,12</t>
  </si>
  <si>
    <t>2620,73</t>
  </si>
  <si>
    <t>2206,95</t>
  </si>
  <si>
    <t>2607,95</t>
  </si>
  <si>
    <t>31,38</t>
  </si>
  <si>
    <t>2448,64</t>
  </si>
  <si>
    <t>2595,18</t>
  </si>
  <si>
    <t>11,46</t>
  </si>
  <si>
    <t>2442,70</t>
  </si>
  <si>
    <t>2582,40</t>
  </si>
  <si>
    <t>10,94</t>
  </si>
  <si>
    <t>2510,83</t>
  </si>
  <si>
    <t>2318,86</t>
  </si>
  <si>
    <t>19,62</t>
  </si>
  <si>
    <t>2160,90</t>
  </si>
  <si>
    <t>2544,07</t>
  </si>
  <si>
    <t>30,00</t>
  </si>
  <si>
    <t>2265,09</t>
  </si>
  <si>
    <t>2531,30</t>
  </si>
  <si>
    <t>20,84</t>
  </si>
  <si>
    <t>2408,83</t>
  </si>
  <si>
    <t>2518,52</t>
  </si>
  <si>
    <t>8,58</t>
  </si>
  <si>
    <t>2638,24</t>
  </si>
  <si>
    <t>2480,19</t>
  </si>
  <si>
    <t>2336,39</t>
  </si>
  <si>
    <t>11,26</t>
  </si>
  <si>
    <t>2234,89</t>
  </si>
  <si>
    <t>2454,64</t>
  </si>
  <si>
    <t>17,20</t>
  </si>
  <si>
    <t>2481,63</t>
  </si>
  <si>
    <t>-3,12</t>
  </si>
  <si>
    <t>2487,68</t>
  </si>
  <si>
    <t>2429,09</t>
  </si>
  <si>
    <t>-4,58</t>
  </si>
  <si>
    <t>2250,40</t>
  </si>
  <si>
    <t>13,98</t>
  </si>
  <si>
    <t>2347,81</t>
  </si>
  <si>
    <t>2416,31</t>
  </si>
  <si>
    <t>5,36</t>
  </si>
  <si>
    <t>2333,95</t>
  </si>
  <si>
    <t>2403,54</t>
  </si>
  <si>
    <t>5,44</t>
  </si>
  <si>
    <t>27-30</t>
  </si>
  <si>
    <t>2459,68</t>
  </si>
  <si>
    <t>2390,76</t>
  </si>
  <si>
    <t>-5,40</t>
  </si>
  <si>
    <t>2486,24</t>
  </si>
  <si>
    <t>2002,88</t>
  </si>
  <si>
    <t>30,36</t>
  </si>
  <si>
    <t>2428,49</t>
  </si>
  <si>
    <t>2482,44</t>
  </si>
  <si>
    <t>2377,98</t>
  </si>
  <si>
    <t>-8,18</t>
  </si>
  <si>
    <t>2329,91</t>
  </si>
  <si>
    <t>3,76</t>
  </si>
  <si>
    <t>2494,94</t>
  </si>
  <si>
    <t>2365,21</t>
  </si>
  <si>
    <t>2378,16</t>
  </si>
  <si>
    <t>2352,43</t>
  </si>
  <si>
    <t>2153,17</t>
  </si>
  <si>
    <t>2339,65</t>
  </si>
  <si>
    <t>2388,85</t>
  </si>
  <si>
    <t>2507,81</t>
  </si>
  <si>
    <t>1918,01</t>
  </si>
  <si>
    <t>2326,88</t>
  </si>
  <si>
    <t>32,00</t>
  </si>
  <si>
    <t>2295,85</t>
  </si>
  <si>
    <t>2301,33</t>
  </si>
  <si>
    <t>2349,59</t>
  </si>
  <si>
    <t>2263,00</t>
  </si>
  <si>
    <t>2223,52</t>
  </si>
  <si>
    <t>2250,22</t>
  </si>
  <si>
    <t>2312,30</t>
  </si>
  <si>
    <t>-4,86</t>
  </si>
  <si>
    <t>2152,10</t>
  </si>
  <si>
    <t>2211,89</t>
  </si>
  <si>
    <t>4,68</t>
  </si>
  <si>
    <t>2097,01</t>
  </si>
  <si>
    <t>2173,57</t>
  </si>
  <si>
    <t>6,00</t>
  </si>
  <si>
    <t>2406,52</t>
  </si>
  <si>
    <t>2135,24</t>
  </si>
  <si>
    <t>-21,24</t>
  </si>
  <si>
    <t>-25,68</t>
  </si>
  <si>
    <t>2113,86</t>
  </si>
  <si>
    <t>2122,46</t>
  </si>
  <si>
    <t>2417,92</t>
  </si>
  <si>
    <t>-23,12</t>
  </si>
  <si>
    <t>2364,78</t>
  </si>
  <si>
    <t>2096,91</t>
  </si>
  <si>
    <t>-20,96</t>
  </si>
  <si>
    <t>Sööt, Margus</t>
  </si>
  <si>
    <t>-3,40</t>
  </si>
  <si>
    <t>Brick, Roman</t>
  </si>
  <si>
    <t>2071,36</t>
  </si>
  <si>
    <t>-20,28</t>
  </si>
  <si>
    <t>2371,34</t>
  </si>
  <si>
    <t>-23,48</t>
  </si>
  <si>
    <t>1986,90</t>
  </si>
  <si>
    <t>2058,58</t>
  </si>
  <si>
    <t>2045,80</t>
  </si>
  <si>
    <t>-14,14</t>
  </si>
  <si>
    <t>2487,47</t>
  </si>
  <si>
    <t>-34,56</t>
  </si>
  <si>
    <t>Sprenger, Jan</t>
  </si>
  <si>
    <t>2033,03</t>
  </si>
  <si>
    <t>2171,76</t>
  </si>
  <si>
    <t>2020,25</t>
  </si>
  <si>
    <t>-11,86</t>
  </si>
  <si>
    <t>Ličková, Anna</t>
  </si>
  <si>
    <t>1772,81</t>
  </si>
  <si>
    <t>2007,48</t>
  </si>
  <si>
    <t>18,36</t>
  </si>
  <si>
    <t>2104,04</t>
  </si>
  <si>
    <t>1994,70</t>
  </si>
  <si>
    <t>2261,09</t>
  </si>
  <si>
    <t>1981,92</t>
  </si>
  <si>
    <t>-21,86</t>
  </si>
  <si>
    <t>1966,76</t>
  </si>
  <si>
    <t>1969,15</t>
  </si>
  <si>
    <t>2056,77</t>
  </si>
  <si>
    <t>1956,37</t>
  </si>
  <si>
    <t>-7,86</t>
  </si>
  <si>
    <t>2079,98</t>
  </si>
  <si>
    <t>1996,93</t>
  </si>
  <si>
    <t>1943,60</t>
  </si>
  <si>
    <t>Beniosev, Daniel</t>
  </si>
  <si>
    <t>1918,04</t>
  </si>
  <si>
    <t>66-67</t>
  </si>
  <si>
    <t>Petković, Nikola</t>
  </si>
  <si>
    <t>1892,49</t>
  </si>
  <si>
    <t>-17,06</t>
  </si>
  <si>
    <t>1957,06</t>
  </si>
  <si>
    <t>1942,38</t>
  </si>
  <si>
    <t>1879,71</t>
  </si>
  <si>
    <t>1983,36</t>
  </si>
  <si>
    <t>Jeronovičs, Toms</t>
  </si>
  <si>
    <t>1866,94</t>
  </si>
  <si>
    <t>1929,52</t>
  </si>
  <si>
    <t>1789,99</t>
  </si>
  <si>
    <t>1841,39</t>
  </si>
  <si>
    <t>4,02</t>
  </si>
  <si>
    <t>2221,76</t>
  </si>
  <si>
    <t>-29,78</t>
  </si>
  <si>
    <t>Tabors, Emīls</t>
  </si>
  <si>
    <t>1979,29</t>
  </si>
  <si>
    <t>1815,83</t>
  </si>
  <si>
    <t>75-80</t>
  </si>
  <si>
    <t>Hambros, Joachim</t>
  </si>
  <si>
    <t>1790,28</t>
  </si>
  <si>
    <t>Havran, Jozef</t>
  </si>
  <si>
    <t>1982,72</t>
  </si>
  <si>
    <t>1665,37</t>
  </si>
  <si>
    <t>558</t>
  </si>
  <si>
    <t>Malý jun., Jiří</t>
  </si>
  <si>
    <t>1622,72</t>
  </si>
  <si>
    <t>Saveljevs, Aleksandrs</t>
  </si>
  <si>
    <t>-0,72</t>
  </si>
  <si>
    <t>Shankar Ram, Narayan</t>
  </si>
  <si>
    <t>Schlosser, Michael</t>
  </si>
  <si>
    <t>1764,73</t>
  </si>
  <si>
    <t>1761,98</t>
  </si>
  <si>
    <t>1751,95</t>
  </si>
  <si>
    <t>-0,78</t>
  </si>
  <si>
    <t>1603,67</t>
  </si>
  <si>
    <t>654</t>
  </si>
  <si>
    <t>1636,97</t>
  </si>
  <si>
    <t>Grönroos, Mikael</t>
  </si>
  <si>
    <t>1896,82</t>
  </si>
  <si>
    <t>-20,34</t>
  </si>
  <si>
    <t>85-86</t>
  </si>
  <si>
    <t>1635,27</t>
  </si>
  <si>
    <t>1611,42</t>
  </si>
  <si>
    <t>2088,39</t>
  </si>
  <si>
    <t>-37,34</t>
  </si>
  <si>
    <t>1567,20</t>
  </si>
  <si>
    <t>877</t>
  </si>
  <si>
    <t>1598,64</t>
  </si>
  <si>
    <t>2,46</t>
  </si>
  <si>
    <t>Ličko, Ľubomír</t>
  </si>
  <si>
    <t>1509,21</t>
  </si>
  <si>
    <t>Malý sen., Jiří</t>
  </si>
  <si>
    <t>1594,75</t>
  </si>
  <si>
    <t>814</t>
  </si>
  <si>
    <t>-6,70</t>
  </si>
  <si>
    <t>1607,33</t>
  </si>
  <si>
    <t>641</t>
  </si>
  <si>
    <t>1483,66</t>
  </si>
  <si>
    <t>Open Solving Tournament of WCCC 2019 (Lithuania, Vilnius 19.08.2019) - Final Individual Results</t>
  </si>
  <si>
    <t>2651,48</t>
  </si>
  <si>
    <t>2775,59</t>
  </si>
  <si>
    <t>11,72</t>
  </si>
  <si>
    <t>2609,17</t>
  </si>
  <si>
    <t>2701,45</t>
  </si>
  <si>
    <t>2406,89</t>
  </si>
  <si>
    <t>2659,09</t>
  </si>
  <si>
    <t>23,82</t>
  </si>
  <si>
    <t>2442,04</t>
  </si>
  <si>
    <t>2637,91</t>
  </si>
  <si>
    <t>18,50</t>
  </si>
  <si>
    <t>2523,49</t>
  </si>
  <si>
    <t>10,80</t>
  </si>
  <si>
    <t>2623,03</t>
  </si>
  <si>
    <t>2626,90</t>
  </si>
  <si>
    <t>2553,18</t>
  </si>
  <si>
    <t>-6,96</t>
  </si>
  <si>
    <t>2498,68</t>
  </si>
  <si>
    <t>2344,49</t>
  </si>
  <si>
    <t>17,70</t>
  </si>
  <si>
    <t>2502,38</t>
  </si>
  <si>
    <t>2489,64</t>
  </si>
  <si>
    <t>2380,30</t>
  </si>
  <si>
    <t>2285,97</t>
  </si>
  <si>
    <t>2468,45</t>
  </si>
  <si>
    <t>17,24</t>
  </si>
  <si>
    <t>2280,43</t>
  </si>
  <si>
    <t>2456,51</t>
  </si>
  <si>
    <t>2483,07</t>
  </si>
  <si>
    <t>2460,05</t>
  </si>
  <si>
    <t>2402,61</t>
  </si>
  <si>
    <t>2457,86</t>
  </si>
  <si>
    <t>5,22</t>
  </si>
  <si>
    <t>2532,14</t>
  </si>
  <si>
    <t>2436,68</t>
  </si>
  <si>
    <t>-9,02</t>
  </si>
  <si>
    <t>3,70</t>
  </si>
  <si>
    <t>20-22</t>
  </si>
  <si>
    <t>2314,68</t>
  </si>
  <si>
    <t>2426,09</t>
  </si>
  <si>
    <t>2372,14</t>
  </si>
  <si>
    <t>2574,58</t>
  </si>
  <si>
    <t>-14,02</t>
  </si>
  <si>
    <t>2417,46</t>
  </si>
  <si>
    <t>2415,50</t>
  </si>
  <si>
    <t>-0,18</t>
  </si>
  <si>
    <t>2389,60</t>
  </si>
  <si>
    <t>2394,32</t>
  </si>
  <si>
    <t>0,44</t>
  </si>
  <si>
    <t>2493,06</t>
  </si>
  <si>
    <t>2136,55</t>
  </si>
  <si>
    <t>2383,73</t>
  </si>
  <si>
    <t>23,34</t>
  </si>
  <si>
    <t>2501,11</t>
  </si>
  <si>
    <t>-11,08</t>
  </si>
  <si>
    <t>2383,69</t>
  </si>
  <si>
    <t>2362,55</t>
  </si>
  <si>
    <t>2224,43</t>
  </si>
  <si>
    <t>30-32</t>
  </si>
  <si>
    <t>2341,36</t>
  </si>
  <si>
    <t>2269,24</t>
  </si>
  <si>
    <t>6,80</t>
  </si>
  <si>
    <t>2406,35</t>
  </si>
  <si>
    <t>-6,14</t>
  </si>
  <si>
    <t>2155,08</t>
  </si>
  <si>
    <t>2320,18</t>
  </si>
  <si>
    <t>15,58</t>
  </si>
  <si>
    <t>34-37</t>
  </si>
  <si>
    <t>2430,71</t>
  </si>
  <si>
    <t>-10,44</t>
  </si>
  <si>
    <t>2321,82</t>
  </si>
  <si>
    <t>2471,53</t>
  </si>
  <si>
    <t>-14,30</t>
  </si>
  <si>
    <t>2340,00</t>
  </si>
  <si>
    <t>2283,95</t>
  </si>
  <si>
    <t>2309,59</t>
  </si>
  <si>
    <t>2,42</t>
  </si>
  <si>
    <t>2202,95</t>
  </si>
  <si>
    <t>9,06</t>
  </si>
  <si>
    <t>2308,84</t>
  </si>
  <si>
    <t>2228,36</t>
  </si>
  <si>
    <t>2288,41</t>
  </si>
  <si>
    <t>5,66</t>
  </si>
  <si>
    <t>2225,50</t>
  </si>
  <si>
    <t>5,94</t>
  </si>
  <si>
    <t>2275,38</t>
  </si>
  <si>
    <t>2277,82</t>
  </si>
  <si>
    <t>2083,90</t>
  </si>
  <si>
    <t>18,30</t>
  </si>
  <si>
    <t>2531,62</t>
  </si>
  <si>
    <t>-23,96</t>
  </si>
  <si>
    <t>2173,63</t>
  </si>
  <si>
    <t>2267,23</t>
  </si>
  <si>
    <t>2282,37</t>
  </si>
  <si>
    <t>2256,64</t>
  </si>
  <si>
    <t>2335,03</t>
  </si>
  <si>
    <t>2280,34</t>
  </si>
  <si>
    <t>2156,36</t>
  </si>
  <si>
    <t>2235,45</t>
  </si>
  <si>
    <t>7,46</t>
  </si>
  <si>
    <t>2084,50</t>
  </si>
  <si>
    <t>14,26</t>
  </si>
  <si>
    <t>2277,46</t>
  </si>
  <si>
    <t>2224,86</t>
  </si>
  <si>
    <t>-4,96</t>
  </si>
  <si>
    <t>2329,05</t>
  </si>
  <si>
    <t>2214,27</t>
  </si>
  <si>
    <t>-10,84</t>
  </si>
  <si>
    <t>55-58</t>
  </si>
  <si>
    <t>2394,18</t>
  </si>
  <si>
    <t>-16,98</t>
  </si>
  <si>
    <t>2223,63</t>
  </si>
  <si>
    <t>2010,86</t>
  </si>
  <si>
    <t>19,20</t>
  </si>
  <si>
    <t>2270,51</t>
  </si>
  <si>
    <t>-5,30</t>
  </si>
  <si>
    <t>2240,69</t>
  </si>
  <si>
    <t>2203,68</t>
  </si>
  <si>
    <t>-3,50</t>
  </si>
  <si>
    <t>2563,98</t>
  </si>
  <si>
    <t>2193,09</t>
  </si>
  <si>
    <t>-35,02</t>
  </si>
  <si>
    <t>2475,45</t>
  </si>
  <si>
    <t>-26,66</t>
  </si>
  <si>
    <t>2410,24</t>
  </si>
  <si>
    <t>2182,50</t>
  </si>
  <si>
    <t>-21,50</t>
  </si>
  <si>
    <t>1985,89</t>
  </si>
  <si>
    <t>2140,14</t>
  </si>
  <si>
    <t>2211,62</t>
  </si>
  <si>
    <t>2129,55</t>
  </si>
  <si>
    <t>-7,74</t>
  </si>
  <si>
    <t>2138,28</t>
  </si>
  <si>
    <t>2104,06</t>
  </si>
  <si>
    <t>2,40</t>
  </si>
  <si>
    <t>2372,96</t>
  </si>
  <si>
    <t>-22,98</t>
  </si>
  <si>
    <t>1997,65</t>
  </si>
  <si>
    <t>12,46</t>
  </si>
  <si>
    <t>1687,07</t>
  </si>
  <si>
    <t>2108,36</t>
  </si>
  <si>
    <t>39,78</t>
  </si>
  <si>
    <t>2121,24</t>
  </si>
  <si>
    <t>-1,22</t>
  </si>
  <si>
    <t>2065,30</t>
  </si>
  <si>
    <t>2087,18</t>
  </si>
  <si>
    <t>2,06</t>
  </si>
  <si>
    <t>2079,22</t>
  </si>
  <si>
    <t>2077,43</t>
  </si>
  <si>
    <t>2076,59</t>
  </si>
  <si>
    <t>2055,88</t>
  </si>
  <si>
    <t>2066,00</t>
  </si>
  <si>
    <t>2054,18</t>
  </si>
  <si>
    <t>2055,41</t>
  </si>
  <si>
    <t>2271,38</t>
  </si>
  <si>
    <t>2044,82</t>
  </si>
  <si>
    <t>-21,40</t>
  </si>
  <si>
    <t>2023,64</t>
  </si>
  <si>
    <t>26,22</t>
  </si>
  <si>
    <t>2174,15</t>
  </si>
  <si>
    <t>-14,22</t>
  </si>
  <si>
    <t>1810,89</t>
  </si>
  <si>
    <t>2002,45</t>
  </si>
  <si>
    <t>2118,67</t>
  </si>
  <si>
    <t>-10,98</t>
  </si>
  <si>
    <t>2087,68</t>
  </si>
  <si>
    <t>1938,91</t>
  </si>
  <si>
    <t>82-84</t>
  </si>
  <si>
    <t>2044,23</t>
  </si>
  <si>
    <t>1917,73</t>
  </si>
  <si>
    <t>-11,94</t>
  </si>
  <si>
    <t>1777,36</t>
  </si>
  <si>
    <t>13,26</t>
  </si>
  <si>
    <t>1919,77</t>
  </si>
  <si>
    <t>2283,16</t>
  </si>
  <si>
    <t>1896,55</t>
  </si>
  <si>
    <t>-36,50</t>
  </si>
  <si>
    <t>1910,59</t>
  </si>
  <si>
    <t>1885,95</t>
  </si>
  <si>
    <t>2140,54</t>
  </si>
  <si>
    <t>1664,89</t>
  </si>
  <si>
    <t>1875,36</t>
  </si>
  <si>
    <t>19,88</t>
  </si>
  <si>
    <t>1840,88</t>
  </si>
  <si>
    <t>1864,77</t>
  </si>
  <si>
    <t>2,26</t>
  </si>
  <si>
    <t>2216,69</t>
  </si>
  <si>
    <t>1854,18</t>
  </si>
  <si>
    <t>-34,22</t>
  </si>
  <si>
    <t>2199,08</t>
  </si>
  <si>
    <t>1833,00</t>
  </si>
  <si>
    <t>1921,98</t>
  </si>
  <si>
    <t>1647,39</t>
  </si>
  <si>
    <t>626</t>
  </si>
  <si>
    <t>1811,82</t>
  </si>
  <si>
    <t>Yanami, Hitoshi</t>
  </si>
  <si>
    <t>1783,43</t>
  </si>
  <si>
    <t>2,68</t>
  </si>
  <si>
    <t>1702,13</t>
  </si>
  <si>
    <t>1769,45</t>
  </si>
  <si>
    <t>1899,04</t>
  </si>
  <si>
    <t>1727,09</t>
  </si>
  <si>
    <t>-16,24</t>
  </si>
  <si>
    <t>97-98</t>
  </si>
  <si>
    <t>1700,14</t>
  </si>
  <si>
    <t>1705,91</t>
  </si>
  <si>
    <t>1538,09</t>
  </si>
  <si>
    <t>852</t>
  </si>
  <si>
    <t>15,84</t>
  </si>
  <si>
    <t>Jelagaitė, Irena Andrea</t>
  </si>
  <si>
    <t>1534,18</t>
  </si>
  <si>
    <t>853</t>
  </si>
  <si>
    <t>6,22</t>
  </si>
  <si>
    <t>Open Solving Tournament of WCCC 2018 (North Macedonia, Ohrid 03.09.2018) - Final Individual Results</t>
  </si>
  <si>
    <t>4,18</t>
  </si>
  <si>
    <t>2661,89</t>
  </si>
  <si>
    <t>12,34</t>
  </si>
  <si>
    <t>2656,02</t>
  </si>
  <si>
    <t>2650,15</t>
  </si>
  <si>
    <t>2626,68</t>
  </si>
  <si>
    <t>15,32</t>
  </si>
  <si>
    <t>2620,81</t>
  </si>
  <si>
    <t>13,38</t>
  </si>
  <si>
    <t>2614,95</t>
  </si>
  <si>
    <t>3,02</t>
  </si>
  <si>
    <t>2603,21</t>
  </si>
  <si>
    <t>2597,34</t>
  </si>
  <si>
    <t>11,38</t>
  </si>
  <si>
    <t>2591,48</t>
  </si>
  <si>
    <t>13,84</t>
  </si>
  <si>
    <t>2585,61</t>
  </si>
  <si>
    <t>13,02</t>
  </si>
  <si>
    <t>2568,01</t>
  </si>
  <si>
    <t>23,66</t>
  </si>
  <si>
    <t>2562,14</t>
  </si>
  <si>
    <t>22,92</t>
  </si>
  <si>
    <t>2544,53</t>
  </si>
  <si>
    <t>2532,80</t>
  </si>
  <si>
    <t>8,52</t>
  </si>
  <si>
    <t>2491,73</t>
  </si>
  <si>
    <t>2485,86</t>
  </si>
  <si>
    <t>2474,12</t>
  </si>
  <si>
    <t>2468,25</t>
  </si>
  <si>
    <t>23,06</t>
  </si>
  <si>
    <t>-16,92</t>
  </si>
  <si>
    <t>2450,65</t>
  </si>
  <si>
    <t>2444,78</t>
  </si>
  <si>
    <t>2384,22</t>
  </si>
  <si>
    <t>2438,92</t>
  </si>
  <si>
    <t>4,66</t>
  </si>
  <si>
    <t>35,25</t>
  </si>
  <si>
    <t>2421,31</t>
  </si>
  <si>
    <t>-13,86</t>
  </si>
  <si>
    <t>2409,58</t>
  </si>
  <si>
    <t>-10,90</t>
  </si>
  <si>
    <t>2386,11</t>
  </si>
  <si>
    <t>2374,37</t>
  </si>
  <si>
    <t>2368,50</t>
  </si>
  <si>
    <t>-7,58</t>
  </si>
  <si>
    <t>2356,77</t>
  </si>
  <si>
    <t>2339,17</t>
  </si>
  <si>
    <t>2333,30</t>
  </si>
  <si>
    <t>2327,43</t>
  </si>
  <si>
    <t>16,32</t>
  </si>
  <si>
    <t>17,06</t>
  </si>
  <si>
    <t>2321,56</t>
  </si>
  <si>
    <t>2117,09</t>
  </si>
  <si>
    <t>-11,78</t>
  </si>
  <si>
    <t>2315,70</t>
  </si>
  <si>
    <t>25,78</t>
  </si>
  <si>
    <t>2309,83</t>
  </si>
  <si>
    <t>6,10</t>
  </si>
  <si>
    <t>2303,96</t>
  </si>
  <si>
    <t>-7,76</t>
  </si>
  <si>
    <t>2280,49</t>
  </si>
  <si>
    <t>2274,62</t>
  </si>
  <si>
    <t>-9,52</t>
  </si>
  <si>
    <t>2268,75</t>
  </si>
  <si>
    <t>2257,02</t>
  </si>
  <si>
    <t>-18,12</t>
  </si>
  <si>
    <t>2182,33</t>
  </si>
  <si>
    <t>2251,15</t>
  </si>
  <si>
    <t>-16,96</t>
  </si>
  <si>
    <t>2239,42</t>
  </si>
  <si>
    <t>-6,88</t>
  </si>
  <si>
    <t>2238,12</t>
  </si>
  <si>
    <t>2227,68</t>
  </si>
  <si>
    <t>2215,94</t>
  </si>
  <si>
    <t>2,52</t>
  </si>
  <si>
    <t>2198,34</t>
  </si>
  <si>
    <t>2180,74</t>
  </si>
  <si>
    <t>-19,16</t>
  </si>
  <si>
    <t>-15,38</t>
  </si>
  <si>
    <t>2157,27</t>
  </si>
  <si>
    <t>9,22</t>
  </si>
  <si>
    <t>-20,94</t>
  </si>
  <si>
    <t>2145,53</t>
  </si>
  <si>
    <t>-6,06</t>
  </si>
  <si>
    <t>1919,20</t>
  </si>
  <si>
    <t>2133,80</t>
  </si>
  <si>
    <t>2122,06</t>
  </si>
  <si>
    <t>2116,19</t>
  </si>
  <si>
    <t>0,62</t>
  </si>
  <si>
    <t>2110,33</t>
  </si>
  <si>
    <t>17,58</t>
  </si>
  <si>
    <t>73-74</t>
  </si>
  <si>
    <t>2098,59</t>
  </si>
  <si>
    <t>-14,86</t>
  </si>
  <si>
    <t>2051,65</t>
  </si>
  <si>
    <t>2039,91</t>
  </si>
  <si>
    <t>-10,10</t>
  </si>
  <si>
    <t>-4,70</t>
  </si>
  <si>
    <t>18,25</t>
  </si>
  <si>
    <t>2022,31</t>
  </si>
  <si>
    <t>-22,02</t>
  </si>
  <si>
    <t>1992,97</t>
  </si>
  <si>
    <t>1981,24</t>
  </si>
  <si>
    <t>-4,00</t>
  </si>
  <si>
    <t>1969,50</t>
  </si>
  <si>
    <t>1946,03</t>
  </si>
  <si>
    <t>1899,09</t>
  </si>
  <si>
    <t>26,30</t>
  </si>
  <si>
    <t>1935,64</t>
  </si>
  <si>
    <t>1875,62</t>
  </si>
  <si>
    <t>1828,68</t>
  </si>
  <si>
    <t>1652,37</t>
  </si>
  <si>
    <t>600</t>
  </si>
  <si>
    <t>1593,98</t>
  </si>
  <si>
    <t>-4,98</t>
  </si>
  <si>
    <t>-30,36</t>
  </si>
  <si>
    <t>Main Judge: Denkovski, Ivan          Assistant: Steinbrink, Axel          Problems Selected by: Denkovski, Ivan</t>
  </si>
  <si>
    <t>47th World Chess Solving Championship 2024 (Latvia, Jurmala 30.07./31.07.2024) - Final Individual Results</t>
  </si>
  <si>
    <t xml:space="preserve"> H#7 </t>
  </si>
  <si>
    <t>2779,24</t>
  </si>
  <si>
    <t>23,28</t>
  </si>
  <si>
    <t>2761,94</t>
  </si>
  <si>
    <t>28,60</t>
  </si>
  <si>
    <t>77,1</t>
  </si>
  <si>
    <t>2729,08</t>
  </si>
  <si>
    <t>44,00</t>
  </si>
  <si>
    <t>2640,86</t>
  </si>
  <si>
    <t>70,1</t>
  </si>
  <si>
    <t>2608,00</t>
  </si>
  <si>
    <t>29,88</t>
  </si>
  <si>
    <t>2597,62</t>
  </si>
  <si>
    <t>324</t>
  </si>
  <si>
    <t>2571,67</t>
  </si>
  <si>
    <t>67,6</t>
  </si>
  <si>
    <t>2564,76</t>
  </si>
  <si>
    <t>2542,27</t>
  </si>
  <si>
    <t>66,2</t>
  </si>
  <si>
    <t>2540,54</t>
  </si>
  <si>
    <t>2528,43</t>
  </si>
  <si>
    <t>65,3</t>
  </si>
  <si>
    <t>2524,97</t>
  </si>
  <si>
    <t>65,2</t>
  </si>
  <si>
    <t>2523,24</t>
  </si>
  <si>
    <t>2512,86</t>
  </si>
  <si>
    <t>63,9</t>
  </si>
  <si>
    <t>2500,76</t>
  </si>
  <si>
    <t>21,24</t>
  </si>
  <si>
    <t>63,1</t>
  </si>
  <si>
    <t>2486,92</t>
  </si>
  <si>
    <t>22,68</t>
  </si>
  <si>
    <t>62,1</t>
  </si>
  <si>
    <t>2469,62</t>
  </si>
  <si>
    <t>60,8</t>
  </si>
  <si>
    <t>2447,14</t>
  </si>
  <si>
    <t>2443,68</t>
  </si>
  <si>
    <t>-15,52</t>
  </si>
  <si>
    <t>2458,68</t>
  </si>
  <si>
    <t>60,1</t>
  </si>
  <si>
    <t>2435,03</t>
  </si>
  <si>
    <t>59,6</t>
  </si>
  <si>
    <t>2426,38</t>
  </si>
  <si>
    <t>59,1</t>
  </si>
  <si>
    <t>2417,73</t>
  </si>
  <si>
    <t>-28,08</t>
  </si>
  <si>
    <t>58,7</t>
  </si>
  <si>
    <t>2410,81</t>
  </si>
  <si>
    <t>2409,08</t>
  </si>
  <si>
    <t>58,1</t>
  </si>
  <si>
    <t>2400,43</t>
  </si>
  <si>
    <t>57,9</t>
  </si>
  <si>
    <t>2396,98</t>
  </si>
  <si>
    <t>57,2</t>
  </si>
  <si>
    <t>2384,87</t>
  </si>
  <si>
    <t>27,68</t>
  </si>
  <si>
    <t>2365,84</t>
  </si>
  <si>
    <t>-26,96</t>
  </si>
  <si>
    <t>54,7</t>
  </si>
  <si>
    <t>2341,63</t>
  </si>
  <si>
    <t>6,52</t>
  </si>
  <si>
    <t>54,3</t>
  </si>
  <si>
    <t>2334,71</t>
  </si>
  <si>
    <t>54,2</t>
  </si>
  <si>
    <t>2332,98</t>
  </si>
  <si>
    <t>77,72</t>
  </si>
  <si>
    <t>53,1</t>
  </si>
  <si>
    <t>2313,95</t>
  </si>
  <si>
    <t>2312,22</t>
  </si>
  <si>
    <t>2286,28</t>
  </si>
  <si>
    <t>-37,56</t>
  </si>
  <si>
    <t>2268,98</t>
  </si>
  <si>
    <t>61,52</t>
  </si>
  <si>
    <t>2234,38</t>
  </si>
  <si>
    <t>-6,16</t>
  </si>
  <si>
    <t>48,4</t>
  </si>
  <si>
    <t>2232,65</t>
  </si>
  <si>
    <t>-18,40</t>
  </si>
  <si>
    <t>48,2</t>
  </si>
  <si>
    <t>2229,20</t>
  </si>
  <si>
    <t>-20,72</t>
  </si>
  <si>
    <t>48,1</t>
  </si>
  <si>
    <t>2227,47</t>
  </si>
  <si>
    <t>105,16</t>
  </si>
  <si>
    <t>47,1</t>
  </si>
  <si>
    <t>2210,17</t>
  </si>
  <si>
    <t>-48,04</t>
  </si>
  <si>
    <t>46,9</t>
  </si>
  <si>
    <t>2206,71</t>
  </si>
  <si>
    <t>46,6</t>
  </si>
  <si>
    <t>2201,52</t>
  </si>
  <si>
    <t>51,40</t>
  </si>
  <si>
    <t>46,1</t>
  </si>
  <si>
    <t>2192,87</t>
  </si>
  <si>
    <t>-39,76</t>
  </si>
  <si>
    <t>2177,30</t>
  </si>
  <si>
    <t>2165,20</t>
  </si>
  <si>
    <t>-14,16</t>
  </si>
  <si>
    <t>2139,25</t>
  </si>
  <si>
    <t>51,16</t>
  </si>
  <si>
    <t>2108,12</t>
  </si>
  <si>
    <t>2070,83</t>
  </si>
  <si>
    <t>2104,66</t>
  </si>
  <si>
    <t>7,84</t>
  </si>
  <si>
    <t>40,8</t>
  </si>
  <si>
    <t>2101,20</t>
  </si>
  <si>
    <t>2260,98</t>
  </si>
  <si>
    <t>-36,96</t>
  </si>
  <si>
    <t>2096,01</t>
  </si>
  <si>
    <t>2078,71</t>
  </si>
  <si>
    <t>-39,72</t>
  </si>
  <si>
    <t>34,1</t>
  </si>
  <si>
    <t>1985,31</t>
  </si>
  <si>
    <t>-25,84</t>
  </si>
  <si>
    <t>1876,20</t>
  </si>
  <si>
    <t>32,7</t>
  </si>
  <si>
    <t>1961,09</t>
  </si>
  <si>
    <t>1940,34</t>
  </si>
  <si>
    <t>-0,48</t>
  </si>
  <si>
    <t>30,6</t>
  </si>
  <si>
    <t>1924,77</t>
  </si>
  <si>
    <t>-1,08</t>
  </si>
  <si>
    <t>1843,49</t>
  </si>
  <si>
    <t>1881,53</t>
  </si>
  <si>
    <t>1879,80</t>
  </si>
  <si>
    <t>-60,28</t>
  </si>
  <si>
    <t>-17,88</t>
  </si>
  <si>
    <t>1827,91</t>
  </si>
  <si>
    <t>15,24</t>
  </si>
  <si>
    <t>24,8</t>
  </si>
  <si>
    <t>1824,45</t>
  </si>
  <si>
    <t>-36,60</t>
  </si>
  <si>
    <t>1805,42</t>
  </si>
  <si>
    <t>Mūzis, Renārs</t>
  </si>
  <si>
    <t>1800,23</t>
  </si>
  <si>
    <t>1736,23</t>
  </si>
  <si>
    <t>-57,96</t>
  </si>
  <si>
    <t>1724,12</t>
  </si>
  <si>
    <t>1715,48</t>
  </si>
  <si>
    <t>1654,94</t>
  </si>
  <si>
    <t>14,2</t>
  </si>
  <si>
    <t>1641,10</t>
  </si>
  <si>
    <t>13,4</t>
  </si>
  <si>
    <t>1627,26</t>
  </si>
  <si>
    <t>11,7</t>
  </si>
  <si>
    <t>1597,86</t>
  </si>
  <si>
    <t>-8,64</t>
  </si>
  <si>
    <t>10,7</t>
  </si>
  <si>
    <t>1580,56</t>
  </si>
  <si>
    <t>-9,76</t>
  </si>
  <si>
    <t>9,4</t>
  </si>
  <si>
    <t>1558,07</t>
  </si>
  <si>
    <t>9,2</t>
  </si>
  <si>
    <t>1554,62</t>
  </si>
  <si>
    <t>8,2</t>
  </si>
  <si>
    <t>1537,32</t>
  </si>
  <si>
    <t>-13,28</t>
  </si>
  <si>
    <t>Steponavičius, Stasys*</t>
  </si>
  <si>
    <t>50,9</t>
  </si>
  <si>
    <t>Ličko, Ľubomír*</t>
  </si>
  <si>
    <t>Main Judge: Królikowski, Ryszard          Assistant: Steinbrink, Axel          Problems Selected by: Królikowski, Ryszard          (* Unofficial)</t>
  </si>
  <si>
    <t>46th World Chess Solving Championship 2023 (Georgia, Batumi 05.09./06.09.2023) - Final Individual Results</t>
  </si>
  <si>
    <t>2980,85</t>
  </si>
  <si>
    <t>44,32</t>
  </si>
  <si>
    <t>2925,45</t>
  </si>
  <si>
    <t>2722,29</t>
  </si>
  <si>
    <t>13,36</t>
  </si>
  <si>
    <t>2703,82</t>
  </si>
  <si>
    <t>22,00</t>
  </si>
  <si>
    <t>2648,41</t>
  </si>
  <si>
    <t>24,88</t>
  </si>
  <si>
    <t>2643,80</t>
  </si>
  <si>
    <t>112,24</t>
  </si>
  <si>
    <t>2634,56</t>
  </si>
  <si>
    <t>2625,33</t>
  </si>
  <si>
    <t>2611,48</t>
  </si>
  <si>
    <t>75,68</t>
  </si>
  <si>
    <t>2602,24</t>
  </si>
  <si>
    <t>32,60</t>
  </si>
  <si>
    <t>2593,01</t>
  </si>
  <si>
    <t>2588,39</t>
  </si>
  <si>
    <t>63,25</t>
  </si>
  <si>
    <t>2579,16</t>
  </si>
  <si>
    <t>2546,83</t>
  </si>
  <si>
    <t>7,72</t>
  </si>
  <si>
    <t>2505,28</t>
  </si>
  <si>
    <t>7,44</t>
  </si>
  <si>
    <t>2496,05</t>
  </si>
  <si>
    <t>2482,19</t>
  </si>
  <si>
    <t>2477,58</t>
  </si>
  <si>
    <t>2463,72</t>
  </si>
  <si>
    <t>-4,48</t>
  </si>
  <si>
    <t>2449,87</t>
  </si>
  <si>
    <t>38,96</t>
  </si>
  <si>
    <t>2417,55</t>
  </si>
  <si>
    <t>2403,70</t>
  </si>
  <si>
    <t>5,24</t>
  </si>
  <si>
    <t>64,76</t>
  </si>
  <si>
    <t>43,24</t>
  </si>
  <si>
    <t>2399,08</t>
  </si>
  <si>
    <t>2394,47</t>
  </si>
  <si>
    <t>-0,64</t>
  </si>
  <si>
    <t>2380,61</t>
  </si>
  <si>
    <t>-13,92</t>
  </si>
  <si>
    <t>2376,00</t>
  </si>
  <si>
    <t>-9,80</t>
  </si>
  <si>
    <t>2362,15</t>
  </si>
  <si>
    <t>2352,91</t>
  </si>
  <si>
    <t>-14,80</t>
  </si>
  <si>
    <t>2348,29</t>
  </si>
  <si>
    <t>-14,32</t>
  </si>
  <si>
    <t>2343,68</t>
  </si>
  <si>
    <t>-4,28</t>
  </si>
  <si>
    <t>2315,97</t>
  </si>
  <si>
    <t>12,40</t>
  </si>
  <si>
    <t>2311,36</t>
  </si>
  <si>
    <t>-8,68</t>
  </si>
  <si>
    <t>2297,50</t>
  </si>
  <si>
    <t>-19,64</t>
  </si>
  <si>
    <t>2279,04</t>
  </si>
  <si>
    <t>2274,42</t>
  </si>
  <si>
    <t>2265,18</t>
  </si>
  <si>
    <t>-73,32</t>
  </si>
  <si>
    <t>2260,57</t>
  </si>
  <si>
    <t>2251,33</t>
  </si>
  <si>
    <t>2349,36</t>
  </si>
  <si>
    <t>2246,72</t>
  </si>
  <si>
    <t>14,68</t>
  </si>
  <si>
    <t>2228,25</t>
  </si>
  <si>
    <t>43,48</t>
  </si>
  <si>
    <t>2214,39</t>
  </si>
  <si>
    <t>-3,76</t>
  </si>
  <si>
    <t>30,16</t>
  </si>
  <si>
    <t>2444,26</t>
  </si>
  <si>
    <t>2209,78</t>
  </si>
  <si>
    <t>-47,40</t>
  </si>
  <si>
    <t>2149,75</t>
  </si>
  <si>
    <t>-36,12</t>
  </si>
  <si>
    <t>2112,82</t>
  </si>
  <si>
    <t>-23,16</t>
  </si>
  <si>
    <t>2085,11</t>
  </si>
  <si>
    <t>2066,64</t>
  </si>
  <si>
    <t>1,60</t>
  </si>
  <si>
    <t>2062,03</t>
  </si>
  <si>
    <t>32,75</t>
  </si>
  <si>
    <t>2015,85</t>
  </si>
  <si>
    <t>-23,20</t>
  </si>
  <si>
    <t>1992,77</t>
  </si>
  <si>
    <t>-71,32</t>
  </si>
  <si>
    <t>1988,15</t>
  </si>
  <si>
    <t>-59,24</t>
  </si>
  <si>
    <t>1960,45</t>
  </si>
  <si>
    <t>38,44</t>
  </si>
  <si>
    <t>1941,98</t>
  </si>
  <si>
    <t>54,00</t>
  </si>
  <si>
    <t>1932,74</t>
  </si>
  <si>
    <t>-4,92</t>
  </si>
  <si>
    <t>1928,13</t>
  </si>
  <si>
    <t>-72,52</t>
  </si>
  <si>
    <t>1914,28</t>
  </si>
  <si>
    <t>-44,60</t>
  </si>
  <si>
    <t>1895,81</t>
  </si>
  <si>
    <t>28,44</t>
  </si>
  <si>
    <t>1886,57</t>
  </si>
  <si>
    <t>-51,16</t>
  </si>
  <si>
    <t>1761,91</t>
  </si>
  <si>
    <t>2,00</t>
  </si>
  <si>
    <t>17,25</t>
  </si>
  <si>
    <t>1729,59</t>
  </si>
  <si>
    <t>1678,80</t>
  </si>
  <si>
    <t>-49,48</t>
  </si>
  <si>
    <t>2236,70</t>
  </si>
  <si>
    <t>1669,56</t>
  </si>
  <si>
    <t>-122,84</t>
  </si>
  <si>
    <t>1549,51</t>
  </si>
  <si>
    <t>1411,00</t>
  </si>
  <si>
    <t>Kharitonov, Maksim*</t>
  </si>
  <si>
    <t>Main Judge: Steinbrink, Axel          Assistant: Klasinc, Marko          Problems Selected by: Steinbrink, Axel          (* Unofficial)</t>
  </si>
  <si>
    <t>45th World Chess Solving Championship 2022 (United Arab Emirates, Fujairah 15.11./16.11.2022) - Final Individual Results</t>
  </si>
  <si>
    <t>84,5</t>
  </si>
  <si>
    <t>2771,44</t>
  </si>
  <si>
    <t>83,25</t>
  </si>
  <si>
    <t>2750,96</t>
  </si>
  <si>
    <t>2638,49</t>
  </si>
  <si>
    <t>80,25</t>
  </si>
  <si>
    <t>2701,82</t>
  </si>
  <si>
    <t>77,75</t>
  </si>
  <si>
    <t>60,08</t>
  </si>
  <si>
    <t>2656,77</t>
  </si>
  <si>
    <t>77,25</t>
  </si>
  <si>
    <t>2652,67</t>
  </si>
  <si>
    <t>43,76</t>
  </si>
  <si>
    <t>2636,29</t>
  </si>
  <si>
    <t>41,96</t>
  </si>
  <si>
    <t>2615,82</t>
  </si>
  <si>
    <t>-3,56</t>
  </si>
  <si>
    <t>2558,48</t>
  </si>
  <si>
    <t>33,32</t>
  </si>
  <si>
    <t>2546,19</t>
  </si>
  <si>
    <t>2529,81</t>
  </si>
  <si>
    <t>91,76</t>
  </si>
  <si>
    <t>2525,72</t>
  </si>
  <si>
    <t>67,75</t>
  </si>
  <si>
    <t>2497,05</t>
  </si>
  <si>
    <t>6,72</t>
  </si>
  <si>
    <t>2488,86</t>
  </si>
  <si>
    <t>2484,76</t>
  </si>
  <si>
    <t>4,32</t>
  </si>
  <si>
    <t>2480,67</t>
  </si>
  <si>
    <t>14,36</t>
  </si>
  <si>
    <t>2452,00</t>
  </si>
  <si>
    <t>64,25</t>
  </si>
  <si>
    <t>2439,71</t>
  </si>
  <si>
    <t>2321,48</t>
  </si>
  <si>
    <t>2435,62</t>
  </si>
  <si>
    <t>2431,52</t>
  </si>
  <si>
    <t>64,64</t>
  </si>
  <si>
    <t>2411,05</t>
  </si>
  <si>
    <t>2456,08</t>
  </si>
  <si>
    <t>2386,47</t>
  </si>
  <si>
    <t>2378,28</t>
  </si>
  <si>
    <t>-27,16</t>
  </si>
  <si>
    <t>2370,09</t>
  </si>
  <si>
    <t>2366,00</t>
  </si>
  <si>
    <t>2361,90</t>
  </si>
  <si>
    <t>30,04</t>
  </si>
  <si>
    <t>2357,81</t>
  </si>
  <si>
    <t>-14,48</t>
  </si>
  <si>
    <t>2353,71</t>
  </si>
  <si>
    <t>2329,14</t>
  </si>
  <si>
    <t>22,60</t>
  </si>
  <si>
    <t>2292,28</t>
  </si>
  <si>
    <t>2255,42</t>
  </si>
  <si>
    <t>-36,04</t>
  </si>
  <si>
    <t>35,80</t>
  </si>
  <si>
    <t>2247,23</t>
  </si>
  <si>
    <t>2243,14</t>
  </si>
  <si>
    <t>2239,04</t>
  </si>
  <si>
    <t>54,60</t>
  </si>
  <si>
    <t>2214,47</t>
  </si>
  <si>
    <t>136,08</t>
  </si>
  <si>
    <t>-19,28</t>
  </si>
  <si>
    <t>2202,18</t>
  </si>
  <si>
    <t>2193,99</t>
  </si>
  <si>
    <t>-27,64</t>
  </si>
  <si>
    <t>2169,42</t>
  </si>
  <si>
    <t>-38,64</t>
  </si>
  <si>
    <t>2165,32</t>
  </si>
  <si>
    <t>51,04</t>
  </si>
  <si>
    <t>2161,23</t>
  </si>
  <si>
    <t>-45,36</t>
  </si>
  <si>
    <t>-18,68</t>
  </si>
  <si>
    <t>2136,66</t>
  </si>
  <si>
    <t>-11,28</t>
  </si>
  <si>
    <t>2120,27</t>
  </si>
  <si>
    <t>2087,51</t>
  </si>
  <si>
    <t>65,00</t>
  </si>
  <si>
    <t>2046,56</t>
  </si>
  <si>
    <t>-55,20</t>
  </si>
  <si>
    <t>2001,51</t>
  </si>
  <si>
    <t>1964,65</t>
  </si>
  <si>
    <t>27,24</t>
  </si>
  <si>
    <t>1952,36</t>
  </si>
  <si>
    <t>-2,84</t>
  </si>
  <si>
    <t>1919,60</t>
  </si>
  <si>
    <t>1911,41</t>
  </si>
  <si>
    <t>-26,08</t>
  </si>
  <si>
    <t>1907,31</t>
  </si>
  <si>
    <t>1882,74</t>
  </si>
  <si>
    <t>-69,32</t>
  </si>
  <si>
    <t>1866,36</t>
  </si>
  <si>
    <t>1862,26</t>
  </si>
  <si>
    <t>-58,68</t>
  </si>
  <si>
    <t>1858,17</t>
  </si>
  <si>
    <t>-47,84</t>
  </si>
  <si>
    <t>1841,79</t>
  </si>
  <si>
    <t>-32,32</t>
  </si>
  <si>
    <t>-38,36</t>
  </si>
  <si>
    <t>1804,93</t>
  </si>
  <si>
    <t>-48,36</t>
  </si>
  <si>
    <t>Ilchenko, Nadezhda</t>
  </si>
  <si>
    <t>1780,36</t>
  </si>
  <si>
    <t>1698,45</t>
  </si>
  <si>
    <t>-55,88</t>
  </si>
  <si>
    <t>1669,78</t>
  </si>
  <si>
    <t>Al Hosani, Omran</t>
  </si>
  <si>
    <t>1784,49</t>
  </si>
  <si>
    <t>1600,16</t>
  </si>
  <si>
    <t>-45,00</t>
  </si>
  <si>
    <t>Alserkal, Rouda Essa</t>
  </si>
  <si>
    <t>1591,97</t>
  </si>
  <si>
    <t>Mohamed, Saeed Laily</t>
  </si>
  <si>
    <t>1559,21</t>
  </si>
  <si>
    <t>1555,11</t>
  </si>
  <si>
    <t>1534,63</t>
  </si>
  <si>
    <t>1518,25</t>
  </si>
  <si>
    <t>1510,06</t>
  </si>
  <si>
    <t>1387,20</t>
  </si>
  <si>
    <t>-34,12</t>
  </si>
  <si>
    <t>44th World Chess Solving Championship 2021 (Greece, Rhodes 19.10./20.10.2021) - Final Individual Results</t>
  </si>
  <si>
    <t>2777,47</t>
  </si>
  <si>
    <t>36,56</t>
  </si>
  <si>
    <t>2620,41</t>
  </si>
  <si>
    <t>2649,49</t>
  </si>
  <si>
    <t>2635,27</t>
  </si>
  <si>
    <t>2628,16</t>
  </si>
  <si>
    <t>2613,94</t>
  </si>
  <si>
    <t>41,64</t>
  </si>
  <si>
    <t>2599,72</t>
  </si>
  <si>
    <t>77,76</t>
  </si>
  <si>
    <t>76,75</t>
  </si>
  <si>
    <t>2589,06</t>
  </si>
  <si>
    <t>2574,84</t>
  </si>
  <si>
    <t>68,20</t>
  </si>
  <si>
    <t>2528,62</t>
  </si>
  <si>
    <t>2493,07</t>
  </si>
  <si>
    <t>23,08</t>
  </si>
  <si>
    <t>2471,74</t>
  </si>
  <si>
    <t>46,56</t>
  </si>
  <si>
    <t>2443,30</t>
  </si>
  <si>
    <t>2439,75</t>
  </si>
  <si>
    <t>-2,40</t>
  </si>
  <si>
    <t>2421,97</t>
  </si>
  <si>
    <t>2397,09</t>
  </si>
  <si>
    <t>14,08</t>
  </si>
  <si>
    <t>7,28</t>
  </si>
  <si>
    <t>2368,64</t>
  </si>
  <si>
    <t>75,76</t>
  </si>
  <si>
    <t>2361,53</t>
  </si>
  <si>
    <t>2357,98</t>
  </si>
  <si>
    <t>-32,76</t>
  </si>
  <si>
    <t>2340,20</t>
  </si>
  <si>
    <t>-31,64</t>
  </si>
  <si>
    <t>2336,65</t>
  </si>
  <si>
    <t>-45,76</t>
  </si>
  <si>
    <t>2315,32</t>
  </si>
  <si>
    <t>14,40</t>
  </si>
  <si>
    <t>2304,65</t>
  </si>
  <si>
    <t>20,96</t>
  </si>
  <si>
    <t>2275,51</t>
  </si>
  <si>
    <t>2276,21</t>
  </si>
  <si>
    <t>0,20</t>
  </si>
  <si>
    <t>2261,99</t>
  </si>
  <si>
    <t>2258,44</t>
  </si>
  <si>
    <t>Linß, Torsten</t>
  </si>
  <si>
    <t>2099,14</t>
  </si>
  <si>
    <t>42,80</t>
  </si>
  <si>
    <t>2247,77</t>
  </si>
  <si>
    <t>2237,11</t>
  </si>
  <si>
    <t>2230,00</t>
  </si>
  <si>
    <t>2226,44</t>
  </si>
  <si>
    <t>2222,89</t>
  </si>
  <si>
    <t>2219,33</t>
  </si>
  <si>
    <t>-36,00</t>
  </si>
  <si>
    <t>2208,67</t>
  </si>
  <si>
    <t>-24,68</t>
  </si>
  <si>
    <t>-17,56</t>
  </si>
  <si>
    <t>2201,56</t>
  </si>
  <si>
    <t>-2,44</t>
  </si>
  <si>
    <t>2194,45</t>
  </si>
  <si>
    <t>-20,08</t>
  </si>
  <si>
    <t>2190,89</t>
  </si>
  <si>
    <t>17,36</t>
  </si>
  <si>
    <t>2176,67</t>
  </si>
  <si>
    <t>83,24</t>
  </si>
  <si>
    <t>-22,76</t>
  </si>
  <si>
    <t>2157,24</t>
  </si>
  <si>
    <t>2166,01</t>
  </si>
  <si>
    <t>18,80</t>
  </si>
  <si>
    <t>2158,90</t>
  </si>
  <si>
    <t>17,44</t>
  </si>
  <si>
    <t>2148,23</t>
  </si>
  <si>
    <t>2105,57</t>
  </si>
  <si>
    <t>2048,69</t>
  </si>
  <si>
    <t>-38,84</t>
  </si>
  <si>
    <t>2038,03</t>
  </si>
  <si>
    <t>-87,32</t>
  </si>
  <si>
    <t>1938,49</t>
  </si>
  <si>
    <t>1902,94</t>
  </si>
  <si>
    <t>43,40</t>
  </si>
  <si>
    <t>1888,72</t>
  </si>
  <si>
    <t>26,75</t>
  </si>
  <si>
    <t>1878,05</t>
  </si>
  <si>
    <t>-63,32</t>
  </si>
  <si>
    <t>1814,06</t>
  </si>
  <si>
    <t>1806,95</t>
  </si>
  <si>
    <t>-64,04</t>
  </si>
  <si>
    <t>19,25</t>
  </si>
  <si>
    <t>1771,40</t>
  </si>
  <si>
    <t>-79,40</t>
  </si>
  <si>
    <t>1725,18</t>
  </si>
  <si>
    <t>-54,96</t>
  </si>
  <si>
    <t>1718,07</t>
  </si>
  <si>
    <t>-85,80</t>
  </si>
  <si>
    <t>1696,74</t>
  </si>
  <si>
    <t>6,25</t>
  </si>
  <si>
    <t>1586,54</t>
  </si>
  <si>
    <t>1533,21</t>
  </si>
  <si>
    <t>Main Judge: Palmans, Luc          Assistant: Einat, Paz          Problems Selected by: Palmans, Luc</t>
  </si>
  <si>
    <t>43rd World Chess Solving Championship 2019 (Lithuania, Vilnius 20.08./21.08.2019) - Final Individual Results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</si>
  <si>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</si>
  <si>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</si>
  <si>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</si>
  <si>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</si>
  <si>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</si>
  <si>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</si>
  <si>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</si>
  <si>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</si>
  <si>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</si>
  <si>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</si>
  <si>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</si>
  <si>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</si>
  <si>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</si>
  <si>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</si>
  <si>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</si>
  <si>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</si>
  <si>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</si>
  <si>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70,3</t>
  </si>
  <si>
    <t>63,84</t>
  </si>
  <si>
    <t>69,6</t>
  </si>
  <si>
    <t>2639,59</t>
  </si>
  <si>
    <t>2637,88</t>
  </si>
  <si>
    <t>14,88</t>
  </si>
  <si>
    <t>69,1</t>
  </si>
  <si>
    <t>2631,08</t>
  </si>
  <si>
    <t>2620,89</t>
  </si>
  <si>
    <t>-7,20</t>
  </si>
  <si>
    <t>68,3</t>
  </si>
  <si>
    <t>2617,49</t>
  </si>
  <si>
    <t>67,3</t>
  </si>
  <si>
    <t>2600,50</t>
  </si>
  <si>
    <t>2569,90</t>
  </si>
  <si>
    <t>30,12</t>
  </si>
  <si>
    <t>37,60</t>
  </si>
  <si>
    <t>2564,80</t>
  </si>
  <si>
    <t>2561,39</t>
  </si>
  <si>
    <t>14,20</t>
  </si>
  <si>
    <t>2535,90</t>
  </si>
  <si>
    <t>1,00</t>
  </si>
  <si>
    <t>48,68</t>
  </si>
  <si>
    <t>63,3</t>
  </si>
  <si>
    <t>2532,50</t>
  </si>
  <si>
    <t>62,8</t>
  </si>
  <si>
    <t>2524,01</t>
  </si>
  <si>
    <t>2510,41</t>
  </si>
  <si>
    <t>-12,60</t>
  </si>
  <si>
    <t>2501,91</t>
  </si>
  <si>
    <t>54,48</t>
  </si>
  <si>
    <t>61,3</t>
  </si>
  <si>
    <t>2498,50</t>
  </si>
  <si>
    <t>59,3</t>
  </si>
  <si>
    <t>2464,51</t>
  </si>
  <si>
    <t>58,8</t>
  </si>
  <si>
    <t>2456,01</t>
  </si>
  <si>
    <t>2454,32</t>
  </si>
  <si>
    <t>31,20</t>
  </si>
  <si>
    <t>2452,61</t>
  </si>
  <si>
    <t>-18,72</t>
  </si>
  <si>
    <t>2431,65</t>
  </si>
  <si>
    <t>58,3</t>
  </si>
  <si>
    <t>2447,52</t>
  </si>
  <si>
    <t>57,3</t>
  </si>
  <si>
    <t>2430,51</t>
  </si>
  <si>
    <t>48,52</t>
  </si>
  <si>
    <t>2416,92</t>
  </si>
  <si>
    <t>2396,52</t>
  </si>
  <si>
    <t>43,52</t>
  </si>
  <si>
    <t>54,6</t>
  </si>
  <si>
    <t>2384,63</t>
  </si>
  <si>
    <t>-17,76</t>
  </si>
  <si>
    <t>53,8</t>
  </si>
  <si>
    <t>2371,02</t>
  </si>
  <si>
    <t>2365,92</t>
  </si>
  <si>
    <t>2364,22</t>
  </si>
  <si>
    <t>19,08</t>
  </si>
  <si>
    <t>2357,42</t>
  </si>
  <si>
    <t>2354,03</t>
  </si>
  <si>
    <t>52,3</t>
  </si>
  <si>
    <t>2345,52</t>
  </si>
  <si>
    <t>2340,43</t>
  </si>
  <si>
    <t>12,80</t>
  </si>
  <si>
    <t>2331,93</t>
  </si>
  <si>
    <t>51,2</t>
  </si>
  <si>
    <t>2326,83</t>
  </si>
  <si>
    <t>-36,76</t>
  </si>
  <si>
    <t>50,7</t>
  </si>
  <si>
    <t>2318,33</t>
  </si>
  <si>
    <t>50,3</t>
  </si>
  <si>
    <t>2311,53</t>
  </si>
  <si>
    <t>-24,92</t>
  </si>
  <si>
    <t>36,84</t>
  </si>
  <si>
    <t>49,6</t>
  </si>
  <si>
    <t>2,24</t>
  </si>
  <si>
    <t>47,6</t>
  </si>
  <si>
    <t>2265,63</t>
  </si>
  <si>
    <t>2263,94</t>
  </si>
  <si>
    <t>83,16</t>
  </si>
  <si>
    <t>2262,24</t>
  </si>
  <si>
    <t>59,16</t>
  </si>
  <si>
    <t>2245,23</t>
  </si>
  <si>
    <t>20,92</t>
  </si>
  <si>
    <t>46,2</t>
  </si>
  <si>
    <t>2241,84</t>
  </si>
  <si>
    <t>130,56</t>
  </si>
  <si>
    <t>45,8</t>
  </si>
  <si>
    <t>2235,04</t>
  </si>
  <si>
    <t>2231,64</t>
  </si>
  <si>
    <t>7,68</t>
  </si>
  <si>
    <t>44,9</t>
  </si>
  <si>
    <t>2219,74</t>
  </si>
  <si>
    <t>-1,36</t>
  </si>
  <si>
    <t>2218,04</t>
  </si>
  <si>
    <t>-36,28</t>
  </si>
  <si>
    <t>44,2</t>
  </si>
  <si>
    <t>2207,85</t>
  </si>
  <si>
    <t>-46,72</t>
  </si>
  <si>
    <t>2204,44</t>
  </si>
  <si>
    <t>-18,36</t>
  </si>
  <si>
    <t>2195,94</t>
  </si>
  <si>
    <t>25,48</t>
  </si>
  <si>
    <t>42,1</t>
  </si>
  <si>
    <t>2172,15</t>
  </si>
  <si>
    <t>41,8</t>
  </si>
  <si>
    <t>2167,05</t>
  </si>
  <si>
    <t>2136,45</t>
  </si>
  <si>
    <t>-8,88</t>
  </si>
  <si>
    <t>39,9</t>
  </si>
  <si>
    <t>2134,75</t>
  </si>
  <si>
    <t>2121,15</t>
  </si>
  <si>
    <t>-24,12</t>
  </si>
  <si>
    <t>2119,45</t>
  </si>
  <si>
    <t>2087,16</t>
  </si>
  <si>
    <t>-30,48</t>
  </si>
  <si>
    <t>21,04</t>
  </si>
  <si>
    <t>35,9</t>
  </si>
  <si>
    <t>2066,76</t>
  </si>
  <si>
    <t>2059,97</t>
  </si>
  <si>
    <t>-1,24</t>
  </si>
  <si>
    <t>32,1</t>
  </si>
  <si>
    <t>2002,17</t>
  </si>
  <si>
    <t>-47,24</t>
  </si>
  <si>
    <t>1980,07</t>
  </si>
  <si>
    <t>1971,57</t>
  </si>
  <si>
    <t>-79,36</t>
  </si>
  <si>
    <t>1968,18</t>
  </si>
  <si>
    <t>1811,53</t>
  </si>
  <si>
    <t>1891,69</t>
  </si>
  <si>
    <t>18,88</t>
  </si>
  <si>
    <t>1872,99</t>
  </si>
  <si>
    <t>-42,64</t>
  </si>
  <si>
    <t>24,3</t>
  </si>
  <si>
    <t>1869,59</t>
  </si>
  <si>
    <t>-59,20</t>
  </si>
  <si>
    <t>24,1</t>
  </si>
  <si>
    <t>1866,20</t>
  </si>
  <si>
    <t>5,96</t>
  </si>
  <si>
    <t>23,2</t>
  </si>
  <si>
    <t>1850,90</t>
  </si>
  <si>
    <t>-55,00</t>
  </si>
  <si>
    <t>21,6</t>
  </si>
  <si>
    <t>1823,70</t>
  </si>
  <si>
    <t>-54,64</t>
  </si>
  <si>
    <t>1791,40</t>
  </si>
  <si>
    <t>-77,00</t>
  </si>
  <si>
    <t>1788,00</t>
  </si>
  <si>
    <t>18,6</t>
  </si>
  <si>
    <t>1772,70</t>
  </si>
  <si>
    <t>1857,98</t>
  </si>
  <si>
    <t>17,8</t>
  </si>
  <si>
    <t>1759,11</t>
  </si>
  <si>
    <t>1802,54</t>
  </si>
  <si>
    <t>-10,24</t>
  </si>
  <si>
    <t>8,7</t>
  </si>
  <si>
    <t>1604,43</t>
  </si>
  <si>
    <t>-23,00</t>
  </si>
  <si>
    <t>1567,03</t>
  </si>
  <si>
    <t>-23,04</t>
  </si>
  <si>
    <t>1527,94</t>
  </si>
  <si>
    <t>-60,12</t>
  </si>
  <si>
    <t>1456,54</t>
  </si>
  <si>
    <t>-19,20</t>
  </si>
  <si>
    <t>Granauskis, Stasis*</t>
  </si>
  <si>
    <t>41st World Chess Solving Championship 2017 (Germany, Dresden 08.08./09.08.2017) - Final Individual Results</t>
  </si>
  <si>
    <t>2715,22</t>
  </si>
  <si>
    <t>14,96</t>
  </si>
  <si>
    <t>2707,97</t>
  </si>
  <si>
    <t>47,36</t>
  </si>
  <si>
    <t>2671,77</t>
  </si>
  <si>
    <t>2664,52</t>
  </si>
  <si>
    <t>2657,28</t>
  </si>
  <si>
    <t>30,76</t>
  </si>
  <si>
    <t>2650,04</t>
  </si>
  <si>
    <t>26,84</t>
  </si>
  <si>
    <t>2606,59</t>
  </si>
  <si>
    <t>2599,35</t>
  </si>
  <si>
    <t>8,24</t>
  </si>
  <si>
    <t>2563,14</t>
  </si>
  <si>
    <t>14,64</t>
  </si>
  <si>
    <t>13-15</t>
  </si>
  <si>
    <t>42,12</t>
  </si>
  <si>
    <t>2555,90</t>
  </si>
  <si>
    <t>2548,66</t>
  </si>
  <si>
    <t>36,36</t>
  </si>
  <si>
    <t>2534,17</t>
  </si>
  <si>
    <t>2490,72</t>
  </si>
  <si>
    <t>2483,48</t>
  </si>
  <si>
    <t>22,20</t>
  </si>
  <si>
    <t>2454,52</t>
  </si>
  <si>
    <t>1,64</t>
  </si>
  <si>
    <t>2447,27</t>
  </si>
  <si>
    <t>1,84</t>
  </si>
  <si>
    <t>2432,79</t>
  </si>
  <si>
    <t>28,84</t>
  </si>
  <si>
    <t>2425,55</t>
  </si>
  <si>
    <t>2418,31</t>
  </si>
  <si>
    <t>9,28</t>
  </si>
  <si>
    <t>16,76</t>
  </si>
  <si>
    <t>31-33</t>
  </si>
  <si>
    <t>15,36</t>
  </si>
  <si>
    <t>2403,82</t>
  </si>
  <si>
    <t>19,36</t>
  </si>
  <si>
    <t>2389,34</t>
  </si>
  <si>
    <t>2374,86</t>
  </si>
  <si>
    <t>20,52</t>
  </si>
  <si>
    <t>2360,37</t>
  </si>
  <si>
    <t>20,60</t>
  </si>
  <si>
    <t>-39,92</t>
  </si>
  <si>
    <t>2338,78</t>
  </si>
  <si>
    <t>2345,89</t>
  </si>
  <si>
    <t>1,96</t>
  </si>
  <si>
    <t>-21,60</t>
  </si>
  <si>
    <t>2338,65</t>
  </si>
  <si>
    <t>24,60</t>
  </si>
  <si>
    <t>2331,41</t>
  </si>
  <si>
    <t>5,52</t>
  </si>
  <si>
    <t>2316,92</t>
  </si>
  <si>
    <t>2309,68</t>
  </si>
  <si>
    <t>13,96</t>
  </si>
  <si>
    <t>2302,44</t>
  </si>
  <si>
    <t>-55,68</t>
  </si>
  <si>
    <t>2295,20</t>
  </si>
  <si>
    <t>74,32</t>
  </si>
  <si>
    <t>2287,96</t>
  </si>
  <si>
    <t>-84,92</t>
  </si>
  <si>
    <t>29,56</t>
  </si>
  <si>
    <t>2266,23</t>
  </si>
  <si>
    <t>2258,99</t>
  </si>
  <si>
    <t>5,72</t>
  </si>
  <si>
    <t>2208,30</t>
  </si>
  <si>
    <t>34,40</t>
  </si>
  <si>
    <t>2201,06</t>
  </si>
  <si>
    <t>2193,82</t>
  </si>
  <si>
    <t>2186,57</t>
  </si>
  <si>
    <t>2283,25</t>
  </si>
  <si>
    <t>2179,33</t>
  </si>
  <si>
    <t>-7,36</t>
  </si>
  <si>
    <t>67-68</t>
  </si>
  <si>
    <t>2164,85</t>
  </si>
  <si>
    <t>2128,64</t>
  </si>
  <si>
    <t>-53,28</t>
  </si>
  <si>
    <t>2122,08</t>
  </si>
  <si>
    <t>2114,16</t>
  </si>
  <si>
    <t>2106,92</t>
  </si>
  <si>
    <t>-27,80</t>
  </si>
  <si>
    <t>2077,95</t>
  </si>
  <si>
    <t>-32,16</t>
  </si>
  <si>
    <t>2070,71</t>
  </si>
  <si>
    <t>19,40</t>
  </si>
  <si>
    <t>2027,26</t>
  </si>
  <si>
    <t>-43,56</t>
  </si>
  <si>
    <t>1940,36</t>
  </si>
  <si>
    <t>-45,88</t>
  </si>
  <si>
    <t>1933,12</t>
  </si>
  <si>
    <t>1911,39</t>
  </si>
  <si>
    <t>-51,96</t>
  </si>
  <si>
    <t>1904,15</t>
  </si>
  <si>
    <t>1896,91</t>
  </si>
  <si>
    <t>48,84</t>
  </si>
  <si>
    <t>1882,42</t>
  </si>
  <si>
    <t>-46,20</t>
  </si>
  <si>
    <t>1875,18</t>
  </si>
  <si>
    <t>-46,80</t>
  </si>
  <si>
    <t>1867,94</t>
  </si>
  <si>
    <t>1838,97</t>
  </si>
  <si>
    <t>1788,28</t>
  </si>
  <si>
    <t>-16,32</t>
  </si>
  <si>
    <t>1773,80</t>
  </si>
  <si>
    <t>1672,42</t>
  </si>
  <si>
    <t>40th World Chess Solving Championship 2016 (Serbia, Belgrade 02.08./03.08.2016) - Final Individual Results</t>
  </si>
  <si>
    <t>83,8</t>
  </si>
  <si>
    <t>79,2</t>
  </si>
  <si>
    <t>2638,78</t>
  </si>
  <si>
    <t>16,96</t>
  </si>
  <si>
    <t>2635,61</t>
  </si>
  <si>
    <t>78,7</t>
  </si>
  <si>
    <t>2630,86</t>
  </si>
  <si>
    <t>77,6</t>
  </si>
  <si>
    <t>2613,42</t>
  </si>
  <si>
    <t>77,2</t>
  </si>
  <si>
    <t>2607,08</t>
  </si>
  <si>
    <t>76,7</t>
  </si>
  <si>
    <t>2599,15</t>
  </si>
  <si>
    <t>2595,98</t>
  </si>
  <si>
    <t>75,9</t>
  </si>
  <si>
    <t>2586,47</t>
  </si>
  <si>
    <t>75,8</t>
  </si>
  <si>
    <t>2584,89</t>
  </si>
  <si>
    <t>7,60</t>
  </si>
  <si>
    <t>2556,35</t>
  </si>
  <si>
    <t>73,9</t>
  </si>
  <si>
    <t>2554,76</t>
  </si>
  <si>
    <t>2545,26</t>
  </si>
  <si>
    <t>18,16</t>
  </si>
  <si>
    <t>72,6</t>
  </si>
  <si>
    <t>2534,16</t>
  </si>
  <si>
    <t>72,4</t>
  </si>
  <si>
    <t>2531,00</t>
  </si>
  <si>
    <t>69,8</t>
  </si>
  <si>
    <t>2489,78</t>
  </si>
  <si>
    <t>2469,18</t>
  </si>
  <si>
    <t>68,1</t>
  </si>
  <si>
    <t>2462,83</t>
  </si>
  <si>
    <t>2461,25</t>
  </si>
  <si>
    <t>30,96</t>
  </si>
  <si>
    <t>2453,33</t>
  </si>
  <si>
    <t>-35,28</t>
  </si>
  <si>
    <t>28,20</t>
  </si>
  <si>
    <t>2445,40</t>
  </si>
  <si>
    <t>-27,68</t>
  </si>
  <si>
    <t>2437,48</t>
  </si>
  <si>
    <t>36,04</t>
  </si>
  <si>
    <t>2434,30</t>
  </si>
  <si>
    <t>65,8</t>
  </si>
  <si>
    <t>6,56</t>
  </si>
  <si>
    <t>2424,79</t>
  </si>
  <si>
    <t>65,4</t>
  </si>
  <si>
    <t>2420,04</t>
  </si>
  <si>
    <t>2416,86</t>
  </si>
  <si>
    <t>40,52</t>
  </si>
  <si>
    <t>2413,70</t>
  </si>
  <si>
    <t>2405,77</t>
  </si>
  <si>
    <t>37,44</t>
  </si>
  <si>
    <t>64,3</t>
  </si>
  <si>
    <t>2402,60</t>
  </si>
  <si>
    <t>-21,80</t>
  </si>
  <si>
    <t>2396,26</t>
  </si>
  <si>
    <t>2394,67</t>
  </si>
  <si>
    <t>63,6</t>
  </si>
  <si>
    <t>2391,51</t>
  </si>
  <si>
    <t>63,56</t>
  </si>
  <si>
    <t>2389,92</t>
  </si>
  <si>
    <t>63,4</t>
  </si>
  <si>
    <t>2388,33</t>
  </si>
  <si>
    <t>67,52</t>
  </si>
  <si>
    <t>62,6</t>
  </si>
  <si>
    <t>2375,66</t>
  </si>
  <si>
    <t>-22,40</t>
  </si>
  <si>
    <t>62,4</t>
  </si>
  <si>
    <t>2372,48</t>
  </si>
  <si>
    <t>-53,84</t>
  </si>
  <si>
    <t>61,9</t>
  </si>
  <si>
    <t>2364,56</t>
  </si>
  <si>
    <t>6,64</t>
  </si>
  <si>
    <t>61,2</t>
  </si>
  <si>
    <t>2353,46</t>
  </si>
  <si>
    <t>24,00</t>
  </si>
  <si>
    <t>2350,29</t>
  </si>
  <si>
    <t>-41,52</t>
  </si>
  <si>
    <t>60,7</t>
  </si>
  <si>
    <t>2345,54</t>
  </si>
  <si>
    <t>2342,37</t>
  </si>
  <si>
    <t>2336,03</t>
  </si>
  <si>
    <t>2334,44</t>
  </si>
  <si>
    <t>2329,69</t>
  </si>
  <si>
    <t>2326,52</t>
  </si>
  <si>
    <t>-15,24</t>
  </si>
  <si>
    <t>2286,89</t>
  </si>
  <si>
    <t>44,72</t>
  </si>
  <si>
    <t>56,9</t>
  </si>
  <si>
    <t>2285,30</t>
  </si>
  <si>
    <t>2258,36</t>
  </si>
  <si>
    <t>2247,26</t>
  </si>
  <si>
    <t>2244,10</t>
  </si>
  <si>
    <t>54,1</t>
  </si>
  <si>
    <t>2240,92</t>
  </si>
  <si>
    <t>2231,41</t>
  </si>
  <si>
    <t>2183,91</t>
  </si>
  <si>
    <t>2229,82</t>
  </si>
  <si>
    <t>2223,48</t>
  </si>
  <si>
    <t>-24,48</t>
  </si>
  <si>
    <t>2215,55</t>
  </si>
  <si>
    <t>42,04</t>
  </si>
  <si>
    <t>2207,63</t>
  </si>
  <si>
    <t>-27,84</t>
  </si>
  <si>
    <t>51,8</t>
  </si>
  <si>
    <t>2204,47</t>
  </si>
  <si>
    <t>-44,12</t>
  </si>
  <si>
    <t>2191,78</t>
  </si>
  <si>
    <t>-39,20</t>
  </si>
  <si>
    <t>49,7</t>
  </si>
  <si>
    <t>2171,18</t>
  </si>
  <si>
    <t>39,00</t>
  </si>
  <si>
    <t>49,2</t>
  </si>
  <si>
    <t>2163,25</t>
  </si>
  <si>
    <t>2147,40</t>
  </si>
  <si>
    <t>-54,28</t>
  </si>
  <si>
    <t>2144,24</t>
  </si>
  <si>
    <t>32,52</t>
  </si>
  <si>
    <t>2128,38</t>
  </si>
  <si>
    <t>2118,87</t>
  </si>
  <si>
    <t>2106,18</t>
  </si>
  <si>
    <t>-24,84</t>
  </si>
  <si>
    <t>2341,12</t>
  </si>
  <si>
    <t>2104,61</t>
  </si>
  <si>
    <t>44,7</t>
  </si>
  <si>
    <t>2091,92</t>
  </si>
  <si>
    <t>43,6</t>
  </si>
  <si>
    <t>2074,49</t>
  </si>
  <si>
    <t>42,8</t>
  </si>
  <si>
    <t>2061,80</t>
  </si>
  <si>
    <t>2050,71</t>
  </si>
  <si>
    <t>-96,68</t>
  </si>
  <si>
    <t>41,3</t>
  </si>
  <si>
    <t>-6,68</t>
  </si>
  <si>
    <t>2033,28</t>
  </si>
  <si>
    <t>2030,10</t>
  </si>
  <si>
    <t>-28,40</t>
  </si>
  <si>
    <t>2009,50</t>
  </si>
  <si>
    <t>26,56</t>
  </si>
  <si>
    <t>1996,82</t>
  </si>
  <si>
    <t>1987,31</t>
  </si>
  <si>
    <t>-36,16</t>
  </si>
  <si>
    <t>1868,42</t>
  </si>
  <si>
    <t>-21,20</t>
  </si>
  <si>
    <t>28,8</t>
  </si>
  <si>
    <t>1839,89</t>
  </si>
  <si>
    <t>1,92</t>
  </si>
  <si>
    <t>1717,85</t>
  </si>
  <si>
    <t>-59,00</t>
  </si>
  <si>
    <t>1621,15</t>
  </si>
  <si>
    <t>-24,08</t>
  </si>
  <si>
    <t>1613,22</t>
  </si>
  <si>
    <t>Nielsen, Steffen Slumstrup*</t>
  </si>
  <si>
    <t>Main Judge: Stephenson, Brian          Problems Selected by: Stephenson, Brian          (* Unofficial)</t>
  </si>
  <si>
    <t>ISC 2018</t>
  </si>
  <si>
    <t>Legend</t>
  </si>
  <si>
    <t>&gt;400</t>
  </si>
  <si>
    <t>300-400</t>
  </si>
  <si>
    <t>300-200</t>
  </si>
  <si>
    <t>&lt;200</t>
  </si>
  <si>
    <t>&gt;3</t>
  </si>
  <si>
    <t>&lt;2</t>
  </si>
  <si>
    <t>Number of Trials</t>
  </si>
  <si>
    <t>46th Lithuanian Championship 2025 (Lithuania, Kaunas 05.04./06.04.2025) - Final Individual Results</t>
  </si>
  <si>
    <t>2401,99</t>
  </si>
  <si>
    <t>2513,50</t>
  </si>
  <si>
    <t>15,80</t>
  </si>
  <si>
    <t>2538,70</t>
  </si>
  <si>
    <t>2485,27</t>
  </si>
  <si>
    <t>2513,89</t>
  </si>
  <si>
    <t>2372,33</t>
  </si>
  <si>
    <t>-20,06</t>
  </si>
  <si>
    <t>2161,25</t>
  </si>
  <si>
    <t>2294,68</t>
  </si>
  <si>
    <t>1965,96</t>
  </si>
  <si>
    <t>2287,62</t>
  </si>
  <si>
    <t>45,56</t>
  </si>
  <si>
    <t>2217,03</t>
  </si>
  <si>
    <t>-1,26</t>
  </si>
  <si>
    <t>2327,02</t>
  </si>
  <si>
    <t>2202,92</t>
  </si>
  <si>
    <t>-17,58</t>
  </si>
  <si>
    <t>1768,13</t>
  </si>
  <si>
    <t>1722,92</t>
  </si>
  <si>
    <t>1710,30</t>
  </si>
  <si>
    <t>1641,74</t>
  </si>
  <si>
    <t>-9,72</t>
  </si>
  <si>
    <t>1579,62</t>
  </si>
  <si>
    <t>666</t>
  </si>
  <si>
    <t>1528,80</t>
  </si>
  <si>
    <t>1500,54</t>
  </si>
  <si>
    <t>688</t>
  </si>
  <si>
    <t>1426,45</t>
  </si>
  <si>
    <t>&lt;1%</t>
  </si>
  <si>
    <t>1-2%</t>
  </si>
  <si>
    <t>Tournament</t>
  </si>
  <si>
    <t>Place</t>
  </si>
  <si>
    <t>Z-score</t>
  </si>
  <si>
    <t>Probability (%)</t>
  </si>
  <si>
    <t>WCSC 2022</t>
  </si>
  <si>
    <t>WCSC 2019</t>
  </si>
  <si>
    <t>WCCC Open 2017</t>
  </si>
  <si>
    <t>ECSC 2009</t>
  </si>
  <si>
    <t>ECSC 2023</t>
  </si>
  <si>
    <t>ECSC 2024</t>
  </si>
  <si>
    <t>WCSC 2024</t>
  </si>
  <si>
    <t>ECSC 2022</t>
  </si>
  <si>
    <t>WCSC 2018</t>
  </si>
  <si>
    <t>Performance</t>
  </si>
  <si>
    <t>ISC 2019</t>
  </si>
  <si>
    <r>
      <t>450+ point difference</t>
    </r>
    <r>
      <rPr>
        <sz val="11"/>
        <color rgb="FF000000"/>
        <rFont val="Calibri"/>
        <family val="2"/>
      </rPr>
      <t> – Significant anomaly, almost impossible.</t>
    </r>
  </si>
  <si>
    <t>Z &gt;= 3 The result is very high and can be considered an anomaly.</t>
  </si>
  <si>
    <t>Z &gt;= 3,5 The result is  an anomaly.</t>
  </si>
  <si>
    <t>2344,71</t>
  </si>
  <si>
    <t>2452,89</t>
  </si>
  <si>
    <t>2501,62</t>
  </si>
  <si>
    <t>2512,96</t>
  </si>
  <si>
    <t>2230,06</t>
  </si>
  <si>
    <t>2530,05</t>
  </si>
  <si>
    <t>39,75</t>
  </si>
  <si>
    <t>2456,03</t>
  </si>
  <si>
    <t>Ulaanbaatar</t>
  </si>
  <si>
    <t>2179,48</t>
  </si>
  <si>
    <t>2751,23</t>
  </si>
  <si>
    <t>Nasyrov, Anton</t>
  </si>
  <si>
    <t>2239,89</t>
  </si>
  <si>
    <t>2249,31</t>
  </si>
  <si>
    <t>2417,87</t>
  </si>
  <si>
    <t>2579,45</t>
  </si>
  <si>
    <t>2561,15</t>
  </si>
  <si>
    <t>2279,25</t>
  </si>
  <si>
    <t>2254,54</t>
  </si>
  <si>
    <t>WFM</t>
  </si>
  <si>
    <t>2243,68</t>
  </si>
  <si>
    <t>2309,48</t>
  </si>
  <si>
    <t>2460,49</t>
  </si>
  <si>
    <t>2301,67</t>
  </si>
  <si>
    <t>2297,30</t>
  </si>
  <si>
    <t>Iasi</t>
  </si>
  <si>
    <t>2343,71</t>
  </si>
  <si>
    <t>2284,74</t>
  </si>
  <si>
    <t>Harnagea, Stefan-Constantin</t>
  </si>
  <si>
    <t>2306,60</t>
  </si>
  <si>
    <t>2068,34</t>
  </si>
  <si>
    <t>2549,23</t>
  </si>
  <si>
    <t>2200,46</t>
  </si>
  <si>
    <t>2256,69</t>
  </si>
  <si>
    <t>2203,92</t>
  </si>
  <si>
    <t>2021,46</t>
  </si>
  <si>
    <t>2170,06</t>
  </si>
  <si>
    <t>2272,55</t>
  </si>
  <si>
    <t>2017,20</t>
  </si>
  <si>
    <t>Kochli, Klaus</t>
  </si>
  <si>
    <t>2200,84</t>
  </si>
  <si>
    <t>Patra</t>
  </si>
  <si>
    <t>1759,23</t>
  </si>
  <si>
    <t>Liptovsky Mikulas</t>
  </si>
  <si>
    <t>1895,46</t>
  </si>
  <si>
    <t>1963,37</t>
  </si>
  <si>
    <t>Tkhoruk, Roman</t>
  </si>
  <si>
    <t>1939,89</t>
  </si>
  <si>
    <t>Kishinev</t>
  </si>
  <si>
    <t>2125,19</t>
  </si>
  <si>
    <t>2035,14</t>
  </si>
  <si>
    <t>1924,61</t>
  </si>
  <si>
    <t>Zagreb</t>
  </si>
  <si>
    <t>Jelinek, Michal</t>
  </si>
  <si>
    <t>1884,99</t>
  </si>
  <si>
    <t>2008,93</t>
  </si>
  <si>
    <t>Starcevic, Ante Leon</t>
  </si>
  <si>
    <t>1930,72</t>
  </si>
  <si>
    <t>1893,78</t>
  </si>
  <si>
    <t>Conjar, Velimir</t>
  </si>
  <si>
    <t>Genden, Altan-och</t>
  </si>
  <si>
    <t>Bedic, Zeljko</t>
  </si>
  <si>
    <t>Nevistic, Rafaella</t>
  </si>
  <si>
    <t>1934,14</t>
  </si>
  <si>
    <t>Chekina, Anastasiya</t>
  </si>
  <si>
    <t>1906,94</t>
  </si>
  <si>
    <t>2094,19</t>
  </si>
  <si>
    <t>2097,83</t>
  </si>
  <si>
    <t>Soltanici, Ruslan</t>
  </si>
  <si>
    <t>1942,89</t>
  </si>
  <si>
    <t>2142,04</t>
  </si>
  <si>
    <t>1895,62</t>
  </si>
  <si>
    <t>2319,95</t>
  </si>
  <si>
    <t>9,25</t>
  </si>
  <si>
    <t>Bracanovic, Luka</t>
  </si>
  <si>
    <t>1780,37</t>
  </si>
  <si>
    <t>Markovic, Franjo-Josip</t>
  </si>
  <si>
    <t>1858,62</t>
  </si>
  <si>
    <t>Lulic, Igor</t>
  </si>
  <si>
    <t>Kovac, Mihael</t>
  </si>
  <si>
    <t>794</t>
  </si>
  <si>
    <t>Lehmann, Christoph</t>
  </si>
  <si>
    <t>Cecoi, Mihai</t>
  </si>
  <si>
    <t>5,75</t>
  </si>
  <si>
    <t>Vasilache, Dan-Andrei</t>
  </si>
  <si>
    <t>Apostol, Lucian</t>
  </si>
  <si>
    <t>Mihciyazgan, Can</t>
  </si>
  <si>
    <t>Istanbul</t>
  </si>
  <si>
    <t>1618,45</t>
  </si>
  <si>
    <t>2055,27</t>
  </si>
  <si>
    <t>1628,41</t>
  </si>
  <si>
    <t>514</t>
  </si>
  <si>
    <t>Odkhuu, Munkh-orgil</t>
  </si>
  <si>
    <t>Vukovic, Igor</t>
  </si>
  <si>
    <t>1692,40</t>
  </si>
  <si>
    <t>2433,41</t>
  </si>
  <si>
    <t>Riabenko, Nika</t>
  </si>
  <si>
    <t>-7,95</t>
  </si>
  <si>
    <t>-6,69</t>
  </si>
  <si>
    <t>ISC 2026</t>
  </si>
  <si>
    <t>Uta, Matei-Maria</t>
  </si>
  <si>
    <t>Moraru, Marius</t>
  </si>
  <si>
    <t>Poltava</t>
  </si>
  <si>
    <t>2863,78</t>
  </si>
  <si>
    <t>2810,53</t>
  </si>
  <si>
    <t>22,97</t>
  </si>
  <si>
    <t>2764,90</t>
  </si>
  <si>
    <t>15,38</t>
  </si>
  <si>
    <t>2749,68</t>
  </si>
  <si>
    <t>2742,08</t>
  </si>
  <si>
    <t>11,85</t>
  </si>
  <si>
    <t>2734,47</t>
  </si>
  <si>
    <t>51,06</t>
  </si>
  <si>
    <t>2534,79</t>
  </si>
  <si>
    <t>2696,44</t>
  </si>
  <si>
    <t>7,97</t>
  </si>
  <si>
    <t>2681,22</t>
  </si>
  <si>
    <t>22,24</t>
  </si>
  <si>
    <t>2673,62</t>
  </si>
  <si>
    <t>7,92</t>
  </si>
  <si>
    <t>2635,59</t>
  </si>
  <si>
    <t>5,21</t>
  </si>
  <si>
    <t>2627,98</t>
  </si>
  <si>
    <t>2612,77</t>
  </si>
  <si>
    <t>21,36</t>
  </si>
  <si>
    <t>2589,95</t>
  </si>
  <si>
    <t>2551,92</t>
  </si>
  <si>
    <t>15,39</t>
  </si>
  <si>
    <t>2453,79</t>
  </si>
  <si>
    <t>2544,31</t>
  </si>
  <si>
    <t>4,47</t>
  </si>
  <si>
    <t>2521,49</t>
  </si>
  <si>
    <t>13,43</t>
  </si>
  <si>
    <t>5,11</t>
  </si>
  <si>
    <t>Ljubljana</t>
  </si>
  <si>
    <t>2389,01</t>
  </si>
  <si>
    <t>2415,00</t>
  </si>
  <si>
    <t>2207,65</t>
  </si>
  <si>
    <t>2399,79</t>
  </si>
  <si>
    <t>2392,18</t>
  </si>
  <si>
    <t>5,56</t>
  </si>
  <si>
    <t>2384,57</t>
  </si>
  <si>
    <t>6,41</t>
  </si>
  <si>
    <t>2360,75</t>
  </si>
  <si>
    <t>2376,97</t>
  </si>
  <si>
    <t>2194,08</t>
  </si>
  <si>
    <t>2369,36</t>
  </si>
  <si>
    <t>David, Alexandru-Vasile</t>
  </si>
  <si>
    <t>2173,51</t>
  </si>
  <si>
    <t>2354,15</t>
  </si>
  <si>
    <t>8,91</t>
  </si>
  <si>
    <t>2323,72</t>
  </si>
  <si>
    <t>3,94</t>
  </si>
  <si>
    <t>-7,44</t>
  </si>
  <si>
    <t>2300,90</t>
  </si>
  <si>
    <t>-0,42</t>
  </si>
  <si>
    <t>2338,80</t>
  </si>
  <si>
    <t>2293,30</t>
  </si>
  <si>
    <t>-2,25</t>
  </si>
  <si>
    <t>2400,52</t>
  </si>
  <si>
    <t>2278,08</t>
  </si>
  <si>
    <t>35-38</t>
  </si>
  <si>
    <t>2262,87</t>
  </si>
  <si>
    <t>-2,16</t>
  </si>
  <si>
    <t>-9,75</t>
  </si>
  <si>
    <t>39-41</t>
  </si>
  <si>
    <t>1893,63</t>
  </si>
  <si>
    <t>2247,66</t>
  </si>
  <si>
    <t>2316,54</t>
  </si>
  <si>
    <t>-3,39</t>
  </si>
  <si>
    <t>2240,05</t>
  </si>
  <si>
    <t>1,95</t>
  </si>
  <si>
    <t>1732,03</t>
  </si>
  <si>
    <t>2232,44</t>
  </si>
  <si>
    <t>24,67</t>
  </si>
  <si>
    <t>2236,03</t>
  </si>
  <si>
    <t>Timisoara</t>
  </si>
  <si>
    <t>2032,85</t>
  </si>
  <si>
    <t>Tokyo</t>
  </si>
  <si>
    <t>2385,97</t>
  </si>
  <si>
    <t>-7,57</t>
  </si>
  <si>
    <t>2217,23</t>
  </si>
  <si>
    <t>-1,95</t>
  </si>
  <si>
    <t>1939,37</t>
  </si>
  <si>
    <t>2202,02</t>
  </si>
  <si>
    <t>12,94</t>
  </si>
  <si>
    <t>2291,22</t>
  </si>
  <si>
    <t>2194,41</t>
  </si>
  <si>
    <t>-4,77</t>
  </si>
  <si>
    <t>2061,99</t>
  </si>
  <si>
    <t>2186,81</t>
  </si>
  <si>
    <t>6,15</t>
  </si>
  <si>
    <t>8,15</t>
  </si>
  <si>
    <t>-1,81</t>
  </si>
  <si>
    <t>2156,38</t>
  </si>
  <si>
    <t>Cluj-Napoca</t>
  </si>
  <si>
    <t>2063,91</t>
  </si>
  <si>
    <t>2148,77</t>
  </si>
  <si>
    <t>4,19</t>
  </si>
  <si>
    <t>2133,56</t>
  </si>
  <si>
    <t>5,73</t>
  </si>
  <si>
    <t>2189,66</t>
  </si>
  <si>
    <t>2110,74</t>
  </si>
  <si>
    <t>-3,89</t>
  </si>
  <si>
    <t>-7,98</t>
  </si>
  <si>
    <t>Bilokin, Yuriy</t>
  </si>
  <si>
    <t>1823,13</t>
  </si>
  <si>
    <t>2065,10</t>
  </si>
  <si>
    <t>2074,68</t>
  </si>
  <si>
    <t>-0,46</t>
  </si>
  <si>
    <t>2386,05</t>
  </si>
  <si>
    <t>2057,50</t>
  </si>
  <si>
    <t>2049,89</t>
  </si>
  <si>
    <t>14,33</t>
  </si>
  <si>
    <t>2034,68</t>
  </si>
  <si>
    <t>6,87</t>
  </si>
  <si>
    <t>65-67</t>
  </si>
  <si>
    <t>2019,46</t>
  </si>
  <si>
    <t>-7,53</t>
  </si>
  <si>
    <t>1929,40</t>
  </si>
  <si>
    <t>2,76</t>
  </si>
  <si>
    <t>Chennai</t>
  </si>
  <si>
    <t>2004,25</t>
  </si>
  <si>
    <t>1976,64</t>
  </si>
  <si>
    <t>1,36</t>
  </si>
  <si>
    <t>70-72</t>
  </si>
  <si>
    <t>1857,20</t>
  </si>
  <si>
    <t>1989,04</t>
  </si>
  <si>
    <t>6,49</t>
  </si>
  <si>
    <t>1890,30</t>
  </si>
  <si>
    <t>4,88</t>
  </si>
  <si>
    <t>2,43</t>
  </si>
  <si>
    <t>1973,82</t>
  </si>
  <si>
    <t>-7,45</t>
  </si>
  <si>
    <t>Anatoly, Vorobey</t>
  </si>
  <si>
    <t>1904,95</t>
  </si>
  <si>
    <t>3,39</t>
  </si>
  <si>
    <t>1958,61</t>
  </si>
  <si>
    <t>-3,78</t>
  </si>
  <si>
    <t>77-79</t>
  </si>
  <si>
    <t>1831,67</t>
  </si>
  <si>
    <t>6,26</t>
  </si>
  <si>
    <t>2127,91</t>
  </si>
  <si>
    <t>1943,40</t>
  </si>
  <si>
    <t>-11,18</t>
  </si>
  <si>
    <t>1928,19</t>
  </si>
  <si>
    <t>2,13</t>
  </si>
  <si>
    <t>Mahajan, Nikhil</t>
  </si>
  <si>
    <t>Indore</t>
  </si>
  <si>
    <t>1912,97</t>
  </si>
  <si>
    <t>-11,51</t>
  </si>
  <si>
    <t>1985,87</t>
  </si>
  <si>
    <t>1905,37</t>
  </si>
  <si>
    <t>1897,76</t>
  </si>
  <si>
    <t>Tapadiya, Earth</t>
  </si>
  <si>
    <t>89-91</t>
  </si>
  <si>
    <t>Balaban-Voia, Alexandru</t>
  </si>
  <si>
    <t>1882,55</t>
  </si>
  <si>
    <t>1812,51</t>
  </si>
  <si>
    <t>3,45</t>
  </si>
  <si>
    <t>-6,22</t>
  </si>
  <si>
    <t>92-94</t>
  </si>
  <si>
    <t>1867,33</t>
  </si>
  <si>
    <t>1972,31</t>
  </si>
  <si>
    <t>-5,18</t>
  </si>
  <si>
    <t>Drobeta Turnu Severin</t>
  </si>
  <si>
    <t>1759,51</t>
  </si>
  <si>
    <t>1852,12</t>
  </si>
  <si>
    <t>4,56</t>
  </si>
  <si>
    <t>1958,68</t>
  </si>
  <si>
    <t>-5,25</t>
  </si>
  <si>
    <t>98-100</t>
  </si>
  <si>
    <t>1836,91</t>
  </si>
  <si>
    <t>Panwar, Avika</t>
  </si>
  <si>
    <t>1887,74</t>
  </si>
  <si>
    <t>1821,70</t>
  </si>
  <si>
    <t>-3,26</t>
  </si>
  <si>
    <t>103-105</t>
  </si>
  <si>
    <t>1806,48</t>
  </si>
  <si>
    <t>-6,30</t>
  </si>
  <si>
    <t>Sai Sarvesh, S</t>
  </si>
  <si>
    <t>-5,21</t>
  </si>
  <si>
    <t>1791,27</t>
  </si>
  <si>
    <t>-5,70</t>
  </si>
  <si>
    <t>Palta, Atharv</t>
  </si>
  <si>
    <t>1776,06</t>
  </si>
  <si>
    <t>-15,87</t>
  </si>
  <si>
    <t>-7,43</t>
  </si>
  <si>
    <t>10,75</t>
  </si>
  <si>
    <t>1753,24</t>
  </si>
  <si>
    <t>-16,81</t>
  </si>
  <si>
    <t>1745,63</t>
  </si>
  <si>
    <t>1738,02</t>
  </si>
  <si>
    <t>-10,09</t>
  </si>
  <si>
    <t>1715,21</t>
  </si>
  <si>
    <t>-21,05</t>
  </si>
  <si>
    <t>1707,60</t>
  </si>
  <si>
    <t>-30,19</t>
  </si>
  <si>
    <t>1699,99</t>
  </si>
  <si>
    <t>1744,87</t>
  </si>
  <si>
    <t>1684,78</t>
  </si>
  <si>
    <t>1669,57</t>
  </si>
  <si>
    <t>120-122</t>
  </si>
  <si>
    <t>Averbukh, Alexander</t>
  </si>
  <si>
    <t>1777,79</t>
  </si>
  <si>
    <t>1654,35</t>
  </si>
  <si>
    <t>-6,09</t>
  </si>
  <si>
    <t>1803,65</t>
  </si>
  <si>
    <t>-10,07</t>
  </si>
  <si>
    <t>Gokul Krishna, S</t>
  </si>
  <si>
    <t>1639,14</t>
  </si>
  <si>
    <t>1891,83</t>
  </si>
  <si>
    <t>1608,71</t>
  </si>
  <si>
    <t>-13,97</t>
  </si>
  <si>
    <t>0,43</t>
  </si>
  <si>
    <t>Saikrishnan, P</t>
  </si>
  <si>
    <t>1601,11</t>
  </si>
  <si>
    <t>Nivedita, V C</t>
  </si>
  <si>
    <t>1593,50</t>
  </si>
  <si>
    <t>1777,88</t>
  </si>
  <si>
    <t>1578,29</t>
  </si>
  <si>
    <t>-9,84</t>
  </si>
  <si>
    <t>Prabhu, Govind Madhava</t>
  </si>
  <si>
    <t>Bangalore</t>
  </si>
  <si>
    <t>134-138</t>
  </si>
  <si>
    <t>Parkar, Devansh</t>
  </si>
  <si>
    <t>Mumbai</t>
  </si>
  <si>
    <t>Sisodiya, Rudraditya Singh</t>
  </si>
  <si>
    <t>1684,62</t>
  </si>
  <si>
    <t>-5,23</t>
  </si>
  <si>
    <t>1795,68</t>
  </si>
  <si>
    <t>1547,86</t>
  </si>
  <si>
    <t>-12,21</t>
  </si>
  <si>
    <t>Matsunaga, Toma</t>
  </si>
  <si>
    <t>1940,58</t>
  </si>
  <si>
    <t>1532,65</t>
  </si>
  <si>
    <t>-20,11</t>
  </si>
  <si>
    <t>Ardelean, Lorela-Daniela</t>
  </si>
  <si>
    <t>1661,03</t>
  </si>
  <si>
    <t>486</t>
  </si>
  <si>
    <t>-6,33</t>
  </si>
  <si>
    <t>-25,77</t>
  </si>
  <si>
    <t>1686,06</t>
  </si>
  <si>
    <t>1517,44</t>
  </si>
  <si>
    <t>-8,31</t>
  </si>
  <si>
    <t>Marichamy, Praveen Kumar</t>
  </si>
  <si>
    <t>1502,22</t>
  </si>
  <si>
    <t>Mohamed Jhaariq, R</t>
  </si>
  <si>
    <t>Tulapurkar, Yash</t>
  </si>
  <si>
    <t>1487,01</t>
  </si>
  <si>
    <t>Aso, Masashi</t>
  </si>
  <si>
    <t>1471,80</t>
  </si>
  <si>
    <t>Chong, Wing Hei</t>
  </si>
  <si>
    <t>HKG</t>
  </si>
  <si>
    <t>-6,32</t>
  </si>
  <si>
    <t>-7,73</t>
  </si>
  <si>
    <t>Srivatsa, Sirimala</t>
  </si>
  <si>
    <t>Vignesh, R.</t>
  </si>
  <si>
    <t>Borkar, Sanjay</t>
  </si>
  <si>
    <t>1456,59</t>
  </si>
  <si>
    <t>Sriya, S</t>
  </si>
  <si>
    <t>Srinivasan, Siddharth</t>
  </si>
  <si>
    <t>157-159</t>
  </si>
  <si>
    <t>Kharthikheyan, B</t>
  </si>
  <si>
    <t>Shetty, Divam</t>
  </si>
  <si>
    <t>160-163</t>
  </si>
  <si>
    <t>Dakshant h, D</t>
  </si>
  <si>
    <t>1426,16</t>
  </si>
  <si>
    <t>Janu, V</t>
  </si>
  <si>
    <t>Mohamed Thaufiq,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</si>
</sst>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%"/>
    <numFmt numFmtId="166" formatCode="0.000000%"/>
    <numFmt numFmtId="167" formatCode="0.0000%"/>
  </numFmts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64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ourier New"/>
      <family val="2"/>
    </font>
    <font>
      <sz val="11"/>
      <color rgb="FF000000"/>
      <name val="Courier New"/>
      <family val="2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sz val="11"/>
      <color rgb="FF9C5700"/>
      <name val="Calibri"/>
      <family val="2"/>
    </font>
    <font>
      <sz val="11"/>
      <color theme="5" tint="-0.249977111117893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mediumGray">
        <fgColor rgb="FF00FFFF"/>
        <bgColor rgb="FFFFFFFF"/>
      </patternFill>
    </fill>
    <fill>
      <patternFill patternType="solid">
        <fgColor rgb="FFFFFF00"/>
      </patternFill>
    </fill>
    <fill>
      <patternFill patternType="solid">
        <fgColor rgb="FFFFFACD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 applyBorder="0"/>
    <xf numFmtId="9" fontId="8" fillId="0" borderId="0" applyFont="0" applyFill="0" applyBorder="0" applyAlignment="0" applyProtection="0"/>
  </cellStyleXfs>
  <cellXfs count="70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7" xfId="0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0" fillId="0" borderId="12" xfId="0" applyNumberFormat="1" applyBorder="1"/>
    <xf numFmtId="0" fontId="0" fillId="0" borderId="12" xfId="0" applyBorder="1"/>
    <xf numFmtId="1" fontId="4" fillId="0" borderId="12" xfId="0" applyNumberFormat="1" applyFont="1" applyBorder="1"/>
    <xf numFmtId="0" fontId="4" fillId="0" borderId="12" xfId="0" applyFont="1" applyBorder="1"/>
    <xf numFmtId="0" fontId="6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1" fontId="7" fillId="0" borderId="12" xfId="0" applyNumberFormat="1" applyFont="1" applyBorder="1" applyAlignment="1">
      <alignment horizontal="center"/>
    </xf>
    <xf numFmtId="0" fontId="1" fillId="0" borderId="0" xfId="0" applyFont="1"/>
    <xf numFmtId="164" fontId="0" fillId="0" borderId="12" xfId="0" applyNumberFormat="1" applyBorder="1"/>
    <xf numFmtId="0" fontId="7" fillId="0" borderId="0" xfId="0" applyFont="1"/>
    <xf numFmtId="165" fontId="0" fillId="0" borderId="0" xfId="1" applyNumberFormat="1" applyFont="1" applyAlignment="1">
      <alignment horizontal="left"/>
    </xf>
    <xf numFmtId="164" fontId="0" fillId="0" borderId="13" xfId="0" applyNumberFormat="1" applyBorder="1"/>
    <xf numFmtId="1" fontId="7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5" fontId="0" fillId="0" borderId="12" xfId="1" applyNumberFormat="1" applyFont="1" applyBorder="1"/>
    <xf numFmtId="0" fontId="0" fillId="0" borderId="14" xfId="0" applyBorder="1"/>
    <xf numFmtId="0" fontId="1" fillId="2" borderId="2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8" borderId="12" xfId="0" applyNumberForma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11" fillId="6" borderId="12" xfId="0" applyNumberFormat="1" applyFont="1" applyFill="1" applyBorder="1" applyAlignment="1">
      <alignment horizontal="center"/>
    </xf>
    <xf numFmtId="49" fontId="10" fillId="7" borderId="12" xfId="0" applyNumberFormat="1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166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7" fontId="0" fillId="0" borderId="0" xfId="1" applyNumberFormat="1" applyFont="1" applyAlignment="1">
      <alignment horizontal="left"/>
    </xf>
    <xf numFmtId="10" fontId="0" fillId="0" borderId="0" xfId="1" applyNumberFormat="1" applyFont="1"/>
    <xf numFmtId="0" fontId="0" fillId="0" borderId="0" xfId="1" applyNumberFormat="1" applyFont="1"/>
    <xf numFmtId="0" fontId="12" fillId="0" borderId="12" xfId="0" applyFont="1" applyBorder="1" applyAlignment="1">
      <alignment horizontal="center" vertical="top"/>
    </xf>
    <xf numFmtId="0" fontId="12" fillId="9" borderId="12" xfId="0" applyFont="1" applyFill="1" applyBorder="1" applyAlignment="1">
      <alignment horizontal="center" vertical="top"/>
    </xf>
    <xf numFmtId="0" fontId="0" fillId="8" borderId="12" xfId="0" applyFill="1" applyBorder="1"/>
    <xf numFmtId="0" fontId="0" fillId="10" borderId="12" xfId="0" applyFill="1" applyBorder="1"/>
    <xf numFmtId="2" fontId="7" fillId="0" borderId="13" xfId="0" applyNumberFormat="1" applyFont="1" applyBorder="1" applyAlignment="1">
      <alignment horizontal="center"/>
    </xf>
    <xf numFmtId="3" fontId="0" fillId="0" borderId="12" xfId="0" applyNumberForma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511"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6100"/>
      <color rgb="FFC6EFCE"/>
      <color rgb="FFFFFFFF"/>
      <color rgb="FF9C5700"/>
      <color rgb="FFFFEB9C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75B6-0D21-42B5-9794-032EB6044A1B}">
  <dimension ref="A1:AJ167"/>
  <sheetViews>
    <sheetView tabSelected="1" topLeftCell="K1" workbookViewId="0">
      <selection activeCell="AC25" sqref="AC25"/>
    </sheetView>
  </sheetViews>
  <sheetFormatPr defaultRowHeight="15" x14ac:dyDescent="0.25"/>
  <cols>
    <col min="2" max="2" width="15.140625" customWidth="1"/>
    <col min="29" max="29" width="17.7109375" customWidth="1"/>
    <col min="31" max="31" width="8.85546875" customWidth="1"/>
    <col min="34" max="34" width="15.28515625" customWidth="1"/>
  </cols>
  <sheetData>
    <row r="1" spans="1:36" x14ac:dyDescent="0.25">
      <c r="A1" s="53" t="s">
        <v>2185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F1" s="24" t="s">
        <v>2468</v>
      </c>
      <c r="AI1" s="41"/>
      <c r="AJ1" t="s">
        <v>2469</v>
      </c>
    </row>
    <row r="2" spans="1:36" x14ac:dyDescent="0.25">
      <c r="A2" s="54" t="s">
        <v>1</v>
      </c>
      <c r="B2" s="54" t="s">
        <v>2</v>
      </c>
      <c r="C2" s="54" t="s">
        <v>3</v>
      </c>
      <c r="D2" s="54" t="s">
        <v>2187</v>
      </c>
      <c r="E2" s="54" t="s">
        <v>4</v>
      </c>
      <c r="F2" s="54" t="s">
        <v>5</v>
      </c>
      <c r="G2" s="54" t="s">
        <v>6</v>
      </c>
      <c r="H2" s="54" t="s">
        <v>7</v>
      </c>
      <c r="I2" s="60" t="s">
        <v>8</v>
      </c>
      <c r="J2" s="61"/>
      <c r="K2" s="61"/>
      <c r="L2" s="61"/>
      <c r="M2" s="61"/>
      <c r="N2" s="61"/>
      <c r="O2" s="62"/>
      <c r="P2" s="60" t="s">
        <v>9</v>
      </c>
      <c r="Q2" s="61"/>
      <c r="R2" s="61"/>
      <c r="S2" s="61"/>
      <c r="T2" s="61"/>
      <c r="U2" s="61"/>
      <c r="V2" s="62"/>
      <c r="W2" s="60" t="s">
        <v>10</v>
      </c>
      <c r="X2" s="62"/>
      <c r="Y2" s="63" t="s">
        <v>11</v>
      </c>
      <c r="Z2" s="54" t="s">
        <v>12</v>
      </c>
      <c r="AI2" s="41"/>
      <c r="AJ2" t="s">
        <v>2470</v>
      </c>
    </row>
    <row r="3" spans="1:36" x14ac:dyDescent="0.25">
      <c r="A3" s="55"/>
      <c r="B3" s="55"/>
      <c r="C3" s="55"/>
      <c r="D3" s="55"/>
      <c r="E3" s="55"/>
      <c r="F3" s="55"/>
      <c r="G3" s="55"/>
      <c r="H3" s="55"/>
      <c r="I3" s="1" t="s">
        <v>13</v>
      </c>
      <c r="J3" s="2" t="s">
        <v>14</v>
      </c>
      <c r="K3" s="2" t="s">
        <v>173</v>
      </c>
      <c r="L3" s="2" t="s">
        <v>16</v>
      </c>
      <c r="M3" s="2" t="s">
        <v>2504</v>
      </c>
      <c r="N3" s="2" t="s">
        <v>18</v>
      </c>
      <c r="O3" s="2" t="s">
        <v>19</v>
      </c>
      <c r="P3" s="1" t="s">
        <v>13</v>
      </c>
      <c r="Q3" s="2" t="s">
        <v>14</v>
      </c>
      <c r="R3" s="2" t="s">
        <v>172</v>
      </c>
      <c r="S3" s="2" t="s">
        <v>16</v>
      </c>
      <c r="T3" s="2" t="s">
        <v>2495</v>
      </c>
      <c r="U3" s="2" t="s">
        <v>351</v>
      </c>
      <c r="V3" s="2" t="s">
        <v>19</v>
      </c>
      <c r="W3" s="1" t="s">
        <v>24</v>
      </c>
      <c r="X3" s="2" t="s">
        <v>19</v>
      </c>
      <c r="Y3" s="64"/>
      <c r="Z3" s="55"/>
      <c r="AI3" s="41"/>
      <c r="AJ3" s="22" t="s">
        <v>2471</v>
      </c>
    </row>
    <row r="4" spans="1:36" ht="30" x14ac:dyDescent="0.25">
      <c r="A4" s="56"/>
      <c r="B4" s="56"/>
      <c r="C4" s="56"/>
      <c r="D4" s="56"/>
      <c r="E4" s="56"/>
      <c r="F4" s="56"/>
      <c r="G4" s="56"/>
      <c r="H4" s="56"/>
      <c r="I4" s="1" t="s">
        <v>25</v>
      </c>
      <c r="J4" s="2" t="s">
        <v>26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1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2" t="s">
        <v>37</v>
      </c>
      <c r="V4" s="2" t="s">
        <v>31</v>
      </c>
      <c r="W4" s="1" t="s">
        <v>38</v>
      </c>
      <c r="X4" s="2" t="s">
        <v>39</v>
      </c>
      <c r="Y4" s="65"/>
      <c r="Z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52" t="s">
        <v>9232</v>
      </c>
      <c r="AJ4" s="22" t="s">
        <v>2472</v>
      </c>
    </row>
    <row r="5" spans="1:36" x14ac:dyDescent="0.25">
      <c r="A5" s="3" t="s">
        <v>40</v>
      </c>
      <c r="B5" s="4" t="s">
        <v>3115</v>
      </c>
      <c r="C5" s="3" t="s">
        <v>63</v>
      </c>
      <c r="D5" s="3" t="s">
        <v>9385</v>
      </c>
      <c r="E5" s="3" t="s">
        <v>90</v>
      </c>
      <c r="F5" s="3" t="s">
        <v>6032</v>
      </c>
      <c r="G5" s="3" t="s">
        <v>399</v>
      </c>
      <c r="H5" s="3" t="s">
        <v>42</v>
      </c>
      <c r="I5" s="5" t="s">
        <v>46</v>
      </c>
      <c r="J5" s="3" t="s">
        <v>46</v>
      </c>
      <c r="K5" s="3" t="s">
        <v>2518</v>
      </c>
      <c r="L5" s="3" t="s">
        <v>46</v>
      </c>
      <c r="M5" s="3" t="s">
        <v>2518</v>
      </c>
      <c r="N5" s="3" t="s">
        <v>47</v>
      </c>
      <c r="O5" s="3" t="s">
        <v>31</v>
      </c>
      <c r="P5" s="6" t="s">
        <v>46</v>
      </c>
      <c r="Q5" s="7" t="s">
        <v>46</v>
      </c>
      <c r="R5" s="7" t="s">
        <v>2523</v>
      </c>
      <c r="S5" s="7" t="s">
        <v>46</v>
      </c>
      <c r="T5" s="7" t="s">
        <v>2525</v>
      </c>
      <c r="U5" s="7" t="s">
        <v>61</v>
      </c>
      <c r="V5" s="7" t="s">
        <v>31</v>
      </c>
      <c r="W5" s="5" t="s">
        <v>5082</v>
      </c>
      <c r="X5" s="3" t="s">
        <v>39</v>
      </c>
      <c r="Y5" s="5" t="s">
        <v>9386</v>
      </c>
      <c r="Z5" s="3" t="s">
        <v>6355</v>
      </c>
      <c r="AA5" s="10"/>
      <c r="AB5" s="14">
        <f>IF(F5&lt;&gt;"",Y5-F5,Y5-Y5)</f>
        <v>602.7800000000002</v>
      </c>
      <c r="AC5" s="4" t="s">
        <v>3115</v>
      </c>
      <c r="AD5" t="str">
        <f t="shared" ref="AD5:AD10" si="0">IF(AB5&gt;400,E5," ")</f>
        <v>UKR</v>
      </c>
      <c r="AE5" s="26">
        <f>(AB5-$AF$5)/$AG$5</f>
        <v>2.9460428281766444</v>
      </c>
      <c r="AF5" s="51">
        <f>AVERAGE(AB5:AB166)</f>
        <v>7.1748148148148019</v>
      </c>
      <c r="AG5" s="28">
        <f>_xlfn.STDEV.P(AB5:AB166)</f>
        <v>202.17125816660837</v>
      </c>
      <c r="AH5" s="40">
        <f>1-_xlfn.NORM.S.DIST(AE5,TRUE)</f>
        <v>1.6093391523906986E-3</v>
      </c>
      <c r="AI5" s="41">
        <f>1/AH5</f>
        <v>621.37306391538687</v>
      </c>
      <c r="AJ5" s="22" t="s">
        <v>9280</v>
      </c>
    </row>
    <row r="6" spans="1:36" x14ac:dyDescent="0.25">
      <c r="A6" s="3" t="s">
        <v>48</v>
      </c>
      <c r="B6" s="4" t="s">
        <v>70</v>
      </c>
      <c r="C6" s="3" t="s">
        <v>42</v>
      </c>
      <c r="D6" s="3" t="s">
        <v>2196</v>
      </c>
      <c r="E6" s="3" t="s">
        <v>59</v>
      </c>
      <c r="F6" s="3" t="s">
        <v>9283</v>
      </c>
      <c r="G6" s="3" t="s">
        <v>821</v>
      </c>
      <c r="H6" s="3" t="s">
        <v>42</v>
      </c>
      <c r="I6" s="6" t="s">
        <v>46</v>
      </c>
      <c r="J6" s="7" t="s">
        <v>46</v>
      </c>
      <c r="K6" s="7" t="s">
        <v>48</v>
      </c>
      <c r="L6" s="7" t="s">
        <v>46</v>
      </c>
      <c r="M6" s="7" t="s">
        <v>46</v>
      </c>
      <c r="N6" s="7" t="s">
        <v>46</v>
      </c>
      <c r="O6" s="7" t="s">
        <v>31</v>
      </c>
      <c r="P6" s="5" t="s">
        <v>46</v>
      </c>
      <c r="Q6" s="3" t="s">
        <v>2518</v>
      </c>
      <c r="R6" s="3" t="s">
        <v>47</v>
      </c>
      <c r="S6" s="3" t="s">
        <v>2525</v>
      </c>
      <c r="T6" s="3" t="s">
        <v>2525</v>
      </c>
      <c r="U6" s="3" t="s">
        <v>46</v>
      </c>
      <c r="V6" s="3" t="s">
        <v>31</v>
      </c>
      <c r="W6" s="5" t="s">
        <v>3022</v>
      </c>
      <c r="X6" s="3" t="s">
        <v>39</v>
      </c>
      <c r="Y6" s="5" t="s">
        <v>9387</v>
      </c>
      <c r="Z6" s="3" t="s">
        <v>9388</v>
      </c>
      <c r="AB6" s="14">
        <f t="shared" ref="AB6:AB69" si="1">IF(F6&lt;&gt;"",Y6-F6,Y6-Y6)</f>
        <v>465.82000000000016</v>
      </c>
      <c r="AC6" s="4" t="s">
        <v>70</v>
      </c>
      <c r="AD6" t="str">
        <f t="shared" si="0"/>
        <v>NED</v>
      </c>
      <c r="AE6" s="23">
        <f t="shared" ref="AE6:AE69" si="2">(AB6-$AF$5)/$AG$5</f>
        <v>2.2685973730609028</v>
      </c>
      <c r="AG6">
        <v>0</v>
      </c>
      <c r="AH6" s="40">
        <f t="shared" ref="AH6:AH69" si="3">1-_xlfn.NORM.S.DIST(AE6,TRUE)</f>
        <v>1.1646410757239711E-2</v>
      </c>
      <c r="AI6" s="41">
        <f t="shared" ref="AI6:AI69" si="4">1/AH6</f>
        <v>85.863363472593818</v>
      </c>
    </row>
    <row r="7" spans="1:36" x14ac:dyDescent="0.25">
      <c r="A7" s="3" t="s">
        <v>86</v>
      </c>
      <c r="B7" s="4" t="s">
        <v>296</v>
      </c>
      <c r="C7" s="3" t="s">
        <v>58</v>
      </c>
      <c r="D7" s="3" t="s">
        <v>2201</v>
      </c>
      <c r="E7" s="3" t="s">
        <v>100</v>
      </c>
      <c r="F7" s="3" t="s">
        <v>9284</v>
      </c>
      <c r="G7" s="3" t="s">
        <v>107</v>
      </c>
      <c r="H7" s="3" t="s">
        <v>45</v>
      </c>
      <c r="I7" s="5" t="s">
        <v>46</v>
      </c>
      <c r="J7" s="3" t="s">
        <v>46</v>
      </c>
      <c r="K7" s="3" t="s">
        <v>2518</v>
      </c>
      <c r="L7" s="3" t="s">
        <v>40</v>
      </c>
      <c r="M7" s="3" t="s">
        <v>2518</v>
      </c>
      <c r="N7" s="3" t="s">
        <v>46</v>
      </c>
      <c r="O7" s="3" t="s">
        <v>31</v>
      </c>
      <c r="P7" s="5" t="s">
        <v>46</v>
      </c>
      <c r="Q7" s="3" t="s">
        <v>46</v>
      </c>
      <c r="R7" s="3" t="s">
        <v>2525</v>
      </c>
      <c r="S7" s="3" t="s">
        <v>40</v>
      </c>
      <c r="T7" s="3" t="s">
        <v>2525</v>
      </c>
      <c r="U7" s="3" t="s">
        <v>46</v>
      </c>
      <c r="V7" s="3" t="s">
        <v>31</v>
      </c>
      <c r="W7" s="5" t="s">
        <v>321</v>
      </c>
      <c r="X7" s="3" t="s">
        <v>39</v>
      </c>
      <c r="Y7" s="5" t="s">
        <v>9389</v>
      </c>
      <c r="Z7" s="3" t="s">
        <v>9390</v>
      </c>
      <c r="AA7" s="10"/>
      <c r="AB7" s="14">
        <f t="shared" si="1"/>
        <v>312.01000000000022</v>
      </c>
      <c r="AC7" s="4" t="s">
        <v>296</v>
      </c>
      <c r="AD7" t="str">
        <f t="shared" si="0"/>
        <v xml:space="preserve"> </v>
      </c>
      <c r="AE7" s="23">
        <f t="shared" si="2"/>
        <v>1.5078067374639981</v>
      </c>
      <c r="AH7" s="40">
        <f t="shared" si="3"/>
        <v>6.5801998644134274E-2</v>
      </c>
      <c r="AI7" s="41">
        <f t="shared" si="4"/>
        <v>15.197106784067904</v>
      </c>
      <c r="AJ7" t="s">
        <v>2475</v>
      </c>
    </row>
    <row r="8" spans="1:36" x14ac:dyDescent="0.25">
      <c r="A8" s="3" t="s">
        <v>61</v>
      </c>
      <c r="B8" s="4" t="s">
        <v>796</v>
      </c>
      <c r="C8" s="3" t="s">
        <v>42</v>
      </c>
      <c r="D8" s="3" t="s">
        <v>9385</v>
      </c>
      <c r="E8" s="3" t="s">
        <v>90</v>
      </c>
      <c r="F8" s="3" t="s">
        <v>9378</v>
      </c>
      <c r="G8" s="3" t="s">
        <v>281</v>
      </c>
      <c r="H8" s="3" t="s">
        <v>45</v>
      </c>
      <c r="I8" s="5" t="s">
        <v>46</v>
      </c>
      <c r="J8" s="3" t="s">
        <v>46</v>
      </c>
      <c r="K8" s="3" t="s">
        <v>86</v>
      </c>
      <c r="L8" s="3" t="s">
        <v>46</v>
      </c>
      <c r="M8" s="3" t="s">
        <v>2518</v>
      </c>
      <c r="N8" s="3" t="s">
        <v>47</v>
      </c>
      <c r="O8" s="3" t="s">
        <v>31</v>
      </c>
      <c r="P8" s="5" t="s">
        <v>46</v>
      </c>
      <c r="Q8" s="3" t="s">
        <v>61</v>
      </c>
      <c r="R8" s="3" t="s">
        <v>80</v>
      </c>
      <c r="S8" s="3" t="s">
        <v>61</v>
      </c>
      <c r="T8" s="3" t="s">
        <v>46</v>
      </c>
      <c r="U8" s="3" t="s">
        <v>61</v>
      </c>
      <c r="V8" s="3" t="s">
        <v>31</v>
      </c>
      <c r="W8" s="5" t="s">
        <v>2743</v>
      </c>
      <c r="X8" s="3" t="s">
        <v>39</v>
      </c>
      <c r="Y8" s="5" t="s">
        <v>9391</v>
      </c>
      <c r="Z8" s="3" t="s">
        <v>8014</v>
      </c>
      <c r="AB8" s="14">
        <f t="shared" si="1"/>
        <v>316.27</v>
      </c>
      <c r="AC8" s="4" t="s">
        <v>796</v>
      </c>
      <c r="AD8" t="str">
        <f t="shared" si="0"/>
        <v xml:space="preserve"> </v>
      </c>
      <c r="AE8" s="23">
        <f t="shared" si="2"/>
        <v>1.5288779819061191</v>
      </c>
      <c r="AH8" s="40">
        <f t="shared" si="3"/>
        <v>6.3147347785367458E-2</v>
      </c>
      <c r="AI8" s="41">
        <f t="shared" si="4"/>
        <v>15.835977837088521</v>
      </c>
      <c r="AJ8" t="s">
        <v>2474</v>
      </c>
    </row>
    <row r="9" spans="1:36" x14ac:dyDescent="0.25">
      <c r="A9" s="3" t="s">
        <v>46</v>
      </c>
      <c r="B9" s="4" t="s">
        <v>2708</v>
      </c>
      <c r="C9" s="3" t="s">
        <v>42</v>
      </c>
      <c r="D9" s="3" t="s">
        <v>2191</v>
      </c>
      <c r="E9" s="3" t="s">
        <v>186</v>
      </c>
      <c r="F9" s="3" t="s">
        <v>9285</v>
      </c>
      <c r="G9" s="3" t="s">
        <v>157</v>
      </c>
      <c r="H9" s="3" t="s">
        <v>45</v>
      </c>
      <c r="I9" s="5" t="s">
        <v>46</v>
      </c>
      <c r="J9" s="3" t="s">
        <v>46</v>
      </c>
      <c r="K9" s="3" t="s">
        <v>2519</v>
      </c>
      <c r="L9" s="3" t="s">
        <v>47</v>
      </c>
      <c r="M9" s="3" t="s">
        <v>2518</v>
      </c>
      <c r="N9" s="3" t="s">
        <v>47</v>
      </c>
      <c r="O9" s="3" t="s">
        <v>31</v>
      </c>
      <c r="P9" s="6" t="s">
        <v>46</v>
      </c>
      <c r="Q9" s="7" t="s">
        <v>46</v>
      </c>
      <c r="R9" s="7" t="s">
        <v>2523</v>
      </c>
      <c r="S9" s="7" t="s">
        <v>2524</v>
      </c>
      <c r="T9" s="7" t="s">
        <v>46</v>
      </c>
      <c r="U9" s="7" t="s">
        <v>46</v>
      </c>
      <c r="V9" s="7" t="s">
        <v>31</v>
      </c>
      <c r="W9" s="5" t="s">
        <v>4200</v>
      </c>
      <c r="X9" s="3" t="s">
        <v>39</v>
      </c>
      <c r="Y9" s="5" t="s">
        <v>9392</v>
      </c>
      <c r="Z9" s="3" t="s">
        <v>9393</v>
      </c>
      <c r="AB9" s="14">
        <f t="shared" si="1"/>
        <v>240.46000000000004</v>
      </c>
      <c r="AC9" s="4" t="s">
        <v>2708</v>
      </c>
      <c r="AD9" t="str">
        <f t="shared" si="0"/>
        <v xml:space="preserve"> </v>
      </c>
      <c r="AE9" s="23">
        <f t="shared" si="2"/>
        <v>1.1538988642635644</v>
      </c>
      <c r="AH9" s="40">
        <f t="shared" si="3"/>
        <v>0.12427081743689439</v>
      </c>
      <c r="AI9" s="41">
        <f t="shared" si="4"/>
        <v>8.0469415155155559</v>
      </c>
    </row>
    <row r="10" spans="1:36" x14ac:dyDescent="0.25">
      <c r="A10" s="3" t="s">
        <v>76</v>
      </c>
      <c r="B10" s="4" t="s">
        <v>9379</v>
      </c>
      <c r="C10" s="3" t="s">
        <v>278</v>
      </c>
      <c r="D10" s="3" t="s">
        <v>9385</v>
      </c>
      <c r="E10" s="3" t="s">
        <v>90</v>
      </c>
      <c r="F10" s="3">
        <v>1698.9</v>
      </c>
      <c r="G10" s="3" t="s">
        <v>1613</v>
      </c>
      <c r="H10" s="3" t="s">
        <v>42</v>
      </c>
      <c r="I10" s="5" t="s">
        <v>46</v>
      </c>
      <c r="J10" s="3" t="s">
        <v>2564</v>
      </c>
      <c r="K10" s="3" t="s">
        <v>86</v>
      </c>
      <c r="L10" s="3" t="s">
        <v>61</v>
      </c>
      <c r="M10" s="3" t="s">
        <v>46</v>
      </c>
      <c r="N10" s="3" t="s">
        <v>47</v>
      </c>
      <c r="O10" s="3" t="s">
        <v>31</v>
      </c>
      <c r="P10" s="5" t="s">
        <v>46</v>
      </c>
      <c r="Q10" s="3" t="s">
        <v>61</v>
      </c>
      <c r="R10" s="3" t="s">
        <v>2523</v>
      </c>
      <c r="S10" s="3" t="s">
        <v>61</v>
      </c>
      <c r="T10" s="3" t="s">
        <v>46</v>
      </c>
      <c r="U10" s="3" t="s">
        <v>86</v>
      </c>
      <c r="V10" s="3" t="s">
        <v>31</v>
      </c>
      <c r="W10" s="5" t="s">
        <v>220</v>
      </c>
      <c r="X10" s="3" t="s">
        <v>39</v>
      </c>
      <c r="Y10" s="5" t="s">
        <v>9394</v>
      </c>
      <c r="Z10" s="8" t="s">
        <v>9395</v>
      </c>
      <c r="AA10" s="10"/>
      <c r="AB10" s="14">
        <f t="shared" si="1"/>
        <v>1035.5699999999997</v>
      </c>
      <c r="AC10" s="4" t="s">
        <v>9379</v>
      </c>
      <c r="AD10" t="str">
        <f t="shared" si="0"/>
        <v>UKR</v>
      </c>
      <c r="AE10" s="23">
        <f t="shared" si="2"/>
        <v>5.0867526596569395</v>
      </c>
      <c r="AG10" s="46"/>
      <c r="AH10" s="40">
        <f t="shared" si="3"/>
        <v>1.8212318309007713E-7</v>
      </c>
      <c r="AI10" s="41">
        <f t="shared" si="4"/>
        <v>5490789.162769055</v>
      </c>
      <c r="AJ10" t="s">
        <v>2480</v>
      </c>
    </row>
    <row r="11" spans="1:36" x14ac:dyDescent="0.25">
      <c r="A11" s="3" t="s">
        <v>83</v>
      </c>
      <c r="B11" s="4" t="s">
        <v>383</v>
      </c>
      <c r="C11" s="3" t="s">
        <v>58</v>
      </c>
      <c r="D11" s="3" t="s">
        <v>2206</v>
      </c>
      <c r="E11" s="3" t="s">
        <v>365</v>
      </c>
      <c r="F11" s="3" t="s">
        <v>9396</v>
      </c>
      <c r="G11" s="3" t="s">
        <v>131</v>
      </c>
      <c r="H11" s="3" t="s">
        <v>45</v>
      </c>
      <c r="I11" s="5" t="s">
        <v>46</v>
      </c>
      <c r="J11" s="3" t="s">
        <v>2523</v>
      </c>
      <c r="K11" s="3" t="s">
        <v>61</v>
      </c>
      <c r="L11" s="3" t="s">
        <v>46</v>
      </c>
      <c r="M11" s="3" t="s">
        <v>46</v>
      </c>
      <c r="N11" s="3" t="s">
        <v>47</v>
      </c>
      <c r="O11" s="3" t="s">
        <v>374</v>
      </c>
      <c r="P11" s="5" t="s">
        <v>46</v>
      </c>
      <c r="Q11" s="3" t="s">
        <v>46</v>
      </c>
      <c r="R11" s="3" t="s">
        <v>47</v>
      </c>
      <c r="S11" s="3" t="s">
        <v>61</v>
      </c>
      <c r="T11" s="3" t="s">
        <v>46</v>
      </c>
      <c r="U11" s="3" t="s">
        <v>80</v>
      </c>
      <c r="V11" s="3" t="s">
        <v>31</v>
      </c>
      <c r="W11" s="5" t="s">
        <v>5104</v>
      </c>
      <c r="X11" s="3" t="s">
        <v>375</v>
      </c>
      <c r="Y11" s="5" t="s">
        <v>9397</v>
      </c>
      <c r="Z11" s="3" t="s">
        <v>9398</v>
      </c>
      <c r="AB11" s="14">
        <f t="shared" si="1"/>
        <v>161.65000000000009</v>
      </c>
      <c r="AC11" s="4" t="s">
        <v>383</v>
      </c>
      <c r="AD11" t="str">
        <f t="shared" ref="AD11:AD18" si="5">IF(AB11&gt;400,E11," ")</f>
        <v xml:space="preserve"> </v>
      </c>
      <c r="AE11" s="23">
        <f t="shared" si="2"/>
        <v>0.76408084208430371</v>
      </c>
      <c r="AH11" s="40">
        <f t="shared" si="3"/>
        <v>0.22240953410715181</v>
      </c>
      <c r="AI11" s="41">
        <f t="shared" si="4"/>
        <v>4.4962101288257861</v>
      </c>
      <c r="AJ11" t="s">
        <v>2476</v>
      </c>
    </row>
    <row r="12" spans="1:36" x14ac:dyDescent="0.25">
      <c r="A12" s="3" t="s">
        <v>88</v>
      </c>
      <c r="B12" s="4" t="s">
        <v>300</v>
      </c>
      <c r="C12" s="3" t="s">
        <v>42</v>
      </c>
      <c r="D12" s="3" t="s">
        <v>2201</v>
      </c>
      <c r="E12" s="3" t="s">
        <v>100</v>
      </c>
      <c r="F12" s="3" t="s">
        <v>9287</v>
      </c>
      <c r="G12" s="3" t="s">
        <v>539</v>
      </c>
      <c r="H12" s="3" t="s">
        <v>65</v>
      </c>
      <c r="I12" s="5" t="s">
        <v>46</v>
      </c>
      <c r="J12" s="3" t="s">
        <v>2523</v>
      </c>
      <c r="K12" s="3" t="s">
        <v>86</v>
      </c>
      <c r="L12" s="3" t="s">
        <v>80</v>
      </c>
      <c r="M12" s="3" t="s">
        <v>46</v>
      </c>
      <c r="N12" s="3" t="s">
        <v>86</v>
      </c>
      <c r="O12" s="3" t="s">
        <v>31</v>
      </c>
      <c r="P12" s="5" t="s">
        <v>46</v>
      </c>
      <c r="Q12" s="3" t="s">
        <v>46</v>
      </c>
      <c r="R12" s="3" t="s">
        <v>2525</v>
      </c>
      <c r="S12" s="3" t="s">
        <v>80</v>
      </c>
      <c r="T12" s="3" t="s">
        <v>46</v>
      </c>
      <c r="U12" s="3" t="s">
        <v>61</v>
      </c>
      <c r="V12" s="3" t="s">
        <v>31</v>
      </c>
      <c r="W12" s="5" t="s">
        <v>2628</v>
      </c>
      <c r="X12" s="3" t="s">
        <v>39</v>
      </c>
      <c r="Y12" s="5" t="s">
        <v>9399</v>
      </c>
      <c r="Z12" s="3" t="s">
        <v>9400</v>
      </c>
      <c r="AB12" s="14">
        <f t="shared" si="1"/>
        <v>451.15999999999985</v>
      </c>
      <c r="AC12" s="4" t="s">
        <v>300</v>
      </c>
      <c r="AD12" t="str">
        <f t="shared" si="5"/>
        <v>SUI</v>
      </c>
      <c r="AE12" s="23">
        <f t="shared" si="2"/>
        <v>2.1960845928915327</v>
      </c>
      <c r="AH12" s="40">
        <f t="shared" si="3"/>
        <v>1.4042944574860217E-2</v>
      </c>
      <c r="AI12" s="41">
        <f t="shared" si="4"/>
        <v>71.210136497313201</v>
      </c>
      <c r="AJ12" t="s">
        <v>2481</v>
      </c>
    </row>
    <row r="13" spans="1:36" x14ac:dyDescent="0.25">
      <c r="A13" s="3" t="s">
        <v>44</v>
      </c>
      <c r="B13" s="4" t="s">
        <v>2798</v>
      </c>
      <c r="C13" s="3" t="s">
        <v>63</v>
      </c>
      <c r="D13" s="3" t="s">
        <v>2194</v>
      </c>
      <c r="E13" s="3" t="s">
        <v>380</v>
      </c>
      <c r="F13" s="3" t="s">
        <v>9286</v>
      </c>
      <c r="G13" s="3" t="s">
        <v>146</v>
      </c>
      <c r="H13" s="3" t="s">
        <v>65</v>
      </c>
      <c r="I13" s="5" t="s">
        <v>46</v>
      </c>
      <c r="J13" s="3" t="s">
        <v>46</v>
      </c>
      <c r="K13" s="3" t="s">
        <v>46</v>
      </c>
      <c r="L13" s="3" t="s">
        <v>47</v>
      </c>
      <c r="M13" s="3" t="s">
        <v>46</v>
      </c>
      <c r="N13" s="3" t="s">
        <v>86</v>
      </c>
      <c r="O13" s="3" t="s">
        <v>31</v>
      </c>
      <c r="P13" s="5" t="s">
        <v>46</v>
      </c>
      <c r="Q13" s="3" t="s">
        <v>46</v>
      </c>
      <c r="R13" s="3" t="s">
        <v>2525</v>
      </c>
      <c r="S13" s="3" t="s">
        <v>80</v>
      </c>
      <c r="T13" s="3" t="s">
        <v>2525</v>
      </c>
      <c r="U13" s="3" t="s">
        <v>86</v>
      </c>
      <c r="V13" s="3" t="s">
        <v>31</v>
      </c>
      <c r="W13" s="5" t="s">
        <v>305</v>
      </c>
      <c r="X13" s="3" t="s">
        <v>39</v>
      </c>
      <c r="Y13" s="5" t="s">
        <v>9401</v>
      </c>
      <c r="Z13" s="3" t="s">
        <v>9402</v>
      </c>
      <c r="AB13" s="14">
        <f t="shared" si="1"/>
        <v>160.65999999999985</v>
      </c>
      <c r="AC13" s="4" t="s">
        <v>2798</v>
      </c>
      <c r="AD13" t="str">
        <f t="shared" si="5"/>
        <v xml:space="preserve"> </v>
      </c>
      <c r="AE13" s="23">
        <f t="shared" si="2"/>
        <v>0.75918400358718974</v>
      </c>
      <c r="AH13" s="40">
        <f t="shared" si="3"/>
        <v>0.22387124685876769</v>
      </c>
      <c r="AI13" s="41">
        <f t="shared" si="4"/>
        <v>4.4668532204623137</v>
      </c>
      <c r="AJ13" t="s">
        <v>2482</v>
      </c>
    </row>
    <row r="14" spans="1:36" x14ac:dyDescent="0.25">
      <c r="A14" s="3" t="s">
        <v>98</v>
      </c>
      <c r="B14" s="4" t="s">
        <v>777</v>
      </c>
      <c r="C14" s="3" t="s">
        <v>42</v>
      </c>
      <c r="D14" s="3" t="s">
        <v>2230</v>
      </c>
      <c r="E14" s="3" t="s">
        <v>354</v>
      </c>
      <c r="F14" s="3" t="s">
        <v>9288</v>
      </c>
      <c r="G14" s="3" t="s">
        <v>64</v>
      </c>
      <c r="H14" s="3" t="s">
        <v>65</v>
      </c>
      <c r="I14" s="5" t="s">
        <v>46</v>
      </c>
      <c r="J14" s="3" t="s">
        <v>46</v>
      </c>
      <c r="K14" s="3" t="s">
        <v>46</v>
      </c>
      <c r="L14" s="3" t="s">
        <v>48</v>
      </c>
      <c r="M14" s="3" t="s">
        <v>46</v>
      </c>
      <c r="N14" s="3" t="s">
        <v>47</v>
      </c>
      <c r="O14" s="3" t="s">
        <v>31</v>
      </c>
      <c r="P14" s="5" t="s">
        <v>47</v>
      </c>
      <c r="Q14" s="3" t="s">
        <v>46</v>
      </c>
      <c r="R14" s="3" t="s">
        <v>2523</v>
      </c>
      <c r="S14" s="3" t="s">
        <v>2524</v>
      </c>
      <c r="T14" s="3" t="s">
        <v>2525</v>
      </c>
      <c r="U14" s="3" t="s">
        <v>46</v>
      </c>
      <c r="V14" s="3" t="s">
        <v>31</v>
      </c>
      <c r="W14" s="5" t="s">
        <v>9289</v>
      </c>
      <c r="X14" s="3" t="s">
        <v>39</v>
      </c>
      <c r="Y14" s="5" t="s">
        <v>9403</v>
      </c>
      <c r="Z14" s="3" t="s">
        <v>9404</v>
      </c>
      <c r="AB14" s="14">
        <f t="shared" si="1"/>
        <v>105.53999999999996</v>
      </c>
      <c r="AC14" s="4" t="s">
        <v>777</v>
      </c>
      <c r="AD14" t="str">
        <f t="shared" si="5"/>
        <v xml:space="preserve"> </v>
      </c>
      <c r="AE14" s="23">
        <f t="shared" si="2"/>
        <v>0.48654386423278273</v>
      </c>
      <c r="AH14" s="40">
        <f t="shared" si="3"/>
        <v>0.3132908065830633</v>
      </c>
      <c r="AI14" s="41">
        <f t="shared" si="4"/>
        <v>3.1919225811526277</v>
      </c>
      <c r="AJ14" t="s">
        <v>2477</v>
      </c>
    </row>
    <row r="15" spans="1:36" x14ac:dyDescent="0.25">
      <c r="A15" s="3" t="s">
        <v>104</v>
      </c>
      <c r="B15" s="4" t="s">
        <v>207</v>
      </c>
      <c r="C15" s="3" t="s">
        <v>42</v>
      </c>
      <c r="D15" s="3" t="s">
        <v>2191</v>
      </c>
      <c r="E15" s="3" t="s">
        <v>186</v>
      </c>
      <c r="F15" s="3" t="s">
        <v>9290</v>
      </c>
      <c r="G15" s="3" t="s">
        <v>273</v>
      </c>
      <c r="H15" s="3" t="s">
        <v>65</v>
      </c>
      <c r="I15" s="5" t="s">
        <v>46</v>
      </c>
      <c r="J15" s="3" t="s">
        <v>46</v>
      </c>
      <c r="K15" s="3" t="s">
        <v>61</v>
      </c>
      <c r="L15" s="3" t="s">
        <v>2524</v>
      </c>
      <c r="M15" s="3" t="s">
        <v>46</v>
      </c>
      <c r="N15" s="3" t="s">
        <v>80</v>
      </c>
      <c r="O15" s="3" t="s">
        <v>31</v>
      </c>
      <c r="P15" s="5" t="s">
        <v>47</v>
      </c>
      <c r="Q15" s="3" t="s">
        <v>46</v>
      </c>
      <c r="R15" s="3" t="s">
        <v>80</v>
      </c>
      <c r="S15" s="3" t="s">
        <v>61</v>
      </c>
      <c r="T15" s="3" t="s">
        <v>46</v>
      </c>
      <c r="U15" s="3" t="s">
        <v>46</v>
      </c>
      <c r="V15" s="3" t="s">
        <v>31</v>
      </c>
      <c r="W15" s="5" t="s">
        <v>3051</v>
      </c>
      <c r="X15" s="3" t="s">
        <v>39</v>
      </c>
      <c r="Y15" s="5" t="s">
        <v>9405</v>
      </c>
      <c r="Z15" s="3" t="s">
        <v>2928</v>
      </c>
      <c r="AB15" s="14">
        <f t="shared" si="1"/>
        <v>171.94999999999982</v>
      </c>
      <c r="AC15" s="4" t="s">
        <v>207</v>
      </c>
      <c r="AD15" t="str">
        <f t="shared" si="5"/>
        <v xml:space="preserve"> </v>
      </c>
      <c r="AE15" s="23">
        <f t="shared" si="2"/>
        <v>0.8150277476603256</v>
      </c>
      <c r="AH15" s="40">
        <f t="shared" si="3"/>
        <v>0.20752821364455298</v>
      </c>
      <c r="AI15" s="41">
        <f t="shared" si="4"/>
        <v>4.8186219234400811</v>
      </c>
      <c r="AJ15" t="s">
        <v>2485</v>
      </c>
    </row>
    <row r="16" spans="1:36" x14ac:dyDescent="0.25">
      <c r="A16" s="3" t="s">
        <v>108</v>
      </c>
      <c r="B16" s="4" t="s">
        <v>831</v>
      </c>
      <c r="C16" s="3" t="s">
        <v>63</v>
      </c>
      <c r="D16" s="3" t="s">
        <v>9291</v>
      </c>
      <c r="E16" s="3" t="s">
        <v>779</v>
      </c>
      <c r="F16" s="3" t="s">
        <v>9292</v>
      </c>
      <c r="G16" s="3" t="s">
        <v>73</v>
      </c>
      <c r="H16" s="3" t="s">
        <v>42</v>
      </c>
      <c r="I16" s="5" t="s">
        <v>46</v>
      </c>
      <c r="J16" s="3" t="s">
        <v>46</v>
      </c>
      <c r="K16" s="3" t="s">
        <v>2519</v>
      </c>
      <c r="L16" s="3" t="s">
        <v>48</v>
      </c>
      <c r="M16" s="3" t="s">
        <v>46</v>
      </c>
      <c r="N16" s="3" t="s">
        <v>80</v>
      </c>
      <c r="O16" s="3" t="s">
        <v>31</v>
      </c>
      <c r="P16" s="5" t="s">
        <v>46</v>
      </c>
      <c r="Q16" s="3" t="s">
        <v>2519</v>
      </c>
      <c r="R16" s="3" t="s">
        <v>80</v>
      </c>
      <c r="S16" s="3" t="s">
        <v>61</v>
      </c>
      <c r="T16" s="3" t="s">
        <v>80</v>
      </c>
      <c r="U16" s="3" t="s">
        <v>61</v>
      </c>
      <c r="V16" s="3" t="s">
        <v>31</v>
      </c>
      <c r="W16" s="5" t="s">
        <v>302</v>
      </c>
      <c r="X16" s="3" t="s">
        <v>39</v>
      </c>
      <c r="Y16" s="5" t="s">
        <v>9406</v>
      </c>
      <c r="Z16" s="3" t="s">
        <v>9407</v>
      </c>
      <c r="AB16" s="14">
        <f t="shared" si="1"/>
        <v>433.28999999999996</v>
      </c>
      <c r="AC16" s="4" t="s">
        <v>831</v>
      </c>
      <c r="AD16" t="str">
        <f t="shared" si="5"/>
        <v>MGL</v>
      </c>
      <c r="AE16" s="23">
        <f t="shared" si="2"/>
        <v>2.107694184867889</v>
      </c>
      <c r="AH16" s="40">
        <f t="shared" si="3"/>
        <v>1.7528725319500005E-2</v>
      </c>
      <c r="AI16" s="41">
        <f t="shared" si="4"/>
        <v>57.049213891642196</v>
      </c>
      <c r="AJ16" t="s">
        <v>9281</v>
      </c>
    </row>
    <row r="17" spans="1:36" x14ac:dyDescent="0.25">
      <c r="A17" s="3" t="s">
        <v>113</v>
      </c>
      <c r="B17" s="4" t="s">
        <v>198</v>
      </c>
      <c r="C17" s="3" t="s">
        <v>42</v>
      </c>
      <c r="D17" s="3" t="s">
        <v>2191</v>
      </c>
      <c r="E17" s="3" t="s">
        <v>186</v>
      </c>
      <c r="F17" s="3" t="s">
        <v>9293</v>
      </c>
      <c r="G17" s="3" t="s">
        <v>48</v>
      </c>
      <c r="H17" s="3" t="s">
        <v>45</v>
      </c>
      <c r="I17" s="5" t="s">
        <v>46</v>
      </c>
      <c r="J17" s="3" t="s">
        <v>46</v>
      </c>
      <c r="K17" s="3" t="s">
        <v>86</v>
      </c>
      <c r="L17" s="3" t="s">
        <v>47</v>
      </c>
      <c r="M17" s="3" t="s">
        <v>46</v>
      </c>
      <c r="N17" s="3" t="s">
        <v>47</v>
      </c>
      <c r="O17" s="3" t="s">
        <v>31</v>
      </c>
      <c r="P17" s="5" t="s">
        <v>46</v>
      </c>
      <c r="Q17" s="3" t="s">
        <v>46</v>
      </c>
      <c r="R17" s="3" t="s">
        <v>2564</v>
      </c>
      <c r="S17" s="3" t="s">
        <v>2524</v>
      </c>
      <c r="T17" s="3" t="s">
        <v>2525</v>
      </c>
      <c r="U17" s="3" t="s">
        <v>46</v>
      </c>
      <c r="V17" s="3" t="s">
        <v>31</v>
      </c>
      <c r="W17" s="5" t="s">
        <v>4237</v>
      </c>
      <c r="X17" s="3" t="s">
        <v>39</v>
      </c>
      <c r="Y17" s="5" t="s">
        <v>9408</v>
      </c>
      <c r="Z17" s="3" t="s">
        <v>9380</v>
      </c>
      <c r="AB17" s="14">
        <f t="shared" si="1"/>
        <v>-161.2800000000002</v>
      </c>
      <c r="AC17" s="4" t="s">
        <v>198</v>
      </c>
      <c r="AD17" t="str">
        <f t="shared" si="5"/>
        <v xml:space="preserve"> </v>
      </c>
      <c r="AE17" s="23">
        <f t="shared" si="2"/>
        <v>-0.83322830526183</v>
      </c>
      <c r="AH17" s="40">
        <f t="shared" si="3"/>
        <v>0.79764200908004024</v>
      </c>
      <c r="AI17" s="41">
        <f t="shared" si="4"/>
        <v>1.2536952525273202</v>
      </c>
      <c r="AJ17" t="s">
        <v>9282</v>
      </c>
    </row>
    <row r="18" spans="1:36" x14ac:dyDescent="0.25">
      <c r="A18" s="3" t="s">
        <v>119</v>
      </c>
      <c r="B18" s="4" t="s">
        <v>9294</v>
      </c>
      <c r="C18" s="3" t="s">
        <v>63</v>
      </c>
      <c r="D18" s="3" t="s">
        <v>2194</v>
      </c>
      <c r="E18" s="3" t="s">
        <v>320</v>
      </c>
      <c r="F18" s="3" t="s">
        <v>9295</v>
      </c>
      <c r="G18" s="3" t="s">
        <v>889</v>
      </c>
      <c r="H18" s="3" t="s">
        <v>42</v>
      </c>
      <c r="I18" s="5" t="s">
        <v>47</v>
      </c>
      <c r="J18" s="3" t="s">
        <v>46</v>
      </c>
      <c r="K18" s="3" t="s">
        <v>46</v>
      </c>
      <c r="L18" s="3" t="s">
        <v>47</v>
      </c>
      <c r="M18" s="3" t="s">
        <v>46</v>
      </c>
      <c r="N18" s="3" t="s">
        <v>47</v>
      </c>
      <c r="O18" s="3" t="s">
        <v>31</v>
      </c>
      <c r="P18" s="5" t="s">
        <v>46</v>
      </c>
      <c r="Q18" s="3" t="s">
        <v>46</v>
      </c>
      <c r="R18" s="3" t="s">
        <v>47</v>
      </c>
      <c r="S18" s="3" t="s">
        <v>48</v>
      </c>
      <c r="T18" s="3" t="s">
        <v>46</v>
      </c>
      <c r="U18" s="3" t="s">
        <v>46</v>
      </c>
      <c r="V18" s="3" t="s">
        <v>31</v>
      </c>
      <c r="W18" s="5" t="s">
        <v>96</v>
      </c>
      <c r="X18" s="3" t="s">
        <v>39</v>
      </c>
      <c r="Y18" s="5" t="s">
        <v>9409</v>
      </c>
      <c r="Z18" s="3" t="s">
        <v>9410</v>
      </c>
      <c r="AA18" s="10"/>
      <c r="AB18" s="14">
        <f t="shared" si="1"/>
        <v>312.0300000000002</v>
      </c>
      <c r="AC18" s="4" t="s">
        <v>9294</v>
      </c>
      <c r="AD18" t="str">
        <f t="shared" si="5"/>
        <v xml:space="preserve"> </v>
      </c>
      <c r="AE18" s="23">
        <f t="shared" si="2"/>
        <v>1.5079056634942427</v>
      </c>
      <c r="AH18" s="40">
        <f t="shared" si="3"/>
        <v>6.578933647539742E-2</v>
      </c>
      <c r="AI18" s="41">
        <f t="shared" si="4"/>
        <v>15.200031700790294</v>
      </c>
    </row>
    <row r="19" spans="1:36" x14ac:dyDescent="0.25">
      <c r="A19" s="3" t="s">
        <v>56</v>
      </c>
      <c r="B19" s="4" t="s">
        <v>370</v>
      </c>
      <c r="C19" s="3" t="s">
        <v>42</v>
      </c>
      <c r="D19" s="3" t="s">
        <v>2235</v>
      </c>
      <c r="E19" s="3" t="s">
        <v>140</v>
      </c>
      <c r="F19" s="3" t="s">
        <v>9411</v>
      </c>
      <c r="G19" s="3" t="s">
        <v>122</v>
      </c>
      <c r="H19" s="3" t="s">
        <v>65</v>
      </c>
      <c r="I19" s="5" t="s">
        <v>46</v>
      </c>
      <c r="J19" s="3" t="s">
        <v>46</v>
      </c>
      <c r="K19" s="3" t="s">
        <v>47</v>
      </c>
      <c r="L19" s="3" t="s">
        <v>47</v>
      </c>
      <c r="M19" s="3" t="s">
        <v>2524</v>
      </c>
      <c r="N19" s="3" t="s">
        <v>80</v>
      </c>
      <c r="O19" s="3" t="s">
        <v>31</v>
      </c>
      <c r="P19" s="6" t="s">
        <v>46</v>
      </c>
      <c r="Q19" s="7" t="s">
        <v>46</v>
      </c>
      <c r="R19" s="7" t="s">
        <v>2564</v>
      </c>
      <c r="S19" s="7" t="s">
        <v>61</v>
      </c>
      <c r="T19" s="7" t="s">
        <v>46</v>
      </c>
      <c r="U19" s="7" t="s">
        <v>46</v>
      </c>
      <c r="V19" s="7" t="s">
        <v>31</v>
      </c>
      <c r="W19" s="5" t="s">
        <v>2818</v>
      </c>
      <c r="X19" s="3" t="s">
        <v>39</v>
      </c>
      <c r="Y19" s="5" t="s">
        <v>9412</v>
      </c>
      <c r="Z19" s="3" t="s">
        <v>9413</v>
      </c>
      <c r="AB19" s="14">
        <f t="shared" si="1"/>
        <v>90.519999999999982</v>
      </c>
      <c r="AC19" s="4" t="s">
        <v>370</v>
      </c>
      <c r="AE19" s="23">
        <f t="shared" si="2"/>
        <v>0.41225041551900921</v>
      </c>
      <c r="AH19" s="40">
        <f t="shared" si="3"/>
        <v>0.34007794399741353</v>
      </c>
      <c r="AI19" s="41">
        <f t="shared" si="4"/>
        <v>2.9405023690910266</v>
      </c>
    </row>
    <row r="20" spans="1:36" x14ac:dyDescent="0.25">
      <c r="A20" s="3" t="s">
        <v>128</v>
      </c>
      <c r="B20" s="4" t="s">
        <v>2714</v>
      </c>
      <c r="C20" s="3" t="s">
        <v>58</v>
      </c>
      <c r="D20" s="3" t="s">
        <v>2209</v>
      </c>
      <c r="E20" s="3" t="s">
        <v>115</v>
      </c>
      <c r="F20" s="3" t="s">
        <v>9296</v>
      </c>
      <c r="G20" s="3" t="s">
        <v>416</v>
      </c>
      <c r="H20" s="3" t="s">
        <v>65</v>
      </c>
      <c r="I20" s="5" t="s">
        <v>46</v>
      </c>
      <c r="J20" s="3" t="s">
        <v>46</v>
      </c>
      <c r="K20" s="3" t="s">
        <v>2525</v>
      </c>
      <c r="L20" s="3" t="s">
        <v>48</v>
      </c>
      <c r="M20" s="3" t="s">
        <v>2518</v>
      </c>
      <c r="N20" s="3" t="s">
        <v>80</v>
      </c>
      <c r="O20" s="3" t="s">
        <v>31</v>
      </c>
      <c r="P20" s="5" t="s">
        <v>46</v>
      </c>
      <c r="Q20" s="3" t="s">
        <v>46</v>
      </c>
      <c r="R20" s="3" t="s">
        <v>2525</v>
      </c>
      <c r="S20" s="3" t="s">
        <v>2524</v>
      </c>
      <c r="T20" s="3" t="s">
        <v>80</v>
      </c>
      <c r="U20" s="3" t="s">
        <v>61</v>
      </c>
      <c r="V20" s="3" t="s">
        <v>125</v>
      </c>
      <c r="W20" s="5" t="s">
        <v>315</v>
      </c>
      <c r="X20" s="3" t="s">
        <v>127</v>
      </c>
      <c r="Y20" s="5" t="s">
        <v>9414</v>
      </c>
      <c r="Z20" s="3" t="s">
        <v>9415</v>
      </c>
      <c r="AB20" s="14">
        <f t="shared" si="1"/>
        <v>272.17999999999984</v>
      </c>
      <c r="AC20" s="4" t="s">
        <v>2714</v>
      </c>
      <c r="AE20" s="23">
        <f t="shared" si="2"/>
        <v>1.3107955482316658</v>
      </c>
      <c r="AH20" s="40">
        <f t="shared" si="3"/>
        <v>9.496342349791409E-2</v>
      </c>
      <c r="AI20" s="41">
        <f t="shared" si="4"/>
        <v>10.530370148481067</v>
      </c>
    </row>
    <row r="21" spans="1:36" x14ac:dyDescent="0.25">
      <c r="A21" s="3" t="s">
        <v>131</v>
      </c>
      <c r="B21" s="4" t="s">
        <v>398</v>
      </c>
      <c r="C21" s="3" t="s">
        <v>58</v>
      </c>
      <c r="D21" s="3" t="s">
        <v>2225</v>
      </c>
      <c r="E21" s="3" t="s">
        <v>395</v>
      </c>
      <c r="F21" s="3" t="s">
        <v>9297</v>
      </c>
      <c r="G21" s="3" t="s">
        <v>96</v>
      </c>
      <c r="H21" s="3" t="s">
        <v>45</v>
      </c>
      <c r="I21" s="5" t="s">
        <v>46</v>
      </c>
      <c r="J21" s="3" t="s">
        <v>47</v>
      </c>
      <c r="K21" s="3" t="s">
        <v>2519</v>
      </c>
      <c r="L21" s="3" t="s">
        <v>47</v>
      </c>
      <c r="M21" s="3" t="s">
        <v>46</v>
      </c>
      <c r="N21" s="3" t="s">
        <v>80</v>
      </c>
      <c r="O21" s="3" t="s">
        <v>31</v>
      </c>
      <c r="P21" s="5" t="s">
        <v>46</v>
      </c>
      <c r="Q21" s="3" t="s">
        <v>46</v>
      </c>
      <c r="R21" s="3" t="s">
        <v>80</v>
      </c>
      <c r="S21" s="3" t="s">
        <v>61</v>
      </c>
      <c r="T21" s="3" t="s">
        <v>2525</v>
      </c>
      <c r="U21" s="3" t="s">
        <v>46</v>
      </c>
      <c r="V21" s="3" t="s">
        <v>31</v>
      </c>
      <c r="W21" s="5" t="s">
        <v>315</v>
      </c>
      <c r="X21" s="3" t="s">
        <v>39</v>
      </c>
      <c r="Y21" s="5" t="s">
        <v>9414</v>
      </c>
      <c r="Z21" s="3" t="s">
        <v>9416</v>
      </c>
      <c r="AB21" s="14">
        <f t="shared" si="1"/>
        <v>103.61999999999989</v>
      </c>
      <c r="AC21" s="4" t="s">
        <v>398</v>
      </c>
      <c r="AE21" s="23">
        <f t="shared" si="2"/>
        <v>0.4770469653292907</v>
      </c>
      <c r="AH21" s="40">
        <f t="shared" si="3"/>
        <v>0.31666433931739735</v>
      </c>
      <c r="AI21" s="41">
        <f t="shared" si="4"/>
        <v>3.157917946035866</v>
      </c>
    </row>
    <row r="22" spans="1:36" x14ac:dyDescent="0.25">
      <c r="A22" s="3" t="s">
        <v>64</v>
      </c>
      <c r="B22" s="4" t="s">
        <v>54</v>
      </c>
      <c r="C22" s="3" t="s">
        <v>42</v>
      </c>
      <c r="D22" s="3" t="s">
        <v>2204</v>
      </c>
      <c r="E22" s="3" t="s">
        <v>55</v>
      </c>
      <c r="F22" s="3" t="s">
        <v>9298</v>
      </c>
      <c r="G22" s="3" t="s">
        <v>98</v>
      </c>
      <c r="H22" s="3" t="s">
        <v>45</v>
      </c>
      <c r="I22" s="5" t="s">
        <v>46</v>
      </c>
      <c r="J22" s="3" t="s">
        <v>46</v>
      </c>
      <c r="K22" s="3" t="s">
        <v>2518</v>
      </c>
      <c r="L22" s="3" t="s">
        <v>48</v>
      </c>
      <c r="M22" s="3" t="s">
        <v>2524</v>
      </c>
      <c r="N22" s="3" t="s">
        <v>80</v>
      </c>
      <c r="O22" s="3" t="s">
        <v>31</v>
      </c>
      <c r="P22" s="5" t="s">
        <v>47</v>
      </c>
      <c r="Q22" s="3" t="s">
        <v>2519</v>
      </c>
      <c r="R22" s="3" t="s">
        <v>47</v>
      </c>
      <c r="S22" s="3" t="s">
        <v>48</v>
      </c>
      <c r="T22" s="3" t="s">
        <v>46</v>
      </c>
      <c r="U22" s="3" t="s">
        <v>46</v>
      </c>
      <c r="V22" s="3" t="s">
        <v>31</v>
      </c>
      <c r="W22" s="5" t="s">
        <v>2560</v>
      </c>
      <c r="X22" s="3" t="s">
        <v>39</v>
      </c>
      <c r="Y22" s="5" t="s">
        <v>4887</v>
      </c>
      <c r="Z22" s="3" t="s">
        <v>3887</v>
      </c>
      <c r="AB22" s="14">
        <f t="shared" si="1"/>
        <v>-134.02999999999975</v>
      </c>
      <c r="AE22" s="23">
        <f t="shared" si="2"/>
        <v>-0.69844158905341691</v>
      </c>
      <c r="AH22" s="40">
        <f t="shared" si="3"/>
        <v>0.75754946250579602</v>
      </c>
      <c r="AI22" s="41">
        <f t="shared" si="4"/>
        <v>1.3200458181202248</v>
      </c>
    </row>
    <row r="23" spans="1:36" x14ac:dyDescent="0.25">
      <c r="A23" s="3" t="s">
        <v>138</v>
      </c>
      <c r="B23" s="4" t="s">
        <v>803</v>
      </c>
      <c r="C23" s="3" t="s">
        <v>42</v>
      </c>
      <c r="D23" s="3" t="s">
        <v>9417</v>
      </c>
      <c r="E23" s="3" t="s">
        <v>426</v>
      </c>
      <c r="F23" s="3" t="s">
        <v>9418</v>
      </c>
      <c r="G23" s="3" t="s">
        <v>97</v>
      </c>
      <c r="H23" s="3" t="s">
        <v>42</v>
      </c>
      <c r="I23" s="5" t="s">
        <v>46</v>
      </c>
      <c r="J23" s="3" t="s">
        <v>46</v>
      </c>
      <c r="K23" s="3" t="s">
        <v>48</v>
      </c>
      <c r="L23" s="3" t="s">
        <v>48</v>
      </c>
      <c r="M23" s="3" t="s">
        <v>46</v>
      </c>
      <c r="N23" s="3" t="s">
        <v>80</v>
      </c>
      <c r="O23" s="3" t="s">
        <v>31</v>
      </c>
      <c r="P23" s="5" t="s">
        <v>46</v>
      </c>
      <c r="Q23" s="3" t="s">
        <v>2519</v>
      </c>
      <c r="R23" s="3" t="s">
        <v>47</v>
      </c>
      <c r="S23" s="3" t="s">
        <v>2524</v>
      </c>
      <c r="T23" s="3" t="s">
        <v>2525</v>
      </c>
      <c r="U23" s="3" t="s">
        <v>80</v>
      </c>
      <c r="V23" s="3" t="s">
        <v>31</v>
      </c>
      <c r="W23" s="5" t="s">
        <v>2848</v>
      </c>
      <c r="X23" s="3" t="s">
        <v>39</v>
      </c>
      <c r="Y23" s="5" t="s">
        <v>9419</v>
      </c>
      <c r="Z23" s="3" t="s">
        <v>4537</v>
      </c>
      <c r="AB23" s="14">
        <f t="shared" si="1"/>
        <v>25.989999999999782</v>
      </c>
      <c r="AE23" s="23">
        <f t="shared" si="2"/>
        <v>9.3065578934466917E-2</v>
      </c>
      <c r="AH23" s="40">
        <f t="shared" si="3"/>
        <v>0.46292573137579729</v>
      </c>
      <c r="AI23" s="41">
        <f t="shared" si="4"/>
        <v>2.1601737216638162</v>
      </c>
    </row>
    <row r="24" spans="1:36" x14ac:dyDescent="0.25">
      <c r="A24" s="3" t="s">
        <v>3035</v>
      </c>
      <c r="B24" s="4" t="s">
        <v>408</v>
      </c>
      <c r="C24" s="3" t="s">
        <v>63</v>
      </c>
      <c r="D24" s="3" t="s">
        <v>2250</v>
      </c>
      <c r="E24" s="3" t="s">
        <v>140</v>
      </c>
      <c r="F24" s="3" t="s">
        <v>9420</v>
      </c>
      <c r="G24" s="3" t="s">
        <v>226</v>
      </c>
      <c r="H24" s="3" t="s">
        <v>42</v>
      </c>
      <c r="I24" s="5" t="s">
        <v>46</v>
      </c>
      <c r="J24" s="3" t="s">
        <v>46</v>
      </c>
      <c r="K24" s="3" t="s">
        <v>61</v>
      </c>
      <c r="L24" s="3" t="s">
        <v>2524</v>
      </c>
      <c r="M24" s="3" t="s">
        <v>46</v>
      </c>
      <c r="N24" s="3" t="s">
        <v>47</v>
      </c>
      <c r="O24" s="3" t="s">
        <v>31</v>
      </c>
      <c r="P24" s="5" t="s">
        <v>47</v>
      </c>
      <c r="Q24" s="3" t="s">
        <v>46</v>
      </c>
      <c r="R24" s="3" t="s">
        <v>47</v>
      </c>
      <c r="S24" s="3" t="s">
        <v>61</v>
      </c>
      <c r="T24" s="3" t="s">
        <v>2525</v>
      </c>
      <c r="U24" s="3" t="s">
        <v>47</v>
      </c>
      <c r="V24" s="3" t="s">
        <v>31</v>
      </c>
      <c r="W24" s="5" t="s">
        <v>107</v>
      </c>
      <c r="X24" s="3" t="s">
        <v>39</v>
      </c>
      <c r="Y24" s="5" t="s">
        <v>9421</v>
      </c>
      <c r="Z24" s="3" t="s">
        <v>2769</v>
      </c>
      <c r="AB24" s="14">
        <f t="shared" si="1"/>
        <v>192.13999999999987</v>
      </c>
      <c r="AE24" s="23">
        <f t="shared" si="2"/>
        <v>0.9148935751923557</v>
      </c>
      <c r="AH24" s="40">
        <f t="shared" si="3"/>
        <v>0.18012375162721095</v>
      </c>
      <c r="AI24" s="41">
        <f t="shared" si="4"/>
        <v>5.5517386850215482</v>
      </c>
    </row>
    <row r="25" spans="1:36" x14ac:dyDescent="0.25">
      <c r="A25" s="3" t="s">
        <v>3035</v>
      </c>
      <c r="B25" s="4" t="s">
        <v>390</v>
      </c>
      <c r="C25" s="3" t="s">
        <v>42</v>
      </c>
      <c r="D25" s="3" t="s">
        <v>2214</v>
      </c>
      <c r="E25" s="3" t="s">
        <v>307</v>
      </c>
      <c r="F25" s="3" t="s">
        <v>9299</v>
      </c>
      <c r="G25" s="3" t="s">
        <v>104</v>
      </c>
      <c r="H25" s="3" t="s">
        <v>45</v>
      </c>
      <c r="I25" s="5" t="s">
        <v>46</v>
      </c>
      <c r="J25" s="3" t="s">
        <v>46</v>
      </c>
      <c r="K25" s="3" t="s">
        <v>48</v>
      </c>
      <c r="L25" s="3" t="s">
        <v>2524</v>
      </c>
      <c r="M25" s="3" t="s">
        <v>46</v>
      </c>
      <c r="N25" s="3" t="s">
        <v>47</v>
      </c>
      <c r="O25" s="3" t="s">
        <v>31</v>
      </c>
      <c r="P25" s="5" t="s">
        <v>46</v>
      </c>
      <c r="Q25" s="3" t="s">
        <v>2519</v>
      </c>
      <c r="R25" s="3" t="s">
        <v>47</v>
      </c>
      <c r="S25" s="3" t="s">
        <v>2524</v>
      </c>
      <c r="T25" s="3" t="s">
        <v>2525</v>
      </c>
      <c r="U25" s="3" t="s">
        <v>47</v>
      </c>
      <c r="V25" s="3" t="s">
        <v>31</v>
      </c>
      <c r="W25" s="5" t="s">
        <v>107</v>
      </c>
      <c r="X25" s="3" t="s">
        <v>39</v>
      </c>
      <c r="Y25" s="5" t="s">
        <v>9421</v>
      </c>
      <c r="Z25" s="3" t="s">
        <v>9380</v>
      </c>
      <c r="AB25" s="14">
        <f t="shared" si="1"/>
        <v>-161.36000000000013</v>
      </c>
      <c r="AE25" s="23">
        <f t="shared" si="2"/>
        <v>-0.83362400938280845</v>
      </c>
      <c r="AH25" s="40">
        <f t="shared" si="3"/>
        <v>0.79775355414147486</v>
      </c>
      <c r="AI25" s="41">
        <f t="shared" si="4"/>
        <v>1.2535199558918648</v>
      </c>
    </row>
    <row r="26" spans="1:36" x14ac:dyDescent="0.25">
      <c r="A26" s="3" t="s">
        <v>149</v>
      </c>
      <c r="B26" s="4" t="s">
        <v>6291</v>
      </c>
      <c r="C26" s="3" t="s">
        <v>58</v>
      </c>
      <c r="D26" s="3" t="s">
        <v>2214</v>
      </c>
      <c r="E26" s="3" t="s">
        <v>307</v>
      </c>
      <c r="F26" s="3" t="s">
        <v>9300</v>
      </c>
      <c r="G26" s="3" t="s">
        <v>497</v>
      </c>
      <c r="H26" s="3" t="s">
        <v>111</v>
      </c>
      <c r="I26" s="5" t="s">
        <v>46</v>
      </c>
      <c r="J26" s="3" t="s">
        <v>46</v>
      </c>
      <c r="K26" s="3" t="s">
        <v>2525</v>
      </c>
      <c r="L26" s="3" t="s">
        <v>47</v>
      </c>
      <c r="M26" s="3" t="s">
        <v>46</v>
      </c>
      <c r="N26" s="3" t="s">
        <v>80</v>
      </c>
      <c r="O26" s="3" t="s">
        <v>31</v>
      </c>
      <c r="P26" s="5" t="s">
        <v>46</v>
      </c>
      <c r="Q26" s="3" t="s">
        <v>2519</v>
      </c>
      <c r="R26" s="3" t="s">
        <v>2564</v>
      </c>
      <c r="S26" s="3" t="s">
        <v>40</v>
      </c>
      <c r="T26" s="3" t="s">
        <v>2525</v>
      </c>
      <c r="U26" s="3" t="s">
        <v>80</v>
      </c>
      <c r="V26" s="3" t="s">
        <v>381</v>
      </c>
      <c r="W26" s="5" t="s">
        <v>2566</v>
      </c>
      <c r="X26" s="3" t="s">
        <v>304</v>
      </c>
      <c r="Y26" s="5" t="s">
        <v>9422</v>
      </c>
      <c r="Z26" s="3" t="s">
        <v>9423</v>
      </c>
      <c r="AB26" s="14">
        <f t="shared" si="1"/>
        <v>112.92999999999984</v>
      </c>
      <c r="AE26" s="23">
        <f t="shared" si="2"/>
        <v>0.52309703240820071</v>
      </c>
      <c r="AH26" s="40">
        <f t="shared" si="3"/>
        <v>0.30045336527494737</v>
      </c>
      <c r="AI26" s="41">
        <f t="shared" si="4"/>
        <v>3.328303542497824</v>
      </c>
    </row>
    <row r="27" spans="1:36" x14ac:dyDescent="0.25">
      <c r="A27" s="3" t="s">
        <v>154</v>
      </c>
      <c r="B27" s="4" t="s">
        <v>2907</v>
      </c>
      <c r="C27" s="3" t="s">
        <v>151</v>
      </c>
      <c r="D27" s="3" t="s">
        <v>2230</v>
      </c>
      <c r="E27" s="3" t="s">
        <v>354</v>
      </c>
      <c r="F27" s="3" t="s">
        <v>9301</v>
      </c>
      <c r="G27" s="3" t="s">
        <v>101</v>
      </c>
      <c r="H27" s="3" t="s">
        <v>9302</v>
      </c>
      <c r="I27" s="5" t="s">
        <v>46</v>
      </c>
      <c r="J27" s="3" t="s">
        <v>46</v>
      </c>
      <c r="K27" s="3" t="s">
        <v>47</v>
      </c>
      <c r="L27" s="3" t="s">
        <v>61</v>
      </c>
      <c r="M27" s="3" t="s">
        <v>46</v>
      </c>
      <c r="N27" s="3" t="s">
        <v>47</v>
      </c>
      <c r="O27" s="3" t="s">
        <v>31</v>
      </c>
      <c r="P27" s="5" t="s">
        <v>47</v>
      </c>
      <c r="Q27" s="3" t="s">
        <v>46</v>
      </c>
      <c r="R27" s="3" t="s">
        <v>47</v>
      </c>
      <c r="S27" s="3" t="s">
        <v>2525</v>
      </c>
      <c r="T27" s="3" t="s">
        <v>46</v>
      </c>
      <c r="U27" s="3" t="s">
        <v>47</v>
      </c>
      <c r="V27" s="3" t="s">
        <v>31</v>
      </c>
      <c r="W27" s="5" t="s">
        <v>2674</v>
      </c>
      <c r="X27" s="3" t="s">
        <v>39</v>
      </c>
      <c r="Y27" s="5" t="s">
        <v>9424</v>
      </c>
      <c r="Z27" s="3" t="s">
        <v>9425</v>
      </c>
      <c r="AB27" s="14">
        <f t="shared" si="1"/>
        <v>130.0300000000002</v>
      </c>
      <c r="AE27" s="23">
        <f t="shared" si="2"/>
        <v>0.60767878826742538</v>
      </c>
      <c r="AH27" s="40">
        <f t="shared" si="3"/>
        <v>0.27170026705126804</v>
      </c>
      <c r="AI27" s="41">
        <f t="shared" si="4"/>
        <v>3.6805263787661522</v>
      </c>
    </row>
    <row r="28" spans="1:36" x14ac:dyDescent="0.25">
      <c r="A28" s="3" t="s">
        <v>157</v>
      </c>
      <c r="B28" s="4" t="s">
        <v>410</v>
      </c>
      <c r="C28" s="3" t="s">
        <v>58</v>
      </c>
      <c r="D28" s="3" t="s">
        <v>2216</v>
      </c>
      <c r="E28" s="3" t="s">
        <v>377</v>
      </c>
      <c r="F28" s="3" t="s">
        <v>9426</v>
      </c>
      <c r="G28" s="3" t="s">
        <v>189</v>
      </c>
      <c r="H28" s="3" t="s">
        <v>65</v>
      </c>
      <c r="I28" s="5" t="s">
        <v>46</v>
      </c>
      <c r="J28" s="3" t="s">
        <v>47</v>
      </c>
      <c r="K28" s="3" t="s">
        <v>2518</v>
      </c>
      <c r="L28" s="3" t="s">
        <v>47</v>
      </c>
      <c r="M28" s="3" t="s">
        <v>2518</v>
      </c>
      <c r="N28" s="3" t="s">
        <v>47</v>
      </c>
      <c r="O28" s="3" t="s">
        <v>31</v>
      </c>
      <c r="P28" s="5" t="s">
        <v>47</v>
      </c>
      <c r="Q28" s="3" t="s">
        <v>46</v>
      </c>
      <c r="R28" s="3" t="s">
        <v>2523</v>
      </c>
      <c r="S28" s="3" t="s">
        <v>2524</v>
      </c>
      <c r="T28" s="3" t="s">
        <v>46</v>
      </c>
      <c r="U28" s="3" t="s">
        <v>61</v>
      </c>
      <c r="V28" s="3" t="s">
        <v>31</v>
      </c>
      <c r="W28" s="5" t="s">
        <v>2861</v>
      </c>
      <c r="X28" s="3" t="s">
        <v>39</v>
      </c>
      <c r="Y28" s="5" t="s">
        <v>9427</v>
      </c>
      <c r="Z28" s="3" t="s">
        <v>2843</v>
      </c>
      <c r="AB28" s="14">
        <f t="shared" si="1"/>
        <v>16.2199999999998</v>
      </c>
      <c r="AE28" s="23">
        <f t="shared" si="2"/>
        <v>4.4740213159928523E-2</v>
      </c>
      <c r="AH28" s="40">
        <f t="shared" si="3"/>
        <v>0.48215719015393055</v>
      </c>
      <c r="AI28" s="41">
        <f t="shared" si="4"/>
        <v>2.0740124183997879</v>
      </c>
    </row>
    <row r="29" spans="1:36" x14ac:dyDescent="0.25">
      <c r="A29" s="3" t="s">
        <v>256</v>
      </c>
      <c r="B29" s="4" t="s">
        <v>487</v>
      </c>
      <c r="C29" s="3" t="s">
        <v>58</v>
      </c>
      <c r="D29" s="3" t="s">
        <v>9417</v>
      </c>
      <c r="E29" s="3" t="s">
        <v>426</v>
      </c>
      <c r="F29" s="3" t="s">
        <v>9428</v>
      </c>
      <c r="G29" s="3" t="s">
        <v>366</v>
      </c>
      <c r="H29" s="3" t="s">
        <v>111</v>
      </c>
      <c r="I29" s="5" t="s">
        <v>46</v>
      </c>
      <c r="J29" s="3" t="s">
        <v>46</v>
      </c>
      <c r="K29" s="3" t="s">
        <v>80</v>
      </c>
      <c r="L29" s="3" t="s">
        <v>80</v>
      </c>
      <c r="M29" s="3" t="s">
        <v>46</v>
      </c>
      <c r="N29" s="3" t="s">
        <v>80</v>
      </c>
      <c r="O29" s="3" t="s">
        <v>31</v>
      </c>
      <c r="P29" s="5" t="s">
        <v>46</v>
      </c>
      <c r="Q29" s="3" t="s">
        <v>80</v>
      </c>
      <c r="R29" s="3" t="s">
        <v>80</v>
      </c>
      <c r="S29" s="3" t="s">
        <v>40</v>
      </c>
      <c r="T29" s="3" t="s">
        <v>46</v>
      </c>
      <c r="U29" s="3" t="s">
        <v>46</v>
      </c>
      <c r="V29" s="3" t="s">
        <v>31</v>
      </c>
      <c r="W29" s="5" t="s">
        <v>122</v>
      </c>
      <c r="X29" s="3" t="s">
        <v>39</v>
      </c>
      <c r="Y29" s="5" t="s">
        <v>9429</v>
      </c>
      <c r="Z29" s="3" t="s">
        <v>3220</v>
      </c>
      <c r="AB29" s="14">
        <f t="shared" si="1"/>
        <v>175.2800000000002</v>
      </c>
      <c r="AE29" s="23">
        <f t="shared" si="2"/>
        <v>0.83149893169607092</v>
      </c>
      <c r="AH29" s="40">
        <f t="shared" si="3"/>
        <v>0.2028459157479745</v>
      </c>
      <c r="AI29" s="41">
        <f t="shared" si="4"/>
        <v>4.9298503068824315</v>
      </c>
    </row>
    <row r="30" spans="1:36" x14ac:dyDescent="0.25">
      <c r="A30" s="3" t="s">
        <v>261</v>
      </c>
      <c r="B30" s="4" t="s">
        <v>9430</v>
      </c>
      <c r="C30" s="3" t="s">
        <v>42</v>
      </c>
      <c r="D30" s="3" t="s">
        <v>2250</v>
      </c>
      <c r="E30" s="3" t="s">
        <v>140</v>
      </c>
      <c r="F30" s="3" t="s">
        <v>9431</v>
      </c>
      <c r="G30" s="3" t="s">
        <v>362</v>
      </c>
      <c r="H30" s="3" t="s">
        <v>42</v>
      </c>
      <c r="I30" s="5" t="s">
        <v>46</v>
      </c>
      <c r="J30" s="3" t="s">
        <v>46</v>
      </c>
      <c r="K30" s="3" t="s">
        <v>2518</v>
      </c>
      <c r="L30" s="3" t="s">
        <v>46</v>
      </c>
      <c r="M30" s="3" t="s">
        <v>80</v>
      </c>
      <c r="N30" s="3" t="s">
        <v>80</v>
      </c>
      <c r="O30" s="3" t="s">
        <v>31</v>
      </c>
      <c r="P30" s="5" t="s">
        <v>47</v>
      </c>
      <c r="Q30" s="3" t="s">
        <v>46</v>
      </c>
      <c r="R30" s="3" t="s">
        <v>47</v>
      </c>
      <c r="S30" s="3" t="s">
        <v>61</v>
      </c>
      <c r="T30" s="3" t="s">
        <v>80</v>
      </c>
      <c r="U30" s="3" t="s">
        <v>86</v>
      </c>
      <c r="V30" s="3" t="s">
        <v>66</v>
      </c>
      <c r="W30" s="5" t="s">
        <v>2868</v>
      </c>
      <c r="X30" s="3" t="s">
        <v>68</v>
      </c>
      <c r="Y30" s="5" t="s">
        <v>9432</v>
      </c>
      <c r="Z30" s="3" t="s">
        <v>9433</v>
      </c>
      <c r="AB30" s="14">
        <f t="shared" si="1"/>
        <v>180.63999999999987</v>
      </c>
      <c r="AE30" s="23">
        <f t="shared" si="2"/>
        <v>0.85801110780165024</v>
      </c>
      <c r="AH30" s="40">
        <f t="shared" si="3"/>
        <v>0.19544316495104219</v>
      </c>
      <c r="AI30" s="41">
        <f t="shared" si="4"/>
        <v>5.1165769867188571</v>
      </c>
    </row>
    <row r="31" spans="1:36" x14ac:dyDescent="0.25">
      <c r="A31" s="3" t="s">
        <v>297</v>
      </c>
      <c r="B31" s="4" t="s">
        <v>57</v>
      </c>
      <c r="C31" s="3" t="s">
        <v>58</v>
      </c>
      <c r="D31" s="3" t="s">
        <v>2196</v>
      </c>
      <c r="E31" s="3" t="s">
        <v>59</v>
      </c>
      <c r="F31" s="3" t="s">
        <v>9303</v>
      </c>
      <c r="G31" s="3" t="s">
        <v>183</v>
      </c>
      <c r="H31" s="3" t="s">
        <v>45</v>
      </c>
      <c r="I31" s="5" t="s">
        <v>46</v>
      </c>
      <c r="J31" s="3" t="s">
        <v>46</v>
      </c>
      <c r="K31" s="3" t="s">
        <v>2519</v>
      </c>
      <c r="L31" s="3" t="s">
        <v>48</v>
      </c>
      <c r="M31" s="3" t="s">
        <v>2518</v>
      </c>
      <c r="N31" s="3" t="s">
        <v>80</v>
      </c>
      <c r="O31" s="3" t="s">
        <v>125</v>
      </c>
      <c r="P31" s="5" t="s">
        <v>47</v>
      </c>
      <c r="Q31" s="3" t="s">
        <v>47</v>
      </c>
      <c r="R31" s="3" t="s">
        <v>2525</v>
      </c>
      <c r="S31" s="3" t="s">
        <v>2524</v>
      </c>
      <c r="T31" s="3" t="s">
        <v>2525</v>
      </c>
      <c r="U31" s="3" t="s">
        <v>86</v>
      </c>
      <c r="V31" s="3" t="s">
        <v>31</v>
      </c>
      <c r="W31" s="5" t="s">
        <v>3112</v>
      </c>
      <c r="X31" s="3" t="s">
        <v>127</v>
      </c>
      <c r="Y31" s="5" t="s">
        <v>9434</v>
      </c>
      <c r="Z31" s="3" t="s">
        <v>9435</v>
      </c>
      <c r="AB31" s="14">
        <f t="shared" si="1"/>
        <v>80.039999999999964</v>
      </c>
      <c r="AE31" s="23">
        <f t="shared" si="2"/>
        <v>0.36041317567078363</v>
      </c>
      <c r="AH31" s="40">
        <f t="shared" si="3"/>
        <v>0.35926908751037467</v>
      </c>
      <c r="AI31" s="41">
        <f t="shared" si="4"/>
        <v>2.783429008406193</v>
      </c>
    </row>
    <row r="32" spans="1:36" x14ac:dyDescent="0.25">
      <c r="A32" s="3" t="s">
        <v>134</v>
      </c>
      <c r="B32" s="4" t="s">
        <v>95</v>
      </c>
      <c r="C32" s="3" t="s">
        <v>42</v>
      </c>
      <c r="D32" s="3" t="s">
        <v>2204</v>
      </c>
      <c r="E32" s="3" t="s">
        <v>55</v>
      </c>
      <c r="F32" s="3" t="s">
        <v>7235</v>
      </c>
      <c r="G32" s="3" t="s">
        <v>297</v>
      </c>
      <c r="H32" s="3" t="s">
        <v>65</v>
      </c>
      <c r="I32" s="5" t="s">
        <v>46</v>
      </c>
      <c r="J32" s="3" t="s">
        <v>2523</v>
      </c>
      <c r="K32" s="3" t="s">
        <v>2518</v>
      </c>
      <c r="L32" s="3" t="s">
        <v>47</v>
      </c>
      <c r="M32" s="3" t="s">
        <v>46</v>
      </c>
      <c r="N32" s="3" t="s">
        <v>47</v>
      </c>
      <c r="O32" s="3" t="s">
        <v>31</v>
      </c>
      <c r="P32" s="5" t="s">
        <v>46</v>
      </c>
      <c r="Q32" s="3" t="s">
        <v>47</v>
      </c>
      <c r="R32" s="3" t="s">
        <v>2523</v>
      </c>
      <c r="S32" s="3" t="s">
        <v>40</v>
      </c>
      <c r="T32" s="3" t="s">
        <v>2525</v>
      </c>
      <c r="U32" s="3" t="s">
        <v>47</v>
      </c>
      <c r="V32" s="3" t="s">
        <v>31</v>
      </c>
      <c r="W32" s="5" t="s">
        <v>3112</v>
      </c>
      <c r="X32" s="3" t="s">
        <v>39</v>
      </c>
      <c r="Y32" s="5" t="s">
        <v>9434</v>
      </c>
      <c r="Z32" s="3" t="s">
        <v>9436</v>
      </c>
      <c r="AB32" s="14">
        <f t="shared" si="1"/>
        <v>-150.79000000000042</v>
      </c>
      <c r="AE32" s="23">
        <f t="shared" si="2"/>
        <v>-0.78134160239848316</v>
      </c>
      <c r="AH32" s="40">
        <f t="shared" si="3"/>
        <v>0.7826991961114993</v>
      </c>
      <c r="AI32" s="41">
        <f t="shared" si="4"/>
        <v>1.2776300333104536</v>
      </c>
    </row>
    <row r="33" spans="1:35" x14ac:dyDescent="0.25">
      <c r="A33" s="3" t="s">
        <v>208</v>
      </c>
      <c r="B33" s="4" t="s">
        <v>99</v>
      </c>
      <c r="C33" s="3" t="s">
        <v>58</v>
      </c>
      <c r="D33" s="3" t="s">
        <v>2201</v>
      </c>
      <c r="E33" s="3" t="s">
        <v>100</v>
      </c>
      <c r="F33" s="3" t="s">
        <v>9304</v>
      </c>
      <c r="G33" s="3" t="s">
        <v>476</v>
      </c>
      <c r="H33" s="3" t="s">
        <v>42</v>
      </c>
      <c r="I33" s="5" t="s">
        <v>46</v>
      </c>
      <c r="J33" s="3" t="s">
        <v>46</v>
      </c>
      <c r="K33" s="3" t="s">
        <v>86</v>
      </c>
      <c r="L33" s="3" t="s">
        <v>47</v>
      </c>
      <c r="M33" s="3" t="s">
        <v>2518</v>
      </c>
      <c r="N33" s="3" t="s">
        <v>47</v>
      </c>
      <c r="O33" s="3" t="s">
        <v>31</v>
      </c>
      <c r="P33" s="5" t="s">
        <v>46</v>
      </c>
      <c r="Q33" s="3" t="s">
        <v>2519</v>
      </c>
      <c r="R33" s="3" t="s">
        <v>2564</v>
      </c>
      <c r="S33" s="3" t="s">
        <v>2524</v>
      </c>
      <c r="T33" s="3" t="s">
        <v>80</v>
      </c>
      <c r="U33" s="3" t="s">
        <v>80</v>
      </c>
      <c r="V33" s="3" t="s">
        <v>31</v>
      </c>
      <c r="W33" s="5" t="s">
        <v>2883</v>
      </c>
      <c r="X33" s="3" t="s">
        <v>39</v>
      </c>
      <c r="Y33" s="5" t="s">
        <v>9437</v>
      </c>
      <c r="Z33" s="3" t="s">
        <v>9438</v>
      </c>
      <c r="AB33" s="14">
        <f t="shared" si="1"/>
        <v>-8.5799999999999272</v>
      </c>
      <c r="AE33" s="23">
        <f t="shared" si="2"/>
        <v>-7.7928064343504563E-2</v>
      </c>
      <c r="AH33" s="40">
        <f t="shared" si="3"/>
        <v>0.53105736241513612</v>
      </c>
      <c r="AI33" s="41">
        <f t="shared" si="4"/>
        <v>1.8830357523944539</v>
      </c>
    </row>
    <row r="34" spans="1:35" x14ac:dyDescent="0.25">
      <c r="A34" s="3" t="s">
        <v>8006</v>
      </c>
      <c r="B34" s="4" t="s">
        <v>364</v>
      </c>
      <c r="C34" s="3" t="s">
        <v>42</v>
      </c>
      <c r="D34" s="3" t="s">
        <v>2206</v>
      </c>
      <c r="E34" s="3" t="s">
        <v>365</v>
      </c>
      <c r="F34" s="3" t="s">
        <v>9439</v>
      </c>
      <c r="G34" s="3" t="s">
        <v>340</v>
      </c>
      <c r="H34" s="3" t="s">
        <v>111</v>
      </c>
      <c r="I34" s="5" t="s">
        <v>46</v>
      </c>
      <c r="J34" s="3" t="s">
        <v>80</v>
      </c>
      <c r="K34" s="3" t="s">
        <v>2518</v>
      </c>
      <c r="L34" s="3" t="s">
        <v>80</v>
      </c>
      <c r="M34" s="3" t="s">
        <v>46</v>
      </c>
      <c r="N34" s="3" t="s">
        <v>80</v>
      </c>
      <c r="O34" s="3" t="s">
        <v>31</v>
      </c>
      <c r="P34" s="5" t="s">
        <v>46</v>
      </c>
      <c r="Q34" s="3" t="s">
        <v>46</v>
      </c>
      <c r="R34" s="3" t="s">
        <v>2525</v>
      </c>
      <c r="S34" s="3" t="s">
        <v>80</v>
      </c>
      <c r="T34" s="3" t="s">
        <v>2525</v>
      </c>
      <c r="U34" s="3" t="s">
        <v>80</v>
      </c>
      <c r="V34" s="3" t="s">
        <v>31</v>
      </c>
      <c r="W34" s="5" t="s">
        <v>3123</v>
      </c>
      <c r="X34" s="3" t="s">
        <v>39</v>
      </c>
      <c r="Y34" s="5" t="s">
        <v>9440</v>
      </c>
      <c r="Z34" s="3" t="s">
        <v>9441</v>
      </c>
      <c r="AB34" s="14">
        <f t="shared" si="1"/>
        <v>-45.5</v>
      </c>
      <c r="AE34" s="23">
        <f t="shared" si="2"/>
        <v>-0.2605455161752307</v>
      </c>
      <c r="AH34" s="40">
        <f t="shared" si="3"/>
        <v>0.60277849478773204</v>
      </c>
      <c r="AI34" s="41">
        <f t="shared" si="4"/>
        <v>1.6589842017375707</v>
      </c>
    </row>
    <row r="35" spans="1:35" x14ac:dyDescent="0.25">
      <c r="A35" s="3" t="s">
        <v>8006</v>
      </c>
      <c r="B35" s="4" t="s">
        <v>376</v>
      </c>
      <c r="C35" s="3" t="s">
        <v>58</v>
      </c>
      <c r="D35" s="3" t="s">
        <v>2216</v>
      </c>
      <c r="E35" s="3" t="s">
        <v>377</v>
      </c>
      <c r="F35" s="3" t="s">
        <v>9442</v>
      </c>
      <c r="G35" s="3" t="s">
        <v>293</v>
      </c>
      <c r="H35" s="3" t="s">
        <v>45</v>
      </c>
      <c r="I35" s="5" t="s">
        <v>46</v>
      </c>
      <c r="J35" s="3" t="s">
        <v>47</v>
      </c>
      <c r="K35" s="3" t="s">
        <v>61</v>
      </c>
      <c r="L35" s="3" t="s">
        <v>2524</v>
      </c>
      <c r="M35" s="3" t="s">
        <v>80</v>
      </c>
      <c r="N35" s="3" t="s">
        <v>80</v>
      </c>
      <c r="O35" s="3" t="s">
        <v>31</v>
      </c>
      <c r="P35" s="5" t="s">
        <v>46</v>
      </c>
      <c r="Q35" s="3" t="s">
        <v>61</v>
      </c>
      <c r="R35" s="3" t="s">
        <v>80</v>
      </c>
      <c r="S35" s="3" t="s">
        <v>61</v>
      </c>
      <c r="T35" s="3" t="s">
        <v>46</v>
      </c>
      <c r="U35" s="3" t="s">
        <v>80</v>
      </c>
      <c r="V35" s="3" t="s">
        <v>31</v>
      </c>
      <c r="W35" s="5" t="s">
        <v>3123</v>
      </c>
      <c r="X35" s="3" t="s">
        <v>39</v>
      </c>
      <c r="Y35" s="5" t="s">
        <v>9440</v>
      </c>
      <c r="Z35" s="3" t="s">
        <v>4447</v>
      </c>
      <c r="AB35" s="14">
        <f t="shared" si="1"/>
        <v>-107.2199999999998</v>
      </c>
      <c r="AE35" s="23">
        <f t="shared" si="2"/>
        <v>-0.56583124551038988</v>
      </c>
      <c r="AH35" s="40">
        <f t="shared" si="3"/>
        <v>0.71424574808049623</v>
      </c>
      <c r="AI35" s="41">
        <f t="shared" si="4"/>
        <v>1.4000783381454571</v>
      </c>
    </row>
    <row r="36" spans="1:35" x14ac:dyDescent="0.25">
      <c r="A36" s="3" t="s">
        <v>8006</v>
      </c>
      <c r="B36" s="4" t="s">
        <v>4117</v>
      </c>
      <c r="C36" s="3" t="s">
        <v>42</v>
      </c>
      <c r="D36" s="3" t="s">
        <v>2308</v>
      </c>
      <c r="E36" s="3" t="s">
        <v>422</v>
      </c>
      <c r="F36" s="3" t="s">
        <v>9306</v>
      </c>
      <c r="G36" s="3" t="s">
        <v>795</v>
      </c>
      <c r="H36" s="3" t="s">
        <v>111</v>
      </c>
      <c r="I36" s="5" t="s">
        <v>46</v>
      </c>
      <c r="J36" s="3" t="s">
        <v>47</v>
      </c>
      <c r="K36" s="3" t="s">
        <v>48</v>
      </c>
      <c r="L36" s="3" t="s">
        <v>47</v>
      </c>
      <c r="M36" s="3" t="s">
        <v>46</v>
      </c>
      <c r="N36" s="3" t="s">
        <v>47</v>
      </c>
      <c r="O36" s="3" t="s">
        <v>31</v>
      </c>
      <c r="P36" s="5" t="s">
        <v>46</v>
      </c>
      <c r="Q36" s="3" t="s">
        <v>46</v>
      </c>
      <c r="R36" s="3" t="s">
        <v>46</v>
      </c>
      <c r="S36" s="3" t="s">
        <v>2524</v>
      </c>
      <c r="T36" s="3" t="s">
        <v>80</v>
      </c>
      <c r="U36" s="3" t="s">
        <v>47</v>
      </c>
      <c r="V36" s="3" t="s">
        <v>31</v>
      </c>
      <c r="W36" s="5" t="s">
        <v>3123</v>
      </c>
      <c r="X36" s="3" t="s">
        <v>39</v>
      </c>
      <c r="Y36" s="5" t="s">
        <v>9440</v>
      </c>
      <c r="Z36" s="3" t="s">
        <v>9438</v>
      </c>
      <c r="AB36" s="14">
        <f t="shared" si="1"/>
        <v>-8.3699999999998909</v>
      </c>
      <c r="AE36" s="23">
        <f t="shared" si="2"/>
        <v>-7.6889341025934976E-2</v>
      </c>
      <c r="AH36" s="40">
        <f t="shared" si="3"/>
        <v>0.53064421146318841</v>
      </c>
      <c r="AI36" s="41">
        <f t="shared" si="4"/>
        <v>1.8845018534030904</v>
      </c>
    </row>
    <row r="37" spans="1:35" x14ac:dyDescent="0.25">
      <c r="A37" s="3" t="s">
        <v>279</v>
      </c>
      <c r="B37" s="4" t="s">
        <v>2871</v>
      </c>
      <c r="C37" s="3" t="s">
        <v>42</v>
      </c>
      <c r="D37" s="3" t="s">
        <v>2209</v>
      </c>
      <c r="E37" s="3" t="s">
        <v>115</v>
      </c>
      <c r="F37" s="3" t="s">
        <v>9307</v>
      </c>
      <c r="G37" s="3" t="s">
        <v>856</v>
      </c>
      <c r="H37" s="3" t="s">
        <v>111</v>
      </c>
      <c r="I37" s="5" t="s">
        <v>46</v>
      </c>
      <c r="J37" s="3" t="s">
        <v>46</v>
      </c>
      <c r="K37" s="3" t="s">
        <v>86</v>
      </c>
      <c r="L37" s="3" t="s">
        <v>47</v>
      </c>
      <c r="M37" s="3" t="s">
        <v>2518</v>
      </c>
      <c r="N37" s="3" t="s">
        <v>47</v>
      </c>
      <c r="O37" s="3" t="s">
        <v>31</v>
      </c>
      <c r="P37" s="5" t="s">
        <v>46</v>
      </c>
      <c r="Q37" s="3" t="s">
        <v>47</v>
      </c>
      <c r="R37" s="3" t="s">
        <v>80</v>
      </c>
      <c r="S37" s="3" t="s">
        <v>2524</v>
      </c>
      <c r="T37" s="3" t="s">
        <v>80</v>
      </c>
      <c r="U37" s="3" t="s">
        <v>46</v>
      </c>
      <c r="V37" s="3" t="s">
        <v>125</v>
      </c>
      <c r="W37" s="5" t="s">
        <v>134</v>
      </c>
      <c r="X37" s="3" t="s">
        <v>127</v>
      </c>
      <c r="Y37" s="5" t="s">
        <v>9443</v>
      </c>
      <c r="Z37" s="3" t="s">
        <v>3847</v>
      </c>
      <c r="AB37" s="14">
        <f t="shared" si="1"/>
        <v>-19.220000000000255</v>
      </c>
      <c r="AE37" s="23">
        <f t="shared" si="2"/>
        <v>-0.13055671243368935</v>
      </c>
      <c r="AH37" s="40">
        <f t="shared" si="3"/>
        <v>0.55193700599653106</v>
      </c>
      <c r="AI37" s="41">
        <f t="shared" si="4"/>
        <v>1.8118009648483056</v>
      </c>
    </row>
    <row r="38" spans="1:35" x14ac:dyDescent="0.25">
      <c r="A38" s="3" t="s">
        <v>281</v>
      </c>
      <c r="B38" s="4" t="s">
        <v>2627</v>
      </c>
      <c r="C38" s="3" t="s">
        <v>42</v>
      </c>
      <c r="D38" s="3" t="s">
        <v>9308</v>
      </c>
      <c r="E38" s="3" t="s">
        <v>140</v>
      </c>
      <c r="F38" s="3" t="s">
        <v>9309</v>
      </c>
      <c r="G38" s="3" t="s">
        <v>210</v>
      </c>
      <c r="H38" s="3" t="s">
        <v>42</v>
      </c>
      <c r="I38" s="5" t="s">
        <v>47</v>
      </c>
      <c r="J38" s="3" t="s">
        <v>46</v>
      </c>
      <c r="K38" s="3" t="s">
        <v>47</v>
      </c>
      <c r="L38" s="3" t="s">
        <v>48</v>
      </c>
      <c r="M38" s="3" t="s">
        <v>2524</v>
      </c>
      <c r="N38" s="3" t="s">
        <v>47</v>
      </c>
      <c r="O38" s="3" t="s">
        <v>31</v>
      </c>
      <c r="P38" s="5" t="s">
        <v>46</v>
      </c>
      <c r="Q38" s="3" t="s">
        <v>46</v>
      </c>
      <c r="R38" s="3" t="s">
        <v>47</v>
      </c>
      <c r="S38" s="3" t="s">
        <v>61</v>
      </c>
      <c r="T38" s="3" t="s">
        <v>2525</v>
      </c>
      <c r="U38" s="3" t="s">
        <v>86</v>
      </c>
      <c r="V38" s="3" t="s">
        <v>31</v>
      </c>
      <c r="W38" s="5" t="s">
        <v>134</v>
      </c>
      <c r="X38" s="3" t="s">
        <v>39</v>
      </c>
      <c r="Y38" s="5" t="s">
        <v>9443</v>
      </c>
      <c r="Z38" s="3" t="s">
        <v>3727</v>
      </c>
      <c r="AB38" s="14">
        <f t="shared" si="1"/>
        <v>-65.630000000000109</v>
      </c>
      <c r="AE38" s="23">
        <f t="shared" si="2"/>
        <v>-0.36011456561652699</v>
      </c>
      <c r="AH38" s="40">
        <f t="shared" si="3"/>
        <v>0.64061926963355753</v>
      </c>
      <c r="AI38" s="41">
        <f t="shared" si="4"/>
        <v>1.5609895727489009</v>
      </c>
    </row>
    <row r="39" spans="1:35" x14ac:dyDescent="0.25">
      <c r="A39" s="3" t="s">
        <v>9444</v>
      </c>
      <c r="B39" s="4" t="s">
        <v>802</v>
      </c>
      <c r="C39" s="3" t="s">
        <v>42</v>
      </c>
      <c r="D39" s="3" t="s">
        <v>9291</v>
      </c>
      <c r="E39" s="3" t="s">
        <v>779</v>
      </c>
      <c r="F39" s="3" t="s">
        <v>9310</v>
      </c>
      <c r="G39" s="3" t="s">
        <v>493</v>
      </c>
      <c r="H39" s="3" t="s">
        <v>42</v>
      </c>
      <c r="I39" s="5" t="s">
        <v>47</v>
      </c>
      <c r="J39" s="3" t="s">
        <v>46</v>
      </c>
      <c r="K39" s="3" t="s">
        <v>47</v>
      </c>
      <c r="L39" s="3" t="s">
        <v>48</v>
      </c>
      <c r="M39" s="3" t="s">
        <v>2524</v>
      </c>
      <c r="N39" s="3" t="s">
        <v>47</v>
      </c>
      <c r="O39" s="3" t="s">
        <v>31</v>
      </c>
      <c r="P39" s="5" t="s">
        <v>46</v>
      </c>
      <c r="Q39" s="3" t="s">
        <v>2519</v>
      </c>
      <c r="R39" s="3" t="s">
        <v>47</v>
      </c>
      <c r="S39" s="3" t="s">
        <v>61</v>
      </c>
      <c r="T39" s="3" t="s">
        <v>2525</v>
      </c>
      <c r="U39" s="3" t="s">
        <v>86</v>
      </c>
      <c r="V39" s="3" t="s">
        <v>31</v>
      </c>
      <c r="W39" s="5" t="s">
        <v>2890</v>
      </c>
      <c r="X39" s="3" t="s">
        <v>39</v>
      </c>
      <c r="Y39" s="5" t="s">
        <v>9445</v>
      </c>
      <c r="Z39" s="3" t="s">
        <v>8401</v>
      </c>
      <c r="AB39" s="14">
        <f t="shared" si="1"/>
        <v>-21.869999999999891</v>
      </c>
      <c r="AE39" s="23">
        <f t="shared" si="2"/>
        <v>-0.14366441144111097</v>
      </c>
      <c r="AH39" s="40">
        <f t="shared" si="3"/>
        <v>0.55711726241943771</v>
      </c>
      <c r="AI39" s="41">
        <f t="shared" si="4"/>
        <v>1.7949542537189029</v>
      </c>
    </row>
    <row r="40" spans="1:35" x14ac:dyDescent="0.25">
      <c r="A40" s="3" t="s">
        <v>9444</v>
      </c>
      <c r="B40" s="4" t="s">
        <v>9311</v>
      </c>
      <c r="C40" s="3" t="s">
        <v>63</v>
      </c>
      <c r="D40" s="3" t="s">
        <v>9308</v>
      </c>
      <c r="E40" s="3" t="s">
        <v>140</v>
      </c>
      <c r="F40" s="3" t="s">
        <v>9312</v>
      </c>
      <c r="G40" s="3" t="s">
        <v>71</v>
      </c>
      <c r="H40" s="3" t="s">
        <v>42</v>
      </c>
      <c r="I40" s="5" t="s">
        <v>46</v>
      </c>
      <c r="J40" s="3" t="s">
        <v>46</v>
      </c>
      <c r="K40" s="3" t="s">
        <v>86</v>
      </c>
      <c r="L40" s="3" t="s">
        <v>47</v>
      </c>
      <c r="M40" s="3" t="s">
        <v>2518</v>
      </c>
      <c r="N40" s="3" t="s">
        <v>47</v>
      </c>
      <c r="O40" s="3" t="s">
        <v>31</v>
      </c>
      <c r="P40" s="5" t="s">
        <v>47</v>
      </c>
      <c r="Q40" s="3" t="s">
        <v>2519</v>
      </c>
      <c r="R40" s="3" t="s">
        <v>47</v>
      </c>
      <c r="S40" s="3" t="s">
        <v>61</v>
      </c>
      <c r="T40" s="3" t="s">
        <v>2525</v>
      </c>
      <c r="U40" s="3" t="s">
        <v>80</v>
      </c>
      <c r="V40" s="3" t="s">
        <v>31</v>
      </c>
      <c r="W40" s="5" t="s">
        <v>2890</v>
      </c>
      <c r="X40" s="3" t="s">
        <v>39</v>
      </c>
      <c r="Y40" s="5" t="s">
        <v>9445</v>
      </c>
      <c r="Z40" s="3" t="s">
        <v>9446</v>
      </c>
      <c r="AB40" s="14">
        <f t="shared" si="1"/>
        <v>-43.730000000000018</v>
      </c>
      <c r="AE40" s="23">
        <f t="shared" si="2"/>
        <v>-0.2517905624985744</v>
      </c>
      <c r="AH40" s="40">
        <f t="shared" si="3"/>
        <v>0.59939852380278813</v>
      </c>
      <c r="AI40" s="41">
        <f t="shared" si="4"/>
        <v>1.6683391104396785</v>
      </c>
    </row>
    <row r="41" spans="1:35" x14ac:dyDescent="0.25">
      <c r="A41" s="3" t="s">
        <v>9444</v>
      </c>
      <c r="B41" s="4" t="s">
        <v>510</v>
      </c>
      <c r="C41" s="3" t="s">
        <v>42</v>
      </c>
      <c r="D41" s="3" t="s">
        <v>2290</v>
      </c>
      <c r="E41" s="3" t="s">
        <v>307</v>
      </c>
      <c r="F41" s="3" t="s">
        <v>9313</v>
      </c>
      <c r="G41" s="3" t="s">
        <v>742</v>
      </c>
      <c r="H41" s="3" t="s">
        <v>42</v>
      </c>
      <c r="I41" s="5" t="s">
        <v>46</v>
      </c>
      <c r="J41" s="3" t="s">
        <v>47</v>
      </c>
      <c r="K41" s="3" t="s">
        <v>2525</v>
      </c>
      <c r="L41" s="3" t="s">
        <v>80</v>
      </c>
      <c r="M41" s="3" t="s">
        <v>2518</v>
      </c>
      <c r="N41" s="3" t="s">
        <v>80</v>
      </c>
      <c r="O41" s="3" t="s">
        <v>31</v>
      </c>
      <c r="P41" s="5" t="s">
        <v>46</v>
      </c>
      <c r="Q41" s="3" t="s">
        <v>46</v>
      </c>
      <c r="R41" s="3" t="s">
        <v>47</v>
      </c>
      <c r="S41" s="3" t="s">
        <v>2524</v>
      </c>
      <c r="T41" s="3" t="s">
        <v>46</v>
      </c>
      <c r="U41" s="3" t="s">
        <v>47</v>
      </c>
      <c r="V41" s="3" t="s">
        <v>31</v>
      </c>
      <c r="W41" s="5" t="s">
        <v>2890</v>
      </c>
      <c r="X41" s="3" t="s">
        <v>39</v>
      </c>
      <c r="Y41" s="5" t="s">
        <v>9445</v>
      </c>
      <c r="Z41" s="3" t="s">
        <v>2792</v>
      </c>
      <c r="AB41" s="14">
        <f t="shared" si="1"/>
        <v>194.52999999999975</v>
      </c>
      <c r="AE41" s="23">
        <f t="shared" si="2"/>
        <v>0.92671523580659743</v>
      </c>
      <c r="AH41" s="40">
        <f t="shared" si="3"/>
        <v>0.17703720244172583</v>
      </c>
      <c r="AI41" s="41">
        <f t="shared" si="4"/>
        <v>5.6485302874640908</v>
      </c>
    </row>
    <row r="42" spans="1:35" x14ac:dyDescent="0.25">
      <c r="A42" s="3" t="s">
        <v>9444</v>
      </c>
      <c r="B42" s="4" t="s">
        <v>2785</v>
      </c>
      <c r="C42" s="3" t="s">
        <v>58</v>
      </c>
      <c r="D42" s="3" t="s">
        <v>2194</v>
      </c>
      <c r="E42" s="3" t="s">
        <v>380</v>
      </c>
      <c r="F42" s="3" t="s">
        <v>9305</v>
      </c>
      <c r="G42" s="3" t="s">
        <v>208</v>
      </c>
      <c r="H42" s="3" t="s">
        <v>45</v>
      </c>
      <c r="I42" s="5" t="s">
        <v>46</v>
      </c>
      <c r="J42" s="3" t="s">
        <v>46</v>
      </c>
      <c r="K42" s="3" t="s">
        <v>86</v>
      </c>
      <c r="L42" s="3" t="s">
        <v>80</v>
      </c>
      <c r="M42" s="3" t="s">
        <v>2518</v>
      </c>
      <c r="N42" s="3" t="s">
        <v>86</v>
      </c>
      <c r="O42" s="3" t="s">
        <v>31</v>
      </c>
      <c r="P42" s="5" t="s">
        <v>47</v>
      </c>
      <c r="Q42" s="3" t="s">
        <v>80</v>
      </c>
      <c r="R42" s="3" t="s">
        <v>47</v>
      </c>
      <c r="S42" s="3" t="s">
        <v>80</v>
      </c>
      <c r="T42" s="3" t="s">
        <v>46</v>
      </c>
      <c r="U42" s="3" t="s">
        <v>86</v>
      </c>
      <c r="V42" s="3" t="s">
        <v>31</v>
      </c>
      <c r="W42" s="5" t="s">
        <v>2890</v>
      </c>
      <c r="X42" s="3" t="s">
        <v>39</v>
      </c>
      <c r="Y42" s="5" t="s">
        <v>9445</v>
      </c>
      <c r="Z42" s="3" t="s">
        <v>9447</v>
      </c>
      <c r="AB42" s="14">
        <f t="shared" si="1"/>
        <v>-197.61999999999989</v>
      </c>
      <c r="AE42" s="23">
        <f t="shared" si="2"/>
        <v>-1.0129769022164579</v>
      </c>
      <c r="AH42" s="40">
        <f t="shared" si="3"/>
        <v>0.84446440313627602</v>
      </c>
      <c r="AI42" s="41">
        <f t="shared" si="4"/>
        <v>1.184182537814592</v>
      </c>
    </row>
    <row r="43" spans="1:35" x14ac:dyDescent="0.25">
      <c r="A43" s="3" t="s">
        <v>9448</v>
      </c>
      <c r="B43" s="4" t="s">
        <v>588</v>
      </c>
      <c r="C43" s="3" t="s">
        <v>63</v>
      </c>
      <c r="D43" s="3" t="s">
        <v>2235</v>
      </c>
      <c r="E43" s="3" t="s">
        <v>140</v>
      </c>
      <c r="F43" s="3" t="s">
        <v>9449</v>
      </c>
      <c r="G43" s="3" t="s">
        <v>1313</v>
      </c>
      <c r="H43" s="3" t="s">
        <v>42</v>
      </c>
      <c r="I43" s="5" t="s">
        <v>46</v>
      </c>
      <c r="J43" s="3" t="s">
        <v>46</v>
      </c>
      <c r="K43" s="3" t="s">
        <v>47</v>
      </c>
      <c r="L43" s="3" t="s">
        <v>47</v>
      </c>
      <c r="M43" s="3" t="s">
        <v>46</v>
      </c>
      <c r="N43" s="3" t="s">
        <v>80</v>
      </c>
      <c r="O43" s="3" t="s">
        <v>31</v>
      </c>
      <c r="P43" s="5" t="s">
        <v>46</v>
      </c>
      <c r="Q43" s="3" t="s">
        <v>2519</v>
      </c>
      <c r="R43" s="3" t="s">
        <v>80</v>
      </c>
      <c r="S43" s="3" t="s">
        <v>2525</v>
      </c>
      <c r="T43" s="3" t="s">
        <v>80</v>
      </c>
      <c r="U43" s="3" t="s">
        <v>80</v>
      </c>
      <c r="V43" s="3" t="s">
        <v>31</v>
      </c>
      <c r="W43" s="5" t="s">
        <v>297</v>
      </c>
      <c r="X43" s="3" t="s">
        <v>39</v>
      </c>
      <c r="Y43" s="5" t="s">
        <v>9450</v>
      </c>
      <c r="Z43" s="3" t="s">
        <v>2820</v>
      </c>
      <c r="AB43" s="14">
        <f t="shared" si="1"/>
        <v>354.02999999999975</v>
      </c>
      <c r="AE43" s="23">
        <f t="shared" si="2"/>
        <v>1.7156503270081211</v>
      </c>
      <c r="AH43" s="40">
        <f t="shared" si="3"/>
        <v>4.3113030683725628E-2</v>
      </c>
      <c r="AI43" s="41">
        <f t="shared" si="4"/>
        <v>23.19484351114016</v>
      </c>
    </row>
    <row r="44" spans="1:35" x14ac:dyDescent="0.25">
      <c r="A44" s="3" t="s">
        <v>9448</v>
      </c>
      <c r="B44" s="4" t="s">
        <v>89</v>
      </c>
      <c r="C44" s="3" t="s">
        <v>58</v>
      </c>
      <c r="D44" s="3" t="s">
        <v>9385</v>
      </c>
      <c r="E44" s="3" t="s">
        <v>90</v>
      </c>
      <c r="F44" s="3" t="s">
        <v>9451</v>
      </c>
      <c r="G44" s="3" t="s">
        <v>294</v>
      </c>
      <c r="H44" s="3" t="s">
        <v>65</v>
      </c>
      <c r="I44" s="5" t="s">
        <v>47</v>
      </c>
      <c r="J44" s="3" t="s">
        <v>46</v>
      </c>
      <c r="K44" s="3" t="s">
        <v>2525</v>
      </c>
      <c r="L44" s="3" t="s">
        <v>47</v>
      </c>
      <c r="M44" s="3" t="s">
        <v>46</v>
      </c>
      <c r="N44" s="3" t="s">
        <v>80</v>
      </c>
      <c r="O44" s="3" t="s">
        <v>31</v>
      </c>
      <c r="P44" s="5" t="s">
        <v>46</v>
      </c>
      <c r="Q44" s="3" t="s">
        <v>46</v>
      </c>
      <c r="R44" s="3" t="s">
        <v>47</v>
      </c>
      <c r="S44" s="3" t="s">
        <v>80</v>
      </c>
      <c r="T44" s="3" t="s">
        <v>2525</v>
      </c>
      <c r="U44" s="3" t="s">
        <v>48</v>
      </c>
      <c r="V44" s="3" t="s">
        <v>31</v>
      </c>
      <c r="W44" s="5" t="s">
        <v>297</v>
      </c>
      <c r="X44" s="3" t="s">
        <v>39</v>
      </c>
      <c r="Y44" s="5" t="s">
        <v>9450</v>
      </c>
      <c r="Z44" s="3" t="s">
        <v>9452</v>
      </c>
      <c r="AB44" s="14">
        <f t="shared" si="1"/>
        <v>-68.880000000000109</v>
      </c>
      <c r="AE44" s="23">
        <f t="shared" si="2"/>
        <v>-0.37619004553129154</v>
      </c>
      <c r="AH44" s="40">
        <f t="shared" si="3"/>
        <v>0.64661219233368683</v>
      </c>
      <c r="AI44" s="41">
        <f t="shared" si="4"/>
        <v>1.5465220295195825</v>
      </c>
    </row>
    <row r="45" spans="1:35" x14ac:dyDescent="0.25">
      <c r="A45" s="3" t="s">
        <v>9448</v>
      </c>
      <c r="B45" s="4" t="s">
        <v>3031</v>
      </c>
      <c r="C45" s="3" t="s">
        <v>42</v>
      </c>
      <c r="D45" s="3" t="s">
        <v>2209</v>
      </c>
      <c r="E45" s="3" t="s">
        <v>115</v>
      </c>
      <c r="F45" s="3" t="s">
        <v>9314</v>
      </c>
      <c r="G45" s="3" t="s">
        <v>56</v>
      </c>
      <c r="H45" s="3" t="s">
        <v>65</v>
      </c>
      <c r="I45" s="5" t="s">
        <v>46</v>
      </c>
      <c r="J45" s="3" t="s">
        <v>46</v>
      </c>
      <c r="K45" s="3" t="s">
        <v>86</v>
      </c>
      <c r="L45" s="3" t="s">
        <v>47</v>
      </c>
      <c r="M45" s="3" t="s">
        <v>46</v>
      </c>
      <c r="N45" s="3" t="s">
        <v>47</v>
      </c>
      <c r="O45" s="3" t="s">
        <v>31</v>
      </c>
      <c r="P45" s="5" t="s">
        <v>46</v>
      </c>
      <c r="Q45" s="3" t="s">
        <v>80</v>
      </c>
      <c r="R45" s="3" t="s">
        <v>80</v>
      </c>
      <c r="S45" s="3" t="s">
        <v>2524</v>
      </c>
      <c r="T45" s="3" t="s">
        <v>2525</v>
      </c>
      <c r="U45" s="3" t="s">
        <v>47</v>
      </c>
      <c r="V45" s="3" t="s">
        <v>31</v>
      </c>
      <c r="W45" s="5" t="s">
        <v>297</v>
      </c>
      <c r="X45" s="3" t="s">
        <v>39</v>
      </c>
      <c r="Y45" s="5" t="s">
        <v>9450</v>
      </c>
      <c r="Z45" s="3" t="s">
        <v>8255</v>
      </c>
      <c r="AB45" s="14">
        <f t="shared" si="1"/>
        <v>-301.57000000000016</v>
      </c>
      <c r="AE45" s="23">
        <f t="shared" si="2"/>
        <v>-1.5271449444133143</v>
      </c>
      <c r="AH45" s="40">
        <f t="shared" si="3"/>
        <v>0.93663751349187907</v>
      </c>
      <c r="AI45" s="41">
        <f t="shared" si="4"/>
        <v>1.0676488882789876</v>
      </c>
    </row>
    <row r="46" spans="1:35" x14ac:dyDescent="0.25">
      <c r="A46" s="3" t="s">
        <v>97</v>
      </c>
      <c r="B46" s="4" t="s">
        <v>392</v>
      </c>
      <c r="C46" s="3" t="s">
        <v>58</v>
      </c>
      <c r="D46" s="3" t="s">
        <v>2214</v>
      </c>
      <c r="E46" s="3" t="s">
        <v>307</v>
      </c>
      <c r="F46" s="3" t="s">
        <v>9315</v>
      </c>
      <c r="G46" s="3" t="s">
        <v>50</v>
      </c>
      <c r="H46" s="3" t="s">
        <v>45</v>
      </c>
      <c r="I46" s="5" t="s">
        <v>46</v>
      </c>
      <c r="J46" s="3" t="s">
        <v>2523</v>
      </c>
      <c r="K46" s="3" t="s">
        <v>47</v>
      </c>
      <c r="L46" s="3" t="s">
        <v>47</v>
      </c>
      <c r="M46" s="3" t="s">
        <v>46</v>
      </c>
      <c r="N46" s="3" t="s">
        <v>47</v>
      </c>
      <c r="O46" s="3" t="s">
        <v>31</v>
      </c>
      <c r="P46" s="5" t="s">
        <v>46</v>
      </c>
      <c r="Q46" s="3" t="s">
        <v>47</v>
      </c>
      <c r="R46" s="3" t="s">
        <v>80</v>
      </c>
      <c r="S46" s="3" t="s">
        <v>2524</v>
      </c>
      <c r="T46" s="3" t="s">
        <v>2525</v>
      </c>
      <c r="U46" s="3" t="s">
        <v>61</v>
      </c>
      <c r="V46" s="3" t="s">
        <v>31</v>
      </c>
      <c r="W46" s="5" t="s">
        <v>8761</v>
      </c>
      <c r="X46" s="3" t="s">
        <v>39</v>
      </c>
      <c r="Y46" s="5" t="s">
        <v>9453</v>
      </c>
      <c r="Z46" s="3" t="s">
        <v>9454</v>
      </c>
      <c r="AB46" s="14">
        <f t="shared" si="1"/>
        <v>39.590000000000146</v>
      </c>
      <c r="AE46" s="23">
        <f t="shared" si="2"/>
        <v>0.16033527950086823</v>
      </c>
      <c r="AH46" s="40">
        <f t="shared" si="3"/>
        <v>0.43630848466535666</v>
      </c>
      <c r="AI46" s="41">
        <f t="shared" si="4"/>
        <v>2.2919563454444116</v>
      </c>
    </row>
    <row r="47" spans="1:35" x14ac:dyDescent="0.25">
      <c r="A47" s="3" t="s">
        <v>220</v>
      </c>
      <c r="B47" s="4" t="s">
        <v>452</v>
      </c>
      <c r="C47" s="3" t="s">
        <v>58</v>
      </c>
      <c r="D47" s="3" t="s">
        <v>9417</v>
      </c>
      <c r="E47" s="3" t="s">
        <v>426</v>
      </c>
      <c r="F47" s="3" t="s">
        <v>9455</v>
      </c>
      <c r="G47" s="3" t="s">
        <v>1186</v>
      </c>
      <c r="H47" s="3" t="s">
        <v>42</v>
      </c>
      <c r="I47" s="5" t="s">
        <v>46</v>
      </c>
      <c r="J47" s="3" t="s">
        <v>46</v>
      </c>
      <c r="K47" s="3" t="s">
        <v>47</v>
      </c>
      <c r="L47" s="3" t="s">
        <v>2524</v>
      </c>
      <c r="M47" s="3" t="s">
        <v>2518</v>
      </c>
      <c r="N47" s="3" t="s">
        <v>80</v>
      </c>
      <c r="O47" s="3" t="s">
        <v>359</v>
      </c>
      <c r="P47" s="5" t="s">
        <v>46</v>
      </c>
      <c r="Q47" s="3" t="s">
        <v>2518</v>
      </c>
      <c r="R47" s="3" t="s">
        <v>80</v>
      </c>
      <c r="S47" s="3" t="s">
        <v>86</v>
      </c>
      <c r="T47" s="3" t="s">
        <v>80</v>
      </c>
      <c r="U47" s="3" t="s">
        <v>80</v>
      </c>
      <c r="V47" s="3" t="s">
        <v>1128</v>
      </c>
      <c r="W47" s="5" t="s">
        <v>2894</v>
      </c>
      <c r="X47" s="3" t="s">
        <v>1939</v>
      </c>
      <c r="Y47" s="5" t="s">
        <v>9456</v>
      </c>
      <c r="Z47" s="3" t="s">
        <v>9457</v>
      </c>
      <c r="AB47" s="14">
        <f t="shared" si="1"/>
        <v>500.41000000000008</v>
      </c>
      <c r="AE47" s="23">
        <f t="shared" si="2"/>
        <v>2.4396899423691201</v>
      </c>
      <c r="AH47" s="40">
        <f t="shared" si="3"/>
        <v>7.3499363018918462E-3</v>
      </c>
      <c r="AI47" s="41">
        <f t="shared" si="4"/>
        <v>136.05560088222856</v>
      </c>
    </row>
    <row r="48" spans="1:35" x14ac:dyDescent="0.25">
      <c r="A48" s="3" t="s">
        <v>7456</v>
      </c>
      <c r="B48" s="4" t="s">
        <v>415</v>
      </c>
      <c r="C48" s="3" t="s">
        <v>58</v>
      </c>
      <c r="D48" s="3" t="s">
        <v>2221</v>
      </c>
      <c r="E48" s="3" t="s">
        <v>193</v>
      </c>
      <c r="F48" s="3" t="s">
        <v>9458</v>
      </c>
      <c r="G48" s="3" t="s">
        <v>1128</v>
      </c>
      <c r="H48" s="3" t="s">
        <v>111</v>
      </c>
      <c r="I48" s="5" t="s">
        <v>46</v>
      </c>
      <c r="J48" s="3" t="s">
        <v>46</v>
      </c>
      <c r="K48" s="3" t="s">
        <v>61</v>
      </c>
      <c r="L48" s="3" t="s">
        <v>47</v>
      </c>
      <c r="M48" s="3" t="s">
        <v>2524</v>
      </c>
      <c r="N48" s="3" t="s">
        <v>80</v>
      </c>
      <c r="O48" s="3" t="s">
        <v>31</v>
      </c>
      <c r="P48" s="5" t="s">
        <v>46</v>
      </c>
      <c r="Q48" s="3" t="s">
        <v>80</v>
      </c>
      <c r="R48" s="3" t="s">
        <v>47</v>
      </c>
      <c r="S48" s="3" t="s">
        <v>40</v>
      </c>
      <c r="T48" s="3" t="s">
        <v>46</v>
      </c>
      <c r="U48" s="3" t="s">
        <v>80</v>
      </c>
      <c r="V48" s="3" t="s">
        <v>31</v>
      </c>
      <c r="W48" s="5" t="s">
        <v>2894</v>
      </c>
      <c r="X48" s="3" t="s">
        <v>39</v>
      </c>
      <c r="Y48" s="5" t="s">
        <v>9456</v>
      </c>
      <c r="Z48" s="3" t="s">
        <v>7993</v>
      </c>
      <c r="AB48" s="14">
        <f t="shared" si="1"/>
        <v>-3.5900000000001455</v>
      </c>
      <c r="AE48" s="23">
        <f t="shared" si="2"/>
        <v>-5.32460197974517E-2</v>
      </c>
      <c r="AH48" s="40">
        <f t="shared" si="3"/>
        <v>0.52123205544983553</v>
      </c>
      <c r="AI48" s="41">
        <f t="shared" si="4"/>
        <v>1.9185312751668284</v>
      </c>
    </row>
    <row r="49" spans="1:35" x14ac:dyDescent="0.25">
      <c r="A49" s="3" t="s">
        <v>7456</v>
      </c>
      <c r="B49" s="4" t="s">
        <v>139</v>
      </c>
      <c r="C49" s="3" t="s">
        <v>63</v>
      </c>
      <c r="D49" s="3" t="s">
        <v>9459</v>
      </c>
      <c r="E49" s="3" t="s">
        <v>140</v>
      </c>
      <c r="F49" s="3" t="s">
        <v>9460</v>
      </c>
      <c r="G49" s="3" t="s">
        <v>1802</v>
      </c>
      <c r="H49" s="3" t="s">
        <v>42</v>
      </c>
      <c r="I49" s="5" t="s">
        <v>46</v>
      </c>
      <c r="J49" s="3" t="s">
        <v>46</v>
      </c>
      <c r="K49" s="3" t="s">
        <v>86</v>
      </c>
      <c r="L49" s="3" t="s">
        <v>2524</v>
      </c>
      <c r="M49" s="3" t="s">
        <v>80</v>
      </c>
      <c r="N49" s="3" t="s">
        <v>80</v>
      </c>
      <c r="O49" s="3" t="s">
        <v>31</v>
      </c>
      <c r="P49" s="5" t="s">
        <v>47</v>
      </c>
      <c r="Q49" s="3" t="s">
        <v>2519</v>
      </c>
      <c r="R49" s="3" t="s">
        <v>80</v>
      </c>
      <c r="S49" s="3" t="s">
        <v>2525</v>
      </c>
      <c r="T49" s="3" t="s">
        <v>80</v>
      </c>
      <c r="U49" s="3" t="s">
        <v>46</v>
      </c>
      <c r="V49" s="3" t="s">
        <v>31</v>
      </c>
      <c r="W49" s="5" t="s">
        <v>2894</v>
      </c>
      <c r="X49" s="3" t="s">
        <v>39</v>
      </c>
      <c r="Y49" s="5" t="s">
        <v>9456</v>
      </c>
      <c r="Z49" s="3" t="s">
        <v>4810</v>
      </c>
      <c r="AB49" s="14">
        <f t="shared" si="1"/>
        <v>199.59000000000015</v>
      </c>
      <c r="AE49" s="23">
        <f t="shared" si="2"/>
        <v>0.95174352145850982</v>
      </c>
      <c r="AH49" s="40">
        <f t="shared" si="3"/>
        <v>0.17061353575872185</v>
      </c>
      <c r="AI49" s="41">
        <f t="shared" si="4"/>
        <v>5.8611996730094118</v>
      </c>
    </row>
    <row r="50" spans="1:35" x14ac:dyDescent="0.25">
      <c r="A50" s="3" t="s">
        <v>7456</v>
      </c>
      <c r="B50" s="4" t="s">
        <v>6506</v>
      </c>
      <c r="C50" s="3" t="s">
        <v>58</v>
      </c>
      <c r="D50" s="3" t="s">
        <v>9461</v>
      </c>
      <c r="E50" s="3" t="s">
        <v>467</v>
      </c>
      <c r="F50" s="3" t="s">
        <v>9462</v>
      </c>
      <c r="G50" s="3" t="s">
        <v>321</v>
      </c>
      <c r="H50" s="3" t="s">
        <v>65</v>
      </c>
      <c r="I50" s="5" t="s">
        <v>47</v>
      </c>
      <c r="J50" s="3" t="s">
        <v>46</v>
      </c>
      <c r="K50" s="3" t="s">
        <v>61</v>
      </c>
      <c r="L50" s="3" t="s">
        <v>48</v>
      </c>
      <c r="M50" s="3" t="s">
        <v>2524</v>
      </c>
      <c r="N50" s="3" t="s">
        <v>47</v>
      </c>
      <c r="O50" s="3" t="s">
        <v>31</v>
      </c>
      <c r="P50" s="5" t="s">
        <v>46</v>
      </c>
      <c r="Q50" s="3" t="s">
        <v>46</v>
      </c>
      <c r="R50" s="3" t="s">
        <v>2525</v>
      </c>
      <c r="S50" s="3" t="s">
        <v>2524</v>
      </c>
      <c r="T50" s="3" t="s">
        <v>80</v>
      </c>
      <c r="U50" s="3" t="s">
        <v>80</v>
      </c>
      <c r="V50" s="3" t="s">
        <v>31</v>
      </c>
      <c r="W50" s="5" t="s">
        <v>2894</v>
      </c>
      <c r="X50" s="3" t="s">
        <v>39</v>
      </c>
      <c r="Y50" s="5" t="s">
        <v>9456</v>
      </c>
      <c r="Z50" s="3" t="s">
        <v>9463</v>
      </c>
      <c r="AB50" s="14">
        <f t="shared" si="1"/>
        <v>-153.52999999999975</v>
      </c>
      <c r="AE50" s="23">
        <f t="shared" si="2"/>
        <v>-0.79489446854200452</v>
      </c>
      <c r="AH50" s="40">
        <f t="shared" si="3"/>
        <v>0.78666255391721418</v>
      </c>
      <c r="AI50" s="41">
        <f t="shared" si="4"/>
        <v>1.271193086566107</v>
      </c>
    </row>
    <row r="51" spans="1:35" x14ac:dyDescent="0.25">
      <c r="A51" s="3" t="s">
        <v>213</v>
      </c>
      <c r="B51" s="4" t="s">
        <v>2553</v>
      </c>
      <c r="C51" s="3" t="s">
        <v>42</v>
      </c>
      <c r="D51" s="3" t="s">
        <v>2204</v>
      </c>
      <c r="E51" s="3" t="s">
        <v>55</v>
      </c>
      <c r="F51" s="3" t="s">
        <v>9316</v>
      </c>
      <c r="G51" s="3" t="s">
        <v>583</v>
      </c>
      <c r="H51" s="3" t="s">
        <v>42</v>
      </c>
      <c r="I51" s="5" t="s">
        <v>46</v>
      </c>
      <c r="J51" s="3" t="s">
        <v>46</v>
      </c>
      <c r="K51" s="3" t="s">
        <v>80</v>
      </c>
      <c r="L51" s="3" t="s">
        <v>40</v>
      </c>
      <c r="M51" s="3" t="s">
        <v>2518</v>
      </c>
      <c r="N51" s="3" t="s">
        <v>80</v>
      </c>
      <c r="O51" s="3" t="s">
        <v>31</v>
      </c>
      <c r="P51" s="5" t="s">
        <v>47</v>
      </c>
      <c r="Q51" s="3" t="s">
        <v>47</v>
      </c>
      <c r="R51" s="3" t="s">
        <v>80</v>
      </c>
      <c r="S51" s="3" t="s">
        <v>2524</v>
      </c>
      <c r="T51" s="3" t="s">
        <v>46</v>
      </c>
      <c r="U51" s="3" t="s">
        <v>46</v>
      </c>
      <c r="V51" s="3" t="s">
        <v>31</v>
      </c>
      <c r="W51" s="5" t="s">
        <v>261</v>
      </c>
      <c r="X51" s="3" t="s">
        <v>39</v>
      </c>
      <c r="Y51" s="5" t="s">
        <v>9464</v>
      </c>
      <c r="Z51" s="3" t="s">
        <v>9465</v>
      </c>
      <c r="AB51" s="14">
        <f t="shared" si="1"/>
        <v>-39.460000000000036</v>
      </c>
      <c r="AE51" s="23">
        <f t="shared" si="2"/>
        <v>-0.23066985504132992</v>
      </c>
      <c r="AH51" s="40">
        <f t="shared" si="3"/>
        <v>0.59121435290662172</v>
      </c>
      <c r="AI51" s="41">
        <f t="shared" si="4"/>
        <v>1.6914339022448313</v>
      </c>
    </row>
    <row r="52" spans="1:35" x14ac:dyDescent="0.25">
      <c r="A52" s="3" t="s">
        <v>189</v>
      </c>
      <c r="B52" s="4" t="s">
        <v>450</v>
      </c>
      <c r="C52" s="3" t="s">
        <v>63</v>
      </c>
      <c r="D52" s="3" t="s">
        <v>2250</v>
      </c>
      <c r="E52" s="3" t="s">
        <v>140</v>
      </c>
      <c r="F52" s="3" t="s">
        <v>9466</v>
      </c>
      <c r="G52" s="3" t="s">
        <v>1027</v>
      </c>
      <c r="H52" s="3" t="s">
        <v>42</v>
      </c>
      <c r="I52" s="5" t="s">
        <v>46</v>
      </c>
      <c r="J52" s="3" t="s">
        <v>46</v>
      </c>
      <c r="K52" s="3" t="s">
        <v>80</v>
      </c>
      <c r="L52" s="3" t="s">
        <v>86</v>
      </c>
      <c r="M52" s="3" t="s">
        <v>2518</v>
      </c>
      <c r="N52" s="3" t="s">
        <v>47</v>
      </c>
      <c r="O52" s="3" t="s">
        <v>31</v>
      </c>
      <c r="P52" s="5" t="s">
        <v>46</v>
      </c>
      <c r="Q52" s="3" t="s">
        <v>80</v>
      </c>
      <c r="R52" s="3" t="s">
        <v>80</v>
      </c>
      <c r="S52" s="3" t="s">
        <v>61</v>
      </c>
      <c r="T52" s="3" t="s">
        <v>80</v>
      </c>
      <c r="U52" s="3" t="s">
        <v>80</v>
      </c>
      <c r="V52" s="3" t="s">
        <v>31</v>
      </c>
      <c r="W52" s="5" t="s">
        <v>3133</v>
      </c>
      <c r="X52" s="3" t="s">
        <v>39</v>
      </c>
      <c r="Y52" s="5" t="s">
        <v>9467</v>
      </c>
      <c r="Z52" s="3" t="s">
        <v>9468</v>
      </c>
      <c r="AB52" s="14">
        <f t="shared" si="1"/>
        <v>262.65000000000009</v>
      </c>
      <c r="AE52" s="23">
        <f t="shared" si="2"/>
        <v>1.2636572948200651</v>
      </c>
      <c r="AH52" s="40">
        <f t="shared" si="3"/>
        <v>0.10317652967785984</v>
      </c>
      <c r="AI52" s="41">
        <f t="shared" si="4"/>
        <v>9.6921267183750341</v>
      </c>
    </row>
    <row r="53" spans="1:35" x14ac:dyDescent="0.25">
      <c r="A53" s="3" t="s">
        <v>67</v>
      </c>
      <c r="B53" s="4" t="s">
        <v>783</v>
      </c>
      <c r="C53" s="3" t="s">
        <v>58</v>
      </c>
      <c r="D53" s="3" t="s">
        <v>2206</v>
      </c>
      <c r="E53" s="3" t="s">
        <v>365</v>
      </c>
      <c r="F53" s="3" t="s">
        <v>9469</v>
      </c>
      <c r="G53" s="3" t="s">
        <v>489</v>
      </c>
      <c r="H53" s="3" t="s">
        <v>65</v>
      </c>
      <c r="I53" s="5" t="s">
        <v>46</v>
      </c>
      <c r="J53" s="3" t="s">
        <v>46</v>
      </c>
      <c r="K53" s="3" t="s">
        <v>80</v>
      </c>
      <c r="L53" s="3" t="s">
        <v>47</v>
      </c>
      <c r="M53" s="3" t="s">
        <v>2524</v>
      </c>
      <c r="N53" s="3" t="s">
        <v>80</v>
      </c>
      <c r="O53" s="3" t="s">
        <v>31</v>
      </c>
      <c r="P53" s="5" t="s">
        <v>46</v>
      </c>
      <c r="Q53" s="3" t="s">
        <v>80</v>
      </c>
      <c r="R53" s="3" t="s">
        <v>2564</v>
      </c>
      <c r="S53" s="3" t="s">
        <v>47</v>
      </c>
      <c r="T53" s="3" t="s">
        <v>2525</v>
      </c>
      <c r="U53" s="3" t="s">
        <v>46</v>
      </c>
      <c r="V53" s="3" t="s">
        <v>31</v>
      </c>
      <c r="W53" s="5" t="s">
        <v>5158</v>
      </c>
      <c r="X53" s="3" t="s">
        <v>39</v>
      </c>
      <c r="Y53" s="5" t="s">
        <v>9470</v>
      </c>
      <c r="Z53" s="3" t="s">
        <v>9471</v>
      </c>
      <c r="AB53" s="14">
        <f t="shared" si="1"/>
        <v>-96.809999999999945</v>
      </c>
      <c r="AE53" s="23">
        <f t="shared" si="2"/>
        <v>-0.51434024676802159</v>
      </c>
      <c r="AH53" s="40">
        <f t="shared" si="3"/>
        <v>0.69649293610129681</v>
      </c>
      <c r="AI53" s="41">
        <f t="shared" si="4"/>
        <v>1.435764740985918</v>
      </c>
    </row>
    <row r="54" spans="1:35" x14ac:dyDescent="0.25">
      <c r="A54" s="3" t="s">
        <v>3126</v>
      </c>
      <c r="B54" s="4" t="s">
        <v>428</v>
      </c>
      <c r="C54" s="3" t="s">
        <v>58</v>
      </c>
      <c r="D54" s="3" t="s">
        <v>2216</v>
      </c>
      <c r="E54" s="3" t="s">
        <v>377</v>
      </c>
      <c r="F54" s="3" t="s">
        <v>9472</v>
      </c>
      <c r="G54" s="3" t="s">
        <v>1063</v>
      </c>
      <c r="H54" s="3" t="s">
        <v>111</v>
      </c>
      <c r="I54" s="5" t="s">
        <v>46</v>
      </c>
      <c r="J54" s="3" t="s">
        <v>46</v>
      </c>
      <c r="K54" s="3" t="s">
        <v>2518</v>
      </c>
      <c r="L54" s="3" t="s">
        <v>80</v>
      </c>
      <c r="M54" s="3" t="s">
        <v>2518</v>
      </c>
      <c r="N54" s="3" t="s">
        <v>80</v>
      </c>
      <c r="O54" s="3" t="s">
        <v>31</v>
      </c>
      <c r="P54" s="5" t="s">
        <v>47</v>
      </c>
      <c r="Q54" s="3" t="s">
        <v>2519</v>
      </c>
      <c r="R54" s="3" t="s">
        <v>80</v>
      </c>
      <c r="S54" s="3" t="s">
        <v>40</v>
      </c>
      <c r="T54" s="3" t="s">
        <v>2525</v>
      </c>
      <c r="U54" s="3" t="s">
        <v>80</v>
      </c>
      <c r="V54" s="3" t="s">
        <v>125</v>
      </c>
      <c r="W54" s="5" t="s">
        <v>256</v>
      </c>
      <c r="X54" s="3" t="s">
        <v>127</v>
      </c>
      <c r="Y54" s="5" t="s">
        <v>9473</v>
      </c>
      <c r="Z54" s="3" t="s">
        <v>9474</v>
      </c>
      <c r="AB54" s="14">
        <f t="shared" si="1"/>
        <v>124.82000000000016</v>
      </c>
      <c r="AE54" s="23">
        <f t="shared" si="2"/>
        <v>0.58190855738867953</v>
      </c>
      <c r="AH54" s="40">
        <f t="shared" si="3"/>
        <v>0.28031413806496996</v>
      </c>
      <c r="AI54" s="41">
        <f t="shared" si="4"/>
        <v>3.5674261987036289</v>
      </c>
    </row>
    <row r="55" spans="1:35" x14ac:dyDescent="0.25">
      <c r="A55" s="3" t="s">
        <v>3126</v>
      </c>
      <c r="B55" s="4" t="s">
        <v>434</v>
      </c>
      <c r="C55" s="3" t="s">
        <v>58</v>
      </c>
      <c r="D55" s="3" t="s">
        <v>2201</v>
      </c>
      <c r="E55" s="3" t="s">
        <v>307</v>
      </c>
      <c r="F55" s="3" t="s">
        <v>9317</v>
      </c>
      <c r="G55" s="3" t="s">
        <v>223</v>
      </c>
      <c r="H55" s="3" t="s">
        <v>42</v>
      </c>
      <c r="I55" s="5" t="s">
        <v>46</v>
      </c>
      <c r="J55" s="3" t="s">
        <v>46</v>
      </c>
      <c r="K55" s="3" t="s">
        <v>86</v>
      </c>
      <c r="L55" s="3" t="s">
        <v>40</v>
      </c>
      <c r="M55" s="3" t="s">
        <v>46</v>
      </c>
      <c r="N55" s="3" t="s">
        <v>47</v>
      </c>
      <c r="O55" s="3" t="s">
        <v>31</v>
      </c>
      <c r="P55" s="5" t="s">
        <v>46</v>
      </c>
      <c r="Q55" s="3" t="s">
        <v>47</v>
      </c>
      <c r="R55" s="3" t="s">
        <v>80</v>
      </c>
      <c r="S55" s="3" t="s">
        <v>40</v>
      </c>
      <c r="T55" s="3" t="s">
        <v>80</v>
      </c>
      <c r="U55" s="3" t="s">
        <v>80</v>
      </c>
      <c r="V55" s="3" t="s">
        <v>125</v>
      </c>
      <c r="W55" s="5" t="s">
        <v>256</v>
      </c>
      <c r="X55" s="3" t="s">
        <v>127</v>
      </c>
      <c r="Y55" s="5" t="s">
        <v>9473</v>
      </c>
      <c r="Z55" s="3" t="s">
        <v>7338</v>
      </c>
      <c r="AB55" s="14">
        <f t="shared" si="1"/>
        <v>-17.110000000000127</v>
      </c>
      <c r="AE55" s="23">
        <f t="shared" si="2"/>
        <v>-0.12012001624287232</v>
      </c>
      <c r="AH55" s="40">
        <f t="shared" si="3"/>
        <v>0.54780596173706098</v>
      </c>
      <c r="AI55" s="41">
        <f t="shared" si="4"/>
        <v>1.8254638865722781</v>
      </c>
    </row>
    <row r="56" spans="1:35" x14ac:dyDescent="0.25">
      <c r="A56" s="3" t="s">
        <v>441</v>
      </c>
      <c r="B56" s="4" t="s">
        <v>471</v>
      </c>
      <c r="C56" s="3" t="s">
        <v>63</v>
      </c>
      <c r="D56" s="3" t="s">
        <v>2290</v>
      </c>
      <c r="E56" s="3" t="s">
        <v>307</v>
      </c>
      <c r="F56" s="3" t="s">
        <v>9318</v>
      </c>
      <c r="G56" s="3" t="s">
        <v>1263</v>
      </c>
      <c r="H56" s="3" t="s">
        <v>42</v>
      </c>
      <c r="I56" s="5" t="s">
        <v>46</v>
      </c>
      <c r="J56" s="3" t="s">
        <v>47</v>
      </c>
      <c r="K56" s="3" t="s">
        <v>2525</v>
      </c>
      <c r="L56" s="3" t="s">
        <v>47</v>
      </c>
      <c r="M56" s="3" t="s">
        <v>80</v>
      </c>
      <c r="N56" s="3" t="s">
        <v>47</v>
      </c>
      <c r="O56" s="3" t="s">
        <v>31</v>
      </c>
      <c r="P56" s="5" t="s">
        <v>46</v>
      </c>
      <c r="Q56" s="3" t="s">
        <v>46</v>
      </c>
      <c r="R56" s="3" t="s">
        <v>47</v>
      </c>
      <c r="S56" s="3" t="s">
        <v>2525</v>
      </c>
      <c r="T56" s="3" t="s">
        <v>46</v>
      </c>
      <c r="U56" s="3" t="s">
        <v>47</v>
      </c>
      <c r="V56" s="3" t="s">
        <v>31</v>
      </c>
      <c r="W56" s="5" t="s">
        <v>256</v>
      </c>
      <c r="X56" s="3" t="s">
        <v>39</v>
      </c>
      <c r="Y56" s="5" t="s">
        <v>9473</v>
      </c>
      <c r="Z56" s="3" t="s">
        <v>9475</v>
      </c>
      <c r="AB56" s="14">
        <f t="shared" si="1"/>
        <v>165.34999999999991</v>
      </c>
      <c r="AE56" s="23">
        <f t="shared" si="2"/>
        <v>0.78238215767957331</v>
      </c>
      <c r="AH56" s="40">
        <f t="shared" si="3"/>
        <v>0.21699500819113471</v>
      </c>
      <c r="AI56" s="41">
        <f t="shared" si="4"/>
        <v>4.6084009412749927</v>
      </c>
    </row>
    <row r="57" spans="1:35" x14ac:dyDescent="0.25">
      <c r="A57" s="3" t="s">
        <v>441</v>
      </c>
      <c r="B57" s="4" t="s">
        <v>309</v>
      </c>
      <c r="C57" s="3" t="s">
        <v>42</v>
      </c>
      <c r="D57" s="3" t="s">
        <v>2201</v>
      </c>
      <c r="E57" s="3" t="s">
        <v>100</v>
      </c>
      <c r="F57" s="3" t="s">
        <v>5650</v>
      </c>
      <c r="G57" s="3" t="s">
        <v>85</v>
      </c>
      <c r="H57" s="3" t="s">
        <v>42</v>
      </c>
      <c r="I57" s="5" t="s">
        <v>46</v>
      </c>
      <c r="J57" s="3" t="s">
        <v>80</v>
      </c>
      <c r="K57" s="3" t="s">
        <v>61</v>
      </c>
      <c r="L57" s="3" t="s">
        <v>48</v>
      </c>
      <c r="M57" s="3" t="s">
        <v>46</v>
      </c>
      <c r="N57" s="3" t="s">
        <v>47</v>
      </c>
      <c r="O57" s="3" t="s">
        <v>31</v>
      </c>
      <c r="P57" s="5" t="s">
        <v>46</v>
      </c>
      <c r="Q57" s="3" t="s">
        <v>80</v>
      </c>
      <c r="R57" s="3" t="s">
        <v>80</v>
      </c>
      <c r="S57" s="3" t="s">
        <v>61</v>
      </c>
      <c r="T57" s="3" t="s">
        <v>80</v>
      </c>
      <c r="U57" s="3" t="s">
        <v>80</v>
      </c>
      <c r="V57" s="3" t="s">
        <v>31</v>
      </c>
      <c r="W57" s="5" t="s">
        <v>256</v>
      </c>
      <c r="X57" s="3" t="s">
        <v>39</v>
      </c>
      <c r="Y57" s="5" t="s">
        <v>9473</v>
      </c>
      <c r="Z57" s="3" t="s">
        <v>9476</v>
      </c>
      <c r="AB57" s="14">
        <f t="shared" si="1"/>
        <v>-36.659999999999854</v>
      </c>
      <c r="AE57" s="23">
        <f t="shared" si="2"/>
        <v>-0.21682021080707028</v>
      </c>
      <c r="AH57" s="40">
        <f t="shared" si="3"/>
        <v>0.58582576966959776</v>
      </c>
      <c r="AI57" s="41">
        <f t="shared" si="4"/>
        <v>1.7069921669099568</v>
      </c>
    </row>
    <row r="58" spans="1:35" x14ac:dyDescent="0.25">
      <c r="A58" s="3" t="s">
        <v>821</v>
      </c>
      <c r="B58" s="4" t="s">
        <v>990</v>
      </c>
      <c r="C58" s="3" t="s">
        <v>63</v>
      </c>
      <c r="D58" s="3" t="s">
        <v>9291</v>
      </c>
      <c r="E58" s="3" t="s">
        <v>779</v>
      </c>
      <c r="F58" s="3">
        <v>1724.6</v>
      </c>
      <c r="G58" s="3" t="s">
        <v>80</v>
      </c>
      <c r="H58" s="3" t="s">
        <v>42</v>
      </c>
      <c r="I58" s="5" t="s">
        <v>46</v>
      </c>
      <c r="J58" s="3" t="s">
        <v>2564</v>
      </c>
      <c r="K58" s="3" t="s">
        <v>2524</v>
      </c>
      <c r="L58" s="3" t="s">
        <v>2524</v>
      </c>
      <c r="M58" s="3" t="s">
        <v>80</v>
      </c>
      <c r="N58" s="3" t="s">
        <v>80</v>
      </c>
      <c r="O58" s="3" t="s">
        <v>31</v>
      </c>
      <c r="P58" s="5" t="s">
        <v>46</v>
      </c>
      <c r="Q58" s="3" t="s">
        <v>2525</v>
      </c>
      <c r="R58" s="3" t="s">
        <v>2523</v>
      </c>
      <c r="S58" s="3" t="s">
        <v>2518</v>
      </c>
      <c r="T58" s="3" t="s">
        <v>80</v>
      </c>
      <c r="U58" s="3" t="s">
        <v>80</v>
      </c>
      <c r="V58" s="3" t="s">
        <v>66</v>
      </c>
      <c r="W58" s="5" t="s">
        <v>157</v>
      </c>
      <c r="X58" s="3" t="s">
        <v>68</v>
      </c>
      <c r="Y58" s="5" t="s">
        <v>9477</v>
      </c>
      <c r="Z58" s="3" t="s">
        <v>42</v>
      </c>
      <c r="AB58" s="14">
        <f t="shared" si="1"/>
        <v>431.7800000000002</v>
      </c>
      <c r="AE58" s="23">
        <f t="shared" si="2"/>
        <v>2.1002252695844148</v>
      </c>
      <c r="AH58" s="40">
        <f t="shared" si="3"/>
        <v>1.7854514739752192E-2</v>
      </c>
      <c r="AI58" s="41">
        <f t="shared" si="4"/>
        <v>56.00824298929556</v>
      </c>
    </row>
    <row r="59" spans="1:35" x14ac:dyDescent="0.25">
      <c r="A59" s="3" t="s">
        <v>210</v>
      </c>
      <c r="B59" s="4" t="s">
        <v>505</v>
      </c>
      <c r="C59" s="3" t="s">
        <v>63</v>
      </c>
      <c r="D59" s="3" t="s">
        <v>9478</v>
      </c>
      <c r="E59" s="3" t="s">
        <v>140</v>
      </c>
      <c r="F59" s="3" t="s">
        <v>9479</v>
      </c>
      <c r="G59" s="3" t="s">
        <v>901</v>
      </c>
      <c r="H59" s="3" t="s">
        <v>42</v>
      </c>
      <c r="I59" s="5" t="s">
        <v>46</v>
      </c>
      <c r="J59" s="3" t="s">
        <v>2564</v>
      </c>
      <c r="K59" s="3" t="s">
        <v>86</v>
      </c>
      <c r="L59" s="3" t="s">
        <v>80</v>
      </c>
      <c r="M59" s="3" t="s">
        <v>80</v>
      </c>
      <c r="N59" s="3" t="s">
        <v>80</v>
      </c>
      <c r="O59" s="3" t="s">
        <v>31</v>
      </c>
      <c r="P59" s="5" t="s">
        <v>47</v>
      </c>
      <c r="Q59" s="3" t="s">
        <v>2519</v>
      </c>
      <c r="R59" s="3" t="s">
        <v>47</v>
      </c>
      <c r="S59" s="3" t="s">
        <v>40</v>
      </c>
      <c r="T59" s="3" t="s">
        <v>46</v>
      </c>
      <c r="U59" s="3" t="s">
        <v>61</v>
      </c>
      <c r="V59" s="3" t="s">
        <v>31</v>
      </c>
      <c r="W59" s="5" t="s">
        <v>2926</v>
      </c>
      <c r="X59" s="3" t="s">
        <v>39</v>
      </c>
      <c r="Y59" s="5" t="s">
        <v>9480</v>
      </c>
      <c r="Z59" s="3" t="s">
        <v>9481</v>
      </c>
      <c r="AB59" s="14">
        <f t="shared" si="1"/>
        <v>84.860000000000127</v>
      </c>
      <c r="AE59" s="23">
        <f t="shared" si="2"/>
        <v>0.38425434895975835</v>
      </c>
      <c r="AH59" s="40">
        <f t="shared" si="3"/>
        <v>0.35039496988707064</v>
      </c>
      <c r="AI59" s="41">
        <f t="shared" si="4"/>
        <v>2.8539222475776169</v>
      </c>
    </row>
    <row r="60" spans="1:35" x14ac:dyDescent="0.25">
      <c r="A60" s="3" t="s">
        <v>188</v>
      </c>
      <c r="B60" s="4" t="s">
        <v>328</v>
      </c>
      <c r="C60" s="3" t="s">
        <v>58</v>
      </c>
      <c r="D60" s="3" t="s">
        <v>2201</v>
      </c>
      <c r="E60" s="3" t="s">
        <v>100</v>
      </c>
      <c r="F60" s="3" t="s">
        <v>9321</v>
      </c>
      <c r="G60" s="3" t="s">
        <v>1236</v>
      </c>
      <c r="H60" s="3" t="s">
        <v>42</v>
      </c>
      <c r="I60" s="5" t="s">
        <v>46</v>
      </c>
      <c r="J60" s="3" t="s">
        <v>46</v>
      </c>
      <c r="K60" s="3" t="s">
        <v>48</v>
      </c>
      <c r="L60" s="3" t="s">
        <v>80</v>
      </c>
      <c r="M60" s="3" t="s">
        <v>80</v>
      </c>
      <c r="N60" s="3" t="s">
        <v>47</v>
      </c>
      <c r="O60" s="3" t="s">
        <v>31</v>
      </c>
      <c r="P60" s="5" t="s">
        <v>47</v>
      </c>
      <c r="Q60" s="3" t="s">
        <v>61</v>
      </c>
      <c r="R60" s="3" t="s">
        <v>2564</v>
      </c>
      <c r="S60" s="3" t="s">
        <v>40</v>
      </c>
      <c r="T60" s="3" t="s">
        <v>46</v>
      </c>
      <c r="U60" s="3" t="s">
        <v>80</v>
      </c>
      <c r="V60" s="3" t="s">
        <v>31</v>
      </c>
      <c r="W60" s="5" t="s">
        <v>6456</v>
      </c>
      <c r="X60" s="3" t="s">
        <v>39</v>
      </c>
      <c r="Y60" s="5" t="s">
        <v>9482</v>
      </c>
      <c r="Z60" s="3" t="s">
        <v>9483</v>
      </c>
      <c r="AB60" s="14">
        <f t="shared" si="1"/>
        <v>116.3599999999999</v>
      </c>
      <c r="AE60" s="23">
        <f t="shared" si="2"/>
        <v>0.5400628465951679</v>
      </c>
      <c r="AH60" s="40">
        <f t="shared" si="3"/>
        <v>0.29457684594608502</v>
      </c>
      <c r="AI60" s="41">
        <f t="shared" si="4"/>
        <v>3.3946999357275525</v>
      </c>
    </row>
    <row r="61" spans="1:35" x14ac:dyDescent="0.25">
      <c r="A61" s="3" t="s">
        <v>1145</v>
      </c>
      <c r="B61" s="4" t="s">
        <v>412</v>
      </c>
      <c r="C61" s="3" t="s">
        <v>42</v>
      </c>
      <c r="D61" s="3" t="s">
        <v>2221</v>
      </c>
      <c r="E61" s="3" t="s">
        <v>193</v>
      </c>
      <c r="F61" s="3" t="s">
        <v>9484</v>
      </c>
      <c r="G61" s="3" t="s">
        <v>435</v>
      </c>
      <c r="H61" s="3" t="s">
        <v>42</v>
      </c>
      <c r="I61" s="5" t="s">
        <v>46</v>
      </c>
      <c r="J61" s="3" t="s">
        <v>47</v>
      </c>
      <c r="K61" s="3" t="s">
        <v>86</v>
      </c>
      <c r="L61" s="3" t="s">
        <v>47</v>
      </c>
      <c r="M61" s="3" t="s">
        <v>46</v>
      </c>
      <c r="N61" s="3" t="s">
        <v>80</v>
      </c>
      <c r="O61" s="3" t="s">
        <v>31</v>
      </c>
      <c r="P61" s="5" t="s">
        <v>47</v>
      </c>
      <c r="Q61" s="3" t="s">
        <v>80</v>
      </c>
      <c r="R61" s="3" t="s">
        <v>47</v>
      </c>
      <c r="S61" s="3" t="s">
        <v>2524</v>
      </c>
      <c r="T61" s="3" t="s">
        <v>46</v>
      </c>
      <c r="U61" s="3" t="s">
        <v>86</v>
      </c>
      <c r="V61" s="3" t="s">
        <v>31</v>
      </c>
      <c r="W61" s="5" t="s">
        <v>2931</v>
      </c>
      <c r="X61" s="3" t="s">
        <v>39</v>
      </c>
      <c r="Y61" s="5" t="s">
        <v>9485</v>
      </c>
      <c r="Z61" s="3" t="s">
        <v>9486</v>
      </c>
      <c r="AB61" s="14">
        <f t="shared" si="1"/>
        <v>-78.920000000000073</v>
      </c>
      <c r="AE61" s="23">
        <f t="shared" si="2"/>
        <v>-0.42585091271413339</v>
      </c>
      <c r="AH61" s="40">
        <f t="shared" si="3"/>
        <v>0.66489175728413985</v>
      </c>
      <c r="AI61" s="41">
        <f t="shared" si="4"/>
        <v>1.5040042067669257</v>
      </c>
    </row>
    <row r="62" spans="1:35" x14ac:dyDescent="0.25">
      <c r="A62" s="3" t="s">
        <v>1145</v>
      </c>
      <c r="B62" s="4" t="s">
        <v>84</v>
      </c>
      <c r="C62" s="3" t="s">
        <v>42</v>
      </c>
      <c r="D62" s="3" t="s">
        <v>2196</v>
      </c>
      <c r="E62" s="3" t="s">
        <v>43</v>
      </c>
      <c r="F62" s="3" t="s">
        <v>9320</v>
      </c>
      <c r="G62" s="3" t="s">
        <v>263</v>
      </c>
      <c r="H62" s="3" t="s">
        <v>42</v>
      </c>
      <c r="I62" s="5" t="s">
        <v>47</v>
      </c>
      <c r="J62" s="3" t="s">
        <v>47</v>
      </c>
      <c r="K62" s="3" t="s">
        <v>2525</v>
      </c>
      <c r="L62" s="3" t="s">
        <v>2524</v>
      </c>
      <c r="M62" s="3" t="s">
        <v>2518</v>
      </c>
      <c r="N62" s="3" t="s">
        <v>47</v>
      </c>
      <c r="O62" s="3" t="s">
        <v>31</v>
      </c>
      <c r="P62" s="5" t="s">
        <v>47</v>
      </c>
      <c r="Q62" s="3" t="s">
        <v>2519</v>
      </c>
      <c r="R62" s="3" t="s">
        <v>47</v>
      </c>
      <c r="S62" s="3" t="s">
        <v>2524</v>
      </c>
      <c r="T62" s="3" t="s">
        <v>46</v>
      </c>
      <c r="U62" s="3" t="s">
        <v>61</v>
      </c>
      <c r="V62" s="3" t="s">
        <v>31</v>
      </c>
      <c r="W62" s="5" t="s">
        <v>2931</v>
      </c>
      <c r="X62" s="3" t="s">
        <v>39</v>
      </c>
      <c r="Y62" s="5" t="s">
        <v>9485</v>
      </c>
      <c r="Z62" s="3" t="s">
        <v>9487</v>
      </c>
      <c r="AB62" s="14">
        <f t="shared" si="1"/>
        <v>-161.8100000000004</v>
      </c>
      <c r="AE62" s="23">
        <f t="shared" si="2"/>
        <v>-0.83584984506331561</v>
      </c>
      <c r="AH62" s="40">
        <f t="shared" si="3"/>
        <v>0.79838030947461314</v>
      </c>
      <c r="AI62" s="41">
        <f t="shared" si="4"/>
        <v>1.2525359006637651</v>
      </c>
    </row>
    <row r="63" spans="1:35" x14ac:dyDescent="0.25">
      <c r="A63" s="3" t="s">
        <v>396</v>
      </c>
      <c r="B63" s="4" t="s">
        <v>9488</v>
      </c>
      <c r="C63" s="3" t="s">
        <v>58</v>
      </c>
      <c r="D63" s="3" t="s">
        <v>9385</v>
      </c>
      <c r="E63" s="3" t="s">
        <v>90</v>
      </c>
      <c r="F63" s="3" t="s">
        <v>9489</v>
      </c>
      <c r="G63" s="3" t="s">
        <v>1070</v>
      </c>
      <c r="H63" s="3" t="s">
        <v>42</v>
      </c>
      <c r="I63" s="5" t="s">
        <v>46</v>
      </c>
      <c r="J63" s="3" t="s">
        <v>47</v>
      </c>
      <c r="K63" s="3" t="s">
        <v>47</v>
      </c>
      <c r="L63" s="3" t="s">
        <v>40</v>
      </c>
      <c r="M63" s="3" t="s">
        <v>2518</v>
      </c>
      <c r="N63" s="3" t="s">
        <v>47</v>
      </c>
      <c r="O63" s="3" t="s">
        <v>258</v>
      </c>
      <c r="P63" s="5" t="s">
        <v>46</v>
      </c>
      <c r="Q63" s="3" t="s">
        <v>47</v>
      </c>
      <c r="R63" s="3" t="s">
        <v>47</v>
      </c>
      <c r="S63" s="3" t="s">
        <v>2524</v>
      </c>
      <c r="T63" s="3" t="s">
        <v>46</v>
      </c>
      <c r="U63" s="3" t="s">
        <v>47</v>
      </c>
      <c r="V63" s="3" t="s">
        <v>258</v>
      </c>
      <c r="W63" s="5" t="s">
        <v>146</v>
      </c>
      <c r="X63" s="3" t="s">
        <v>433</v>
      </c>
      <c r="Y63" s="5" t="s">
        <v>9490</v>
      </c>
      <c r="Z63" s="3" t="s">
        <v>6065</v>
      </c>
      <c r="AB63" s="14">
        <f t="shared" si="1"/>
        <v>241.9699999999998</v>
      </c>
      <c r="AE63" s="23">
        <f t="shared" si="2"/>
        <v>1.1613677795470383</v>
      </c>
      <c r="AH63" s="40">
        <f t="shared" si="3"/>
        <v>0.12274618313046681</v>
      </c>
      <c r="AI63" s="41">
        <f t="shared" si="4"/>
        <v>8.1468928360656303</v>
      </c>
    </row>
    <row r="64" spans="1:35" x14ac:dyDescent="0.25">
      <c r="A64" s="3" t="s">
        <v>3159</v>
      </c>
      <c r="B64" s="4" t="s">
        <v>9322</v>
      </c>
      <c r="C64" s="3" t="s">
        <v>58</v>
      </c>
      <c r="D64" s="3" t="s">
        <v>2201</v>
      </c>
      <c r="E64" s="3" t="s">
        <v>100</v>
      </c>
      <c r="F64" s="3" t="s">
        <v>9323</v>
      </c>
      <c r="G64" s="3" t="s">
        <v>571</v>
      </c>
      <c r="H64" s="3" t="s">
        <v>42</v>
      </c>
      <c r="I64" s="5" t="s">
        <v>47</v>
      </c>
      <c r="J64" s="3" t="s">
        <v>46</v>
      </c>
      <c r="K64" s="3" t="s">
        <v>2518</v>
      </c>
      <c r="L64" s="3" t="s">
        <v>80</v>
      </c>
      <c r="M64" s="3" t="s">
        <v>46</v>
      </c>
      <c r="N64" s="3" t="s">
        <v>80</v>
      </c>
      <c r="O64" s="3" t="s">
        <v>31</v>
      </c>
      <c r="P64" s="5" t="s">
        <v>47</v>
      </c>
      <c r="Q64" s="3" t="s">
        <v>46</v>
      </c>
      <c r="R64" s="3" t="s">
        <v>47</v>
      </c>
      <c r="S64" s="3" t="s">
        <v>80</v>
      </c>
      <c r="T64" s="3" t="s">
        <v>2525</v>
      </c>
      <c r="U64" s="3" t="s">
        <v>47</v>
      </c>
      <c r="V64" s="3" t="s">
        <v>31</v>
      </c>
      <c r="W64" s="5" t="s">
        <v>146</v>
      </c>
      <c r="X64" s="3" t="s">
        <v>39</v>
      </c>
      <c r="Y64" s="5" t="s">
        <v>9490</v>
      </c>
      <c r="Z64" s="3" t="s">
        <v>9381</v>
      </c>
      <c r="AB64" s="14">
        <f t="shared" si="1"/>
        <v>-135.74000000000024</v>
      </c>
      <c r="AE64" s="23">
        <f t="shared" si="2"/>
        <v>-0.70689976463934168</v>
      </c>
      <c r="AH64" s="40">
        <f t="shared" si="3"/>
        <v>0.76018561486997316</v>
      </c>
      <c r="AI64" s="41">
        <f t="shared" si="4"/>
        <v>1.3154681967653994</v>
      </c>
    </row>
    <row r="65" spans="1:35" x14ac:dyDescent="0.25">
      <c r="A65" s="3" t="s">
        <v>3159</v>
      </c>
      <c r="B65" s="4" t="s">
        <v>9383</v>
      </c>
      <c r="C65" s="3" t="s">
        <v>42</v>
      </c>
      <c r="D65" s="3" t="s">
        <v>9478</v>
      </c>
      <c r="E65" s="3" t="s">
        <v>140</v>
      </c>
      <c r="F65" s="3" t="s">
        <v>9491</v>
      </c>
      <c r="G65" s="3" t="s">
        <v>799</v>
      </c>
      <c r="H65" s="3" t="s">
        <v>42</v>
      </c>
      <c r="I65" s="5" t="s">
        <v>46</v>
      </c>
      <c r="J65" s="3" t="s">
        <v>46</v>
      </c>
      <c r="K65" s="3" t="s">
        <v>47</v>
      </c>
      <c r="L65" s="3" t="s">
        <v>47</v>
      </c>
      <c r="M65" s="3" t="s">
        <v>2524</v>
      </c>
      <c r="N65" s="3" t="s">
        <v>80</v>
      </c>
      <c r="O65" s="3" t="s">
        <v>31</v>
      </c>
      <c r="P65" s="5" t="s">
        <v>46</v>
      </c>
      <c r="Q65" s="3" t="s">
        <v>47</v>
      </c>
      <c r="R65" s="3" t="s">
        <v>80</v>
      </c>
      <c r="S65" s="3" t="s">
        <v>2525</v>
      </c>
      <c r="T65" s="3" t="s">
        <v>80</v>
      </c>
      <c r="U65" s="3" t="s">
        <v>48</v>
      </c>
      <c r="V65" s="3" t="s">
        <v>31</v>
      </c>
      <c r="W65" s="5" t="s">
        <v>146</v>
      </c>
      <c r="X65" s="3" t="s">
        <v>39</v>
      </c>
      <c r="Y65" s="5" t="s">
        <v>9490</v>
      </c>
      <c r="Z65" s="3" t="s">
        <v>9492</v>
      </c>
      <c r="AB65" s="14">
        <f t="shared" si="1"/>
        <v>-9.5799999999999272</v>
      </c>
      <c r="AE65" s="23">
        <f t="shared" si="2"/>
        <v>-8.2874365855739818E-2</v>
      </c>
      <c r="AH65" s="40">
        <f t="shared" si="3"/>
        <v>0.53302428150413061</v>
      </c>
      <c r="AI65" s="41">
        <f t="shared" si="4"/>
        <v>1.8760871403046029</v>
      </c>
    </row>
    <row r="66" spans="1:35" x14ac:dyDescent="0.25">
      <c r="A66" s="3" t="s">
        <v>196</v>
      </c>
      <c r="B66" s="4" t="s">
        <v>2832</v>
      </c>
      <c r="C66" s="3" t="s">
        <v>42</v>
      </c>
      <c r="D66" s="3" t="s">
        <v>9417</v>
      </c>
      <c r="E66" s="3" t="s">
        <v>426</v>
      </c>
      <c r="F66" s="3" t="s">
        <v>9493</v>
      </c>
      <c r="G66" s="3" t="s">
        <v>220</v>
      </c>
      <c r="H66" s="3" t="s">
        <v>65</v>
      </c>
      <c r="I66" s="5" t="s">
        <v>46</v>
      </c>
      <c r="J66" s="3" t="s">
        <v>46</v>
      </c>
      <c r="K66" s="3" t="s">
        <v>2518</v>
      </c>
      <c r="L66" s="3" t="s">
        <v>47</v>
      </c>
      <c r="M66" s="3" t="s">
        <v>80</v>
      </c>
      <c r="N66" s="3" t="s">
        <v>47</v>
      </c>
      <c r="O66" s="3" t="s">
        <v>31</v>
      </c>
      <c r="P66" s="5" t="s">
        <v>46</v>
      </c>
      <c r="Q66" s="3" t="s">
        <v>47</v>
      </c>
      <c r="R66" s="3" t="s">
        <v>2564</v>
      </c>
      <c r="S66" s="3" t="s">
        <v>40</v>
      </c>
      <c r="T66" s="3" t="s">
        <v>80</v>
      </c>
      <c r="U66" s="3" t="s">
        <v>47</v>
      </c>
      <c r="V66" s="3" t="s">
        <v>31</v>
      </c>
      <c r="W66" s="5" t="s">
        <v>7694</v>
      </c>
      <c r="X66" s="3" t="s">
        <v>39</v>
      </c>
      <c r="Y66" s="5" t="s">
        <v>9494</v>
      </c>
      <c r="Z66" s="3" t="s">
        <v>5388</v>
      </c>
      <c r="AB66" s="14">
        <f t="shared" si="1"/>
        <v>-328.55000000000018</v>
      </c>
      <c r="AE66" s="23">
        <f t="shared" si="2"/>
        <v>-1.6605961592134217</v>
      </c>
      <c r="AH66" s="40">
        <f t="shared" si="3"/>
        <v>0.95160270955814308</v>
      </c>
      <c r="AI66" s="41">
        <f t="shared" si="4"/>
        <v>1.050858714414894</v>
      </c>
    </row>
    <row r="67" spans="1:35" x14ac:dyDescent="0.25">
      <c r="A67" s="3" t="s">
        <v>194</v>
      </c>
      <c r="B67" s="4" t="s">
        <v>665</v>
      </c>
      <c r="C67" s="3" t="s">
        <v>42</v>
      </c>
      <c r="D67" s="3" t="s">
        <v>9324</v>
      </c>
      <c r="E67" s="3" t="s">
        <v>193</v>
      </c>
      <c r="F67" s="3" t="s">
        <v>9325</v>
      </c>
      <c r="G67" s="3" t="s">
        <v>695</v>
      </c>
      <c r="H67" s="3" t="s">
        <v>42</v>
      </c>
      <c r="I67" s="5" t="s">
        <v>46</v>
      </c>
      <c r="J67" s="3" t="s">
        <v>80</v>
      </c>
      <c r="K67" s="3" t="s">
        <v>80</v>
      </c>
      <c r="L67" s="3" t="s">
        <v>2524</v>
      </c>
      <c r="M67" s="3" t="s">
        <v>2518</v>
      </c>
      <c r="N67" s="3" t="s">
        <v>80</v>
      </c>
      <c r="O67" s="3" t="s">
        <v>31</v>
      </c>
      <c r="P67" s="5" t="s">
        <v>46</v>
      </c>
      <c r="Q67" s="3" t="s">
        <v>80</v>
      </c>
      <c r="R67" s="3" t="s">
        <v>80</v>
      </c>
      <c r="S67" s="3" t="s">
        <v>2525</v>
      </c>
      <c r="T67" s="3" t="s">
        <v>80</v>
      </c>
      <c r="U67" s="3" t="s">
        <v>86</v>
      </c>
      <c r="V67" s="3" t="s">
        <v>31</v>
      </c>
      <c r="W67" s="5" t="s">
        <v>3140</v>
      </c>
      <c r="X67" s="3" t="s">
        <v>39</v>
      </c>
      <c r="Y67" s="5" t="s">
        <v>9495</v>
      </c>
      <c r="Z67" s="3" t="s">
        <v>9496</v>
      </c>
      <c r="AB67" s="14">
        <f t="shared" si="1"/>
        <v>290.65999999999985</v>
      </c>
      <c r="AE67" s="23">
        <f t="shared" si="2"/>
        <v>1.4022032001777733</v>
      </c>
      <c r="AH67" s="40">
        <f t="shared" si="3"/>
        <v>8.0427288151971421E-2</v>
      </c>
      <c r="AI67" s="41">
        <f t="shared" si="4"/>
        <v>12.433590923896993</v>
      </c>
    </row>
    <row r="68" spans="1:35" x14ac:dyDescent="0.25">
      <c r="A68" s="3" t="s">
        <v>838</v>
      </c>
      <c r="B68" s="4" t="s">
        <v>3151</v>
      </c>
      <c r="C68" s="3" t="s">
        <v>58</v>
      </c>
      <c r="D68" s="3" t="s">
        <v>9326</v>
      </c>
      <c r="E68" s="3" t="s">
        <v>115</v>
      </c>
      <c r="F68" s="3" t="s">
        <v>9327</v>
      </c>
      <c r="G68" s="3" t="s">
        <v>830</v>
      </c>
      <c r="H68" s="3" t="s">
        <v>42</v>
      </c>
      <c r="I68" s="5" t="s">
        <v>47</v>
      </c>
      <c r="J68" s="3" t="s">
        <v>47</v>
      </c>
      <c r="K68" s="3" t="s">
        <v>47</v>
      </c>
      <c r="L68" s="3" t="s">
        <v>47</v>
      </c>
      <c r="M68" s="3" t="s">
        <v>46</v>
      </c>
      <c r="N68" s="3" t="s">
        <v>47</v>
      </c>
      <c r="O68" s="3" t="s">
        <v>31</v>
      </c>
      <c r="P68" s="5" t="s">
        <v>46</v>
      </c>
      <c r="Q68" s="3" t="s">
        <v>46</v>
      </c>
      <c r="R68" s="3" t="s">
        <v>47</v>
      </c>
      <c r="S68" s="3" t="s">
        <v>47</v>
      </c>
      <c r="T68" s="3" t="s">
        <v>46</v>
      </c>
      <c r="U68" s="3" t="s">
        <v>47</v>
      </c>
      <c r="V68" s="3" t="s">
        <v>31</v>
      </c>
      <c r="W68" s="5" t="s">
        <v>143</v>
      </c>
      <c r="X68" s="3" t="s">
        <v>39</v>
      </c>
      <c r="Y68" s="5" t="s">
        <v>9497</v>
      </c>
      <c r="Z68" s="3" t="s">
        <v>9498</v>
      </c>
      <c r="AB68" s="14">
        <f t="shared" si="1"/>
        <v>139.22000000000003</v>
      </c>
      <c r="AE68" s="23">
        <f t="shared" si="2"/>
        <v>0.65313529916486657</v>
      </c>
      <c r="AH68" s="40">
        <f t="shared" si="3"/>
        <v>0.25683452861875877</v>
      </c>
      <c r="AI68" s="41">
        <f t="shared" si="4"/>
        <v>3.8935574798993815</v>
      </c>
    </row>
    <row r="69" spans="1:35" x14ac:dyDescent="0.25">
      <c r="A69" s="3" t="s">
        <v>9499</v>
      </c>
      <c r="B69" s="4" t="s">
        <v>457</v>
      </c>
      <c r="C69" s="3" t="s">
        <v>58</v>
      </c>
      <c r="D69" s="3" t="s">
        <v>2206</v>
      </c>
      <c r="E69" s="3" t="s">
        <v>365</v>
      </c>
      <c r="F69" s="3" t="s">
        <v>7143</v>
      </c>
      <c r="G69" s="3" t="s">
        <v>418</v>
      </c>
      <c r="H69" s="3" t="s">
        <v>111</v>
      </c>
      <c r="I69" s="5" t="s">
        <v>46</v>
      </c>
      <c r="J69" s="3" t="s">
        <v>46</v>
      </c>
      <c r="K69" s="3" t="s">
        <v>48</v>
      </c>
      <c r="L69" s="3" t="s">
        <v>2524</v>
      </c>
      <c r="M69" s="3" t="s">
        <v>80</v>
      </c>
      <c r="N69" s="3" t="s">
        <v>80</v>
      </c>
      <c r="O69" s="3" t="s">
        <v>31</v>
      </c>
      <c r="P69" s="5" t="s">
        <v>47</v>
      </c>
      <c r="Q69" s="3" t="s">
        <v>47</v>
      </c>
      <c r="R69" s="3" t="s">
        <v>80</v>
      </c>
      <c r="S69" s="3" t="s">
        <v>2524</v>
      </c>
      <c r="T69" s="3" t="s">
        <v>2525</v>
      </c>
      <c r="U69" s="3" t="s">
        <v>48</v>
      </c>
      <c r="V69" s="3" t="s">
        <v>31</v>
      </c>
      <c r="W69" s="5" t="s">
        <v>3349</v>
      </c>
      <c r="X69" s="3" t="s">
        <v>39</v>
      </c>
      <c r="Y69" s="5" t="s">
        <v>9500</v>
      </c>
      <c r="Z69" s="3" t="s">
        <v>9501</v>
      </c>
      <c r="AB69" s="14">
        <f t="shared" si="1"/>
        <v>-152.88999999999987</v>
      </c>
      <c r="AE69" s="23">
        <f t="shared" si="2"/>
        <v>-0.79172883557417451</v>
      </c>
      <c r="AH69" s="40">
        <f t="shared" si="3"/>
        <v>0.7857405975228704</v>
      </c>
      <c r="AI69" s="41">
        <f t="shared" si="4"/>
        <v>1.2726846533736513</v>
      </c>
    </row>
    <row r="70" spans="1:35" x14ac:dyDescent="0.25">
      <c r="A70" s="3" t="s">
        <v>9499</v>
      </c>
      <c r="B70" s="4" t="s">
        <v>466</v>
      </c>
      <c r="C70" s="3" t="s">
        <v>42</v>
      </c>
      <c r="D70" s="3" t="s">
        <v>9461</v>
      </c>
      <c r="E70" s="3" t="s">
        <v>467</v>
      </c>
      <c r="F70" s="3" t="s">
        <v>9502</v>
      </c>
      <c r="G70" s="3" t="s">
        <v>68</v>
      </c>
      <c r="H70" s="3" t="s">
        <v>42</v>
      </c>
      <c r="I70" s="5" t="s">
        <v>46</v>
      </c>
      <c r="J70" s="3" t="s">
        <v>80</v>
      </c>
      <c r="K70" s="3" t="s">
        <v>2518</v>
      </c>
      <c r="L70" s="3" t="s">
        <v>47</v>
      </c>
      <c r="M70" s="3" t="s">
        <v>46</v>
      </c>
      <c r="N70" s="3" t="s">
        <v>80</v>
      </c>
      <c r="O70" s="3" t="s">
        <v>31</v>
      </c>
      <c r="P70" s="5" t="s">
        <v>47</v>
      </c>
      <c r="Q70" s="3" t="s">
        <v>46</v>
      </c>
      <c r="R70" s="3" t="s">
        <v>47</v>
      </c>
      <c r="S70" s="3" t="s">
        <v>40</v>
      </c>
      <c r="T70" s="3" t="s">
        <v>80</v>
      </c>
      <c r="U70" s="3" t="s">
        <v>47</v>
      </c>
      <c r="V70" s="3" t="s">
        <v>31</v>
      </c>
      <c r="W70" s="5" t="s">
        <v>3349</v>
      </c>
      <c r="X70" s="3" t="s">
        <v>39</v>
      </c>
      <c r="Y70" s="5" t="s">
        <v>9500</v>
      </c>
      <c r="Z70" s="3" t="s">
        <v>3314</v>
      </c>
      <c r="AB70" s="14">
        <f t="shared" ref="AB70:AB133" si="6">IF(F70&lt;&gt;"",Y70-F70,Y70-Y70)</f>
        <v>90.059999999999945</v>
      </c>
      <c r="AE70" s="23">
        <f t="shared" ref="AE70:AE133" si="7">(AB70-$AF$5)/$AG$5</f>
        <v>0.40997511682338084</v>
      </c>
      <c r="AH70" s="40">
        <f t="shared" ref="AH70:AH133" si="8">1-_xlfn.NORM.S.DIST(AE70,TRUE)</f>
        <v>0.34091210051176468</v>
      </c>
      <c r="AI70" s="41">
        <f t="shared" ref="AI70:AI133" si="9">1/AH70</f>
        <v>2.9333074376029389</v>
      </c>
    </row>
    <row r="71" spans="1:35" x14ac:dyDescent="0.25">
      <c r="A71" s="3" t="s">
        <v>9499</v>
      </c>
      <c r="B71" s="4" t="s">
        <v>458</v>
      </c>
      <c r="C71" s="3" t="s">
        <v>58</v>
      </c>
      <c r="D71" s="3" t="s">
        <v>2290</v>
      </c>
      <c r="E71" s="3" t="s">
        <v>307</v>
      </c>
      <c r="F71" s="3" t="s">
        <v>9328</v>
      </c>
      <c r="G71" s="3" t="s">
        <v>769</v>
      </c>
      <c r="H71" s="3" t="s">
        <v>42</v>
      </c>
      <c r="I71" s="5" t="s">
        <v>47</v>
      </c>
      <c r="J71" s="3" t="s">
        <v>46</v>
      </c>
      <c r="K71" s="3" t="s">
        <v>2525</v>
      </c>
      <c r="L71" s="3" t="s">
        <v>47</v>
      </c>
      <c r="M71" s="3" t="s">
        <v>2518</v>
      </c>
      <c r="N71" s="3" t="s">
        <v>47</v>
      </c>
      <c r="O71" s="3" t="s">
        <v>31</v>
      </c>
      <c r="P71" s="5" t="s">
        <v>46</v>
      </c>
      <c r="Q71" s="3" t="s">
        <v>47</v>
      </c>
      <c r="R71" s="3" t="s">
        <v>47</v>
      </c>
      <c r="S71" s="3" t="s">
        <v>40</v>
      </c>
      <c r="T71" s="3" t="s">
        <v>2525</v>
      </c>
      <c r="U71" s="3" t="s">
        <v>80</v>
      </c>
      <c r="V71" s="3" t="s">
        <v>31</v>
      </c>
      <c r="W71" s="5" t="s">
        <v>3349</v>
      </c>
      <c r="X71" s="3" t="s">
        <v>39</v>
      </c>
      <c r="Y71" s="5" t="s">
        <v>9500</v>
      </c>
      <c r="Z71" s="3" t="s">
        <v>9503</v>
      </c>
      <c r="AB71" s="14">
        <f t="shared" si="6"/>
        <v>56.090000000000146</v>
      </c>
      <c r="AE71" s="23">
        <f t="shared" si="7"/>
        <v>0.24194925445275003</v>
      </c>
      <c r="AH71" s="40">
        <f t="shared" si="8"/>
        <v>0.40440974207420077</v>
      </c>
      <c r="AI71" s="41">
        <f t="shared" si="9"/>
        <v>2.4727396399281618</v>
      </c>
    </row>
    <row r="72" spans="1:35" x14ac:dyDescent="0.25">
      <c r="A72" s="3" t="s">
        <v>480</v>
      </c>
      <c r="B72" s="4" t="s">
        <v>726</v>
      </c>
      <c r="C72" s="3" t="s">
        <v>42</v>
      </c>
      <c r="D72" s="3" t="s">
        <v>9504</v>
      </c>
      <c r="E72" s="3" t="s">
        <v>564</v>
      </c>
      <c r="F72" s="3">
        <v>1571.27</v>
      </c>
      <c r="G72" s="3" t="s">
        <v>80</v>
      </c>
      <c r="H72" s="3" t="s">
        <v>42</v>
      </c>
      <c r="I72" s="5" t="s">
        <v>46</v>
      </c>
      <c r="J72" s="3" t="s">
        <v>47</v>
      </c>
      <c r="K72" s="3" t="s">
        <v>80</v>
      </c>
      <c r="L72" s="3" t="s">
        <v>47</v>
      </c>
      <c r="M72" s="3" t="s">
        <v>2524</v>
      </c>
      <c r="N72" s="3" t="s">
        <v>80</v>
      </c>
      <c r="O72" s="3" t="s">
        <v>31</v>
      </c>
      <c r="P72" s="5" t="s">
        <v>46</v>
      </c>
      <c r="Q72" s="3" t="s">
        <v>2525</v>
      </c>
      <c r="R72" s="3" t="s">
        <v>80</v>
      </c>
      <c r="S72" s="3" t="s">
        <v>2525</v>
      </c>
      <c r="T72" s="3" t="s">
        <v>2525</v>
      </c>
      <c r="U72" s="3" t="s">
        <v>80</v>
      </c>
      <c r="V72" s="3" t="s">
        <v>31</v>
      </c>
      <c r="W72" s="5" t="s">
        <v>138</v>
      </c>
      <c r="X72" s="3" t="s">
        <v>39</v>
      </c>
      <c r="Y72" s="5" t="s">
        <v>9505</v>
      </c>
      <c r="Z72" s="3" t="s">
        <v>42</v>
      </c>
      <c r="AB72" s="14">
        <f t="shared" si="6"/>
        <v>432.98</v>
      </c>
      <c r="AE72" s="23">
        <f t="shared" si="7"/>
        <v>2.1061608313990963</v>
      </c>
      <c r="AH72" s="40">
        <f t="shared" si="8"/>
        <v>1.7595192112329294E-2</v>
      </c>
      <c r="AI72" s="41">
        <f t="shared" si="9"/>
        <v>56.833707390968499</v>
      </c>
    </row>
    <row r="73" spans="1:35" x14ac:dyDescent="0.25">
      <c r="A73" s="3" t="s">
        <v>480</v>
      </c>
      <c r="B73" s="4" t="s">
        <v>538</v>
      </c>
      <c r="C73" s="3" t="s">
        <v>42</v>
      </c>
      <c r="D73" s="3" t="s">
        <v>9461</v>
      </c>
      <c r="E73" s="3" t="s">
        <v>467</v>
      </c>
      <c r="F73" s="3" t="s">
        <v>9506</v>
      </c>
      <c r="G73" s="3" t="s">
        <v>1557</v>
      </c>
      <c r="H73" s="3" t="s">
        <v>42</v>
      </c>
      <c r="I73" s="5" t="s">
        <v>46</v>
      </c>
      <c r="J73" s="3" t="s">
        <v>47</v>
      </c>
      <c r="K73" s="3" t="s">
        <v>80</v>
      </c>
      <c r="L73" s="3" t="s">
        <v>46</v>
      </c>
      <c r="M73" s="3" t="s">
        <v>80</v>
      </c>
      <c r="N73" s="3" t="s">
        <v>80</v>
      </c>
      <c r="O73" s="3" t="s">
        <v>31</v>
      </c>
      <c r="P73" s="5" t="s">
        <v>46</v>
      </c>
      <c r="Q73" s="3" t="s">
        <v>80</v>
      </c>
      <c r="R73" s="3" t="s">
        <v>47</v>
      </c>
      <c r="S73" s="3" t="s">
        <v>61</v>
      </c>
      <c r="T73" s="3" t="s">
        <v>80</v>
      </c>
      <c r="U73" s="3" t="s">
        <v>80</v>
      </c>
      <c r="V73" s="3" t="s">
        <v>31</v>
      </c>
      <c r="W73" s="5" t="s">
        <v>138</v>
      </c>
      <c r="X73" s="3" t="s">
        <v>39</v>
      </c>
      <c r="Y73" s="5" t="s">
        <v>9505</v>
      </c>
      <c r="Z73" s="3" t="s">
        <v>9507</v>
      </c>
      <c r="AB73" s="14">
        <f t="shared" si="6"/>
        <v>27.6099999999999</v>
      </c>
      <c r="AE73" s="23">
        <f t="shared" si="7"/>
        <v>0.10107858738428863</v>
      </c>
      <c r="AH73" s="40">
        <f t="shared" si="8"/>
        <v>0.45974403788503071</v>
      </c>
      <c r="AI73" s="41">
        <f t="shared" si="9"/>
        <v>2.175123367777251</v>
      </c>
    </row>
    <row r="74" spans="1:35" x14ac:dyDescent="0.25">
      <c r="A74" s="3" t="s">
        <v>9508</v>
      </c>
      <c r="B74" s="4" t="s">
        <v>566</v>
      </c>
      <c r="C74" s="3" t="s">
        <v>42</v>
      </c>
      <c r="D74" s="3" t="s">
        <v>9461</v>
      </c>
      <c r="E74" s="3" t="s">
        <v>467</v>
      </c>
      <c r="F74" s="3" t="s">
        <v>9509</v>
      </c>
      <c r="G74" s="3" t="s">
        <v>1149</v>
      </c>
      <c r="H74" s="3" t="s">
        <v>42</v>
      </c>
      <c r="I74" s="5" t="s">
        <v>46</v>
      </c>
      <c r="J74" s="3" t="s">
        <v>47</v>
      </c>
      <c r="K74" s="3" t="s">
        <v>47</v>
      </c>
      <c r="L74" s="3" t="s">
        <v>40</v>
      </c>
      <c r="M74" s="3" t="s">
        <v>80</v>
      </c>
      <c r="N74" s="3" t="s">
        <v>80</v>
      </c>
      <c r="O74" s="3" t="s">
        <v>31</v>
      </c>
      <c r="P74" s="5" t="s">
        <v>46</v>
      </c>
      <c r="Q74" s="3" t="s">
        <v>46</v>
      </c>
      <c r="R74" s="3" t="s">
        <v>47</v>
      </c>
      <c r="S74" s="3" t="s">
        <v>2525</v>
      </c>
      <c r="T74" s="3" t="s">
        <v>80</v>
      </c>
      <c r="U74" s="3" t="s">
        <v>80</v>
      </c>
      <c r="V74" s="3" t="s">
        <v>31</v>
      </c>
      <c r="W74" s="5" t="s">
        <v>4705</v>
      </c>
      <c r="X74" s="3" t="s">
        <v>39</v>
      </c>
      <c r="Y74" s="5" t="s">
        <v>9510</v>
      </c>
      <c r="Z74" s="3" t="s">
        <v>9511</v>
      </c>
      <c r="AB74" s="14">
        <f t="shared" si="6"/>
        <v>131.83999999999992</v>
      </c>
      <c r="AE74" s="23">
        <f t="shared" si="7"/>
        <v>0.61663159400456979</v>
      </c>
      <c r="AH74" s="40">
        <f t="shared" si="8"/>
        <v>0.26873887524417739</v>
      </c>
      <c r="AI74" s="41">
        <f t="shared" si="9"/>
        <v>3.7210842647584772</v>
      </c>
    </row>
    <row r="75" spans="1:35" x14ac:dyDescent="0.25">
      <c r="A75" s="3" t="s">
        <v>9508</v>
      </c>
      <c r="B75" s="4" t="s">
        <v>522</v>
      </c>
      <c r="C75" s="3" t="s">
        <v>42</v>
      </c>
      <c r="D75" s="3" t="s">
        <v>9461</v>
      </c>
      <c r="E75" s="3" t="s">
        <v>467</v>
      </c>
      <c r="F75" s="3" t="s">
        <v>9512</v>
      </c>
      <c r="G75" s="3" t="s">
        <v>2131</v>
      </c>
      <c r="H75" s="3" t="s">
        <v>42</v>
      </c>
      <c r="I75" s="5" t="s">
        <v>47</v>
      </c>
      <c r="J75" s="3" t="s">
        <v>80</v>
      </c>
      <c r="K75" s="3" t="s">
        <v>2525</v>
      </c>
      <c r="L75" s="3" t="s">
        <v>80</v>
      </c>
      <c r="M75" s="3" t="s">
        <v>2524</v>
      </c>
      <c r="N75" s="3" t="s">
        <v>80</v>
      </c>
      <c r="O75" s="3" t="s">
        <v>31</v>
      </c>
      <c r="P75" s="5" t="s">
        <v>46</v>
      </c>
      <c r="Q75" s="3" t="s">
        <v>2519</v>
      </c>
      <c r="R75" s="3" t="s">
        <v>47</v>
      </c>
      <c r="S75" s="3" t="s">
        <v>47</v>
      </c>
      <c r="T75" s="3" t="s">
        <v>46</v>
      </c>
      <c r="U75" s="3" t="s">
        <v>47</v>
      </c>
      <c r="V75" s="3" t="s">
        <v>31</v>
      </c>
      <c r="W75" s="5" t="s">
        <v>4705</v>
      </c>
      <c r="X75" s="3" t="s">
        <v>39</v>
      </c>
      <c r="Y75" s="5" t="s">
        <v>9510</v>
      </c>
      <c r="Z75" s="3" t="s">
        <v>9513</v>
      </c>
      <c r="AB75" s="14">
        <f t="shared" si="6"/>
        <v>98.740000000000009</v>
      </c>
      <c r="AE75" s="23">
        <f t="shared" si="7"/>
        <v>0.45290901394958322</v>
      </c>
      <c r="AH75" s="40">
        <f t="shared" si="8"/>
        <v>0.32530712995790467</v>
      </c>
      <c r="AI75" s="41">
        <f t="shared" si="9"/>
        <v>3.0740180829402717</v>
      </c>
    </row>
    <row r="76" spans="1:35" x14ac:dyDescent="0.25">
      <c r="A76" s="3" t="s">
        <v>9508</v>
      </c>
      <c r="B76" s="4" t="s">
        <v>9329</v>
      </c>
      <c r="C76" s="3" t="s">
        <v>63</v>
      </c>
      <c r="D76" s="3" t="s">
        <v>2201</v>
      </c>
      <c r="E76" s="3" t="s">
        <v>100</v>
      </c>
      <c r="F76" s="3" t="s">
        <v>9330</v>
      </c>
      <c r="G76" s="3" t="s">
        <v>499</v>
      </c>
      <c r="H76" s="3" t="s">
        <v>42</v>
      </c>
      <c r="I76" s="5" t="s">
        <v>46</v>
      </c>
      <c r="J76" s="3" t="s">
        <v>46</v>
      </c>
      <c r="K76" s="3" t="s">
        <v>48</v>
      </c>
      <c r="L76" s="3" t="s">
        <v>80</v>
      </c>
      <c r="M76" s="3" t="s">
        <v>46</v>
      </c>
      <c r="N76" s="3" t="s">
        <v>80</v>
      </c>
      <c r="O76" s="3" t="s">
        <v>31</v>
      </c>
      <c r="P76" s="5" t="s">
        <v>47</v>
      </c>
      <c r="Q76" s="3" t="s">
        <v>80</v>
      </c>
      <c r="R76" s="3" t="s">
        <v>47</v>
      </c>
      <c r="S76" s="3" t="s">
        <v>2524</v>
      </c>
      <c r="T76" s="3" t="s">
        <v>80</v>
      </c>
      <c r="U76" s="3" t="s">
        <v>80</v>
      </c>
      <c r="V76" s="3" t="s">
        <v>31</v>
      </c>
      <c r="W76" s="5" t="s">
        <v>4705</v>
      </c>
      <c r="X76" s="3" t="s">
        <v>39</v>
      </c>
      <c r="Y76" s="5" t="s">
        <v>9510</v>
      </c>
      <c r="Z76" s="3" t="s">
        <v>9514</v>
      </c>
      <c r="AB76" s="14">
        <f t="shared" si="6"/>
        <v>49.149999999999864</v>
      </c>
      <c r="AE76" s="23">
        <f t="shared" si="7"/>
        <v>0.20762192195783594</v>
      </c>
      <c r="AH76" s="40">
        <f t="shared" si="8"/>
        <v>0.41776209304761536</v>
      </c>
      <c r="AI76" s="41">
        <f t="shared" si="9"/>
        <v>2.3937068887818476</v>
      </c>
    </row>
    <row r="77" spans="1:35" x14ac:dyDescent="0.25">
      <c r="A77" s="3" t="s">
        <v>493</v>
      </c>
      <c r="B77" s="4" t="s">
        <v>5172</v>
      </c>
      <c r="C77" s="3" t="s">
        <v>42</v>
      </c>
      <c r="D77" s="3" t="s">
        <v>9331</v>
      </c>
      <c r="E77" s="3" t="s">
        <v>729</v>
      </c>
      <c r="F77" s="3" t="s">
        <v>9332</v>
      </c>
      <c r="G77" s="3" t="s">
        <v>1255</v>
      </c>
      <c r="H77" s="3" t="s">
        <v>42</v>
      </c>
      <c r="I77" s="5" t="s">
        <v>47</v>
      </c>
      <c r="J77" s="3" t="s">
        <v>46</v>
      </c>
      <c r="K77" s="3" t="s">
        <v>80</v>
      </c>
      <c r="L77" s="3" t="s">
        <v>2524</v>
      </c>
      <c r="M77" s="3" t="s">
        <v>46</v>
      </c>
      <c r="N77" s="3" t="s">
        <v>80</v>
      </c>
      <c r="O77" s="3" t="s">
        <v>500</v>
      </c>
      <c r="P77" s="5" t="s">
        <v>46</v>
      </c>
      <c r="Q77" s="3" t="s">
        <v>47</v>
      </c>
      <c r="R77" s="3" t="s">
        <v>80</v>
      </c>
      <c r="S77" s="3" t="s">
        <v>2524</v>
      </c>
      <c r="T77" s="3" t="s">
        <v>80</v>
      </c>
      <c r="U77" s="3" t="s">
        <v>80</v>
      </c>
      <c r="V77" s="3" t="s">
        <v>31</v>
      </c>
      <c r="W77" s="5" t="s">
        <v>64</v>
      </c>
      <c r="X77" s="3" t="s">
        <v>295</v>
      </c>
      <c r="Y77" s="5" t="s">
        <v>9515</v>
      </c>
      <c r="Z77" s="3" t="s">
        <v>9516</v>
      </c>
      <c r="AB77" s="14">
        <f t="shared" si="6"/>
        <v>-151.37000000000012</v>
      </c>
      <c r="AE77" s="23">
        <f t="shared" si="7"/>
        <v>-0.78421045727557814</v>
      </c>
      <c r="AH77" s="40">
        <f t="shared" si="8"/>
        <v>0.78354168494585874</v>
      </c>
      <c r="AI77" s="41">
        <f t="shared" si="9"/>
        <v>1.276256285036192</v>
      </c>
    </row>
    <row r="78" spans="1:35" x14ac:dyDescent="0.25">
      <c r="A78" s="3" t="s">
        <v>1801</v>
      </c>
      <c r="B78" s="4" t="s">
        <v>9517</v>
      </c>
      <c r="C78" s="3" t="s">
        <v>42</v>
      </c>
      <c r="D78" s="3" t="s">
        <v>2206</v>
      </c>
      <c r="E78" s="3" t="s">
        <v>365</v>
      </c>
      <c r="F78" s="3">
        <v>2067.65</v>
      </c>
      <c r="G78" s="3" t="s">
        <v>80</v>
      </c>
      <c r="H78" s="3" t="s">
        <v>42</v>
      </c>
      <c r="I78" s="5" t="s">
        <v>47</v>
      </c>
      <c r="J78" s="3" t="s">
        <v>80</v>
      </c>
      <c r="K78" s="3" t="s">
        <v>80</v>
      </c>
      <c r="L78" s="3" t="s">
        <v>86</v>
      </c>
      <c r="M78" s="3" t="s">
        <v>2518</v>
      </c>
      <c r="N78" s="3" t="s">
        <v>80</v>
      </c>
      <c r="O78" s="3" t="s">
        <v>31</v>
      </c>
      <c r="P78" s="5" t="s">
        <v>46</v>
      </c>
      <c r="Q78" s="3" t="s">
        <v>80</v>
      </c>
      <c r="R78" s="3" t="s">
        <v>80</v>
      </c>
      <c r="S78" s="3" t="s">
        <v>61</v>
      </c>
      <c r="T78" s="3" t="s">
        <v>2525</v>
      </c>
      <c r="U78" s="3" t="s">
        <v>47</v>
      </c>
      <c r="V78" s="3" t="s">
        <v>31</v>
      </c>
      <c r="W78" s="5" t="s">
        <v>64</v>
      </c>
      <c r="X78" s="3" t="s">
        <v>39</v>
      </c>
      <c r="Y78" s="5" t="s">
        <v>9515</v>
      </c>
      <c r="Z78" s="3" t="s">
        <v>42</v>
      </c>
      <c r="AB78" s="14">
        <f t="shared" si="6"/>
        <v>-93.830000000000155</v>
      </c>
      <c r="AE78" s="23">
        <f t="shared" si="7"/>
        <v>-0.49960026826156151</v>
      </c>
      <c r="AH78" s="40">
        <f t="shared" si="8"/>
        <v>0.69132171552798283</v>
      </c>
      <c r="AI78" s="41">
        <f t="shared" si="9"/>
        <v>1.4465045398382581</v>
      </c>
    </row>
    <row r="79" spans="1:35" x14ac:dyDescent="0.25">
      <c r="A79" s="3" t="s">
        <v>1801</v>
      </c>
      <c r="B79" s="4" t="s">
        <v>698</v>
      </c>
      <c r="C79" s="3" t="s">
        <v>58</v>
      </c>
      <c r="D79" s="3" t="s">
        <v>9461</v>
      </c>
      <c r="E79" s="3" t="s">
        <v>467</v>
      </c>
      <c r="F79" s="3" t="s">
        <v>9518</v>
      </c>
      <c r="G79" s="3" t="s">
        <v>2089</v>
      </c>
      <c r="H79" s="3" t="s">
        <v>42</v>
      </c>
      <c r="I79" s="5" t="s">
        <v>46</v>
      </c>
      <c r="J79" s="3" t="s">
        <v>80</v>
      </c>
      <c r="K79" s="3" t="s">
        <v>80</v>
      </c>
      <c r="L79" s="3" t="s">
        <v>48</v>
      </c>
      <c r="M79" s="3" t="s">
        <v>2518</v>
      </c>
      <c r="N79" s="3" t="s">
        <v>47</v>
      </c>
      <c r="O79" s="3" t="s">
        <v>31</v>
      </c>
      <c r="P79" s="5" t="s">
        <v>46</v>
      </c>
      <c r="Q79" s="3" t="s">
        <v>47</v>
      </c>
      <c r="R79" s="3" t="s">
        <v>80</v>
      </c>
      <c r="S79" s="3" t="s">
        <v>2525</v>
      </c>
      <c r="T79" s="3" t="s">
        <v>80</v>
      </c>
      <c r="U79" s="3" t="s">
        <v>80</v>
      </c>
      <c r="V79" s="3" t="s">
        <v>31</v>
      </c>
      <c r="W79" s="5" t="s">
        <v>64</v>
      </c>
      <c r="X79" s="3" t="s">
        <v>39</v>
      </c>
      <c r="Y79" s="5" t="s">
        <v>9515</v>
      </c>
      <c r="Z79" s="3" t="s">
        <v>9519</v>
      </c>
      <c r="AB79" s="14">
        <f t="shared" si="6"/>
        <v>68.869999999999891</v>
      </c>
      <c r="AE79" s="23">
        <f t="shared" si="7"/>
        <v>0.30516298777911538</v>
      </c>
      <c r="AH79" s="40">
        <f t="shared" si="8"/>
        <v>0.38012101009807298</v>
      </c>
      <c r="AI79" s="41">
        <f t="shared" si="9"/>
        <v>2.63074119407921</v>
      </c>
    </row>
    <row r="80" spans="1:35" x14ac:dyDescent="0.25">
      <c r="A80" s="3" t="s">
        <v>124</v>
      </c>
      <c r="B80" s="4" t="s">
        <v>2558</v>
      </c>
      <c r="C80" s="3" t="s">
        <v>63</v>
      </c>
      <c r="D80" s="3" t="s">
        <v>2276</v>
      </c>
      <c r="E80" s="3" t="s">
        <v>515</v>
      </c>
      <c r="F80" s="3" t="s">
        <v>9333</v>
      </c>
      <c r="G80" s="3" t="s">
        <v>585</v>
      </c>
      <c r="H80" s="3" t="s">
        <v>42</v>
      </c>
      <c r="I80" s="5" t="s">
        <v>46</v>
      </c>
      <c r="J80" s="3" t="s">
        <v>46</v>
      </c>
      <c r="K80" s="3" t="s">
        <v>47</v>
      </c>
      <c r="L80" s="3" t="s">
        <v>47</v>
      </c>
      <c r="M80" s="3" t="s">
        <v>2518</v>
      </c>
      <c r="N80" s="3" t="s">
        <v>80</v>
      </c>
      <c r="O80" s="3" t="s">
        <v>92</v>
      </c>
      <c r="P80" s="5" t="s">
        <v>47</v>
      </c>
      <c r="Q80" s="3" t="s">
        <v>47</v>
      </c>
      <c r="R80" s="3" t="s">
        <v>47</v>
      </c>
      <c r="S80" s="3" t="s">
        <v>61</v>
      </c>
      <c r="T80" s="3" t="s">
        <v>80</v>
      </c>
      <c r="U80" s="3" t="s">
        <v>80</v>
      </c>
      <c r="V80" s="3" t="s">
        <v>31</v>
      </c>
      <c r="W80" s="5" t="s">
        <v>3359</v>
      </c>
      <c r="X80" s="3" t="s">
        <v>94</v>
      </c>
      <c r="Y80" s="5" t="s">
        <v>9520</v>
      </c>
      <c r="Z80" s="3" t="s">
        <v>9521</v>
      </c>
      <c r="AB80" s="14">
        <f t="shared" si="6"/>
        <v>-76.5300000000002</v>
      </c>
      <c r="AE80" s="23">
        <f t="shared" si="7"/>
        <v>-0.41402925209989178</v>
      </c>
      <c r="AH80" s="40">
        <f t="shared" si="8"/>
        <v>0.66057365798536505</v>
      </c>
      <c r="AI80" s="41">
        <f t="shared" si="9"/>
        <v>1.5138357212878066</v>
      </c>
    </row>
    <row r="81" spans="1:35" x14ac:dyDescent="0.25">
      <c r="A81" s="3" t="s">
        <v>9522</v>
      </c>
      <c r="B81" s="4" t="s">
        <v>958</v>
      </c>
      <c r="C81" s="3" t="s">
        <v>58</v>
      </c>
      <c r="D81" s="3" t="s">
        <v>9461</v>
      </c>
      <c r="E81" s="3" t="s">
        <v>467</v>
      </c>
      <c r="F81" s="3" t="s">
        <v>9523</v>
      </c>
      <c r="G81" s="3" t="s">
        <v>5541</v>
      </c>
      <c r="H81" s="3" t="s">
        <v>42</v>
      </c>
      <c r="I81" s="5" t="s">
        <v>46</v>
      </c>
      <c r="J81" s="3" t="s">
        <v>2525</v>
      </c>
      <c r="K81" s="3" t="s">
        <v>80</v>
      </c>
      <c r="L81" s="3" t="s">
        <v>47</v>
      </c>
      <c r="M81" s="3" t="s">
        <v>2524</v>
      </c>
      <c r="N81" s="3" t="s">
        <v>47</v>
      </c>
      <c r="O81" s="3" t="s">
        <v>31</v>
      </c>
      <c r="P81" s="5" t="s">
        <v>47</v>
      </c>
      <c r="Q81" s="3" t="s">
        <v>2518</v>
      </c>
      <c r="R81" s="3" t="s">
        <v>80</v>
      </c>
      <c r="S81" s="3" t="s">
        <v>2525</v>
      </c>
      <c r="T81" s="3" t="s">
        <v>2525</v>
      </c>
      <c r="U81" s="3" t="s">
        <v>80</v>
      </c>
      <c r="V81" s="3" t="s">
        <v>31</v>
      </c>
      <c r="W81" s="5" t="s">
        <v>3359</v>
      </c>
      <c r="X81" s="3" t="s">
        <v>39</v>
      </c>
      <c r="Y81" s="5" t="s">
        <v>9520</v>
      </c>
      <c r="Z81" s="3" t="s">
        <v>9524</v>
      </c>
      <c r="AB81" s="14">
        <f t="shared" si="6"/>
        <v>126.93999999999983</v>
      </c>
      <c r="AE81" s="23">
        <f t="shared" si="7"/>
        <v>0.59239471659461662</v>
      </c>
      <c r="AH81" s="40">
        <f t="shared" si="8"/>
        <v>0.2767931517305624</v>
      </c>
      <c r="AI81" s="41">
        <f t="shared" si="9"/>
        <v>3.6128061469289015</v>
      </c>
    </row>
    <row r="82" spans="1:35" x14ac:dyDescent="0.25">
      <c r="A82" s="3" t="s">
        <v>9522</v>
      </c>
      <c r="B82" s="4" t="s">
        <v>1888</v>
      </c>
      <c r="C82" s="3" t="s">
        <v>42</v>
      </c>
      <c r="D82" s="3" t="s">
        <v>2214</v>
      </c>
      <c r="E82" s="3" t="s">
        <v>307</v>
      </c>
      <c r="F82" s="3" t="s">
        <v>9334</v>
      </c>
      <c r="G82" s="3" t="s">
        <v>127</v>
      </c>
      <c r="H82" s="3" t="s">
        <v>42</v>
      </c>
      <c r="I82" s="5" t="s">
        <v>46</v>
      </c>
      <c r="J82" s="3" t="s">
        <v>80</v>
      </c>
      <c r="K82" s="3" t="s">
        <v>80</v>
      </c>
      <c r="L82" s="3" t="s">
        <v>40</v>
      </c>
      <c r="M82" s="3" t="s">
        <v>46</v>
      </c>
      <c r="N82" s="3" t="s">
        <v>47</v>
      </c>
      <c r="O82" s="3" t="s">
        <v>31</v>
      </c>
      <c r="P82" s="5" t="s">
        <v>47</v>
      </c>
      <c r="Q82" s="3" t="s">
        <v>80</v>
      </c>
      <c r="R82" s="3" t="s">
        <v>80</v>
      </c>
      <c r="S82" s="3" t="s">
        <v>40</v>
      </c>
      <c r="T82" s="3" t="s">
        <v>2525</v>
      </c>
      <c r="U82" s="3" t="s">
        <v>86</v>
      </c>
      <c r="V82" s="3" t="s">
        <v>31</v>
      </c>
      <c r="W82" s="5" t="s">
        <v>3359</v>
      </c>
      <c r="X82" s="3" t="s">
        <v>39</v>
      </c>
      <c r="Y82" s="5" t="s">
        <v>9520</v>
      </c>
      <c r="Z82" s="3" t="s">
        <v>4020</v>
      </c>
      <c r="AB82" s="14">
        <f t="shared" si="6"/>
        <v>34</v>
      </c>
      <c r="AE82" s="23">
        <f t="shared" si="7"/>
        <v>0.13268545404747242</v>
      </c>
      <c r="AH82" s="40">
        <f t="shared" si="8"/>
        <v>0.44722107356475305</v>
      </c>
      <c r="AI82" s="41">
        <f t="shared" si="9"/>
        <v>2.2360305878010247</v>
      </c>
    </row>
    <row r="83" spans="1:35" x14ac:dyDescent="0.25">
      <c r="A83" s="3" t="s">
        <v>9522</v>
      </c>
      <c r="B83" s="4" t="s">
        <v>530</v>
      </c>
      <c r="C83" s="3" t="s">
        <v>42</v>
      </c>
      <c r="D83" s="3" t="s">
        <v>9385</v>
      </c>
      <c r="E83" s="3" t="s">
        <v>90</v>
      </c>
      <c r="F83" s="3" t="s">
        <v>9525</v>
      </c>
      <c r="G83" s="3" t="s">
        <v>546</v>
      </c>
      <c r="H83" s="3" t="s">
        <v>42</v>
      </c>
      <c r="I83" s="5" t="s">
        <v>80</v>
      </c>
      <c r="J83" s="3" t="s">
        <v>46</v>
      </c>
      <c r="K83" s="3" t="s">
        <v>47</v>
      </c>
      <c r="L83" s="3" t="s">
        <v>80</v>
      </c>
      <c r="M83" s="3" t="s">
        <v>2518</v>
      </c>
      <c r="N83" s="3" t="s">
        <v>47</v>
      </c>
      <c r="O83" s="3" t="s">
        <v>31</v>
      </c>
      <c r="P83" s="5" t="s">
        <v>80</v>
      </c>
      <c r="Q83" s="3" t="s">
        <v>80</v>
      </c>
      <c r="R83" s="3" t="s">
        <v>47</v>
      </c>
      <c r="S83" s="3" t="s">
        <v>61</v>
      </c>
      <c r="T83" s="3" t="s">
        <v>47</v>
      </c>
      <c r="U83" s="3" t="s">
        <v>46</v>
      </c>
      <c r="V83" s="3" t="s">
        <v>31</v>
      </c>
      <c r="W83" s="5" t="s">
        <v>3359</v>
      </c>
      <c r="X83" s="3" t="s">
        <v>39</v>
      </c>
      <c r="Y83" s="5" t="s">
        <v>9520</v>
      </c>
      <c r="Z83" s="3" t="s">
        <v>3691</v>
      </c>
      <c r="AB83" s="14">
        <f t="shared" si="6"/>
        <v>-169.29999999999995</v>
      </c>
      <c r="AE83" s="23">
        <f t="shared" si="7"/>
        <v>-0.87289764338995557</v>
      </c>
      <c r="AH83" s="40">
        <f t="shared" si="8"/>
        <v>0.80864056454768996</v>
      </c>
      <c r="AI83" s="41">
        <f t="shared" si="9"/>
        <v>1.2366433788284492</v>
      </c>
    </row>
    <row r="84" spans="1:35" x14ac:dyDescent="0.25">
      <c r="A84" s="3" t="s">
        <v>121</v>
      </c>
      <c r="B84" s="4" t="s">
        <v>436</v>
      </c>
      <c r="C84" s="3" t="s">
        <v>58</v>
      </c>
      <c r="D84" s="3" t="s">
        <v>2230</v>
      </c>
      <c r="E84" s="3" t="s">
        <v>354</v>
      </c>
      <c r="F84" s="3" t="s">
        <v>9319</v>
      </c>
      <c r="G84" s="3" t="s">
        <v>500</v>
      </c>
      <c r="H84" s="3" t="s">
        <v>42</v>
      </c>
      <c r="I84" s="5" t="s">
        <v>47</v>
      </c>
      <c r="J84" s="3" t="s">
        <v>47</v>
      </c>
      <c r="K84" s="3" t="s">
        <v>2525</v>
      </c>
      <c r="L84" s="3" t="s">
        <v>48</v>
      </c>
      <c r="M84" s="3" t="s">
        <v>2518</v>
      </c>
      <c r="N84" s="3" t="s">
        <v>80</v>
      </c>
      <c r="O84" s="3" t="s">
        <v>31</v>
      </c>
      <c r="P84" s="5" t="s">
        <v>46</v>
      </c>
      <c r="Q84" s="3" t="s">
        <v>47</v>
      </c>
      <c r="R84" s="3" t="s">
        <v>47</v>
      </c>
      <c r="S84" s="3" t="s">
        <v>2524</v>
      </c>
      <c r="T84" s="3" t="s">
        <v>2525</v>
      </c>
      <c r="U84" s="3" t="s">
        <v>47</v>
      </c>
      <c r="V84" s="3" t="s">
        <v>31</v>
      </c>
      <c r="W84" s="5" t="s">
        <v>131</v>
      </c>
      <c r="X84" s="3" t="s">
        <v>39</v>
      </c>
      <c r="Y84" s="5" t="s">
        <v>9526</v>
      </c>
      <c r="Z84" s="3" t="s">
        <v>9527</v>
      </c>
      <c r="AB84" s="14">
        <f t="shared" si="6"/>
        <v>-226.65999999999985</v>
      </c>
      <c r="AE84" s="23">
        <f t="shared" si="7"/>
        <v>-1.1566174981317696</v>
      </c>
      <c r="AH84" s="40">
        <f t="shared" si="8"/>
        <v>0.87628566500319116</v>
      </c>
      <c r="AI84" s="41">
        <f t="shared" si="9"/>
        <v>1.1411803706686887</v>
      </c>
    </row>
    <row r="85" spans="1:35" x14ac:dyDescent="0.25">
      <c r="A85" s="3" t="s">
        <v>399</v>
      </c>
      <c r="B85" s="4" t="s">
        <v>335</v>
      </c>
      <c r="C85" s="3" t="s">
        <v>58</v>
      </c>
      <c r="D85" s="3" t="s">
        <v>2201</v>
      </c>
      <c r="E85" s="3" t="s">
        <v>100</v>
      </c>
      <c r="F85" s="3" t="s">
        <v>9337</v>
      </c>
      <c r="G85" s="3" t="s">
        <v>560</v>
      </c>
      <c r="H85" s="3" t="s">
        <v>42</v>
      </c>
      <c r="I85" s="5" t="s">
        <v>46</v>
      </c>
      <c r="J85" s="3" t="s">
        <v>47</v>
      </c>
      <c r="K85" s="3" t="s">
        <v>47</v>
      </c>
      <c r="L85" s="3" t="s">
        <v>80</v>
      </c>
      <c r="M85" s="3" t="s">
        <v>46</v>
      </c>
      <c r="N85" s="3" t="s">
        <v>80</v>
      </c>
      <c r="O85" s="3" t="s">
        <v>73</v>
      </c>
      <c r="P85" s="5" t="s">
        <v>47</v>
      </c>
      <c r="Q85" s="3" t="s">
        <v>47</v>
      </c>
      <c r="R85" s="3" t="s">
        <v>47</v>
      </c>
      <c r="S85" s="3" t="s">
        <v>2524</v>
      </c>
      <c r="T85" s="3" t="s">
        <v>46</v>
      </c>
      <c r="U85" s="3" t="s">
        <v>80</v>
      </c>
      <c r="V85" s="3" t="s">
        <v>92</v>
      </c>
      <c r="W85" s="5" t="s">
        <v>2954</v>
      </c>
      <c r="X85" s="3" t="s">
        <v>312</v>
      </c>
      <c r="Y85" s="5" t="s">
        <v>9528</v>
      </c>
      <c r="Z85" s="3" t="s">
        <v>9529</v>
      </c>
      <c r="AB85" s="14">
        <f t="shared" si="6"/>
        <v>43.200000000000045</v>
      </c>
      <c r="AE85" s="23">
        <f t="shared" si="7"/>
        <v>0.17819142796003704</v>
      </c>
      <c r="AH85" s="40">
        <f t="shared" si="8"/>
        <v>0.42928632074467465</v>
      </c>
      <c r="AI85" s="41">
        <f t="shared" si="9"/>
        <v>2.3294476242926154</v>
      </c>
    </row>
    <row r="86" spans="1:35" x14ac:dyDescent="0.25">
      <c r="A86" s="3" t="s">
        <v>583</v>
      </c>
      <c r="B86" s="4" t="s">
        <v>9530</v>
      </c>
      <c r="C86" s="3" t="s">
        <v>42</v>
      </c>
      <c r="D86" s="3" t="s">
        <v>9531</v>
      </c>
      <c r="E86" s="3" t="s">
        <v>564</v>
      </c>
      <c r="F86" s="3" t="str">
        <f>Y86</f>
        <v>1928,19</v>
      </c>
      <c r="G86" s="3" t="s">
        <v>80</v>
      </c>
      <c r="H86" s="3" t="s">
        <v>42</v>
      </c>
      <c r="I86" s="5" t="s">
        <v>46</v>
      </c>
      <c r="J86" s="3" t="s">
        <v>47</v>
      </c>
      <c r="K86" s="3" t="s">
        <v>47</v>
      </c>
      <c r="L86" s="3" t="s">
        <v>40</v>
      </c>
      <c r="M86" s="3" t="s">
        <v>47</v>
      </c>
      <c r="N86" s="3" t="s">
        <v>47</v>
      </c>
      <c r="O86" s="3" t="s">
        <v>31</v>
      </c>
      <c r="P86" s="5" t="s">
        <v>46</v>
      </c>
      <c r="Q86" s="3" t="s">
        <v>2524</v>
      </c>
      <c r="R86" s="3" t="s">
        <v>80</v>
      </c>
      <c r="S86" s="3" t="s">
        <v>2524</v>
      </c>
      <c r="T86" s="3" t="s">
        <v>2525</v>
      </c>
      <c r="U86" s="3" t="s">
        <v>80</v>
      </c>
      <c r="V86" s="3" t="s">
        <v>31</v>
      </c>
      <c r="W86" s="5" t="s">
        <v>2954</v>
      </c>
      <c r="X86" s="3" t="s">
        <v>39</v>
      </c>
      <c r="Y86" s="5" t="s">
        <v>9528</v>
      </c>
      <c r="Z86" s="3" t="s">
        <v>42</v>
      </c>
      <c r="AB86" s="14">
        <f t="shared" si="6"/>
        <v>0</v>
      </c>
      <c r="AE86" s="23">
        <f t="shared" si="7"/>
        <v>-3.5488797368526399E-2</v>
      </c>
      <c r="AH86" s="40">
        <f t="shared" si="8"/>
        <v>0.51415501042272982</v>
      </c>
      <c r="AI86" s="41">
        <f t="shared" si="9"/>
        <v>1.9449387436248387</v>
      </c>
    </row>
    <row r="87" spans="1:35" x14ac:dyDescent="0.25">
      <c r="A87" s="3" t="s">
        <v>101</v>
      </c>
      <c r="B87" s="4" t="s">
        <v>1781</v>
      </c>
      <c r="C87" s="3" t="s">
        <v>58</v>
      </c>
      <c r="D87" s="3" t="s">
        <v>9335</v>
      </c>
      <c r="E87" s="3" t="s">
        <v>1147</v>
      </c>
      <c r="F87" s="3">
        <v>2146.25</v>
      </c>
      <c r="G87" s="3" t="s">
        <v>1361</v>
      </c>
      <c r="H87" s="3" t="s">
        <v>42</v>
      </c>
      <c r="I87" s="5" t="s">
        <v>46</v>
      </c>
      <c r="J87" s="3" t="s">
        <v>47</v>
      </c>
      <c r="K87" s="3" t="s">
        <v>80</v>
      </c>
      <c r="L87" s="3" t="s">
        <v>40</v>
      </c>
      <c r="M87" s="3" t="s">
        <v>80</v>
      </c>
      <c r="N87" s="3" t="s">
        <v>80</v>
      </c>
      <c r="O87" s="3" t="s">
        <v>374</v>
      </c>
      <c r="P87" s="5" t="s">
        <v>47</v>
      </c>
      <c r="Q87" s="3" t="s">
        <v>46</v>
      </c>
      <c r="R87" s="3" t="s">
        <v>80</v>
      </c>
      <c r="S87" s="3" t="s">
        <v>80</v>
      </c>
      <c r="T87" s="3" t="s">
        <v>46</v>
      </c>
      <c r="U87" s="3" t="s">
        <v>47</v>
      </c>
      <c r="V87" s="3" t="s">
        <v>92</v>
      </c>
      <c r="W87" s="5" t="s">
        <v>128</v>
      </c>
      <c r="X87" s="3" t="s">
        <v>303</v>
      </c>
      <c r="Y87" s="5" t="s">
        <v>9532</v>
      </c>
      <c r="Z87" s="3" t="s">
        <v>9533</v>
      </c>
      <c r="AB87" s="14">
        <f t="shared" si="6"/>
        <v>-233.27999999999997</v>
      </c>
      <c r="AE87" s="23">
        <f t="shared" si="7"/>
        <v>-1.1893620141427674</v>
      </c>
      <c r="AH87" s="40">
        <f t="shared" si="8"/>
        <v>0.88285137908100308</v>
      </c>
      <c r="AI87" s="41">
        <f t="shared" si="9"/>
        <v>1.1326934789873033</v>
      </c>
    </row>
    <row r="88" spans="1:35" x14ac:dyDescent="0.25">
      <c r="A88" s="3" t="s">
        <v>1513</v>
      </c>
      <c r="B88" s="4" t="s">
        <v>9336</v>
      </c>
      <c r="C88" s="3" t="s">
        <v>42</v>
      </c>
      <c r="D88" s="3" t="s">
        <v>2308</v>
      </c>
      <c r="E88" s="3" t="s">
        <v>422</v>
      </c>
      <c r="F88" s="3" t="str">
        <f>Y88</f>
        <v>1912,97</v>
      </c>
      <c r="G88" s="3" t="s">
        <v>80</v>
      </c>
      <c r="H88" s="3" t="s">
        <v>42</v>
      </c>
      <c r="I88" s="5" t="s">
        <v>47</v>
      </c>
      <c r="J88" s="3" t="s">
        <v>46</v>
      </c>
      <c r="K88" s="3" t="s">
        <v>47</v>
      </c>
      <c r="L88" s="3" t="s">
        <v>48</v>
      </c>
      <c r="M88" s="3" t="s">
        <v>2524</v>
      </c>
      <c r="N88" s="3" t="s">
        <v>47</v>
      </c>
      <c r="O88" s="3" t="s">
        <v>31</v>
      </c>
      <c r="P88" s="5" t="s">
        <v>46</v>
      </c>
      <c r="Q88" s="3" t="s">
        <v>47</v>
      </c>
      <c r="R88" s="3" t="s">
        <v>47</v>
      </c>
      <c r="S88" s="3" t="s">
        <v>2525</v>
      </c>
      <c r="T88" s="3" t="s">
        <v>80</v>
      </c>
      <c r="U88" s="3" t="s">
        <v>80</v>
      </c>
      <c r="V88" s="3" t="s">
        <v>31</v>
      </c>
      <c r="W88" s="5" t="s">
        <v>128</v>
      </c>
      <c r="X88" s="3" t="s">
        <v>39</v>
      </c>
      <c r="Y88" s="5" t="s">
        <v>9532</v>
      </c>
      <c r="Z88" s="3" t="s">
        <v>42</v>
      </c>
      <c r="AB88" s="14">
        <f t="shared" si="6"/>
        <v>0</v>
      </c>
      <c r="AE88" s="23">
        <f t="shared" si="7"/>
        <v>-3.5488797368526399E-2</v>
      </c>
      <c r="AH88" s="40">
        <f t="shared" si="8"/>
        <v>0.51415501042272982</v>
      </c>
      <c r="AI88" s="41">
        <f t="shared" si="9"/>
        <v>1.9449387436248387</v>
      </c>
    </row>
    <row r="89" spans="1:35" x14ac:dyDescent="0.25">
      <c r="A89" s="3" t="s">
        <v>1513</v>
      </c>
      <c r="B89" s="4" t="s">
        <v>498</v>
      </c>
      <c r="C89" s="3" t="s">
        <v>58</v>
      </c>
      <c r="D89" s="3" t="s">
        <v>9461</v>
      </c>
      <c r="E89" s="3" t="s">
        <v>467</v>
      </c>
      <c r="F89" s="3" t="s">
        <v>9534</v>
      </c>
      <c r="G89" s="3" t="s">
        <v>413</v>
      </c>
      <c r="H89" s="3" t="s">
        <v>42</v>
      </c>
      <c r="I89" s="5" t="s">
        <v>46</v>
      </c>
      <c r="J89" s="3" t="s">
        <v>80</v>
      </c>
      <c r="K89" s="3" t="s">
        <v>48</v>
      </c>
      <c r="L89" s="3" t="s">
        <v>80</v>
      </c>
      <c r="M89" s="3" t="s">
        <v>2524</v>
      </c>
      <c r="N89" s="3" t="s">
        <v>47</v>
      </c>
      <c r="O89" s="3" t="s">
        <v>31</v>
      </c>
      <c r="P89" s="5" t="s">
        <v>46</v>
      </c>
      <c r="Q89" s="3" t="s">
        <v>47</v>
      </c>
      <c r="R89" s="3" t="s">
        <v>80</v>
      </c>
      <c r="S89" s="3" t="s">
        <v>47</v>
      </c>
      <c r="T89" s="3" t="s">
        <v>2525</v>
      </c>
      <c r="U89" s="3" t="s">
        <v>47</v>
      </c>
      <c r="V89" s="3" t="s">
        <v>31</v>
      </c>
      <c r="W89" s="5" t="s">
        <v>128</v>
      </c>
      <c r="X89" s="3" t="s">
        <v>39</v>
      </c>
      <c r="Y89" s="5" t="s">
        <v>9532</v>
      </c>
      <c r="Z89" s="3" t="s">
        <v>3705</v>
      </c>
      <c r="AB89" s="14">
        <f t="shared" si="6"/>
        <v>-72.899999999999864</v>
      </c>
      <c r="AE89" s="23">
        <f t="shared" si="7"/>
        <v>-0.39607417761047609</v>
      </c>
      <c r="AH89" s="40">
        <f t="shared" si="8"/>
        <v>0.65397484640989523</v>
      </c>
      <c r="AI89" s="41">
        <f t="shared" si="9"/>
        <v>1.5291107991227308</v>
      </c>
    </row>
    <row r="90" spans="1:35" x14ac:dyDescent="0.25">
      <c r="A90" s="3" t="s">
        <v>889</v>
      </c>
      <c r="B90" s="4" t="s">
        <v>9339</v>
      </c>
      <c r="C90" s="3" t="s">
        <v>42</v>
      </c>
      <c r="D90" s="3" t="s">
        <v>9335</v>
      </c>
      <c r="E90" s="3" t="s">
        <v>1147</v>
      </c>
      <c r="F90" s="3">
        <v>1687.25</v>
      </c>
      <c r="G90" s="3" t="s">
        <v>1467</v>
      </c>
      <c r="H90" s="3" t="s">
        <v>42</v>
      </c>
      <c r="I90" s="5" t="s">
        <v>46</v>
      </c>
      <c r="J90" s="3" t="s">
        <v>2564</v>
      </c>
      <c r="K90" s="3" t="s">
        <v>40</v>
      </c>
      <c r="L90" s="3" t="s">
        <v>48</v>
      </c>
      <c r="M90" s="3" t="s">
        <v>80</v>
      </c>
      <c r="N90" s="3" t="s">
        <v>80</v>
      </c>
      <c r="O90" s="3" t="s">
        <v>31</v>
      </c>
      <c r="P90" s="5" t="s">
        <v>47</v>
      </c>
      <c r="Q90" s="3" t="s">
        <v>61</v>
      </c>
      <c r="R90" s="3" t="s">
        <v>47</v>
      </c>
      <c r="S90" s="3" t="s">
        <v>2525</v>
      </c>
      <c r="T90" s="3" t="s">
        <v>80</v>
      </c>
      <c r="U90" s="3" t="s">
        <v>80</v>
      </c>
      <c r="V90" s="3" t="s">
        <v>31</v>
      </c>
      <c r="W90" s="5" t="s">
        <v>6083</v>
      </c>
      <c r="X90" s="3" t="s">
        <v>39</v>
      </c>
      <c r="Y90" s="5" t="s">
        <v>9535</v>
      </c>
      <c r="Z90" s="3" t="s">
        <v>4372</v>
      </c>
      <c r="AB90" s="14">
        <f t="shared" si="6"/>
        <v>218.11999999999989</v>
      </c>
      <c r="AE90" s="23">
        <f t="shared" si="7"/>
        <v>1.0433984884802279</v>
      </c>
      <c r="AH90" s="40">
        <f t="shared" si="8"/>
        <v>0.14838188665225571</v>
      </c>
      <c r="AI90" s="41">
        <f t="shared" si="9"/>
        <v>6.7393670653587012</v>
      </c>
    </row>
    <row r="91" spans="1:35" x14ac:dyDescent="0.25">
      <c r="A91" s="3" t="s">
        <v>1189</v>
      </c>
      <c r="B91" s="4" t="s">
        <v>994</v>
      </c>
      <c r="C91" s="3" t="s">
        <v>63</v>
      </c>
      <c r="D91" s="3" t="s">
        <v>9504</v>
      </c>
      <c r="E91" s="3" t="s">
        <v>564</v>
      </c>
      <c r="F91" s="3">
        <v>1719.04</v>
      </c>
      <c r="G91" s="3" t="s">
        <v>80</v>
      </c>
      <c r="H91" s="3" t="s">
        <v>42</v>
      </c>
      <c r="I91" s="5" t="s">
        <v>46</v>
      </c>
      <c r="J91" s="3" t="s">
        <v>47</v>
      </c>
      <c r="K91" s="3" t="s">
        <v>47</v>
      </c>
      <c r="L91" s="3" t="s">
        <v>47</v>
      </c>
      <c r="M91" s="3" t="s">
        <v>80</v>
      </c>
      <c r="N91" s="3" t="s">
        <v>47</v>
      </c>
      <c r="O91" s="3" t="s">
        <v>73</v>
      </c>
      <c r="P91" s="5" t="s">
        <v>46</v>
      </c>
      <c r="Q91" s="3" t="s">
        <v>86</v>
      </c>
      <c r="R91" s="3" t="s">
        <v>47</v>
      </c>
      <c r="S91" s="3" t="s">
        <v>2525</v>
      </c>
      <c r="T91" s="3" t="s">
        <v>80</v>
      </c>
      <c r="U91" s="3" t="s">
        <v>80</v>
      </c>
      <c r="V91" s="3" t="s">
        <v>31</v>
      </c>
      <c r="W91" s="5" t="s">
        <v>3521</v>
      </c>
      <c r="X91" s="3" t="s">
        <v>75</v>
      </c>
      <c r="Y91" s="5" t="s">
        <v>9536</v>
      </c>
      <c r="Z91" s="3" t="s">
        <v>42</v>
      </c>
      <c r="AB91" s="14">
        <f t="shared" si="6"/>
        <v>178.72000000000003</v>
      </c>
      <c r="AE91" s="23">
        <f t="shared" si="7"/>
        <v>0.84851420889815932</v>
      </c>
      <c r="AH91" s="40">
        <f t="shared" si="8"/>
        <v>0.19807583136150198</v>
      </c>
      <c r="AI91" s="41">
        <f t="shared" si="9"/>
        <v>5.0485715148908374</v>
      </c>
    </row>
    <row r="92" spans="1:35" x14ac:dyDescent="0.25">
      <c r="A92" s="3" t="s">
        <v>1128</v>
      </c>
      <c r="B92" s="4" t="s">
        <v>9537</v>
      </c>
      <c r="C92" s="3" t="s">
        <v>63</v>
      </c>
      <c r="D92" s="3" t="s">
        <v>9531</v>
      </c>
      <c r="E92" s="3" t="s">
        <v>564</v>
      </c>
      <c r="F92" s="3" t="str">
        <f>Y92</f>
        <v>1897,76</v>
      </c>
      <c r="G92" s="3" t="s">
        <v>80</v>
      </c>
      <c r="H92" s="3" t="s">
        <v>42</v>
      </c>
      <c r="I92" s="5" t="s">
        <v>46</v>
      </c>
      <c r="J92" s="3" t="s">
        <v>47</v>
      </c>
      <c r="K92" s="3" t="s">
        <v>47</v>
      </c>
      <c r="L92" s="3" t="s">
        <v>40</v>
      </c>
      <c r="M92" s="3" t="s">
        <v>47</v>
      </c>
      <c r="N92" s="3" t="s">
        <v>47</v>
      </c>
      <c r="O92" s="3" t="s">
        <v>31</v>
      </c>
      <c r="P92" s="5" t="s">
        <v>46</v>
      </c>
      <c r="Q92" s="3" t="s">
        <v>48</v>
      </c>
      <c r="R92" s="3" t="s">
        <v>80</v>
      </c>
      <c r="S92" s="3" t="s">
        <v>2525</v>
      </c>
      <c r="T92" s="3" t="s">
        <v>80</v>
      </c>
      <c r="U92" s="3" t="s">
        <v>80</v>
      </c>
      <c r="V92" s="3" t="s">
        <v>31</v>
      </c>
      <c r="W92" s="5" t="s">
        <v>3521</v>
      </c>
      <c r="X92" s="3" t="s">
        <v>39</v>
      </c>
      <c r="Y92" s="5" t="s">
        <v>9536</v>
      </c>
      <c r="Z92" s="3" t="s">
        <v>42</v>
      </c>
      <c r="AB92" s="14">
        <f t="shared" si="6"/>
        <v>0</v>
      </c>
      <c r="AE92" s="23">
        <f t="shared" si="7"/>
        <v>-3.5488797368526399E-2</v>
      </c>
      <c r="AH92" s="40">
        <f t="shared" si="8"/>
        <v>0.51415501042272982</v>
      </c>
      <c r="AI92" s="41">
        <f t="shared" si="9"/>
        <v>1.9449387436248387</v>
      </c>
    </row>
    <row r="93" spans="1:35" x14ac:dyDescent="0.25">
      <c r="A93" s="3" t="s">
        <v>9538</v>
      </c>
      <c r="B93" s="4" t="s">
        <v>9539</v>
      </c>
      <c r="C93" s="3" t="s">
        <v>63</v>
      </c>
      <c r="D93" s="3" t="s">
        <v>9459</v>
      </c>
      <c r="E93" s="3" t="s">
        <v>140</v>
      </c>
      <c r="F93" s="3">
        <v>1705.55</v>
      </c>
      <c r="G93" s="3" t="s">
        <v>80</v>
      </c>
      <c r="H93" s="3" t="s">
        <v>42</v>
      </c>
      <c r="I93" s="5" t="s">
        <v>46</v>
      </c>
      <c r="J93" s="3" t="s">
        <v>47</v>
      </c>
      <c r="K93" s="3" t="s">
        <v>80</v>
      </c>
      <c r="L93" s="3" t="s">
        <v>40</v>
      </c>
      <c r="M93" s="3" t="s">
        <v>80</v>
      </c>
      <c r="N93" s="3" t="s">
        <v>80</v>
      </c>
      <c r="O93" s="3" t="s">
        <v>31</v>
      </c>
      <c r="P93" s="5" t="s">
        <v>46</v>
      </c>
      <c r="Q93" s="3" t="s">
        <v>80</v>
      </c>
      <c r="R93" s="3" t="s">
        <v>80</v>
      </c>
      <c r="S93" s="3" t="s">
        <v>61</v>
      </c>
      <c r="T93" s="3" t="s">
        <v>80</v>
      </c>
      <c r="U93" s="3" t="s">
        <v>80</v>
      </c>
      <c r="V93" s="3" t="s">
        <v>31</v>
      </c>
      <c r="W93" s="5" t="s">
        <v>56</v>
      </c>
      <c r="X93" s="3" t="s">
        <v>39</v>
      </c>
      <c r="Y93" s="5" t="s">
        <v>9540</v>
      </c>
      <c r="Z93" s="3" t="s">
        <v>42</v>
      </c>
      <c r="AB93" s="14">
        <f t="shared" si="6"/>
        <v>177</v>
      </c>
      <c r="AE93" s="23">
        <f t="shared" si="7"/>
        <v>0.84000657029711456</v>
      </c>
      <c r="AH93" s="40">
        <f t="shared" si="8"/>
        <v>0.20045235132340111</v>
      </c>
      <c r="AI93" s="41">
        <f t="shared" si="9"/>
        <v>4.9887167369099279</v>
      </c>
    </row>
    <row r="94" spans="1:35" x14ac:dyDescent="0.25">
      <c r="A94" s="3" t="s">
        <v>9538</v>
      </c>
      <c r="B94" s="4" t="s">
        <v>985</v>
      </c>
      <c r="C94" s="3" t="s">
        <v>42</v>
      </c>
      <c r="D94" s="3" t="s">
        <v>2235</v>
      </c>
      <c r="E94" s="3" t="s">
        <v>140</v>
      </c>
      <c r="F94" s="3" t="s">
        <v>9541</v>
      </c>
      <c r="G94" s="3" t="s">
        <v>1936</v>
      </c>
      <c r="H94" s="3" t="s">
        <v>42</v>
      </c>
      <c r="I94" s="5" t="s">
        <v>46</v>
      </c>
      <c r="J94" s="3" t="s">
        <v>47</v>
      </c>
      <c r="K94" s="3" t="s">
        <v>47</v>
      </c>
      <c r="L94" s="3" t="s">
        <v>80</v>
      </c>
      <c r="M94" s="3" t="s">
        <v>46</v>
      </c>
      <c r="N94" s="3" t="s">
        <v>80</v>
      </c>
      <c r="O94" s="3" t="s">
        <v>31</v>
      </c>
      <c r="P94" s="5" t="s">
        <v>46</v>
      </c>
      <c r="Q94" s="3" t="s">
        <v>47</v>
      </c>
      <c r="R94" s="3" t="s">
        <v>80</v>
      </c>
      <c r="S94" s="3" t="s">
        <v>80</v>
      </c>
      <c r="T94" s="3" t="s">
        <v>80</v>
      </c>
      <c r="U94" s="3" t="s">
        <v>47</v>
      </c>
      <c r="V94" s="3" t="s">
        <v>31</v>
      </c>
      <c r="W94" s="5" t="s">
        <v>56</v>
      </c>
      <c r="X94" s="3" t="s">
        <v>39</v>
      </c>
      <c r="Y94" s="5" t="s">
        <v>9540</v>
      </c>
      <c r="Z94" s="3" t="s">
        <v>9542</v>
      </c>
      <c r="AB94" s="14">
        <f t="shared" si="6"/>
        <v>70.039999999999964</v>
      </c>
      <c r="AE94" s="23">
        <f t="shared" si="7"/>
        <v>0.310950160548431</v>
      </c>
      <c r="AH94" s="40">
        <f t="shared" si="8"/>
        <v>0.37791925535224036</v>
      </c>
      <c r="AI94" s="41">
        <f t="shared" si="9"/>
        <v>2.6460678725352276</v>
      </c>
    </row>
    <row r="95" spans="1:35" x14ac:dyDescent="0.25">
      <c r="A95" s="3" t="s">
        <v>9538</v>
      </c>
      <c r="B95" s="4" t="s">
        <v>105</v>
      </c>
      <c r="C95" s="3" t="s">
        <v>58</v>
      </c>
      <c r="D95" s="3" t="s">
        <v>2204</v>
      </c>
      <c r="E95" s="3" t="s">
        <v>55</v>
      </c>
      <c r="F95" s="3" t="s">
        <v>9338</v>
      </c>
      <c r="G95" s="3" t="s">
        <v>770</v>
      </c>
      <c r="H95" s="3" t="s">
        <v>42</v>
      </c>
      <c r="I95" s="5" t="s">
        <v>46</v>
      </c>
      <c r="J95" s="3" t="s">
        <v>47</v>
      </c>
      <c r="K95" s="3" t="s">
        <v>47</v>
      </c>
      <c r="L95" s="3" t="s">
        <v>47</v>
      </c>
      <c r="M95" s="3" t="s">
        <v>2518</v>
      </c>
      <c r="N95" s="3" t="s">
        <v>80</v>
      </c>
      <c r="O95" s="3" t="s">
        <v>31</v>
      </c>
      <c r="P95" s="5" t="s">
        <v>47</v>
      </c>
      <c r="Q95" s="3" t="s">
        <v>47</v>
      </c>
      <c r="R95" s="3" t="s">
        <v>80</v>
      </c>
      <c r="S95" s="3" t="s">
        <v>80</v>
      </c>
      <c r="T95" s="3" t="s">
        <v>2525</v>
      </c>
      <c r="U95" s="3" t="s">
        <v>61</v>
      </c>
      <c r="V95" s="3" t="s">
        <v>31</v>
      </c>
      <c r="W95" s="5" t="s">
        <v>56</v>
      </c>
      <c r="X95" s="3" t="s">
        <v>39</v>
      </c>
      <c r="Y95" s="5" t="s">
        <v>9540</v>
      </c>
      <c r="Z95" s="3" t="s">
        <v>9543</v>
      </c>
      <c r="AB95" s="14">
        <f t="shared" si="6"/>
        <v>-126.38000000000011</v>
      </c>
      <c r="AE95" s="23">
        <f t="shared" si="7"/>
        <v>-0.66060238248481895</v>
      </c>
      <c r="AH95" s="40">
        <f t="shared" si="8"/>
        <v>0.74556632963552927</v>
      </c>
      <c r="AI95" s="41">
        <f t="shared" si="9"/>
        <v>1.3412622864673232</v>
      </c>
    </row>
    <row r="96" spans="1:35" x14ac:dyDescent="0.25">
      <c r="A96" s="3" t="s">
        <v>9544</v>
      </c>
      <c r="B96" s="4" t="s">
        <v>900</v>
      </c>
      <c r="C96" s="3" t="s">
        <v>42</v>
      </c>
      <c r="D96" s="3" t="s">
        <v>2201</v>
      </c>
      <c r="E96" s="3" t="s">
        <v>100</v>
      </c>
      <c r="F96" s="3" t="s">
        <v>9340</v>
      </c>
      <c r="G96" s="3" t="s">
        <v>295</v>
      </c>
      <c r="H96" s="3" t="s">
        <v>42</v>
      </c>
      <c r="I96" s="5" t="s">
        <v>46</v>
      </c>
      <c r="J96" s="3" t="s">
        <v>47</v>
      </c>
      <c r="K96" s="3" t="s">
        <v>80</v>
      </c>
      <c r="L96" s="3" t="s">
        <v>48</v>
      </c>
      <c r="M96" s="3" t="s">
        <v>80</v>
      </c>
      <c r="N96" s="3" t="s">
        <v>80</v>
      </c>
      <c r="O96" s="3" t="s">
        <v>31</v>
      </c>
      <c r="P96" s="5" t="s">
        <v>46</v>
      </c>
      <c r="Q96" s="3" t="s">
        <v>80</v>
      </c>
      <c r="R96" s="3" t="s">
        <v>80</v>
      </c>
      <c r="S96" s="3" t="s">
        <v>2525</v>
      </c>
      <c r="T96" s="3" t="s">
        <v>47</v>
      </c>
      <c r="U96" s="3" t="s">
        <v>80</v>
      </c>
      <c r="V96" s="3" t="s">
        <v>31</v>
      </c>
      <c r="W96" s="5" t="s">
        <v>4510</v>
      </c>
      <c r="X96" s="3" t="s">
        <v>39</v>
      </c>
      <c r="Y96" s="5" t="s">
        <v>9545</v>
      </c>
      <c r="Z96" s="3" t="s">
        <v>7789</v>
      </c>
      <c r="AB96" s="14">
        <f t="shared" si="6"/>
        <v>-63.3900000000001</v>
      </c>
      <c r="AE96" s="23">
        <f t="shared" si="7"/>
        <v>-0.34903485022911995</v>
      </c>
      <c r="AH96" s="40">
        <f t="shared" si="8"/>
        <v>0.63646842692032823</v>
      </c>
      <c r="AI96" s="41">
        <f t="shared" si="9"/>
        <v>1.5711698455156486</v>
      </c>
    </row>
    <row r="97" spans="1:35" x14ac:dyDescent="0.25">
      <c r="A97" s="3" t="s">
        <v>9544</v>
      </c>
      <c r="B97" s="4" t="s">
        <v>609</v>
      </c>
      <c r="C97" s="3" t="s">
        <v>42</v>
      </c>
      <c r="D97" s="3" t="s">
        <v>9504</v>
      </c>
      <c r="E97" s="3" t="s">
        <v>564</v>
      </c>
      <c r="F97" s="3" t="s">
        <v>9546</v>
      </c>
      <c r="G97" s="3" t="s">
        <v>482</v>
      </c>
      <c r="H97" s="3" t="s">
        <v>42</v>
      </c>
      <c r="I97" s="5" t="s">
        <v>46</v>
      </c>
      <c r="J97" s="3" t="s">
        <v>47</v>
      </c>
      <c r="K97" s="3" t="s">
        <v>80</v>
      </c>
      <c r="L97" s="3" t="s">
        <v>80</v>
      </c>
      <c r="M97" s="3" t="s">
        <v>2524</v>
      </c>
      <c r="N97" s="3" t="s">
        <v>80</v>
      </c>
      <c r="O97" s="3" t="s">
        <v>31</v>
      </c>
      <c r="P97" s="5" t="s">
        <v>47</v>
      </c>
      <c r="Q97" s="3" t="s">
        <v>61</v>
      </c>
      <c r="R97" s="3" t="s">
        <v>80</v>
      </c>
      <c r="S97" s="3" t="s">
        <v>2524</v>
      </c>
      <c r="T97" s="3" t="s">
        <v>2525</v>
      </c>
      <c r="U97" s="3" t="s">
        <v>80</v>
      </c>
      <c r="V97" s="3" t="s">
        <v>31</v>
      </c>
      <c r="W97" s="5" t="s">
        <v>4510</v>
      </c>
      <c r="X97" s="3" t="s">
        <v>39</v>
      </c>
      <c r="Y97" s="5" t="s">
        <v>9545</v>
      </c>
      <c r="Z97" s="3" t="s">
        <v>9547</v>
      </c>
      <c r="AB97" s="14">
        <f t="shared" si="6"/>
        <v>-104.98000000000002</v>
      </c>
      <c r="AE97" s="23">
        <f t="shared" si="7"/>
        <v>-0.55475153012298395</v>
      </c>
      <c r="AH97" s="40">
        <f t="shared" si="8"/>
        <v>0.71046768777273905</v>
      </c>
      <c r="AI97" s="41">
        <f t="shared" si="9"/>
        <v>1.4075235471086971</v>
      </c>
    </row>
    <row r="98" spans="1:35" x14ac:dyDescent="0.25">
      <c r="A98" s="3" t="s">
        <v>9544</v>
      </c>
      <c r="B98" s="4" t="s">
        <v>2952</v>
      </c>
      <c r="C98" s="3" t="s">
        <v>58</v>
      </c>
      <c r="D98" s="3" t="s">
        <v>2209</v>
      </c>
      <c r="E98" s="3" t="s">
        <v>115</v>
      </c>
      <c r="F98" s="3" t="s">
        <v>9341</v>
      </c>
      <c r="G98" s="3" t="s">
        <v>1281</v>
      </c>
      <c r="H98" s="3" t="s">
        <v>111</v>
      </c>
      <c r="I98" s="5" t="s">
        <v>46</v>
      </c>
      <c r="J98" s="3" t="s">
        <v>47</v>
      </c>
      <c r="K98" s="3" t="s">
        <v>86</v>
      </c>
      <c r="L98" s="3" t="s">
        <v>47</v>
      </c>
      <c r="M98" s="3" t="s">
        <v>2518</v>
      </c>
      <c r="N98" s="3" t="s">
        <v>80</v>
      </c>
      <c r="O98" s="3" t="s">
        <v>31</v>
      </c>
      <c r="P98" s="5" t="s">
        <v>47</v>
      </c>
      <c r="Q98" s="3" t="s">
        <v>80</v>
      </c>
      <c r="R98" s="3" t="s">
        <v>47</v>
      </c>
      <c r="S98" s="3" t="s">
        <v>80</v>
      </c>
      <c r="T98" s="3" t="s">
        <v>80</v>
      </c>
      <c r="U98" s="3" t="s">
        <v>86</v>
      </c>
      <c r="V98" s="3" t="s">
        <v>31</v>
      </c>
      <c r="W98" s="5" t="s">
        <v>4510</v>
      </c>
      <c r="X98" s="3" t="s">
        <v>39</v>
      </c>
      <c r="Y98" s="5" t="s">
        <v>9545</v>
      </c>
      <c r="Z98" s="3" t="s">
        <v>7046</v>
      </c>
      <c r="AB98" s="14">
        <f t="shared" si="6"/>
        <v>-26.450000000000045</v>
      </c>
      <c r="AE98" s="23">
        <f t="shared" si="7"/>
        <v>-0.16631847236714922</v>
      </c>
      <c r="AH98" s="40">
        <f t="shared" si="8"/>
        <v>0.56604683517221588</v>
      </c>
      <c r="AI98" s="41">
        <f t="shared" si="9"/>
        <v>1.7666382671245866</v>
      </c>
    </row>
    <row r="99" spans="1:35" x14ac:dyDescent="0.25">
      <c r="A99" s="3" t="s">
        <v>454</v>
      </c>
      <c r="B99" s="4" t="s">
        <v>147</v>
      </c>
      <c r="C99" s="3" t="s">
        <v>42</v>
      </c>
      <c r="D99" s="3" t="s">
        <v>9548</v>
      </c>
      <c r="E99" s="3" t="s">
        <v>140</v>
      </c>
      <c r="F99" s="3" t="s">
        <v>9549</v>
      </c>
      <c r="G99" s="3" t="s">
        <v>649</v>
      </c>
      <c r="H99" s="3" t="s">
        <v>42</v>
      </c>
      <c r="I99" s="5" t="s">
        <v>47</v>
      </c>
      <c r="J99" s="3" t="s">
        <v>47</v>
      </c>
      <c r="K99" s="3" t="s">
        <v>80</v>
      </c>
      <c r="L99" s="3" t="s">
        <v>47</v>
      </c>
      <c r="M99" s="3" t="s">
        <v>2524</v>
      </c>
      <c r="N99" s="3" t="s">
        <v>80</v>
      </c>
      <c r="O99" s="3" t="s">
        <v>66</v>
      </c>
      <c r="P99" s="5" t="s">
        <v>46</v>
      </c>
      <c r="Q99" s="3" t="s">
        <v>80</v>
      </c>
      <c r="R99" s="3" t="s">
        <v>80</v>
      </c>
      <c r="S99" s="3" t="s">
        <v>2525</v>
      </c>
      <c r="T99" s="3" t="s">
        <v>46</v>
      </c>
      <c r="U99" s="3" t="s">
        <v>80</v>
      </c>
      <c r="V99" s="3" t="s">
        <v>66</v>
      </c>
      <c r="W99" s="5" t="s">
        <v>119</v>
      </c>
      <c r="X99" s="3" t="s">
        <v>303</v>
      </c>
      <c r="Y99" s="5" t="s">
        <v>9550</v>
      </c>
      <c r="Z99" s="3" t="s">
        <v>9551</v>
      </c>
      <c r="AB99" s="14">
        <f t="shared" si="6"/>
        <v>92.6099999999999</v>
      </c>
      <c r="AE99" s="23">
        <f t="shared" si="7"/>
        <v>0.42258818567958051</v>
      </c>
      <c r="AH99" s="40">
        <f t="shared" si="8"/>
        <v>0.33629787392340271</v>
      </c>
      <c r="AI99" s="41">
        <f t="shared" si="9"/>
        <v>2.9735543324539906</v>
      </c>
    </row>
    <row r="100" spans="1:35" x14ac:dyDescent="0.25">
      <c r="A100" s="3" t="s">
        <v>562</v>
      </c>
      <c r="B100" s="4" t="s">
        <v>9344</v>
      </c>
      <c r="C100" s="3" t="s">
        <v>58</v>
      </c>
      <c r="D100" s="3" t="s">
        <v>9335</v>
      </c>
      <c r="E100" s="3" t="s">
        <v>1147</v>
      </c>
      <c r="F100" s="3" t="str">
        <f>Y100</f>
        <v>1852,12</v>
      </c>
      <c r="G100" s="3" t="s">
        <v>80</v>
      </c>
      <c r="H100" s="3" t="s">
        <v>42</v>
      </c>
      <c r="I100" s="5" t="s">
        <v>46</v>
      </c>
      <c r="J100" s="3" t="s">
        <v>47</v>
      </c>
      <c r="K100" s="3" t="s">
        <v>80</v>
      </c>
      <c r="L100" s="3" t="s">
        <v>40</v>
      </c>
      <c r="M100" s="3" t="s">
        <v>2524</v>
      </c>
      <c r="N100" s="3" t="s">
        <v>47</v>
      </c>
      <c r="O100" s="3" t="s">
        <v>31</v>
      </c>
      <c r="P100" s="5" t="s">
        <v>46</v>
      </c>
      <c r="Q100" s="3" t="s">
        <v>47</v>
      </c>
      <c r="R100" s="3" t="s">
        <v>80</v>
      </c>
      <c r="S100" s="3" t="s">
        <v>2524</v>
      </c>
      <c r="T100" s="3" t="s">
        <v>47</v>
      </c>
      <c r="U100" s="3" t="s">
        <v>80</v>
      </c>
      <c r="V100" s="3" t="s">
        <v>31</v>
      </c>
      <c r="W100" s="5" t="s">
        <v>119</v>
      </c>
      <c r="X100" s="3" t="s">
        <v>39</v>
      </c>
      <c r="Y100" s="5" t="s">
        <v>9550</v>
      </c>
      <c r="Z100" s="3" t="s">
        <v>42</v>
      </c>
      <c r="AB100" s="14">
        <f t="shared" si="6"/>
        <v>0</v>
      </c>
      <c r="AE100" s="23">
        <f t="shared" si="7"/>
        <v>-3.5488797368526399E-2</v>
      </c>
      <c r="AH100" s="40">
        <f t="shared" si="8"/>
        <v>0.51415501042272982</v>
      </c>
      <c r="AI100" s="41">
        <f t="shared" si="9"/>
        <v>1.9449387436248387</v>
      </c>
    </row>
    <row r="101" spans="1:35" x14ac:dyDescent="0.25">
      <c r="A101" s="3" t="s">
        <v>562</v>
      </c>
      <c r="B101" s="4" t="s">
        <v>4993</v>
      </c>
      <c r="C101" s="3" t="s">
        <v>42</v>
      </c>
      <c r="D101" s="3" t="s">
        <v>2216</v>
      </c>
      <c r="E101" s="3" t="s">
        <v>377</v>
      </c>
      <c r="F101" s="3" t="s">
        <v>9552</v>
      </c>
      <c r="G101" s="3" t="s">
        <v>244</v>
      </c>
      <c r="H101" s="3" t="s">
        <v>42</v>
      </c>
      <c r="I101" s="5" t="s">
        <v>47</v>
      </c>
      <c r="J101" s="3" t="s">
        <v>80</v>
      </c>
      <c r="K101" s="3" t="s">
        <v>80</v>
      </c>
      <c r="L101" s="3" t="s">
        <v>80</v>
      </c>
      <c r="M101" s="3" t="s">
        <v>46</v>
      </c>
      <c r="N101" s="3" t="s">
        <v>47</v>
      </c>
      <c r="O101" s="3" t="s">
        <v>31</v>
      </c>
      <c r="P101" s="5" t="s">
        <v>47</v>
      </c>
      <c r="Q101" s="3" t="s">
        <v>47</v>
      </c>
      <c r="R101" s="3" t="s">
        <v>80</v>
      </c>
      <c r="S101" s="3" t="s">
        <v>80</v>
      </c>
      <c r="T101" s="3" t="s">
        <v>46</v>
      </c>
      <c r="U101" s="3" t="s">
        <v>61</v>
      </c>
      <c r="V101" s="3" t="s">
        <v>31</v>
      </c>
      <c r="W101" s="5" t="s">
        <v>119</v>
      </c>
      <c r="X101" s="3" t="s">
        <v>39</v>
      </c>
      <c r="Y101" s="5" t="s">
        <v>9550</v>
      </c>
      <c r="Z101" s="3" t="s">
        <v>9553</v>
      </c>
      <c r="AB101" s="14">
        <f t="shared" si="6"/>
        <v>-106.56000000000017</v>
      </c>
      <c r="AE101" s="23">
        <f t="shared" si="7"/>
        <v>-0.56256668651231645</v>
      </c>
      <c r="AH101" s="40">
        <f t="shared" si="8"/>
        <v>0.71313500902273352</v>
      </c>
      <c r="AI101" s="41">
        <f t="shared" si="9"/>
        <v>1.402259021570657</v>
      </c>
    </row>
    <row r="102" spans="1:35" x14ac:dyDescent="0.25">
      <c r="A102" s="3" t="s">
        <v>9554</v>
      </c>
      <c r="B102" s="4" t="s">
        <v>9342</v>
      </c>
      <c r="C102" s="3" t="s">
        <v>42</v>
      </c>
      <c r="D102" s="3" t="s">
        <v>9335</v>
      </c>
      <c r="E102" s="3" t="s">
        <v>1147</v>
      </c>
      <c r="F102" s="3" t="str">
        <f>Y102</f>
        <v>1836,91</v>
      </c>
      <c r="G102" s="3" t="s">
        <v>80</v>
      </c>
      <c r="H102" s="3" t="s">
        <v>42</v>
      </c>
      <c r="I102" s="5" t="s">
        <v>46</v>
      </c>
      <c r="J102" s="3" t="s">
        <v>47</v>
      </c>
      <c r="K102" s="3" t="s">
        <v>47</v>
      </c>
      <c r="L102" s="3" t="s">
        <v>40</v>
      </c>
      <c r="M102" s="3" t="s">
        <v>80</v>
      </c>
      <c r="N102" s="3" t="s">
        <v>80</v>
      </c>
      <c r="O102" s="3" t="s">
        <v>31</v>
      </c>
      <c r="P102" s="5" t="s">
        <v>46</v>
      </c>
      <c r="Q102" s="3" t="s">
        <v>47</v>
      </c>
      <c r="R102" s="3" t="s">
        <v>80</v>
      </c>
      <c r="S102" s="3" t="s">
        <v>2525</v>
      </c>
      <c r="T102" s="3" t="s">
        <v>47</v>
      </c>
      <c r="U102" s="3" t="s">
        <v>80</v>
      </c>
      <c r="V102" s="3" t="s">
        <v>31</v>
      </c>
      <c r="W102" s="5" t="s">
        <v>3156</v>
      </c>
      <c r="X102" s="3" t="s">
        <v>39</v>
      </c>
      <c r="Y102" s="5" t="s">
        <v>9555</v>
      </c>
      <c r="Z102" s="3" t="s">
        <v>42</v>
      </c>
      <c r="AB102" s="14">
        <f t="shared" si="6"/>
        <v>0</v>
      </c>
      <c r="AE102" s="23">
        <f t="shared" si="7"/>
        <v>-3.5488797368526399E-2</v>
      </c>
      <c r="AH102" s="40">
        <f t="shared" si="8"/>
        <v>0.51415501042272982</v>
      </c>
      <c r="AI102" s="41">
        <f t="shared" si="9"/>
        <v>1.9449387436248387</v>
      </c>
    </row>
    <row r="103" spans="1:35" x14ac:dyDescent="0.25">
      <c r="A103" s="3" t="s">
        <v>9554</v>
      </c>
      <c r="B103" s="4" t="s">
        <v>9343</v>
      </c>
      <c r="C103" s="3" t="s">
        <v>58</v>
      </c>
      <c r="D103" s="3" t="s">
        <v>9291</v>
      </c>
      <c r="E103" s="3" t="s">
        <v>779</v>
      </c>
      <c r="F103" s="3" t="str">
        <f>Y103</f>
        <v>1836,91</v>
      </c>
      <c r="G103" s="3" t="s">
        <v>80</v>
      </c>
      <c r="H103" s="3" t="s">
        <v>42</v>
      </c>
      <c r="I103" s="5" t="s">
        <v>47</v>
      </c>
      <c r="J103" s="3" t="s">
        <v>80</v>
      </c>
      <c r="K103" s="3" t="s">
        <v>80</v>
      </c>
      <c r="L103" s="3" t="s">
        <v>40</v>
      </c>
      <c r="M103" s="3" t="s">
        <v>2518</v>
      </c>
      <c r="N103" s="3" t="s">
        <v>80</v>
      </c>
      <c r="O103" s="3" t="s">
        <v>31</v>
      </c>
      <c r="P103" s="5" t="s">
        <v>46</v>
      </c>
      <c r="Q103" s="3" t="s">
        <v>2525</v>
      </c>
      <c r="R103" s="3" t="s">
        <v>80</v>
      </c>
      <c r="S103" s="3" t="s">
        <v>2524</v>
      </c>
      <c r="T103" s="3" t="s">
        <v>80</v>
      </c>
      <c r="U103" s="3" t="s">
        <v>47</v>
      </c>
      <c r="V103" s="3" t="s">
        <v>31</v>
      </c>
      <c r="W103" s="5" t="s">
        <v>3156</v>
      </c>
      <c r="X103" s="3" t="s">
        <v>39</v>
      </c>
      <c r="Y103" s="5" t="s">
        <v>9555</v>
      </c>
      <c r="Z103" s="3" t="s">
        <v>42</v>
      </c>
      <c r="AB103" s="14">
        <f t="shared" si="6"/>
        <v>0</v>
      </c>
      <c r="AE103" s="23">
        <f t="shared" si="7"/>
        <v>-3.5488797368526399E-2</v>
      </c>
      <c r="AH103" s="40">
        <f t="shared" si="8"/>
        <v>0.51415501042272982</v>
      </c>
      <c r="AI103" s="41">
        <f t="shared" si="9"/>
        <v>1.9449387436248387</v>
      </c>
    </row>
    <row r="104" spans="1:35" x14ac:dyDescent="0.25">
      <c r="A104" s="3" t="s">
        <v>9554</v>
      </c>
      <c r="B104" s="4" t="s">
        <v>9556</v>
      </c>
      <c r="C104" s="3" t="s">
        <v>278</v>
      </c>
      <c r="D104" s="3" t="s">
        <v>9531</v>
      </c>
      <c r="E104" s="3" t="s">
        <v>564</v>
      </c>
      <c r="F104" s="3" t="str">
        <f>Y104</f>
        <v>1836,91</v>
      </c>
      <c r="G104" s="3" t="s">
        <v>80</v>
      </c>
      <c r="H104" s="3" t="s">
        <v>42</v>
      </c>
      <c r="I104" s="5" t="s">
        <v>46</v>
      </c>
      <c r="J104" s="3" t="s">
        <v>47</v>
      </c>
      <c r="K104" s="3" t="s">
        <v>47</v>
      </c>
      <c r="L104" s="3" t="s">
        <v>40</v>
      </c>
      <c r="M104" s="3" t="s">
        <v>47</v>
      </c>
      <c r="N104" s="3" t="s">
        <v>47</v>
      </c>
      <c r="O104" s="3" t="s">
        <v>31</v>
      </c>
      <c r="P104" s="5" t="s">
        <v>46</v>
      </c>
      <c r="Q104" s="3" t="s">
        <v>40</v>
      </c>
      <c r="R104" s="3" t="s">
        <v>80</v>
      </c>
      <c r="S104" s="3" t="s">
        <v>2524</v>
      </c>
      <c r="T104" s="3" t="s">
        <v>80</v>
      </c>
      <c r="U104" s="3" t="s">
        <v>80</v>
      </c>
      <c r="V104" s="3" t="s">
        <v>31</v>
      </c>
      <c r="W104" s="5" t="s">
        <v>3156</v>
      </c>
      <c r="X104" s="3" t="s">
        <v>39</v>
      </c>
      <c r="Y104" s="5" t="s">
        <v>9555</v>
      </c>
      <c r="Z104" s="3" t="s">
        <v>42</v>
      </c>
      <c r="AB104" s="14">
        <f t="shared" si="6"/>
        <v>0</v>
      </c>
      <c r="AE104" s="23">
        <f t="shared" si="7"/>
        <v>-3.5488797368526399E-2</v>
      </c>
      <c r="AH104" s="40">
        <f t="shared" si="8"/>
        <v>0.51415501042272982</v>
      </c>
      <c r="AI104" s="41">
        <f t="shared" si="9"/>
        <v>1.9449387436248387</v>
      </c>
    </row>
    <row r="105" spans="1:35" x14ac:dyDescent="0.25">
      <c r="A105" s="3" t="s">
        <v>301</v>
      </c>
      <c r="B105" s="4" t="s">
        <v>882</v>
      </c>
      <c r="C105" s="3" t="s">
        <v>151</v>
      </c>
      <c r="D105" s="3" t="s">
        <v>2250</v>
      </c>
      <c r="E105" s="3" t="s">
        <v>140</v>
      </c>
      <c r="F105" s="3" t="s">
        <v>9557</v>
      </c>
      <c r="G105" s="3" t="s">
        <v>1355</v>
      </c>
      <c r="H105" s="3" t="s">
        <v>42</v>
      </c>
      <c r="I105" s="5" t="s">
        <v>47</v>
      </c>
      <c r="J105" s="3" t="s">
        <v>47</v>
      </c>
      <c r="K105" s="3" t="s">
        <v>86</v>
      </c>
      <c r="L105" s="3" t="s">
        <v>80</v>
      </c>
      <c r="M105" s="3" t="s">
        <v>80</v>
      </c>
      <c r="N105" s="3" t="s">
        <v>80</v>
      </c>
      <c r="O105" s="3" t="s">
        <v>31</v>
      </c>
      <c r="P105" s="5" t="s">
        <v>46</v>
      </c>
      <c r="Q105" s="3" t="s">
        <v>46</v>
      </c>
      <c r="R105" s="3" t="s">
        <v>80</v>
      </c>
      <c r="S105" s="3" t="s">
        <v>80</v>
      </c>
      <c r="T105" s="3" t="s">
        <v>80</v>
      </c>
      <c r="U105" s="3" t="s">
        <v>47</v>
      </c>
      <c r="V105" s="3" t="s">
        <v>258</v>
      </c>
      <c r="W105" s="5" t="s">
        <v>113</v>
      </c>
      <c r="X105" s="3" t="s">
        <v>308</v>
      </c>
      <c r="Y105" s="5" t="s">
        <v>9558</v>
      </c>
      <c r="Z105" s="3" t="s">
        <v>9559</v>
      </c>
      <c r="AB105" s="14">
        <f t="shared" si="6"/>
        <v>-66.039999999999964</v>
      </c>
      <c r="AE105" s="23">
        <f t="shared" si="7"/>
        <v>-0.36214254923654271</v>
      </c>
      <c r="AH105" s="40">
        <f t="shared" si="8"/>
        <v>0.64137724560716247</v>
      </c>
      <c r="AI105" s="41">
        <f t="shared" si="9"/>
        <v>1.5591448041680147</v>
      </c>
    </row>
    <row r="106" spans="1:35" x14ac:dyDescent="0.25">
      <c r="A106" s="3" t="s">
        <v>359</v>
      </c>
      <c r="B106" s="4" t="s">
        <v>9345</v>
      </c>
      <c r="C106" s="3" t="s">
        <v>278</v>
      </c>
      <c r="D106" s="3" t="s">
        <v>9335</v>
      </c>
      <c r="E106" s="3" t="s">
        <v>1147</v>
      </c>
      <c r="F106" s="3">
        <v>1919.16</v>
      </c>
      <c r="G106" s="3" t="s">
        <v>80</v>
      </c>
      <c r="H106" s="3" t="s">
        <v>42</v>
      </c>
      <c r="I106" s="5" t="s">
        <v>46</v>
      </c>
      <c r="J106" s="3" t="s">
        <v>47</v>
      </c>
      <c r="K106" s="3" t="s">
        <v>47</v>
      </c>
      <c r="L106" s="3" t="s">
        <v>47</v>
      </c>
      <c r="M106" s="3" t="s">
        <v>2524</v>
      </c>
      <c r="N106" s="3" t="s">
        <v>80</v>
      </c>
      <c r="O106" s="3" t="s">
        <v>31</v>
      </c>
      <c r="P106" s="5" t="s">
        <v>46</v>
      </c>
      <c r="Q106" s="3" t="s">
        <v>47</v>
      </c>
      <c r="R106" s="3" t="s">
        <v>47</v>
      </c>
      <c r="S106" s="3" t="s">
        <v>2524</v>
      </c>
      <c r="T106" s="3" t="s">
        <v>47</v>
      </c>
      <c r="U106" s="3" t="s">
        <v>47</v>
      </c>
      <c r="V106" s="3" t="s">
        <v>31</v>
      </c>
      <c r="W106" s="5" t="s">
        <v>113</v>
      </c>
      <c r="X106" s="3" t="s">
        <v>39</v>
      </c>
      <c r="Y106" s="5" t="s">
        <v>9558</v>
      </c>
      <c r="Z106" s="3" t="s">
        <v>42</v>
      </c>
      <c r="AB106" s="14">
        <f t="shared" si="6"/>
        <v>-97.460000000000036</v>
      </c>
      <c r="AE106" s="23">
        <f t="shared" si="7"/>
        <v>-0.51755534275097492</v>
      </c>
      <c r="AH106" s="40">
        <f t="shared" si="8"/>
        <v>0.6976157268199964</v>
      </c>
      <c r="AI106" s="41">
        <f t="shared" si="9"/>
        <v>1.4334539224888014</v>
      </c>
    </row>
    <row r="107" spans="1:35" x14ac:dyDescent="0.25">
      <c r="A107" s="3" t="s">
        <v>9560</v>
      </c>
      <c r="B107" s="4" t="s">
        <v>135</v>
      </c>
      <c r="C107" s="3" t="s">
        <v>58</v>
      </c>
      <c r="D107" s="3" t="s">
        <v>9326</v>
      </c>
      <c r="E107" s="3" t="s">
        <v>115</v>
      </c>
      <c r="F107" s="3" t="s">
        <v>9346</v>
      </c>
      <c r="G107" s="3" t="s">
        <v>633</v>
      </c>
      <c r="H107" s="3" t="s">
        <v>42</v>
      </c>
      <c r="I107" s="5" t="s">
        <v>46</v>
      </c>
      <c r="J107" s="3" t="s">
        <v>47</v>
      </c>
      <c r="K107" s="3" t="s">
        <v>47</v>
      </c>
      <c r="L107" s="3" t="s">
        <v>47</v>
      </c>
      <c r="M107" s="3" t="s">
        <v>46</v>
      </c>
      <c r="N107" s="3" t="s">
        <v>47</v>
      </c>
      <c r="O107" s="3" t="s">
        <v>31</v>
      </c>
      <c r="P107" s="5" t="s">
        <v>47</v>
      </c>
      <c r="Q107" s="3" t="s">
        <v>2525</v>
      </c>
      <c r="R107" s="3" t="s">
        <v>47</v>
      </c>
      <c r="S107" s="3" t="s">
        <v>47</v>
      </c>
      <c r="T107" s="3" t="s">
        <v>47</v>
      </c>
      <c r="U107" s="3" t="s">
        <v>47</v>
      </c>
      <c r="V107" s="3" t="s">
        <v>31</v>
      </c>
      <c r="W107" s="5" t="s">
        <v>3742</v>
      </c>
      <c r="X107" s="3" t="s">
        <v>39</v>
      </c>
      <c r="Y107" s="5" t="s">
        <v>9561</v>
      </c>
      <c r="Z107" s="3" t="s">
        <v>9562</v>
      </c>
      <c r="AB107" s="14">
        <f t="shared" si="6"/>
        <v>-127.66000000000008</v>
      </c>
      <c r="AE107" s="23">
        <f t="shared" si="7"/>
        <v>-0.66693364842047997</v>
      </c>
      <c r="AH107" s="40">
        <f t="shared" si="8"/>
        <v>0.74759274165127543</v>
      </c>
      <c r="AI107" s="41">
        <f t="shared" si="9"/>
        <v>1.3376266840033919</v>
      </c>
    </row>
    <row r="108" spans="1:35" x14ac:dyDescent="0.25">
      <c r="A108" s="3" t="s">
        <v>9560</v>
      </c>
      <c r="B108" s="4" t="s">
        <v>9563</v>
      </c>
      <c r="C108" s="3" t="s">
        <v>63</v>
      </c>
      <c r="D108" s="3" t="s">
        <v>9504</v>
      </c>
      <c r="E108" s="3" t="s">
        <v>564</v>
      </c>
      <c r="F108" s="3">
        <v>1642.41</v>
      </c>
      <c r="G108" s="3" t="s">
        <v>80</v>
      </c>
      <c r="H108" s="3" t="s">
        <v>42</v>
      </c>
      <c r="I108" s="5" t="s">
        <v>46</v>
      </c>
      <c r="J108" s="3" t="s">
        <v>80</v>
      </c>
      <c r="K108" s="3" t="s">
        <v>80</v>
      </c>
      <c r="L108" s="3" t="s">
        <v>47</v>
      </c>
      <c r="M108" s="3" t="s">
        <v>80</v>
      </c>
      <c r="N108" s="3" t="s">
        <v>47</v>
      </c>
      <c r="O108" s="3" t="s">
        <v>31</v>
      </c>
      <c r="P108" s="5" t="s">
        <v>46</v>
      </c>
      <c r="Q108" s="3" t="s">
        <v>80</v>
      </c>
      <c r="R108" s="3" t="s">
        <v>47</v>
      </c>
      <c r="S108" s="3" t="s">
        <v>2525</v>
      </c>
      <c r="T108" s="3" t="s">
        <v>80</v>
      </c>
      <c r="U108" s="3" t="s">
        <v>47</v>
      </c>
      <c r="V108" s="3" t="s">
        <v>31</v>
      </c>
      <c r="W108" s="5" t="s">
        <v>3742</v>
      </c>
      <c r="X108" s="3" t="s">
        <v>39</v>
      </c>
      <c r="Y108" s="5" t="s">
        <v>9561</v>
      </c>
      <c r="Z108" s="3" t="s">
        <v>42</v>
      </c>
      <c r="AB108" s="14">
        <f t="shared" si="6"/>
        <v>164.06999999999994</v>
      </c>
      <c r="AE108" s="23">
        <f t="shared" si="7"/>
        <v>0.77605089174391229</v>
      </c>
      <c r="AH108" s="40">
        <f t="shared" si="8"/>
        <v>0.21885946885035756</v>
      </c>
      <c r="AI108" s="41">
        <f t="shared" si="9"/>
        <v>4.5691420401085665</v>
      </c>
    </row>
    <row r="109" spans="1:35" x14ac:dyDescent="0.25">
      <c r="A109" s="3" t="s">
        <v>9560</v>
      </c>
      <c r="B109" s="4" t="s">
        <v>643</v>
      </c>
      <c r="C109" s="3" t="s">
        <v>42</v>
      </c>
      <c r="D109" s="3" t="s">
        <v>9461</v>
      </c>
      <c r="E109" s="3" t="s">
        <v>467</v>
      </c>
      <c r="F109" s="3" t="s">
        <v>6459</v>
      </c>
      <c r="G109" s="3" t="s">
        <v>1405</v>
      </c>
      <c r="H109" s="3" t="s">
        <v>42</v>
      </c>
      <c r="I109" s="5" t="s">
        <v>47</v>
      </c>
      <c r="J109" s="3" t="s">
        <v>47</v>
      </c>
      <c r="K109" s="3" t="s">
        <v>80</v>
      </c>
      <c r="L109" s="3" t="s">
        <v>47</v>
      </c>
      <c r="M109" s="3" t="s">
        <v>2518</v>
      </c>
      <c r="N109" s="3" t="s">
        <v>80</v>
      </c>
      <c r="O109" s="3" t="s">
        <v>31</v>
      </c>
      <c r="P109" s="5" t="s">
        <v>47</v>
      </c>
      <c r="Q109" s="3" t="s">
        <v>46</v>
      </c>
      <c r="R109" s="3" t="s">
        <v>80</v>
      </c>
      <c r="S109" s="3" t="s">
        <v>2524</v>
      </c>
      <c r="T109" s="3" t="s">
        <v>2525</v>
      </c>
      <c r="U109" s="3" t="s">
        <v>80</v>
      </c>
      <c r="V109" s="3" t="s">
        <v>31</v>
      </c>
      <c r="W109" s="5" t="s">
        <v>3742</v>
      </c>
      <c r="X109" s="3" t="s">
        <v>39</v>
      </c>
      <c r="Y109" s="5" t="s">
        <v>9561</v>
      </c>
      <c r="Z109" s="3" t="s">
        <v>9564</v>
      </c>
      <c r="AB109" s="14">
        <f t="shared" si="6"/>
        <v>-105.73000000000002</v>
      </c>
      <c r="AE109" s="23">
        <f t="shared" si="7"/>
        <v>-0.55846125625716048</v>
      </c>
      <c r="AH109" s="40">
        <f t="shared" si="8"/>
        <v>0.71173527311852625</v>
      </c>
      <c r="AI109" s="41">
        <f t="shared" si="9"/>
        <v>1.405016777682548</v>
      </c>
    </row>
    <row r="110" spans="1:35" x14ac:dyDescent="0.25">
      <c r="A110" s="3" t="s">
        <v>435</v>
      </c>
      <c r="B110" s="4" t="s">
        <v>9347</v>
      </c>
      <c r="C110" s="3" t="s">
        <v>278</v>
      </c>
      <c r="D110" s="3" t="s">
        <v>2201</v>
      </c>
      <c r="E110" s="3" t="s">
        <v>320</v>
      </c>
      <c r="F110" s="3" t="s">
        <v>9348</v>
      </c>
      <c r="G110" s="3" t="s">
        <v>620</v>
      </c>
      <c r="H110" s="3" t="s">
        <v>42</v>
      </c>
      <c r="I110" s="5" t="s">
        <v>47</v>
      </c>
      <c r="J110" s="3" t="s">
        <v>47</v>
      </c>
      <c r="K110" s="3" t="s">
        <v>47</v>
      </c>
      <c r="L110" s="3" t="s">
        <v>47</v>
      </c>
      <c r="M110" s="3" t="s">
        <v>80</v>
      </c>
      <c r="N110" s="3" t="s">
        <v>80</v>
      </c>
      <c r="O110" s="3" t="s">
        <v>31</v>
      </c>
      <c r="P110" s="5" t="s">
        <v>46</v>
      </c>
      <c r="Q110" s="3" t="s">
        <v>2519</v>
      </c>
      <c r="R110" s="3" t="s">
        <v>80</v>
      </c>
      <c r="S110" s="3" t="s">
        <v>80</v>
      </c>
      <c r="T110" s="3" t="s">
        <v>2525</v>
      </c>
      <c r="U110" s="3" t="s">
        <v>47</v>
      </c>
      <c r="V110" s="3" t="s">
        <v>31</v>
      </c>
      <c r="W110" s="5" t="s">
        <v>108</v>
      </c>
      <c r="X110" s="3" t="s">
        <v>39</v>
      </c>
      <c r="Y110" s="5" t="s">
        <v>9565</v>
      </c>
      <c r="Z110" s="3" t="s">
        <v>9566</v>
      </c>
      <c r="AB110" s="14">
        <f t="shared" si="6"/>
        <v>-115.67000000000007</v>
      </c>
      <c r="AE110" s="23">
        <f t="shared" si="7"/>
        <v>-0.60762749328877919</v>
      </c>
      <c r="AH110" s="40">
        <f t="shared" si="8"/>
        <v>0.72828271900610875</v>
      </c>
      <c r="AI110" s="41">
        <f t="shared" si="9"/>
        <v>1.3730931325196145</v>
      </c>
    </row>
    <row r="111" spans="1:35" x14ac:dyDescent="0.25">
      <c r="A111" s="3" t="s">
        <v>110</v>
      </c>
      <c r="B111" s="4" t="s">
        <v>9567</v>
      </c>
      <c r="C111" s="3" t="s">
        <v>63</v>
      </c>
      <c r="D111" s="3" t="s">
        <v>9531</v>
      </c>
      <c r="E111" s="3" t="s">
        <v>564</v>
      </c>
      <c r="F111" s="3" t="str">
        <f>Y111</f>
        <v>1776,06</v>
      </c>
      <c r="G111" s="3" t="s">
        <v>80</v>
      </c>
      <c r="H111" s="3" t="s">
        <v>42</v>
      </c>
      <c r="I111" s="5" t="s">
        <v>46</v>
      </c>
      <c r="J111" s="3" t="s">
        <v>47</v>
      </c>
      <c r="K111" s="3" t="s">
        <v>47</v>
      </c>
      <c r="L111" s="3" t="s">
        <v>47</v>
      </c>
      <c r="M111" s="3" t="s">
        <v>80</v>
      </c>
      <c r="N111" s="3" t="s">
        <v>47</v>
      </c>
      <c r="O111" s="3" t="s">
        <v>31</v>
      </c>
      <c r="P111" s="5" t="s">
        <v>46</v>
      </c>
      <c r="Q111" s="3" t="s">
        <v>80</v>
      </c>
      <c r="R111" s="3" t="s">
        <v>80</v>
      </c>
      <c r="S111" s="3" t="s">
        <v>2524</v>
      </c>
      <c r="T111" s="3" t="s">
        <v>80</v>
      </c>
      <c r="U111" s="3" t="s">
        <v>80</v>
      </c>
      <c r="V111" s="3" t="s">
        <v>294</v>
      </c>
      <c r="W111" s="5" t="s">
        <v>3167</v>
      </c>
      <c r="X111" s="3" t="s">
        <v>1236</v>
      </c>
      <c r="Y111" s="5" t="s">
        <v>9568</v>
      </c>
      <c r="Z111" s="3" t="s">
        <v>42</v>
      </c>
      <c r="AB111" s="14">
        <f t="shared" si="6"/>
        <v>0</v>
      </c>
      <c r="AE111" s="23">
        <f t="shared" si="7"/>
        <v>-3.5488797368526399E-2</v>
      </c>
      <c r="AH111" s="40">
        <f t="shared" si="8"/>
        <v>0.51415501042272982</v>
      </c>
      <c r="AI111" s="41">
        <f t="shared" si="9"/>
        <v>1.9449387436248387</v>
      </c>
    </row>
    <row r="112" spans="1:35" x14ac:dyDescent="0.25">
      <c r="A112" s="3" t="s">
        <v>1837</v>
      </c>
      <c r="B112" s="4" t="s">
        <v>545</v>
      </c>
      <c r="C112" s="3" t="s">
        <v>58</v>
      </c>
      <c r="D112" s="3" t="s">
        <v>2204</v>
      </c>
      <c r="E112" s="3" t="s">
        <v>55</v>
      </c>
      <c r="F112" s="3" t="s">
        <v>9350</v>
      </c>
      <c r="G112" s="3" t="s">
        <v>230</v>
      </c>
      <c r="H112" s="3" t="s">
        <v>42</v>
      </c>
      <c r="I112" s="5" t="s">
        <v>47</v>
      </c>
      <c r="J112" s="3" t="s">
        <v>47</v>
      </c>
      <c r="K112" s="3" t="s">
        <v>86</v>
      </c>
      <c r="L112" s="3" t="s">
        <v>47</v>
      </c>
      <c r="M112" s="3" t="s">
        <v>2518</v>
      </c>
      <c r="N112" s="3" t="s">
        <v>80</v>
      </c>
      <c r="O112" s="3" t="s">
        <v>31</v>
      </c>
      <c r="P112" s="5" t="s">
        <v>46</v>
      </c>
      <c r="Q112" s="3" t="s">
        <v>47</v>
      </c>
      <c r="R112" s="3" t="s">
        <v>80</v>
      </c>
      <c r="S112" s="3" t="s">
        <v>80</v>
      </c>
      <c r="T112" s="3" t="s">
        <v>80</v>
      </c>
      <c r="U112" s="3" t="s">
        <v>47</v>
      </c>
      <c r="V112" s="3" t="s">
        <v>31</v>
      </c>
      <c r="W112" s="5" t="s">
        <v>3167</v>
      </c>
      <c r="X112" s="3" t="s">
        <v>39</v>
      </c>
      <c r="Y112" s="5" t="s">
        <v>9568</v>
      </c>
      <c r="Z112" s="3" t="s">
        <v>9569</v>
      </c>
      <c r="AB112" s="14">
        <f t="shared" si="6"/>
        <v>-321.77</v>
      </c>
      <c r="AE112" s="23">
        <f t="shared" si="7"/>
        <v>-1.6270602349604657</v>
      </c>
      <c r="AH112" s="40">
        <f t="shared" si="8"/>
        <v>0.9481378472844485</v>
      </c>
      <c r="AI112" s="41">
        <f t="shared" si="9"/>
        <v>1.05469895845218</v>
      </c>
    </row>
    <row r="113" spans="1:35" x14ac:dyDescent="0.25">
      <c r="A113" s="3" t="s">
        <v>1837</v>
      </c>
      <c r="B113" s="4" t="s">
        <v>473</v>
      </c>
      <c r="C113" s="3" t="s">
        <v>58</v>
      </c>
      <c r="D113" s="3" t="s">
        <v>2290</v>
      </c>
      <c r="E113" s="3" t="s">
        <v>307</v>
      </c>
      <c r="F113" s="3" t="s">
        <v>5319</v>
      </c>
      <c r="G113" s="3" t="s">
        <v>94</v>
      </c>
      <c r="H113" s="3" t="s">
        <v>42</v>
      </c>
      <c r="I113" s="5" t="s">
        <v>47</v>
      </c>
      <c r="J113" s="3" t="s">
        <v>47</v>
      </c>
      <c r="K113" s="3" t="s">
        <v>86</v>
      </c>
      <c r="L113" s="3" t="s">
        <v>47</v>
      </c>
      <c r="M113" s="3" t="s">
        <v>2518</v>
      </c>
      <c r="N113" s="3" t="s">
        <v>47</v>
      </c>
      <c r="O113" s="3" t="s">
        <v>31</v>
      </c>
      <c r="P113" s="5" t="s">
        <v>46</v>
      </c>
      <c r="Q113" s="3" t="s">
        <v>47</v>
      </c>
      <c r="R113" s="3" t="s">
        <v>47</v>
      </c>
      <c r="S113" s="3" t="s">
        <v>47</v>
      </c>
      <c r="T113" s="3" t="s">
        <v>80</v>
      </c>
      <c r="U113" s="3" t="s">
        <v>47</v>
      </c>
      <c r="V113" s="3" t="s">
        <v>31</v>
      </c>
      <c r="W113" s="5" t="s">
        <v>3167</v>
      </c>
      <c r="X113" s="3" t="s">
        <v>39</v>
      </c>
      <c r="Y113" s="5" t="s">
        <v>9568</v>
      </c>
      <c r="Z113" s="3" t="s">
        <v>9570</v>
      </c>
      <c r="AB113" s="14">
        <f t="shared" si="6"/>
        <v>-150.46000000000004</v>
      </c>
      <c r="AE113" s="23">
        <f t="shared" si="7"/>
        <v>-0.77970932289944361</v>
      </c>
      <c r="AH113" s="40">
        <f t="shared" si="8"/>
        <v>0.78221900498396157</v>
      </c>
      <c r="AI113" s="41">
        <f t="shared" si="9"/>
        <v>1.278414348959092</v>
      </c>
    </row>
    <row r="114" spans="1:35" x14ac:dyDescent="0.25">
      <c r="A114" s="3" t="s">
        <v>73</v>
      </c>
      <c r="B114" s="4" t="s">
        <v>129</v>
      </c>
      <c r="C114" s="3" t="s">
        <v>42</v>
      </c>
      <c r="D114" s="3" t="s">
        <v>2196</v>
      </c>
      <c r="E114" s="3" t="s">
        <v>59</v>
      </c>
      <c r="F114" s="3" t="s">
        <v>9349</v>
      </c>
      <c r="G114" s="3" t="s">
        <v>460</v>
      </c>
      <c r="H114" s="3" t="s">
        <v>42</v>
      </c>
      <c r="I114" s="5" t="s">
        <v>46</v>
      </c>
      <c r="J114" s="3" t="s">
        <v>47</v>
      </c>
      <c r="K114" s="3" t="s">
        <v>48</v>
      </c>
      <c r="L114" s="3" t="s">
        <v>40</v>
      </c>
      <c r="M114" s="3" t="s">
        <v>80</v>
      </c>
      <c r="N114" s="3" t="s">
        <v>47</v>
      </c>
      <c r="O114" s="3" t="s">
        <v>31</v>
      </c>
      <c r="P114" s="5" t="s">
        <v>47</v>
      </c>
      <c r="Q114" s="3" t="s">
        <v>47</v>
      </c>
      <c r="R114" s="3" t="s">
        <v>2564</v>
      </c>
      <c r="S114" s="3" t="s">
        <v>2524</v>
      </c>
      <c r="T114" s="3" t="s">
        <v>80</v>
      </c>
      <c r="U114" s="3" t="s">
        <v>47</v>
      </c>
      <c r="V114" s="3" t="s">
        <v>31</v>
      </c>
      <c r="W114" s="5" t="s">
        <v>9571</v>
      </c>
      <c r="X114" s="3" t="s">
        <v>39</v>
      </c>
      <c r="Y114" s="5" t="s">
        <v>9572</v>
      </c>
      <c r="Z114" s="3" t="s">
        <v>9573</v>
      </c>
      <c r="AB114" s="14">
        <f t="shared" si="6"/>
        <v>-340.95000000000005</v>
      </c>
      <c r="AE114" s="23">
        <f t="shared" si="7"/>
        <v>-1.7219302979651383</v>
      </c>
      <c r="AH114" s="40">
        <f t="shared" si="8"/>
        <v>0.95745892713416669</v>
      </c>
      <c r="AI114" s="41">
        <f t="shared" si="9"/>
        <v>1.0444312248392376</v>
      </c>
    </row>
    <row r="115" spans="1:35" x14ac:dyDescent="0.25">
      <c r="A115" s="3" t="s">
        <v>2340</v>
      </c>
      <c r="B115" s="4" t="s">
        <v>444</v>
      </c>
      <c r="C115" s="3" t="s">
        <v>42</v>
      </c>
      <c r="D115" s="3" t="s">
        <v>9324</v>
      </c>
      <c r="E115" s="3" t="s">
        <v>193</v>
      </c>
      <c r="F115" s="3" t="s">
        <v>9354</v>
      </c>
      <c r="G115" s="3" t="s">
        <v>597</v>
      </c>
      <c r="H115" s="3" t="s">
        <v>42</v>
      </c>
      <c r="I115" s="5" t="s">
        <v>47</v>
      </c>
      <c r="J115" s="3" t="s">
        <v>2525</v>
      </c>
      <c r="K115" s="3" t="s">
        <v>80</v>
      </c>
      <c r="L115" s="3" t="s">
        <v>80</v>
      </c>
      <c r="M115" s="3" t="s">
        <v>2518</v>
      </c>
      <c r="N115" s="3" t="s">
        <v>80</v>
      </c>
      <c r="O115" s="3" t="s">
        <v>31</v>
      </c>
      <c r="P115" s="5" t="s">
        <v>47</v>
      </c>
      <c r="Q115" s="3" t="s">
        <v>48</v>
      </c>
      <c r="R115" s="3" t="s">
        <v>80</v>
      </c>
      <c r="S115" s="3" t="s">
        <v>80</v>
      </c>
      <c r="T115" s="3" t="s">
        <v>2525</v>
      </c>
      <c r="U115" s="3" t="s">
        <v>80</v>
      </c>
      <c r="V115" s="3" t="s">
        <v>31</v>
      </c>
      <c r="W115" s="5" t="s">
        <v>5849</v>
      </c>
      <c r="X115" s="3" t="s">
        <v>39</v>
      </c>
      <c r="Y115" s="5" t="s">
        <v>9574</v>
      </c>
      <c r="Z115" s="3" t="s">
        <v>3078</v>
      </c>
      <c r="AB115" s="14">
        <f t="shared" si="6"/>
        <v>-149.98999999999978</v>
      </c>
      <c r="AE115" s="23">
        <f t="shared" si="7"/>
        <v>-0.77738456118869181</v>
      </c>
      <c r="AH115" s="40">
        <f t="shared" si="8"/>
        <v>0.7815340408139182</v>
      </c>
      <c r="AI115" s="41">
        <f t="shared" si="9"/>
        <v>1.2795347966654957</v>
      </c>
    </row>
    <row r="116" spans="1:35" x14ac:dyDescent="0.25">
      <c r="A116" s="3" t="s">
        <v>2340</v>
      </c>
      <c r="B116" s="4" t="s">
        <v>9351</v>
      </c>
      <c r="C116" s="3" t="s">
        <v>42</v>
      </c>
      <c r="D116" s="3" t="s">
        <v>9331</v>
      </c>
      <c r="E116" s="3" t="s">
        <v>729</v>
      </c>
      <c r="F116" s="3" t="str">
        <f>Y116</f>
        <v>1745,63</v>
      </c>
      <c r="G116" s="3" t="s">
        <v>80</v>
      </c>
      <c r="H116" s="3" t="s">
        <v>42</v>
      </c>
      <c r="I116" s="5" t="s">
        <v>46</v>
      </c>
      <c r="J116" s="3" t="s">
        <v>80</v>
      </c>
      <c r="K116" s="3" t="s">
        <v>80</v>
      </c>
      <c r="L116" s="3" t="s">
        <v>48</v>
      </c>
      <c r="M116" s="3" t="s">
        <v>80</v>
      </c>
      <c r="N116" s="3" t="s">
        <v>80</v>
      </c>
      <c r="O116" s="3" t="s">
        <v>31</v>
      </c>
      <c r="P116" s="5" t="s">
        <v>47</v>
      </c>
      <c r="Q116" s="3" t="s">
        <v>47</v>
      </c>
      <c r="R116" s="3" t="s">
        <v>80</v>
      </c>
      <c r="S116" s="3" t="s">
        <v>2518</v>
      </c>
      <c r="T116" s="3" t="s">
        <v>80</v>
      </c>
      <c r="U116" s="3" t="s">
        <v>80</v>
      </c>
      <c r="V116" s="3" t="s">
        <v>31</v>
      </c>
      <c r="W116" s="5" t="s">
        <v>5849</v>
      </c>
      <c r="X116" s="3" t="s">
        <v>39</v>
      </c>
      <c r="Y116" s="5" t="s">
        <v>9574</v>
      </c>
      <c r="Z116" s="3" t="s">
        <v>42</v>
      </c>
      <c r="AB116" s="14">
        <f t="shared" si="6"/>
        <v>0</v>
      </c>
      <c r="AE116" s="23">
        <f t="shared" si="7"/>
        <v>-3.5488797368526399E-2</v>
      </c>
      <c r="AH116" s="40">
        <f t="shared" si="8"/>
        <v>0.51415501042272982</v>
      </c>
      <c r="AI116" s="41">
        <f t="shared" si="9"/>
        <v>1.9449387436248387</v>
      </c>
    </row>
    <row r="117" spans="1:35" x14ac:dyDescent="0.25">
      <c r="A117" s="3" t="s">
        <v>362</v>
      </c>
      <c r="B117" s="4" t="s">
        <v>2748</v>
      </c>
      <c r="C117" s="3" t="s">
        <v>42</v>
      </c>
      <c r="D117" s="3" t="s">
        <v>2283</v>
      </c>
      <c r="E117" s="3" t="s">
        <v>186</v>
      </c>
      <c r="F117" s="3" t="s">
        <v>9352</v>
      </c>
      <c r="G117" s="3" t="s">
        <v>52</v>
      </c>
      <c r="H117" s="3" t="s">
        <v>42</v>
      </c>
      <c r="I117" s="5" t="s">
        <v>46</v>
      </c>
      <c r="J117" s="3" t="s">
        <v>2523</v>
      </c>
      <c r="K117" s="3" t="s">
        <v>80</v>
      </c>
      <c r="L117" s="3" t="s">
        <v>80</v>
      </c>
      <c r="M117" s="3" t="s">
        <v>2524</v>
      </c>
      <c r="N117" s="3" t="s">
        <v>80</v>
      </c>
      <c r="O117" s="3" t="s">
        <v>31</v>
      </c>
      <c r="P117" s="5" t="s">
        <v>47</v>
      </c>
      <c r="Q117" s="3" t="s">
        <v>80</v>
      </c>
      <c r="R117" s="3" t="s">
        <v>80</v>
      </c>
      <c r="S117" s="3" t="s">
        <v>80</v>
      </c>
      <c r="T117" s="3" t="s">
        <v>80</v>
      </c>
      <c r="U117" s="3" t="s">
        <v>47</v>
      </c>
      <c r="V117" s="3" t="s">
        <v>31</v>
      </c>
      <c r="W117" s="5" t="s">
        <v>5001</v>
      </c>
      <c r="X117" s="3" t="s">
        <v>39</v>
      </c>
      <c r="Y117" s="5" t="s">
        <v>9575</v>
      </c>
      <c r="Z117" s="3" t="s">
        <v>9576</v>
      </c>
      <c r="AB117" s="14">
        <f t="shared" si="6"/>
        <v>-204.87000000000012</v>
      </c>
      <c r="AE117" s="23">
        <f t="shared" si="7"/>
        <v>-1.0488375881801646</v>
      </c>
      <c r="AH117" s="40">
        <f t="shared" si="8"/>
        <v>0.85287356282652782</v>
      </c>
      <c r="AI117" s="41">
        <f t="shared" si="9"/>
        <v>1.1725067390831967</v>
      </c>
    </row>
    <row r="118" spans="1:35" x14ac:dyDescent="0.25">
      <c r="A118" s="3" t="s">
        <v>418</v>
      </c>
      <c r="B118" s="4" t="s">
        <v>3121</v>
      </c>
      <c r="C118" s="3" t="s">
        <v>42</v>
      </c>
      <c r="D118" s="3" t="s">
        <v>2194</v>
      </c>
      <c r="E118" s="3" t="s">
        <v>380</v>
      </c>
      <c r="F118" s="3" t="s">
        <v>9353</v>
      </c>
      <c r="G118" s="3" t="s">
        <v>1121</v>
      </c>
      <c r="H118" s="3" t="s">
        <v>42</v>
      </c>
      <c r="I118" s="5" t="s">
        <v>47</v>
      </c>
      <c r="J118" s="3" t="s">
        <v>80</v>
      </c>
      <c r="K118" s="3" t="s">
        <v>2518</v>
      </c>
      <c r="L118" s="3" t="s">
        <v>47</v>
      </c>
      <c r="M118" s="3" t="s">
        <v>46</v>
      </c>
      <c r="N118" s="3" t="s">
        <v>80</v>
      </c>
      <c r="O118" s="3" t="s">
        <v>31</v>
      </c>
      <c r="P118" s="5" t="s">
        <v>47</v>
      </c>
      <c r="Q118" s="3" t="s">
        <v>80</v>
      </c>
      <c r="R118" s="3" t="s">
        <v>80</v>
      </c>
      <c r="S118" s="3" t="s">
        <v>40</v>
      </c>
      <c r="T118" s="3" t="s">
        <v>80</v>
      </c>
      <c r="U118" s="3" t="s">
        <v>80</v>
      </c>
      <c r="V118" s="3" t="s">
        <v>92</v>
      </c>
      <c r="W118" s="5" t="s">
        <v>3748</v>
      </c>
      <c r="X118" s="3" t="s">
        <v>94</v>
      </c>
      <c r="Y118" s="5" t="s">
        <v>9577</v>
      </c>
      <c r="Z118" s="3" t="s">
        <v>9578</v>
      </c>
      <c r="AB118" s="14">
        <f t="shared" si="6"/>
        <v>-426.82999999999993</v>
      </c>
      <c r="AE118" s="23">
        <f t="shared" si="7"/>
        <v>-2.1467186718359019</v>
      </c>
      <c r="AH118" s="40">
        <f t="shared" si="8"/>
        <v>0.98409215732143884</v>
      </c>
      <c r="AI118" s="41">
        <f t="shared" si="9"/>
        <v>1.0161649928415852</v>
      </c>
    </row>
    <row r="119" spans="1:35" x14ac:dyDescent="0.25">
      <c r="A119" s="3" t="s">
        <v>500</v>
      </c>
      <c r="B119" s="4" t="s">
        <v>77</v>
      </c>
      <c r="C119" s="3" t="s">
        <v>58</v>
      </c>
      <c r="D119" s="3" t="s">
        <v>2196</v>
      </c>
      <c r="E119" s="3" t="s">
        <v>59</v>
      </c>
      <c r="F119" s="3" t="s">
        <v>9355</v>
      </c>
      <c r="G119" s="3" t="s">
        <v>194</v>
      </c>
      <c r="H119" s="3" t="s">
        <v>65</v>
      </c>
      <c r="I119" s="5" t="s">
        <v>47</v>
      </c>
      <c r="J119" s="3" t="s">
        <v>2523</v>
      </c>
      <c r="K119" s="3" t="s">
        <v>47</v>
      </c>
      <c r="L119" s="3" t="s">
        <v>47</v>
      </c>
      <c r="M119" s="3" t="s">
        <v>2524</v>
      </c>
      <c r="N119" s="3" t="s">
        <v>47</v>
      </c>
      <c r="O119" s="3" t="s">
        <v>31</v>
      </c>
      <c r="P119" s="5" t="s">
        <v>47</v>
      </c>
      <c r="Q119" s="3" t="s">
        <v>47</v>
      </c>
      <c r="R119" s="3" t="s">
        <v>47</v>
      </c>
      <c r="S119" s="3" t="s">
        <v>80</v>
      </c>
      <c r="T119" s="3" t="s">
        <v>80</v>
      </c>
      <c r="U119" s="3" t="s">
        <v>61</v>
      </c>
      <c r="V119" s="3" t="s">
        <v>31</v>
      </c>
      <c r="W119" s="5" t="s">
        <v>9356</v>
      </c>
      <c r="X119" s="3" t="s">
        <v>39</v>
      </c>
      <c r="Y119" s="5" t="s">
        <v>9579</v>
      </c>
      <c r="Z119" s="9" t="s">
        <v>9580</v>
      </c>
      <c r="AB119" s="14">
        <f t="shared" si="6"/>
        <v>-612.34999999999991</v>
      </c>
      <c r="AE119" s="23">
        <f t="shared" si="7"/>
        <v>-3.0643565283857872</v>
      </c>
      <c r="AH119" s="40">
        <f t="shared" si="8"/>
        <v>0.9989093061216483</v>
      </c>
      <c r="AI119" s="41">
        <f t="shared" si="9"/>
        <v>1.0010918847904084</v>
      </c>
    </row>
    <row r="120" spans="1:35" x14ac:dyDescent="0.25">
      <c r="A120" s="3" t="s">
        <v>957</v>
      </c>
      <c r="B120" s="4" t="s">
        <v>9357</v>
      </c>
      <c r="C120" s="3" t="s">
        <v>42</v>
      </c>
      <c r="D120" s="3" t="s">
        <v>9335</v>
      </c>
      <c r="E120" s="3" t="s">
        <v>1147</v>
      </c>
      <c r="F120" s="3" t="str">
        <f>Y120</f>
        <v>1699,99</v>
      </c>
      <c r="G120" s="3" t="s">
        <v>80</v>
      </c>
      <c r="H120" s="3" t="s">
        <v>42</v>
      </c>
      <c r="I120" s="5" t="s">
        <v>46</v>
      </c>
      <c r="J120" s="3" t="s">
        <v>80</v>
      </c>
      <c r="K120" s="3" t="s">
        <v>80</v>
      </c>
      <c r="L120" s="3" t="s">
        <v>80</v>
      </c>
      <c r="M120" s="3" t="s">
        <v>80</v>
      </c>
      <c r="N120" s="3" t="s">
        <v>80</v>
      </c>
      <c r="O120" s="3" t="s">
        <v>31</v>
      </c>
      <c r="P120" s="5" t="s">
        <v>47</v>
      </c>
      <c r="Q120" s="3" t="s">
        <v>61</v>
      </c>
      <c r="R120" s="3" t="s">
        <v>80</v>
      </c>
      <c r="S120" s="3" t="s">
        <v>80</v>
      </c>
      <c r="T120" s="3" t="s">
        <v>80</v>
      </c>
      <c r="U120" s="3" t="s">
        <v>47</v>
      </c>
      <c r="V120" s="3" t="s">
        <v>31</v>
      </c>
      <c r="W120" s="5" t="s">
        <v>44</v>
      </c>
      <c r="X120" s="3" t="s">
        <v>39</v>
      </c>
      <c r="Y120" s="5" t="s">
        <v>9581</v>
      </c>
      <c r="Z120" s="3" t="s">
        <v>42</v>
      </c>
      <c r="AB120" s="14">
        <f t="shared" si="6"/>
        <v>0</v>
      </c>
      <c r="AE120" s="23">
        <f t="shared" si="7"/>
        <v>-3.5488797368526399E-2</v>
      </c>
      <c r="AH120" s="40">
        <f t="shared" si="8"/>
        <v>0.51415501042272982</v>
      </c>
      <c r="AI120" s="41">
        <f t="shared" si="9"/>
        <v>1.9449387436248387</v>
      </c>
    </row>
    <row r="121" spans="1:35" x14ac:dyDescent="0.25">
      <c r="A121" s="3" t="s">
        <v>957</v>
      </c>
      <c r="B121" s="4" t="s">
        <v>577</v>
      </c>
      <c r="C121" s="3" t="s">
        <v>42</v>
      </c>
      <c r="D121" s="3" t="s">
        <v>9461</v>
      </c>
      <c r="E121" s="3" t="s">
        <v>467</v>
      </c>
      <c r="F121" s="3" t="s">
        <v>9582</v>
      </c>
      <c r="G121" s="3" t="s">
        <v>732</v>
      </c>
      <c r="H121" s="3" t="s">
        <v>42</v>
      </c>
      <c r="I121" s="5" t="s">
        <v>47</v>
      </c>
      <c r="J121" s="3" t="s">
        <v>47</v>
      </c>
      <c r="K121" s="3" t="s">
        <v>47</v>
      </c>
      <c r="L121" s="3" t="s">
        <v>47</v>
      </c>
      <c r="M121" s="3" t="s">
        <v>80</v>
      </c>
      <c r="N121" s="3" t="s">
        <v>47</v>
      </c>
      <c r="O121" s="3" t="s">
        <v>31</v>
      </c>
      <c r="P121" s="5" t="s">
        <v>46</v>
      </c>
      <c r="Q121" s="3" t="s">
        <v>47</v>
      </c>
      <c r="R121" s="3" t="s">
        <v>47</v>
      </c>
      <c r="S121" s="3" t="s">
        <v>40</v>
      </c>
      <c r="T121" s="3" t="s">
        <v>80</v>
      </c>
      <c r="U121" s="3" t="s">
        <v>86</v>
      </c>
      <c r="V121" s="3" t="s">
        <v>31</v>
      </c>
      <c r="W121" s="5" t="s">
        <v>44</v>
      </c>
      <c r="X121" s="3" t="s">
        <v>39</v>
      </c>
      <c r="Y121" s="5" t="s">
        <v>9581</v>
      </c>
      <c r="Z121" s="3" t="s">
        <v>2637</v>
      </c>
      <c r="AB121" s="14">
        <f t="shared" si="6"/>
        <v>-44.879999999999882</v>
      </c>
      <c r="AE121" s="23">
        <f t="shared" si="7"/>
        <v>-0.25747880923764427</v>
      </c>
      <c r="AH121" s="40">
        <f t="shared" si="8"/>
        <v>0.60159541411250461</v>
      </c>
      <c r="AI121" s="41">
        <f t="shared" si="9"/>
        <v>1.6622467135578756</v>
      </c>
    </row>
    <row r="122" spans="1:35" x14ac:dyDescent="0.25">
      <c r="A122" s="3" t="s">
        <v>92</v>
      </c>
      <c r="B122" s="4" t="s">
        <v>9359</v>
      </c>
      <c r="C122" s="3" t="s">
        <v>42</v>
      </c>
      <c r="D122" s="3" t="s">
        <v>9335</v>
      </c>
      <c r="E122" s="3" t="s">
        <v>1147</v>
      </c>
      <c r="F122" s="3" t="str">
        <f>Y122</f>
        <v>1684,78</v>
      </c>
      <c r="G122" s="3" t="s">
        <v>80</v>
      </c>
      <c r="H122" s="3" t="s">
        <v>42</v>
      </c>
      <c r="I122" s="5" t="s">
        <v>46</v>
      </c>
      <c r="J122" s="3" t="s">
        <v>80</v>
      </c>
      <c r="K122" s="3" t="s">
        <v>80</v>
      </c>
      <c r="L122" s="3" t="s">
        <v>47</v>
      </c>
      <c r="M122" s="3" t="s">
        <v>80</v>
      </c>
      <c r="N122" s="3" t="s">
        <v>80</v>
      </c>
      <c r="O122" s="3" t="s">
        <v>31</v>
      </c>
      <c r="P122" s="5" t="s">
        <v>47</v>
      </c>
      <c r="Q122" s="3" t="s">
        <v>80</v>
      </c>
      <c r="R122" s="3" t="s">
        <v>80</v>
      </c>
      <c r="S122" s="3" t="s">
        <v>2518</v>
      </c>
      <c r="T122" s="3" t="s">
        <v>47</v>
      </c>
      <c r="U122" s="3" t="s">
        <v>47</v>
      </c>
      <c r="V122" s="3" t="s">
        <v>31</v>
      </c>
      <c r="W122" s="5" t="s">
        <v>5540</v>
      </c>
      <c r="X122" s="3" t="s">
        <v>39</v>
      </c>
      <c r="Y122" s="5" t="s">
        <v>9583</v>
      </c>
      <c r="Z122" s="3" t="s">
        <v>42</v>
      </c>
      <c r="AB122" s="14">
        <f t="shared" si="6"/>
        <v>0</v>
      </c>
      <c r="AE122" s="23">
        <f t="shared" si="7"/>
        <v>-3.5488797368526399E-2</v>
      </c>
      <c r="AH122" s="40">
        <f t="shared" si="8"/>
        <v>0.51415501042272982</v>
      </c>
      <c r="AI122" s="41">
        <f t="shared" si="9"/>
        <v>1.9449387436248387</v>
      </c>
    </row>
    <row r="123" spans="1:35" x14ac:dyDescent="0.25">
      <c r="A123" s="3" t="s">
        <v>125</v>
      </c>
      <c r="B123" s="4" t="s">
        <v>920</v>
      </c>
      <c r="C123" s="3" t="s">
        <v>58</v>
      </c>
      <c r="D123" s="3" t="s">
        <v>9291</v>
      </c>
      <c r="E123" s="3" t="s">
        <v>779</v>
      </c>
      <c r="F123" s="3" t="s">
        <v>9358</v>
      </c>
      <c r="G123" s="3" t="s">
        <v>191</v>
      </c>
      <c r="H123" s="3" t="s">
        <v>42</v>
      </c>
      <c r="I123" s="5" t="s">
        <v>47</v>
      </c>
      <c r="J123" s="3" t="s">
        <v>80</v>
      </c>
      <c r="K123" s="3" t="s">
        <v>47</v>
      </c>
      <c r="L123" s="3" t="s">
        <v>2524</v>
      </c>
      <c r="M123" s="3" t="s">
        <v>80</v>
      </c>
      <c r="N123" s="3" t="s">
        <v>80</v>
      </c>
      <c r="O123" s="3" t="s">
        <v>31</v>
      </c>
      <c r="P123" s="5" t="s">
        <v>46</v>
      </c>
      <c r="Q123" s="3" t="s">
        <v>80</v>
      </c>
      <c r="R123" s="3" t="s">
        <v>80</v>
      </c>
      <c r="S123" s="3" t="s">
        <v>2524</v>
      </c>
      <c r="T123" s="3" t="s">
        <v>80</v>
      </c>
      <c r="U123" s="3" t="s">
        <v>47</v>
      </c>
      <c r="V123" s="3" t="s">
        <v>31</v>
      </c>
      <c r="W123" s="5" t="s">
        <v>88</v>
      </c>
      <c r="X123" s="3" t="s">
        <v>39</v>
      </c>
      <c r="Y123" s="5" t="s">
        <v>9584</v>
      </c>
      <c r="Z123" s="3" t="s">
        <v>7191</v>
      </c>
      <c r="AB123" s="14">
        <f t="shared" si="6"/>
        <v>-110.79999999999995</v>
      </c>
      <c r="AE123" s="23">
        <f t="shared" si="7"/>
        <v>-0.58353900492419286</v>
      </c>
      <c r="AH123" s="40">
        <f t="shared" si="8"/>
        <v>0.72023474625499473</v>
      </c>
      <c r="AI123" s="41">
        <f t="shared" si="9"/>
        <v>1.3884362080553609</v>
      </c>
    </row>
    <row r="124" spans="1:35" x14ac:dyDescent="0.25">
      <c r="A124" s="3" t="s">
        <v>9585</v>
      </c>
      <c r="B124" s="4" t="s">
        <v>9586</v>
      </c>
      <c r="C124" s="3" t="s">
        <v>42</v>
      </c>
      <c r="D124" s="3" t="s">
        <v>9461</v>
      </c>
      <c r="E124" s="3" t="s">
        <v>626</v>
      </c>
      <c r="F124" s="3" t="s">
        <v>9587</v>
      </c>
      <c r="G124" s="3" t="s">
        <v>215</v>
      </c>
      <c r="H124" s="3" t="s">
        <v>42</v>
      </c>
      <c r="I124" s="5" t="s">
        <v>46</v>
      </c>
      <c r="J124" s="3" t="s">
        <v>47</v>
      </c>
      <c r="K124" s="3" t="s">
        <v>80</v>
      </c>
      <c r="L124" s="3" t="s">
        <v>40</v>
      </c>
      <c r="M124" s="3" t="s">
        <v>80</v>
      </c>
      <c r="N124" s="3" t="s">
        <v>47</v>
      </c>
      <c r="O124" s="3" t="s">
        <v>31</v>
      </c>
      <c r="P124" s="5" t="s">
        <v>47</v>
      </c>
      <c r="Q124" s="3" t="s">
        <v>80</v>
      </c>
      <c r="R124" s="3" t="s">
        <v>47</v>
      </c>
      <c r="S124" s="3" t="s">
        <v>2524</v>
      </c>
      <c r="T124" s="3" t="s">
        <v>80</v>
      </c>
      <c r="U124" s="3" t="s">
        <v>80</v>
      </c>
      <c r="V124" s="3" t="s">
        <v>31</v>
      </c>
      <c r="W124" s="5" t="s">
        <v>2757</v>
      </c>
      <c r="X124" s="3" t="s">
        <v>39</v>
      </c>
      <c r="Y124" s="5" t="s">
        <v>9588</v>
      </c>
      <c r="Z124" s="3" t="s">
        <v>9589</v>
      </c>
      <c r="AB124" s="14">
        <f t="shared" si="6"/>
        <v>-123.44000000000005</v>
      </c>
      <c r="AE124" s="23">
        <f t="shared" si="7"/>
        <v>-0.64606025603884709</v>
      </c>
      <c r="AH124" s="40">
        <f t="shared" si="8"/>
        <v>0.74087983345820307</v>
      </c>
      <c r="AI124" s="41">
        <f t="shared" si="9"/>
        <v>1.3497465511138322</v>
      </c>
    </row>
    <row r="125" spans="1:35" x14ac:dyDescent="0.25">
      <c r="A125" s="3" t="s">
        <v>9585</v>
      </c>
      <c r="B125" s="4" t="s">
        <v>9384</v>
      </c>
      <c r="C125" s="3" t="s">
        <v>42</v>
      </c>
      <c r="D125" s="3" t="s">
        <v>9478</v>
      </c>
      <c r="E125" s="3" t="s">
        <v>140</v>
      </c>
      <c r="F125" s="3" t="s">
        <v>9590</v>
      </c>
      <c r="G125" s="3" t="s">
        <v>2085</v>
      </c>
      <c r="H125" s="3" t="s">
        <v>42</v>
      </c>
      <c r="I125" s="5" t="s">
        <v>80</v>
      </c>
      <c r="J125" s="3" t="s">
        <v>80</v>
      </c>
      <c r="K125" s="3" t="s">
        <v>80</v>
      </c>
      <c r="L125" s="3" t="s">
        <v>80</v>
      </c>
      <c r="M125" s="3" t="s">
        <v>80</v>
      </c>
      <c r="N125" s="3" t="s">
        <v>80</v>
      </c>
      <c r="O125" s="3" t="s">
        <v>31</v>
      </c>
      <c r="P125" s="5" t="s">
        <v>47</v>
      </c>
      <c r="Q125" s="3" t="s">
        <v>80</v>
      </c>
      <c r="R125" s="3" t="s">
        <v>80</v>
      </c>
      <c r="S125" s="3" t="s">
        <v>2525</v>
      </c>
      <c r="T125" s="3" t="s">
        <v>46</v>
      </c>
      <c r="U125" s="3" t="s">
        <v>47</v>
      </c>
      <c r="V125" s="3" t="s">
        <v>31</v>
      </c>
      <c r="W125" s="5" t="s">
        <v>2757</v>
      </c>
      <c r="X125" s="3" t="s">
        <v>39</v>
      </c>
      <c r="Y125" s="5" t="s">
        <v>9588</v>
      </c>
      <c r="Z125" s="3" t="s">
        <v>9035</v>
      </c>
      <c r="AB125" s="14">
        <f t="shared" si="6"/>
        <v>-149.30000000000018</v>
      </c>
      <c r="AE125" s="23">
        <f t="shared" si="7"/>
        <v>-0.77397161314525154</v>
      </c>
      <c r="AH125" s="40">
        <f t="shared" si="8"/>
        <v>0.7805262108461104</v>
      </c>
      <c r="AI125" s="41">
        <f t="shared" si="9"/>
        <v>1.2811869558050772</v>
      </c>
    </row>
    <row r="126" spans="1:35" x14ac:dyDescent="0.25">
      <c r="A126" s="3" t="s">
        <v>9585</v>
      </c>
      <c r="B126" s="4" t="s">
        <v>540</v>
      </c>
      <c r="C126" s="3" t="s">
        <v>42</v>
      </c>
      <c r="D126" s="3" t="s">
        <v>2308</v>
      </c>
      <c r="E126" s="3" t="s">
        <v>422</v>
      </c>
      <c r="F126" s="3" t="s">
        <v>9360</v>
      </c>
      <c r="G126" s="3" t="s">
        <v>1997</v>
      </c>
      <c r="H126" s="3" t="s">
        <v>42</v>
      </c>
      <c r="I126" s="5" t="s">
        <v>46</v>
      </c>
      <c r="J126" s="3" t="s">
        <v>80</v>
      </c>
      <c r="K126" s="3" t="s">
        <v>80</v>
      </c>
      <c r="L126" s="3" t="s">
        <v>2524</v>
      </c>
      <c r="M126" s="3" t="s">
        <v>80</v>
      </c>
      <c r="N126" s="3" t="s">
        <v>80</v>
      </c>
      <c r="O126" s="3" t="s">
        <v>31</v>
      </c>
      <c r="P126" s="5" t="s">
        <v>47</v>
      </c>
      <c r="Q126" s="3" t="s">
        <v>80</v>
      </c>
      <c r="R126" s="3" t="s">
        <v>80</v>
      </c>
      <c r="S126" s="3" t="s">
        <v>40</v>
      </c>
      <c r="T126" s="3" t="s">
        <v>80</v>
      </c>
      <c r="U126" s="3" t="s">
        <v>80</v>
      </c>
      <c r="V126" s="3" t="s">
        <v>31</v>
      </c>
      <c r="W126" s="5" t="s">
        <v>2757</v>
      </c>
      <c r="X126" s="3" t="s">
        <v>39</v>
      </c>
      <c r="Y126" s="5" t="s">
        <v>9588</v>
      </c>
      <c r="Z126" s="3" t="s">
        <v>9591</v>
      </c>
      <c r="AB126" s="14">
        <f t="shared" si="6"/>
        <v>-204.26999999999998</v>
      </c>
      <c r="AE126" s="23">
        <f t="shared" si="7"/>
        <v>-1.0458698072728227</v>
      </c>
      <c r="AH126" s="40">
        <f t="shared" si="8"/>
        <v>0.85218942705002287</v>
      </c>
      <c r="AI126" s="41">
        <f t="shared" si="9"/>
        <v>1.1734480248853179</v>
      </c>
    </row>
    <row r="127" spans="1:35" x14ac:dyDescent="0.25">
      <c r="A127" s="3" t="s">
        <v>834</v>
      </c>
      <c r="B127" s="4" t="s">
        <v>9592</v>
      </c>
      <c r="C127" s="3" t="s">
        <v>63</v>
      </c>
      <c r="D127" s="3" t="s">
        <v>9504</v>
      </c>
      <c r="E127" s="3" t="s">
        <v>564</v>
      </c>
      <c r="F127" s="3" t="str">
        <f>Y127</f>
        <v>1639,14</v>
      </c>
      <c r="G127" s="3" t="s">
        <v>80</v>
      </c>
      <c r="H127" s="3" t="s">
        <v>42</v>
      </c>
      <c r="I127" s="5" t="s">
        <v>47</v>
      </c>
      <c r="J127" s="3" t="s">
        <v>47</v>
      </c>
      <c r="K127" s="3" t="s">
        <v>47</v>
      </c>
      <c r="L127" s="3" t="s">
        <v>40</v>
      </c>
      <c r="M127" s="3" t="s">
        <v>47</v>
      </c>
      <c r="N127" s="3" t="s">
        <v>47</v>
      </c>
      <c r="O127" s="3" t="s">
        <v>31</v>
      </c>
      <c r="P127" s="5" t="s">
        <v>46</v>
      </c>
      <c r="Q127" s="3" t="s">
        <v>47</v>
      </c>
      <c r="R127" s="3" t="s">
        <v>47</v>
      </c>
      <c r="S127" s="3" t="s">
        <v>40</v>
      </c>
      <c r="T127" s="3" t="s">
        <v>47</v>
      </c>
      <c r="U127" s="3" t="s">
        <v>47</v>
      </c>
      <c r="V127" s="3" t="s">
        <v>31</v>
      </c>
      <c r="W127" s="5" t="s">
        <v>83</v>
      </c>
      <c r="X127" s="3" t="s">
        <v>39</v>
      </c>
      <c r="Y127" s="5" t="s">
        <v>9593</v>
      </c>
      <c r="Z127" s="3" t="s">
        <v>42</v>
      </c>
      <c r="AB127" s="14">
        <f t="shared" si="6"/>
        <v>0</v>
      </c>
      <c r="AE127" s="23">
        <f t="shared" si="7"/>
        <v>-3.5488797368526399E-2</v>
      </c>
      <c r="AH127" s="40">
        <f t="shared" si="8"/>
        <v>0.51415501042272982</v>
      </c>
      <c r="AI127" s="41">
        <f t="shared" si="9"/>
        <v>1.9449387436248387</v>
      </c>
    </row>
    <row r="128" spans="1:35" x14ac:dyDescent="0.25">
      <c r="A128" s="3" t="s">
        <v>324</v>
      </c>
      <c r="B128" s="4" t="s">
        <v>552</v>
      </c>
      <c r="C128" s="3" t="s">
        <v>58</v>
      </c>
      <c r="D128" s="3" t="s">
        <v>2216</v>
      </c>
      <c r="E128" s="3" t="s">
        <v>377</v>
      </c>
      <c r="F128" s="3" t="s">
        <v>9594</v>
      </c>
      <c r="G128" s="3" t="s">
        <v>636</v>
      </c>
      <c r="H128" s="3" t="s">
        <v>42</v>
      </c>
      <c r="I128" s="5" t="s">
        <v>47</v>
      </c>
      <c r="J128" s="3" t="s">
        <v>80</v>
      </c>
      <c r="K128" s="3" t="s">
        <v>80</v>
      </c>
      <c r="L128" s="3" t="s">
        <v>40</v>
      </c>
      <c r="M128" s="3" t="s">
        <v>2518</v>
      </c>
      <c r="N128" s="3" t="s">
        <v>80</v>
      </c>
      <c r="O128" s="3" t="s">
        <v>66</v>
      </c>
      <c r="P128" s="5" t="s">
        <v>47</v>
      </c>
      <c r="Q128" s="3" t="s">
        <v>80</v>
      </c>
      <c r="R128" s="3" t="s">
        <v>47</v>
      </c>
      <c r="S128" s="3" t="s">
        <v>2524</v>
      </c>
      <c r="T128" s="3" t="s">
        <v>80</v>
      </c>
      <c r="U128" s="3" t="s">
        <v>80</v>
      </c>
      <c r="V128" s="3" t="s">
        <v>763</v>
      </c>
      <c r="W128" s="5" t="s">
        <v>76</v>
      </c>
      <c r="X128" s="3" t="s">
        <v>304</v>
      </c>
      <c r="Y128" s="5" t="s">
        <v>9595</v>
      </c>
      <c r="Z128" s="3" t="s">
        <v>9596</v>
      </c>
      <c r="AB128" s="14">
        <f t="shared" si="6"/>
        <v>-283.11999999999989</v>
      </c>
      <c r="AE128" s="23">
        <f t="shared" si="7"/>
        <v>-1.4358856815125725</v>
      </c>
      <c r="AH128" s="40">
        <f t="shared" si="8"/>
        <v>0.92448256325727329</v>
      </c>
      <c r="AI128" s="41">
        <f t="shared" si="9"/>
        <v>1.0816861666667379</v>
      </c>
    </row>
    <row r="129" spans="1:35" x14ac:dyDescent="0.25">
      <c r="A129" s="3" t="s">
        <v>651</v>
      </c>
      <c r="B129" s="4" t="s">
        <v>9361</v>
      </c>
      <c r="C129" s="3" t="s">
        <v>42</v>
      </c>
      <c r="D129" s="3" t="s">
        <v>9335</v>
      </c>
      <c r="E129" s="3" t="s">
        <v>1147</v>
      </c>
      <c r="F129" s="3" t="str">
        <f>Y129</f>
        <v>1608,71</v>
      </c>
      <c r="G129" s="3" t="s">
        <v>80</v>
      </c>
      <c r="H129" s="3" t="s">
        <v>42</v>
      </c>
      <c r="I129" s="5" t="s">
        <v>47</v>
      </c>
      <c r="J129" s="3" t="s">
        <v>80</v>
      </c>
      <c r="K129" s="3" t="s">
        <v>47</v>
      </c>
      <c r="L129" s="3" t="s">
        <v>40</v>
      </c>
      <c r="M129" s="3" t="s">
        <v>80</v>
      </c>
      <c r="N129" s="3" t="s">
        <v>47</v>
      </c>
      <c r="O129" s="3" t="s">
        <v>92</v>
      </c>
      <c r="P129" s="5" t="s">
        <v>47</v>
      </c>
      <c r="Q129" s="3" t="s">
        <v>80</v>
      </c>
      <c r="R129" s="3" t="s">
        <v>80</v>
      </c>
      <c r="S129" s="3" t="s">
        <v>80</v>
      </c>
      <c r="T129" s="3" t="s">
        <v>46</v>
      </c>
      <c r="U129" s="3" t="s">
        <v>47</v>
      </c>
      <c r="V129" s="3" t="s">
        <v>31</v>
      </c>
      <c r="W129" s="5" t="s">
        <v>76</v>
      </c>
      <c r="X129" s="3" t="s">
        <v>94</v>
      </c>
      <c r="Y129" s="5" t="s">
        <v>9595</v>
      </c>
      <c r="Z129" s="3" t="s">
        <v>42</v>
      </c>
      <c r="AB129" s="14">
        <f t="shared" si="6"/>
        <v>0</v>
      </c>
      <c r="AE129" s="23">
        <f t="shared" si="7"/>
        <v>-3.5488797368526399E-2</v>
      </c>
      <c r="AH129" s="40">
        <f t="shared" si="8"/>
        <v>0.51415501042272982</v>
      </c>
      <c r="AI129" s="41">
        <f t="shared" si="9"/>
        <v>1.9449387436248387</v>
      </c>
    </row>
    <row r="130" spans="1:35" x14ac:dyDescent="0.25">
      <c r="A130" s="3" t="s">
        <v>654</v>
      </c>
      <c r="B130" s="4" t="s">
        <v>9362</v>
      </c>
      <c r="C130" s="3" t="s">
        <v>42</v>
      </c>
      <c r="D130" s="3" t="s">
        <v>9335</v>
      </c>
      <c r="E130" s="3" t="s">
        <v>1147</v>
      </c>
      <c r="F130" s="3">
        <v>1600</v>
      </c>
      <c r="G130" s="3" t="s">
        <v>9363</v>
      </c>
      <c r="H130" s="3" t="s">
        <v>42</v>
      </c>
      <c r="I130" s="5" t="s">
        <v>46</v>
      </c>
      <c r="J130" s="3" t="s">
        <v>80</v>
      </c>
      <c r="K130" s="3" t="s">
        <v>80</v>
      </c>
      <c r="L130" s="3" t="s">
        <v>47</v>
      </c>
      <c r="M130" s="3" t="s">
        <v>80</v>
      </c>
      <c r="N130" s="3" t="s">
        <v>80</v>
      </c>
      <c r="O130" s="3" t="s">
        <v>31</v>
      </c>
      <c r="P130" s="5" t="s">
        <v>47</v>
      </c>
      <c r="Q130" s="3" t="s">
        <v>80</v>
      </c>
      <c r="R130" s="3" t="s">
        <v>80</v>
      </c>
      <c r="S130" s="3" t="s">
        <v>40</v>
      </c>
      <c r="T130" s="3" t="s">
        <v>80</v>
      </c>
      <c r="U130" s="3" t="s">
        <v>80</v>
      </c>
      <c r="V130" s="3" t="s">
        <v>31</v>
      </c>
      <c r="W130" s="5" t="s">
        <v>76</v>
      </c>
      <c r="X130" s="3" t="s">
        <v>39</v>
      </c>
      <c r="Y130" s="5" t="s">
        <v>9595</v>
      </c>
      <c r="Z130" s="3" t="s">
        <v>9597</v>
      </c>
      <c r="AB130" s="14">
        <f t="shared" si="6"/>
        <v>8.7100000000000364</v>
      </c>
      <c r="AE130" s="23">
        <f t="shared" si="7"/>
        <v>7.5934888030428924E-3</v>
      </c>
      <c r="AH130" s="40">
        <f t="shared" si="8"/>
        <v>0.49697066537318646</v>
      </c>
      <c r="AI130" s="41">
        <f t="shared" si="9"/>
        <v>2.0121912009616856</v>
      </c>
    </row>
    <row r="131" spans="1:35" x14ac:dyDescent="0.25">
      <c r="A131" s="3" t="s">
        <v>654</v>
      </c>
      <c r="B131" s="4" t="s">
        <v>9364</v>
      </c>
      <c r="C131" s="3" t="s">
        <v>42</v>
      </c>
      <c r="D131" s="3" t="s">
        <v>2290</v>
      </c>
      <c r="E131" s="3" t="s">
        <v>307</v>
      </c>
      <c r="F131" s="3">
        <v>1831.51</v>
      </c>
      <c r="G131" s="3" t="s">
        <v>80</v>
      </c>
      <c r="H131" s="3" t="s">
        <v>42</v>
      </c>
      <c r="I131" s="5" t="s">
        <v>47</v>
      </c>
      <c r="J131" s="3" t="s">
        <v>47</v>
      </c>
      <c r="K131" s="3" t="s">
        <v>80</v>
      </c>
      <c r="L131" s="3" t="s">
        <v>48</v>
      </c>
      <c r="M131" s="3" t="s">
        <v>80</v>
      </c>
      <c r="N131" s="3" t="s">
        <v>80</v>
      </c>
      <c r="O131" s="3" t="s">
        <v>31</v>
      </c>
      <c r="P131" s="5" t="s">
        <v>47</v>
      </c>
      <c r="Q131" s="3" t="s">
        <v>80</v>
      </c>
      <c r="R131" s="3" t="s">
        <v>47</v>
      </c>
      <c r="S131" s="3" t="s">
        <v>61</v>
      </c>
      <c r="T131" s="3" t="s">
        <v>80</v>
      </c>
      <c r="U131" s="3" t="s">
        <v>80</v>
      </c>
      <c r="V131" s="3" t="s">
        <v>31</v>
      </c>
      <c r="W131" s="5" t="s">
        <v>76</v>
      </c>
      <c r="X131" s="3" t="s">
        <v>39</v>
      </c>
      <c r="Y131" s="5" t="s">
        <v>9595</v>
      </c>
      <c r="Z131" s="3" t="s">
        <v>42</v>
      </c>
      <c r="AB131" s="14">
        <f t="shared" si="6"/>
        <v>-222.79999999999995</v>
      </c>
      <c r="AE131" s="23">
        <f t="shared" si="7"/>
        <v>-1.137524774294542</v>
      </c>
      <c r="AH131" s="40">
        <f t="shared" si="8"/>
        <v>0.8723405130220786</v>
      </c>
      <c r="AI131" s="41">
        <f t="shared" si="9"/>
        <v>1.1463413484439309</v>
      </c>
    </row>
    <row r="132" spans="1:35" x14ac:dyDescent="0.25">
      <c r="A132" s="3" t="s">
        <v>654</v>
      </c>
      <c r="B132" s="4" t="s">
        <v>9598</v>
      </c>
      <c r="C132" s="3" t="s">
        <v>63</v>
      </c>
      <c r="D132" s="3" t="s">
        <v>9504</v>
      </c>
      <c r="E132" s="3" t="s">
        <v>564</v>
      </c>
      <c r="F132" s="3">
        <v>1436.96</v>
      </c>
      <c r="G132" s="3" t="s">
        <v>80</v>
      </c>
      <c r="H132" s="3" t="s">
        <v>42</v>
      </c>
      <c r="I132" s="5" t="s">
        <v>46</v>
      </c>
      <c r="J132" s="3" t="s">
        <v>47</v>
      </c>
      <c r="K132" s="3" t="s">
        <v>47</v>
      </c>
      <c r="L132" s="3" t="s">
        <v>47</v>
      </c>
      <c r="M132" s="3" t="s">
        <v>47</v>
      </c>
      <c r="N132" s="3" t="s">
        <v>47</v>
      </c>
      <c r="O132" s="3" t="s">
        <v>31</v>
      </c>
      <c r="P132" s="5" t="s">
        <v>47</v>
      </c>
      <c r="Q132" s="3" t="s">
        <v>47</v>
      </c>
      <c r="R132" s="3" t="s">
        <v>47</v>
      </c>
      <c r="S132" s="3" t="s">
        <v>40</v>
      </c>
      <c r="T132" s="3" t="s">
        <v>47</v>
      </c>
      <c r="U132" s="3" t="s">
        <v>47</v>
      </c>
      <c r="V132" s="3" t="s">
        <v>31</v>
      </c>
      <c r="W132" s="5" t="s">
        <v>76</v>
      </c>
      <c r="X132" s="3" t="s">
        <v>39</v>
      </c>
      <c r="Y132" s="5" t="s">
        <v>9595</v>
      </c>
      <c r="Z132" s="3" t="s">
        <v>42</v>
      </c>
      <c r="AB132" s="14">
        <f t="shared" si="6"/>
        <v>171.75</v>
      </c>
      <c r="AE132" s="23">
        <f t="shared" si="7"/>
        <v>0.81403848735787943</v>
      </c>
      <c r="AH132" s="40">
        <f t="shared" si="8"/>
        <v>0.2078114514503413</v>
      </c>
      <c r="AI132" s="41">
        <f t="shared" si="9"/>
        <v>4.8120543551420232</v>
      </c>
    </row>
    <row r="133" spans="1:35" x14ac:dyDescent="0.25">
      <c r="A133" s="3" t="s">
        <v>981</v>
      </c>
      <c r="B133" s="4" t="s">
        <v>9365</v>
      </c>
      <c r="C133" s="3" t="s">
        <v>63</v>
      </c>
      <c r="D133" s="3" t="s">
        <v>9331</v>
      </c>
      <c r="E133" s="3" t="s">
        <v>729</v>
      </c>
      <c r="F133" s="3" t="str">
        <f>Y133</f>
        <v>1601,11</v>
      </c>
      <c r="G133" s="3" t="s">
        <v>80</v>
      </c>
      <c r="H133" s="3" t="s">
        <v>42</v>
      </c>
      <c r="I133" s="5" t="s">
        <v>47</v>
      </c>
      <c r="J133" s="3" t="s">
        <v>2564</v>
      </c>
      <c r="K133" s="3" t="s">
        <v>47</v>
      </c>
      <c r="L133" s="3" t="s">
        <v>2524</v>
      </c>
      <c r="M133" s="3" t="s">
        <v>2524</v>
      </c>
      <c r="N133" s="3" t="s">
        <v>80</v>
      </c>
      <c r="O133" s="3" t="s">
        <v>31</v>
      </c>
      <c r="P133" s="5" t="s">
        <v>47</v>
      </c>
      <c r="Q133" s="3" t="s">
        <v>47</v>
      </c>
      <c r="R133" s="3" t="s">
        <v>47</v>
      </c>
      <c r="S133" s="3" t="s">
        <v>2524</v>
      </c>
      <c r="T133" s="3" t="s">
        <v>80</v>
      </c>
      <c r="U133" s="3" t="s">
        <v>80</v>
      </c>
      <c r="V133" s="3" t="s">
        <v>31</v>
      </c>
      <c r="W133" s="5" t="s">
        <v>9366</v>
      </c>
      <c r="X133" s="3" t="s">
        <v>39</v>
      </c>
      <c r="Y133" s="5" t="s">
        <v>9599</v>
      </c>
      <c r="Z133" s="3" t="s">
        <v>42</v>
      </c>
      <c r="AB133" s="14">
        <f t="shared" si="6"/>
        <v>0</v>
      </c>
      <c r="AE133" s="23">
        <f t="shared" si="7"/>
        <v>-3.5488797368526399E-2</v>
      </c>
      <c r="AH133" s="40">
        <f t="shared" si="8"/>
        <v>0.51415501042272982</v>
      </c>
      <c r="AI133" s="41">
        <f t="shared" si="9"/>
        <v>1.9449387436248387</v>
      </c>
    </row>
    <row r="134" spans="1:35" x14ac:dyDescent="0.25">
      <c r="A134" s="3" t="s">
        <v>1304</v>
      </c>
      <c r="B134" s="4" t="s">
        <v>9600</v>
      </c>
      <c r="C134" s="3" t="s">
        <v>278</v>
      </c>
      <c r="D134" s="3" t="s">
        <v>9504</v>
      </c>
      <c r="E134" s="3" t="s">
        <v>564</v>
      </c>
      <c r="F134" s="3" t="str">
        <f>Y134</f>
        <v>1593,50</v>
      </c>
      <c r="G134" s="3" t="s">
        <v>80</v>
      </c>
      <c r="H134" s="3" t="s">
        <v>42</v>
      </c>
      <c r="I134" s="5" t="s">
        <v>47</v>
      </c>
      <c r="J134" s="3" t="s">
        <v>47</v>
      </c>
      <c r="K134" s="3" t="s">
        <v>47</v>
      </c>
      <c r="L134" s="3" t="s">
        <v>86</v>
      </c>
      <c r="M134" s="3" t="s">
        <v>47</v>
      </c>
      <c r="N134" s="3" t="s">
        <v>47</v>
      </c>
      <c r="O134" s="3" t="s">
        <v>31</v>
      </c>
      <c r="P134" s="5" t="s">
        <v>47</v>
      </c>
      <c r="Q134" s="3" t="s">
        <v>47</v>
      </c>
      <c r="R134" s="3" t="s">
        <v>47</v>
      </c>
      <c r="S134" s="3" t="s">
        <v>2525</v>
      </c>
      <c r="T134" s="3" t="s">
        <v>80</v>
      </c>
      <c r="U134" s="3" t="s">
        <v>47</v>
      </c>
      <c r="V134" s="3" t="s">
        <v>50</v>
      </c>
      <c r="W134" s="5" t="s">
        <v>2759</v>
      </c>
      <c r="X134" s="3" t="s">
        <v>52</v>
      </c>
      <c r="Y134" s="5" t="s">
        <v>9601</v>
      </c>
      <c r="Z134" s="3" t="s">
        <v>42</v>
      </c>
      <c r="AB134" s="14">
        <f t="shared" ref="AB134:AB167" si="10">IF(F134&lt;&gt;"",Y134-F134,Y134-Y134)</f>
        <v>0</v>
      </c>
      <c r="AE134" s="23">
        <f t="shared" ref="AE134:AE167" si="11">(AB134-$AF$5)/$AG$5</f>
        <v>-3.5488797368526399E-2</v>
      </c>
      <c r="AH134" s="40">
        <f t="shared" ref="AH134:AH167" si="12">1-_xlfn.NORM.S.DIST(AE134,TRUE)</f>
        <v>0.51415501042272982</v>
      </c>
      <c r="AI134" s="41">
        <f t="shared" ref="AI134:AI167" si="13">1/AH134</f>
        <v>1.9449387436248387</v>
      </c>
    </row>
    <row r="135" spans="1:35" x14ac:dyDescent="0.25">
      <c r="A135" s="3" t="s">
        <v>1258</v>
      </c>
      <c r="B135" s="4" t="s">
        <v>9367</v>
      </c>
      <c r="C135" s="3" t="s">
        <v>63</v>
      </c>
      <c r="D135" s="3" t="s">
        <v>9331</v>
      </c>
      <c r="E135" s="3" t="s">
        <v>729</v>
      </c>
      <c r="F135" s="3" t="str">
        <f>Y135</f>
        <v>1593,50</v>
      </c>
      <c r="G135" s="3" t="s">
        <v>80</v>
      </c>
      <c r="H135" s="3" t="s">
        <v>42</v>
      </c>
      <c r="I135" s="5" t="s">
        <v>47</v>
      </c>
      <c r="J135" s="3" t="s">
        <v>47</v>
      </c>
      <c r="K135" s="3" t="s">
        <v>80</v>
      </c>
      <c r="L135" s="3" t="s">
        <v>2524</v>
      </c>
      <c r="M135" s="3" t="s">
        <v>2524</v>
      </c>
      <c r="N135" s="3" t="s">
        <v>47</v>
      </c>
      <c r="O135" s="3" t="s">
        <v>31</v>
      </c>
      <c r="P135" s="5" t="s">
        <v>47</v>
      </c>
      <c r="Q135" s="3" t="s">
        <v>80</v>
      </c>
      <c r="R135" s="3" t="s">
        <v>80</v>
      </c>
      <c r="S135" s="3" t="s">
        <v>2525</v>
      </c>
      <c r="T135" s="3" t="s">
        <v>80</v>
      </c>
      <c r="U135" s="3" t="s">
        <v>80</v>
      </c>
      <c r="V135" s="3" t="s">
        <v>31</v>
      </c>
      <c r="W135" s="5" t="s">
        <v>2759</v>
      </c>
      <c r="X135" s="3" t="s">
        <v>39</v>
      </c>
      <c r="Y135" s="5" t="s">
        <v>9601</v>
      </c>
      <c r="Z135" s="3" t="s">
        <v>42</v>
      </c>
      <c r="AB135" s="14">
        <f t="shared" si="10"/>
        <v>0</v>
      </c>
      <c r="AE135" s="23">
        <f t="shared" si="11"/>
        <v>-3.5488797368526399E-2</v>
      </c>
      <c r="AH135" s="40">
        <f t="shared" si="12"/>
        <v>0.51415501042272982</v>
      </c>
      <c r="AI135" s="41">
        <f t="shared" si="13"/>
        <v>1.9449387436248387</v>
      </c>
    </row>
    <row r="136" spans="1:35" x14ac:dyDescent="0.25">
      <c r="A136" s="3" t="s">
        <v>1361</v>
      </c>
      <c r="B136" s="4" t="s">
        <v>677</v>
      </c>
      <c r="C136" s="3" t="s">
        <v>42</v>
      </c>
      <c r="D136" s="3" t="s">
        <v>9504</v>
      </c>
      <c r="E136" s="3" t="s">
        <v>564</v>
      </c>
      <c r="F136" s="3" t="s">
        <v>9602</v>
      </c>
      <c r="G136" s="3" t="s">
        <v>200</v>
      </c>
      <c r="H136" s="3" t="s">
        <v>42</v>
      </c>
      <c r="I136" s="5" t="s">
        <v>47</v>
      </c>
      <c r="J136" s="3" t="s">
        <v>80</v>
      </c>
      <c r="K136" s="3" t="s">
        <v>80</v>
      </c>
      <c r="L136" s="3" t="s">
        <v>80</v>
      </c>
      <c r="M136" s="3" t="s">
        <v>80</v>
      </c>
      <c r="N136" s="3" t="s">
        <v>80</v>
      </c>
      <c r="O136" s="3" t="s">
        <v>31</v>
      </c>
      <c r="P136" s="5" t="s">
        <v>46</v>
      </c>
      <c r="Q136" s="3" t="s">
        <v>80</v>
      </c>
      <c r="R136" s="3" t="s">
        <v>80</v>
      </c>
      <c r="S136" s="3" t="s">
        <v>80</v>
      </c>
      <c r="T136" s="3" t="s">
        <v>80</v>
      </c>
      <c r="U136" s="3" t="s">
        <v>80</v>
      </c>
      <c r="V136" s="3" t="s">
        <v>121</v>
      </c>
      <c r="W136" s="5" t="s">
        <v>46</v>
      </c>
      <c r="X136" s="3" t="s">
        <v>429</v>
      </c>
      <c r="Y136" s="5" t="s">
        <v>9603</v>
      </c>
      <c r="Z136" s="3" t="s">
        <v>9604</v>
      </c>
      <c r="AB136" s="14">
        <f t="shared" si="10"/>
        <v>-199.59000000000015</v>
      </c>
      <c r="AE136" s="23">
        <f t="shared" si="11"/>
        <v>-1.0227211161955625</v>
      </c>
      <c r="AH136" s="40">
        <f t="shared" si="12"/>
        <v>0.84678013777866168</v>
      </c>
      <c r="AI136" s="41">
        <f t="shared" si="13"/>
        <v>1.1809440908985849</v>
      </c>
    </row>
    <row r="137" spans="1:35" x14ac:dyDescent="0.25">
      <c r="A137" s="3" t="s">
        <v>546</v>
      </c>
      <c r="B137" s="4" t="s">
        <v>9605</v>
      </c>
      <c r="C137" s="3" t="s">
        <v>42</v>
      </c>
      <c r="D137" s="3" t="s">
        <v>9606</v>
      </c>
      <c r="E137" s="3" t="s">
        <v>564</v>
      </c>
      <c r="F137" s="3" t="str">
        <f>Y137</f>
        <v>1578,29</v>
      </c>
      <c r="G137" s="3" t="s">
        <v>80</v>
      </c>
      <c r="H137" s="3" t="s">
        <v>42</v>
      </c>
      <c r="I137" s="5" t="s">
        <v>46</v>
      </c>
      <c r="J137" s="3" t="s">
        <v>47</v>
      </c>
      <c r="K137" s="3" t="s">
        <v>80</v>
      </c>
      <c r="L137" s="3" t="s">
        <v>47</v>
      </c>
      <c r="M137" s="3" t="s">
        <v>80</v>
      </c>
      <c r="N137" s="3" t="s">
        <v>80</v>
      </c>
      <c r="O137" s="3" t="s">
        <v>374</v>
      </c>
      <c r="P137" s="5" t="s">
        <v>47</v>
      </c>
      <c r="Q137" s="3" t="s">
        <v>80</v>
      </c>
      <c r="R137" s="3" t="s">
        <v>80</v>
      </c>
      <c r="S137" s="3" t="s">
        <v>80</v>
      </c>
      <c r="T137" s="3" t="s">
        <v>80</v>
      </c>
      <c r="U137" s="3" t="s">
        <v>47</v>
      </c>
      <c r="V137" s="3" t="s">
        <v>31</v>
      </c>
      <c r="W137" s="5" t="s">
        <v>46</v>
      </c>
      <c r="X137" s="3" t="s">
        <v>375</v>
      </c>
      <c r="Y137" s="5" t="s">
        <v>9603</v>
      </c>
      <c r="Z137" s="3" t="s">
        <v>42</v>
      </c>
      <c r="AB137" s="14">
        <f t="shared" si="10"/>
        <v>0</v>
      </c>
      <c r="AE137" s="23">
        <f t="shared" si="11"/>
        <v>-3.5488797368526399E-2</v>
      </c>
      <c r="AH137" s="40">
        <f t="shared" si="12"/>
        <v>0.51415501042272982</v>
      </c>
      <c r="AI137" s="41">
        <f t="shared" si="13"/>
        <v>1.9449387436248387</v>
      </c>
    </row>
    <row r="138" spans="1:35" x14ac:dyDescent="0.25">
      <c r="A138" s="3" t="s">
        <v>9607</v>
      </c>
      <c r="B138" s="4" t="s">
        <v>9368</v>
      </c>
      <c r="C138" s="3" t="s">
        <v>63</v>
      </c>
      <c r="D138" s="3" t="s">
        <v>9331</v>
      </c>
      <c r="E138" s="3" t="s">
        <v>729</v>
      </c>
      <c r="F138" s="3" t="str">
        <f>Y138</f>
        <v>1578,29</v>
      </c>
      <c r="G138" s="3" t="s">
        <v>80</v>
      </c>
      <c r="H138" s="3" t="s">
        <v>42</v>
      </c>
      <c r="I138" s="5" t="s">
        <v>47</v>
      </c>
      <c r="J138" s="3" t="s">
        <v>47</v>
      </c>
      <c r="K138" s="3" t="s">
        <v>47</v>
      </c>
      <c r="L138" s="3" t="s">
        <v>47</v>
      </c>
      <c r="M138" s="3" t="s">
        <v>47</v>
      </c>
      <c r="N138" s="3" t="s">
        <v>47</v>
      </c>
      <c r="O138" s="3" t="s">
        <v>31</v>
      </c>
      <c r="P138" s="5" t="s">
        <v>46</v>
      </c>
      <c r="Q138" s="3" t="s">
        <v>47</v>
      </c>
      <c r="R138" s="3" t="s">
        <v>47</v>
      </c>
      <c r="S138" s="3" t="s">
        <v>80</v>
      </c>
      <c r="T138" s="3" t="s">
        <v>80</v>
      </c>
      <c r="U138" s="3" t="s">
        <v>80</v>
      </c>
      <c r="V138" s="3" t="s">
        <v>31</v>
      </c>
      <c r="W138" s="5" t="s">
        <v>46</v>
      </c>
      <c r="X138" s="3" t="s">
        <v>39</v>
      </c>
      <c r="Y138" s="5" t="s">
        <v>9603</v>
      </c>
      <c r="Z138" s="3" t="s">
        <v>42</v>
      </c>
      <c r="AB138" s="14">
        <f t="shared" si="10"/>
        <v>0</v>
      </c>
      <c r="AE138" s="23">
        <f t="shared" si="11"/>
        <v>-3.5488797368526399E-2</v>
      </c>
      <c r="AH138" s="40">
        <f t="shared" si="12"/>
        <v>0.51415501042272982</v>
      </c>
      <c r="AI138" s="41">
        <f t="shared" si="13"/>
        <v>1.9449387436248387</v>
      </c>
    </row>
    <row r="139" spans="1:35" x14ac:dyDescent="0.25">
      <c r="A139" s="3" t="s">
        <v>9607</v>
      </c>
      <c r="B139" s="4" t="s">
        <v>9369</v>
      </c>
      <c r="C139" s="3" t="s">
        <v>42</v>
      </c>
      <c r="D139" s="3" t="s">
        <v>9370</v>
      </c>
      <c r="E139" s="3" t="s">
        <v>1087</v>
      </c>
      <c r="F139" s="3" t="s">
        <v>9371</v>
      </c>
      <c r="G139" s="3" t="s">
        <v>3572</v>
      </c>
      <c r="H139" s="3" t="s">
        <v>42</v>
      </c>
      <c r="I139" s="5" t="s">
        <v>46</v>
      </c>
      <c r="J139" s="3" t="s">
        <v>47</v>
      </c>
      <c r="K139" s="3" t="s">
        <v>80</v>
      </c>
      <c r="L139" s="3" t="s">
        <v>47</v>
      </c>
      <c r="M139" s="3" t="s">
        <v>80</v>
      </c>
      <c r="N139" s="3" t="s">
        <v>80</v>
      </c>
      <c r="O139" s="3" t="s">
        <v>31</v>
      </c>
      <c r="P139" s="5" t="s">
        <v>47</v>
      </c>
      <c r="Q139" s="3" t="s">
        <v>47</v>
      </c>
      <c r="R139" s="3" t="s">
        <v>80</v>
      </c>
      <c r="S139" s="3" t="s">
        <v>80</v>
      </c>
      <c r="T139" s="3" t="s">
        <v>80</v>
      </c>
      <c r="U139" s="3" t="s">
        <v>80</v>
      </c>
      <c r="V139" s="3" t="s">
        <v>31</v>
      </c>
      <c r="W139" s="5" t="s">
        <v>46</v>
      </c>
      <c r="X139" s="3" t="s">
        <v>39</v>
      </c>
      <c r="Y139" s="5" t="s">
        <v>9603</v>
      </c>
      <c r="Z139" s="3" t="s">
        <v>6996</v>
      </c>
      <c r="AB139" s="14">
        <f t="shared" si="10"/>
        <v>-40.160000000000082</v>
      </c>
      <c r="AE139" s="23">
        <f t="shared" si="11"/>
        <v>-0.23413226609989482</v>
      </c>
      <c r="AH139" s="40">
        <f t="shared" si="12"/>
        <v>0.59255885136741826</v>
      </c>
      <c r="AI139" s="41">
        <f t="shared" si="13"/>
        <v>1.6875960888818895</v>
      </c>
    </row>
    <row r="140" spans="1:35" x14ac:dyDescent="0.25">
      <c r="A140" s="3" t="s">
        <v>9607</v>
      </c>
      <c r="B140" s="4" t="s">
        <v>9608</v>
      </c>
      <c r="C140" s="3" t="s">
        <v>63</v>
      </c>
      <c r="D140" s="3" t="s">
        <v>9609</v>
      </c>
      <c r="E140" s="3" t="s">
        <v>564</v>
      </c>
      <c r="F140" s="3" t="str">
        <f>Y140</f>
        <v>1578,29</v>
      </c>
      <c r="G140" s="3" t="s">
        <v>80</v>
      </c>
      <c r="H140" s="3" t="s">
        <v>42</v>
      </c>
      <c r="I140" s="5" t="s">
        <v>46</v>
      </c>
      <c r="J140" s="3" t="s">
        <v>80</v>
      </c>
      <c r="K140" s="3" t="s">
        <v>47</v>
      </c>
      <c r="L140" s="3" t="s">
        <v>80</v>
      </c>
      <c r="M140" s="3" t="s">
        <v>80</v>
      </c>
      <c r="N140" s="3" t="s">
        <v>80</v>
      </c>
      <c r="O140" s="3" t="s">
        <v>31</v>
      </c>
      <c r="P140" s="5" t="s">
        <v>47</v>
      </c>
      <c r="Q140" s="3" t="s">
        <v>80</v>
      </c>
      <c r="R140" s="3" t="s">
        <v>80</v>
      </c>
      <c r="S140" s="3" t="s">
        <v>80</v>
      </c>
      <c r="T140" s="3" t="s">
        <v>80</v>
      </c>
      <c r="U140" s="3" t="s">
        <v>47</v>
      </c>
      <c r="V140" s="3" t="s">
        <v>31</v>
      </c>
      <c r="W140" s="5" t="s">
        <v>46</v>
      </c>
      <c r="X140" s="3" t="s">
        <v>39</v>
      </c>
      <c r="Y140" s="5" t="s">
        <v>9603</v>
      </c>
      <c r="Z140" s="3" t="s">
        <v>42</v>
      </c>
      <c r="AB140" s="14">
        <f t="shared" si="10"/>
        <v>0</v>
      </c>
      <c r="AE140" s="23">
        <f t="shared" si="11"/>
        <v>-3.5488797368526399E-2</v>
      </c>
      <c r="AH140" s="40">
        <f t="shared" si="12"/>
        <v>0.51415501042272982</v>
      </c>
      <c r="AI140" s="41">
        <f t="shared" si="13"/>
        <v>1.9449387436248387</v>
      </c>
    </row>
    <row r="141" spans="1:35" x14ac:dyDescent="0.25">
      <c r="A141" s="3" t="s">
        <v>9607</v>
      </c>
      <c r="B141" s="4" t="s">
        <v>9610</v>
      </c>
      <c r="C141" s="3" t="s">
        <v>63</v>
      </c>
      <c r="D141" s="3" t="s">
        <v>9531</v>
      </c>
      <c r="E141" s="3" t="s">
        <v>564</v>
      </c>
      <c r="F141" s="3" t="str">
        <f>Y141</f>
        <v>1578,29</v>
      </c>
      <c r="G141" s="3" t="s">
        <v>80</v>
      </c>
      <c r="H141" s="3" t="s">
        <v>42</v>
      </c>
      <c r="I141" s="5" t="s">
        <v>47</v>
      </c>
      <c r="J141" s="3" t="s">
        <v>47</v>
      </c>
      <c r="K141" s="3" t="s">
        <v>47</v>
      </c>
      <c r="L141" s="3" t="s">
        <v>47</v>
      </c>
      <c r="M141" s="3" t="s">
        <v>80</v>
      </c>
      <c r="N141" s="3" t="s">
        <v>47</v>
      </c>
      <c r="O141" s="3" t="s">
        <v>31</v>
      </c>
      <c r="P141" s="5" t="s">
        <v>46</v>
      </c>
      <c r="Q141" s="3" t="s">
        <v>47</v>
      </c>
      <c r="R141" s="3" t="s">
        <v>47</v>
      </c>
      <c r="S141" s="3" t="s">
        <v>80</v>
      </c>
      <c r="T141" s="3" t="s">
        <v>80</v>
      </c>
      <c r="U141" s="3" t="s">
        <v>47</v>
      </c>
      <c r="V141" s="3" t="s">
        <v>31</v>
      </c>
      <c r="W141" s="5" t="s">
        <v>46</v>
      </c>
      <c r="X141" s="3" t="s">
        <v>39</v>
      </c>
      <c r="Y141" s="5" t="s">
        <v>9603</v>
      </c>
      <c r="Z141" s="3" t="s">
        <v>42</v>
      </c>
      <c r="AB141" s="14">
        <f t="shared" si="10"/>
        <v>0</v>
      </c>
      <c r="AE141" s="23">
        <f t="shared" si="11"/>
        <v>-3.5488797368526399E-2</v>
      </c>
      <c r="AH141" s="40">
        <f t="shared" si="12"/>
        <v>0.51415501042272982</v>
      </c>
      <c r="AI141" s="41">
        <f t="shared" si="13"/>
        <v>1.9449387436248387</v>
      </c>
    </row>
    <row r="142" spans="1:35" x14ac:dyDescent="0.25">
      <c r="A142" s="3" t="s">
        <v>9607</v>
      </c>
      <c r="B142" s="4" t="s">
        <v>964</v>
      </c>
      <c r="C142" s="3" t="s">
        <v>42</v>
      </c>
      <c r="D142" s="3" t="s">
        <v>9504</v>
      </c>
      <c r="E142" s="3" t="s">
        <v>564</v>
      </c>
      <c r="F142" s="3" t="s">
        <v>9611</v>
      </c>
      <c r="G142" s="3" t="s">
        <v>1535</v>
      </c>
      <c r="H142" s="3" t="s">
        <v>42</v>
      </c>
      <c r="I142" s="5" t="s">
        <v>47</v>
      </c>
      <c r="J142" s="3" t="s">
        <v>47</v>
      </c>
      <c r="K142" s="3" t="s">
        <v>47</v>
      </c>
      <c r="L142" s="3" t="s">
        <v>47</v>
      </c>
      <c r="M142" s="3" t="s">
        <v>80</v>
      </c>
      <c r="N142" s="3" t="s">
        <v>47</v>
      </c>
      <c r="O142" s="3" t="s">
        <v>31</v>
      </c>
      <c r="P142" s="5" t="s">
        <v>47</v>
      </c>
      <c r="Q142" s="3" t="s">
        <v>2524</v>
      </c>
      <c r="R142" s="3" t="s">
        <v>80</v>
      </c>
      <c r="S142" s="3" t="s">
        <v>40</v>
      </c>
      <c r="T142" s="3" t="s">
        <v>2525</v>
      </c>
      <c r="U142" s="3" t="s">
        <v>80</v>
      </c>
      <c r="V142" s="3" t="s">
        <v>31</v>
      </c>
      <c r="W142" s="5" t="s">
        <v>46</v>
      </c>
      <c r="X142" s="3" t="s">
        <v>39</v>
      </c>
      <c r="Y142" s="5" t="s">
        <v>9603</v>
      </c>
      <c r="Z142" s="3" t="s">
        <v>9612</v>
      </c>
      <c r="AB142" s="14">
        <f t="shared" si="10"/>
        <v>-106.32999999999993</v>
      </c>
      <c r="AE142" s="23">
        <f t="shared" si="11"/>
        <v>-0.5614290371645011</v>
      </c>
      <c r="AH142" s="40">
        <f t="shared" si="12"/>
        <v>0.7127474531335537</v>
      </c>
      <c r="AI142" s="41">
        <f t="shared" si="13"/>
        <v>1.4030214988542671</v>
      </c>
    </row>
    <row r="143" spans="1:35" x14ac:dyDescent="0.25">
      <c r="A143" s="3" t="s">
        <v>1000</v>
      </c>
      <c r="B143" s="4" t="s">
        <v>629</v>
      </c>
      <c r="C143" s="3" t="s">
        <v>58</v>
      </c>
      <c r="D143" s="3" t="s">
        <v>2206</v>
      </c>
      <c r="E143" s="3" t="s">
        <v>365</v>
      </c>
      <c r="F143" s="3" t="s">
        <v>9613</v>
      </c>
      <c r="G143" s="3" t="s">
        <v>962</v>
      </c>
      <c r="H143" s="3" t="s">
        <v>42</v>
      </c>
      <c r="I143" s="5" t="s">
        <v>47</v>
      </c>
      <c r="J143" s="3" t="s">
        <v>80</v>
      </c>
      <c r="K143" s="3" t="s">
        <v>80</v>
      </c>
      <c r="L143" s="3" t="s">
        <v>80</v>
      </c>
      <c r="M143" s="3" t="s">
        <v>2524</v>
      </c>
      <c r="N143" s="3" t="s">
        <v>80</v>
      </c>
      <c r="O143" s="3" t="s">
        <v>31</v>
      </c>
      <c r="P143" s="5" t="s">
        <v>47</v>
      </c>
      <c r="Q143" s="3" t="s">
        <v>80</v>
      </c>
      <c r="R143" s="3" t="s">
        <v>80</v>
      </c>
      <c r="S143" s="3" t="s">
        <v>80</v>
      </c>
      <c r="T143" s="3" t="s">
        <v>2525</v>
      </c>
      <c r="U143" s="3" t="s">
        <v>80</v>
      </c>
      <c r="V143" s="3" t="s">
        <v>31</v>
      </c>
      <c r="W143" s="5" t="s">
        <v>61</v>
      </c>
      <c r="X143" s="3" t="s">
        <v>39</v>
      </c>
      <c r="Y143" s="5" t="s">
        <v>9614</v>
      </c>
      <c r="Z143" s="3" t="s">
        <v>9615</v>
      </c>
      <c r="AB143" s="14">
        <f t="shared" si="10"/>
        <v>-247.82000000000016</v>
      </c>
      <c r="AE143" s="23">
        <f t="shared" si="11"/>
        <v>-1.2612812381306691</v>
      </c>
      <c r="AH143" s="40">
        <f t="shared" si="12"/>
        <v>0.89639623078986641</v>
      </c>
      <c r="AI143" s="41">
        <f t="shared" si="13"/>
        <v>1.1155780955469239</v>
      </c>
    </row>
    <row r="144" spans="1:35" x14ac:dyDescent="0.25">
      <c r="A144" s="3" t="s">
        <v>1000</v>
      </c>
      <c r="B144" s="4" t="s">
        <v>9616</v>
      </c>
      <c r="C144" s="3" t="s">
        <v>63</v>
      </c>
      <c r="D144" s="3" t="s">
        <v>9461</v>
      </c>
      <c r="E144" s="3" t="s">
        <v>467</v>
      </c>
      <c r="F144" s="3" t="str">
        <f>Y144</f>
        <v>1547,86</v>
      </c>
      <c r="G144" s="3" t="s">
        <v>80</v>
      </c>
      <c r="H144" s="3" t="s">
        <v>42</v>
      </c>
      <c r="I144" s="5" t="s">
        <v>47</v>
      </c>
      <c r="J144" s="3" t="s">
        <v>47</v>
      </c>
      <c r="K144" s="3" t="s">
        <v>47</v>
      </c>
      <c r="L144" s="3" t="s">
        <v>47</v>
      </c>
      <c r="M144" s="3" t="s">
        <v>2524</v>
      </c>
      <c r="N144" s="3" t="s">
        <v>47</v>
      </c>
      <c r="O144" s="3" t="s">
        <v>31</v>
      </c>
      <c r="P144" s="5" t="s">
        <v>47</v>
      </c>
      <c r="Q144" s="3" t="s">
        <v>80</v>
      </c>
      <c r="R144" s="3" t="s">
        <v>47</v>
      </c>
      <c r="S144" s="3" t="s">
        <v>2525</v>
      </c>
      <c r="T144" s="3" t="s">
        <v>47</v>
      </c>
      <c r="U144" s="3" t="s">
        <v>47</v>
      </c>
      <c r="V144" s="3" t="s">
        <v>31</v>
      </c>
      <c r="W144" s="5" t="s">
        <v>61</v>
      </c>
      <c r="X144" s="3" t="s">
        <v>39</v>
      </c>
      <c r="Y144" s="5" t="s">
        <v>9614</v>
      </c>
      <c r="Z144" s="3" t="s">
        <v>42</v>
      </c>
      <c r="AB144" s="14">
        <f t="shared" si="10"/>
        <v>0</v>
      </c>
      <c r="AE144" s="23">
        <f t="shared" si="11"/>
        <v>-3.5488797368526399E-2</v>
      </c>
      <c r="AH144" s="40">
        <f t="shared" si="12"/>
        <v>0.51415501042272982</v>
      </c>
      <c r="AI144" s="41">
        <f t="shared" si="13"/>
        <v>1.9449387436248387</v>
      </c>
    </row>
    <row r="145" spans="1:35" x14ac:dyDescent="0.25">
      <c r="A145" s="3" t="s">
        <v>1005</v>
      </c>
      <c r="B145" s="4" t="s">
        <v>690</v>
      </c>
      <c r="C145" s="3" t="s">
        <v>58</v>
      </c>
      <c r="D145" s="3" t="s">
        <v>2216</v>
      </c>
      <c r="E145" s="3" t="s">
        <v>377</v>
      </c>
      <c r="F145" s="3" t="s">
        <v>9617</v>
      </c>
      <c r="G145" s="3" t="s">
        <v>318</v>
      </c>
      <c r="H145" s="3" t="s">
        <v>42</v>
      </c>
      <c r="I145" s="5" t="s">
        <v>47</v>
      </c>
      <c r="J145" s="3" t="s">
        <v>80</v>
      </c>
      <c r="K145" s="3" t="s">
        <v>80</v>
      </c>
      <c r="L145" s="3" t="s">
        <v>80</v>
      </c>
      <c r="M145" s="3" t="s">
        <v>2518</v>
      </c>
      <c r="N145" s="3" t="s">
        <v>47</v>
      </c>
      <c r="O145" s="3" t="s">
        <v>500</v>
      </c>
      <c r="P145" s="5" t="s">
        <v>80</v>
      </c>
      <c r="Q145" s="3" t="s">
        <v>80</v>
      </c>
      <c r="R145" s="3" t="s">
        <v>80</v>
      </c>
      <c r="S145" s="3" t="s">
        <v>80</v>
      </c>
      <c r="T145" s="3" t="s">
        <v>80</v>
      </c>
      <c r="U145" s="3" t="s">
        <v>80</v>
      </c>
      <c r="V145" s="3" t="s">
        <v>31</v>
      </c>
      <c r="W145" s="5" t="s">
        <v>2518</v>
      </c>
      <c r="X145" s="3" t="s">
        <v>295</v>
      </c>
      <c r="Y145" s="5" t="s">
        <v>9618</v>
      </c>
      <c r="Z145" s="3" t="s">
        <v>9619</v>
      </c>
      <c r="AB145" s="14">
        <f t="shared" si="10"/>
        <v>-407.92999999999984</v>
      </c>
      <c r="AE145" s="23">
        <f t="shared" si="11"/>
        <v>-2.0532335732546549</v>
      </c>
      <c r="AH145" s="40">
        <f t="shared" si="12"/>
        <v>0.97997503511719675</v>
      </c>
      <c r="AI145" s="41">
        <f t="shared" si="13"/>
        <v>1.020434158182824</v>
      </c>
    </row>
    <row r="146" spans="1:35" x14ac:dyDescent="0.25">
      <c r="A146" s="3" t="s">
        <v>814</v>
      </c>
      <c r="B146" s="4" t="s">
        <v>9620</v>
      </c>
      <c r="C146" s="3" t="s">
        <v>151</v>
      </c>
      <c r="D146" s="3" t="s">
        <v>9459</v>
      </c>
      <c r="E146" s="3" t="s">
        <v>140</v>
      </c>
      <c r="F146" s="3" t="s">
        <v>9621</v>
      </c>
      <c r="G146" s="3" t="s">
        <v>9622</v>
      </c>
      <c r="H146" s="3" t="s">
        <v>42</v>
      </c>
      <c r="I146" s="5" t="s">
        <v>47</v>
      </c>
      <c r="J146" s="3" t="s">
        <v>80</v>
      </c>
      <c r="K146" s="3" t="s">
        <v>80</v>
      </c>
      <c r="L146" s="3" t="s">
        <v>40</v>
      </c>
      <c r="M146" s="3" t="s">
        <v>2524</v>
      </c>
      <c r="N146" s="3" t="s">
        <v>80</v>
      </c>
      <c r="O146" s="3" t="s">
        <v>92</v>
      </c>
      <c r="P146" s="5" t="s">
        <v>47</v>
      </c>
      <c r="Q146" s="3" t="s">
        <v>47</v>
      </c>
      <c r="R146" s="3" t="s">
        <v>80</v>
      </c>
      <c r="S146" s="3" t="s">
        <v>40</v>
      </c>
      <c r="T146" s="3" t="s">
        <v>80</v>
      </c>
      <c r="U146" s="3" t="s">
        <v>47</v>
      </c>
      <c r="V146" s="3" t="s">
        <v>31</v>
      </c>
      <c r="W146" s="5" t="s">
        <v>2518</v>
      </c>
      <c r="X146" s="3" t="s">
        <v>94</v>
      </c>
      <c r="Y146" s="5" t="s">
        <v>9618</v>
      </c>
      <c r="Z146" s="3" t="s">
        <v>9623</v>
      </c>
      <c r="AB146" s="14">
        <f t="shared" si="10"/>
        <v>-128.37999999999988</v>
      </c>
      <c r="AE146" s="23">
        <f t="shared" si="11"/>
        <v>-0.67049498550928832</v>
      </c>
      <c r="AH146" s="40">
        <f t="shared" si="12"/>
        <v>0.7487288490044699</v>
      </c>
      <c r="AI146" s="41">
        <f t="shared" si="13"/>
        <v>1.3355969939312837</v>
      </c>
    </row>
    <row r="147" spans="1:35" x14ac:dyDescent="0.25">
      <c r="A147" s="3" t="s">
        <v>1010</v>
      </c>
      <c r="B147" s="4" t="s">
        <v>2549</v>
      </c>
      <c r="C147" s="3" t="s">
        <v>58</v>
      </c>
      <c r="D147" s="3" t="s">
        <v>2276</v>
      </c>
      <c r="E147" s="3" t="s">
        <v>515</v>
      </c>
      <c r="F147" s="3" t="s">
        <v>9372</v>
      </c>
      <c r="G147" s="3" t="s">
        <v>1065</v>
      </c>
      <c r="H147" s="3" t="s">
        <v>42</v>
      </c>
      <c r="I147" s="5" t="s">
        <v>47</v>
      </c>
      <c r="J147" s="3" t="s">
        <v>80</v>
      </c>
      <c r="K147" s="3" t="s">
        <v>80</v>
      </c>
      <c r="L147" s="3" t="s">
        <v>80</v>
      </c>
      <c r="M147" s="3" t="s">
        <v>2518</v>
      </c>
      <c r="N147" s="3" t="s">
        <v>80</v>
      </c>
      <c r="O147" s="3" t="s">
        <v>125</v>
      </c>
      <c r="P147" s="5" t="s">
        <v>80</v>
      </c>
      <c r="Q147" s="3" t="s">
        <v>47</v>
      </c>
      <c r="R147" s="3" t="s">
        <v>47</v>
      </c>
      <c r="S147" s="3" t="s">
        <v>80</v>
      </c>
      <c r="T147" s="3" t="s">
        <v>80</v>
      </c>
      <c r="U147" s="3" t="s">
        <v>80</v>
      </c>
      <c r="V147" s="3" t="s">
        <v>31</v>
      </c>
      <c r="W147" s="5" t="s">
        <v>2518</v>
      </c>
      <c r="X147" s="3" t="s">
        <v>127</v>
      </c>
      <c r="Y147" s="5" t="s">
        <v>9618</v>
      </c>
      <c r="Z147" s="3" t="s">
        <v>9624</v>
      </c>
      <c r="AB147" s="14">
        <f t="shared" si="10"/>
        <v>-522.61999999999989</v>
      </c>
      <c r="AE147" s="23">
        <f t="shared" si="11"/>
        <v>-2.6205248936929171</v>
      </c>
      <c r="AH147" s="40">
        <f t="shared" si="12"/>
        <v>0.99561027399632396</v>
      </c>
      <c r="AI147" s="41">
        <f t="shared" si="13"/>
        <v>1.0044090806597001</v>
      </c>
    </row>
    <row r="148" spans="1:35" x14ac:dyDescent="0.25">
      <c r="A148" s="3" t="s">
        <v>812</v>
      </c>
      <c r="B148" s="4" t="s">
        <v>622</v>
      </c>
      <c r="C148" s="3" t="s">
        <v>42</v>
      </c>
      <c r="D148" s="3" t="s">
        <v>9461</v>
      </c>
      <c r="E148" s="3" t="s">
        <v>467</v>
      </c>
      <c r="F148" s="3" t="s">
        <v>9625</v>
      </c>
      <c r="G148" s="3" t="s">
        <v>578</v>
      </c>
      <c r="H148" s="3" t="s">
        <v>42</v>
      </c>
      <c r="I148" s="5" t="s">
        <v>47</v>
      </c>
      <c r="J148" s="3" t="s">
        <v>47</v>
      </c>
      <c r="K148" s="3" t="s">
        <v>47</v>
      </c>
      <c r="L148" s="3" t="s">
        <v>47</v>
      </c>
      <c r="M148" s="3" t="s">
        <v>2524</v>
      </c>
      <c r="N148" s="3" t="s">
        <v>80</v>
      </c>
      <c r="O148" s="3" t="s">
        <v>31</v>
      </c>
      <c r="P148" s="5" t="s">
        <v>47</v>
      </c>
      <c r="Q148" s="3" t="s">
        <v>80</v>
      </c>
      <c r="R148" s="3" t="s">
        <v>80</v>
      </c>
      <c r="S148" s="3" t="s">
        <v>2524</v>
      </c>
      <c r="T148" s="3" t="s">
        <v>80</v>
      </c>
      <c r="U148" s="3" t="s">
        <v>47</v>
      </c>
      <c r="V148" s="3" t="s">
        <v>31</v>
      </c>
      <c r="W148" s="5" t="s">
        <v>86</v>
      </c>
      <c r="X148" s="3" t="s">
        <v>39</v>
      </c>
      <c r="Y148" s="5" t="s">
        <v>9626</v>
      </c>
      <c r="Z148" s="3" t="s">
        <v>9627</v>
      </c>
      <c r="AB148" s="14">
        <f t="shared" si="10"/>
        <v>-168.61999999999989</v>
      </c>
      <c r="AE148" s="23">
        <f t="shared" si="11"/>
        <v>-0.86953415836163528</v>
      </c>
      <c r="AH148" s="40">
        <f t="shared" si="12"/>
        <v>0.80772248347016218</v>
      </c>
      <c r="AI148" s="41">
        <f t="shared" si="13"/>
        <v>1.2380489839824307</v>
      </c>
    </row>
    <row r="149" spans="1:35" x14ac:dyDescent="0.25">
      <c r="A149" s="3" t="s">
        <v>230</v>
      </c>
      <c r="B149" s="4" t="s">
        <v>9628</v>
      </c>
      <c r="C149" s="3" t="s">
        <v>42</v>
      </c>
      <c r="D149" s="3" t="s">
        <v>9606</v>
      </c>
      <c r="E149" s="3" t="s">
        <v>564</v>
      </c>
      <c r="F149" s="3" t="str">
        <f>Y149</f>
        <v>1502,22</v>
      </c>
      <c r="G149" s="3" t="s">
        <v>80</v>
      </c>
      <c r="H149" s="3" t="s">
        <v>42</v>
      </c>
      <c r="I149" s="5" t="s">
        <v>47</v>
      </c>
      <c r="J149" s="3" t="s">
        <v>47</v>
      </c>
      <c r="K149" s="3" t="s">
        <v>80</v>
      </c>
      <c r="L149" s="3" t="s">
        <v>40</v>
      </c>
      <c r="M149" s="3" t="s">
        <v>47</v>
      </c>
      <c r="N149" s="3" t="s">
        <v>80</v>
      </c>
      <c r="O149" s="3" t="s">
        <v>125</v>
      </c>
      <c r="P149" s="5" t="s">
        <v>47</v>
      </c>
      <c r="Q149" s="3" t="s">
        <v>47</v>
      </c>
      <c r="R149" s="3" t="s">
        <v>47</v>
      </c>
      <c r="S149" s="3" t="s">
        <v>2524</v>
      </c>
      <c r="T149" s="3" t="s">
        <v>47</v>
      </c>
      <c r="U149" s="3" t="s">
        <v>47</v>
      </c>
      <c r="V149" s="3" t="s">
        <v>31</v>
      </c>
      <c r="W149" s="5" t="s">
        <v>2525</v>
      </c>
      <c r="X149" s="3" t="s">
        <v>127</v>
      </c>
      <c r="Y149" s="5" t="s">
        <v>9629</v>
      </c>
      <c r="Z149" s="3" t="s">
        <v>42</v>
      </c>
      <c r="AB149" s="14">
        <f t="shared" si="10"/>
        <v>0</v>
      </c>
      <c r="AE149" s="23">
        <f t="shared" si="11"/>
        <v>-3.5488797368526399E-2</v>
      </c>
      <c r="AH149" s="40">
        <f t="shared" si="12"/>
        <v>0.51415501042272982</v>
      </c>
      <c r="AI149" s="41">
        <f t="shared" si="13"/>
        <v>1.9449387436248387</v>
      </c>
    </row>
    <row r="150" spans="1:35" x14ac:dyDescent="0.25">
      <c r="A150" s="3" t="s">
        <v>1019</v>
      </c>
      <c r="B150" s="4" t="s">
        <v>9630</v>
      </c>
      <c r="C150" s="3" t="s">
        <v>63</v>
      </c>
      <c r="D150" s="3" t="s">
        <v>9504</v>
      </c>
      <c r="E150" s="3" t="s">
        <v>564</v>
      </c>
      <c r="F150" s="3" t="str">
        <f>Y150</f>
        <v>1502,22</v>
      </c>
      <c r="G150" s="3" t="s">
        <v>80</v>
      </c>
      <c r="H150" s="3" t="s">
        <v>42</v>
      </c>
      <c r="I150" s="5" t="s">
        <v>47</v>
      </c>
      <c r="J150" s="3" t="s">
        <v>47</v>
      </c>
      <c r="K150" s="3" t="s">
        <v>47</v>
      </c>
      <c r="L150" s="3" t="s">
        <v>40</v>
      </c>
      <c r="M150" s="3" t="s">
        <v>47</v>
      </c>
      <c r="N150" s="3" t="s">
        <v>47</v>
      </c>
      <c r="O150" s="3" t="s">
        <v>31</v>
      </c>
      <c r="P150" s="5" t="s">
        <v>47</v>
      </c>
      <c r="Q150" s="3" t="s">
        <v>47</v>
      </c>
      <c r="R150" s="3" t="s">
        <v>47</v>
      </c>
      <c r="S150" s="3" t="s">
        <v>2524</v>
      </c>
      <c r="T150" s="3" t="s">
        <v>47</v>
      </c>
      <c r="U150" s="3" t="s">
        <v>47</v>
      </c>
      <c r="V150" s="3" t="s">
        <v>31</v>
      </c>
      <c r="W150" s="5" t="s">
        <v>2525</v>
      </c>
      <c r="X150" s="3" t="s">
        <v>39</v>
      </c>
      <c r="Y150" s="5" t="s">
        <v>9629</v>
      </c>
      <c r="Z150" s="3" t="s">
        <v>42</v>
      </c>
      <c r="AB150" s="14">
        <f t="shared" si="10"/>
        <v>0</v>
      </c>
      <c r="AE150" s="23">
        <f t="shared" si="11"/>
        <v>-3.5488797368526399E-2</v>
      </c>
      <c r="AH150" s="40">
        <f t="shared" si="12"/>
        <v>0.51415501042272982</v>
      </c>
      <c r="AI150" s="41">
        <f t="shared" si="13"/>
        <v>1.9449387436248387</v>
      </c>
    </row>
    <row r="151" spans="1:35" x14ac:dyDescent="0.25">
      <c r="A151" s="3" t="s">
        <v>218</v>
      </c>
      <c r="B151" s="4" t="s">
        <v>9631</v>
      </c>
      <c r="C151" s="3" t="s">
        <v>63</v>
      </c>
      <c r="D151" s="3" t="s">
        <v>9531</v>
      </c>
      <c r="E151" s="3" t="s">
        <v>564</v>
      </c>
      <c r="F151" s="3" t="str">
        <f>Y151</f>
        <v>1487,01</v>
      </c>
      <c r="G151" s="3" t="s">
        <v>80</v>
      </c>
      <c r="H151" s="3" t="s">
        <v>42</v>
      </c>
      <c r="I151" s="5" t="s">
        <v>47</v>
      </c>
      <c r="J151" s="3" t="s">
        <v>47</v>
      </c>
      <c r="K151" s="3" t="s">
        <v>80</v>
      </c>
      <c r="L151" s="3" t="s">
        <v>40</v>
      </c>
      <c r="M151" s="3" t="s">
        <v>80</v>
      </c>
      <c r="N151" s="3" t="s">
        <v>47</v>
      </c>
      <c r="O151" s="3" t="s">
        <v>31</v>
      </c>
      <c r="P151" s="5" t="s">
        <v>47</v>
      </c>
      <c r="Q151" s="3" t="s">
        <v>47</v>
      </c>
      <c r="R151" s="3" t="s">
        <v>80</v>
      </c>
      <c r="S151" s="3" t="s">
        <v>40</v>
      </c>
      <c r="T151" s="3" t="s">
        <v>80</v>
      </c>
      <c r="U151" s="3" t="s">
        <v>80</v>
      </c>
      <c r="V151" s="3" t="s">
        <v>31</v>
      </c>
      <c r="W151" s="5" t="s">
        <v>48</v>
      </c>
      <c r="X151" s="3" t="s">
        <v>39</v>
      </c>
      <c r="Y151" s="5" t="s">
        <v>9632</v>
      </c>
      <c r="Z151" s="3" t="s">
        <v>42</v>
      </c>
      <c r="AB151" s="14">
        <f t="shared" si="10"/>
        <v>0</v>
      </c>
      <c r="AE151" s="23">
        <f t="shared" si="11"/>
        <v>-3.5488797368526399E-2</v>
      </c>
      <c r="AH151" s="40">
        <f t="shared" si="12"/>
        <v>0.51415501042272982</v>
      </c>
      <c r="AI151" s="41">
        <f t="shared" si="13"/>
        <v>1.9449387436248387</v>
      </c>
    </row>
    <row r="152" spans="1:35" x14ac:dyDescent="0.25">
      <c r="A152" s="3" t="s">
        <v>1885</v>
      </c>
      <c r="B152" s="4" t="s">
        <v>9633</v>
      </c>
      <c r="C152" s="3" t="s">
        <v>491</v>
      </c>
      <c r="D152" s="3" t="s">
        <v>9461</v>
      </c>
      <c r="E152" s="3" t="s">
        <v>467</v>
      </c>
      <c r="F152" s="3" t="str">
        <f>Y152</f>
        <v>1471,80</v>
      </c>
      <c r="G152" s="3" t="s">
        <v>80</v>
      </c>
      <c r="H152" s="3" t="s">
        <v>42</v>
      </c>
      <c r="I152" s="5" t="s">
        <v>47</v>
      </c>
      <c r="J152" s="3" t="s">
        <v>47</v>
      </c>
      <c r="K152" s="3" t="s">
        <v>80</v>
      </c>
      <c r="L152" s="3" t="s">
        <v>80</v>
      </c>
      <c r="M152" s="3" t="s">
        <v>80</v>
      </c>
      <c r="N152" s="3" t="s">
        <v>80</v>
      </c>
      <c r="O152" s="3" t="s">
        <v>31</v>
      </c>
      <c r="P152" s="5" t="s">
        <v>47</v>
      </c>
      <c r="Q152" s="3" t="s">
        <v>47</v>
      </c>
      <c r="R152" s="3" t="s">
        <v>47</v>
      </c>
      <c r="S152" s="3" t="s">
        <v>2524</v>
      </c>
      <c r="T152" s="3" t="s">
        <v>80</v>
      </c>
      <c r="U152" s="3" t="s">
        <v>80</v>
      </c>
      <c r="V152" s="3" t="s">
        <v>31</v>
      </c>
      <c r="W152" s="5" t="s">
        <v>2524</v>
      </c>
      <c r="X152" s="3" t="s">
        <v>39</v>
      </c>
      <c r="Y152" s="5" t="s">
        <v>9634</v>
      </c>
      <c r="Z152" s="3" t="s">
        <v>42</v>
      </c>
      <c r="AB152" s="14">
        <f t="shared" si="10"/>
        <v>0</v>
      </c>
      <c r="AE152" s="23">
        <f t="shared" si="11"/>
        <v>-3.5488797368526399E-2</v>
      </c>
      <c r="AH152" s="40">
        <f t="shared" si="12"/>
        <v>0.51415501042272982</v>
      </c>
      <c r="AI152" s="41">
        <f t="shared" si="13"/>
        <v>1.9449387436248387</v>
      </c>
    </row>
    <row r="153" spans="1:35" x14ac:dyDescent="0.25">
      <c r="A153" s="3" t="s">
        <v>1885</v>
      </c>
      <c r="B153" s="4" t="s">
        <v>9635</v>
      </c>
      <c r="C153" s="3" t="s">
        <v>63</v>
      </c>
      <c r="D153" s="3" t="s">
        <v>9461</v>
      </c>
      <c r="E153" s="3" t="s">
        <v>9636</v>
      </c>
      <c r="F153" s="3" t="s">
        <v>2582</v>
      </c>
      <c r="G153" s="3" t="s">
        <v>7211</v>
      </c>
      <c r="H153" s="3" t="s">
        <v>42</v>
      </c>
      <c r="I153" s="5" t="s">
        <v>47</v>
      </c>
      <c r="J153" s="3" t="s">
        <v>47</v>
      </c>
      <c r="K153" s="3" t="s">
        <v>80</v>
      </c>
      <c r="L153" s="3" t="s">
        <v>80</v>
      </c>
      <c r="M153" s="3" t="s">
        <v>80</v>
      </c>
      <c r="N153" s="3" t="s">
        <v>47</v>
      </c>
      <c r="O153" s="3" t="s">
        <v>31</v>
      </c>
      <c r="P153" s="5" t="s">
        <v>47</v>
      </c>
      <c r="Q153" s="3" t="s">
        <v>47</v>
      </c>
      <c r="R153" s="3" t="s">
        <v>80</v>
      </c>
      <c r="S153" s="3" t="s">
        <v>2524</v>
      </c>
      <c r="T153" s="3" t="s">
        <v>47</v>
      </c>
      <c r="U153" s="3" t="s">
        <v>80</v>
      </c>
      <c r="V153" s="3" t="s">
        <v>31</v>
      </c>
      <c r="W153" s="5" t="s">
        <v>2524</v>
      </c>
      <c r="X153" s="3" t="s">
        <v>39</v>
      </c>
      <c r="Y153" s="5" t="s">
        <v>9634</v>
      </c>
      <c r="Z153" s="3" t="s">
        <v>9637</v>
      </c>
      <c r="AB153" s="14">
        <f t="shared" si="10"/>
        <v>-128.20000000000005</v>
      </c>
      <c r="AE153" s="23">
        <f t="shared" si="11"/>
        <v>-0.66960465123708679</v>
      </c>
      <c r="AH153" s="40">
        <f t="shared" si="12"/>
        <v>0.74844507588380405</v>
      </c>
      <c r="AI153" s="41">
        <f t="shared" si="13"/>
        <v>1.336103385835155</v>
      </c>
    </row>
    <row r="154" spans="1:35" x14ac:dyDescent="0.25">
      <c r="A154" s="3" t="s">
        <v>1885</v>
      </c>
      <c r="B154" s="4" t="s">
        <v>1058</v>
      </c>
      <c r="C154" s="3" t="s">
        <v>58</v>
      </c>
      <c r="D154" s="3" t="s">
        <v>2230</v>
      </c>
      <c r="E154" s="3" t="s">
        <v>354</v>
      </c>
      <c r="F154" s="3" t="s">
        <v>9373</v>
      </c>
      <c r="G154" s="3" t="s">
        <v>9374</v>
      </c>
      <c r="H154" s="3" t="s">
        <v>42</v>
      </c>
      <c r="I154" s="5" t="s">
        <v>47</v>
      </c>
      <c r="J154" s="3" t="s">
        <v>80</v>
      </c>
      <c r="K154" s="3" t="s">
        <v>80</v>
      </c>
      <c r="L154" s="3" t="s">
        <v>47</v>
      </c>
      <c r="M154" s="3" t="s">
        <v>47</v>
      </c>
      <c r="N154" s="3" t="s">
        <v>80</v>
      </c>
      <c r="O154" s="3" t="s">
        <v>31</v>
      </c>
      <c r="P154" s="5" t="s">
        <v>47</v>
      </c>
      <c r="Q154" s="3" t="s">
        <v>47</v>
      </c>
      <c r="R154" s="3" t="s">
        <v>47</v>
      </c>
      <c r="S154" s="3" t="s">
        <v>2524</v>
      </c>
      <c r="T154" s="3" t="s">
        <v>47</v>
      </c>
      <c r="U154" s="3" t="s">
        <v>47</v>
      </c>
      <c r="V154" s="3" t="s">
        <v>31</v>
      </c>
      <c r="W154" s="5" t="s">
        <v>2524</v>
      </c>
      <c r="X154" s="3" t="s">
        <v>39</v>
      </c>
      <c r="Y154" s="5" t="s">
        <v>9634</v>
      </c>
      <c r="Z154" s="3" t="s">
        <v>9638</v>
      </c>
      <c r="AB154" s="14">
        <f t="shared" si="10"/>
        <v>-156.61000000000013</v>
      </c>
      <c r="AE154" s="23">
        <f t="shared" si="11"/>
        <v>-0.81012907719969096</v>
      </c>
      <c r="AH154" s="40">
        <f t="shared" si="12"/>
        <v>0.79106700296179366</v>
      </c>
      <c r="AI154" s="41">
        <f t="shared" si="13"/>
        <v>1.2641154241751342</v>
      </c>
    </row>
    <row r="155" spans="1:35" x14ac:dyDescent="0.25">
      <c r="A155" s="3" t="s">
        <v>1885</v>
      </c>
      <c r="B155" s="4" t="s">
        <v>9639</v>
      </c>
      <c r="C155" s="3" t="s">
        <v>491</v>
      </c>
      <c r="D155" s="3" t="s">
        <v>9461</v>
      </c>
      <c r="E155" s="3" t="s">
        <v>564</v>
      </c>
      <c r="F155" s="3" t="str">
        <f>Y155</f>
        <v>1471,80</v>
      </c>
      <c r="G155" s="3" t="s">
        <v>80</v>
      </c>
      <c r="H155" s="3" t="s">
        <v>42</v>
      </c>
      <c r="I155" s="5" t="s">
        <v>47</v>
      </c>
      <c r="J155" s="3" t="s">
        <v>47</v>
      </c>
      <c r="K155" s="3" t="s">
        <v>47</v>
      </c>
      <c r="L155" s="3" t="s">
        <v>47</v>
      </c>
      <c r="M155" s="3" t="s">
        <v>47</v>
      </c>
      <c r="N155" s="3" t="s">
        <v>47</v>
      </c>
      <c r="O155" s="3" t="s">
        <v>31</v>
      </c>
      <c r="P155" s="5" t="s">
        <v>47</v>
      </c>
      <c r="Q155" s="3" t="s">
        <v>47</v>
      </c>
      <c r="R155" s="3" t="s">
        <v>47</v>
      </c>
      <c r="S155" s="3" t="s">
        <v>2524</v>
      </c>
      <c r="T155" s="3" t="s">
        <v>47</v>
      </c>
      <c r="U155" s="3" t="s">
        <v>47</v>
      </c>
      <c r="V155" s="3" t="s">
        <v>31</v>
      </c>
      <c r="W155" s="5" t="s">
        <v>2524</v>
      </c>
      <c r="X155" s="3" t="s">
        <v>39</v>
      </c>
      <c r="Y155" s="5" t="s">
        <v>9634</v>
      </c>
      <c r="Z155" s="3" t="s">
        <v>42</v>
      </c>
      <c r="AB155" s="14">
        <f t="shared" si="10"/>
        <v>0</v>
      </c>
      <c r="AE155" s="23">
        <f t="shared" si="11"/>
        <v>-3.5488797368526399E-2</v>
      </c>
      <c r="AH155" s="40">
        <f t="shared" si="12"/>
        <v>0.51415501042272982</v>
      </c>
      <c r="AI155" s="41">
        <f t="shared" si="13"/>
        <v>1.9449387436248387</v>
      </c>
    </row>
    <row r="156" spans="1:35" x14ac:dyDescent="0.25">
      <c r="A156" s="3" t="s">
        <v>1885</v>
      </c>
      <c r="B156" s="4" t="s">
        <v>9640</v>
      </c>
      <c r="C156" s="3" t="s">
        <v>63</v>
      </c>
      <c r="D156" s="3" t="s">
        <v>9504</v>
      </c>
      <c r="E156" s="3" t="s">
        <v>564</v>
      </c>
      <c r="F156" s="3" t="str">
        <f>Y156</f>
        <v>1471,80</v>
      </c>
      <c r="G156" s="3" t="s">
        <v>80</v>
      </c>
      <c r="H156" s="3" t="s">
        <v>42</v>
      </c>
      <c r="I156" s="5" t="s">
        <v>47</v>
      </c>
      <c r="J156" s="3" t="s">
        <v>47</v>
      </c>
      <c r="K156" s="3" t="s">
        <v>47</v>
      </c>
      <c r="L156" s="3" t="s">
        <v>47</v>
      </c>
      <c r="M156" s="3" t="s">
        <v>47</v>
      </c>
      <c r="N156" s="3" t="s">
        <v>47</v>
      </c>
      <c r="O156" s="3" t="s">
        <v>31</v>
      </c>
      <c r="P156" s="5" t="s">
        <v>47</v>
      </c>
      <c r="Q156" s="3" t="s">
        <v>47</v>
      </c>
      <c r="R156" s="3" t="s">
        <v>47</v>
      </c>
      <c r="S156" s="3" t="s">
        <v>2524</v>
      </c>
      <c r="T156" s="3" t="s">
        <v>80</v>
      </c>
      <c r="U156" s="3" t="s">
        <v>80</v>
      </c>
      <c r="V156" s="3" t="s">
        <v>31</v>
      </c>
      <c r="W156" s="5" t="s">
        <v>2524</v>
      </c>
      <c r="X156" s="3" t="s">
        <v>39</v>
      </c>
      <c r="Y156" s="5" t="s">
        <v>9634</v>
      </c>
      <c r="Z156" s="3" t="s">
        <v>42</v>
      </c>
      <c r="AB156" s="14">
        <f t="shared" si="10"/>
        <v>0</v>
      </c>
      <c r="AE156" s="23">
        <f t="shared" si="11"/>
        <v>-3.5488797368526399E-2</v>
      </c>
      <c r="AH156" s="40">
        <f t="shared" si="12"/>
        <v>0.51415501042272982</v>
      </c>
      <c r="AI156" s="41">
        <f t="shared" si="13"/>
        <v>1.9449387436248387</v>
      </c>
    </row>
    <row r="157" spans="1:35" x14ac:dyDescent="0.25">
      <c r="A157" s="3" t="s">
        <v>1885</v>
      </c>
      <c r="B157" s="4" t="s">
        <v>9376</v>
      </c>
      <c r="C157" s="3" t="s">
        <v>42</v>
      </c>
      <c r="D157" s="3" t="s">
        <v>9335</v>
      </c>
      <c r="E157" s="3" t="s">
        <v>1147</v>
      </c>
      <c r="F157" s="3" t="str">
        <f>Y157</f>
        <v>1471,80</v>
      </c>
      <c r="G157" s="3" t="s">
        <v>80</v>
      </c>
      <c r="H157" s="3" t="s">
        <v>42</v>
      </c>
      <c r="I157" s="5" t="s">
        <v>47</v>
      </c>
      <c r="J157" s="3" t="s">
        <v>80</v>
      </c>
      <c r="K157" s="3" t="s">
        <v>80</v>
      </c>
      <c r="L157" s="3" t="s">
        <v>47</v>
      </c>
      <c r="M157" s="3" t="s">
        <v>80</v>
      </c>
      <c r="N157" s="3" t="s">
        <v>80</v>
      </c>
      <c r="O157" s="3" t="s">
        <v>31</v>
      </c>
      <c r="P157" s="5" t="s">
        <v>47</v>
      </c>
      <c r="Q157" s="3" t="s">
        <v>80</v>
      </c>
      <c r="R157" s="3" t="s">
        <v>80</v>
      </c>
      <c r="S157" s="3" t="s">
        <v>2524</v>
      </c>
      <c r="T157" s="3" t="s">
        <v>80</v>
      </c>
      <c r="U157" s="3" t="s">
        <v>80</v>
      </c>
      <c r="V157" s="3" t="s">
        <v>31</v>
      </c>
      <c r="W157" s="5" t="s">
        <v>2524</v>
      </c>
      <c r="X157" s="3" t="s">
        <v>39</v>
      </c>
      <c r="Y157" s="5" t="s">
        <v>9634</v>
      </c>
      <c r="Z157" s="3" t="s">
        <v>42</v>
      </c>
      <c r="AB157" s="14">
        <f t="shared" si="10"/>
        <v>0</v>
      </c>
      <c r="AE157" s="23">
        <f t="shared" si="11"/>
        <v>-3.5488797368526399E-2</v>
      </c>
      <c r="AH157" s="40">
        <f t="shared" si="12"/>
        <v>0.51415501042272982</v>
      </c>
      <c r="AI157" s="41">
        <f t="shared" si="13"/>
        <v>1.9449387436248387</v>
      </c>
    </row>
    <row r="158" spans="1:35" x14ac:dyDescent="0.25">
      <c r="A158" s="3" t="s">
        <v>409</v>
      </c>
      <c r="B158" s="4" t="s">
        <v>9641</v>
      </c>
      <c r="C158" s="3" t="s">
        <v>58</v>
      </c>
      <c r="D158" s="3" t="s">
        <v>9609</v>
      </c>
      <c r="E158" s="3" t="s">
        <v>564</v>
      </c>
      <c r="F158" s="3">
        <v>1436.55</v>
      </c>
      <c r="G158" s="3" t="s">
        <v>80</v>
      </c>
      <c r="H158" s="3" t="s">
        <v>42</v>
      </c>
      <c r="I158" s="5" t="s">
        <v>47</v>
      </c>
      <c r="J158" s="3" t="s">
        <v>80</v>
      </c>
      <c r="K158" s="3" t="s">
        <v>80</v>
      </c>
      <c r="L158" s="3" t="s">
        <v>80</v>
      </c>
      <c r="M158" s="3" t="s">
        <v>47</v>
      </c>
      <c r="N158" s="3" t="s">
        <v>80</v>
      </c>
      <c r="O158" s="3" t="s">
        <v>31</v>
      </c>
      <c r="P158" s="5" t="s">
        <v>47</v>
      </c>
      <c r="Q158" s="3" t="s">
        <v>47</v>
      </c>
      <c r="R158" s="3" t="s">
        <v>47</v>
      </c>
      <c r="S158" s="3" t="s">
        <v>40</v>
      </c>
      <c r="T158" s="3" t="s">
        <v>80</v>
      </c>
      <c r="U158" s="3" t="s">
        <v>47</v>
      </c>
      <c r="V158" s="3" t="s">
        <v>301</v>
      </c>
      <c r="W158" s="5" t="s">
        <v>40</v>
      </c>
      <c r="X158" s="3" t="s">
        <v>511</v>
      </c>
      <c r="Y158" s="5" t="s">
        <v>9642</v>
      </c>
      <c r="Z158" s="3" t="s">
        <v>42</v>
      </c>
      <c r="AB158" s="14">
        <f t="shared" si="10"/>
        <v>20.039999999999964</v>
      </c>
      <c r="AE158" s="23">
        <f t="shared" si="11"/>
        <v>6.3635084936668015E-2</v>
      </c>
      <c r="AH158" s="40">
        <f t="shared" si="12"/>
        <v>0.47463039730266154</v>
      </c>
      <c r="AI158" s="41">
        <f t="shared" si="13"/>
        <v>2.1069025618313311</v>
      </c>
    </row>
    <row r="159" spans="1:35" x14ac:dyDescent="0.25">
      <c r="A159" s="3" t="s">
        <v>727</v>
      </c>
      <c r="B159" s="4" t="s">
        <v>9643</v>
      </c>
      <c r="C159" s="3" t="s">
        <v>278</v>
      </c>
      <c r="D159" s="3" t="s">
        <v>9504</v>
      </c>
      <c r="E159" s="3" t="s">
        <v>564</v>
      </c>
      <c r="F159" s="3" t="str">
        <f t="shared" ref="F159:F164" si="14">Y159</f>
        <v>1456,59</v>
      </c>
      <c r="G159" s="3" t="s">
        <v>80</v>
      </c>
      <c r="H159" s="3" t="s">
        <v>42</v>
      </c>
      <c r="I159" s="5" t="s">
        <v>47</v>
      </c>
      <c r="J159" s="3" t="s">
        <v>47</v>
      </c>
      <c r="K159" s="3" t="s">
        <v>47</v>
      </c>
      <c r="L159" s="3" t="s">
        <v>47</v>
      </c>
      <c r="M159" s="3" t="s">
        <v>47</v>
      </c>
      <c r="N159" s="3" t="s">
        <v>47</v>
      </c>
      <c r="O159" s="3" t="s">
        <v>31</v>
      </c>
      <c r="P159" s="5" t="s">
        <v>47</v>
      </c>
      <c r="Q159" s="3" t="s">
        <v>47</v>
      </c>
      <c r="R159" s="3" t="s">
        <v>47</v>
      </c>
      <c r="S159" s="3" t="s">
        <v>40</v>
      </c>
      <c r="T159" s="3" t="s">
        <v>47</v>
      </c>
      <c r="U159" s="3" t="s">
        <v>47</v>
      </c>
      <c r="V159" s="3" t="s">
        <v>73</v>
      </c>
      <c r="W159" s="5" t="s">
        <v>40</v>
      </c>
      <c r="X159" s="3" t="s">
        <v>75</v>
      </c>
      <c r="Y159" s="5" t="s">
        <v>9642</v>
      </c>
      <c r="Z159" s="3" t="s">
        <v>42</v>
      </c>
      <c r="AB159" s="14">
        <f t="shared" si="10"/>
        <v>0</v>
      </c>
      <c r="AE159" s="23">
        <f t="shared" si="11"/>
        <v>-3.5488797368526399E-2</v>
      </c>
      <c r="AH159" s="40">
        <f t="shared" si="12"/>
        <v>0.51415501042272982</v>
      </c>
      <c r="AI159" s="41">
        <f t="shared" si="13"/>
        <v>1.9449387436248387</v>
      </c>
    </row>
    <row r="160" spans="1:35" x14ac:dyDescent="0.25">
      <c r="A160" s="3" t="s">
        <v>730</v>
      </c>
      <c r="B160" s="4" t="s">
        <v>9644</v>
      </c>
      <c r="C160" s="3" t="s">
        <v>63</v>
      </c>
      <c r="D160" s="3" t="s">
        <v>9504</v>
      </c>
      <c r="E160" s="3" t="s">
        <v>564</v>
      </c>
      <c r="F160" s="3" t="str">
        <f t="shared" si="14"/>
        <v>1456,59</v>
      </c>
      <c r="G160" s="3" t="s">
        <v>80</v>
      </c>
      <c r="H160" s="3" t="s">
        <v>42</v>
      </c>
      <c r="I160" s="5" t="s">
        <v>47</v>
      </c>
      <c r="J160" s="3" t="s">
        <v>47</v>
      </c>
      <c r="K160" s="3" t="s">
        <v>47</v>
      </c>
      <c r="L160" s="3" t="s">
        <v>47</v>
      </c>
      <c r="M160" s="3" t="s">
        <v>47</v>
      </c>
      <c r="N160" s="3" t="s">
        <v>47</v>
      </c>
      <c r="O160" s="3" t="s">
        <v>31</v>
      </c>
      <c r="P160" s="5" t="s">
        <v>47</v>
      </c>
      <c r="Q160" s="3" t="s">
        <v>47</v>
      </c>
      <c r="R160" s="3" t="s">
        <v>47</v>
      </c>
      <c r="S160" s="3" t="s">
        <v>40</v>
      </c>
      <c r="T160" s="3" t="s">
        <v>47</v>
      </c>
      <c r="U160" s="3" t="s">
        <v>47</v>
      </c>
      <c r="V160" s="3" t="s">
        <v>92</v>
      </c>
      <c r="W160" s="5" t="s">
        <v>40</v>
      </c>
      <c r="X160" s="3" t="s">
        <v>94</v>
      </c>
      <c r="Y160" s="5" t="s">
        <v>9642</v>
      </c>
      <c r="Z160" s="3" t="s">
        <v>42</v>
      </c>
      <c r="AB160" s="14">
        <f t="shared" si="10"/>
        <v>0</v>
      </c>
      <c r="AE160" s="23">
        <f t="shared" si="11"/>
        <v>-3.5488797368526399E-2</v>
      </c>
      <c r="AH160" s="40">
        <f t="shared" si="12"/>
        <v>0.51415501042272982</v>
      </c>
      <c r="AI160" s="41">
        <f t="shared" si="13"/>
        <v>1.9449387436248387</v>
      </c>
    </row>
    <row r="161" spans="1:35" x14ac:dyDescent="0.25">
      <c r="A161" s="3" t="s">
        <v>9645</v>
      </c>
      <c r="B161" s="4" t="s">
        <v>9646</v>
      </c>
      <c r="C161" s="3" t="s">
        <v>42</v>
      </c>
      <c r="D161" s="3" t="s">
        <v>9504</v>
      </c>
      <c r="E161" s="3" t="s">
        <v>564</v>
      </c>
      <c r="F161" s="3" t="str">
        <f t="shared" si="14"/>
        <v>1456,59</v>
      </c>
      <c r="G161" s="3" t="s">
        <v>80</v>
      </c>
      <c r="H161" s="3" t="s">
        <v>42</v>
      </c>
      <c r="I161" s="5" t="s">
        <v>47</v>
      </c>
      <c r="J161" s="3" t="s">
        <v>47</v>
      </c>
      <c r="K161" s="3" t="s">
        <v>80</v>
      </c>
      <c r="L161" s="3" t="s">
        <v>80</v>
      </c>
      <c r="M161" s="3" t="s">
        <v>47</v>
      </c>
      <c r="N161" s="3" t="s">
        <v>80</v>
      </c>
      <c r="O161" s="3" t="s">
        <v>31</v>
      </c>
      <c r="P161" s="5" t="s">
        <v>47</v>
      </c>
      <c r="Q161" s="3" t="s">
        <v>80</v>
      </c>
      <c r="R161" s="3" t="s">
        <v>80</v>
      </c>
      <c r="S161" s="3" t="s">
        <v>40</v>
      </c>
      <c r="T161" s="3" t="s">
        <v>47</v>
      </c>
      <c r="U161" s="3" t="s">
        <v>47</v>
      </c>
      <c r="V161" s="3" t="s">
        <v>31</v>
      </c>
      <c r="W161" s="5" t="s">
        <v>40</v>
      </c>
      <c r="X161" s="3" t="s">
        <v>39</v>
      </c>
      <c r="Y161" s="5" t="s">
        <v>9642</v>
      </c>
      <c r="Z161" s="3" t="s">
        <v>42</v>
      </c>
      <c r="AB161" s="14">
        <f t="shared" si="10"/>
        <v>0</v>
      </c>
      <c r="AE161" s="23">
        <f t="shared" si="11"/>
        <v>-3.5488797368526399E-2</v>
      </c>
      <c r="AH161" s="40">
        <f t="shared" si="12"/>
        <v>0.51415501042272982</v>
      </c>
      <c r="AI161" s="41">
        <f t="shared" si="13"/>
        <v>1.9449387436248387</v>
      </c>
    </row>
    <row r="162" spans="1:35" x14ac:dyDescent="0.25">
      <c r="A162" s="3" t="s">
        <v>9645</v>
      </c>
      <c r="B162" s="4" t="s">
        <v>9375</v>
      </c>
      <c r="C162" s="3" t="s">
        <v>42</v>
      </c>
      <c r="D162" s="3" t="s">
        <v>9291</v>
      </c>
      <c r="E162" s="3" t="s">
        <v>779</v>
      </c>
      <c r="F162" s="3" t="str">
        <f t="shared" si="14"/>
        <v>1456,59</v>
      </c>
      <c r="G162" s="3" t="s">
        <v>80</v>
      </c>
      <c r="H162" s="3" t="s">
        <v>42</v>
      </c>
      <c r="I162" s="5" t="s">
        <v>47</v>
      </c>
      <c r="J162" s="3" t="s">
        <v>47</v>
      </c>
      <c r="K162" s="3" t="s">
        <v>80</v>
      </c>
      <c r="L162" s="3" t="s">
        <v>47</v>
      </c>
      <c r="M162" s="3" t="s">
        <v>47</v>
      </c>
      <c r="N162" s="3" t="s">
        <v>47</v>
      </c>
      <c r="O162" s="3" t="s">
        <v>31</v>
      </c>
      <c r="P162" s="5" t="s">
        <v>47</v>
      </c>
      <c r="Q162" s="3" t="s">
        <v>47</v>
      </c>
      <c r="R162" s="3" t="s">
        <v>47</v>
      </c>
      <c r="S162" s="3" t="s">
        <v>40</v>
      </c>
      <c r="T162" s="3" t="s">
        <v>47</v>
      </c>
      <c r="U162" s="3" t="s">
        <v>47</v>
      </c>
      <c r="V162" s="3" t="s">
        <v>31</v>
      </c>
      <c r="W162" s="5" t="s">
        <v>40</v>
      </c>
      <c r="X162" s="3" t="s">
        <v>39</v>
      </c>
      <c r="Y162" s="5" t="s">
        <v>9642</v>
      </c>
      <c r="Z162" s="3" t="s">
        <v>42</v>
      </c>
      <c r="AB162" s="14">
        <f t="shared" si="10"/>
        <v>0</v>
      </c>
      <c r="AE162" s="23">
        <f t="shared" si="11"/>
        <v>-3.5488797368526399E-2</v>
      </c>
      <c r="AH162" s="40">
        <f t="shared" si="12"/>
        <v>0.51415501042272982</v>
      </c>
      <c r="AI162" s="41">
        <f t="shared" si="13"/>
        <v>1.9449387436248387</v>
      </c>
    </row>
    <row r="163" spans="1:35" x14ac:dyDescent="0.25">
      <c r="A163" s="3" t="s">
        <v>9645</v>
      </c>
      <c r="B163" s="4" t="s">
        <v>9647</v>
      </c>
      <c r="C163" s="3" t="s">
        <v>63</v>
      </c>
      <c r="D163" s="3" t="s">
        <v>9606</v>
      </c>
      <c r="E163" s="3" t="s">
        <v>564</v>
      </c>
      <c r="F163" s="3" t="str">
        <f t="shared" si="14"/>
        <v>1456,59</v>
      </c>
      <c r="G163" s="3" t="s">
        <v>80</v>
      </c>
      <c r="H163" s="3" t="s">
        <v>42</v>
      </c>
      <c r="I163" s="5" t="s">
        <v>47</v>
      </c>
      <c r="J163" s="3" t="s">
        <v>47</v>
      </c>
      <c r="K163" s="3" t="s">
        <v>80</v>
      </c>
      <c r="L163" s="3" t="s">
        <v>80</v>
      </c>
      <c r="M163" s="3" t="s">
        <v>80</v>
      </c>
      <c r="N163" s="3" t="s">
        <v>80</v>
      </c>
      <c r="O163" s="3" t="s">
        <v>31</v>
      </c>
      <c r="P163" s="5" t="s">
        <v>47</v>
      </c>
      <c r="Q163" s="3" t="s">
        <v>47</v>
      </c>
      <c r="R163" s="3" t="s">
        <v>47</v>
      </c>
      <c r="S163" s="3" t="s">
        <v>40</v>
      </c>
      <c r="T163" s="3" t="s">
        <v>80</v>
      </c>
      <c r="U163" s="3" t="s">
        <v>80</v>
      </c>
      <c r="V163" s="3" t="s">
        <v>31</v>
      </c>
      <c r="W163" s="5" t="s">
        <v>40</v>
      </c>
      <c r="X163" s="3" t="s">
        <v>39</v>
      </c>
      <c r="Y163" s="5" t="s">
        <v>9642</v>
      </c>
      <c r="Z163" s="3" t="s">
        <v>42</v>
      </c>
      <c r="AB163" s="14">
        <f t="shared" si="10"/>
        <v>0</v>
      </c>
      <c r="AE163" s="23">
        <f t="shared" si="11"/>
        <v>-3.5488797368526399E-2</v>
      </c>
      <c r="AH163" s="40">
        <f t="shared" si="12"/>
        <v>0.51415501042272982</v>
      </c>
      <c r="AI163" s="41">
        <f t="shared" si="13"/>
        <v>1.9449387436248387</v>
      </c>
    </row>
    <row r="164" spans="1:35" x14ac:dyDescent="0.25">
      <c r="A164" s="3" t="s">
        <v>9648</v>
      </c>
      <c r="B164" s="4" t="s">
        <v>9649</v>
      </c>
      <c r="C164" s="3" t="s">
        <v>63</v>
      </c>
      <c r="D164" s="3" t="s">
        <v>9504</v>
      </c>
      <c r="E164" s="3" t="s">
        <v>564</v>
      </c>
      <c r="F164" s="3" t="str">
        <f t="shared" si="14"/>
        <v>1426,16</v>
      </c>
      <c r="G164" s="3" t="s">
        <v>80</v>
      </c>
      <c r="H164" s="3" t="s">
        <v>42</v>
      </c>
      <c r="I164" s="5" t="s">
        <v>47</v>
      </c>
      <c r="J164" s="3" t="s">
        <v>47</v>
      </c>
      <c r="K164" s="3" t="s">
        <v>47</v>
      </c>
      <c r="L164" s="3" t="s">
        <v>47</v>
      </c>
      <c r="M164" s="3" t="s">
        <v>47</v>
      </c>
      <c r="N164" s="3" t="s">
        <v>47</v>
      </c>
      <c r="O164" s="3" t="s">
        <v>31</v>
      </c>
      <c r="P164" s="5" t="s">
        <v>47</v>
      </c>
      <c r="Q164" s="3" t="s">
        <v>47</v>
      </c>
      <c r="R164" s="3" t="s">
        <v>47</v>
      </c>
      <c r="S164" s="3" t="s">
        <v>47</v>
      </c>
      <c r="T164" s="3" t="s">
        <v>47</v>
      </c>
      <c r="U164" s="3" t="s">
        <v>47</v>
      </c>
      <c r="V164" s="3" t="s">
        <v>31</v>
      </c>
      <c r="W164" s="5" t="s">
        <v>47</v>
      </c>
      <c r="X164" s="3" t="s">
        <v>39</v>
      </c>
      <c r="Y164" s="5" t="s">
        <v>9650</v>
      </c>
      <c r="Z164" s="3" t="s">
        <v>42</v>
      </c>
      <c r="AB164" s="14">
        <f t="shared" si="10"/>
        <v>0</v>
      </c>
      <c r="AE164" s="23">
        <f t="shared" si="11"/>
        <v>-3.5488797368526399E-2</v>
      </c>
      <c r="AH164" s="40">
        <f t="shared" si="12"/>
        <v>0.51415501042272982</v>
      </c>
      <c r="AI164" s="41">
        <f t="shared" si="13"/>
        <v>1.9449387436248387</v>
      </c>
    </row>
    <row r="165" spans="1:35" x14ac:dyDescent="0.25">
      <c r="A165" s="3" t="s">
        <v>9648</v>
      </c>
      <c r="B165" s="4" t="s">
        <v>1048</v>
      </c>
      <c r="C165" s="3" t="s">
        <v>58</v>
      </c>
      <c r="D165" s="3" t="s">
        <v>2308</v>
      </c>
      <c r="E165" s="3" t="s">
        <v>422</v>
      </c>
      <c r="F165" s="3" t="s">
        <v>9377</v>
      </c>
      <c r="G165" s="3" t="s">
        <v>1874</v>
      </c>
      <c r="H165" s="3" t="s">
        <v>42</v>
      </c>
      <c r="I165" s="5" t="s">
        <v>47</v>
      </c>
      <c r="J165" s="3" t="s">
        <v>47</v>
      </c>
      <c r="K165" s="3" t="s">
        <v>80</v>
      </c>
      <c r="L165" s="3" t="s">
        <v>80</v>
      </c>
      <c r="M165" s="3" t="s">
        <v>47</v>
      </c>
      <c r="N165" s="3" t="s">
        <v>80</v>
      </c>
      <c r="O165" s="3" t="s">
        <v>31</v>
      </c>
      <c r="P165" s="5" t="s">
        <v>47</v>
      </c>
      <c r="Q165" s="3" t="s">
        <v>80</v>
      </c>
      <c r="R165" s="3" t="s">
        <v>80</v>
      </c>
      <c r="S165" s="3" t="s">
        <v>80</v>
      </c>
      <c r="T165" s="3" t="s">
        <v>80</v>
      </c>
      <c r="U165" s="3" t="s">
        <v>47</v>
      </c>
      <c r="V165" s="3" t="s">
        <v>31</v>
      </c>
      <c r="W165" s="5" t="s">
        <v>47</v>
      </c>
      <c r="X165" s="3" t="s">
        <v>39</v>
      </c>
      <c r="Y165" s="5" t="s">
        <v>9650</v>
      </c>
      <c r="Z165" s="3" t="s">
        <v>6187</v>
      </c>
      <c r="AB165" s="14">
        <f t="shared" si="10"/>
        <v>-266.24</v>
      </c>
      <c r="AE165" s="23">
        <f t="shared" si="11"/>
        <v>-1.3523921119860418</v>
      </c>
      <c r="AH165" s="40">
        <f t="shared" si="12"/>
        <v>0.91187504426541766</v>
      </c>
      <c r="AI165" s="41">
        <f t="shared" si="13"/>
        <v>1.0966414820635577</v>
      </c>
    </row>
    <row r="166" spans="1:35" x14ac:dyDescent="0.25">
      <c r="A166" s="3" t="s">
        <v>9648</v>
      </c>
      <c r="B166" s="4" t="s">
        <v>9651</v>
      </c>
      <c r="C166" s="3" t="s">
        <v>151</v>
      </c>
      <c r="D166" s="3" t="s">
        <v>9504</v>
      </c>
      <c r="E166" s="3" t="s">
        <v>564</v>
      </c>
      <c r="F166" s="3" t="str">
        <f>Y166</f>
        <v>1426,16</v>
      </c>
      <c r="G166" s="3" t="s">
        <v>80</v>
      </c>
      <c r="H166" s="3" t="s">
        <v>42</v>
      </c>
      <c r="I166" s="5" t="s">
        <v>47</v>
      </c>
      <c r="J166" s="3" t="s">
        <v>47</v>
      </c>
      <c r="K166" s="3" t="s">
        <v>80</v>
      </c>
      <c r="L166" s="3" t="s">
        <v>80</v>
      </c>
      <c r="M166" s="3" t="s">
        <v>80</v>
      </c>
      <c r="N166" s="3" t="s">
        <v>80</v>
      </c>
      <c r="O166" s="3" t="s">
        <v>31</v>
      </c>
      <c r="P166" s="5" t="s">
        <v>47</v>
      </c>
      <c r="Q166" s="3" t="s">
        <v>80</v>
      </c>
      <c r="R166" s="3" t="s">
        <v>80</v>
      </c>
      <c r="S166" s="3" t="s">
        <v>80</v>
      </c>
      <c r="T166" s="3" t="s">
        <v>80</v>
      </c>
      <c r="U166" s="3" t="s">
        <v>80</v>
      </c>
      <c r="V166" s="3" t="s">
        <v>31</v>
      </c>
      <c r="W166" s="5" t="s">
        <v>47</v>
      </c>
      <c r="X166" s="3" t="s">
        <v>39</v>
      </c>
      <c r="Y166" s="5" t="s">
        <v>9650</v>
      </c>
      <c r="Z166" s="3" t="s">
        <v>42</v>
      </c>
      <c r="AB166" s="14">
        <f t="shared" si="10"/>
        <v>0</v>
      </c>
      <c r="AE166" s="23">
        <f t="shared" si="11"/>
        <v>-3.5488797368526399E-2</v>
      </c>
      <c r="AH166" s="40">
        <f t="shared" si="12"/>
        <v>0.51415501042272982</v>
      </c>
      <c r="AI166" s="41">
        <f t="shared" si="13"/>
        <v>1.9449387436248387</v>
      </c>
    </row>
    <row r="167" spans="1:35" x14ac:dyDescent="0.25">
      <c r="A167" s="3" t="s">
        <v>9648</v>
      </c>
      <c r="B167" s="4" t="s">
        <v>9652</v>
      </c>
      <c r="C167" s="3" t="s">
        <v>63</v>
      </c>
      <c r="D167" s="3" t="s">
        <v>9504</v>
      </c>
      <c r="E167" s="3" t="s">
        <v>564</v>
      </c>
      <c r="F167" s="3" t="str">
        <f>Y167</f>
        <v>1426,16</v>
      </c>
      <c r="G167" s="3" t="s">
        <v>80</v>
      </c>
      <c r="H167" s="3" t="s">
        <v>42</v>
      </c>
      <c r="I167" s="5" t="s">
        <v>47</v>
      </c>
      <c r="J167" s="3" t="s">
        <v>47</v>
      </c>
      <c r="K167" s="3" t="s">
        <v>80</v>
      </c>
      <c r="L167" s="3" t="s">
        <v>47</v>
      </c>
      <c r="M167" s="3" t="s">
        <v>80</v>
      </c>
      <c r="N167" s="3" t="s">
        <v>80</v>
      </c>
      <c r="O167" s="3" t="s">
        <v>31</v>
      </c>
      <c r="P167" s="5" t="s">
        <v>47</v>
      </c>
      <c r="Q167" s="3" t="s">
        <v>80</v>
      </c>
      <c r="R167" s="3" t="s">
        <v>47</v>
      </c>
      <c r="S167" s="3" t="s">
        <v>80</v>
      </c>
      <c r="T167" s="3" t="s">
        <v>80</v>
      </c>
      <c r="U167" s="3" t="s">
        <v>80</v>
      </c>
      <c r="V167" s="3" t="s">
        <v>31</v>
      </c>
      <c r="W167" s="5" t="s">
        <v>47</v>
      </c>
      <c r="X167" s="3" t="s">
        <v>39</v>
      </c>
      <c r="Y167" s="5" t="s">
        <v>9650</v>
      </c>
      <c r="Z167" s="3" t="s">
        <v>42</v>
      </c>
      <c r="AB167" s="14">
        <f t="shared" si="10"/>
        <v>0</v>
      </c>
      <c r="AE167" s="23">
        <f t="shared" si="11"/>
        <v>-3.5488797368526399E-2</v>
      </c>
      <c r="AH167" s="40">
        <f t="shared" si="12"/>
        <v>0.51415501042272982</v>
      </c>
      <c r="AI167" s="41">
        <f t="shared" si="13"/>
        <v>1.9449387436248387</v>
      </c>
    </row>
  </sheetData>
  <mergeCells count="14">
    <mergeCell ref="A1:Z1"/>
    <mergeCell ref="A2:A4"/>
    <mergeCell ref="B2:B4"/>
    <mergeCell ref="C2:C4"/>
    <mergeCell ref="D2:D4"/>
    <mergeCell ref="E2:E4"/>
    <mergeCell ref="F2:F4"/>
    <mergeCell ref="G2:G4"/>
    <mergeCell ref="H2:H4"/>
    <mergeCell ref="I2:O2"/>
    <mergeCell ref="P2:V2"/>
    <mergeCell ref="W2:X2"/>
    <mergeCell ref="Y2:Y4"/>
    <mergeCell ref="Z2:Z4"/>
  </mergeCells>
  <conditionalFormatting sqref="AB5:AB167">
    <cfRule type="cellIs" dxfId="510" priority="6" operator="lessThan">
      <formula>200</formula>
    </cfRule>
    <cfRule type="cellIs" dxfId="509" priority="7" operator="between">
      <formula>200</formula>
      <formula>300</formula>
    </cfRule>
    <cfRule type="cellIs" dxfId="508" priority="8" operator="between">
      <formula>300</formula>
      <formula>400</formula>
    </cfRule>
    <cfRule type="cellIs" dxfId="507" priority="9" operator="greaterThan">
      <formula>400</formula>
    </cfRule>
  </conditionalFormatting>
  <conditionalFormatting sqref="AE5:AE167">
    <cfRule type="cellIs" dxfId="506" priority="3" operator="lessThan">
      <formula>2</formula>
    </cfRule>
    <cfRule type="cellIs" dxfId="505" priority="4" operator="between">
      <formula>2</formula>
      <formula>3</formula>
    </cfRule>
    <cfRule type="cellIs" dxfId="504" priority="5" operator="between">
      <formula>3</formula>
      <formula>100</formula>
    </cfRule>
  </conditionalFormatting>
  <conditionalFormatting sqref="AH5:AH167">
    <cfRule type="expression" dxfId="503" priority="1">
      <formula>AND($AB5&gt;0,$AH5&lt;0.01)</formula>
    </cfRule>
    <cfRule type="expression" dxfId="502" priority="2">
      <formula>AND($AB5&gt;0,$AH5&lt;0.02)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EED4D-1513-4799-92AF-18A3FEF6771C}">
  <dimension ref="A1:AK229"/>
  <sheetViews>
    <sheetView topLeftCell="M1" workbookViewId="0">
      <selection activeCell="AH7" sqref="AH7"/>
    </sheetView>
  </sheetViews>
  <sheetFormatPr defaultRowHeight="15" x14ac:dyDescent="0.25"/>
  <cols>
    <col min="2" max="2" width="26.42578125" bestFit="1" customWidth="1"/>
    <col min="28" max="28" width="17.28515625" bestFit="1" customWidth="1"/>
  </cols>
  <sheetData>
    <row r="1" spans="1:37" x14ac:dyDescent="0.25">
      <c r="A1" s="53" t="s">
        <v>2049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t="s">
        <v>2468</v>
      </c>
      <c r="AJ1" t="s">
        <v>2469</v>
      </c>
    </row>
    <row r="2" spans="1:37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J2" t="s">
        <v>2470</v>
      </c>
    </row>
    <row r="3" spans="1:37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16</v>
      </c>
      <c r="K3" s="2" t="s">
        <v>2050</v>
      </c>
      <c r="L3" s="2" t="s">
        <v>172</v>
      </c>
      <c r="M3" s="2" t="s">
        <v>2051</v>
      </c>
      <c r="N3" s="2" t="s">
        <v>19</v>
      </c>
      <c r="O3" s="1" t="s">
        <v>13</v>
      </c>
      <c r="P3" s="2" t="s">
        <v>14</v>
      </c>
      <c r="Q3" s="2" t="s">
        <v>21</v>
      </c>
      <c r="R3" s="2" t="s">
        <v>2495</v>
      </c>
      <c r="S3" s="2" t="s">
        <v>173</v>
      </c>
      <c r="T3" s="2" t="s">
        <v>2053</v>
      </c>
      <c r="U3" s="2" t="s">
        <v>19</v>
      </c>
      <c r="V3" s="1" t="s">
        <v>24</v>
      </c>
      <c r="W3" s="2" t="s">
        <v>19</v>
      </c>
      <c r="X3" s="64"/>
      <c r="Y3" s="55"/>
      <c r="AJ3" s="22" t="s">
        <v>2471</v>
      </c>
      <c r="AK3" s="22"/>
    </row>
    <row r="4" spans="1:37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E4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  <c r="AJ4" s="22" t="s">
        <v>2472</v>
      </c>
      <c r="AK4" s="22"/>
    </row>
    <row r="5" spans="1:37" x14ac:dyDescent="0.25">
      <c r="A5" s="3" t="s">
        <v>40</v>
      </c>
      <c r="B5" s="4" t="s">
        <v>353</v>
      </c>
      <c r="C5" s="3" t="s">
        <v>58</v>
      </c>
      <c r="D5" s="3" t="s">
        <v>354</v>
      </c>
      <c r="E5" s="10">
        <v>2641</v>
      </c>
      <c r="F5" s="3" t="s">
        <v>76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46</v>
      </c>
      <c r="L5" s="7" t="s">
        <v>46</v>
      </c>
      <c r="M5" s="7" t="s">
        <v>46</v>
      </c>
      <c r="N5" s="7" t="s">
        <v>454</v>
      </c>
      <c r="O5" s="5" t="s">
        <v>46</v>
      </c>
      <c r="P5" s="3" t="s">
        <v>46</v>
      </c>
      <c r="Q5" s="3" t="s">
        <v>61</v>
      </c>
      <c r="R5" s="3" t="s">
        <v>46</v>
      </c>
      <c r="S5" s="3" t="s">
        <v>46</v>
      </c>
      <c r="T5" s="3" t="s">
        <v>46</v>
      </c>
      <c r="U5" s="3" t="s">
        <v>50</v>
      </c>
      <c r="V5" s="5" t="s">
        <v>396</v>
      </c>
      <c r="W5" s="3" t="s">
        <v>1250</v>
      </c>
      <c r="X5" s="11">
        <v>2784.64</v>
      </c>
      <c r="Y5" s="10">
        <v>10.31</v>
      </c>
      <c r="AA5" s="14">
        <f>IF(E5&lt;&gt;"",X5-E5,X5-X5)</f>
        <v>143.63999999999987</v>
      </c>
      <c r="AB5" t="str">
        <f>IF(AA5&gt;400,B5,"  ")</f>
        <v xml:space="preserve">  </v>
      </c>
      <c r="AE5" s="23">
        <f t="shared" ref="AE5:AE36" si="0">(AA5-$AF$5)/$AG$5</f>
        <v>0.98107321614169263</v>
      </c>
      <c r="AF5" s="21">
        <f>AVERAGE(AA5:AA227)</f>
        <v>-3.8195067264574032</v>
      </c>
      <c r="AG5" s="19">
        <f>_xlfn.STDEV.P(AA5:AA227)</f>
        <v>150.30428341156576</v>
      </c>
      <c r="AH5" s="25">
        <f>1-_xlfn.NORM.S.DIST(AE5,TRUE)</f>
        <v>0.16327831869445286</v>
      </c>
      <c r="AI5" s="41">
        <f>1/AH5</f>
        <v>6.1245118641338232</v>
      </c>
      <c r="AJ5" s="22" t="s">
        <v>2473</v>
      </c>
      <c r="AK5" s="22"/>
    </row>
    <row r="6" spans="1:37" x14ac:dyDescent="0.25">
      <c r="A6" s="3" t="s">
        <v>48</v>
      </c>
      <c r="B6" s="4" t="s">
        <v>2054</v>
      </c>
      <c r="C6" s="3" t="s">
        <v>42</v>
      </c>
      <c r="D6" s="3" t="s">
        <v>1103</v>
      </c>
      <c r="E6" s="10">
        <v>2784.64</v>
      </c>
      <c r="F6" s="3" t="s">
        <v>40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49</v>
      </c>
      <c r="L6" s="3" t="s">
        <v>61</v>
      </c>
      <c r="M6" s="3" t="s">
        <v>46</v>
      </c>
      <c r="N6" s="3" t="s">
        <v>31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3" t="s">
        <v>31</v>
      </c>
      <c r="V6" s="5" t="s">
        <v>2055</v>
      </c>
      <c r="W6" s="3" t="s">
        <v>39</v>
      </c>
      <c r="X6" s="11">
        <v>2732.34</v>
      </c>
      <c r="Y6" s="10">
        <v>-3.75</v>
      </c>
      <c r="AA6" s="14">
        <f t="shared" ref="AA6:AA69" si="1">IF(E6&lt;&gt;"",X6-E6,X6-X6)</f>
        <v>-52.299999999999727</v>
      </c>
      <c r="AB6" t="str">
        <f t="shared" ref="AB6:AB69" si="2">IF(AA6&gt;400,B6,"  ")</f>
        <v xml:space="preserve">  </v>
      </c>
      <c r="AE6" s="23">
        <f t="shared" si="0"/>
        <v>-0.32254897979715058</v>
      </c>
      <c r="AH6" s="25">
        <f t="shared" ref="AH6:AH69" si="3">1-_xlfn.NORM.S.DIST(AE6,TRUE)</f>
        <v>0.62648158091063544</v>
      </c>
      <c r="AI6" s="41">
        <f t="shared" ref="AI6:AI69" si="4">1/AH6</f>
        <v>1.596216122661466</v>
      </c>
    </row>
    <row r="7" spans="1:37" x14ac:dyDescent="0.25">
      <c r="A7" s="3" t="s">
        <v>86</v>
      </c>
      <c r="B7" s="4" t="s">
        <v>224</v>
      </c>
      <c r="C7" s="3" t="s">
        <v>58</v>
      </c>
      <c r="D7" s="3" t="s">
        <v>115</v>
      </c>
      <c r="E7" s="10">
        <v>2177.52</v>
      </c>
      <c r="F7" s="3" t="s">
        <v>1019</v>
      </c>
      <c r="G7" s="3" t="s">
        <v>42</v>
      </c>
      <c r="H7" s="5" t="s">
        <v>46</v>
      </c>
      <c r="I7" s="3" t="s">
        <v>46</v>
      </c>
      <c r="J7" s="3" t="s">
        <v>46</v>
      </c>
      <c r="K7" s="3" t="s">
        <v>80</v>
      </c>
      <c r="L7" s="3" t="s">
        <v>46</v>
      </c>
      <c r="M7" s="3" t="s">
        <v>46</v>
      </c>
      <c r="N7" s="3" t="s">
        <v>92</v>
      </c>
      <c r="O7" s="6" t="s">
        <v>46</v>
      </c>
      <c r="P7" s="7" t="s">
        <v>46</v>
      </c>
      <c r="Q7" s="7" t="s">
        <v>46</v>
      </c>
      <c r="R7" s="7" t="s">
        <v>46</v>
      </c>
      <c r="S7" s="7" t="s">
        <v>46</v>
      </c>
      <c r="T7" s="7" t="s">
        <v>46</v>
      </c>
      <c r="U7" s="7" t="s">
        <v>500</v>
      </c>
      <c r="V7" s="5" t="s">
        <v>210</v>
      </c>
      <c r="W7" s="3" t="s">
        <v>327</v>
      </c>
      <c r="X7" s="11">
        <v>2700.97</v>
      </c>
      <c r="Y7" s="10">
        <v>37.53</v>
      </c>
      <c r="AA7" s="14">
        <f t="shared" si="1"/>
        <v>523.44999999999982</v>
      </c>
      <c r="AB7" t="str">
        <f t="shared" si="2"/>
        <v>Mihalčo, Oto</v>
      </c>
      <c r="AC7" t="str">
        <f>IF(AA7&gt;400,D7," ")</f>
        <v>SVK</v>
      </c>
      <c r="AE7" s="23">
        <f t="shared" si="0"/>
        <v>3.5080138420451981</v>
      </c>
      <c r="AH7" s="25">
        <f t="shared" si="3"/>
        <v>2.2573277945292514E-4</v>
      </c>
      <c r="AI7" s="41">
        <f t="shared" si="4"/>
        <v>4430.0167765778224</v>
      </c>
      <c r="AJ7" t="s">
        <v>2475</v>
      </c>
    </row>
    <row r="8" spans="1:37" x14ac:dyDescent="0.25">
      <c r="A8" s="3" t="s">
        <v>61</v>
      </c>
      <c r="B8" s="4" t="s">
        <v>390</v>
      </c>
      <c r="C8" s="3" t="s">
        <v>42</v>
      </c>
      <c r="D8" s="3" t="s">
        <v>307</v>
      </c>
      <c r="E8" s="10">
        <v>2558.08</v>
      </c>
      <c r="F8" s="3" t="s">
        <v>56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46</v>
      </c>
      <c r="L8" s="3" t="s">
        <v>61</v>
      </c>
      <c r="M8" s="3" t="s">
        <v>46</v>
      </c>
      <c r="N8" s="3" t="s">
        <v>31</v>
      </c>
      <c r="O8" s="5" t="s">
        <v>46</v>
      </c>
      <c r="P8" s="3" t="s">
        <v>46</v>
      </c>
      <c r="Q8" s="3" t="s">
        <v>40</v>
      </c>
      <c r="R8" s="3" t="s">
        <v>46</v>
      </c>
      <c r="S8" s="3" t="s">
        <v>46</v>
      </c>
      <c r="T8" s="3" t="s">
        <v>46</v>
      </c>
      <c r="U8" s="3" t="s">
        <v>31</v>
      </c>
      <c r="V8" s="5" t="s">
        <v>210</v>
      </c>
      <c r="W8" s="3" t="s">
        <v>39</v>
      </c>
      <c r="X8" s="11">
        <v>2700.97</v>
      </c>
      <c r="Y8" s="10">
        <v>10.24</v>
      </c>
      <c r="AA8" s="14">
        <f t="shared" si="1"/>
        <v>142.88999999999987</v>
      </c>
      <c r="AB8" t="str">
        <f t="shared" si="2"/>
        <v xml:space="preserve">  </v>
      </c>
      <c r="AE8" s="23">
        <f t="shared" si="0"/>
        <v>0.97608333838853278</v>
      </c>
      <c r="AH8" s="25">
        <f t="shared" si="3"/>
        <v>0.16451158367905183</v>
      </c>
      <c r="AI8" s="41">
        <f t="shared" si="4"/>
        <v>6.0785993158446239</v>
      </c>
      <c r="AJ8" t="s">
        <v>2474</v>
      </c>
    </row>
    <row r="9" spans="1:37" x14ac:dyDescent="0.25">
      <c r="A9" s="3" t="s">
        <v>46</v>
      </c>
      <c r="B9" s="4" t="s">
        <v>41</v>
      </c>
      <c r="C9" s="3" t="s">
        <v>42</v>
      </c>
      <c r="D9" s="3" t="s">
        <v>43</v>
      </c>
      <c r="E9" s="10">
        <v>2613.3200000000002</v>
      </c>
      <c r="F9" s="3" t="s">
        <v>83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49</v>
      </c>
      <c r="L9" s="3" t="s">
        <v>46</v>
      </c>
      <c r="M9" s="3" t="s">
        <v>46</v>
      </c>
      <c r="N9" s="3" t="s">
        <v>31</v>
      </c>
      <c r="O9" s="5" t="s">
        <v>46</v>
      </c>
      <c r="P9" s="3" t="s">
        <v>46</v>
      </c>
      <c r="Q9" s="3" t="s">
        <v>47</v>
      </c>
      <c r="R9" s="3" t="s">
        <v>46</v>
      </c>
      <c r="S9" s="3" t="s">
        <v>46</v>
      </c>
      <c r="T9" s="3" t="s">
        <v>46</v>
      </c>
      <c r="U9" s="3" t="s">
        <v>31</v>
      </c>
      <c r="V9" s="5" t="s">
        <v>357</v>
      </c>
      <c r="W9" s="3" t="s">
        <v>39</v>
      </c>
      <c r="X9" s="11">
        <v>2648.67</v>
      </c>
      <c r="Y9" s="10">
        <v>2.54</v>
      </c>
      <c r="AA9" s="14">
        <f t="shared" si="1"/>
        <v>35.349999999999909</v>
      </c>
      <c r="AB9" t="str">
        <f t="shared" si="2"/>
        <v xml:space="preserve">  </v>
      </c>
      <c r="AE9" s="23">
        <f t="shared" si="0"/>
        <v>0.26060140028879086</v>
      </c>
      <c r="AH9" s="25">
        <f t="shared" si="3"/>
        <v>0.39719995485599158</v>
      </c>
      <c r="AI9" s="41">
        <f t="shared" si="4"/>
        <v>2.517623649686866</v>
      </c>
    </row>
    <row r="10" spans="1:37" x14ac:dyDescent="0.25">
      <c r="A10" s="3" t="s">
        <v>76</v>
      </c>
      <c r="B10" s="4" t="s">
        <v>796</v>
      </c>
      <c r="C10" s="3" t="s">
        <v>42</v>
      </c>
      <c r="D10" s="3" t="s">
        <v>90</v>
      </c>
      <c r="E10" s="10">
        <v>2492.44</v>
      </c>
      <c r="F10" s="3" t="s">
        <v>134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49</v>
      </c>
      <c r="L10" s="3" t="s">
        <v>46</v>
      </c>
      <c r="M10" s="3" t="s">
        <v>46</v>
      </c>
      <c r="N10" s="3" t="s">
        <v>92</v>
      </c>
      <c r="O10" s="5" t="s">
        <v>46</v>
      </c>
      <c r="P10" s="3" t="s">
        <v>61</v>
      </c>
      <c r="Q10" s="3" t="s">
        <v>47</v>
      </c>
      <c r="R10" s="3" t="s">
        <v>46</v>
      </c>
      <c r="S10" s="3" t="s">
        <v>46</v>
      </c>
      <c r="T10" s="3" t="s">
        <v>46</v>
      </c>
      <c r="U10" s="3" t="s">
        <v>500</v>
      </c>
      <c r="V10" s="5" t="s">
        <v>214</v>
      </c>
      <c r="W10" s="3" t="s">
        <v>327</v>
      </c>
      <c r="X10" s="11">
        <v>2627.75</v>
      </c>
      <c r="Y10" s="10">
        <v>9.6999999999999993</v>
      </c>
      <c r="AA10" s="14">
        <f t="shared" si="1"/>
        <v>135.30999999999995</v>
      </c>
      <c r="AB10" t="str">
        <f t="shared" si="2"/>
        <v xml:space="preserve">  </v>
      </c>
      <c r="AE10" s="23">
        <f t="shared" si="0"/>
        <v>0.92565230722993141</v>
      </c>
      <c r="AH10" s="25">
        <f t="shared" si="3"/>
        <v>0.17731335030438422</v>
      </c>
      <c r="AI10" s="41">
        <f t="shared" si="4"/>
        <v>5.6397332647730938</v>
      </c>
      <c r="AJ10" t="s">
        <v>2480</v>
      </c>
    </row>
    <row r="11" spans="1:37" x14ac:dyDescent="0.25">
      <c r="A11" s="3" t="s">
        <v>83</v>
      </c>
      <c r="B11" s="4" t="s">
        <v>392</v>
      </c>
      <c r="C11" s="3" t="s">
        <v>58</v>
      </c>
      <c r="D11" s="3" t="s">
        <v>307</v>
      </c>
      <c r="E11" s="10">
        <v>2450.48</v>
      </c>
      <c r="F11" s="3" t="s">
        <v>236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49</v>
      </c>
      <c r="L11" s="3" t="s">
        <v>46</v>
      </c>
      <c r="M11" s="3" t="s">
        <v>46</v>
      </c>
      <c r="N11" s="3" t="s">
        <v>31</v>
      </c>
      <c r="O11" s="5" t="s">
        <v>46</v>
      </c>
      <c r="P11" s="3" t="s">
        <v>46</v>
      </c>
      <c r="Q11" s="3" t="s">
        <v>40</v>
      </c>
      <c r="R11" s="3" t="s">
        <v>46</v>
      </c>
      <c r="S11" s="3" t="s">
        <v>46</v>
      </c>
      <c r="T11" s="3" t="s">
        <v>86</v>
      </c>
      <c r="U11" s="3" t="s">
        <v>31</v>
      </c>
      <c r="V11" s="5" t="s">
        <v>214</v>
      </c>
      <c r="W11" s="3" t="s">
        <v>39</v>
      </c>
      <c r="X11" s="11">
        <v>2627.75</v>
      </c>
      <c r="Y11" s="10">
        <v>12.72</v>
      </c>
      <c r="AA11" s="14">
        <f t="shared" si="1"/>
        <v>177.26999999999998</v>
      </c>
      <c r="AB11" t="str">
        <f t="shared" si="2"/>
        <v xml:space="preserve">  </v>
      </c>
      <c r="AE11" s="23">
        <f t="shared" si="0"/>
        <v>1.2048193345933795</v>
      </c>
      <c r="AH11" s="25">
        <f t="shared" si="3"/>
        <v>0.11413652714479561</v>
      </c>
      <c r="AI11" s="41">
        <f t="shared" si="4"/>
        <v>8.7614370702849786</v>
      </c>
      <c r="AJ11" t="s">
        <v>2476</v>
      </c>
    </row>
    <row r="12" spans="1:37" x14ac:dyDescent="0.25">
      <c r="A12" s="3" t="s">
        <v>88</v>
      </c>
      <c r="B12" s="4" t="s">
        <v>314</v>
      </c>
      <c r="C12" s="3" t="s">
        <v>42</v>
      </c>
      <c r="D12" s="3" t="s">
        <v>307</v>
      </c>
      <c r="E12" s="10">
        <v>2595.59</v>
      </c>
      <c r="F12" s="3" t="s">
        <v>44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80</v>
      </c>
      <c r="L12" s="3" t="s">
        <v>46</v>
      </c>
      <c r="M12" s="3" t="s">
        <v>46</v>
      </c>
      <c r="N12" s="3" t="s">
        <v>92</v>
      </c>
      <c r="O12" s="5" t="s">
        <v>46</v>
      </c>
      <c r="P12" s="3" t="s">
        <v>46</v>
      </c>
      <c r="Q12" s="3" t="s">
        <v>46</v>
      </c>
      <c r="R12" s="3" t="s">
        <v>46</v>
      </c>
      <c r="S12" s="3" t="s">
        <v>80</v>
      </c>
      <c r="T12" s="3" t="s">
        <v>46</v>
      </c>
      <c r="U12" s="3" t="s">
        <v>66</v>
      </c>
      <c r="V12" s="5" t="s">
        <v>176</v>
      </c>
      <c r="W12" s="3" t="s">
        <v>295</v>
      </c>
      <c r="X12" s="11">
        <v>2596.38</v>
      </c>
      <c r="Y12" s="10">
        <v>0.06</v>
      </c>
      <c r="AA12" s="14">
        <f t="shared" si="1"/>
        <v>0.78999999999996362</v>
      </c>
      <c r="AB12" t="str">
        <f t="shared" si="2"/>
        <v xml:space="preserve">  </v>
      </c>
      <c r="AE12" s="23">
        <f t="shared" si="0"/>
        <v>3.0667833423186859E-2</v>
      </c>
      <c r="AH12" s="25">
        <f t="shared" si="3"/>
        <v>0.48776722214979551</v>
      </c>
      <c r="AI12" s="41">
        <f t="shared" si="4"/>
        <v>2.0501582611323879</v>
      </c>
      <c r="AJ12" t="s">
        <v>2481</v>
      </c>
    </row>
    <row r="13" spans="1:37" x14ac:dyDescent="0.25">
      <c r="A13" s="3" t="s">
        <v>44</v>
      </c>
      <c r="B13" s="4" t="s">
        <v>398</v>
      </c>
      <c r="C13" s="3" t="s">
        <v>58</v>
      </c>
      <c r="D13" s="3" t="s">
        <v>395</v>
      </c>
      <c r="E13" s="10">
        <v>2532.81</v>
      </c>
      <c r="F13" s="3" t="s">
        <v>143</v>
      </c>
      <c r="G13" s="3" t="s">
        <v>45</v>
      </c>
      <c r="H13" s="5" t="s">
        <v>47</v>
      </c>
      <c r="I13" s="3" t="s">
        <v>46</v>
      </c>
      <c r="J13" s="3" t="s">
        <v>46</v>
      </c>
      <c r="K13" s="3" t="s">
        <v>46</v>
      </c>
      <c r="L13" s="3" t="s">
        <v>46</v>
      </c>
      <c r="M13" s="3" t="s">
        <v>46</v>
      </c>
      <c r="N13" s="3" t="s">
        <v>500</v>
      </c>
      <c r="O13" s="5" t="s">
        <v>46</v>
      </c>
      <c r="P13" s="3" t="s">
        <v>61</v>
      </c>
      <c r="Q13" s="3" t="s">
        <v>47</v>
      </c>
      <c r="R13" s="3" t="s">
        <v>46</v>
      </c>
      <c r="S13" s="3" t="s">
        <v>46</v>
      </c>
      <c r="T13" s="3" t="s">
        <v>46</v>
      </c>
      <c r="U13" s="3" t="s">
        <v>31</v>
      </c>
      <c r="V13" s="5" t="s">
        <v>67</v>
      </c>
      <c r="W13" s="3" t="s">
        <v>295</v>
      </c>
      <c r="X13" s="11">
        <v>2575.46</v>
      </c>
      <c r="Y13" s="10">
        <v>3.05</v>
      </c>
      <c r="AA13" s="14">
        <f t="shared" si="1"/>
        <v>42.650000000000091</v>
      </c>
      <c r="AB13" t="str">
        <f t="shared" si="2"/>
        <v xml:space="preserve">  </v>
      </c>
      <c r="AE13" s="23">
        <f t="shared" si="0"/>
        <v>0.30916954375288092</v>
      </c>
      <c r="AH13" s="25">
        <f t="shared" si="3"/>
        <v>0.3785962801418179</v>
      </c>
      <c r="AI13" s="41">
        <f t="shared" si="4"/>
        <v>2.6413360417207778</v>
      </c>
      <c r="AJ13" t="s">
        <v>2482</v>
      </c>
    </row>
    <row r="14" spans="1:37" x14ac:dyDescent="0.25">
      <c r="A14" s="3" t="s">
        <v>1243</v>
      </c>
      <c r="B14" s="4" t="s">
        <v>1107</v>
      </c>
      <c r="C14" s="3" t="s">
        <v>42</v>
      </c>
      <c r="D14" s="3" t="s">
        <v>1103</v>
      </c>
      <c r="E14" s="10">
        <v>2506.34</v>
      </c>
      <c r="F14" s="3" t="s">
        <v>256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49</v>
      </c>
      <c r="L14" s="3" t="s">
        <v>47</v>
      </c>
      <c r="M14" s="3" t="s">
        <v>46</v>
      </c>
      <c r="N14" s="3" t="s">
        <v>31</v>
      </c>
      <c r="O14" s="5" t="s">
        <v>46</v>
      </c>
      <c r="P14" s="3" t="s">
        <v>46</v>
      </c>
      <c r="Q14" s="3" t="s">
        <v>40</v>
      </c>
      <c r="R14" s="3" t="s">
        <v>46</v>
      </c>
      <c r="S14" s="3" t="s">
        <v>46</v>
      </c>
      <c r="T14" s="3" t="s">
        <v>46</v>
      </c>
      <c r="U14" s="3" t="s">
        <v>31</v>
      </c>
      <c r="V14" s="5" t="s">
        <v>787</v>
      </c>
      <c r="W14" s="3" t="s">
        <v>39</v>
      </c>
      <c r="X14" s="11">
        <v>2565</v>
      </c>
      <c r="Y14" s="10">
        <v>4.22</v>
      </c>
      <c r="AA14" s="14">
        <f t="shared" si="1"/>
        <v>58.659999999999854</v>
      </c>
      <c r="AB14" t="str">
        <f t="shared" si="2"/>
        <v xml:space="preserve">  </v>
      </c>
      <c r="AE14" s="23">
        <f t="shared" si="0"/>
        <v>0.41568680085699755</v>
      </c>
      <c r="AH14" s="25">
        <f t="shared" si="3"/>
        <v>0.33881960046416104</v>
      </c>
      <c r="AI14" s="41">
        <f t="shared" si="4"/>
        <v>2.951423113155391</v>
      </c>
      <c r="AJ14" t="s">
        <v>2477</v>
      </c>
    </row>
    <row r="15" spans="1:37" x14ac:dyDescent="0.25">
      <c r="A15" s="3" t="s">
        <v>1243</v>
      </c>
      <c r="B15" s="4" t="s">
        <v>376</v>
      </c>
      <c r="C15" s="3" t="s">
        <v>42</v>
      </c>
      <c r="D15" s="3" t="s">
        <v>377</v>
      </c>
      <c r="E15" s="10">
        <v>2512.4</v>
      </c>
      <c r="F15" s="3" t="s">
        <v>154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49</v>
      </c>
      <c r="L15" s="3" t="s">
        <v>47</v>
      </c>
      <c r="M15" s="3" t="s">
        <v>46</v>
      </c>
      <c r="N15" s="3" t="s">
        <v>31</v>
      </c>
      <c r="O15" s="5" t="s">
        <v>46</v>
      </c>
      <c r="P15" s="3" t="s">
        <v>46</v>
      </c>
      <c r="Q15" s="3" t="s">
        <v>40</v>
      </c>
      <c r="R15" s="3" t="s">
        <v>46</v>
      </c>
      <c r="S15" s="3" t="s">
        <v>46</v>
      </c>
      <c r="T15" s="3" t="s">
        <v>46</v>
      </c>
      <c r="U15" s="3" t="s">
        <v>31</v>
      </c>
      <c r="V15" s="5" t="s">
        <v>787</v>
      </c>
      <c r="W15" s="3" t="s">
        <v>39</v>
      </c>
      <c r="X15" s="11">
        <v>2565</v>
      </c>
      <c r="Y15" s="10">
        <v>3.78</v>
      </c>
      <c r="AA15" s="14">
        <f t="shared" si="1"/>
        <v>52.599999999999909</v>
      </c>
      <c r="AB15" t="str">
        <f t="shared" si="2"/>
        <v xml:space="preserve">  </v>
      </c>
      <c r="AE15" s="23">
        <f t="shared" si="0"/>
        <v>0.3753685886114666</v>
      </c>
      <c r="AH15" s="25">
        <f t="shared" si="3"/>
        <v>0.35369318124960059</v>
      </c>
      <c r="AI15" s="41">
        <f t="shared" si="4"/>
        <v>2.8273092414928462</v>
      </c>
      <c r="AJ15" t="s">
        <v>2478</v>
      </c>
    </row>
    <row r="16" spans="1:37" x14ac:dyDescent="0.25">
      <c r="A16" s="3" t="s">
        <v>108</v>
      </c>
      <c r="B16" s="4" t="s">
        <v>389</v>
      </c>
      <c r="C16" s="3" t="s">
        <v>42</v>
      </c>
      <c r="D16" s="3" t="s">
        <v>380</v>
      </c>
      <c r="E16" s="10">
        <v>2568.34</v>
      </c>
      <c r="F16" s="3" t="s">
        <v>113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49</v>
      </c>
      <c r="L16" s="3" t="s">
        <v>46</v>
      </c>
      <c r="M16" s="3" t="s">
        <v>46</v>
      </c>
      <c r="N16" s="3" t="s">
        <v>500</v>
      </c>
      <c r="O16" s="5" t="s">
        <v>46</v>
      </c>
      <c r="P16" s="3" t="s">
        <v>209</v>
      </c>
      <c r="Q16" s="3" t="s">
        <v>40</v>
      </c>
      <c r="R16" s="3" t="s">
        <v>46</v>
      </c>
      <c r="S16" s="3" t="s">
        <v>80</v>
      </c>
      <c r="T16" s="3" t="s">
        <v>46</v>
      </c>
      <c r="U16" s="3" t="s">
        <v>31</v>
      </c>
      <c r="V16" s="5" t="s">
        <v>189</v>
      </c>
      <c r="W16" s="3" t="s">
        <v>295</v>
      </c>
      <c r="X16" s="11">
        <v>2554.54</v>
      </c>
      <c r="Y16" s="10">
        <v>-0.99</v>
      </c>
      <c r="AA16" s="14">
        <f t="shared" si="1"/>
        <v>-13.800000000000182</v>
      </c>
      <c r="AB16" t="str">
        <f t="shared" si="2"/>
        <v xml:space="preserve">  </v>
      </c>
      <c r="AE16" s="23">
        <f t="shared" si="0"/>
        <v>-6.6401921801616401E-2</v>
      </c>
      <c r="AH16" s="25">
        <f t="shared" si="3"/>
        <v>0.52647107989730924</v>
      </c>
      <c r="AI16" s="41">
        <f t="shared" si="4"/>
        <v>1.8994395669275033</v>
      </c>
      <c r="AJ16" t="s">
        <v>2479</v>
      </c>
    </row>
    <row r="17" spans="1:35" x14ac:dyDescent="0.25">
      <c r="A17" s="3" t="s">
        <v>113</v>
      </c>
      <c r="B17" s="4" t="s">
        <v>201</v>
      </c>
      <c r="C17" s="3" t="s">
        <v>42</v>
      </c>
      <c r="D17" s="3" t="s">
        <v>115</v>
      </c>
      <c r="E17" s="10">
        <v>2502.96</v>
      </c>
      <c r="F17" s="3" t="s">
        <v>261</v>
      </c>
      <c r="G17" s="3" t="s">
        <v>65</v>
      </c>
      <c r="H17" s="5" t="s">
        <v>46</v>
      </c>
      <c r="I17" s="3" t="s">
        <v>46</v>
      </c>
      <c r="J17" s="3" t="s">
        <v>48</v>
      </c>
      <c r="K17" s="3" t="s">
        <v>80</v>
      </c>
      <c r="L17" s="3" t="s">
        <v>46</v>
      </c>
      <c r="M17" s="3" t="s">
        <v>46</v>
      </c>
      <c r="N17" s="3" t="s">
        <v>31</v>
      </c>
      <c r="O17" s="5" t="s">
        <v>46</v>
      </c>
      <c r="P17" s="3" t="s">
        <v>46</v>
      </c>
      <c r="Q17" s="3" t="s">
        <v>40</v>
      </c>
      <c r="R17" s="3" t="s">
        <v>46</v>
      </c>
      <c r="S17" s="3" t="s">
        <v>46</v>
      </c>
      <c r="T17" s="3" t="s">
        <v>46</v>
      </c>
      <c r="U17" s="3" t="s">
        <v>125</v>
      </c>
      <c r="V17" s="5" t="s">
        <v>189</v>
      </c>
      <c r="W17" s="3" t="s">
        <v>127</v>
      </c>
      <c r="X17" s="11">
        <v>2554.54</v>
      </c>
      <c r="Y17" s="10">
        <v>3.7</v>
      </c>
      <c r="AA17" s="14">
        <f t="shared" si="1"/>
        <v>51.579999999999927</v>
      </c>
      <c r="AB17" t="str">
        <f t="shared" si="2"/>
        <v xml:space="preserve">  </v>
      </c>
      <c r="AE17" s="23">
        <f t="shared" si="0"/>
        <v>0.36858235486716939</v>
      </c>
      <c r="AH17" s="25">
        <f t="shared" si="3"/>
        <v>0.35621952487100772</v>
      </c>
      <c r="AI17" s="41">
        <f t="shared" si="4"/>
        <v>2.8072576885338179</v>
      </c>
    </row>
    <row r="18" spans="1:35" x14ac:dyDescent="0.25">
      <c r="A18" s="3" t="s">
        <v>119</v>
      </c>
      <c r="B18" s="4" t="s">
        <v>54</v>
      </c>
      <c r="C18" s="3" t="s">
        <v>42</v>
      </c>
      <c r="D18" s="3" t="s">
        <v>55</v>
      </c>
      <c r="E18" s="10">
        <v>2548.88</v>
      </c>
      <c r="F18" s="3" t="s">
        <v>131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80</v>
      </c>
      <c r="L18" s="3" t="s">
        <v>46</v>
      </c>
      <c r="M18" s="3" t="s">
        <v>46</v>
      </c>
      <c r="N18" s="3" t="s">
        <v>31</v>
      </c>
      <c r="O18" s="5" t="s">
        <v>46</v>
      </c>
      <c r="P18" s="3" t="s">
        <v>46</v>
      </c>
      <c r="Q18" s="3" t="s">
        <v>40</v>
      </c>
      <c r="R18" s="3" t="s">
        <v>46</v>
      </c>
      <c r="S18" s="3" t="s">
        <v>80</v>
      </c>
      <c r="T18" s="3" t="s">
        <v>46</v>
      </c>
      <c r="U18" s="3" t="s">
        <v>31</v>
      </c>
      <c r="V18" s="5" t="s">
        <v>81</v>
      </c>
      <c r="W18" s="3" t="s">
        <v>39</v>
      </c>
      <c r="X18" s="11">
        <v>2512.71</v>
      </c>
      <c r="Y18" s="10">
        <v>-2.6</v>
      </c>
      <c r="AA18" s="14">
        <f t="shared" si="1"/>
        <v>-36.170000000000073</v>
      </c>
      <c r="AB18" t="str">
        <f t="shared" si="2"/>
        <v xml:space="preserve">  </v>
      </c>
      <c r="AE18" s="23">
        <f t="shared" si="0"/>
        <v>-0.2152333422525291</v>
      </c>
      <c r="AH18" s="25">
        <f t="shared" si="3"/>
        <v>0.58520730165662105</v>
      </c>
      <c r="AI18" s="41">
        <f t="shared" si="4"/>
        <v>1.7087961773019105</v>
      </c>
    </row>
    <row r="19" spans="1:35" x14ac:dyDescent="0.25">
      <c r="A19" s="3" t="s">
        <v>56</v>
      </c>
      <c r="B19" s="4" t="s">
        <v>2057</v>
      </c>
      <c r="C19" s="3" t="s">
        <v>63</v>
      </c>
      <c r="D19" s="3" t="s">
        <v>1103</v>
      </c>
      <c r="E19" s="10">
        <v>2331.64</v>
      </c>
      <c r="F19" s="3" t="s">
        <v>493</v>
      </c>
      <c r="G19" s="3" t="s">
        <v>42</v>
      </c>
      <c r="H19" s="5" t="s">
        <v>46</v>
      </c>
      <c r="I19" s="3" t="s">
        <v>46</v>
      </c>
      <c r="J19" s="3" t="s">
        <v>48</v>
      </c>
      <c r="K19" s="3" t="s">
        <v>49</v>
      </c>
      <c r="L19" s="3" t="s">
        <v>46</v>
      </c>
      <c r="M19" s="3" t="s">
        <v>46</v>
      </c>
      <c r="N19" s="3" t="s">
        <v>31</v>
      </c>
      <c r="O19" s="5" t="s">
        <v>46</v>
      </c>
      <c r="P19" s="3" t="s">
        <v>46</v>
      </c>
      <c r="Q19" s="3" t="s">
        <v>40</v>
      </c>
      <c r="R19" s="3" t="s">
        <v>46</v>
      </c>
      <c r="S19" s="3" t="s">
        <v>80</v>
      </c>
      <c r="T19" s="3" t="s">
        <v>46</v>
      </c>
      <c r="U19" s="3" t="s">
        <v>31</v>
      </c>
      <c r="V19" s="5" t="s">
        <v>378</v>
      </c>
      <c r="W19" s="3" t="s">
        <v>39</v>
      </c>
      <c r="X19" s="11">
        <v>2502.25</v>
      </c>
      <c r="Y19" s="10">
        <v>12.22</v>
      </c>
      <c r="AA19" s="14">
        <f t="shared" si="1"/>
        <v>170.61000000000013</v>
      </c>
      <c r="AB19" t="str">
        <f t="shared" si="2"/>
        <v xml:space="preserve">  </v>
      </c>
      <c r="AE19" s="23">
        <f t="shared" si="0"/>
        <v>1.1605092201453213</v>
      </c>
      <c r="AH19" s="25">
        <f t="shared" si="3"/>
        <v>0.12292077101438947</v>
      </c>
      <c r="AI19" s="41">
        <f t="shared" si="4"/>
        <v>8.1353215713472622</v>
      </c>
    </row>
    <row r="20" spans="1:35" x14ac:dyDescent="0.25">
      <c r="A20" s="3" t="s">
        <v>128</v>
      </c>
      <c r="B20" s="4" t="s">
        <v>2501</v>
      </c>
      <c r="C20" s="3" t="s">
        <v>58</v>
      </c>
      <c r="D20" s="3" t="s">
        <v>377</v>
      </c>
      <c r="E20" s="10">
        <v>2265.7600000000002</v>
      </c>
      <c r="F20" s="3" t="s">
        <v>587</v>
      </c>
      <c r="G20" s="3" t="s">
        <v>65</v>
      </c>
      <c r="H20" s="5" t="s">
        <v>46</v>
      </c>
      <c r="I20" s="3" t="s">
        <v>61</v>
      </c>
      <c r="J20" s="3" t="s">
        <v>48</v>
      </c>
      <c r="K20" s="3" t="s">
        <v>80</v>
      </c>
      <c r="L20" s="3" t="s">
        <v>61</v>
      </c>
      <c r="M20" s="3" t="s">
        <v>46</v>
      </c>
      <c r="N20" s="3" t="s">
        <v>31</v>
      </c>
      <c r="O20" s="5" t="s">
        <v>46</v>
      </c>
      <c r="P20" s="3" t="s">
        <v>61</v>
      </c>
      <c r="Q20" s="3" t="s">
        <v>40</v>
      </c>
      <c r="R20" s="3" t="s">
        <v>46</v>
      </c>
      <c r="S20" s="3" t="s">
        <v>46</v>
      </c>
      <c r="T20" s="3" t="s">
        <v>46</v>
      </c>
      <c r="U20" s="3" t="s">
        <v>374</v>
      </c>
      <c r="V20" s="5" t="s">
        <v>361</v>
      </c>
      <c r="W20" s="3" t="s">
        <v>375</v>
      </c>
      <c r="X20" s="11">
        <v>2491.79</v>
      </c>
      <c r="Y20" s="10">
        <v>16.22</v>
      </c>
      <c r="AA20" s="14">
        <f t="shared" si="1"/>
        <v>226.02999999999975</v>
      </c>
      <c r="AB20" t="str">
        <f t="shared" si="2"/>
        <v xml:space="preserve">  </v>
      </c>
      <c r="AE20" s="23">
        <f t="shared" si="0"/>
        <v>1.5292279202521415</v>
      </c>
      <c r="AH20" s="25">
        <f t="shared" si="3"/>
        <v>6.3103975658584166E-2</v>
      </c>
      <c r="AI20" s="41">
        <f t="shared" si="4"/>
        <v>15.846862096460763</v>
      </c>
    </row>
    <row r="21" spans="1:35" x14ac:dyDescent="0.25">
      <c r="A21" s="3" t="s">
        <v>131</v>
      </c>
      <c r="B21" s="4" t="s">
        <v>1777</v>
      </c>
      <c r="C21" s="3" t="s">
        <v>58</v>
      </c>
      <c r="D21" s="3" t="s">
        <v>395</v>
      </c>
      <c r="E21" s="10">
        <v>2369.09</v>
      </c>
      <c r="F21" s="3" t="s">
        <v>188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49</v>
      </c>
      <c r="L21" s="3" t="s">
        <v>46</v>
      </c>
      <c r="M21" s="3" t="s">
        <v>47</v>
      </c>
      <c r="N21" s="3" t="s">
        <v>31</v>
      </c>
      <c r="O21" s="5" t="s">
        <v>46</v>
      </c>
      <c r="P21" s="3" t="s">
        <v>46</v>
      </c>
      <c r="Q21" s="3" t="s">
        <v>40</v>
      </c>
      <c r="R21" s="3" t="s">
        <v>46</v>
      </c>
      <c r="S21" s="3" t="s">
        <v>46</v>
      </c>
      <c r="T21" s="3" t="s">
        <v>203</v>
      </c>
      <c r="U21" s="3" t="s">
        <v>31</v>
      </c>
      <c r="V21" s="5" t="s">
        <v>361</v>
      </c>
      <c r="W21" s="3" t="s">
        <v>39</v>
      </c>
      <c r="X21" s="11">
        <v>2491.79</v>
      </c>
      <c r="Y21" s="10">
        <v>8.7899999999999991</v>
      </c>
      <c r="AA21" s="14">
        <f t="shared" si="1"/>
        <v>122.69999999999982</v>
      </c>
      <c r="AB21" t="str">
        <f t="shared" si="2"/>
        <v xml:space="preserve">  </v>
      </c>
      <c r="AE21" s="23">
        <f t="shared" si="0"/>
        <v>0.84175582927347015</v>
      </c>
      <c r="AH21" s="25">
        <f t="shared" si="3"/>
        <v>0.19996232046349038</v>
      </c>
      <c r="AI21" s="41">
        <f t="shared" si="4"/>
        <v>5.0009421659146156</v>
      </c>
    </row>
    <row r="22" spans="1:35" x14ac:dyDescent="0.25">
      <c r="A22" s="3" t="s">
        <v>2058</v>
      </c>
      <c r="B22" s="4" t="s">
        <v>2496</v>
      </c>
      <c r="C22" s="3" t="s">
        <v>42</v>
      </c>
      <c r="D22" s="3" t="s">
        <v>59</v>
      </c>
      <c r="E22" s="10">
        <v>2292.7600000000002</v>
      </c>
      <c r="F22" s="3" t="s">
        <v>1189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49</v>
      </c>
      <c r="L22" s="3" t="s">
        <v>61</v>
      </c>
      <c r="M22" s="3" t="s">
        <v>46</v>
      </c>
      <c r="N22" s="3" t="s">
        <v>31</v>
      </c>
      <c r="O22" s="5" t="s">
        <v>46</v>
      </c>
      <c r="P22" s="3" t="s">
        <v>46</v>
      </c>
      <c r="Q22" s="3" t="s">
        <v>47</v>
      </c>
      <c r="R22" s="3" t="s">
        <v>49</v>
      </c>
      <c r="S22" s="3" t="s">
        <v>47</v>
      </c>
      <c r="T22" s="3" t="s">
        <v>46</v>
      </c>
      <c r="U22" s="3" t="s">
        <v>31</v>
      </c>
      <c r="V22" s="5" t="s">
        <v>321</v>
      </c>
      <c r="W22" s="3" t="s">
        <v>39</v>
      </c>
      <c r="X22" s="11">
        <v>2470.87</v>
      </c>
      <c r="Y22" s="10">
        <v>12.78</v>
      </c>
      <c r="AA22" s="14">
        <f t="shared" si="1"/>
        <v>178.10999999999967</v>
      </c>
      <c r="AB22" t="str">
        <f t="shared" si="2"/>
        <v xml:space="preserve">  </v>
      </c>
      <c r="AE22" s="23">
        <f t="shared" si="0"/>
        <v>1.2104079976769164</v>
      </c>
      <c r="AH22" s="25">
        <f t="shared" si="3"/>
        <v>0.1130611872677072</v>
      </c>
      <c r="AI22" s="41">
        <f t="shared" si="4"/>
        <v>8.8447682548405577</v>
      </c>
    </row>
    <row r="23" spans="1:35" x14ac:dyDescent="0.25">
      <c r="A23" s="3" t="s">
        <v>2058</v>
      </c>
      <c r="B23" s="4" t="s">
        <v>1262</v>
      </c>
      <c r="C23" s="3" t="s">
        <v>58</v>
      </c>
      <c r="D23" s="3" t="s">
        <v>422</v>
      </c>
      <c r="E23" s="10">
        <v>2346.4899999999998</v>
      </c>
      <c r="F23" s="3" t="s">
        <v>71</v>
      </c>
      <c r="G23" s="3" t="s">
        <v>111</v>
      </c>
      <c r="H23" s="5" t="s">
        <v>46</v>
      </c>
      <c r="I23" s="3" t="s">
        <v>61</v>
      </c>
      <c r="J23" s="3" t="s">
        <v>46</v>
      </c>
      <c r="K23" s="3" t="s">
        <v>49</v>
      </c>
      <c r="L23" s="3" t="s">
        <v>61</v>
      </c>
      <c r="M23" s="3" t="s">
        <v>46</v>
      </c>
      <c r="N23" s="3" t="s">
        <v>31</v>
      </c>
      <c r="O23" s="5" t="s">
        <v>46</v>
      </c>
      <c r="P23" s="3" t="s">
        <v>46</v>
      </c>
      <c r="Q23" s="3" t="s">
        <v>40</v>
      </c>
      <c r="R23" s="3" t="s">
        <v>46</v>
      </c>
      <c r="S23" s="3" t="s">
        <v>49</v>
      </c>
      <c r="T23" s="3" t="s">
        <v>80</v>
      </c>
      <c r="U23" s="3" t="s">
        <v>31</v>
      </c>
      <c r="V23" s="5" t="s">
        <v>321</v>
      </c>
      <c r="W23" s="3" t="s">
        <v>39</v>
      </c>
      <c r="X23" s="11">
        <v>2470.87</v>
      </c>
      <c r="Y23" s="10">
        <v>8.92</v>
      </c>
      <c r="AA23" s="14">
        <f t="shared" si="1"/>
        <v>124.38000000000011</v>
      </c>
      <c r="AB23" t="str">
        <f t="shared" si="2"/>
        <v xml:space="preserve">  </v>
      </c>
      <c r="AE23" s="23">
        <f t="shared" si="0"/>
        <v>0.85293315544055004</v>
      </c>
      <c r="AH23" s="25">
        <f t="shared" si="3"/>
        <v>0.19684818700087603</v>
      </c>
      <c r="AI23" s="41">
        <f t="shared" si="4"/>
        <v>5.0800569476189779</v>
      </c>
    </row>
    <row r="24" spans="1:35" x14ac:dyDescent="0.25">
      <c r="A24" s="3" t="s">
        <v>143</v>
      </c>
      <c r="B24" s="4" t="s">
        <v>1771</v>
      </c>
      <c r="C24" s="3" t="s">
        <v>42</v>
      </c>
      <c r="D24" s="3" t="s">
        <v>1103</v>
      </c>
      <c r="E24" s="10">
        <v>2757.35</v>
      </c>
      <c r="F24" s="3" t="s">
        <v>48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49</v>
      </c>
      <c r="L24" s="3" t="s">
        <v>47</v>
      </c>
      <c r="M24" s="3" t="s">
        <v>46</v>
      </c>
      <c r="N24" s="3" t="s">
        <v>31</v>
      </c>
      <c r="O24" s="5" t="s">
        <v>46</v>
      </c>
      <c r="P24" s="3" t="s">
        <v>46</v>
      </c>
      <c r="Q24" s="3" t="s">
        <v>40</v>
      </c>
      <c r="R24" s="3" t="s">
        <v>46</v>
      </c>
      <c r="S24" s="3" t="s">
        <v>46</v>
      </c>
      <c r="T24" s="3" t="s">
        <v>47</v>
      </c>
      <c r="U24" s="3" t="s">
        <v>66</v>
      </c>
      <c r="V24" s="5" t="s">
        <v>87</v>
      </c>
      <c r="W24" s="3" t="s">
        <v>68</v>
      </c>
      <c r="X24" s="11">
        <v>2460.41</v>
      </c>
      <c r="Y24" s="10">
        <v>-21.28</v>
      </c>
      <c r="AA24" s="14">
        <f t="shared" si="1"/>
        <v>-296.94000000000005</v>
      </c>
      <c r="AB24" t="str">
        <f t="shared" si="2"/>
        <v xml:space="preserve">  </v>
      </c>
      <c r="AE24" s="23">
        <f t="shared" si="0"/>
        <v>-1.9501805711745093</v>
      </c>
      <c r="AH24" s="25">
        <f t="shared" si="3"/>
        <v>0.97442269967003126</v>
      </c>
      <c r="AI24" s="41">
        <f t="shared" si="4"/>
        <v>1.0262486704575231</v>
      </c>
    </row>
    <row r="25" spans="1:35" x14ac:dyDescent="0.25">
      <c r="A25" s="3" t="s">
        <v>146</v>
      </c>
      <c r="B25" s="4" t="s">
        <v>1768</v>
      </c>
      <c r="C25" s="3" t="s">
        <v>278</v>
      </c>
      <c r="D25" s="3" t="s">
        <v>1103</v>
      </c>
      <c r="E25" s="10">
        <v>2096.75</v>
      </c>
      <c r="F25" s="3" t="s">
        <v>1776</v>
      </c>
      <c r="G25" s="3" t="s">
        <v>42</v>
      </c>
      <c r="H25" s="5" t="s">
        <v>46</v>
      </c>
      <c r="I25" s="3" t="s">
        <v>46</v>
      </c>
      <c r="J25" s="3" t="s">
        <v>46</v>
      </c>
      <c r="K25" s="3" t="s">
        <v>80</v>
      </c>
      <c r="L25" s="3" t="s">
        <v>86</v>
      </c>
      <c r="M25" s="3" t="s">
        <v>86</v>
      </c>
      <c r="N25" s="3" t="s">
        <v>31</v>
      </c>
      <c r="O25" s="5" t="s">
        <v>46</v>
      </c>
      <c r="P25" s="3" t="s">
        <v>61</v>
      </c>
      <c r="Q25" s="3" t="s">
        <v>86</v>
      </c>
      <c r="R25" s="3" t="s">
        <v>46</v>
      </c>
      <c r="S25" s="3" t="s">
        <v>47</v>
      </c>
      <c r="T25" s="3" t="s">
        <v>46</v>
      </c>
      <c r="U25" s="3" t="s">
        <v>92</v>
      </c>
      <c r="V25" s="5" t="s">
        <v>220</v>
      </c>
      <c r="W25" s="3" t="s">
        <v>94</v>
      </c>
      <c r="X25" s="11">
        <v>2449.9499999999998</v>
      </c>
      <c r="Y25" s="10">
        <v>25.33</v>
      </c>
      <c r="AA25" s="14">
        <f t="shared" si="1"/>
        <v>353.19999999999982</v>
      </c>
      <c r="AB25" t="str">
        <f t="shared" si="2"/>
        <v xml:space="preserve">  </v>
      </c>
      <c r="AE25" s="23">
        <f t="shared" si="0"/>
        <v>2.3753115920779204</v>
      </c>
      <c r="AH25" s="25">
        <f t="shared" si="3"/>
        <v>8.7670706999622983E-3</v>
      </c>
      <c r="AI25" s="41">
        <f t="shared" si="4"/>
        <v>114.06318418354951</v>
      </c>
    </row>
    <row r="26" spans="1:35" x14ac:dyDescent="0.25">
      <c r="A26" s="3" t="s">
        <v>149</v>
      </c>
      <c r="B26" s="4" t="s">
        <v>1261</v>
      </c>
      <c r="C26" s="3" t="s">
        <v>42</v>
      </c>
      <c r="D26" s="3" t="s">
        <v>1260</v>
      </c>
      <c r="E26" s="10">
        <v>2395.66</v>
      </c>
      <c r="F26" s="3" t="s">
        <v>189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49</v>
      </c>
      <c r="L26" s="3" t="s">
        <v>46</v>
      </c>
      <c r="M26" s="3" t="s">
        <v>46</v>
      </c>
      <c r="N26" s="3" t="s">
        <v>31</v>
      </c>
      <c r="O26" s="5" t="s">
        <v>46</v>
      </c>
      <c r="P26" s="3" t="s">
        <v>46</v>
      </c>
      <c r="Q26" s="3" t="s">
        <v>47</v>
      </c>
      <c r="R26" s="3" t="s">
        <v>46</v>
      </c>
      <c r="S26" s="3" t="s">
        <v>80</v>
      </c>
      <c r="T26" s="3" t="s">
        <v>80</v>
      </c>
      <c r="U26" s="3" t="s">
        <v>92</v>
      </c>
      <c r="V26" s="5" t="s">
        <v>93</v>
      </c>
      <c r="W26" s="3" t="s">
        <v>94</v>
      </c>
      <c r="X26" s="11">
        <v>2439.4899999999998</v>
      </c>
      <c r="Y26" s="10">
        <v>3.13</v>
      </c>
      <c r="AA26" s="14">
        <f t="shared" si="1"/>
        <v>43.829999999999927</v>
      </c>
      <c r="AB26" t="str">
        <f t="shared" si="2"/>
        <v xml:space="preserve">  </v>
      </c>
      <c r="AE26" s="23">
        <f t="shared" si="0"/>
        <v>0.3170202847511846</v>
      </c>
      <c r="AH26" s="25">
        <f t="shared" si="3"/>
        <v>0.37561410526185002</v>
      </c>
      <c r="AI26" s="41">
        <f t="shared" si="4"/>
        <v>2.6623068356362043</v>
      </c>
    </row>
    <row r="27" spans="1:35" x14ac:dyDescent="0.25">
      <c r="A27" s="3" t="s">
        <v>2059</v>
      </c>
      <c r="B27" s="4" t="s">
        <v>296</v>
      </c>
      <c r="C27" s="3" t="s">
        <v>58</v>
      </c>
      <c r="D27" s="3" t="s">
        <v>100</v>
      </c>
      <c r="E27" s="10">
        <v>2515.59</v>
      </c>
      <c r="F27" s="3" t="s">
        <v>149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49</v>
      </c>
      <c r="L27" s="3" t="s">
        <v>46</v>
      </c>
      <c r="M27" s="3" t="s">
        <v>46</v>
      </c>
      <c r="N27" s="3" t="s">
        <v>31</v>
      </c>
      <c r="O27" s="5" t="s">
        <v>46</v>
      </c>
      <c r="P27" s="3" t="s">
        <v>46</v>
      </c>
      <c r="Q27" s="3" t="s">
        <v>47</v>
      </c>
      <c r="R27" s="3" t="s">
        <v>46</v>
      </c>
      <c r="S27" s="3" t="s">
        <v>47</v>
      </c>
      <c r="T27" s="3" t="s">
        <v>47</v>
      </c>
      <c r="U27" s="3" t="s">
        <v>31</v>
      </c>
      <c r="V27" s="5" t="s">
        <v>93</v>
      </c>
      <c r="W27" s="3" t="s">
        <v>39</v>
      </c>
      <c r="X27" s="11">
        <v>2439.4899999999998</v>
      </c>
      <c r="Y27" s="10">
        <v>-5.46</v>
      </c>
      <c r="AA27" s="14">
        <f t="shared" si="1"/>
        <v>-76.100000000000364</v>
      </c>
      <c r="AB27" t="str">
        <f t="shared" si="2"/>
        <v xml:space="preserve">  </v>
      </c>
      <c r="AE27" s="23">
        <f t="shared" si="0"/>
        <v>-0.48089443383075964</v>
      </c>
      <c r="AH27" s="25">
        <f t="shared" si="3"/>
        <v>0.68470423550933079</v>
      </c>
      <c r="AI27" s="41">
        <f t="shared" si="4"/>
        <v>1.4604846123905313</v>
      </c>
    </row>
    <row r="28" spans="1:35" x14ac:dyDescent="0.25">
      <c r="A28" s="3" t="s">
        <v>2059</v>
      </c>
      <c r="B28" s="4" t="s">
        <v>410</v>
      </c>
      <c r="C28" s="3" t="s">
        <v>42</v>
      </c>
      <c r="D28" s="3" t="s">
        <v>377</v>
      </c>
      <c r="E28" s="10">
        <v>2434.92</v>
      </c>
      <c r="F28" s="3" t="s">
        <v>302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49</v>
      </c>
      <c r="L28" s="3" t="s">
        <v>46</v>
      </c>
      <c r="M28" s="3" t="s">
        <v>47</v>
      </c>
      <c r="N28" s="3" t="s">
        <v>31</v>
      </c>
      <c r="O28" s="5" t="s">
        <v>46</v>
      </c>
      <c r="P28" s="3" t="s">
        <v>46</v>
      </c>
      <c r="Q28" s="3" t="s">
        <v>47</v>
      </c>
      <c r="R28" s="3" t="s">
        <v>46</v>
      </c>
      <c r="S28" s="3" t="s">
        <v>47</v>
      </c>
      <c r="T28" s="3" t="s">
        <v>46</v>
      </c>
      <c r="U28" s="3" t="s">
        <v>31</v>
      </c>
      <c r="V28" s="5" t="s">
        <v>93</v>
      </c>
      <c r="W28" s="3" t="s">
        <v>39</v>
      </c>
      <c r="X28" s="11">
        <v>2439.4899999999998</v>
      </c>
      <c r="Y28" s="10">
        <v>0.33</v>
      </c>
      <c r="AA28" s="14">
        <f t="shared" si="1"/>
        <v>4.569999999999709</v>
      </c>
      <c r="AB28" t="str">
        <f t="shared" si="2"/>
        <v xml:space="preserve">  </v>
      </c>
      <c r="AE28" s="23">
        <f t="shared" si="0"/>
        <v>5.5816817299110637E-2</v>
      </c>
      <c r="AH28" s="25">
        <f t="shared" si="3"/>
        <v>0.47774386878107156</v>
      </c>
      <c r="AI28" s="41">
        <f t="shared" si="4"/>
        <v>2.0931718130709385</v>
      </c>
    </row>
    <row r="29" spans="1:35" x14ac:dyDescent="0.25">
      <c r="A29" s="3" t="s">
        <v>2059</v>
      </c>
      <c r="B29" s="4" t="s">
        <v>1493</v>
      </c>
      <c r="C29" s="3" t="s">
        <v>42</v>
      </c>
      <c r="D29" s="3" t="s">
        <v>1103</v>
      </c>
      <c r="E29" s="10">
        <v>2265.86</v>
      </c>
      <c r="F29" s="3" t="s">
        <v>359</v>
      </c>
      <c r="G29" s="3" t="s">
        <v>42</v>
      </c>
      <c r="H29" s="5" t="s">
        <v>46</v>
      </c>
      <c r="I29" s="3" t="s">
        <v>46</v>
      </c>
      <c r="J29" s="3" t="s">
        <v>46</v>
      </c>
      <c r="K29" s="3" t="s">
        <v>49</v>
      </c>
      <c r="L29" s="3" t="s">
        <v>61</v>
      </c>
      <c r="M29" s="3" t="s">
        <v>47</v>
      </c>
      <c r="N29" s="3" t="s">
        <v>31</v>
      </c>
      <c r="O29" s="5" t="s">
        <v>46</v>
      </c>
      <c r="P29" s="3" t="s">
        <v>46</v>
      </c>
      <c r="Q29" s="3" t="s">
        <v>40</v>
      </c>
      <c r="R29" s="3" t="s">
        <v>46</v>
      </c>
      <c r="S29" s="3" t="s">
        <v>47</v>
      </c>
      <c r="T29" s="3" t="s">
        <v>46</v>
      </c>
      <c r="U29" s="3" t="s">
        <v>31</v>
      </c>
      <c r="V29" s="5" t="s">
        <v>93</v>
      </c>
      <c r="W29" s="3" t="s">
        <v>39</v>
      </c>
      <c r="X29" s="11">
        <v>2439.4899999999998</v>
      </c>
      <c r="Y29" s="10">
        <v>12.45</v>
      </c>
      <c r="AA29" s="14">
        <f t="shared" si="1"/>
        <v>173.62999999999965</v>
      </c>
      <c r="AB29" t="str">
        <f t="shared" si="2"/>
        <v xml:space="preserve">  </v>
      </c>
      <c r="AE29" s="23">
        <f t="shared" si="0"/>
        <v>1.1806017945647083</v>
      </c>
      <c r="AH29" s="25">
        <f t="shared" si="3"/>
        <v>0.11888047519956624</v>
      </c>
      <c r="AI29" s="41">
        <f t="shared" si="4"/>
        <v>8.4118102516101718</v>
      </c>
    </row>
    <row r="30" spans="1:35" x14ac:dyDescent="0.25">
      <c r="A30" s="3" t="s">
        <v>2059</v>
      </c>
      <c r="B30" s="4" t="s">
        <v>1773</v>
      </c>
      <c r="C30" s="3" t="s">
        <v>278</v>
      </c>
      <c r="D30" s="3" t="s">
        <v>1103</v>
      </c>
      <c r="E30" s="10">
        <v>2226.91</v>
      </c>
      <c r="F30" s="3" t="s">
        <v>834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80</v>
      </c>
      <c r="L30" s="3" t="s">
        <v>61</v>
      </c>
      <c r="M30" s="3" t="s">
        <v>47</v>
      </c>
      <c r="N30" s="3" t="s">
        <v>31</v>
      </c>
      <c r="O30" s="5" t="s">
        <v>46</v>
      </c>
      <c r="P30" s="3" t="s">
        <v>79</v>
      </c>
      <c r="Q30" s="3" t="s">
        <v>46</v>
      </c>
      <c r="R30" s="3" t="s">
        <v>46</v>
      </c>
      <c r="S30" s="3" t="s">
        <v>46</v>
      </c>
      <c r="T30" s="3" t="s">
        <v>80</v>
      </c>
      <c r="U30" s="3" t="s">
        <v>31</v>
      </c>
      <c r="V30" s="5" t="s">
        <v>93</v>
      </c>
      <c r="W30" s="3" t="s">
        <v>39</v>
      </c>
      <c r="X30" s="11">
        <v>2439.4899999999998</v>
      </c>
      <c r="Y30" s="10">
        <v>15.24</v>
      </c>
      <c r="AA30" s="14">
        <f t="shared" si="1"/>
        <v>212.57999999999993</v>
      </c>
      <c r="AB30" t="str">
        <f t="shared" si="2"/>
        <v xml:space="preserve">  </v>
      </c>
      <c r="AE30" s="23">
        <f t="shared" si="0"/>
        <v>1.4397427792121433</v>
      </c>
      <c r="AH30" s="25">
        <f t="shared" si="3"/>
        <v>7.4970092717194903E-2</v>
      </c>
      <c r="AI30" s="41">
        <f t="shared" si="4"/>
        <v>13.338652304622842</v>
      </c>
    </row>
    <row r="31" spans="1:35" x14ac:dyDescent="0.25">
      <c r="A31" s="3" t="s">
        <v>297</v>
      </c>
      <c r="B31" s="4" t="s">
        <v>394</v>
      </c>
      <c r="C31" s="3" t="s">
        <v>42</v>
      </c>
      <c r="D31" s="3" t="s">
        <v>495</v>
      </c>
      <c r="E31" s="10">
        <v>2413.85</v>
      </c>
      <c r="F31" s="3" t="s">
        <v>220</v>
      </c>
      <c r="G31" s="3" t="s">
        <v>111</v>
      </c>
      <c r="H31" s="5" t="s">
        <v>46</v>
      </c>
      <c r="I31" s="3" t="s">
        <v>46</v>
      </c>
      <c r="J31" s="3" t="s">
        <v>48</v>
      </c>
      <c r="K31" s="3" t="s">
        <v>49</v>
      </c>
      <c r="L31" s="3" t="s">
        <v>47</v>
      </c>
      <c r="M31" s="3" t="s">
        <v>48</v>
      </c>
      <c r="N31" s="3" t="s">
        <v>31</v>
      </c>
      <c r="O31" s="5" t="s">
        <v>46</v>
      </c>
      <c r="P31" s="3" t="s">
        <v>61</v>
      </c>
      <c r="Q31" s="3" t="s">
        <v>40</v>
      </c>
      <c r="R31" s="3" t="s">
        <v>46</v>
      </c>
      <c r="S31" s="3" t="s">
        <v>46</v>
      </c>
      <c r="T31" s="3" t="s">
        <v>46</v>
      </c>
      <c r="U31" s="3" t="s">
        <v>125</v>
      </c>
      <c r="V31" s="5" t="s">
        <v>1277</v>
      </c>
      <c r="W31" s="3" t="s">
        <v>127</v>
      </c>
      <c r="X31" s="11">
        <v>2418.5700000000002</v>
      </c>
      <c r="Y31" s="10">
        <v>0.34</v>
      </c>
      <c r="AA31" s="14">
        <f t="shared" si="1"/>
        <v>4.7200000000002547</v>
      </c>
      <c r="AB31" t="str">
        <f t="shared" si="2"/>
        <v xml:space="preserve">  </v>
      </c>
      <c r="AE31" s="23">
        <f t="shared" si="0"/>
        <v>5.6814792849746235E-2</v>
      </c>
      <c r="AH31" s="25">
        <f t="shared" si="3"/>
        <v>0.47734636499127503</v>
      </c>
      <c r="AI31" s="41">
        <f t="shared" si="4"/>
        <v>2.094914873853241</v>
      </c>
    </row>
    <row r="32" spans="1:35" x14ac:dyDescent="0.25">
      <c r="A32" s="3" t="s">
        <v>134</v>
      </c>
      <c r="B32" s="4" t="s">
        <v>89</v>
      </c>
      <c r="C32" s="3" t="s">
        <v>58</v>
      </c>
      <c r="D32" s="3" t="s">
        <v>90</v>
      </c>
      <c r="E32" s="10">
        <v>2350.5300000000002</v>
      </c>
      <c r="F32" s="3" t="s">
        <v>476</v>
      </c>
      <c r="G32" s="3" t="s">
        <v>65</v>
      </c>
      <c r="H32" s="5" t="s">
        <v>46</v>
      </c>
      <c r="I32" s="3" t="s">
        <v>46</v>
      </c>
      <c r="J32" s="3" t="s">
        <v>46</v>
      </c>
      <c r="K32" s="3" t="s">
        <v>49</v>
      </c>
      <c r="L32" s="3" t="s">
        <v>46</v>
      </c>
      <c r="M32" s="3" t="s">
        <v>46</v>
      </c>
      <c r="N32" s="3" t="s">
        <v>31</v>
      </c>
      <c r="O32" s="5" t="s">
        <v>46</v>
      </c>
      <c r="P32" s="3" t="s">
        <v>46</v>
      </c>
      <c r="Q32" s="3" t="s">
        <v>47</v>
      </c>
      <c r="R32" s="3" t="s">
        <v>49</v>
      </c>
      <c r="S32" s="3" t="s">
        <v>47</v>
      </c>
      <c r="T32" s="3" t="s">
        <v>203</v>
      </c>
      <c r="U32" s="3" t="s">
        <v>31</v>
      </c>
      <c r="V32" s="5" t="s">
        <v>1277</v>
      </c>
      <c r="W32" s="3" t="s">
        <v>39</v>
      </c>
      <c r="X32" s="11">
        <v>2418.5700000000002</v>
      </c>
      <c r="Y32" s="10">
        <v>4.88</v>
      </c>
      <c r="AA32" s="14">
        <f t="shared" si="1"/>
        <v>68.039999999999964</v>
      </c>
      <c r="AB32" t="str">
        <f t="shared" si="2"/>
        <v xml:space="preserve">  </v>
      </c>
      <c r="AE32" s="23">
        <f t="shared" si="0"/>
        <v>0.47809353862318371</v>
      </c>
      <c r="AH32" s="25">
        <f t="shared" si="3"/>
        <v>0.31629181536578677</v>
      </c>
      <c r="AI32" s="41">
        <f t="shared" si="4"/>
        <v>3.1616372963793418</v>
      </c>
    </row>
    <row r="33" spans="1:35" x14ac:dyDescent="0.25">
      <c r="A33" s="3" t="s">
        <v>208</v>
      </c>
      <c r="B33" s="4" t="s">
        <v>95</v>
      </c>
      <c r="C33" s="3" t="s">
        <v>42</v>
      </c>
      <c r="D33" s="3" t="s">
        <v>55</v>
      </c>
      <c r="E33" s="10">
        <v>2509.4299999999998</v>
      </c>
      <c r="F33" s="3" t="s">
        <v>157</v>
      </c>
      <c r="G33" s="3" t="s">
        <v>65</v>
      </c>
      <c r="H33" s="5" t="s">
        <v>46</v>
      </c>
      <c r="I33" s="3" t="s">
        <v>46</v>
      </c>
      <c r="J33" s="3" t="s">
        <v>48</v>
      </c>
      <c r="K33" s="3" t="s">
        <v>49</v>
      </c>
      <c r="L33" s="3" t="s">
        <v>47</v>
      </c>
      <c r="M33" s="3" t="s">
        <v>46</v>
      </c>
      <c r="N33" s="3" t="s">
        <v>31</v>
      </c>
      <c r="O33" s="5" t="s">
        <v>46</v>
      </c>
      <c r="P33" s="3" t="s">
        <v>46</v>
      </c>
      <c r="Q33" s="3" t="s">
        <v>40</v>
      </c>
      <c r="R33" s="3" t="s">
        <v>46</v>
      </c>
      <c r="S33" s="3" t="s">
        <v>47</v>
      </c>
      <c r="T33" s="3" t="s">
        <v>46</v>
      </c>
      <c r="U33" s="3" t="s">
        <v>31</v>
      </c>
      <c r="V33" s="5" t="s">
        <v>397</v>
      </c>
      <c r="W33" s="3" t="s">
        <v>39</v>
      </c>
      <c r="X33" s="11">
        <v>2397.66</v>
      </c>
      <c r="Y33" s="10">
        <v>-8.01</v>
      </c>
      <c r="AA33" s="14">
        <f t="shared" si="1"/>
        <v>-111.76999999999998</v>
      </c>
      <c r="AB33" t="str">
        <f t="shared" si="2"/>
        <v xml:space="preserve">  </v>
      </c>
      <c r="AE33" s="23">
        <f t="shared" si="0"/>
        <v>-0.71821301977103802</v>
      </c>
      <c r="AH33" s="25">
        <f t="shared" si="3"/>
        <v>0.76368702434413649</v>
      </c>
      <c r="AI33" s="41">
        <f t="shared" si="4"/>
        <v>1.3094369396400467</v>
      </c>
    </row>
    <row r="34" spans="1:35" x14ac:dyDescent="0.25">
      <c r="A34" s="3" t="s">
        <v>273</v>
      </c>
      <c r="B34" s="4" t="s">
        <v>1585</v>
      </c>
      <c r="C34" s="3" t="s">
        <v>42</v>
      </c>
      <c r="D34" s="3" t="s">
        <v>1260</v>
      </c>
      <c r="E34" s="10">
        <v>2196.6</v>
      </c>
      <c r="F34" s="3" t="s">
        <v>437</v>
      </c>
      <c r="G34" s="3" t="s">
        <v>42</v>
      </c>
      <c r="H34" s="5" t="s">
        <v>46</v>
      </c>
      <c r="I34" s="3" t="s">
        <v>46</v>
      </c>
      <c r="J34" s="3" t="s">
        <v>48</v>
      </c>
      <c r="K34" s="3" t="s">
        <v>49</v>
      </c>
      <c r="L34" s="3" t="s">
        <v>61</v>
      </c>
      <c r="M34" s="3" t="s">
        <v>46</v>
      </c>
      <c r="N34" s="3" t="s">
        <v>31</v>
      </c>
      <c r="O34" s="5" t="s">
        <v>46</v>
      </c>
      <c r="P34" s="3" t="s">
        <v>61</v>
      </c>
      <c r="Q34" s="3" t="s">
        <v>47</v>
      </c>
      <c r="R34" s="3" t="s">
        <v>49</v>
      </c>
      <c r="S34" s="3" t="s">
        <v>47</v>
      </c>
      <c r="T34" s="3" t="s">
        <v>46</v>
      </c>
      <c r="U34" s="3" t="s">
        <v>125</v>
      </c>
      <c r="V34" s="5" t="s">
        <v>293</v>
      </c>
      <c r="W34" s="3" t="s">
        <v>127</v>
      </c>
      <c r="X34" s="11">
        <v>2387.1999999999998</v>
      </c>
      <c r="Y34" s="10">
        <v>13.66</v>
      </c>
      <c r="AA34" s="14">
        <f t="shared" si="1"/>
        <v>190.59999999999991</v>
      </c>
      <c r="AB34" t="str">
        <f t="shared" si="2"/>
        <v xml:space="preserve">  </v>
      </c>
      <c r="AE34" s="23">
        <f t="shared" si="0"/>
        <v>1.2935060951928727</v>
      </c>
      <c r="AH34" s="25">
        <f t="shared" si="3"/>
        <v>9.7918038672399232E-2</v>
      </c>
      <c r="AI34" s="41">
        <f t="shared" si="4"/>
        <v>10.212622858446574</v>
      </c>
    </row>
    <row r="35" spans="1:35" x14ac:dyDescent="0.25">
      <c r="A35" s="3" t="s">
        <v>122</v>
      </c>
      <c r="B35" s="4" t="s">
        <v>401</v>
      </c>
      <c r="C35" s="3" t="s">
        <v>42</v>
      </c>
      <c r="D35" s="3" t="s">
        <v>380</v>
      </c>
      <c r="E35" s="10">
        <v>2575.2399999999998</v>
      </c>
      <c r="F35" s="3" t="s">
        <v>104</v>
      </c>
      <c r="G35" s="3" t="s">
        <v>45</v>
      </c>
      <c r="H35" s="5" t="s">
        <v>46</v>
      </c>
      <c r="I35" s="3" t="s">
        <v>61</v>
      </c>
      <c r="J35" s="3" t="s">
        <v>46</v>
      </c>
      <c r="K35" s="3" t="s">
        <v>49</v>
      </c>
      <c r="L35" s="3" t="s">
        <v>47</v>
      </c>
      <c r="M35" s="3" t="s">
        <v>46</v>
      </c>
      <c r="N35" s="3" t="s">
        <v>31</v>
      </c>
      <c r="O35" s="5" t="s">
        <v>46</v>
      </c>
      <c r="P35" s="3" t="s">
        <v>46</v>
      </c>
      <c r="Q35" s="3" t="s">
        <v>40</v>
      </c>
      <c r="R35" s="3" t="s">
        <v>49</v>
      </c>
      <c r="S35" s="3" t="s">
        <v>47</v>
      </c>
      <c r="T35" s="3" t="s">
        <v>46</v>
      </c>
      <c r="U35" s="3" t="s">
        <v>31</v>
      </c>
      <c r="V35" s="5" t="s">
        <v>293</v>
      </c>
      <c r="W35" s="3" t="s">
        <v>39</v>
      </c>
      <c r="X35" s="11">
        <v>2387.1999999999998</v>
      </c>
      <c r="Y35" s="10">
        <v>-13.48</v>
      </c>
      <c r="AA35" s="14">
        <f t="shared" si="1"/>
        <v>-188.03999999999996</v>
      </c>
      <c r="AB35" t="str">
        <f t="shared" si="2"/>
        <v xml:space="preserve">  </v>
      </c>
      <c r="AE35" s="23">
        <f t="shared" si="0"/>
        <v>-1.2256503214157035</v>
      </c>
      <c r="AH35" s="25">
        <f t="shared" si="3"/>
        <v>0.88983485377384908</v>
      </c>
      <c r="AI35" s="41">
        <f t="shared" si="4"/>
        <v>1.1238040359499666</v>
      </c>
    </row>
    <row r="36" spans="1:35" x14ac:dyDescent="0.25">
      <c r="A36" s="3" t="s">
        <v>107</v>
      </c>
      <c r="B36" s="4" t="s">
        <v>57</v>
      </c>
      <c r="C36" s="3" t="s">
        <v>42</v>
      </c>
      <c r="D36" s="3" t="s">
        <v>59</v>
      </c>
      <c r="E36" s="10">
        <v>2387.83</v>
      </c>
      <c r="F36" s="3" t="s">
        <v>176</v>
      </c>
      <c r="G36" s="3" t="s">
        <v>45</v>
      </c>
      <c r="H36" s="5" t="s">
        <v>46</v>
      </c>
      <c r="I36" s="3" t="s">
        <v>46</v>
      </c>
      <c r="J36" s="3" t="s">
        <v>47</v>
      </c>
      <c r="K36" s="3" t="s">
        <v>80</v>
      </c>
      <c r="L36" s="3" t="s">
        <v>61</v>
      </c>
      <c r="M36" s="3" t="s">
        <v>86</v>
      </c>
      <c r="N36" s="3" t="s">
        <v>31</v>
      </c>
      <c r="O36" s="5" t="s">
        <v>46</v>
      </c>
      <c r="P36" s="3" t="s">
        <v>46</v>
      </c>
      <c r="Q36" s="3" t="s">
        <v>47</v>
      </c>
      <c r="R36" s="3" t="s">
        <v>46</v>
      </c>
      <c r="S36" s="3" t="s">
        <v>49</v>
      </c>
      <c r="T36" s="3" t="s">
        <v>46</v>
      </c>
      <c r="U36" s="3" t="s">
        <v>92</v>
      </c>
      <c r="V36" s="5" t="s">
        <v>311</v>
      </c>
      <c r="W36" s="3" t="s">
        <v>94</v>
      </c>
      <c r="X36" s="11">
        <v>2376.7399999999998</v>
      </c>
      <c r="Y36" s="10">
        <v>-0.79</v>
      </c>
      <c r="AA36" s="14">
        <f t="shared" si="1"/>
        <v>-11.090000000000146</v>
      </c>
      <c r="AB36" t="str">
        <f t="shared" si="2"/>
        <v xml:space="preserve">  </v>
      </c>
      <c r="AE36" s="23">
        <f t="shared" si="0"/>
        <v>-4.8371830186865354E-2</v>
      </c>
      <c r="AH36" s="25">
        <f t="shared" si="3"/>
        <v>0.51929004536490031</v>
      </c>
      <c r="AI36" s="41">
        <f t="shared" si="4"/>
        <v>1.9257060845395355</v>
      </c>
    </row>
    <row r="37" spans="1:35" x14ac:dyDescent="0.25">
      <c r="A37" s="3" t="s">
        <v>279</v>
      </c>
      <c r="B37" s="4" t="s">
        <v>917</v>
      </c>
      <c r="C37" s="3" t="s">
        <v>42</v>
      </c>
      <c r="D37" s="3" t="s">
        <v>775</v>
      </c>
      <c r="E37" s="10">
        <v>2274.25</v>
      </c>
      <c r="F37" s="3" t="s">
        <v>368</v>
      </c>
      <c r="G37" s="3" t="s">
        <v>111</v>
      </c>
      <c r="H37" s="5" t="s">
        <v>46</v>
      </c>
      <c r="I37" s="3" t="s">
        <v>61</v>
      </c>
      <c r="J37" s="3" t="s">
        <v>46</v>
      </c>
      <c r="K37" s="3" t="s">
        <v>49</v>
      </c>
      <c r="L37" s="3" t="s">
        <v>80</v>
      </c>
      <c r="M37" s="3" t="s">
        <v>46</v>
      </c>
      <c r="N37" s="3" t="s">
        <v>31</v>
      </c>
      <c r="O37" s="5" t="s">
        <v>46</v>
      </c>
      <c r="P37" s="3" t="s">
        <v>46</v>
      </c>
      <c r="Q37" s="3" t="s">
        <v>46</v>
      </c>
      <c r="R37" s="3" t="s">
        <v>49</v>
      </c>
      <c r="S37" s="3" t="s">
        <v>80</v>
      </c>
      <c r="T37" s="3" t="s">
        <v>80</v>
      </c>
      <c r="U37" s="3" t="s">
        <v>38</v>
      </c>
      <c r="V37" s="5" t="s">
        <v>302</v>
      </c>
      <c r="W37" s="3" t="s">
        <v>433</v>
      </c>
      <c r="X37" s="11">
        <v>2366.2800000000002</v>
      </c>
      <c r="Y37" s="10">
        <v>6.6</v>
      </c>
      <c r="AA37" s="14">
        <f t="shared" si="1"/>
        <v>92.0300000000002</v>
      </c>
      <c r="AB37" t="str">
        <f t="shared" si="2"/>
        <v xml:space="preserve">  </v>
      </c>
      <c r="AE37" s="23">
        <f t="shared" ref="AE37:AE68" si="5">(AA37-$AF$5)/$AG$5</f>
        <v>0.63770309502092393</v>
      </c>
      <c r="AH37" s="25">
        <f t="shared" si="3"/>
        <v>0.26183348522297034</v>
      </c>
      <c r="AI37" s="41">
        <f t="shared" si="4"/>
        <v>3.8192212090383588</v>
      </c>
    </row>
    <row r="38" spans="1:35" x14ac:dyDescent="0.25">
      <c r="A38" s="3" t="s">
        <v>792</v>
      </c>
      <c r="B38" s="4" t="s">
        <v>300</v>
      </c>
      <c r="C38" s="3" t="s">
        <v>42</v>
      </c>
      <c r="D38" s="3" t="s">
        <v>100</v>
      </c>
      <c r="E38" s="10">
        <v>2291.79</v>
      </c>
      <c r="F38" s="3" t="s">
        <v>1128</v>
      </c>
      <c r="G38" s="3" t="s">
        <v>65</v>
      </c>
      <c r="H38" s="5" t="s">
        <v>46</v>
      </c>
      <c r="I38" s="3" t="s">
        <v>61</v>
      </c>
      <c r="J38" s="3" t="s">
        <v>80</v>
      </c>
      <c r="K38" s="3" t="s">
        <v>49</v>
      </c>
      <c r="L38" s="3" t="s">
        <v>40</v>
      </c>
      <c r="M38" s="3" t="s">
        <v>46</v>
      </c>
      <c r="N38" s="3" t="s">
        <v>31</v>
      </c>
      <c r="O38" s="5" t="s">
        <v>46</v>
      </c>
      <c r="P38" s="3" t="s">
        <v>61</v>
      </c>
      <c r="Q38" s="3" t="s">
        <v>47</v>
      </c>
      <c r="R38" s="3" t="s">
        <v>46</v>
      </c>
      <c r="S38" s="3" t="s">
        <v>49</v>
      </c>
      <c r="T38" s="3" t="s">
        <v>46</v>
      </c>
      <c r="U38" s="3" t="s">
        <v>31</v>
      </c>
      <c r="V38" s="5" t="s">
        <v>302</v>
      </c>
      <c r="W38" s="3" t="s">
        <v>39</v>
      </c>
      <c r="X38" s="11">
        <v>2366.2800000000002</v>
      </c>
      <c r="Y38" s="10">
        <v>5.34</v>
      </c>
      <c r="AA38" s="14">
        <f t="shared" si="1"/>
        <v>74.490000000000236</v>
      </c>
      <c r="AB38" t="str">
        <f t="shared" si="2"/>
        <v xml:space="preserve">  </v>
      </c>
      <c r="AE38" s="23">
        <f t="shared" si="5"/>
        <v>0.52100648730035992</v>
      </c>
      <c r="AH38" s="25">
        <f t="shared" si="3"/>
        <v>0.30118112608925918</v>
      </c>
      <c r="AI38" s="41">
        <f t="shared" si="4"/>
        <v>3.3202611763382417</v>
      </c>
    </row>
    <row r="39" spans="1:35" x14ac:dyDescent="0.25">
      <c r="A39" s="3" t="s">
        <v>792</v>
      </c>
      <c r="B39" s="4" t="s">
        <v>1483</v>
      </c>
      <c r="C39" s="3" t="s">
        <v>42</v>
      </c>
      <c r="D39" s="3" t="s">
        <v>467</v>
      </c>
      <c r="E39" s="10">
        <v>2148.27</v>
      </c>
      <c r="F39" s="3" t="s">
        <v>604</v>
      </c>
      <c r="G39" s="3" t="s">
        <v>42</v>
      </c>
      <c r="H39" s="5" t="s">
        <v>46</v>
      </c>
      <c r="I39" s="3" t="s">
        <v>46</v>
      </c>
      <c r="J39" s="3" t="s">
        <v>48</v>
      </c>
      <c r="K39" s="3" t="s">
        <v>49</v>
      </c>
      <c r="L39" s="3" t="s">
        <v>46</v>
      </c>
      <c r="M39" s="3" t="s">
        <v>46</v>
      </c>
      <c r="N39" s="3" t="s">
        <v>31</v>
      </c>
      <c r="O39" s="5" t="s">
        <v>46</v>
      </c>
      <c r="P39" s="3" t="s">
        <v>209</v>
      </c>
      <c r="Q39" s="3" t="s">
        <v>47</v>
      </c>
      <c r="R39" s="3" t="s">
        <v>80</v>
      </c>
      <c r="S39" s="3" t="s">
        <v>47</v>
      </c>
      <c r="T39" s="3" t="s">
        <v>46</v>
      </c>
      <c r="U39" s="3" t="s">
        <v>31</v>
      </c>
      <c r="V39" s="5" t="s">
        <v>302</v>
      </c>
      <c r="W39" s="3" t="s">
        <v>39</v>
      </c>
      <c r="X39" s="11">
        <v>2366.2800000000002</v>
      </c>
      <c r="Y39" s="10">
        <v>15.63</v>
      </c>
      <c r="AA39" s="14">
        <f t="shared" si="1"/>
        <v>218.01000000000022</v>
      </c>
      <c r="AB39" t="str">
        <f t="shared" si="2"/>
        <v xml:space="preserve">  </v>
      </c>
      <c r="AE39" s="23">
        <f t="shared" si="5"/>
        <v>1.4758694941450223</v>
      </c>
      <c r="AH39" s="25">
        <f t="shared" si="3"/>
        <v>6.9989465148387553E-2</v>
      </c>
      <c r="AI39" s="41">
        <f t="shared" si="4"/>
        <v>14.287864579045699</v>
      </c>
    </row>
    <row r="40" spans="1:35" x14ac:dyDescent="0.25">
      <c r="A40" s="3" t="s">
        <v>1778</v>
      </c>
      <c r="B40" s="4" t="s">
        <v>922</v>
      </c>
      <c r="C40" s="3" t="s">
        <v>42</v>
      </c>
      <c r="D40" s="3" t="s">
        <v>186</v>
      </c>
      <c r="E40" s="10">
        <v>1895.71</v>
      </c>
      <c r="F40" s="3" t="s">
        <v>950</v>
      </c>
      <c r="G40" s="3" t="s">
        <v>42</v>
      </c>
      <c r="H40" s="5" t="s">
        <v>46</v>
      </c>
      <c r="I40" s="3" t="s">
        <v>48</v>
      </c>
      <c r="J40" s="3" t="s">
        <v>46</v>
      </c>
      <c r="K40" s="3" t="s">
        <v>49</v>
      </c>
      <c r="L40" s="3" t="s">
        <v>47</v>
      </c>
      <c r="M40" s="3" t="s">
        <v>61</v>
      </c>
      <c r="N40" s="3" t="s">
        <v>31</v>
      </c>
      <c r="O40" s="5" t="s">
        <v>46</v>
      </c>
      <c r="P40" s="3" t="s">
        <v>209</v>
      </c>
      <c r="Q40" s="3" t="s">
        <v>47</v>
      </c>
      <c r="R40" s="3" t="s">
        <v>46</v>
      </c>
      <c r="S40" s="3" t="s">
        <v>49</v>
      </c>
      <c r="T40" s="3" t="s">
        <v>86</v>
      </c>
      <c r="U40" s="3" t="s">
        <v>31</v>
      </c>
      <c r="V40" s="5" t="s">
        <v>403</v>
      </c>
      <c r="W40" s="3" t="s">
        <v>39</v>
      </c>
      <c r="X40" s="11">
        <v>2355.8200000000002</v>
      </c>
      <c r="Y40" s="10">
        <v>33</v>
      </c>
      <c r="AA40" s="14">
        <f t="shared" si="1"/>
        <v>460.11000000000013</v>
      </c>
      <c r="AB40" t="str">
        <f t="shared" si="2"/>
        <v>Kolodziejski, Marcin</v>
      </c>
      <c r="AC40" t="str">
        <f>IF(AA40&gt;400,D40," ")</f>
        <v>POL</v>
      </c>
      <c r="AE40" s="23">
        <f t="shared" si="5"/>
        <v>3.0866020328650103</v>
      </c>
      <c r="AH40" s="25">
        <f t="shared" si="3"/>
        <v>1.0122922509935295E-3</v>
      </c>
      <c r="AI40" s="41">
        <f t="shared" si="4"/>
        <v>987.85701364258682</v>
      </c>
    </row>
    <row r="41" spans="1:35" x14ac:dyDescent="0.25">
      <c r="A41" s="3" t="s">
        <v>1778</v>
      </c>
      <c r="B41" s="4" t="s">
        <v>1104</v>
      </c>
      <c r="C41" s="3" t="s">
        <v>42</v>
      </c>
      <c r="D41" s="3" t="s">
        <v>1103</v>
      </c>
      <c r="E41" s="10">
        <v>2487.83</v>
      </c>
      <c r="F41" s="3" t="s">
        <v>208</v>
      </c>
      <c r="G41" s="3" t="s">
        <v>65</v>
      </c>
      <c r="H41" s="5" t="s">
        <v>47</v>
      </c>
      <c r="I41" s="3" t="s">
        <v>46</v>
      </c>
      <c r="J41" s="3" t="s">
        <v>48</v>
      </c>
      <c r="K41" s="3" t="s">
        <v>80</v>
      </c>
      <c r="L41" s="3" t="s">
        <v>46</v>
      </c>
      <c r="M41" s="3" t="s">
        <v>46</v>
      </c>
      <c r="N41" s="3" t="s">
        <v>31</v>
      </c>
      <c r="O41" s="5" t="s">
        <v>46</v>
      </c>
      <c r="P41" s="3" t="s">
        <v>61</v>
      </c>
      <c r="Q41" s="3" t="s">
        <v>47</v>
      </c>
      <c r="R41" s="3" t="s">
        <v>46</v>
      </c>
      <c r="S41" s="3" t="s">
        <v>49</v>
      </c>
      <c r="T41" s="3" t="s">
        <v>46</v>
      </c>
      <c r="U41" s="3" t="s">
        <v>31</v>
      </c>
      <c r="V41" s="5" t="s">
        <v>403</v>
      </c>
      <c r="W41" s="3" t="s">
        <v>39</v>
      </c>
      <c r="X41" s="11">
        <v>2355.8200000000002</v>
      </c>
      <c r="Y41" s="10">
        <v>-9.4700000000000006</v>
      </c>
      <c r="AA41" s="14">
        <f t="shared" si="1"/>
        <v>-132.00999999999976</v>
      </c>
      <c r="AB41" t="str">
        <f t="shared" si="2"/>
        <v xml:space="preserve">  </v>
      </c>
      <c r="AE41" s="23">
        <f t="shared" si="5"/>
        <v>-0.85287318740297613</v>
      </c>
      <c r="AH41" s="25">
        <f t="shared" si="3"/>
        <v>0.80313518394739236</v>
      </c>
      <c r="AI41" s="41">
        <f t="shared" si="4"/>
        <v>1.2451203981439602</v>
      </c>
    </row>
    <row r="42" spans="1:35" x14ac:dyDescent="0.25">
      <c r="A42" s="3" t="s">
        <v>1778</v>
      </c>
      <c r="B42" s="4" t="s">
        <v>379</v>
      </c>
      <c r="C42" s="3" t="s">
        <v>42</v>
      </c>
      <c r="D42" s="3" t="s">
        <v>380</v>
      </c>
      <c r="E42" s="10">
        <v>2561.4</v>
      </c>
      <c r="F42" s="3" t="s">
        <v>119</v>
      </c>
      <c r="G42" s="3" t="s">
        <v>45</v>
      </c>
      <c r="H42" s="5" t="s">
        <v>46</v>
      </c>
      <c r="I42" s="3" t="s">
        <v>46</v>
      </c>
      <c r="J42" s="3" t="s">
        <v>46</v>
      </c>
      <c r="K42" s="3" t="s">
        <v>80</v>
      </c>
      <c r="L42" s="3" t="s">
        <v>47</v>
      </c>
      <c r="M42" s="3" t="s">
        <v>46</v>
      </c>
      <c r="N42" s="3" t="s">
        <v>31</v>
      </c>
      <c r="O42" s="5" t="s">
        <v>46</v>
      </c>
      <c r="P42" s="3" t="s">
        <v>209</v>
      </c>
      <c r="Q42" s="3" t="s">
        <v>40</v>
      </c>
      <c r="R42" s="3" t="s">
        <v>80</v>
      </c>
      <c r="S42" s="3" t="s">
        <v>46</v>
      </c>
      <c r="T42" s="3" t="s">
        <v>86</v>
      </c>
      <c r="U42" s="3" t="s">
        <v>31</v>
      </c>
      <c r="V42" s="5" t="s">
        <v>403</v>
      </c>
      <c r="W42" s="3" t="s">
        <v>39</v>
      </c>
      <c r="X42" s="11">
        <v>2355.8200000000002</v>
      </c>
      <c r="Y42" s="10">
        <v>-14.74</v>
      </c>
      <c r="AA42" s="14">
        <f t="shared" si="1"/>
        <v>-205.57999999999993</v>
      </c>
      <c r="AB42" t="str">
        <f t="shared" si="2"/>
        <v xml:space="preserve">  </v>
      </c>
      <c r="AE42" s="23">
        <f t="shared" si="5"/>
        <v>-1.3423469291362675</v>
      </c>
      <c r="AH42" s="25">
        <f t="shared" si="3"/>
        <v>0.91025823311488419</v>
      </c>
      <c r="AI42" s="41">
        <f t="shared" si="4"/>
        <v>1.0985893492861047</v>
      </c>
    </row>
    <row r="43" spans="1:35" x14ac:dyDescent="0.25">
      <c r="A43" s="3" t="s">
        <v>302</v>
      </c>
      <c r="B43" s="4" t="s">
        <v>1108</v>
      </c>
      <c r="C43" s="3" t="s">
        <v>63</v>
      </c>
      <c r="D43" s="3" t="s">
        <v>1103</v>
      </c>
      <c r="E43" s="10">
        <v>1738.82</v>
      </c>
      <c r="F43" s="3" t="s">
        <v>2060</v>
      </c>
      <c r="G43" s="3" t="s">
        <v>42</v>
      </c>
      <c r="H43" s="5" t="s">
        <v>46</v>
      </c>
      <c r="I43" s="3" t="s">
        <v>47</v>
      </c>
      <c r="J43" s="3" t="s">
        <v>46</v>
      </c>
      <c r="K43" s="3" t="s">
        <v>47</v>
      </c>
      <c r="L43" s="3" t="s">
        <v>47</v>
      </c>
      <c r="M43" s="3" t="s">
        <v>46</v>
      </c>
      <c r="N43" s="3" t="s">
        <v>31</v>
      </c>
      <c r="O43" s="5" t="s">
        <v>46</v>
      </c>
      <c r="P43" s="3" t="s">
        <v>61</v>
      </c>
      <c r="Q43" s="3" t="s">
        <v>40</v>
      </c>
      <c r="R43" s="3" t="s">
        <v>46</v>
      </c>
      <c r="S43" s="3" t="s">
        <v>46</v>
      </c>
      <c r="T43" s="3" t="s">
        <v>86</v>
      </c>
      <c r="U43" s="3" t="s">
        <v>31</v>
      </c>
      <c r="V43" s="5" t="s">
        <v>219</v>
      </c>
      <c r="W43" s="3" t="s">
        <v>39</v>
      </c>
      <c r="X43" s="11">
        <v>2345.36</v>
      </c>
      <c r="Y43" s="12">
        <v>43.49</v>
      </c>
      <c r="AA43" s="14">
        <f t="shared" si="1"/>
        <v>606.54000000000019</v>
      </c>
      <c r="AB43" t="str">
        <f t="shared" si="2"/>
        <v>Moiseev, Danila</v>
      </c>
      <c r="AC43" t="str">
        <f>IF(AA43&gt;400,D43," ")</f>
        <v>RUS</v>
      </c>
      <c r="AE43" s="23">
        <f t="shared" si="5"/>
        <v>4.0608257653919333</v>
      </c>
      <c r="AH43" s="25">
        <f t="shared" si="3"/>
        <v>2.4449727505149177E-5</v>
      </c>
      <c r="AI43" s="41">
        <f t="shared" si="4"/>
        <v>40900.251333655862</v>
      </c>
    </row>
    <row r="44" spans="1:35" x14ac:dyDescent="0.25">
      <c r="A44" s="3" t="s">
        <v>1264</v>
      </c>
      <c r="B44" s="4" t="s">
        <v>457</v>
      </c>
      <c r="C44" s="3" t="s">
        <v>58</v>
      </c>
      <c r="D44" s="3" t="s">
        <v>365</v>
      </c>
      <c r="E44" s="10">
        <v>2327.75</v>
      </c>
      <c r="F44" s="3" t="s">
        <v>497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49</v>
      </c>
      <c r="L44" s="3" t="s">
        <v>80</v>
      </c>
      <c r="M44" s="3" t="s">
        <v>47</v>
      </c>
      <c r="N44" s="3" t="s">
        <v>31</v>
      </c>
      <c r="O44" s="5" t="s">
        <v>46</v>
      </c>
      <c r="P44" s="3" t="s">
        <v>46</v>
      </c>
      <c r="Q44" s="3" t="s">
        <v>47</v>
      </c>
      <c r="R44" s="3" t="s">
        <v>49</v>
      </c>
      <c r="S44" s="3" t="s">
        <v>46</v>
      </c>
      <c r="T44" s="3" t="s">
        <v>203</v>
      </c>
      <c r="U44" s="3" t="s">
        <v>31</v>
      </c>
      <c r="V44" s="5" t="s">
        <v>227</v>
      </c>
      <c r="W44" s="3" t="s">
        <v>39</v>
      </c>
      <c r="X44" s="11">
        <v>2313.98</v>
      </c>
      <c r="Y44" s="10">
        <v>-0.99</v>
      </c>
      <c r="AA44" s="14">
        <f t="shared" si="1"/>
        <v>-13.769999999999982</v>
      </c>
      <c r="AB44" t="str">
        <f t="shared" si="2"/>
        <v xml:space="preserve">  </v>
      </c>
      <c r="AE44" s="23">
        <f t="shared" si="5"/>
        <v>-6.6202326691488678E-2</v>
      </c>
      <c r="AH44" s="25">
        <f t="shared" si="3"/>
        <v>0.52639162779570658</v>
      </c>
      <c r="AI44" s="41">
        <f t="shared" si="4"/>
        <v>1.8997262631010188</v>
      </c>
    </row>
    <row r="45" spans="1:35" x14ac:dyDescent="0.25">
      <c r="A45" s="3" t="s">
        <v>1264</v>
      </c>
      <c r="B45" s="4" t="s">
        <v>1272</v>
      </c>
      <c r="C45" s="3" t="s">
        <v>42</v>
      </c>
      <c r="D45" s="3" t="s">
        <v>90</v>
      </c>
      <c r="E45" s="10">
        <v>2305.33</v>
      </c>
      <c r="F45" s="3" t="s">
        <v>101</v>
      </c>
      <c r="G45" s="3" t="s">
        <v>42</v>
      </c>
      <c r="H45" s="5" t="s">
        <v>46</v>
      </c>
      <c r="I45" s="3" t="s">
        <v>47</v>
      </c>
      <c r="J45" s="3" t="s">
        <v>46</v>
      </c>
      <c r="K45" s="3" t="s">
        <v>49</v>
      </c>
      <c r="L45" s="3" t="s">
        <v>47</v>
      </c>
      <c r="M45" s="3" t="s">
        <v>86</v>
      </c>
      <c r="N45" s="3" t="s">
        <v>31</v>
      </c>
      <c r="O45" s="5" t="s">
        <v>46</v>
      </c>
      <c r="P45" s="3" t="s">
        <v>46</v>
      </c>
      <c r="Q45" s="3" t="s">
        <v>40</v>
      </c>
      <c r="R45" s="3" t="s">
        <v>46</v>
      </c>
      <c r="S45" s="3" t="s">
        <v>46</v>
      </c>
      <c r="T45" s="3" t="s">
        <v>47</v>
      </c>
      <c r="U45" s="3" t="s">
        <v>31</v>
      </c>
      <c r="V45" s="5" t="s">
        <v>227</v>
      </c>
      <c r="W45" s="3" t="s">
        <v>39</v>
      </c>
      <c r="X45" s="11">
        <v>2313.98</v>
      </c>
      <c r="Y45" s="10">
        <v>0.63</v>
      </c>
      <c r="AA45" s="14">
        <f t="shared" si="1"/>
        <v>8.6500000000000909</v>
      </c>
      <c r="AB45" t="str">
        <f t="shared" si="2"/>
        <v xml:space="preserve">  </v>
      </c>
      <c r="AE45" s="23">
        <f t="shared" si="5"/>
        <v>8.2961752276302578E-2</v>
      </c>
      <c r="AH45" s="25">
        <f t="shared" si="3"/>
        <v>0.46694097599787421</v>
      </c>
      <c r="AI45" s="41">
        <f t="shared" si="4"/>
        <v>2.1415982991489542</v>
      </c>
    </row>
    <row r="46" spans="1:35" x14ac:dyDescent="0.25">
      <c r="A46" s="3" t="s">
        <v>1228</v>
      </c>
      <c r="B46" s="4" t="s">
        <v>323</v>
      </c>
      <c r="C46" s="3" t="s">
        <v>42</v>
      </c>
      <c r="D46" s="3" t="s">
        <v>100</v>
      </c>
      <c r="E46" s="10">
        <v>2248.65</v>
      </c>
      <c r="F46" s="3" t="s">
        <v>763</v>
      </c>
      <c r="G46" s="3" t="s">
        <v>42</v>
      </c>
      <c r="H46" s="5" t="s">
        <v>46</v>
      </c>
      <c r="I46" s="3" t="s">
        <v>61</v>
      </c>
      <c r="J46" s="3" t="s">
        <v>40</v>
      </c>
      <c r="K46" s="3" t="s">
        <v>80</v>
      </c>
      <c r="L46" s="3" t="s">
        <v>47</v>
      </c>
      <c r="M46" s="3" t="s">
        <v>46</v>
      </c>
      <c r="N46" s="3" t="s">
        <v>31</v>
      </c>
      <c r="O46" s="5" t="s">
        <v>46</v>
      </c>
      <c r="P46" s="3" t="s">
        <v>46</v>
      </c>
      <c r="Q46" s="3" t="s">
        <v>40</v>
      </c>
      <c r="R46" s="3" t="s">
        <v>46</v>
      </c>
      <c r="S46" s="3" t="s">
        <v>46</v>
      </c>
      <c r="T46" s="3" t="s">
        <v>80</v>
      </c>
      <c r="U46" s="3" t="s">
        <v>31</v>
      </c>
      <c r="V46" s="5" t="s">
        <v>315</v>
      </c>
      <c r="W46" s="3" t="s">
        <v>39</v>
      </c>
      <c r="X46" s="11">
        <v>2303.5300000000002</v>
      </c>
      <c r="Y46" s="10">
        <v>3.93</v>
      </c>
      <c r="AA46" s="14">
        <f t="shared" si="1"/>
        <v>54.880000000000109</v>
      </c>
      <c r="AB46" t="str">
        <f t="shared" si="2"/>
        <v xml:space="preserve">  </v>
      </c>
      <c r="AE46" s="23">
        <f t="shared" si="5"/>
        <v>0.39053781698107376</v>
      </c>
      <c r="AH46" s="25">
        <f t="shared" si="3"/>
        <v>0.34806944849907506</v>
      </c>
      <c r="AI46" s="41">
        <f t="shared" si="4"/>
        <v>2.8729898711654878</v>
      </c>
    </row>
    <row r="47" spans="1:35" x14ac:dyDescent="0.25">
      <c r="A47" s="3" t="s">
        <v>1228</v>
      </c>
      <c r="B47" s="4" t="s">
        <v>780</v>
      </c>
      <c r="C47" s="3" t="s">
        <v>42</v>
      </c>
      <c r="D47" s="3" t="s">
        <v>307</v>
      </c>
      <c r="E47" s="10">
        <v>2367.9899999999998</v>
      </c>
      <c r="F47" s="3" t="s">
        <v>340</v>
      </c>
      <c r="G47" s="3" t="s">
        <v>111</v>
      </c>
      <c r="H47" s="5" t="s">
        <v>46</v>
      </c>
      <c r="I47" s="3" t="s">
        <v>46</v>
      </c>
      <c r="J47" s="3" t="s">
        <v>48</v>
      </c>
      <c r="K47" s="3" t="s">
        <v>49</v>
      </c>
      <c r="L47" s="3" t="s">
        <v>80</v>
      </c>
      <c r="M47" s="3" t="s">
        <v>46</v>
      </c>
      <c r="N47" s="3" t="s">
        <v>31</v>
      </c>
      <c r="O47" s="5" t="s">
        <v>46</v>
      </c>
      <c r="P47" s="3" t="s">
        <v>46</v>
      </c>
      <c r="Q47" s="3" t="s">
        <v>47</v>
      </c>
      <c r="R47" s="3" t="s">
        <v>46</v>
      </c>
      <c r="S47" s="3" t="s">
        <v>80</v>
      </c>
      <c r="T47" s="3" t="s">
        <v>203</v>
      </c>
      <c r="U47" s="3" t="s">
        <v>31</v>
      </c>
      <c r="V47" s="5" t="s">
        <v>315</v>
      </c>
      <c r="W47" s="3" t="s">
        <v>39</v>
      </c>
      <c r="X47" s="11">
        <v>2303.5300000000002</v>
      </c>
      <c r="Y47" s="10">
        <v>-4.62</v>
      </c>
      <c r="AA47" s="14">
        <f t="shared" si="1"/>
        <v>-64.459999999999582</v>
      </c>
      <c r="AB47" t="str">
        <f t="shared" si="2"/>
        <v xml:space="preserve">  </v>
      </c>
      <c r="AE47" s="23">
        <f t="shared" si="5"/>
        <v>-0.40345153110171411</v>
      </c>
      <c r="AH47" s="25">
        <f t="shared" si="3"/>
        <v>0.65669195789055257</v>
      </c>
      <c r="AI47" s="41">
        <f t="shared" si="4"/>
        <v>1.5227839902474714</v>
      </c>
    </row>
    <row r="48" spans="1:35" x14ac:dyDescent="0.25">
      <c r="A48" s="3" t="s">
        <v>1135</v>
      </c>
      <c r="B48" s="4" t="s">
        <v>2061</v>
      </c>
      <c r="C48" s="3" t="s">
        <v>42</v>
      </c>
      <c r="D48" s="3" t="s">
        <v>307</v>
      </c>
      <c r="E48" s="10">
        <v>2182.7600000000002</v>
      </c>
      <c r="F48" s="3" t="s">
        <v>1010</v>
      </c>
      <c r="G48" s="3" t="s">
        <v>42</v>
      </c>
      <c r="H48" s="5" t="s">
        <v>46</v>
      </c>
      <c r="I48" s="3" t="s">
        <v>61</v>
      </c>
      <c r="J48" s="3" t="s">
        <v>47</v>
      </c>
      <c r="K48" s="3" t="s">
        <v>80</v>
      </c>
      <c r="L48" s="3" t="s">
        <v>61</v>
      </c>
      <c r="M48" s="3" t="s">
        <v>47</v>
      </c>
      <c r="N48" s="3" t="s">
        <v>31</v>
      </c>
      <c r="O48" s="5" t="s">
        <v>46</v>
      </c>
      <c r="P48" s="3" t="s">
        <v>46</v>
      </c>
      <c r="Q48" s="3" t="s">
        <v>47</v>
      </c>
      <c r="R48" s="3" t="s">
        <v>49</v>
      </c>
      <c r="S48" s="3" t="s">
        <v>46</v>
      </c>
      <c r="T48" s="3" t="s">
        <v>46</v>
      </c>
      <c r="U48" s="3" t="s">
        <v>31</v>
      </c>
      <c r="V48" s="5" t="s">
        <v>231</v>
      </c>
      <c r="W48" s="3" t="s">
        <v>39</v>
      </c>
      <c r="X48" s="11">
        <v>2293.0700000000002</v>
      </c>
      <c r="Y48" s="10">
        <v>7.9</v>
      </c>
      <c r="AA48" s="14">
        <f t="shared" si="1"/>
        <v>110.30999999999995</v>
      </c>
      <c r="AB48" t="str">
        <f t="shared" si="2"/>
        <v xml:space="preserve">  </v>
      </c>
      <c r="AE48" s="23">
        <f t="shared" si="5"/>
        <v>0.75932304879127088</v>
      </c>
      <c r="AH48" s="25">
        <f t="shared" si="3"/>
        <v>0.22382966651302905</v>
      </c>
      <c r="AI48" s="41">
        <f t="shared" si="4"/>
        <v>4.4676830179782732</v>
      </c>
    </row>
    <row r="49" spans="1:35" x14ac:dyDescent="0.25">
      <c r="A49" s="3" t="s">
        <v>1135</v>
      </c>
      <c r="B49" s="4" t="s">
        <v>123</v>
      </c>
      <c r="C49" s="3" t="s">
        <v>42</v>
      </c>
      <c r="D49" s="3" t="s">
        <v>115</v>
      </c>
      <c r="E49" s="10">
        <v>2354.39</v>
      </c>
      <c r="F49" s="3" t="s">
        <v>194</v>
      </c>
      <c r="G49" s="3" t="s">
        <v>111</v>
      </c>
      <c r="H49" s="5" t="s">
        <v>46</v>
      </c>
      <c r="I49" s="3" t="s">
        <v>86</v>
      </c>
      <c r="J49" s="3" t="s">
        <v>46</v>
      </c>
      <c r="K49" s="3" t="s">
        <v>80</v>
      </c>
      <c r="L49" s="3" t="s">
        <v>46</v>
      </c>
      <c r="M49" s="3" t="s">
        <v>46</v>
      </c>
      <c r="N49" s="3" t="s">
        <v>31</v>
      </c>
      <c r="O49" s="5" t="s">
        <v>46</v>
      </c>
      <c r="P49" s="3" t="s">
        <v>46</v>
      </c>
      <c r="Q49" s="3" t="s">
        <v>47</v>
      </c>
      <c r="R49" s="3" t="s">
        <v>49</v>
      </c>
      <c r="S49" s="3" t="s">
        <v>47</v>
      </c>
      <c r="T49" s="3" t="s">
        <v>80</v>
      </c>
      <c r="U49" s="3" t="s">
        <v>31</v>
      </c>
      <c r="V49" s="5" t="s">
        <v>231</v>
      </c>
      <c r="W49" s="3" t="s">
        <v>39</v>
      </c>
      <c r="X49" s="11">
        <v>2293.0700000000002</v>
      </c>
      <c r="Y49" s="10">
        <v>-4.3899999999999997</v>
      </c>
      <c r="AA49" s="14">
        <f t="shared" si="1"/>
        <v>-61.319999999999709</v>
      </c>
      <c r="AB49" t="str">
        <f t="shared" si="2"/>
        <v xml:space="preserve">  </v>
      </c>
      <c r="AE49" s="23">
        <f t="shared" si="5"/>
        <v>-0.38256057624181922</v>
      </c>
      <c r="AH49" s="25">
        <f t="shared" si="3"/>
        <v>0.64897719697891942</v>
      </c>
      <c r="AI49" s="41">
        <f t="shared" si="4"/>
        <v>1.5408861893070225</v>
      </c>
    </row>
    <row r="50" spans="1:35" x14ac:dyDescent="0.25">
      <c r="A50" s="3" t="s">
        <v>2062</v>
      </c>
      <c r="B50" s="4" t="s">
        <v>1293</v>
      </c>
      <c r="C50" s="3" t="s">
        <v>42</v>
      </c>
      <c r="D50" s="3" t="s">
        <v>1260</v>
      </c>
      <c r="E50" s="10">
        <v>2075.59</v>
      </c>
      <c r="F50" s="3" t="s">
        <v>455</v>
      </c>
      <c r="G50" s="3" t="s">
        <v>42</v>
      </c>
      <c r="H50" s="5" t="s">
        <v>46</v>
      </c>
      <c r="I50" s="3" t="s">
        <v>46</v>
      </c>
      <c r="J50" s="3" t="s">
        <v>48</v>
      </c>
      <c r="K50" s="3" t="s">
        <v>80</v>
      </c>
      <c r="L50" s="3" t="s">
        <v>80</v>
      </c>
      <c r="M50" s="3" t="s">
        <v>46</v>
      </c>
      <c r="N50" s="3" t="s">
        <v>31</v>
      </c>
      <c r="O50" s="5" t="s">
        <v>46</v>
      </c>
      <c r="P50" s="3" t="s">
        <v>61</v>
      </c>
      <c r="Q50" s="3" t="s">
        <v>40</v>
      </c>
      <c r="R50" s="3" t="s">
        <v>46</v>
      </c>
      <c r="S50" s="3" t="s">
        <v>80</v>
      </c>
      <c r="T50" s="3" t="s">
        <v>86</v>
      </c>
      <c r="U50" s="3" t="s">
        <v>31</v>
      </c>
      <c r="V50" s="5" t="s">
        <v>236</v>
      </c>
      <c r="W50" s="3" t="s">
        <v>39</v>
      </c>
      <c r="X50" s="11">
        <v>2282.61</v>
      </c>
      <c r="Y50" s="10">
        <v>14.85</v>
      </c>
      <c r="AA50" s="14">
        <f t="shared" si="1"/>
        <v>207.01999999999998</v>
      </c>
      <c r="AB50" t="str">
        <f t="shared" si="2"/>
        <v xml:space="preserve">  </v>
      </c>
      <c r="AE50" s="23">
        <f t="shared" si="5"/>
        <v>1.4027511521353855</v>
      </c>
      <c r="AH50" s="25">
        <f t="shared" si="3"/>
        <v>8.0345528981657033E-2</v>
      </c>
      <c r="AI50" s="41">
        <f t="shared" si="4"/>
        <v>12.446243277933997</v>
      </c>
    </row>
    <row r="51" spans="1:35" x14ac:dyDescent="0.25">
      <c r="A51" s="3" t="s">
        <v>2062</v>
      </c>
      <c r="B51" s="4" t="s">
        <v>1819</v>
      </c>
      <c r="C51" s="3" t="s">
        <v>58</v>
      </c>
      <c r="D51" s="3" t="s">
        <v>90</v>
      </c>
      <c r="E51" s="10">
        <v>2247.62</v>
      </c>
      <c r="F51" s="3" t="s">
        <v>418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49</v>
      </c>
      <c r="L51" s="3" t="s">
        <v>47</v>
      </c>
      <c r="M51" s="3" t="s">
        <v>46</v>
      </c>
      <c r="N51" s="3" t="s">
        <v>31</v>
      </c>
      <c r="O51" s="5" t="s">
        <v>46</v>
      </c>
      <c r="P51" s="3" t="s">
        <v>46</v>
      </c>
      <c r="Q51" s="3" t="s">
        <v>47</v>
      </c>
      <c r="R51" s="3" t="s">
        <v>49</v>
      </c>
      <c r="S51" s="3" t="s">
        <v>47</v>
      </c>
      <c r="T51" s="3" t="s">
        <v>80</v>
      </c>
      <c r="U51" s="3" t="s">
        <v>31</v>
      </c>
      <c r="V51" s="5" t="s">
        <v>236</v>
      </c>
      <c r="W51" s="3" t="s">
        <v>39</v>
      </c>
      <c r="X51" s="11">
        <v>2282.61</v>
      </c>
      <c r="Y51" s="10">
        <v>2.5</v>
      </c>
      <c r="AA51" s="14">
        <f t="shared" si="1"/>
        <v>34.990000000000236</v>
      </c>
      <c r="AB51" t="str">
        <f t="shared" si="2"/>
        <v xml:space="preserve">  </v>
      </c>
      <c r="AE51" s="23">
        <f t="shared" si="5"/>
        <v>0.25820625896727628</v>
      </c>
      <c r="AH51" s="25">
        <f t="shared" si="3"/>
        <v>0.39812386385921972</v>
      </c>
      <c r="AI51" s="41">
        <f t="shared" si="4"/>
        <v>2.5117811082874684</v>
      </c>
    </row>
    <row r="52" spans="1:35" x14ac:dyDescent="0.25">
      <c r="A52" s="3" t="s">
        <v>2062</v>
      </c>
      <c r="B52" s="4" t="s">
        <v>1285</v>
      </c>
      <c r="C52" s="3" t="s">
        <v>42</v>
      </c>
      <c r="D52" s="3" t="s">
        <v>1260</v>
      </c>
      <c r="E52" s="10">
        <v>1971.04</v>
      </c>
      <c r="F52" s="3" t="s">
        <v>606</v>
      </c>
      <c r="G52" s="3" t="s">
        <v>42</v>
      </c>
      <c r="H52" s="5" t="s">
        <v>46</v>
      </c>
      <c r="I52" s="3" t="s">
        <v>61</v>
      </c>
      <c r="J52" s="3" t="s">
        <v>40</v>
      </c>
      <c r="K52" s="3" t="s">
        <v>49</v>
      </c>
      <c r="L52" s="3" t="s">
        <v>80</v>
      </c>
      <c r="M52" s="3" t="s">
        <v>47</v>
      </c>
      <c r="N52" s="3" t="s">
        <v>31</v>
      </c>
      <c r="O52" s="5" t="s">
        <v>46</v>
      </c>
      <c r="P52" s="3" t="s">
        <v>46</v>
      </c>
      <c r="Q52" s="3" t="s">
        <v>80</v>
      </c>
      <c r="R52" s="3" t="s">
        <v>46</v>
      </c>
      <c r="S52" s="3" t="s">
        <v>49</v>
      </c>
      <c r="T52" s="3" t="s">
        <v>46</v>
      </c>
      <c r="U52" s="3" t="s">
        <v>31</v>
      </c>
      <c r="V52" s="5" t="s">
        <v>236</v>
      </c>
      <c r="W52" s="3" t="s">
        <v>39</v>
      </c>
      <c r="X52" s="11">
        <v>2282.61</v>
      </c>
      <c r="Y52" s="10">
        <v>22.34</v>
      </c>
      <c r="AA52" s="14">
        <f t="shared" si="1"/>
        <v>311.57000000000016</v>
      </c>
      <c r="AB52" t="str">
        <f t="shared" si="2"/>
        <v xml:space="preserve">  </v>
      </c>
      <c r="AE52" s="23">
        <f t="shared" si="5"/>
        <v>2.0983401109258653</v>
      </c>
      <c r="AH52" s="25">
        <f t="shared" si="3"/>
        <v>1.7937555811838757E-2</v>
      </c>
      <c r="AI52" s="41">
        <f t="shared" si="4"/>
        <v>55.748955459137953</v>
      </c>
    </row>
    <row r="53" spans="1:35" x14ac:dyDescent="0.25">
      <c r="A53" s="3" t="s">
        <v>2062</v>
      </c>
      <c r="B53" s="4" t="s">
        <v>1127</v>
      </c>
      <c r="C53" s="3" t="s">
        <v>42</v>
      </c>
      <c r="D53" s="3" t="s">
        <v>1103</v>
      </c>
      <c r="E53" s="10">
        <v>2281.44</v>
      </c>
      <c r="F53" s="3" t="s">
        <v>240</v>
      </c>
      <c r="G53" s="3" t="s">
        <v>111</v>
      </c>
      <c r="H53" s="5" t="s">
        <v>46</v>
      </c>
      <c r="I53" s="3" t="s">
        <v>46</v>
      </c>
      <c r="J53" s="3" t="s">
        <v>46</v>
      </c>
      <c r="K53" s="3" t="s">
        <v>49</v>
      </c>
      <c r="L53" s="3" t="s">
        <v>47</v>
      </c>
      <c r="M53" s="3" t="s">
        <v>46</v>
      </c>
      <c r="N53" s="3" t="s">
        <v>31</v>
      </c>
      <c r="O53" s="5" t="s">
        <v>46</v>
      </c>
      <c r="P53" s="3" t="s">
        <v>46</v>
      </c>
      <c r="Q53" s="3" t="s">
        <v>40</v>
      </c>
      <c r="R53" s="3" t="s">
        <v>47</v>
      </c>
      <c r="S53" s="3" t="s">
        <v>80</v>
      </c>
      <c r="T53" s="3" t="s">
        <v>203</v>
      </c>
      <c r="U53" s="3" t="s">
        <v>31</v>
      </c>
      <c r="V53" s="5" t="s">
        <v>236</v>
      </c>
      <c r="W53" s="3" t="s">
        <v>39</v>
      </c>
      <c r="X53" s="11">
        <v>2282.61</v>
      </c>
      <c r="Y53" s="10">
        <v>0.08</v>
      </c>
      <c r="AA53" s="14">
        <f t="shared" si="1"/>
        <v>1.1700000000000728</v>
      </c>
      <c r="AB53" t="str">
        <f t="shared" si="2"/>
        <v xml:space="preserve">  </v>
      </c>
      <c r="AE53" s="23">
        <f t="shared" si="5"/>
        <v>3.3196038151455227E-2</v>
      </c>
      <c r="AH53" s="25">
        <f t="shared" si="3"/>
        <v>0.48675912874003546</v>
      </c>
      <c r="AI53" s="41">
        <f t="shared" si="4"/>
        <v>2.0544042031393976</v>
      </c>
    </row>
    <row r="54" spans="1:35" x14ac:dyDescent="0.25">
      <c r="A54" s="3" t="s">
        <v>2062</v>
      </c>
      <c r="B54" s="4" t="s">
        <v>425</v>
      </c>
      <c r="C54" s="3" t="s">
        <v>42</v>
      </c>
      <c r="D54" s="3" t="s">
        <v>426</v>
      </c>
      <c r="E54" s="10">
        <v>2351.29</v>
      </c>
      <c r="F54" s="3" t="s">
        <v>472</v>
      </c>
      <c r="G54" s="3" t="s">
        <v>65</v>
      </c>
      <c r="H54" s="5" t="s">
        <v>46</v>
      </c>
      <c r="I54" s="3" t="s">
        <v>46</v>
      </c>
      <c r="J54" s="3" t="s">
        <v>48</v>
      </c>
      <c r="K54" s="3" t="s">
        <v>80</v>
      </c>
      <c r="L54" s="3" t="s">
        <v>47</v>
      </c>
      <c r="M54" s="3" t="s">
        <v>46</v>
      </c>
      <c r="N54" s="3" t="s">
        <v>31</v>
      </c>
      <c r="O54" s="5" t="s">
        <v>46</v>
      </c>
      <c r="P54" s="3" t="s">
        <v>209</v>
      </c>
      <c r="Q54" s="3" t="s">
        <v>40</v>
      </c>
      <c r="R54" s="3" t="s">
        <v>49</v>
      </c>
      <c r="S54" s="3" t="s">
        <v>46</v>
      </c>
      <c r="T54" s="3" t="s">
        <v>80</v>
      </c>
      <c r="U54" s="3" t="s">
        <v>31</v>
      </c>
      <c r="V54" s="5" t="s">
        <v>236</v>
      </c>
      <c r="W54" s="3" t="s">
        <v>39</v>
      </c>
      <c r="X54" s="11">
        <v>2282.61</v>
      </c>
      <c r="Y54" s="10">
        <v>-4.92</v>
      </c>
      <c r="AA54" s="14">
        <f t="shared" si="1"/>
        <v>-68.679999999999836</v>
      </c>
      <c r="AB54" t="str">
        <f t="shared" si="2"/>
        <v xml:space="preserve">  </v>
      </c>
      <c r="AE54" s="23">
        <f t="shared" si="5"/>
        <v>-0.43152790992616169</v>
      </c>
      <c r="AH54" s="25">
        <f t="shared" si="3"/>
        <v>0.66695771829378547</v>
      </c>
      <c r="AI54" s="41">
        <f t="shared" si="4"/>
        <v>1.4993454196140124</v>
      </c>
    </row>
    <row r="55" spans="1:35" x14ac:dyDescent="0.25">
      <c r="A55" s="3" t="s">
        <v>2063</v>
      </c>
      <c r="B55" s="4" t="s">
        <v>319</v>
      </c>
      <c r="C55" s="3" t="s">
        <v>42</v>
      </c>
      <c r="D55" s="3" t="s">
        <v>1103</v>
      </c>
      <c r="E55" s="10">
        <v>2319.79</v>
      </c>
      <c r="F55" s="3" t="s">
        <v>263</v>
      </c>
      <c r="G55" s="3" t="s">
        <v>45</v>
      </c>
      <c r="H55" s="5" t="s">
        <v>46</v>
      </c>
      <c r="I55" s="3" t="s">
        <v>46</v>
      </c>
      <c r="J55" s="3" t="s">
        <v>40</v>
      </c>
      <c r="K55" s="3" t="s">
        <v>49</v>
      </c>
      <c r="L55" s="3" t="s">
        <v>47</v>
      </c>
      <c r="M55" s="3" t="s">
        <v>46</v>
      </c>
      <c r="N55" s="3" t="s">
        <v>31</v>
      </c>
      <c r="O55" s="5" t="s">
        <v>46</v>
      </c>
      <c r="P55" s="3" t="s">
        <v>79</v>
      </c>
      <c r="Q55" s="3" t="s">
        <v>47</v>
      </c>
      <c r="R55" s="3" t="s">
        <v>49</v>
      </c>
      <c r="S55" s="3" t="s">
        <v>80</v>
      </c>
      <c r="T55" s="3" t="s">
        <v>46</v>
      </c>
      <c r="U55" s="3" t="s">
        <v>31</v>
      </c>
      <c r="V55" s="5" t="s">
        <v>419</v>
      </c>
      <c r="W55" s="3" t="s">
        <v>39</v>
      </c>
      <c r="X55" s="11">
        <v>2272.15</v>
      </c>
      <c r="Y55" s="10">
        <v>-3.4</v>
      </c>
      <c r="AA55" s="14">
        <f t="shared" si="1"/>
        <v>-47.639999999999873</v>
      </c>
      <c r="AB55" t="str">
        <f t="shared" si="2"/>
        <v xml:space="preserve">  </v>
      </c>
      <c r="AE55" s="23">
        <f t="shared" si="5"/>
        <v>-0.29154520602418521</v>
      </c>
      <c r="AH55" s="25">
        <f t="shared" si="3"/>
        <v>0.61468281237172318</v>
      </c>
      <c r="AI55" s="41">
        <f t="shared" si="4"/>
        <v>1.6268553144369688</v>
      </c>
    </row>
    <row r="56" spans="1:35" x14ac:dyDescent="0.25">
      <c r="A56" s="3" t="s">
        <v>2063</v>
      </c>
      <c r="B56" s="4" t="s">
        <v>1259</v>
      </c>
      <c r="C56" s="3" t="s">
        <v>42</v>
      </c>
      <c r="D56" s="3" t="s">
        <v>1260</v>
      </c>
      <c r="E56" s="10">
        <v>2230.71</v>
      </c>
      <c r="F56" s="3" t="s">
        <v>918</v>
      </c>
      <c r="G56" s="3" t="s">
        <v>42</v>
      </c>
      <c r="H56" s="5" t="s">
        <v>46</v>
      </c>
      <c r="I56" s="3" t="s">
        <v>46</v>
      </c>
      <c r="J56" s="3" t="s">
        <v>46</v>
      </c>
      <c r="K56" s="3" t="s">
        <v>80</v>
      </c>
      <c r="L56" s="3" t="s">
        <v>47</v>
      </c>
      <c r="M56" s="3" t="s">
        <v>48</v>
      </c>
      <c r="N56" s="3" t="s">
        <v>31</v>
      </c>
      <c r="O56" s="5" t="s">
        <v>46</v>
      </c>
      <c r="P56" s="3" t="s">
        <v>46</v>
      </c>
      <c r="Q56" s="3" t="s">
        <v>47</v>
      </c>
      <c r="R56" s="3" t="s">
        <v>49</v>
      </c>
      <c r="S56" s="3" t="s">
        <v>47</v>
      </c>
      <c r="T56" s="3" t="s">
        <v>46</v>
      </c>
      <c r="U56" s="3" t="s">
        <v>31</v>
      </c>
      <c r="V56" s="5" t="s">
        <v>419</v>
      </c>
      <c r="W56" s="3" t="s">
        <v>39</v>
      </c>
      <c r="X56" s="11">
        <v>2272.15</v>
      </c>
      <c r="Y56" s="10">
        <v>2.97</v>
      </c>
      <c r="AA56" s="14">
        <f t="shared" si="1"/>
        <v>41.440000000000055</v>
      </c>
      <c r="AB56" t="str">
        <f t="shared" si="2"/>
        <v xml:space="preserve">  </v>
      </c>
      <c r="AE56" s="23">
        <f t="shared" si="5"/>
        <v>0.30111920764444949</v>
      </c>
      <c r="AH56" s="25">
        <f t="shared" si="3"/>
        <v>0.3816617973939862</v>
      </c>
      <c r="AI56" s="41">
        <f t="shared" si="4"/>
        <v>2.6201207635348123</v>
      </c>
    </row>
    <row r="57" spans="1:35" x14ac:dyDescent="0.25">
      <c r="A57" s="3" t="s">
        <v>355</v>
      </c>
      <c r="B57" s="4" t="s">
        <v>1131</v>
      </c>
      <c r="C57" s="3" t="s">
        <v>42</v>
      </c>
      <c r="D57" s="3" t="s">
        <v>90</v>
      </c>
      <c r="E57" s="10">
        <v>2344.65</v>
      </c>
      <c r="F57" s="3" t="s">
        <v>795</v>
      </c>
      <c r="G57" s="3" t="s">
        <v>111</v>
      </c>
      <c r="H57" s="5" t="s">
        <v>46</v>
      </c>
      <c r="I57" s="3" t="s">
        <v>46</v>
      </c>
      <c r="J57" s="3" t="s">
        <v>46</v>
      </c>
      <c r="K57" s="3" t="s">
        <v>80</v>
      </c>
      <c r="L57" s="3" t="s">
        <v>61</v>
      </c>
      <c r="M57" s="3" t="s">
        <v>47</v>
      </c>
      <c r="N57" s="3" t="s">
        <v>31</v>
      </c>
      <c r="O57" s="5" t="s">
        <v>46</v>
      </c>
      <c r="P57" s="3" t="s">
        <v>46</v>
      </c>
      <c r="Q57" s="3" t="s">
        <v>40</v>
      </c>
      <c r="R57" s="3" t="s">
        <v>49</v>
      </c>
      <c r="S57" s="3" t="s">
        <v>47</v>
      </c>
      <c r="T57" s="3" t="s">
        <v>203</v>
      </c>
      <c r="U57" s="3" t="s">
        <v>31</v>
      </c>
      <c r="V57" s="5" t="s">
        <v>281</v>
      </c>
      <c r="W57" s="3" t="s">
        <v>39</v>
      </c>
      <c r="X57" s="11">
        <v>2261.69</v>
      </c>
      <c r="Y57" s="10">
        <v>-5.94</v>
      </c>
      <c r="AA57" s="14">
        <f t="shared" si="1"/>
        <v>-82.960000000000036</v>
      </c>
      <c r="AB57" t="str">
        <f t="shared" si="2"/>
        <v xml:space="preserve">  </v>
      </c>
      <c r="AE57" s="23">
        <f t="shared" si="5"/>
        <v>-0.5265351823463259</v>
      </c>
      <c r="AH57" s="25">
        <f t="shared" si="3"/>
        <v>0.70074179303633277</v>
      </c>
      <c r="AI57" s="41">
        <f t="shared" si="4"/>
        <v>1.4270591677812929</v>
      </c>
    </row>
    <row r="58" spans="1:35" x14ac:dyDescent="0.25">
      <c r="A58" s="3" t="s">
        <v>446</v>
      </c>
      <c r="B58" s="4" t="s">
        <v>1793</v>
      </c>
      <c r="C58" s="3" t="s">
        <v>42</v>
      </c>
      <c r="D58" s="3" t="s">
        <v>1103</v>
      </c>
      <c r="E58" s="10">
        <v>2257</v>
      </c>
      <c r="F58" s="3" t="s">
        <v>602</v>
      </c>
      <c r="G58" s="3" t="s">
        <v>111</v>
      </c>
      <c r="H58" s="5" t="s">
        <v>46</v>
      </c>
      <c r="I58" s="3" t="s">
        <v>46</v>
      </c>
      <c r="J58" s="3" t="s">
        <v>46</v>
      </c>
      <c r="K58" s="3" t="s">
        <v>80</v>
      </c>
      <c r="L58" s="3" t="s">
        <v>80</v>
      </c>
      <c r="M58" s="3" t="s">
        <v>47</v>
      </c>
      <c r="N58" s="3" t="s">
        <v>31</v>
      </c>
      <c r="O58" s="5" t="s">
        <v>46</v>
      </c>
      <c r="P58" s="3" t="s">
        <v>46</v>
      </c>
      <c r="Q58" s="3" t="s">
        <v>40</v>
      </c>
      <c r="R58" s="3" t="s">
        <v>46</v>
      </c>
      <c r="S58" s="3" t="s">
        <v>49</v>
      </c>
      <c r="T58" s="3" t="s">
        <v>80</v>
      </c>
      <c r="U58" s="3" t="s">
        <v>31</v>
      </c>
      <c r="V58" s="5" t="s">
        <v>427</v>
      </c>
      <c r="W58" s="3" t="s">
        <v>39</v>
      </c>
      <c r="X58" s="11">
        <v>2251.23</v>
      </c>
      <c r="Y58" s="10">
        <v>-0.42</v>
      </c>
      <c r="AA58" s="14">
        <f t="shared" si="1"/>
        <v>-5.7699999999999818</v>
      </c>
      <c r="AB58" t="str">
        <f t="shared" si="2"/>
        <v xml:space="preserve">  </v>
      </c>
      <c r="AE58" s="23">
        <f t="shared" si="5"/>
        <v>-1.2976963991117302E-2</v>
      </c>
      <c r="AH58" s="25">
        <f t="shared" si="3"/>
        <v>0.5051769143067919</v>
      </c>
      <c r="AI58" s="41">
        <f t="shared" si="4"/>
        <v>1.9795045491582064</v>
      </c>
    </row>
    <row r="59" spans="1:35" x14ac:dyDescent="0.25">
      <c r="A59" s="3" t="s">
        <v>446</v>
      </c>
      <c r="B59" s="4" t="s">
        <v>2497</v>
      </c>
      <c r="C59" s="3" t="s">
        <v>42</v>
      </c>
      <c r="D59" s="3" t="s">
        <v>59</v>
      </c>
      <c r="E59" s="10">
        <v>2398.75</v>
      </c>
      <c r="F59" s="3" t="s">
        <v>361</v>
      </c>
      <c r="G59" s="3" t="s">
        <v>65</v>
      </c>
      <c r="H59" s="5" t="s">
        <v>46</v>
      </c>
      <c r="I59" s="3" t="s">
        <v>48</v>
      </c>
      <c r="J59" s="3" t="s">
        <v>40</v>
      </c>
      <c r="K59" s="3" t="s">
        <v>80</v>
      </c>
      <c r="L59" s="3" t="s">
        <v>86</v>
      </c>
      <c r="M59" s="3" t="s">
        <v>46</v>
      </c>
      <c r="N59" s="3" t="s">
        <v>31</v>
      </c>
      <c r="O59" s="5" t="s">
        <v>46</v>
      </c>
      <c r="P59" s="3" t="s">
        <v>61</v>
      </c>
      <c r="Q59" s="3" t="s">
        <v>40</v>
      </c>
      <c r="R59" s="3" t="s">
        <v>49</v>
      </c>
      <c r="S59" s="3" t="s">
        <v>47</v>
      </c>
      <c r="T59" s="3" t="s">
        <v>46</v>
      </c>
      <c r="U59" s="3" t="s">
        <v>31</v>
      </c>
      <c r="V59" s="5" t="s">
        <v>427</v>
      </c>
      <c r="W59" s="3" t="s">
        <v>39</v>
      </c>
      <c r="X59" s="11">
        <v>2251.23</v>
      </c>
      <c r="Y59" s="10">
        <v>-10.58</v>
      </c>
      <c r="AA59" s="14">
        <f t="shared" si="1"/>
        <v>-147.51999999999998</v>
      </c>
      <c r="AB59" t="str">
        <f t="shared" si="2"/>
        <v xml:space="preserve">  </v>
      </c>
      <c r="AE59" s="23">
        <f t="shared" si="5"/>
        <v>-0.9560638593383225</v>
      </c>
      <c r="AH59" s="25">
        <f t="shared" si="3"/>
        <v>0.83048001380250258</v>
      </c>
      <c r="AI59" s="41">
        <f t="shared" si="4"/>
        <v>1.20412289685494</v>
      </c>
    </row>
    <row r="60" spans="1:35" x14ac:dyDescent="0.25">
      <c r="A60" s="3" t="s">
        <v>188</v>
      </c>
      <c r="B60" s="4" t="s">
        <v>2064</v>
      </c>
      <c r="C60" s="3" t="s">
        <v>58</v>
      </c>
      <c r="D60" s="3" t="s">
        <v>90</v>
      </c>
      <c r="E60" s="10">
        <v>2001.75</v>
      </c>
      <c r="F60" s="3" t="s">
        <v>1141</v>
      </c>
      <c r="G60" s="3" t="s">
        <v>42</v>
      </c>
      <c r="H60" s="5" t="s">
        <v>46</v>
      </c>
      <c r="I60" s="3" t="s">
        <v>80</v>
      </c>
      <c r="J60" s="3" t="s">
        <v>46</v>
      </c>
      <c r="K60" s="3" t="s">
        <v>80</v>
      </c>
      <c r="L60" s="3" t="s">
        <v>80</v>
      </c>
      <c r="M60" s="3" t="s">
        <v>61</v>
      </c>
      <c r="N60" s="3" t="s">
        <v>73</v>
      </c>
      <c r="O60" s="5" t="s">
        <v>46</v>
      </c>
      <c r="P60" s="3" t="s">
        <v>61</v>
      </c>
      <c r="Q60" s="3" t="s">
        <v>47</v>
      </c>
      <c r="R60" s="3" t="s">
        <v>46</v>
      </c>
      <c r="S60" s="3" t="s">
        <v>46</v>
      </c>
      <c r="T60" s="3" t="s">
        <v>80</v>
      </c>
      <c r="U60" s="3" t="s">
        <v>500</v>
      </c>
      <c r="V60" s="5" t="s">
        <v>279</v>
      </c>
      <c r="W60" s="3" t="s">
        <v>499</v>
      </c>
      <c r="X60" s="11">
        <v>2240.77</v>
      </c>
      <c r="Y60" s="10">
        <v>17.149999999999999</v>
      </c>
      <c r="AA60" s="14">
        <f t="shared" si="1"/>
        <v>239.01999999999998</v>
      </c>
      <c r="AB60" t="str">
        <f t="shared" si="2"/>
        <v xml:space="preserve">  </v>
      </c>
      <c r="AE60" s="23">
        <f t="shared" si="5"/>
        <v>1.615652602936871</v>
      </c>
      <c r="AH60" s="25">
        <f t="shared" si="3"/>
        <v>5.3084721965545367E-2</v>
      </c>
      <c r="AI60" s="41">
        <f t="shared" si="4"/>
        <v>18.837811765295669</v>
      </c>
    </row>
    <row r="61" spans="1:35" x14ac:dyDescent="0.25">
      <c r="A61" s="3" t="s">
        <v>2065</v>
      </c>
      <c r="B61" s="4" t="s">
        <v>1254</v>
      </c>
      <c r="C61" s="3" t="s">
        <v>42</v>
      </c>
      <c r="D61" s="3" t="s">
        <v>90</v>
      </c>
      <c r="E61" s="10">
        <v>2210.88</v>
      </c>
      <c r="F61" s="3" t="s">
        <v>1258</v>
      </c>
      <c r="G61" s="3" t="s">
        <v>42</v>
      </c>
      <c r="H61" s="5" t="s">
        <v>47</v>
      </c>
      <c r="I61" s="3" t="s">
        <v>46</v>
      </c>
      <c r="J61" s="3" t="s">
        <v>46</v>
      </c>
      <c r="K61" s="3" t="s">
        <v>49</v>
      </c>
      <c r="L61" s="3" t="s">
        <v>47</v>
      </c>
      <c r="M61" s="3" t="s">
        <v>46</v>
      </c>
      <c r="N61" s="3" t="s">
        <v>31</v>
      </c>
      <c r="O61" s="5" t="s">
        <v>46</v>
      </c>
      <c r="P61" s="3" t="s">
        <v>46</v>
      </c>
      <c r="Q61" s="3" t="s">
        <v>40</v>
      </c>
      <c r="R61" s="3" t="s">
        <v>49</v>
      </c>
      <c r="S61" s="3" t="s">
        <v>80</v>
      </c>
      <c r="T61" s="3" t="s">
        <v>203</v>
      </c>
      <c r="U61" s="3" t="s">
        <v>31</v>
      </c>
      <c r="V61" s="5" t="s">
        <v>317</v>
      </c>
      <c r="W61" s="3" t="s">
        <v>39</v>
      </c>
      <c r="X61" s="11">
        <v>2230.31</v>
      </c>
      <c r="Y61" s="10">
        <v>1.39</v>
      </c>
      <c r="AA61" s="14">
        <f t="shared" si="1"/>
        <v>19.429999999999836</v>
      </c>
      <c r="AB61" t="str">
        <f t="shared" si="2"/>
        <v xml:space="preserve">  </v>
      </c>
      <c r="AE61" s="23">
        <f t="shared" si="5"/>
        <v>0.15468292851505133</v>
      </c>
      <c r="AH61" s="25">
        <f t="shared" si="3"/>
        <v>0.43853564453341343</v>
      </c>
      <c r="AI61" s="41">
        <f t="shared" si="4"/>
        <v>2.2803163493447949</v>
      </c>
    </row>
    <row r="62" spans="1:35" x14ac:dyDescent="0.25">
      <c r="A62" s="3" t="s">
        <v>2065</v>
      </c>
      <c r="B62" s="4" t="s">
        <v>440</v>
      </c>
      <c r="C62" s="3" t="s">
        <v>42</v>
      </c>
      <c r="D62" s="3" t="s">
        <v>115</v>
      </c>
      <c r="E62" s="10">
        <v>2083.73</v>
      </c>
      <c r="F62" s="3" t="s">
        <v>429</v>
      </c>
      <c r="G62" s="3" t="s">
        <v>42</v>
      </c>
      <c r="H62" s="5" t="s">
        <v>46</v>
      </c>
      <c r="I62" s="3" t="s">
        <v>46</v>
      </c>
      <c r="J62" s="3" t="s">
        <v>46</v>
      </c>
      <c r="K62" s="3" t="s">
        <v>80</v>
      </c>
      <c r="L62" s="3" t="s">
        <v>80</v>
      </c>
      <c r="M62" s="3" t="s">
        <v>47</v>
      </c>
      <c r="N62" s="3" t="s">
        <v>31</v>
      </c>
      <c r="O62" s="5" t="s">
        <v>46</v>
      </c>
      <c r="P62" s="3" t="s">
        <v>46</v>
      </c>
      <c r="Q62" s="3" t="s">
        <v>47</v>
      </c>
      <c r="R62" s="3" t="s">
        <v>49</v>
      </c>
      <c r="S62" s="3" t="s">
        <v>46</v>
      </c>
      <c r="T62" s="3" t="s">
        <v>80</v>
      </c>
      <c r="U62" s="3" t="s">
        <v>31</v>
      </c>
      <c r="V62" s="5" t="s">
        <v>317</v>
      </c>
      <c r="W62" s="3" t="s">
        <v>39</v>
      </c>
      <c r="X62" s="11">
        <v>2230.31</v>
      </c>
      <c r="Y62" s="10">
        <v>10.52</v>
      </c>
      <c r="AA62" s="14">
        <f t="shared" si="1"/>
        <v>146.57999999999993</v>
      </c>
      <c r="AB62" t="str">
        <f t="shared" si="2"/>
        <v xml:space="preserve">  </v>
      </c>
      <c r="AE62" s="23">
        <f t="shared" si="5"/>
        <v>1.0006335369340795</v>
      </c>
      <c r="AH62" s="25">
        <f t="shared" si="3"/>
        <v>0.15850200510028445</v>
      </c>
      <c r="AI62" s="41">
        <f t="shared" si="4"/>
        <v>6.3090684522716201</v>
      </c>
    </row>
    <row r="63" spans="1:35" x14ac:dyDescent="0.25">
      <c r="A63" s="3" t="s">
        <v>2065</v>
      </c>
      <c r="B63" s="4" t="s">
        <v>84</v>
      </c>
      <c r="C63" s="3" t="s">
        <v>42</v>
      </c>
      <c r="D63" s="3" t="s">
        <v>43</v>
      </c>
      <c r="E63" s="10">
        <v>2243.9699999999998</v>
      </c>
      <c r="F63" s="3" t="s">
        <v>66</v>
      </c>
      <c r="G63" s="3" t="s">
        <v>42</v>
      </c>
      <c r="H63" s="5" t="s">
        <v>47</v>
      </c>
      <c r="I63" s="3" t="s">
        <v>46</v>
      </c>
      <c r="J63" s="3" t="s">
        <v>46</v>
      </c>
      <c r="K63" s="3" t="s">
        <v>49</v>
      </c>
      <c r="L63" s="3" t="s">
        <v>80</v>
      </c>
      <c r="M63" s="3" t="s">
        <v>47</v>
      </c>
      <c r="N63" s="3" t="s">
        <v>31</v>
      </c>
      <c r="O63" s="5" t="s">
        <v>46</v>
      </c>
      <c r="P63" s="3" t="s">
        <v>46</v>
      </c>
      <c r="Q63" s="3" t="s">
        <v>47</v>
      </c>
      <c r="R63" s="3" t="s">
        <v>46</v>
      </c>
      <c r="S63" s="3" t="s">
        <v>47</v>
      </c>
      <c r="T63" s="3" t="s">
        <v>46</v>
      </c>
      <c r="U63" s="3" t="s">
        <v>31</v>
      </c>
      <c r="V63" s="5" t="s">
        <v>317</v>
      </c>
      <c r="W63" s="3" t="s">
        <v>39</v>
      </c>
      <c r="X63" s="11">
        <v>2230.31</v>
      </c>
      <c r="Y63" s="10">
        <v>-0.97</v>
      </c>
      <c r="AA63" s="14">
        <f t="shared" si="1"/>
        <v>-13.659999999999854</v>
      </c>
      <c r="AB63" t="str">
        <f t="shared" si="2"/>
        <v xml:space="preserve">  </v>
      </c>
      <c r="AE63" s="23">
        <f t="shared" si="5"/>
        <v>-6.5470477954357717E-2</v>
      </c>
      <c r="AH63" s="25">
        <f t="shared" si="3"/>
        <v>0.5261002944649964</v>
      </c>
      <c r="AI63" s="41">
        <f t="shared" si="4"/>
        <v>1.9007782556307504</v>
      </c>
    </row>
    <row r="64" spans="1:35" x14ac:dyDescent="0.25">
      <c r="A64" s="3" t="s">
        <v>2065</v>
      </c>
      <c r="B64" s="4" t="s">
        <v>1116</v>
      </c>
      <c r="C64" s="3" t="s">
        <v>42</v>
      </c>
      <c r="D64" s="3" t="s">
        <v>1103</v>
      </c>
      <c r="E64" s="10">
        <v>2397.0700000000002</v>
      </c>
      <c r="F64" s="3" t="s">
        <v>213</v>
      </c>
      <c r="G64" s="3" t="s">
        <v>65</v>
      </c>
      <c r="H64" s="5" t="s">
        <v>46</v>
      </c>
      <c r="I64" s="3" t="s">
        <v>47</v>
      </c>
      <c r="J64" s="3" t="s">
        <v>46</v>
      </c>
      <c r="K64" s="3" t="s">
        <v>49</v>
      </c>
      <c r="L64" s="3" t="s">
        <v>80</v>
      </c>
      <c r="M64" s="3" t="s">
        <v>47</v>
      </c>
      <c r="N64" s="3" t="s">
        <v>31</v>
      </c>
      <c r="O64" s="5" t="s">
        <v>46</v>
      </c>
      <c r="P64" s="3" t="s">
        <v>46</v>
      </c>
      <c r="Q64" s="3" t="s">
        <v>46</v>
      </c>
      <c r="R64" s="3" t="s">
        <v>46</v>
      </c>
      <c r="S64" s="3" t="s">
        <v>47</v>
      </c>
      <c r="T64" s="3" t="s">
        <v>80</v>
      </c>
      <c r="U64" s="3" t="s">
        <v>31</v>
      </c>
      <c r="V64" s="5" t="s">
        <v>317</v>
      </c>
      <c r="W64" s="3" t="s">
        <v>39</v>
      </c>
      <c r="X64" s="11">
        <v>2230.31</v>
      </c>
      <c r="Y64" s="10">
        <v>-11.95</v>
      </c>
      <c r="AA64" s="14">
        <f t="shared" si="1"/>
        <v>-166.76000000000022</v>
      </c>
      <c r="AB64" t="str">
        <f t="shared" si="2"/>
        <v xml:space="preserve">  </v>
      </c>
      <c r="AE64" s="23">
        <f t="shared" si="5"/>
        <v>-1.0840708566327173</v>
      </c>
      <c r="AH64" s="25">
        <f t="shared" si="3"/>
        <v>0.86083330832077376</v>
      </c>
      <c r="AI64" s="41">
        <f t="shared" si="4"/>
        <v>1.1616650869965737</v>
      </c>
    </row>
    <row r="65" spans="1:35" x14ac:dyDescent="0.25">
      <c r="A65" s="3" t="s">
        <v>2065</v>
      </c>
      <c r="B65" s="4" t="s">
        <v>373</v>
      </c>
      <c r="C65" s="3" t="s">
        <v>63</v>
      </c>
      <c r="D65" s="3" t="s">
        <v>1103</v>
      </c>
      <c r="E65" s="10">
        <v>2208.11</v>
      </c>
      <c r="F65" s="3" t="s">
        <v>1361</v>
      </c>
      <c r="G65" s="3" t="s">
        <v>42</v>
      </c>
      <c r="H65" s="5" t="s">
        <v>46</v>
      </c>
      <c r="I65" s="3" t="s">
        <v>46</v>
      </c>
      <c r="J65" s="3" t="s">
        <v>46</v>
      </c>
      <c r="K65" s="3" t="s">
        <v>80</v>
      </c>
      <c r="L65" s="3" t="s">
        <v>47</v>
      </c>
      <c r="M65" s="3" t="s">
        <v>46</v>
      </c>
      <c r="N65" s="3" t="s">
        <v>31</v>
      </c>
      <c r="O65" s="5" t="s">
        <v>46</v>
      </c>
      <c r="P65" s="3" t="s">
        <v>46</v>
      </c>
      <c r="Q65" s="3" t="s">
        <v>47</v>
      </c>
      <c r="R65" s="3" t="s">
        <v>49</v>
      </c>
      <c r="S65" s="3" t="s">
        <v>47</v>
      </c>
      <c r="T65" s="3" t="s">
        <v>80</v>
      </c>
      <c r="U65" s="3" t="s">
        <v>31</v>
      </c>
      <c r="V65" s="5" t="s">
        <v>317</v>
      </c>
      <c r="W65" s="3" t="s">
        <v>39</v>
      </c>
      <c r="X65" s="11">
        <v>2230.31</v>
      </c>
      <c r="Y65" s="10">
        <v>1.59</v>
      </c>
      <c r="AA65" s="14">
        <f t="shared" si="1"/>
        <v>22.199999999999818</v>
      </c>
      <c r="AB65" t="str">
        <f t="shared" si="2"/>
        <v xml:space="preserve">  </v>
      </c>
      <c r="AE65" s="23">
        <f t="shared" si="5"/>
        <v>0.17311221035005478</v>
      </c>
      <c r="AH65" s="25">
        <f t="shared" si="3"/>
        <v>0.43128161369171925</v>
      </c>
      <c r="AI65" s="41">
        <f t="shared" si="4"/>
        <v>2.3186706046662158</v>
      </c>
    </row>
    <row r="66" spans="1:35" x14ac:dyDescent="0.25">
      <c r="A66" s="3" t="s">
        <v>196</v>
      </c>
      <c r="B66" s="4" t="s">
        <v>1251</v>
      </c>
      <c r="C66" s="3" t="s">
        <v>42</v>
      </c>
      <c r="D66" s="3" t="s">
        <v>377</v>
      </c>
      <c r="E66" s="10">
        <v>2316.7399999999998</v>
      </c>
      <c r="F66" s="3" t="s">
        <v>60</v>
      </c>
      <c r="G66" s="3" t="s">
        <v>111</v>
      </c>
      <c r="H66" s="5" t="s">
        <v>46</v>
      </c>
      <c r="I66" s="3" t="s">
        <v>46</v>
      </c>
      <c r="J66" s="3" t="s">
        <v>46</v>
      </c>
      <c r="K66" s="3" t="s">
        <v>80</v>
      </c>
      <c r="L66" s="3" t="s">
        <v>80</v>
      </c>
      <c r="M66" s="3" t="s">
        <v>47</v>
      </c>
      <c r="N66" s="3" t="s">
        <v>92</v>
      </c>
      <c r="O66" s="5" t="s">
        <v>46</v>
      </c>
      <c r="P66" s="3" t="s">
        <v>209</v>
      </c>
      <c r="Q66" s="3" t="s">
        <v>47</v>
      </c>
      <c r="R66" s="3" t="s">
        <v>46</v>
      </c>
      <c r="S66" s="3" t="s">
        <v>49</v>
      </c>
      <c r="T66" s="3" t="s">
        <v>80</v>
      </c>
      <c r="U66" s="3" t="s">
        <v>31</v>
      </c>
      <c r="V66" s="5" t="s">
        <v>107</v>
      </c>
      <c r="W66" s="3" t="s">
        <v>94</v>
      </c>
      <c r="X66" s="11">
        <v>2219.85</v>
      </c>
      <c r="Y66" s="10">
        <v>-6.95</v>
      </c>
      <c r="AA66" s="14">
        <f t="shared" si="1"/>
        <v>-96.889999999999873</v>
      </c>
      <c r="AB66" t="str">
        <f t="shared" si="2"/>
        <v xml:space="preserve">  </v>
      </c>
      <c r="AE66" s="23">
        <f t="shared" si="5"/>
        <v>-0.61921384514834654</v>
      </c>
      <c r="AH66" s="25">
        <f t="shared" si="3"/>
        <v>0.73211225391050005</v>
      </c>
      <c r="AI66" s="41">
        <f t="shared" si="4"/>
        <v>1.3659107529734762</v>
      </c>
    </row>
    <row r="67" spans="1:35" x14ac:dyDescent="0.25">
      <c r="A67" s="3" t="s">
        <v>194</v>
      </c>
      <c r="B67" s="4" t="s">
        <v>1265</v>
      </c>
      <c r="C67" s="3" t="s">
        <v>42</v>
      </c>
      <c r="D67" s="3" t="s">
        <v>354</v>
      </c>
      <c r="E67" s="10">
        <v>2311.84</v>
      </c>
      <c r="F67" s="3" t="s">
        <v>583</v>
      </c>
      <c r="G67" s="3" t="s">
        <v>65</v>
      </c>
      <c r="H67" s="5" t="s">
        <v>46</v>
      </c>
      <c r="I67" s="3" t="s">
        <v>46</v>
      </c>
      <c r="J67" s="3" t="s">
        <v>48</v>
      </c>
      <c r="K67" s="3" t="s">
        <v>80</v>
      </c>
      <c r="L67" s="3" t="s">
        <v>47</v>
      </c>
      <c r="M67" s="3" t="s">
        <v>47</v>
      </c>
      <c r="N67" s="3" t="s">
        <v>31</v>
      </c>
      <c r="O67" s="5" t="s">
        <v>46</v>
      </c>
      <c r="P67" s="3" t="s">
        <v>46</v>
      </c>
      <c r="Q67" s="3" t="s">
        <v>47</v>
      </c>
      <c r="R67" s="3" t="s">
        <v>46</v>
      </c>
      <c r="S67" s="3" t="s">
        <v>47</v>
      </c>
      <c r="T67" s="3" t="s">
        <v>46</v>
      </c>
      <c r="U67" s="3" t="s">
        <v>31</v>
      </c>
      <c r="V67" s="5" t="s">
        <v>107</v>
      </c>
      <c r="W67" s="3" t="s">
        <v>39</v>
      </c>
      <c r="X67" s="11">
        <v>2219.85</v>
      </c>
      <c r="Y67" s="10">
        <v>-6.6</v>
      </c>
      <c r="AA67" s="14">
        <f t="shared" si="1"/>
        <v>-91.990000000000236</v>
      </c>
      <c r="AB67" t="str">
        <f t="shared" si="2"/>
        <v xml:space="preserve">  </v>
      </c>
      <c r="AE67" s="23">
        <f t="shared" si="5"/>
        <v>-0.58661331049437149</v>
      </c>
      <c r="AH67" s="25">
        <f t="shared" si="3"/>
        <v>0.72126827942820393</v>
      </c>
      <c r="AI67" s="41">
        <f t="shared" si="4"/>
        <v>1.3864466641909787</v>
      </c>
    </row>
    <row r="68" spans="1:35" x14ac:dyDescent="0.25">
      <c r="A68" s="3" t="s">
        <v>2066</v>
      </c>
      <c r="B68" s="4" t="s">
        <v>1495</v>
      </c>
      <c r="C68" s="3" t="s">
        <v>42</v>
      </c>
      <c r="D68" s="3" t="s">
        <v>1147</v>
      </c>
      <c r="E68" s="10">
        <v>2173</v>
      </c>
      <c r="F68" s="3" t="s">
        <v>460</v>
      </c>
      <c r="G68" s="3" t="s">
        <v>42</v>
      </c>
      <c r="H68" s="5" t="s">
        <v>46</v>
      </c>
      <c r="I68" s="3" t="s">
        <v>46</v>
      </c>
      <c r="J68" s="3" t="s">
        <v>46</v>
      </c>
      <c r="K68" s="3" t="s">
        <v>80</v>
      </c>
      <c r="L68" s="3" t="s">
        <v>80</v>
      </c>
      <c r="M68" s="3" t="s">
        <v>47</v>
      </c>
      <c r="N68" s="3" t="s">
        <v>31</v>
      </c>
      <c r="O68" s="5" t="s">
        <v>46</v>
      </c>
      <c r="P68" s="3" t="s">
        <v>46</v>
      </c>
      <c r="Q68" s="3" t="s">
        <v>47</v>
      </c>
      <c r="R68" s="3" t="s">
        <v>46</v>
      </c>
      <c r="S68" s="3" t="s">
        <v>47</v>
      </c>
      <c r="T68" s="3" t="s">
        <v>203</v>
      </c>
      <c r="U68" s="3" t="s">
        <v>31</v>
      </c>
      <c r="V68" s="5" t="s">
        <v>241</v>
      </c>
      <c r="W68" s="3" t="s">
        <v>39</v>
      </c>
      <c r="X68" s="11">
        <v>2209.39</v>
      </c>
      <c r="Y68" s="10">
        <v>2.61</v>
      </c>
      <c r="AA68" s="14">
        <f t="shared" si="1"/>
        <v>36.389999999999873</v>
      </c>
      <c r="AB68" t="str">
        <f t="shared" si="2"/>
        <v xml:space="preserve">  </v>
      </c>
      <c r="AE68" s="23">
        <f t="shared" si="5"/>
        <v>0.26752069743983886</v>
      </c>
      <c r="AH68" s="25">
        <f t="shared" si="3"/>
        <v>0.39453414022394662</v>
      </c>
      <c r="AI68" s="41">
        <f t="shared" si="4"/>
        <v>2.5346348973307533</v>
      </c>
    </row>
    <row r="69" spans="1:35" x14ac:dyDescent="0.25">
      <c r="A69" s="3" t="s">
        <v>2066</v>
      </c>
      <c r="B69" s="4" t="s">
        <v>364</v>
      </c>
      <c r="C69" s="3" t="s">
        <v>42</v>
      </c>
      <c r="D69" s="3" t="s">
        <v>365</v>
      </c>
      <c r="E69" s="10">
        <v>2376.21</v>
      </c>
      <c r="F69" s="3" t="s">
        <v>355</v>
      </c>
      <c r="G69" s="3" t="s">
        <v>111</v>
      </c>
      <c r="H69" s="5" t="s">
        <v>47</v>
      </c>
      <c r="I69" s="3" t="s">
        <v>46</v>
      </c>
      <c r="J69" s="3" t="s">
        <v>48</v>
      </c>
      <c r="K69" s="3" t="s">
        <v>49</v>
      </c>
      <c r="L69" s="3" t="s">
        <v>61</v>
      </c>
      <c r="M69" s="3" t="s">
        <v>46</v>
      </c>
      <c r="N69" s="3" t="s">
        <v>31</v>
      </c>
      <c r="O69" s="5" t="s">
        <v>46</v>
      </c>
      <c r="P69" s="3" t="s">
        <v>47</v>
      </c>
      <c r="Q69" s="3" t="s">
        <v>80</v>
      </c>
      <c r="R69" s="3" t="s">
        <v>46</v>
      </c>
      <c r="S69" s="3" t="s">
        <v>80</v>
      </c>
      <c r="T69" s="3" t="s">
        <v>86</v>
      </c>
      <c r="U69" s="3" t="s">
        <v>31</v>
      </c>
      <c r="V69" s="5" t="s">
        <v>241</v>
      </c>
      <c r="W69" s="3" t="s">
        <v>39</v>
      </c>
      <c r="X69" s="11">
        <v>2209.39</v>
      </c>
      <c r="Y69" s="10">
        <v>-11.95</v>
      </c>
      <c r="AA69" s="14">
        <f t="shared" si="1"/>
        <v>-166.82000000000016</v>
      </c>
      <c r="AB69" t="str">
        <f t="shared" si="2"/>
        <v xml:space="preserve">  </v>
      </c>
      <c r="AE69" s="23">
        <f t="shared" ref="AE69:AE78" si="6">(AA69-$AF$5)/$AG$5</f>
        <v>-1.0844700468529698</v>
      </c>
      <c r="AH69" s="25">
        <f t="shared" si="3"/>
        <v>0.86092177962978345</v>
      </c>
      <c r="AI69" s="41">
        <f t="shared" si="4"/>
        <v>1.1615457102618816</v>
      </c>
    </row>
    <row r="70" spans="1:35" x14ac:dyDescent="0.25">
      <c r="A70" s="3" t="s">
        <v>2066</v>
      </c>
      <c r="B70" s="4" t="s">
        <v>192</v>
      </c>
      <c r="C70" s="3" t="s">
        <v>42</v>
      </c>
      <c r="D70" s="3" t="s">
        <v>193</v>
      </c>
      <c r="E70" s="10">
        <v>2187.52</v>
      </c>
      <c r="F70" s="3" t="s">
        <v>1005</v>
      </c>
      <c r="G70" s="3" t="s">
        <v>42</v>
      </c>
      <c r="H70" s="5" t="s">
        <v>46</v>
      </c>
      <c r="I70" s="3" t="s">
        <v>47</v>
      </c>
      <c r="J70" s="3" t="s">
        <v>48</v>
      </c>
      <c r="K70" s="3" t="s">
        <v>80</v>
      </c>
      <c r="L70" s="3" t="s">
        <v>80</v>
      </c>
      <c r="M70" s="3" t="s">
        <v>47</v>
      </c>
      <c r="N70" s="3" t="s">
        <v>31</v>
      </c>
      <c r="O70" s="5" t="s">
        <v>46</v>
      </c>
      <c r="P70" s="3" t="s">
        <v>209</v>
      </c>
      <c r="Q70" s="3" t="s">
        <v>47</v>
      </c>
      <c r="R70" s="3" t="s">
        <v>46</v>
      </c>
      <c r="S70" s="3" t="s">
        <v>46</v>
      </c>
      <c r="T70" s="3" t="s">
        <v>46</v>
      </c>
      <c r="U70" s="3" t="s">
        <v>31</v>
      </c>
      <c r="V70" s="5" t="s">
        <v>241</v>
      </c>
      <c r="W70" s="3" t="s">
        <v>39</v>
      </c>
      <c r="X70" s="11">
        <v>2209.39</v>
      </c>
      <c r="Y70" s="10">
        <v>1.57</v>
      </c>
      <c r="AA70" s="14">
        <f t="shared" ref="AA70:AA133" si="7">IF(E70&lt;&gt;"",X70-E70,X70-X70)</f>
        <v>21.869999999999891</v>
      </c>
      <c r="AB70" t="str">
        <f t="shared" ref="AB70:AB133" si="8">IF(AA70&gt;400,B70,"  ")</f>
        <v xml:space="preserve">  </v>
      </c>
      <c r="AE70" s="23">
        <f t="shared" si="6"/>
        <v>0.17091666413866496</v>
      </c>
      <c r="AH70" s="25">
        <f t="shared" ref="AH70:AH133" si="9">1-_xlfn.NORM.S.DIST(AE70,TRUE)</f>
        <v>0.43214464668959041</v>
      </c>
      <c r="AI70" s="41">
        <f t="shared" ref="AI70:AI133" si="10">1/AH70</f>
        <v>2.3140400041060794</v>
      </c>
    </row>
    <row r="71" spans="1:35" x14ac:dyDescent="0.25">
      <c r="A71" s="3" t="s">
        <v>476</v>
      </c>
      <c r="B71" s="4" t="s">
        <v>1273</v>
      </c>
      <c r="C71" s="3" t="s">
        <v>42</v>
      </c>
      <c r="D71" s="3" t="s">
        <v>467</v>
      </c>
      <c r="E71" s="10">
        <v>2296.34</v>
      </c>
      <c r="F71" s="3" t="s">
        <v>889</v>
      </c>
      <c r="G71" s="3" t="s">
        <v>111</v>
      </c>
      <c r="H71" s="5" t="s">
        <v>46</v>
      </c>
      <c r="I71" s="3" t="s">
        <v>61</v>
      </c>
      <c r="J71" s="3" t="s">
        <v>48</v>
      </c>
      <c r="K71" s="3" t="s">
        <v>80</v>
      </c>
      <c r="L71" s="3" t="s">
        <v>80</v>
      </c>
      <c r="M71" s="3" t="s">
        <v>46</v>
      </c>
      <c r="N71" s="3" t="s">
        <v>31</v>
      </c>
      <c r="O71" s="5" t="s">
        <v>46</v>
      </c>
      <c r="P71" s="3" t="s">
        <v>46</v>
      </c>
      <c r="Q71" s="3" t="s">
        <v>47</v>
      </c>
      <c r="R71" s="3" t="s">
        <v>46</v>
      </c>
      <c r="S71" s="3" t="s">
        <v>80</v>
      </c>
      <c r="T71" s="3" t="s">
        <v>47</v>
      </c>
      <c r="U71" s="3" t="s">
        <v>92</v>
      </c>
      <c r="V71" s="5" t="s">
        <v>122</v>
      </c>
      <c r="W71" s="3" t="s">
        <v>94</v>
      </c>
      <c r="X71" s="11">
        <v>2198.94</v>
      </c>
      <c r="Y71" s="10">
        <v>-6.99</v>
      </c>
      <c r="AA71" s="14">
        <f t="shared" si="7"/>
        <v>-97.400000000000091</v>
      </c>
      <c r="AB71" t="str">
        <f t="shared" si="8"/>
        <v xml:space="preserve">  </v>
      </c>
      <c r="AE71" s="23">
        <f t="shared" si="6"/>
        <v>-0.62260696202049659</v>
      </c>
      <c r="AH71" s="25">
        <f t="shared" si="9"/>
        <v>0.73322858247992007</v>
      </c>
      <c r="AI71" s="41">
        <f t="shared" si="10"/>
        <v>1.3638311761085578</v>
      </c>
    </row>
    <row r="72" spans="1:35" x14ac:dyDescent="0.25">
      <c r="A72" s="3" t="s">
        <v>71</v>
      </c>
      <c r="B72" s="4" t="s">
        <v>794</v>
      </c>
      <c r="C72" s="3" t="s">
        <v>63</v>
      </c>
      <c r="D72" s="3" t="s">
        <v>564</v>
      </c>
      <c r="E72" s="10">
        <v>2322.54</v>
      </c>
      <c r="F72" s="3" t="s">
        <v>124</v>
      </c>
      <c r="G72" s="3" t="s">
        <v>42</v>
      </c>
      <c r="H72" s="5" t="s">
        <v>46</v>
      </c>
      <c r="I72" s="3" t="s">
        <v>46</v>
      </c>
      <c r="J72" s="3" t="s">
        <v>46</v>
      </c>
      <c r="K72" s="3" t="s">
        <v>80</v>
      </c>
      <c r="L72" s="3" t="s">
        <v>80</v>
      </c>
      <c r="M72" s="3" t="s">
        <v>80</v>
      </c>
      <c r="N72" s="3" t="s">
        <v>31</v>
      </c>
      <c r="O72" s="5" t="s">
        <v>46</v>
      </c>
      <c r="P72" s="3" t="s">
        <v>209</v>
      </c>
      <c r="Q72" s="3" t="s">
        <v>47</v>
      </c>
      <c r="R72" s="3" t="s">
        <v>46</v>
      </c>
      <c r="S72" s="3" t="s">
        <v>47</v>
      </c>
      <c r="T72" s="3" t="s">
        <v>203</v>
      </c>
      <c r="U72" s="3" t="s">
        <v>31</v>
      </c>
      <c r="V72" s="5" t="s">
        <v>122</v>
      </c>
      <c r="W72" s="3" t="s">
        <v>39</v>
      </c>
      <c r="X72" s="11">
        <v>2198.94</v>
      </c>
      <c r="Y72" s="10">
        <v>-8.86</v>
      </c>
      <c r="AA72" s="14">
        <f t="shared" si="7"/>
        <v>-123.59999999999991</v>
      </c>
      <c r="AB72" t="str">
        <f t="shared" si="8"/>
        <v xml:space="preserve">  </v>
      </c>
      <c r="AE72" s="23">
        <f t="shared" si="6"/>
        <v>-0.79692002486421165</v>
      </c>
      <c r="AH72" s="25">
        <f t="shared" si="9"/>
        <v>0.78725125991271272</v>
      </c>
      <c r="AI72" s="41">
        <f t="shared" si="10"/>
        <v>1.270242489177948</v>
      </c>
    </row>
    <row r="73" spans="1:35" x14ac:dyDescent="0.25">
      <c r="A73" s="3" t="s">
        <v>443</v>
      </c>
      <c r="B73" s="4" t="s">
        <v>387</v>
      </c>
      <c r="C73" s="3" t="s">
        <v>42</v>
      </c>
      <c r="D73" s="3" t="s">
        <v>365</v>
      </c>
      <c r="E73" s="10">
        <v>2284.71</v>
      </c>
      <c r="F73" s="3" t="s">
        <v>85</v>
      </c>
      <c r="G73" s="3" t="s">
        <v>42</v>
      </c>
      <c r="H73" s="5" t="s">
        <v>46</v>
      </c>
      <c r="I73" s="3" t="s">
        <v>86</v>
      </c>
      <c r="J73" s="3" t="s">
        <v>46</v>
      </c>
      <c r="K73" s="3" t="s">
        <v>80</v>
      </c>
      <c r="L73" s="3" t="s">
        <v>80</v>
      </c>
      <c r="M73" s="3" t="s">
        <v>61</v>
      </c>
      <c r="N73" s="3" t="s">
        <v>66</v>
      </c>
      <c r="O73" s="5" t="s">
        <v>46</v>
      </c>
      <c r="P73" s="3" t="s">
        <v>46</v>
      </c>
      <c r="Q73" s="3" t="s">
        <v>40</v>
      </c>
      <c r="R73" s="3" t="s">
        <v>49</v>
      </c>
      <c r="S73" s="3" t="s">
        <v>80</v>
      </c>
      <c r="T73" s="3" t="s">
        <v>80</v>
      </c>
      <c r="U73" s="3" t="s">
        <v>31</v>
      </c>
      <c r="V73" s="5" t="s">
        <v>865</v>
      </c>
      <c r="W73" s="3" t="s">
        <v>68</v>
      </c>
      <c r="X73" s="11">
        <v>2188.48</v>
      </c>
      <c r="Y73" s="10">
        <v>-6.9</v>
      </c>
      <c r="AA73" s="14">
        <f t="shared" si="7"/>
        <v>-96.230000000000018</v>
      </c>
      <c r="AB73" t="str">
        <f t="shared" si="8"/>
        <v xml:space="preserve">  </v>
      </c>
      <c r="AE73" s="23">
        <f t="shared" si="6"/>
        <v>-0.61482275272556686</v>
      </c>
      <c r="AH73" s="25">
        <f t="shared" si="9"/>
        <v>0.73066410921292779</v>
      </c>
      <c r="AI73" s="41">
        <f t="shared" si="10"/>
        <v>1.3686179290744158</v>
      </c>
    </row>
    <row r="74" spans="1:35" x14ac:dyDescent="0.25">
      <c r="A74" s="3" t="s">
        <v>795</v>
      </c>
      <c r="B74" s="4" t="s">
        <v>548</v>
      </c>
      <c r="C74" s="3" t="s">
        <v>58</v>
      </c>
      <c r="D74" s="3" t="s">
        <v>549</v>
      </c>
      <c r="E74" s="10">
        <v>2181.88</v>
      </c>
      <c r="F74" s="3" t="s">
        <v>812</v>
      </c>
      <c r="G74" s="3" t="s">
        <v>42</v>
      </c>
      <c r="H74" s="5" t="s">
        <v>46</v>
      </c>
      <c r="I74" s="3" t="s">
        <v>61</v>
      </c>
      <c r="J74" s="3" t="s">
        <v>46</v>
      </c>
      <c r="K74" s="3" t="s">
        <v>49</v>
      </c>
      <c r="L74" s="3" t="s">
        <v>61</v>
      </c>
      <c r="M74" s="3" t="s">
        <v>46</v>
      </c>
      <c r="N74" s="3" t="s">
        <v>92</v>
      </c>
      <c r="O74" s="5" t="s">
        <v>46</v>
      </c>
      <c r="P74" s="3" t="s">
        <v>80</v>
      </c>
      <c r="Q74" s="3" t="s">
        <v>80</v>
      </c>
      <c r="R74" s="3" t="s">
        <v>80</v>
      </c>
      <c r="S74" s="3" t="s">
        <v>80</v>
      </c>
      <c r="T74" s="3" t="s">
        <v>80</v>
      </c>
      <c r="U74" s="3" t="s">
        <v>31</v>
      </c>
      <c r="V74" s="5" t="s">
        <v>865</v>
      </c>
      <c r="W74" s="3" t="s">
        <v>94</v>
      </c>
      <c r="X74" s="11">
        <v>2188.48</v>
      </c>
      <c r="Y74" s="10">
        <v>0.47</v>
      </c>
      <c r="AA74" s="14">
        <f t="shared" si="7"/>
        <v>6.5999999999999091</v>
      </c>
      <c r="AB74" t="str">
        <f t="shared" si="8"/>
        <v xml:space="preserve">  </v>
      </c>
      <c r="AE74" s="23">
        <f t="shared" si="6"/>
        <v>6.932275308433121E-2</v>
      </c>
      <c r="AH74" s="25">
        <f t="shared" si="9"/>
        <v>0.47236635747981615</v>
      </c>
      <c r="AI74" s="41">
        <f t="shared" si="10"/>
        <v>2.1170008917130159</v>
      </c>
    </row>
    <row r="75" spans="1:35" x14ac:dyDescent="0.25">
      <c r="A75" s="3" t="s">
        <v>2067</v>
      </c>
      <c r="B75" s="4" t="s">
        <v>1980</v>
      </c>
      <c r="C75" s="3" t="s">
        <v>58</v>
      </c>
      <c r="D75" s="3" t="s">
        <v>59</v>
      </c>
      <c r="E75" s="10">
        <v>2149.52</v>
      </c>
      <c r="F75" s="3" t="s">
        <v>1047</v>
      </c>
      <c r="G75" s="3" t="s">
        <v>42</v>
      </c>
      <c r="H75" s="5" t="s">
        <v>46</v>
      </c>
      <c r="I75" s="3" t="s">
        <v>86</v>
      </c>
      <c r="J75" s="3" t="s">
        <v>48</v>
      </c>
      <c r="K75" s="3" t="s">
        <v>80</v>
      </c>
      <c r="L75" s="3" t="s">
        <v>80</v>
      </c>
      <c r="M75" s="3" t="s">
        <v>80</v>
      </c>
      <c r="N75" s="3" t="s">
        <v>31</v>
      </c>
      <c r="O75" s="5" t="s">
        <v>46</v>
      </c>
      <c r="P75" s="3" t="s">
        <v>46</v>
      </c>
      <c r="Q75" s="3" t="s">
        <v>47</v>
      </c>
      <c r="R75" s="3" t="s">
        <v>46</v>
      </c>
      <c r="S75" s="3" t="s">
        <v>80</v>
      </c>
      <c r="T75" s="3" t="s">
        <v>46</v>
      </c>
      <c r="U75" s="3" t="s">
        <v>31</v>
      </c>
      <c r="V75" s="5" t="s">
        <v>273</v>
      </c>
      <c r="W75" s="3" t="s">
        <v>39</v>
      </c>
      <c r="X75" s="11">
        <v>2178.02</v>
      </c>
      <c r="Y75" s="10">
        <v>2.04</v>
      </c>
      <c r="AA75" s="14">
        <f t="shared" si="7"/>
        <v>28.5</v>
      </c>
      <c r="AB75" t="str">
        <f t="shared" si="8"/>
        <v xml:space="preserve">  </v>
      </c>
      <c r="AE75" s="23">
        <f t="shared" si="6"/>
        <v>0.21502718347659847</v>
      </c>
      <c r="AH75" s="25">
        <f t="shared" si="9"/>
        <v>0.41487306244497868</v>
      </c>
      <c r="AI75" s="41">
        <f t="shared" si="10"/>
        <v>2.4103758246117075</v>
      </c>
    </row>
    <row r="76" spans="1:35" x14ac:dyDescent="0.25">
      <c r="A76" s="3" t="s">
        <v>2067</v>
      </c>
      <c r="B76" s="4" t="s">
        <v>415</v>
      </c>
      <c r="C76" s="3" t="s">
        <v>42</v>
      </c>
      <c r="D76" s="3" t="s">
        <v>193</v>
      </c>
      <c r="E76" s="10">
        <v>2365.17</v>
      </c>
      <c r="F76" s="3" t="s">
        <v>78</v>
      </c>
      <c r="G76" s="3" t="s">
        <v>111</v>
      </c>
      <c r="H76" s="5" t="s">
        <v>47</v>
      </c>
      <c r="I76" s="3" t="s">
        <v>46</v>
      </c>
      <c r="J76" s="3" t="s">
        <v>46</v>
      </c>
      <c r="K76" s="3" t="s">
        <v>49</v>
      </c>
      <c r="L76" s="3" t="s">
        <v>47</v>
      </c>
      <c r="M76" s="3" t="s">
        <v>46</v>
      </c>
      <c r="N76" s="3" t="s">
        <v>31</v>
      </c>
      <c r="O76" s="5" t="s">
        <v>46</v>
      </c>
      <c r="P76" s="3" t="s">
        <v>46</v>
      </c>
      <c r="Q76" s="3" t="s">
        <v>47</v>
      </c>
      <c r="R76" s="3" t="s">
        <v>49</v>
      </c>
      <c r="S76" s="3" t="s">
        <v>47</v>
      </c>
      <c r="T76" s="3" t="s">
        <v>80</v>
      </c>
      <c r="U76" s="3" t="s">
        <v>31</v>
      </c>
      <c r="V76" s="5" t="s">
        <v>273</v>
      </c>
      <c r="W76" s="3" t="s">
        <v>39</v>
      </c>
      <c r="X76" s="11">
        <v>2178.02</v>
      </c>
      <c r="Y76" s="10">
        <v>-13.41</v>
      </c>
      <c r="AA76" s="14">
        <f t="shared" si="7"/>
        <v>-187.15000000000009</v>
      </c>
      <c r="AB76" t="str">
        <f t="shared" si="8"/>
        <v xml:space="preserve">  </v>
      </c>
      <c r="AE76" s="23">
        <f t="shared" si="6"/>
        <v>-1.219728999815288</v>
      </c>
      <c r="AH76" s="25">
        <f t="shared" si="9"/>
        <v>0.88871618782964734</v>
      </c>
      <c r="AI76" s="41">
        <f t="shared" si="10"/>
        <v>1.1252186172529626</v>
      </c>
    </row>
    <row r="77" spans="1:35" x14ac:dyDescent="0.25">
      <c r="A77" s="3" t="s">
        <v>2067</v>
      </c>
      <c r="B77" s="4" t="s">
        <v>99</v>
      </c>
      <c r="C77" s="3" t="s">
        <v>58</v>
      </c>
      <c r="D77" s="3" t="s">
        <v>100</v>
      </c>
      <c r="E77" s="10">
        <v>2238.0100000000002</v>
      </c>
      <c r="F77" s="3" t="s">
        <v>125</v>
      </c>
      <c r="G77" s="3" t="s">
        <v>42</v>
      </c>
      <c r="H77" s="5" t="s">
        <v>46</v>
      </c>
      <c r="I77" s="3" t="s">
        <v>46</v>
      </c>
      <c r="J77" s="3" t="s">
        <v>46</v>
      </c>
      <c r="K77" s="3" t="s">
        <v>80</v>
      </c>
      <c r="L77" s="3" t="s">
        <v>47</v>
      </c>
      <c r="M77" s="3" t="s">
        <v>46</v>
      </c>
      <c r="N77" s="3" t="s">
        <v>31</v>
      </c>
      <c r="O77" s="5" t="s">
        <v>46</v>
      </c>
      <c r="P77" s="3" t="s">
        <v>46</v>
      </c>
      <c r="Q77" s="3" t="s">
        <v>47</v>
      </c>
      <c r="R77" s="3" t="s">
        <v>80</v>
      </c>
      <c r="S77" s="3" t="s">
        <v>47</v>
      </c>
      <c r="T77" s="3" t="s">
        <v>80</v>
      </c>
      <c r="U77" s="3" t="s">
        <v>31</v>
      </c>
      <c r="V77" s="5" t="s">
        <v>273</v>
      </c>
      <c r="W77" s="3" t="s">
        <v>39</v>
      </c>
      <c r="X77" s="11">
        <v>2178.02</v>
      </c>
      <c r="Y77" s="10">
        <v>-4.3</v>
      </c>
      <c r="AA77" s="14">
        <f t="shared" si="7"/>
        <v>-59.990000000000236</v>
      </c>
      <c r="AB77" t="str">
        <f t="shared" si="8"/>
        <v xml:space="preserve">  </v>
      </c>
      <c r="AE77" s="23">
        <f t="shared" si="6"/>
        <v>-0.37371185969288595</v>
      </c>
      <c r="AH77" s="25">
        <f t="shared" si="9"/>
        <v>0.64569064956031819</v>
      </c>
      <c r="AI77" s="41">
        <f t="shared" si="10"/>
        <v>1.5487292570845623</v>
      </c>
    </row>
    <row r="78" spans="1:35" x14ac:dyDescent="0.25">
      <c r="A78" s="3" t="s">
        <v>497</v>
      </c>
      <c r="B78" s="4" t="s">
        <v>2068</v>
      </c>
      <c r="C78" s="3" t="s">
        <v>58</v>
      </c>
      <c r="D78" s="3" t="s">
        <v>90</v>
      </c>
      <c r="E78" s="10">
        <v>1759.35</v>
      </c>
      <c r="F78" s="3" t="s">
        <v>1041</v>
      </c>
      <c r="G78" s="3" t="s">
        <v>42</v>
      </c>
      <c r="H78" s="5" t="s">
        <v>46</v>
      </c>
      <c r="I78" s="3" t="s">
        <v>46</v>
      </c>
      <c r="J78" s="3" t="s">
        <v>46</v>
      </c>
      <c r="K78" s="3" t="s">
        <v>80</v>
      </c>
      <c r="L78" s="3" t="s">
        <v>80</v>
      </c>
      <c r="M78" s="3" t="s">
        <v>80</v>
      </c>
      <c r="N78" s="3" t="s">
        <v>31</v>
      </c>
      <c r="O78" s="5" t="s">
        <v>46</v>
      </c>
      <c r="P78" s="3" t="s">
        <v>209</v>
      </c>
      <c r="Q78" s="3" t="s">
        <v>80</v>
      </c>
      <c r="R78" s="3" t="s">
        <v>46</v>
      </c>
      <c r="S78" s="3" t="s">
        <v>80</v>
      </c>
      <c r="T78" s="3" t="s">
        <v>80</v>
      </c>
      <c r="U78" s="3" t="s">
        <v>31</v>
      </c>
      <c r="V78" s="5" t="s">
        <v>449</v>
      </c>
      <c r="W78" s="3" t="s">
        <v>39</v>
      </c>
      <c r="X78" s="11">
        <v>2167.56</v>
      </c>
      <c r="Y78" s="10">
        <v>29.26</v>
      </c>
      <c r="AA78" s="14">
        <f t="shared" si="7"/>
        <v>408.21000000000004</v>
      </c>
      <c r="AB78" t="str">
        <f t="shared" si="8"/>
        <v>Grinchenko, Dmitro</v>
      </c>
      <c r="AC78" t="str">
        <f>IF(AA78&gt;400,D78," ")</f>
        <v>UKR</v>
      </c>
      <c r="AE78" s="23">
        <f t="shared" si="6"/>
        <v>2.7413024923463505</v>
      </c>
      <c r="AH78" s="25">
        <f t="shared" si="9"/>
        <v>3.0598069946545792E-3</v>
      </c>
      <c r="AI78" s="41">
        <f t="shared" si="10"/>
        <v>326.81799922249337</v>
      </c>
    </row>
    <row r="79" spans="1:35" x14ac:dyDescent="0.25">
      <c r="A79" s="3" t="s">
        <v>91</v>
      </c>
      <c r="B79" s="4" t="s">
        <v>2069</v>
      </c>
      <c r="C79" s="3" t="s">
        <v>42</v>
      </c>
      <c r="D79" s="3" t="s">
        <v>307</v>
      </c>
      <c r="E79" s="10">
        <v>2267.91</v>
      </c>
      <c r="F79" s="3" t="s">
        <v>301</v>
      </c>
      <c r="G79" s="3" t="s">
        <v>42</v>
      </c>
      <c r="H79" s="5" t="s">
        <v>46</v>
      </c>
      <c r="I79" s="3" t="s">
        <v>86</v>
      </c>
      <c r="J79" s="3" t="s">
        <v>40</v>
      </c>
      <c r="K79" s="3" t="s">
        <v>80</v>
      </c>
      <c r="L79" s="3" t="s">
        <v>80</v>
      </c>
      <c r="M79" s="3" t="s">
        <v>47</v>
      </c>
      <c r="N79" s="3" t="s">
        <v>31</v>
      </c>
      <c r="O79" s="5" t="s">
        <v>46</v>
      </c>
      <c r="P79" s="3" t="s">
        <v>46</v>
      </c>
      <c r="Q79" s="3" t="s">
        <v>47</v>
      </c>
      <c r="R79" s="3" t="s">
        <v>46</v>
      </c>
      <c r="S79" s="3" t="s">
        <v>80</v>
      </c>
      <c r="T79" s="3" t="s">
        <v>46</v>
      </c>
      <c r="U79" s="3" t="s">
        <v>31</v>
      </c>
      <c r="V79" s="5" t="s">
        <v>208</v>
      </c>
      <c r="W79" s="3" t="s">
        <v>39</v>
      </c>
      <c r="X79" s="11">
        <v>2157.1</v>
      </c>
      <c r="Y79" s="10">
        <v>-7.93</v>
      </c>
      <c r="AA79" s="14">
        <f t="shared" si="7"/>
        <v>-110.80999999999995</v>
      </c>
      <c r="AB79" t="str">
        <f t="shared" si="8"/>
        <v xml:space="preserve">  </v>
      </c>
      <c r="AE79" s="23">
        <f t="shared" ref="AE79:AE142" si="11">(AA79-$AF$5)/$AG$5</f>
        <v>-0.71182597624699318</v>
      </c>
      <c r="AH79" s="25">
        <f t="shared" si="9"/>
        <v>0.76171372747060895</v>
      </c>
      <c r="AI79" s="41">
        <f t="shared" si="10"/>
        <v>1.3128291691954381</v>
      </c>
    </row>
    <row r="80" spans="1:35" x14ac:dyDescent="0.25">
      <c r="A80" s="3" t="s">
        <v>124</v>
      </c>
      <c r="B80" s="4" t="s">
        <v>545</v>
      </c>
      <c r="C80" s="3" t="s">
        <v>42</v>
      </c>
      <c r="D80" s="3" t="s">
        <v>55</v>
      </c>
      <c r="E80" s="10">
        <v>2107.52</v>
      </c>
      <c r="F80" s="3" t="s">
        <v>816</v>
      </c>
      <c r="G80" s="3" t="s">
        <v>42</v>
      </c>
      <c r="H80" s="5" t="s">
        <v>46</v>
      </c>
      <c r="I80" s="3" t="s">
        <v>46</v>
      </c>
      <c r="J80" s="3" t="s">
        <v>40</v>
      </c>
      <c r="K80" s="3" t="s">
        <v>80</v>
      </c>
      <c r="L80" s="3" t="s">
        <v>80</v>
      </c>
      <c r="M80" s="3" t="s">
        <v>47</v>
      </c>
      <c r="N80" s="3" t="s">
        <v>31</v>
      </c>
      <c r="O80" s="5" t="s">
        <v>46</v>
      </c>
      <c r="P80" s="3" t="s">
        <v>48</v>
      </c>
      <c r="Q80" s="3" t="s">
        <v>47</v>
      </c>
      <c r="R80" s="3" t="s">
        <v>46</v>
      </c>
      <c r="S80" s="3" t="s">
        <v>80</v>
      </c>
      <c r="T80" s="3" t="s">
        <v>46</v>
      </c>
      <c r="U80" s="3" t="s">
        <v>31</v>
      </c>
      <c r="V80" s="5" t="s">
        <v>134</v>
      </c>
      <c r="W80" s="3" t="s">
        <v>39</v>
      </c>
      <c r="X80" s="11">
        <v>2136.1799999999998</v>
      </c>
      <c r="Y80" s="10">
        <v>2.06</v>
      </c>
      <c r="AA80" s="14">
        <f t="shared" si="7"/>
        <v>28.659999999999854</v>
      </c>
      <c r="AB80" t="str">
        <f t="shared" si="8"/>
        <v xml:space="preserve">  </v>
      </c>
      <c r="AE80" s="23">
        <f t="shared" si="11"/>
        <v>0.21609169073060491</v>
      </c>
      <c r="AH80" s="25">
        <f t="shared" si="9"/>
        <v>0.41445813827313172</v>
      </c>
      <c r="AI80" s="41">
        <f t="shared" si="10"/>
        <v>2.412788910760852</v>
      </c>
    </row>
    <row r="81" spans="1:35" x14ac:dyDescent="0.25">
      <c r="A81" s="3" t="s">
        <v>1507</v>
      </c>
      <c r="B81" s="4" t="s">
        <v>412</v>
      </c>
      <c r="C81" s="3" t="s">
        <v>42</v>
      </c>
      <c r="D81" s="3" t="s">
        <v>193</v>
      </c>
      <c r="E81" s="10">
        <v>2116.36</v>
      </c>
      <c r="F81" s="3" t="s">
        <v>1632</v>
      </c>
      <c r="G81" s="3" t="s">
        <v>42</v>
      </c>
      <c r="H81" s="5" t="s">
        <v>46</v>
      </c>
      <c r="I81" s="3" t="s">
        <v>46</v>
      </c>
      <c r="J81" s="3" t="s">
        <v>48</v>
      </c>
      <c r="K81" s="3" t="s">
        <v>49</v>
      </c>
      <c r="L81" s="3" t="s">
        <v>80</v>
      </c>
      <c r="M81" s="3" t="s">
        <v>86</v>
      </c>
      <c r="N81" s="3" t="s">
        <v>31</v>
      </c>
      <c r="O81" s="5" t="s">
        <v>46</v>
      </c>
      <c r="P81" s="3" t="s">
        <v>47</v>
      </c>
      <c r="Q81" s="3" t="s">
        <v>47</v>
      </c>
      <c r="R81" s="3" t="s">
        <v>46</v>
      </c>
      <c r="S81" s="3" t="s">
        <v>47</v>
      </c>
      <c r="T81" s="3" t="s">
        <v>47</v>
      </c>
      <c r="U81" s="3" t="s">
        <v>31</v>
      </c>
      <c r="V81" s="5" t="s">
        <v>461</v>
      </c>
      <c r="W81" s="3" t="s">
        <v>39</v>
      </c>
      <c r="X81" s="11">
        <v>2125.7199999999998</v>
      </c>
      <c r="Y81" s="10">
        <v>0.66</v>
      </c>
      <c r="AA81" s="14">
        <f t="shared" si="7"/>
        <v>9.3599999999996726</v>
      </c>
      <c r="AB81" t="str">
        <f t="shared" si="8"/>
        <v xml:space="preserve">  </v>
      </c>
      <c r="AE81" s="23">
        <f t="shared" si="11"/>
        <v>8.7685503215957764E-2</v>
      </c>
      <c r="AH81" s="25">
        <f t="shared" si="9"/>
        <v>0.46506332099813885</v>
      </c>
      <c r="AI81" s="41">
        <f t="shared" si="10"/>
        <v>2.15024482656202</v>
      </c>
    </row>
    <row r="82" spans="1:35" x14ac:dyDescent="0.25">
      <c r="A82" s="3" t="s">
        <v>1507</v>
      </c>
      <c r="B82" s="4" t="s">
        <v>105</v>
      </c>
      <c r="C82" s="3" t="s">
        <v>58</v>
      </c>
      <c r="D82" s="3" t="s">
        <v>55</v>
      </c>
      <c r="E82" s="10">
        <v>2068.27</v>
      </c>
      <c r="F82" s="3" t="s">
        <v>769</v>
      </c>
      <c r="G82" s="3" t="s">
        <v>42</v>
      </c>
      <c r="H82" s="5" t="s">
        <v>46</v>
      </c>
      <c r="I82" s="3" t="s">
        <v>46</v>
      </c>
      <c r="J82" s="3" t="s">
        <v>47</v>
      </c>
      <c r="K82" s="3" t="s">
        <v>49</v>
      </c>
      <c r="L82" s="3" t="s">
        <v>47</v>
      </c>
      <c r="M82" s="3" t="s">
        <v>47</v>
      </c>
      <c r="N82" s="3" t="s">
        <v>31</v>
      </c>
      <c r="O82" s="5" t="s">
        <v>46</v>
      </c>
      <c r="P82" s="3" t="s">
        <v>46</v>
      </c>
      <c r="Q82" s="3" t="s">
        <v>80</v>
      </c>
      <c r="R82" s="3" t="s">
        <v>46</v>
      </c>
      <c r="S82" s="3" t="s">
        <v>80</v>
      </c>
      <c r="T82" s="3" t="s">
        <v>80</v>
      </c>
      <c r="U82" s="3" t="s">
        <v>31</v>
      </c>
      <c r="V82" s="5" t="s">
        <v>461</v>
      </c>
      <c r="W82" s="3" t="s">
        <v>39</v>
      </c>
      <c r="X82" s="11">
        <v>2125.7199999999998</v>
      </c>
      <c r="Y82" s="10">
        <v>4.1100000000000003</v>
      </c>
      <c r="AA82" s="14">
        <f t="shared" si="7"/>
        <v>57.449999999999818</v>
      </c>
      <c r="AB82" t="str">
        <f t="shared" si="8"/>
        <v xml:space="preserve">  </v>
      </c>
      <c r="AE82" s="23">
        <f t="shared" si="11"/>
        <v>0.40763646474856613</v>
      </c>
      <c r="AH82" s="25">
        <f t="shared" si="9"/>
        <v>0.34177029452422769</v>
      </c>
      <c r="AI82" s="41">
        <f t="shared" si="10"/>
        <v>2.9259418270744746</v>
      </c>
    </row>
    <row r="83" spans="1:35" x14ac:dyDescent="0.25">
      <c r="A83" s="3" t="s">
        <v>2070</v>
      </c>
      <c r="B83" s="4" t="s">
        <v>109</v>
      </c>
      <c r="C83" s="3" t="s">
        <v>42</v>
      </c>
      <c r="D83" s="3" t="s">
        <v>59</v>
      </c>
      <c r="E83" s="10">
        <v>2248.12</v>
      </c>
      <c r="F83" s="3" t="s">
        <v>362</v>
      </c>
      <c r="G83" s="3" t="s">
        <v>111</v>
      </c>
      <c r="H83" s="5" t="s">
        <v>46</v>
      </c>
      <c r="I83" s="3" t="s">
        <v>46</v>
      </c>
      <c r="J83" s="3" t="s">
        <v>48</v>
      </c>
      <c r="K83" s="3" t="s">
        <v>80</v>
      </c>
      <c r="L83" s="3" t="s">
        <v>80</v>
      </c>
      <c r="M83" s="3" t="s">
        <v>47</v>
      </c>
      <c r="N83" s="3" t="s">
        <v>31</v>
      </c>
      <c r="O83" s="5" t="s">
        <v>46</v>
      </c>
      <c r="P83" s="3" t="s">
        <v>61</v>
      </c>
      <c r="Q83" s="3" t="s">
        <v>40</v>
      </c>
      <c r="R83" s="3" t="s">
        <v>46</v>
      </c>
      <c r="S83" s="3" t="s">
        <v>47</v>
      </c>
      <c r="T83" s="3" t="s">
        <v>47</v>
      </c>
      <c r="U83" s="3" t="s">
        <v>31</v>
      </c>
      <c r="V83" s="5" t="s">
        <v>297</v>
      </c>
      <c r="W83" s="3" t="s">
        <v>39</v>
      </c>
      <c r="X83" s="11">
        <v>2115.2600000000002</v>
      </c>
      <c r="Y83" s="10">
        <v>-9.52</v>
      </c>
      <c r="AA83" s="14">
        <f t="shared" si="7"/>
        <v>-132.85999999999967</v>
      </c>
      <c r="AB83" t="str">
        <f t="shared" si="8"/>
        <v xml:space="preserve">  </v>
      </c>
      <c r="AE83" s="23">
        <f t="shared" si="11"/>
        <v>-0.85852838218988992</v>
      </c>
      <c r="AH83" s="25">
        <f t="shared" si="9"/>
        <v>0.8046996174002099</v>
      </c>
      <c r="AI83" s="41">
        <f t="shared" si="10"/>
        <v>1.2426997333871719</v>
      </c>
    </row>
    <row r="84" spans="1:35" x14ac:dyDescent="0.25">
      <c r="A84" s="3" t="s">
        <v>2070</v>
      </c>
      <c r="B84" s="4" t="s">
        <v>328</v>
      </c>
      <c r="C84" s="3" t="s">
        <v>58</v>
      </c>
      <c r="D84" s="3" t="s">
        <v>100</v>
      </c>
      <c r="E84" s="10">
        <v>2168.92</v>
      </c>
      <c r="F84" s="3" t="s">
        <v>719</v>
      </c>
      <c r="G84" s="3" t="s">
        <v>42</v>
      </c>
      <c r="H84" s="5" t="s">
        <v>46</v>
      </c>
      <c r="I84" s="3" t="s">
        <v>46</v>
      </c>
      <c r="J84" s="3" t="s">
        <v>48</v>
      </c>
      <c r="K84" s="3" t="s">
        <v>80</v>
      </c>
      <c r="L84" s="3" t="s">
        <v>86</v>
      </c>
      <c r="M84" s="3" t="s">
        <v>47</v>
      </c>
      <c r="N84" s="3" t="s">
        <v>31</v>
      </c>
      <c r="O84" s="5" t="s">
        <v>46</v>
      </c>
      <c r="P84" s="3" t="s">
        <v>209</v>
      </c>
      <c r="Q84" s="3" t="s">
        <v>47</v>
      </c>
      <c r="R84" s="3" t="s">
        <v>49</v>
      </c>
      <c r="S84" s="3" t="s">
        <v>80</v>
      </c>
      <c r="T84" s="3" t="s">
        <v>80</v>
      </c>
      <c r="U84" s="3" t="s">
        <v>31</v>
      </c>
      <c r="V84" s="5" t="s">
        <v>297</v>
      </c>
      <c r="W84" s="3" t="s">
        <v>39</v>
      </c>
      <c r="X84" s="11">
        <v>2115.2600000000002</v>
      </c>
      <c r="Y84" s="10">
        <v>-3.84</v>
      </c>
      <c r="AA84" s="14">
        <f t="shared" si="7"/>
        <v>-53.659999999999854</v>
      </c>
      <c r="AB84" t="str">
        <f t="shared" si="8"/>
        <v xml:space="preserve">  </v>
      </c>
      <c r="AE84" s="23">
        <f t="shared" si="11"/>
        <v>-0.33159729145621458</v>
      </c>
      <c r="AH84" s="25">
        <f t="shared" si="9"/>
        <v>0.62990331746169992</v>
      </c>
      <c r="AI84" s="41">
        <f t="shared" si="10"/>
        <v>1.5875452188911565</v>
      </c>
    </row>
    <row r="85" spans="1:35" x14ac:dyDescent="0.25">
      <c r="A85" s="3" t="s">
        <v>2070</v>
      </c>
      <c r="B85" s="4" t="s">
        <v>1780</v>
      </c>
      <c r="C85" s="3" t="s">
        <v>58</v>
      </c>
      <c r="D85" s="3" t="s">
        <v>1103</v>
      </c>
      <c r="E85" s="10">
        <v>2121.15</v>
      </c>
      <c r="F85" s="3" t="s">
        <v>925</v>
      </c>
      <c r="G85" s="3" t="s">
        <v>42</v>
      </c>
      <c r="H85" s="5" t="s">
        <v>46</v>
      </c>
      <c r="I85" s="3" t="s">
        <v>46</v>
      </c>
      <c r="J85" s="3" t="s">
        <v>48</v>
      </c>
      <c r="K85" s="3" t="s">
        <v>80</v>
      </c>
      <c r="L85" s="3" t="s">
        <v>80</v>
      </c>
      <c r="M85" s="3" t="s">
        <v>47</v>
      </c>
      <c r="N85" s="3" t="s">
        <v>31</v>
      </c>
      <c r="O85" s="5" t="s">
        <v>46</v>
      </c>
      <c r="P85" s="3" t="s">
        <v>46</v>
      </c>
      <c r="Q85" s="3" t="s">
        <v>80</v>
      </c>
      <c r="R85" s="3" t="s">
        <v>46</v>
      </c>
      <c r="S85" s="3" t="s">
        <v>47</v>
      </c>
      <c r="T85" s="3" t="s">
        <v>80</v>
      </c>
      <c r="U85" s="3" t="s">
        <v>31</v>
      </c>
      <c r="V85" s="5" t="s">
        <v>297</v>
      </c>
      <c r="W85" s="3" t="s">
        <v>39</v>
      </c>
      <c r="X85" s="11">
        <v>2115.2600000000002</v>
      </c>
      <c r="Y85" s="10">
        <v>-0.42</v>
      </c>
      <c r="AA85" s="14">
        <f t="shared" si="7"/>
        <v>-5.8899999999998727</v>
      </c>
      <c r="AB85" t="str">
        <f t="shared" si="8"/>
        <v xml:space="preserve">  </v>
      </c>
      <c r="AE85" s="23">
        <f t="shared" si="11"/>
        <v>-1.3775344431622148E-2</v>
      </c>
      <c r="AH85" s="25">
        <f t="shared" si="9"/>
        <v>0.50549539351923323</v>
      </c>
      <c r="AI85" s="41">
        <f t="shared" si="10"/>
        <v>1.9782573942722819</v>
      </c>
    </row>
    <row r="86" spans="1:35" x14ac:dyDescent="0.25">
      <c r="A86" s="3" t="s">
        <v>2070</v>
      </c>
      <c r="B86" s="4" t="s">
        <v>601</v>
      </c>
      <c r="C86" s="3" t="s">
        <v>42</v>
      </c>
      <c r="D86" s="3" t="s">
        <v>515</v>
      </c>
      <c r="E86" s="10">
        <v>2194.77</v>
      </c>
      <c r="F86" s="3" t="s">
        <v>550</v>
      </c>
      <c r="G86" s="3" t="s">
        <v>42</v>
      </c>
      <c r="H86" s="5" t="s">
        <v>46</v>
      </c>
      <c r="I86" s="3" t="s">
        <v>86</v>
      </c>
      <c r="J86" s="3" t="s">
        <v>40</v>
      </c>
      <c r="K86" s="3" t="s">
        <v>80</v>
      </c>
      <c r="L86" s="3" t="s">
        <v>80</v>
      </c>
      <c r="M86" s="3" t="s">
        <v>46</v>
      </c>
      <c r="N86" s="3" t="s">
        <v>31</v>
      </c>
      <c r="O86" s="5" t="s">
        <v>46</v>
      </c>
      <c r="P86" s="3" t="s">
        <v>80</v>
      </c>
      <c r="Q86" s="3" t="s">
        <v>80</v>
      </c>
      <c r="R86" s="3" t="s">
        <v>46</v>
      </c>
      <c r="S86" s="3" t="s">
        <v>80</v>
      </c>
      <c r="T86" s="3" t="s">
        <v>86</v>
      </c>
      <c r="U86" s="3" t="s">
        <v>31</v>
      </c>
      <c r="V86" s="5" t="s">
        <v>297</v>
      </c>
      <c r="W86" s="3" t="s">
        <v>39</v>
      </c>
      <c r="X86" s="11">
        <v>2115.2600000000002</v>
      </c>
      <c r="Y86" s="10">
        <v>-5.7</v>
      </c>
      <c r="AA86" s="14">
        <f t="shared" si="7"/>
        <v>-79.509999999999764</v>
      </c>
      <c r="AB86" t="str">
        <f t="shared" si="8"/>
        <v xml:space="preserve">  </v>
      </c>
      <c r="AE86" s="23">
        <f t="shared" si="11"/>
        <v>-0.50358174468178896</v>
      </c>
      <c r="AH86" s="25">
        <f t="shared" si="9"/>
        <v>0.69272233821467366</v>
      </c>
      <c r="AI86" s="41">
        <f t="shared" si="10"/>
        <v>1.443579836875567</v>
      </c>
    </row>
    <row r="87" spans="1:35" x14ac:dyDescent="0.25">
      <c r="A87" s="3" t="s">
        <v>2070</v>
      </c>
      <c r="B87" s="4" t="s">
        <v>1335</v>
      </c>
      <c r="C87" s="3" t="s">
        <v>58</v>
      </c>
      <c r="D87" s="3" t="s">
        <v>1103</v>
      </c>
      <c r="E87" s="10">
        <v>2065.1999999999998</v>
      </c>
      <c r="F87" s="3" t="s">
        <v>244</v>
      </c>
      <c r="G87" s="3" t="s">
        <v>42</v>
      </c>
      <c r="H87" s="5" t="s">
        <v>46</v>
      </c>
      <c r="I87" s="3" t="s">
        <v>46</v>
      </c>
      <c r="J87" s="3" t="s">
        <v>48</v>
      </c>
      <c r="K87" s="3" t="s">
        <v>80</v>
      </c>
      <c r="L87" s="3" t="s">
        <v>47</v>
      </c>
      <c r="M87" s="3" t="s">
        <v>47</v>
      </c>
      <c r="N87" s="3" t="s">
        <v>31</v>
      </c>
      <c r="O87" s="5" t="s">
        <v>46</v>
      </c>
      <c r="P87" s="3" t="s">
        <v>46</v>
      </c>
      <c r="Q87" s="3" t="s">
        <v>47</v>
      </c>
      <c r="R87" s="3" t="s">
        <v>46</v>
      </c>
      <c r="S87" s="3" t="s">
        <v>47</v>
      </c>
      <c r="T87" s="3" t="s">
        <v>80</v>
      </c>
      <c r="U87" s="3" t="s">
        <v>31</v>
      </c>
      <c r="V87" s="5" t="s">
        <v>297</v>
      </c>
      <c r="W87" s="3" t="s">
        <v>39</v>
      </c>
      <c r="X87" s="11">
        <v>2115.2600000000002</v>
      </c>
      <c r="Y87" s="10">
        <v>3.6</v>
      </c>
      <c r="AA87" s="14">
        <f t="shared" si="7"/>
        <v>50.0600000000004</v>
      </c>
      <c r="AB87" t="str">
        <f t="shared" si="8"/>
        <v xml:space="preserve">  </v>
      </c>
      <c r="AE87" s="23">
        <f t="shared" si="11"/>
        <v>0.35846953595410197</v>
      </c>
      <c r="AH87" s="25">
        <f t="shared" si="9"/>
        <v>0.3599959809726806</v>
      </c>
      <c r="AI87" s="41">
        <f t="shared" si="10"/>
        <v>2.7778087891372545</v>
      </c>
    </row>
    <row r="88" spans="1:35" x14ac:dyDescent="0.25">
      <c r="A88" s="3" t="s">
        <v>2071</v>
      </c>
      <c r="B88" s="4" t="s">
        <v>1271</v>
      </c>
      <c r="C88" s="3" t="s">
        <v>58</v>
      </c>
      <c r="D88" s="3" t="s">
        <v>354</v>
      </c>
      <c r="E88" s="10">
        <v>2301.1</v>
      </c>
      <c r="F88" s="3" t="s">
        <v>416</v>
      </c>
      <c r="G88" s="3" t="s">
        <v>65</v>
      </c>
      <c r="H88" s="5" t="s">
        <v>47</v>
      </c>
      <c r="I88" s="3" t="s">
        <v>86</v>
      </c>
      <c r="J88" s="3" t="s">
        <v>46</v>
      </c>
      <c r="K88" s="3" t="s">
        <v>80</v>
      </c>
      <c r="L88" s="3" t="s">
        <v>61</v>
      </c>
      <c r="M88" s="3" t="s">
        <v>80</v>
      </c>
      <c r="N88" s="3" t="s">
        <v>31</v>
      </c>
      <c r="O88" s="5" t="s">
        <v>46</v>
      </c>
      <c r="P88" s="3" t="s">
        <v>79</v>
      </c>
      <c r="Q88" s="3" t="s">
        <v>40</v>
      </c>
      <c r="R88" s="3" t="s">
        <v>46</v>
      </c>
      <c r="S88" s="3" t="s">
        <v>80</v>
      </c>
      <c r="T88" s="3" t="s">
        <v>80</v>
      </c>
      <c r="U88" s="3" t="s">
        <v>31</v>
      </c>
      <c r="V88" s="5" t="s">
        <v>330</v>
      </c>
      <c r="W88" s="3" t="s">
        <v>39</v>
      </c>
      <c r="X88" s="11">
        <v>2104.8000000000002</v>
      </c>
      <c r="Y88" s="10">
        <v>-14.07</v>
      </c>
      <c r="AA88" s="14">
        <f t="shared" si="7"/>
        <v>-196.29999999999973</v>
      </c>
      <c r="AB88" t="str">
        <f t="shared" si="8"/>
        <v xml:space="preserve">  </v>
      </c>
      <c r="AE88" s="23">
        <f t="shared" si="11"/>
        <v>-1.2806055084038352</v>
      </c>
      <c r="AH88" s="25">
        <f t="shared" si="9"/>
        <v>0.89983386788397424</v>
      </c>
      <c r="AI88" s="41">
        <f t="shared" si="10"/>
        <v>1.1113162503558283</v>
      </c>
    </row>
    <row r="89" spans="1:35" x14ac:dyDescent="0.25">
      <c r="A89" s="3" t="s">
        <v>2071</v>
      </c>
      <c r="B89" s="4" t="s">
        <v>839</v>
      </c>
      <c r="C89" s="3" t="s">
        <v>42</v>
      </c>
      <c r="D89" s="3" t="s">
        <v>186</v>
      </c>
      <c r="E89" s="10">
        <v>2098.7399999999998</v>
      </c>
      <c r="F89" s="3" t="s">
        <v>299</v>
      </c>
      <c r="G89" s="3" t="s">
        <v>42</v>
      </c>
      <c r="H89" s="5" t="s">
        <v>46</v>
      </c>
      <c r="I89" s="3" t="s">
        <v>61</v>
      </c>
      <c r="J89" s="3" t="s">
        <v>48</v>
      </c>
      <c r="K89" s="3" t="s">
        <v>80</v>
      </c>
      <c r="L89" s="3" t="s">
        <v>47</v>
      </c>
      <c r="M89" s="3" t="s">
        <v>47</v>
      </c>
      <c r="N89" s="3" t="s">
        <v>31</v>
      </c>
      <c r="O89" s="5" t="s">
        <v>46</v>
      </c>
      <c r="P89" s="3" t="s">
        <v>61</v>
      </c>
      <c r="Q89" s="3" t="s">
        <v>47</v>
      </c>
      <c r="R89" s="3" t="s">
        <v>46</v>
      </c>
      <c r="S89" s="3" t="s">
        <v>47</v>
      </c>
      <c r="T89" s="3" t="s">
        <v>203</v>
      </c>
      <c r="U89" s="3" t="s">
        <v>31</v>
      </c>
      <c r="V89" s="5" t="s">
        <v>330</v>
      </c>
      <c r="W89" s="3" t="s">
        <v>39</v>
      </c>
      <c r="X89" s="11">
        <v>2104.8000000000002</v>
      </c>
      <c r="Y89" s="10">
        <v>0.44</v>
      </c>
      <c r="AA89" s="14">
        <f t="shared" si="7"/>
        <v>6.0600000000004002</v>
      </c>
      <c r="AB89" t="str">
        <f t="shared" si="8"/>
        <v xml:space="preserve">  </v>
      </c>
      <c r="AE89" s="23">
        <f t="shared" si="11"/>
        <v>6.5730041102059406E-2</v>
      </c>
      <c r="AH89" s="25">
        <f t="shared" si="9"/>
        <v>0.47379637739146574</v>
      </c>
      <c r="AI89" s="41">
        <f t="shared" si="10"/>
        <v>2.1106113252819743</v>
      </c>
    </row>
    <row r="90" spans="1:35" x14ac:dyDescent="0.25">
      <c r="A90" s="3" t="s">
        <v>2071</v>
      </c>
      <c r="B90" s="4" t="s">
        <v>1115</v>
      </c>
      <c r="C90" s="3" t="s">
        <v>42</v>
      </c>
      <c r="D90" s="3" t="s">
        <v>1103</v>
      </c>
      <c r="E90" s="10">
        <v>2242.46</v>
      </c>
      <c r="F90" s="3" t="s">
        <v>92</v>
      </c>
      <c r="G90" s="3" t="s">
        <v>42</v>
      </c>
      <c r="H90" s="5" t="s">
        <v>47</v>
      </c>
      <c r="I90" s="3" t="s">
        <v>61</v>
      </c>
      <c r="J90" s="3" t="s">
        <v>46</v>
      </c>
      <c r="K90" s="3" t="s">
        <v>80</v>
      </c>
      <c r="L90" s="3" t="s">
        <v>47</v>
      </c>
      <c r="M90" s="3" t="s">
        <v>46</v>
      </c>
      <c r="N90" s="3" t="s">
        <v>31</v>
      </c>
      <c r="O90" s="5" t="s">
        <v>46</v>
      </c>
      <c r="P90" s="3" t="s">
        <v>46</v>
      </c>
      <c r="Q90" s="3" t="s">
        <v>47</v>
      </c>
      <c r="R90" s="3" t="s">
        <v>49</v>
      </c>
      <c r="S90" s="3" t="s">
        <v>80</v>
      </c>
      <c r="T90" s="3" t="s">
        <v>80</v>
      </c>
      <c r="U90" s="3" t="s">
        <v>31</v>
      </c>
      <c r="V90" s="5" t="s">
        <v>330</v>
      </c>
      <c r="W90" s="3" t="s">
        <v>39</v>
      </c>
      <c r="X90" s="11">
        <v>2104.8000000000002</v>
      </c>
      <c r="Y90" s="10">
        <v>-9.8699999999999992</v>
      </c>
      <c r="AA90" s="14">
        <f t="shared" si="7"/>
        <v>-137.65999999999985</v>
      </c>
      <c r="AB90" t="str">
        <f t="shared" si="8"/>
        <v xml:space="preserve">  </v>
      </c>
      <c r="AE90" s="23">
        <f t="shared" si="11"/>
        <v>-0.89046359981011403</v>
      </c>
      <c r="AH90" s="25">
        <f t="shared" si="9"/>
        <v>0.81339149735680527</v>
      </c>
      <c r="AI90" s="41">
        <f t="shared" si="10"/>
        <v>1.2294202770124807</v>
      </c>
    </row>
    <row r="91" spans="1:35" x14ac:dyDescent="0.25">
      <c r="A91" s="3" t="s">
        <v>2071</v>
      </c>
      <c r="B91" s="4" t="s">
        <v>566</v>
      </c>
      <c r="C91" s="3" t="s">
        <v>42</v>
      </c>
      <c r="D91" s="3" t="s">
        <v>467</v>
      </c>
      <c r="E91" s="10">
        <v>1795.85</v>
      </c>
      <c r="F91" s="3" t="s">
        <v>1186</v>
      </c>
      <c r="G91" s="3" t="s">
        <v>42</v>
      </c>
      <c r="H91" s="5" t="s">
        <v>46</v>
      </c>
      <c r="I91" s="3" t="s">
        <v>46</v>
      </c>
      <c r="J91" s="3" t="s">
        <v>46</v>
      </c>
      <c r="K91" s="3" t="s">
        <v>80</v>
      </c>
      <c r="L91" s="3" t="s">
        <v>80</v>
      </c>
      <c r="M91" s="3" t="s">
        <v>80</v>
      </c>
      <c r="N91" s="3" t="s">
        <v>31</v>
      </c>
      <c r="O91" s="5" t="s">
        <v>46</v>
      </c>
      <c r="P91" s="3" t="s">
        <v>86</v>
      </c>
      <c r="Q91" s="3" t="s">
        <v>40</v>
      </c>
      <c r="R91" s="3" t="s">
        <v>49</v>
      </c>
      <c r="S91" s="3" t="s">
        <v>80</v>
      </c>
      <c r="T91" s="3" t="s">
        <v>80</v>
      </c>
      <c r="U91" s="3" t="s">
        <v>31</v>
      </c>
      <c r="V91" s="5" t="s">
        <v>330</v>
      </c>
      <c r="W91" s="3" t="s">
        <v>39</v>
      </c>
      <c r="X91" s="11">
        <v>2104.8000000000002</v>
      </c>
      <c r="Y91" s="10">
        <v>22.16</v>
      </c>
      <c r="AA91" s="14">
        <f t="shared" si="7"/>
        <v>308.95000000000027</v>
      </c>
      <c r="AB91" t="str">
        <f t="shared" si="8"/>
        <v xml:space="preserve">  </v>
      </c>
      <c r="AE91" s="23">
        <f t="shared" si="11"/>
        <v>2.0809088046414943</v>
      </c>
      <c r="AH91" s="25">
        <f t="shared" si="9"/>
        <v>1.8721127049841413E-2</v>
      </c>
      <c r="AI91" s="41">
        <f t="shared" si="10"/>
        <v>53.415587498428465</v>
      </c>
    </row>
    <row r="92" spans="1:35" x14ac:dyDescent="0.25">
      <c r="A92" s="3" t="s">
        <v>1128</v>
      </c>
      <c r="B92" s="4" t="s">
        <v>2498</v>
      </c>
      <c r="C92" s="3" t="s">
        <v>42</v>
      </c>
      <c r="D92" s="3" t="s">
        <v>193</v>
      </c>
      <c r="E92" s="10">
        <v>1975.47</v>
      </c>
      <c r="F92" s="3" t="s">
        <v>1636</v>
      </c>
      <c r="G92" s="3" t="s">
        <v>42</v>
      </c>
      <c r="H92" s="5" t="s">
        <v>47</v>
      </c>
      <c r="I92" s="3" t="s">
        <v>46</v>
      </c>
      <c r="J92" s="3" t="s">
        <v>40</v>
      </c>
      <c r="K92" s="3" t="s">
        <v>49</v>
      </c>
      <c r="L92" s="3" t="s">
        <v>80</v>
      </c>
      <c r="M92" s="3" t="s">
        <v>46</v>
      </c>
      <c r="N92" s="3" t="s">
        <v>66</v>
      </c>
      <c r="O92" s="5" t="s">
        <v>46</v>
      </c>
      <c r="P92" s="3" t="s">
        <v>80</v>
      </c>
      <c r="Q92" s="3" t="s">
        <v>47</v>
      </c>
      <c r="R92" s="3" t="s">
        <v>49</v>
      </c>
      <c r="S92" s="3" t="s">
        <v>80</v>
      </c>
      <c r="T92" s="3" t="s">
        <v>46</v>
      </c>
      <c r="U92" s="3" t="s">
        <v>92</v>
      </c>
      <c r="V92" s="5" t="s">
        <v>261</v>
      </c>
      <c r="W92" s="3" t="s">
        <v>295</v>
      </c>
      <c r="X92" s="11">
        <v>2094.35</v>
      </c>
      <c r="Y92" s="10">
        <v>8.52</v>
      </c>
      <c r="AA92" s="14">
        <f t="shared" si="7"/>
        <v>118.87999999999988</v>
      </c>
      <c r="AB92" t="str">
        <f t="shared" si="8"/>
        <v xml:space="preserve">  </v>
      </c>
      <c r="AE92" s="23">
        <f t="shared" si="11"/>
        <v>0.81634071858404322</v>
      </c>
      <c r="AH92" s="25">
        <f t="shared" si="9"/>
        <v>0.20715264592956228</v>
      </c>
      <c r="AI92" s="41">
        <f t="shared" si="10"/>
        <v>4.8273580842410677</v>
      </c>
    </row>
    <row r="93" spans="1:35" x14ac:dyDescent="0.25">
      <c r="A93" s="3" t="s">
        <v>539</v>
      </c>
      <c r="B93" s="4" t="s">
        <v>434</v>
      </c>
      <c r="C93" s="3" t="s">
        <v>42</v>
      </c>
      <c r="D93" s="3" t="s">
        <v>307</v>
      </c>
      <c r="E93" s="10">
        <v>2278.7600000000002</v>
      </c>
      <c r="F93" s="3" t="s">
        <v>226</v>
      </c>
      <c r="G93" s="3" t="s">
        <v>42</v>
      </c>
      <c r="H93" s="5" t="s">
        <v>46</v>
      </c>
      <c r="I93" s="3" t="s">
        <v>46</v>
      </c>
      <c r="J93" s="3" t="s">
        <v>46</v>
      </c>
      <c r="K93" s="3" t="s">
        <v>49</v>
      </c>
      <c r="L93" s="3" t="s">
        <v>80</v>
      </c>
      <c r="M93" s="3" t="s">
        <v>47</v>
      </c>
      <c r="N93" s="3" t="s">
        <v>31</v>
      </c>
      <c r="O93" s="5" t="s">
        <v>46</v>
      </c>
      <c r="P93" s="3" t="s">
        <v>47</v>
      </c>
      <c r="Q93" s="3" t="s">
        <v>40</v>
      </c>
      <c r="R93" s="3" t="s">
        <v>49</v>
      </c>
      <c r="S93" s="3" t="s">
        <v>47</v>
      </c>
      <c r="T93" s="3" t="s">
        <v>80</v>
      </c>
      <c r="U93" s="3" t="s">
        <v>125</v>
      </c>
      <c r="V93" s="5" t="s">
        <v>261</v>
      </c>
      <c r="W93" s="3" t="s">
        <v>127</v>
      </c>
      <c r="X93" s="11">
        <v>2094.35</v>
      </c>
      <c r="Y93" s="10">
        <v>-13.22</v>
      </c>
      <c r="AA93" s="14">
        <f t="shared" si="7"/>
        <v>-184.41000000000031</v>
      </c>
      <c r="AB93" t="str">
        <f t="shared" si="8"/>
        <v xml:space="preserve">  </v>
      </c>
      <c r="AE93" s="23">
        <f t="shared" si="11"/>
        <v>-1.2014993130904121</v>
      </c>
      <c r="AH93" s="25">
        <f t="shared" si="9"/>
        <v>0.88522121360944483</v>
      </c>
      <c r="AI93" s="41">
        <f t="shared" si="10"/>
        <v>1.1296611339922034</v>
      </c>
    </row>
    <row r="94" spans="1:35" x14ac:dyDescent="0.25">
      <c r="A94" s="3" t="s">
        <v>258</v>
      </c>
      <c r="B94" s="4" t="s">
        <v>1781</v>
      </c>
      <c r="C94" s="3" t="s">
        <v>42</v>
      </c>
      <c r="D94" s="3" t="s">
        <v>1147</v>
      </c>
      <c r="E94" s="10">
        <v>2141.36</v>
      </c>
      <c r="F94" s="3" t="s">
        <v>746</v>
      </c>
      <c r="G94" s="3" t="s">
        <v>42</v>
      </c>
      <c r="H94" s="5" t="s">
        <v>46</v>
      </c>
      <c r="I94" s="3" t="s">
        <v>61</v>
      </c>
      <c r="J94" s="3" t="s">
        <v>46</v>
      </c>
      <c r="K94" s="3" t="s">
        <v>80</v>
      </c>
      <c r="L94" s="3" t="s">
        <v>80</v>
      </c>
      <c r="M94" s="3" t="s">
        <v>47</v>
      </c>
      <c r="N94" s="3" t="s">
        <v>31</v>
      </c>
      <c r="O94" s="5" t="s">
        <v>46</v>
      </c>
      <c r="P94" s="3" t="s">
        <v>61</v>
      </c>
      <c r="Q94" s="3" t="s">
        <v>47</v>
      </c>
      <c r="R94" s="3" t="s">
        <v>49</v>
      </c>
      <c r="S94" s="3" t="s">
        <v>80</v>
      </c>
      <c r="T94" s="3" t="s">
        <v>80</v>
      </c>
      <c r="U94" s="3" t="s">
        <v>125</v>
      </c>
      <c r="V94" s="5" t="s">
        <v>478</v>
      </c>
      <c r="W94" s="3" t="s">
        <v>127</v>
      </c>
      <c r="X94" s="11">
        <v>2083.89</v>
      </c>
      <c r="Y94" s="10">
        <v>-4.12</v>
      </c>
      <c r="AA94" s="14">
        <f t="shared" si="7"/>
        <v>-57.470000000000255</v>
      </c>
      <c r="AB94" t="str">
        <f t="shared" si="8"/>
        <v xml:space="preserve">  </v>
      </c>
      <c r="AE94" s="23">
        <f t="shared" si="11"/>
        <v>-0.35694587044226911</v>
      </c>
      <c r="AH94" s="25">
        <f t="shared" si="9"/>
        <v>0.6394338355416509</v>
      </c>
      <c r="AI94" s="41">
        <f t="shared" si="10"/>
        <v>1.5638834613012325</v>
      </c>
    </row>
    <row r="95" spans="1:35" x14ac:dyDescent="0.25">
      <c r="A95" s="3" t="s">
        <v>2072</v>
      </c>
      <c r="B95" s="4" t="s">
        <v>442</v>
      </c>
      <c r="C95" s="3" t="s">
        <v>42</v>
      </c>
      <c r="D95" s="3" t="s">
        <v>140</v>
      </c>
      <c r="E95" s="10">
        <v>2370.77</v>
      </c>
      <c r="F95" s="3" t="s">
        <v>128</v>
      </c>
      <c r="G95" s="3" t="s">
        <v>65</v>
      </c>
      <c r="H95" s="5" t="s">
        <v>46</v>
      </c>
      <c r="I95" s="3" t="s">
        <v>46</v>
      </c>
      <c r="J95" s="3" t="s">
        <v>48</v>
      </c>
      <c r="K95" s="3" t="s">
        <v>49</v>
      </c>
      <c r="L95" s="3" t="s">
        <v>80</v>
      </c>
      <c r="M95" s="3" t="s">
        <v>47</v>
      </c>
      <c r="N95" s="3" t="s">
        <v>31</v>
      </c>
      <c r="O95" s="5" t="s">
        <v>46</v>
      </c>
      <c r="P95" s="3" t="s">
        <v>47</v>
      </c>
      <c r="Q95" s="3" t="s">
        <v>40</v>
      </c>
      <c r="R95" s="3" t="s">
        <v>46</v>
      </c>
      <c r="S95" s="3" t="s">
        <v>47</v>
      </c>
      <c r="T95" s="3" t="s">
        <v>80</v>
      </c>
      <c r="U95" s="3" t="s">
        <v>31</v>
      </c>
      <c r="V95" s="5" t="s">
        <v>478</v>
      </c>
      <c r="W95" s="3" t="s">
        <v>39</v>
      </c>
      <c r="X95" s="11">
        <v>2083.89</v>
      </c>
      <c r="Y95" s="10">
        <v>-20.58</v>
      </c>
      <c r="AA95" s="14">
        <f t="shared" si="7"/>
        <v>-286.88000000000011</v>
      </c>
      <c r="AB95" t="str">
        <f t="shared" si="8"/>
        <v xml:space="preserve">  </v>
      </c>
      <c r="AE95" s="23">
        <f t="shared" si="11"/>
        <v>-1.8832496775787928</v>
      </c>
      <c r="AH95" s="25">
        <f t="shared" si="9"/>
        <v>0.97016673019898358</v>
      </c>
      <c r="AI95" s="41">
        <f t="shared" si="10"/>
        <v>1.0307506626153811</v>
      </c>
    </row>
    <row r="96" spans="1:35" x14ac:dyDescent="0.25">
      <c r="A96" s="3" t="s">
        <v>2072</v>
      </c>
      <c r="B96" s="4" t="s">
        <v>1284</v>
      </c>
      <c r="C96" s="3" t="s">
        <v>42</v>
      </c>
      <c r="D96" s="3" t="s">
        <v>186</v>
      </c>
      <c r="E96" s="10">
        <v>2024.22</v>
      </c>
      <c r="F96" s="3" t="s">
        <v>327</v>
      </c>
      <c r="G96" s="3" t="s">
        <v>42</v>
      </c>
      <c r="H96" s="5" t="s">
        <v>46</v>
      </c>
      <c r="I96" s="3" t="s">
        <v>47</v>
      </c>
      <c r="J96" s="3" t="s">
        <v>46</v>
      </c>
      <c r="K96" s="3" t="s">
        <v>80</v>
      </c>
      <c r="L96" s="3" t="s">
        <v>80</v>
      </c>
      <c r="M96" s="3" t="s">
        <v>46</v>
      </c>
      <c r="N96" s="3" t="s">
        <v>31</v>
      </c>
      <c r="O96" s="5" t="s">
        <v>46</v>
      </c>
      <c r="P96" s="3" t="s">
        <v>80</v>
      </c>
      <c r="Q96" s="3" t="s">
        <v>47</v>
      </c>
      <c r="R96" s="3" t="s">
        <v>49</v>
      </c>
      <c r="S96" s="3" t="s">
        <v>80</v>
      </c>
      <c r="T96" s="3" t="s">
        <v>86</v>
      </c>
      <c r="U96" s="3" t="s">
        <v>31</v>
      </c>
      <c r="V96" s="5" t="s">
        <v>478</v>
      </c>
      <c r="W96" s="3" t="s">
        <v>39</v>
      </c>
      <c r="X96" s="11">
        <v>2083.89</v>
      </c>
      <c r="Y96" s="10">
        <v>4.2699999999999996</v>
      </c>
      <c r="AA96" s="14">
        <f t="shared" si="7"/>
        <v>59.669999999999845</v>
      </c>
      <c r="AB96" t="str">
        <f t="shared" si="8"/>
        <v xml:space="preserve">  </v>
      </c>
      <c r="AE96" s="23">
        <f t="shared" si="11"/>
        <v>0.42240650289791937</v>
      </c>
      <c r="AH96" s="25">
        <f t="shared" si="9"/>
        <v>0.33636416608547959</v>
      </c>
      <c r="AI96" s="41">
        <f t="shared" si="10"/>
        <v>2.972968290997656</v>
      </c>
    </row>
    <row r="97" spans="1:35" x14ac:dyDescent="0.25">
      <c r="A97" s="3" t="s">
        <v>2072</v>
      </c>
      <c r="B97" s="4" t="s">
        <v>114</v>
      </c>
      <c r="C97" s="3" t="s">
        <v>42</v>
      </c>
      <c r="D97" s="3" t="s">
        <v>115</v>
      </c>
      <c r="E97" s="10">
        <v>2029.28</v>
      </c>
      <c r="F97" s="3" t="s">
        <v>75</v>
      </c>
      <c r="G97" s="3" t="s">
        <v>42</v>
      </c>
      <c r="H97" s="5" t="s">
        <v>47</v>
      </c>
      <c r="I97" s="3" t="s">
        <v>46</v>
      </c>
      <c r="J97" s="3" t="s">
        <v>80</v>
      </c>
      <c r="K97" s="3" t="s">
        <v>49</v>
      </c>
      <c r="L97" s="3" t="s">
        <v>80</v>
      </c>
      <c r="M97" s="3" t="s">
        <v>61</v>
      </c>
      <c r="N97" s="3" t="s">
        <v>31</v>
      </c>
      <c r="O97" s="5" t="s">
        <v>46</v>
      </c>
      <c r="P97" s="3" t="s">
        <v>46</v>
      </c>
      <c r="Q97" s="3" t="s">
        <v>47</v>
      </c>
      <c r="R97" s="3" t="s">
        <v>49</v>
      </c>
      <c r="S97" s="3" t="s">
        <v>80</v>
      </c>
      <c r="T97" s="3" t="s">
        <v>203</v>
      </c>
      <c r="U97" s="3" t="s">
        <v>31</v>
      </c>
      <c r="V97" s="5" t="s">
        <v>478</v>
      </c>
      <c r="W97" s="3" t="s">
        <v>39</v>
      </c>
      <c r="X97" s="11">
        <v>2083.89</v>
      </c>
      <c r="Y97" s="10">
        <v>3.91</v>
      </c>
      <c r="AA97" s="14">
        <f t="shared" si="7"/>
        <v>54.6099999999999</v>
      </c>
      <c r="AB97" t="str">
        <f t="shared" si="8"/>
        <v xml:space="preserve">  </v>
      </c>
      <c r="AE97" s="23">
        <f t="shared" si="11"/>
        <v>0.38874146098993484</v>
      </c>
      <c r="AH97" s="25">
        <f t="shared" si="9"/>
        <v>0.3487337042691272</v>
      </c>
      <c r="AI97" s="41">
        <f t="shared" si="10"/>
        <v>2.867517500483042</v>
      </c>
    </row>
    <row r="98" spans="1:35" x14ac:dyDescent="0.25">
      <c r="A98" s="3" t="s">
        <v>226</v>
      </c>
      <c r="B98" s="4" t="s">
        <v>2073</v>
      </c>
      <c r="C98" s="3" t="s">
        <v>42</v>
      </c>
      <c r="D98" s="3" t="s">
        <v>354</v>
      </c>
      <c r="E98" s="10">
        <v>1806.94</v>
      </c>
      <c r="F98" s="3" t="s">
        <v>2074</v>
      </c>
      <c r="G98" s="3" t="s">
        <v>42</v>
      </c>
      <c r="H98" s="5" t="s">
        <v>46</v>
      </c>
      <c r="I98" s="3" t="s">
        <v>40</v>
      </c>
      <c r="J98" s="3" t="s">
        <v>48</v>
      </c>
      <c r="K98" s="3" t="s">
        <v>49</v>
      </c>
      <c r="L98" s="3" t="s">
        <v>47</v>
      </c>
      <c r="M98" s="3" t="s">
        <v>47</v>
      </c>
      <c r="N98" s="3" t="s">
        <v>31</v>
      </c>
      <c r="O98" s="5" t="s">
        <v>46</v>
      </c>
      <c r="P98" s="3" t="s">
        <v>79</v>
      </c>
      <c r="Q98" s="3" t="s">
        <v>40</v>
      </c>
      <c r="R98" s="3" t="s">
        <v>46</v>
      </c>
      <c r="S98" s="3" t="s">
        <v>47</v>
      </c>
      <c r="T98" s="3" t="s">
        <v>80</v>
      </c>
      <c r="U98" s="3" t="s">
        <v>92</v>
      </c>
      <c r="V98" s="5" t="s">
        <v>256</v>
      </c>
      <c r="W98" s="3" t="s">
        <v>94</v>
      </c>
      <c r="X98" s="11">
        <v>2073.4299999999998</v>
      </c>
      <c r="Y98" s="10">
        <v>19.11</v>
      </c>
      <c r="AA98" s="14">
        <f t="shared" si="7"/>
        <v>266.48999999999978</v>
      </c>
      <c r="AB98" t="str">
        <f t="shared" si="8"/>
        <v xml:space="preserve">  </v>
      </c>
      <c r="AE98" s="23">
        <f t="shared" si="11"/>
        <v>1.7984151921092699</v>
      </c>
      <c r="AH98" s="25">
        <f t="shared" si="9"/>
        <v>3.6055618527342737E-2</v>
      </c>
      <c r="AI98" s="41">
        <f t="shared" si="10"/>
        <v>27.734928447882574</v>
      </c>
    </row>
    <row r="99" spans="1:35" x14ac:dyDescent="0.25">
      <c r="A99" s="3" t="s">
        <v>454</v>
      </c>
      <c r="B99" s="4" t="s">
        <v>1807</v>
      </c>
      <c r="C99" s="3" t="s">
        <v>63</v>
      </c>
      <c r="D99" s="3" t="s">
        <v>779</v>
      </c>
      <c r="E99" s="10">
        <v>1957.17</v>
      </c>
      <c r="F99" s="3" t="s">
        <v>80</v>
      </c>
      <c r="G99" s="3" t="s">
        <v>42</v>
      </c>
      <c r="H99" s="5" t="s">
        <v>46</v>
      </c>
      <c r="I99" s="3" t="s">
        <v>47</v>
      </c>
      <c r="J99" s="3" t="s">
        <v>48</v>
      </c>
      <c r="K99" s="3" t="s">
        <v>80</v>
      </c>
      <c r="L99" s="3" t="s">
        <v>80</v>
      </c>
      <c r="M99" s="3" t="s">
        <v>80</v>
      </c>
      <c r="N99" s="3" t="s">
        <v>31</v>
      </c>
      <c r="O99" s="5" t="s">
        <v>46</v>
      </c>
      <c r="P99" s="3" t="s">
        <v>40</v>
      </c>
      <c r="Q99" s="3" t="s">
        <v>61</v>
      </c>
      <c r="R99" s="3" t="s">
        <v>49</v>
      </c>
      <c r="S99" s="3" t="s">
        <v>46</v>
      </c>
      <c r="T99" s="3" t="s">
        <v>80</v>
      </c>
      <c r="U99" s="3" t="s">
        <v>500</v>
      </c>
      <c r="V99" s="5" t="s">
        <v>245</v>
      </c>
      <c r="W99" s="3" t="s">
        <v>295</v>
      </c>
      <c r="X99" s="11">
        <v>2062.9699999999998</v>
      </c>
      <c r="Y99" s="10" t="s">
        <v>42</v>
      </c>
      <c r="AA99" s="14">
        <f t="shared" si="7"/>
        <v>105.79999999999973</v>
      </c>
      <c r="AB99" t="str">
        <f t="shared" si="8"/>
        <v xml:space="preserve">  </v>
      </c>
      <c r="AE99" s="23">
        <f t="shared" si="11"/>
        <v>0.72931725056893504</v>
      </c>
      <c r="AH99" s="25">
        <f t="shared" si="9"/>
        <v>0.23290381123417669</v>
      </c>
      <c r="AI99" s="41">
        <f t="shared" si="10"/>
        <v>4.2936180163858921</v>
      </c>
    </row>
    <row r="100" spans="1:35" x14ac:dyDescent="0.25">
      <c r="A100" s="3" t="s">
        <v>223</v>
      </c>
      <c r="B100" s="4" t="s">
        <v>1162</v>
      </c>
      <c r="C100" s="3" t="s">
        <v>58</v>
      </c>
      <c r="D100" s="3" t="s">
        <v>380</v>
      </c>
      <c r="E100" s="10">
        <v>1989.16</v>
      </c>
      <c r="F100" s="3" t="s">
        <v>1382</v>
      </c>
      <c r="G100" s="3" t="s">
        <v>42</v>
      </c>
      <c r="H100" s="5" t="s">
        <v>46</v>
      </c>
      <c r="I100" s="3" t="s">
        <v>61</v>
      </c>
      <c r="J100" s="3" t="s">
        <v>46</v>
      </c>
      <c r="K100" s="3" t="s">
        <v>80</v>
      </c>
      <c r="L100" s="3" t="s">
        <v>47</v>
      </c>
      <c r="M100" s="3" t="s">
        <v>80</v>
      </c>
      <c r="N100" s="3" t="s">
        <v>31</v>
      </c>
      <c r="O100" s="5" t="s">
        <v>46</v>
      </c>
      <c r="P100" s="3" t="s">
        <v>61</v>
      </c>
      <c r="Q100" s="3" t="s">
        <v>40</v>
      </c>
      <c r="R100" s="3" t="s">
        <v>80</v>
      </c>
      <c r="S100" s="3" t="s">
        <v>80</v>
      </c>
      <c r="T100" s="3" t="s">
        <v>80</v>
      </c>
      <c r="U100" s="3" t="s">
        <v>31</v>
      </c>
      <c r="V100" s="5" t="s">
        <v>157</v>
      </c>
      <c r="W100" s="3" t="s">
        <v>39</v>
      </c>
      <c r="X100" s="11">
        <v>2052.5100000000002</v>
      </c>
      <c r="Y100" s="10">
        <v>4.55</v>
      </c>
      <c r="AA100" s="14">
        <f t="shared" si="7"/>
        <v>63.350000000000136</v>
      </c>
      <c r="AB100" t="str">
        <f t="shared" si="8"/>
        <v xml:space="preserve">  </v>
      </c>
      <c r="AE100" s="23">
        <f t="shared" si="11"/>
        <v>0.44689016974009216</v>
      </c>
      <c r="AH100" s="25">
        <f t="shared" si="9"/>
        <v>0.32747718100356504</v>
      </c>
      <c r="AI100" s="41">
        <f t="shared" si="10"/>
        <v>3.0536478814660177</v>
      </c>
    </row>
    <row r="101" spans="1:35" x14ac:dyDescent="0.25">
      <c r="A101" s="3" t="s">
        <v>2075</v>
      </c>
      <c r="B101" s="4" t="s">
        <v>1596</v>
      </c>
      <c r="C101" s="3" t="s">
        <v>42</v>
      </c>
      <c r="D101" s="3" t="s">
        <v>564</v>
      </c>
      <c r="E101" s="10">
        <v>1995.85</v>
      </c>
      <c r="F101" s="3" t="s">
        <v>80</v>
      </c>
      <c r="G101" s="3" t="s">
        <v>42</v>
      </c>
      <c r="H101" s="5" t="s">
        <v>47</v>
      </c>
      <c r="I101" s="3" t="s">
        <v>61</v>
      </c>
      <c r="J101" s="3" t="s">
        <v>46</v>
      </c>
      <c r="K101" s="3" t="s">
        <v>47</v>
      </c>
      <c r="L101" s="3" t="s">
        <v>47</v>
      </c>
      <c r="M101" s="3" t="s">
        <v>40</v>
      </c>
      <c r="N101" s="3" t="s">
        <v>31</v>
      </c>
      <c r="O101" s="5" t="s">
        <v>46</v>
      </c>
      <c r="P101" s="3" t="s">
        <v>46</v>
      </c>
      <c r="Q101" s="3" t="s">
        <v>40</v>
      </c>
      <c r="R101" s="3" t="s">
        <v>49</v>
      </c>
      <c r="S101" s="3" t="s">
        <v>47</v>
      </c>
      <c r="T101" s="3" t="s">
        <v>80</v>
      </c>
      <c r="U101" s="3" t="s">
        <v>31</v>
      </c>
      <c r="V101" s="5" t="s">
        <v>142</v>
      </c>
      <c r="W101" s="3" t="s">
        <v>39</v>
      </c>
      <c r="X101" s="11">
        <v>2042.05</v>
      </c>
      <c r="Y101" s="10" t="s">
        <v>42</v>
      </c>
      <c r="AA101" s="14">
        <f t="shared" si="7"/>
        <v>46.200000000000045</v>
      </c>
      <c r="AB101" t="str">
        <f t="shared" si="8"/>
        <v xml:space="preserve">  </v>
      </c>
      <c r="AE101" s="23">
        <f t="shared" si="11"/>
        <v>0.33278829845117042</v>
      </c>
      <c r="AH101" s="25">
        <f t="shared" si="9"/>
        <v>0.36964704588017971</v>
      </c>
      <c r="AI101" s="41">
        <f t="shared" si="10"/>
        <v>2.705283353797308</v>
      </c>
    </row>
    <row r="102" spans="1:35" x14ac:dyDescent="0.25">
      <c r="A102" s="3" t="s">
        <v>2075</v>
      </c>
      <c r="B102" s="4" t="s">
        <v>655</v>
      </c>
      <c r="C102" s="3" t="s">
        <v>42</v>
      </c>
      <c r="D102" s="3" t="s">
        <v>467</v>
      </c>
      <c r="E102" s="10">
        <v>1847.75</v>
      </c>
      <c r="F102" s="3" t="s">
        <v>2076</v>
      </c>
      <c r="G102" s="3" t="s">
        <v>42</v>
      </c>
      <c r="H102" s="5" t="s">
        <v>46</v>
      </c>
      <c r="I102" s="3" t="s">
        <v>80</v>
      </c>
      <c r="J102" s="3" t="s">
        <v>46</v>
      </c>
      <c r="K102" s="3" t="s">
        <v>80</v>
      </c>
      <c r="L102" s="3" t="s">
        <v>80</v>
      </c>
      <c r="M102" s="3" t="s">
        <v>80</v>
      </c>
      <c r="N102" s="3" t="s">
        <v>31</v>
      </c>
      <c r="O102" s="5" t="s">
        <v>46</v>
      </c>
      <c r="P102" s="3" t="s">
        <v>46</v>
      </c>
      <c r="Q102" s="3" t="s">
        <v>40</v>
      </c>
      <c r="R102" s="3" t="s">
        <v>49</v>
      </c>
      <c r="S102" s="3" t="s">
        <v>80</v>
      </c>
      <c r="T102" s="3" t="s">
        <v>80</v>
      </c>
      <c r="U102" s="3" t="s">
        <v>31</v>
      </c>
      <c r="V102" s="5" t="s">
        <v>142</v>
      </c>
      <c r="W102" s="3" t="s">
        <v>39</v>
      </c>
      <c r="X102" s="11">
        <v>2042.05</v>
      </c>
      <c r="Y102" s="10">
        <v>13.93</v>
      </c>
      <c r="AA102" s="14">
        <f t="shared" si="7"/>
        <v>194.29999999999995</v>
      </c>
      <c r="AB102" t="str">
        <f t="shared" si="8"/>
        <v xml:space="preserve">  </v>
      </c>
      <c r="AE102" s="23">
        <f t="shared" si="11"/>
        <v>1.3181228254417949</v>
      </c>
      <c r="AH102" s="25">
        <f t="shared" si="9"/>
        <v>9.3731267342626268E-2</v>
      </c>
      <c r="AI102" s="41">
        <f t="shared" si="10"/>
        <v>10.668798452757386</v>
      </c>
    </row>
    <row r="103" spans="1:35" x14ac:dyDescent="0.25">
      <c r="A103" s="3" t="s">
        <v>2075</v>
      </c>
      <c r="B103" s="4" t="s">
        <v>436</v>
      </c>
      <c r="C103" s="3" t="s">
        <v>58</v>
      </c>
      <c r="D103" s="3" t="s">
        <v>354</v>
      </c>
      <c r="E103" s="10">
        <v>2244.84</v>
      </c>
      <c r="F103" s="3" t="s">
        <v>500</v>
      </c>
      <c r="G103" s="3" t="s">
        <v>42</v>
      </c>
      <c r="H103" s="5" t="s">
        <v>47</v>
      </c>
      <c r="I103" s="3" t="s">
        <v>46</v>
      </c>
      <c r="J103" s="3" t="s">
        <v>46</v>
      </c>
      <c r="K103" s="3" t="s">
        <v>80</v>
      </c>
      <c r="L103" s="3" t="s">
        <v>47</v>
      </c>
      <c r="M103" s="3" t="s">
        <v>47</v>
      </c>
      <c r="N103" s="3" t="s">
        <v>31</v>
      </c>
      <c r="O103" s="5" t="s">
        <v>46</v>
      </c>
      <c r="P103" s="3" t="s">
        <v>46</v>
      </c>
      <c r="Q103" s="3" t="s">
        <v>40</v>
      </c>
      <c r="R103" s="3" t="s">
        <v>49</v>
      </c>
      <c r="S103" s="3" t="s">
        <v>47</v>
      </c>
      <c r="T103" s="3" t="s">
        <v>47</v>
      </c>
      <c r="U103" s="3" t="s">
        <v>31</v>
      </c>
      <c r="V103" s="5" t="s">
        <v>142</v>
      </c>
      <c r="W103" s="3" t="s">
        <v>39</v>
      </c>
      <c r="X103" s="11">
        <v>2042.05</v>
      </c>
      <c r="Y103" s="10">
        <v>-14.55</v>
      </c>
      <c r="AA103" s="14">
        <f t="shared" si="7"/>
        <v>-202.79000000000019</v>
      </c>
      <c r="AB103" t="str">
        <f t="shared" si="8"/>
        <v xml:space="preserve">  </v>
      </c>
      <c r="AE103" s="23">
        <f t="shared" si="11"/>
        <v>-1.3237845838945146</v>
      </c>
      <c r="AH103" s="25">
        <f t="shared" si="9"/>
        <v>0.90721270127394993</v>
      </c>
      <c r="AI103" s="41">
        <f t="shared" si="10"/>
        <v>1.10227733650086</v>
      </c>
    </row>
    <row r="104" spans="1:35" x14ac:dyDescent="0.25">
      <c r="A104" s="3" t="s">
        <v>50</v>
      </c>
      <c r="B104" s="4" t="s">
        <v>2500</v>
      </c>
      <c r="C104" s="3" t="s">
        <v>58</v>
      </c>
      <c r="D104" s="3" t="s">
        <v>377</v>
      </c>
      <c r="E104" s="10">
        <v>1970.71</v>
      </c>
      <c r="F104" s="3" t="s">
        <v>1925</v>
      </c>
      <c r="G104" s="3" t="s">
        <v>42</v>
      </c>
      <c r="H104" s="5" t="s">
        <v>46</v>
      </c>
      <c r="I104" s="3" t="s">
        <v>80</v>
      </c>
      <c r="J104" s="3" t="s">
        <v>46</v>
      </c>
      <c r="K104" s="3" t="s">
        <v>49</v>
      </c>
      <c r="L104" s="3" t="s">
        <v>80</v>
      </c>
      <c r="M104" s="3" t="s">
        <v>47</v>
      </c>
      <c r="N104" s="3" t="s">
        <v>31</v>
      </c>
      <c r="O104" s="5" t="s">
        <v>46</v>
      </c>
      <c r="P104" s="3" t="s">
        <v>80</v>
      </c>
      <c r="Q104" s="3" t="s">
        <v>47</v>
      </c>
      <c r="R104" s="3" t="s">
        <v>46</v>
      </c>
      <c r="S104" s="3" t="s">
        <v>80</v>
      </c>
      <c r="T104" s="3" t="s">
        <v>80</v>
      </c>
      <c r="U104" s="3" t="s">
        <v>500</v>
      </c>
      <c r="V104" s="5" t="s">
        <v>529</v>
      </c>
      <c r="W104" s="3" t="s">
        <v>295</v>
      </c>
      <c r="X104" s="11">
        <v>2021.13</v>
      </c>
      <c r="Y104" s="10">
        <v>3.62</v>
      </c>
      <c r="AA104" s="14">
        <f t="shared" si="7"/>
        <v>50.420000000000073</v>
      </c>
      <c r="AB104" t="str">
        <f t="shared" si="8"/>
        <v xml:space="preserve">  </v>
      </c>
      <c r="AE104" s="23">
        <f t="shared" si="11"/>
        <v>0.3608646772756165</v>
      </c>
      <c r="AH104" s="25">
        <f t="shared" si="9"/>
        <v>0.35910030513438618</v>
      </c>
      <c r="AI104" s="41">
        <f t="shared" si="10"/>
        <v>2.7847372605984555</v>
      </c>
    </row>
    <row r="105" spans="1:35" x14ac:dyDescent="0.25">
      <c r="A105" s="3" t="s">
        <v>301</v>
      </c>
      <c r="B105" s="4" t="s">
        <v>2077</v>
      </c>
      <c r="C105" s="3" t="s">
        <v>42</v>
      </c>
      <c r="D105" s="3" t="s">
        <v>90</v>
      </c>
      <c r="E105" s="10">
        <v>2178.46</v>
      </c>
      <c r="F105" s="3" t="s">
        <v>773</v>
      </c>
      <c r="G105" s="3" t="s">
        <v>42</v>
      </c>
      <c r="H105" s="5" t="s">
        <v>46</v>
      </c>
      <c r="I105" s="3" t="s">
        <v>46</v>
      </c>
      <c r="J105" s="3" t="s">
        <v>46</v>
      </c>
      <c r="K105" s="3" t="s">
        <v>80</v>
      </c>
      <c r="L105" s="3" t="s">
        <v>47</v>
      </c>
      <c r="M105" s="3" t="s">
        <v>47</v>
      </c>
      <c r="N105" s="3" t="s">
        <v>31</v>
      </c>
      <c r="O105" s="5" t="s">
        <v>46</v>
      </c>
      <c r="P105" s="3" t="s">
        <v>47</v>
      </c>
      <c r="Q105" s="3" t="s">
        <v>47</v>
      </c>
      <c r="R105" s="3" t="s">
        <v>49</v>
      </c>
      <c r="S105" s="3" t="s">
        <v>47</v>
      </c>
      <c r="T105" s="3" t="s">
        <v>80</v>
      </c>
      <c r="U105" s="3" t="s">
        <v>31</v>
      </c>
      <c r="V105" s="5" t="s">
        <v>529</v>
      </c>
      <c r="W105" s="3" t="s">
        <v>39</v>
      </c>
      <c r="X105" s="11">
        <v>2021.13</v>
      </c>
      <c r="Y105" s="10">
        <v>-11.3</v>
      </c>
      <c r="AA105" s="14">
        <f t="shared" si="7"/>
        <v>-157.32999999999993</v>
      </c>
      <c r="AB105" t="str">
        <f t="shared" si="8"/>
        <v xml:space="preserve">  </v>
      </c>
      <c r="AE105" s="23">
        <f t="shared" si="11"/>
        <v>-1.0213314603496526</v>
      </c>
      <c r="AH105" s="25">
        <f t="shared" si="9"/>
        <v>0.84645128702682104</v>
      </c>
      <c r="AI105" s="41">
        <f t="shared" si="10"/>
        <v>1.1814028938540837</v>
      </c>
    </row>
    <row r="106" spans="1:35" x14ac:dyDescent="0.25">
      <c r="A106" s="3" t="s">
        <v>2078</v>
      </c>
      <c r="B106" s="4" t="s">
        <v>2079</v>
      </c>
      <c r="C106" s="3" t="s">
        <v>42</v>
      </c>
      <c r="D106" s="3" t="s">
        <v>307</v>
      </c>
      <c r="E106" s="10">
        <v>2290.5100000000002</v>
      </c>
      <c r="F106" s="3" t="s">
        <v>539</v>
      </c>
      <c r="G106" s="3" t="s">
        <v>42</v>
      </c>
      <c r="H106" s="5" t="s">
        <v>46</v>
      </c>
      <c r="I106" s="3" t="s">
        <v>61</v>
      </c>
      <c r="J106" s="3" t="s">
        <v>80</v>
      </c>
      <c r="K106" s="3" t="s">
        <v>80</v>
      </c>
      <c r="L106" s="3" t="s">
        <v>80</v>
      </c>
      <c r="M106" s="3" t="s">
        <v>47</v>
      </c>
      <c r="N106" s="3" t="s">
        <v>31</v>
      </c>
      <c r="O106" s="5" t="s">
        <v>46</v>
      </c>
      <c r="P106" s="3" t="s">
        <v>46</v>
      </c>
      <c r="Q106" s="3" t="s">
        <v>80</v>
      </c>
      <c r="R106" s="3" t="s">
        <v>47</v>
      </c>
      <c r="S106" s="3" t="s">
        <v>80</v>
      </c>
      <c r="T106" s="3" t="s">
        <v>86</v>
      </c>
      <c r="U106" s="3" t="s">
        <v>31</v>
      </c>
      <c r="V106" s="5" t="s">
        <v>149</v>
      </c>
      <c r="W106" s="3" t="s">
        <v>39</v>
      </c>
      <c r="X106" s="11">
        <v>2010.67</v>
      </c>
      <c r="Y106" s="10">
        <v>-20.07</v>
      </c>
      <c r="AA106" s="14">
        <f t="shared" si="7"/>
        <v>-279.84000000000015</v>
      </c>
      <c r="AB106" t="str">
        <f t="shared" si="8"/>
        <v xml:space="preserve">  </v>
      </c>
      <c r="AE106" s="23">
        <f t="shared" si="11"/>
        <v>-1.8364113584024662</v>
      </c>
      <c r="AH106" s="25">
        <f t="shared" si="9"/>
        <v>0.96685157952059186</v>
      </c>
      <c r="AI106" s="41">
        <f t="shared" si="10"/>
        <v>1.0342849111296324</v>
      </c>
    </row>
    <row r="107" spans="1:35" x14ac:dyDescent="0.25">
      <c r="A107" s="3" t="s">
        <v>2078</v>
      </c>
      <c r="B107" s="4" t="s">
        <v>777</v>
      </c>
      <c r="C107" s="3" t="s">
        <v>42</v>
      </c>
      <c r="D107" s="3" t="s">
        <v>354</v>
      </c>
      <c r="E107" s="10">
        <v>2223.66</v>
      </c>
      <c r="F107" s="3" t="s">
        <v>324</v>
      </c>
      <c r="G107" s="3" t="s">
        <v>42</v>
      </c>
      <c r="H107" s="5" t="s">
        <v>46</v>
      </c>
      <c r="I107" s="3" t="s">
        <v>47</v>
      </c>
      <c r="J107" s="3" t="s">
        <v>47</v>
      </c>
      <c r="K107" s="3" t="s">
        <v>80</v>
      </c>
      <c r="L107" s="3" t="s">
        <v>80</v>
      </c>
      <c r="M107" s="3" t="s">
        <v>46</v>
      </c>
      <c r="N107" s="3" t="s">
        <v>31</v>
      </c>
      <c r="O107" s="5" t="s">
        <v>46</v>
      </c>
      <c r="P107" s="3" t="s">
        <v>209</v>
      </c>
      <c r="Q107" s="3" t="s">
        <v>47</v>
      </c>
      <c r="R107" s="3" t="s">
        <v>49</v>
      </c>
      <c r="S107" s="3" t="s">
        <v>47</v>
      </c>
      <c r="T107" s="3" t="s">
        <v>47</v>
      </c>
      <c r="U107" s="3" t="s">
        <v>31</v>
      </c>
      <c r="V107" s="5" t="s">
        <v>149</v>
      </c>
      <c r="W107" s="3" t="s">
        <v>39</v>
      </c>
      <c r="X107" s="11">
        <v>2010.67</v>
      </c>
      <c r="Y107" s="10">
        <v>-15.27</v>
      </c>
      <c r="AA107" s="14">
        <f t="shared" si="7"/>
        <v>-212.98999999999978</v>
      </c>
      <c r="AB107" t="str">
        <f t="shared" si="8"/>
        <v xml:space="preserve">  </v>
      </c>
      <c r="AE107" s="23">
        <f t="shared" si="11"/>
        <v>-1.3916469213374854</v>
      </c>
      <c r="AH107" s="25">
        <f t="shared" si="9"/>
        <v>0.9179853285989954</v>
      </c>
      <c r="AI107" s="41">
        <f t="shared" si="10"/>
        <v>1.0893420285116902</v>
      </c>
    </row>
    <row r="108" spans="1:35" x14ac:dyDescent="0.25">
      <c r="A108" s="3" t="s">
        <v>2078</v>
      </c>
      <c r="B108" s="4" t="s">
        <v>581</v>
      </c>
      <c r="C108" s="3" t="s">
        <v>42</v>
      </c>
      <c r="D108" s="3" t="s">
        <v>564</v>
      </c>
      <c r="E108" s="10">
        <v>1943.8</v>
      </c>
      <c r="F108" s="3" t="s">
        <v>1997</v>
      </c>
      <c r="G108" s="3" t="s">
        <v>42</v>
      </c>
      <c r="H108" s="5" t="s">
        <v>46</v>
      </c>
      <c r="I108" s="3" t="s">
        <v>47</v>
      </c>
      <c r="J108" s="3" t="s">
        <v>46</v>
      </c>
      <c r="K108" s="3" t="s">
        <v>47</v>
      </c>
      <c r="L108" s="3" t="s">
        <v>80</v>
      </c>
      <c r="M108" s="3" t="s">
        <v>80</v>
      </c>
      <c r="N108" s="3" t="s">
        <v>31</v>
      </c>
      <c r="O108" s="5" t="s">
        <v>46</v>
      </c>
      <c r="P108" s="3" t="s">
        <v>79</v>
      </c>
      <c r="Q108" s="3" t="s">
        <v>40</v>
      </c>
      <c r="R108" s="3" t="s">
        <v>49</v>
      </c>
      <c r="S108" s="3" t="s">
        <v>80</v>
      </c>
      <c r="T108" s="3" t="s">
        <v>80</v>
      </c>
      <c r="U108" s="3" t="s">
        <v>31</v>
      </c>
      <c r="V108" s="5" t="s">
        <v>149</v>
      </c>
      <c r="W108" s="3" t="s">
        <v>39</v>
      </c>
      <c r="X108" s="11">
        <v>2010.67</v>
      </c>
      <c r="Y108" s="10">
        <v>4.8</v>
      </c>
      <c r="AA108" s="14">
        <f t="shared" si="7"/>
        <v>66.870000000000118</v>
      </c>
      <c r="AB108" t="str">
        <f t="shared" si="8"/>
        <v xml:space="preserve">  </v>
      </c>
      <c r="AE108" s="23">
        <f t="shared" si="11"/>
        <v>0.47030932932825542</v>
      </c>
      <c r="AH108" s="25">
        <f t="shared" si="9"/>
        <v>0.31906701654656955</v>
      </c>
      <c r="AI108" s="41">
        <f t="shared" si="10"/>
        <v>3.1341378084877807</v>
      </c>
    </row>
    <row r="109" spans="1:35" x14ac:dyDescent="0.25">
      <c r="A109" s="3" t="s">
        <v>2078</v>
      </c>
      <c r="B109" s="4" t="s">
        <v>2080</v>
      </c>
      <c r="C109" s="3" t="s">
        <v>42</v>
      </c>
      <c r="D109" s="3" t="s">
        <v>564</v>
      </c>
      <c r="E109" s="10">
        <v>1919.46</v>
      </c>
      <c r="F109" s="3" t="s">
        <v>80</v>
      </c>
      <c r="G109" s="3" t="s">
        <v>42</v>
      </c>
      <c r="H109" s="5" t="s">
        <v>46</v>
      </c>
      <c r="I109" s="3" t="s">
        <v>47</v>
      </c>
      <c r="J109" s="3" t="s">
        <v>46</v>
      </c>
      <c r="K109" s="3" t="s">
        <v>47</v>
      </c>
      <c r="L109" s="3" t="s">
        <v>80</v>
      </c>
      <c r="M109" s="3" t="s">
        <v>80</v>
      </c>
      <c r="N109" s="3" t="s">
        <v>31</v>
      </c>
      <c r="O109" s="5" t="s">
        <v>46</v>
      </c>
      <c r="P109" s="3" t="s">
        <v>79</v>
      </c>
      <c r="Q109" s="3" t="s">
        <v>40</v>
      </c>
      <c r="R109" s="3" t="s">
        <v>49</v>
      </c>
      <c r="S109" s="3" t="s">
        <v>80</v>
      </c>
      <c r="T109" s="3" t="s">
        <v>80</v>
      </c>
      <c r="U109" s="3" t="s">
        <v>31</v>
      </c>
      <c r="V109" s="5" t="s">
        <v>149</v>
      </c>
      <c r="W109" s="3" t="s">
        <v>39</v>
      </c>
      <c r="X109" s="11">
        <v>2010.67</v>
      </c>
      <c r="Y109" s="10" t="s">
        <v>42</v>
      </c>
      <c r="AA109" s="14">
        <f t="shared" si="7"/>
        <v>91.210000000000036</v>
      </c>
      <c r="AB109" t="str">
        <f t="shared" si="8"/>
        <v xml:space="preserve">  </v>
      </c>
      <c r="AE109" s="23">
        <f t="shared" si="11"/>
        <v>0.63224749534413482</v>
      </c>
      <c r="AH109" s="25">
        <f t="shared" si="9"/>
        <v>0.26361258315972935</v>
      </c>
      <c r="AI109" s="41">
        <f t="shared" si="10"/>
        <v>3.7934456239293985</v>
      </c>
    </row>
    <row r="110" spans="1:35" x14ac:dyDescent="0.25">
      <c r="A110" s="3" t="s">
        <v>2081</v>
      </c>
      <c r="B110" s="4" t="s">
        <v>1906</v>
      </c>
      <c r="C110" s="3" t="s">
        <v>42</v>
      </c>
      <c r="D110" s="3" t="s">
        <v>193</v>
      </c>
      <c r="E110" s="10">
        <v>1860.2</v>
      </c>
      <c r="F110" s="3" t="s">
        <v>200</v>
      </c>
      <c r="G110" s="3" t="s">
        <v>42</v>
      </c>
      <c r="H110" s="5" t="s">
        <v>46</v>
      </c>
      <c r="I110" s="3" t="s">
        <v>48</v>
      </c>
      <c r="J110" s="3" t="s">
        <v>80</v>
      </c>
      <c r="K110" s="3" t="s">
        <v>49</v>
      </c>
      <c r="L110" s="3" t="s">
        <v>80</v>
      </c>
      <c r="M110" s="3" t="s">
        <v>80</v>
      </c>
      <c r="N110" s="3" t="s">
        <v>31</v>
      </c>
      <c r="O110" s="5" t="s">
        <v>46</v>
      </c>
      <c r="P110" s="3" t="s">
        <v>209</v>
      </c>
      <c r="Q110" s="3" t="s">
        <v>80</v>
      </c>
      <c r="R110" s="3" t="s">
        <v>49</v>
      </c>
      <c r="S110" s="3" t="s">
        <v>47</v>
      </c>
      <c r="T110" s="3" t="s">
        <v>47</v>
      </c>
      <c r="U110" s="3" t="s">
        <v>31</v>
      </c>
      <c r="V110" s="5" t="s">
        <v>1165</v>
      </c>
      <c r="W110" s="3" t="s">
        <v>39</v>
      </c>
      <c r="X110" s="11">
        <v>2000.21</v>
      </c>
      <c r="Y110" s="10">
        <v>10.050000000000001</v>
      </c>
      <c r="AA110" s="14">
        <f t="shared" si="7"/>
        <v>140.01</v>
      </c>
      <c r="AB110" t="str">
        <f t="shared" si="8"/>
        <v xml:space="preserve">  </v>
      </c>
      <c r="AE110" s="23">
        <f t="shared" si="11"/>
        <v>0.95692220781639992</v>
      </c>
      <c r="AH110" s="25">
        <f t="shared" si="9"/>
        <v>0.16930326056846901</v>
      </c>
      <c r="AI110" s="41">
        <f t="shared" si="10"/>
        <v>5.9065607870888206</v>
      </c>
    </row>
    <row r="111" spans="1:35" x14ac:dyDescent="0.25">
      <c r="A111" s="3" t="s">
        <v>2081</v>
      </c>
      <c r="B111" s="4" t="s">
        <v>1354</v>
      </c>
      <c r="C111" s="3" t="s">
        <v>58</v>
      </c>
      <c r="D111" s="3" t="s">
        <v>1260</v>
      </c>
      <c r="E111" s="10">
        <v>1966.94</v>
      </c>
      <c r="F111" s="3" t="s">
        <v>644</v>
      </c>
      <c r="G111" s="3" t="s">
        <v>42</v>
      </c>
      <c r="H111" s="5" t="s">
        <v>47</v>
      </c>
      <c r="I111" s="3" t="s">
        <v>61</v>
      </c>
      <c r="J111" s="3" t="s">
        <v>46</v>
      </c>
      <c r="K111" s="3" t="s">
        <v>80</v>
      </c>
      <c r="L111" s="3" t="s">
        <v>47</v>
      </c>
      <c r="M111" s="3" t="s">
        <v>46</v>
      </c>
      <c r="N111" s="3" t="s">
        <v>31</v>
      </c>
      <c r="O111" s="5" t="s">
        <v>46</v>
      </c>
      <c r="P111" s="3" t="s">
        <v>80</v>
      </c>
      <c r="Q111" s="3" t="s">
        <v>47</v>
      </c>
      <c r="R111" s="3" t="s">
        <v>49</v>
      </c>
      <c r="S111" s="3" t="s">
        <v>80</v>
      </c>
      <c r="T111" s="3" t="s">
        <v>80</v>
      </c>
      <c r="U111" s="3" t="s">
        <v>31</v>
      </c>
      <c r="V111" s="5" t="s">
        <v>1165</v>
      </c>
      <c r="W111" s="3" t="s">
        <v>39</v>
      </c>
      <c r="X111" s="11">
        <v>2000.21</v>
      </c>
      <c r="Y111" s="10">
        <v>2.38</v>
      </c>
      <c r="AA111" s="14">
        <f t="shared" si="7"/>
        <v>33.269999999999982</v>
      </c>
      <c r="AB111" t="str">
        <f t="shared" si="8"/>
        <v xml:space="preserve">  </v>
      </c>
      <c r="AE111" s="23">
        <f t="shared" si="11"/>
        <v>0.24676280598669476</v>
      </c>
      <c r="AH111" s="25">
        <f t="shared" si="9"/>
        <v>0.40254589848649669</v>
      </c>
      <c r="AI111" s="41">
        <f t="shared" si="10"/>
        <v>2.4841887689325066</v>
      </c>
    </row>
    <row r="112" spans="1:35" x14ac:dyDescent="0.25">
      <c r="A112" s="3" t="s">
        <v>2081</v>
      </c>
      <c r="B112" s="4" t="s">
        <v>941</v>
      </c>
      <c r="C112" s="3" t="s">
        <v>58</v>
      </c>
      <c r="D112" s="3" t="s">
        <v>380</v>
      </c>
      <c r="E112" s="10">
        <v>2061.61</v>
      </c>
      <c r="F112" s="3" t="s">
        <v>316</v>
      </c>
      <c r="G112" s="3" t="s">
        <v>42</v>
      </c>
      <c r="H112" s="5" t="s">
        <v>47</v>
      </c>
      <c r="I112" s="3" t="s">
        <v>46</v>
      </c>
      <c r="J112" s="3" t="s">
        <v>46</v>
      </c>
      <c r="K112" s="3" t="s">
        <v>80</v>
      </c>
      <c r="L112" s="3" t="s">
        <v>80</v>
      </c>
      <c r="M112" s="3" t="s">
        <v>47</v>
      </c>
      <c r="N112" s="3" t="s">
        <v>31</v>
      </c>
      <c r="O112" s="5" t="s">
        <v>46</v>
      </c>
      <c r="P112" s="3" t="s">
        <v>61</v>
      </c>
      <c r="Q112" s="3" t="s">
        <v>80</v>
      </c>
      <c r="R112" s="3" t="s">
        <v>49</v>
      </c>
      <c r="S112" s="3" t="s">
        <v>80</v>
      </c>
      <c r="T112" s="3" t="s">
        <v>80</v>
      </c>
      <c r="U112" s="3" t="s">
        <v>31</v>
      </c>
      <c r="V112" s="5" t="s">
        <v>1165</v>
      </c>
      <c r="W112" s="3" t="s">
        <v>39</v>
      </c>
      <c r="X112" s="11">
        <v>2000.21</v>
      </c>
      <c r="Y112" s="10">
        <v>-4.41</v>
      </c>
      <c r="AA112" s="14">
        <f t="shared" si="7"/>
        <v>-61.400000000000091</v>
      </c>
      <c r="AB112" t="str">
        <f t="shared" si="8"/>
        <v xml:space="preserve">  </v>
      </c>
      <c r="AE112" s="23">
        <f t="shared" si="11"/>
        <v>-0.38309282986882542</v>
      </c>
      <c r="AH112" s="25">
        <f t="shared" si="9"/>
        <v>0.64917453210532006</v>
      </c>
      <c r="AI112" s="41">
        <f t="shared" si="10"/>
        <v>1.5404177929730662</v>
      </c>
    </row>
    <row r="113" spans="1:35" x14ac:dyDescent="0.25">
      <c r="A113" s="3" t="s">
        <v>381</v>
      </c>
      <c r="B113" s="4" t="s">
        <v>708</v>
      </c>
      <c r="C113" s="3" t="s">
        <v>42</v>
      </c>
      <c r="D113" s="3" t="s">
        <v>377</v>
      </c>
      <c r="E113" s="10">
        <v>1897.65</v>
      </c>
      <c r="F113" s="3" t="s">
        <v>885</v>
      </c>
      <c r="G113" s="3" t="s">
        <v>42</v>
      </c>
      <c r="H113" s="5" t="s">
        <v>46</v>
      </c>
      <c r="I113" s="3" t="s">
        <v>80</v>
      </c>
      <c r="J113" s="3" t="s">
        <v>40</v>
      </c>
      <c r="K113" s="3" t="s">
        <v>49</v>
      </c>
      <c r="L113" s="3" t="s">
        <v>80</v>
      </c>
      <c r="M113" s="3" t="s">
        <v>80</v>
      </c>
      <c r="N113" s="3" t="s">
        <v>92</v>
      </c>
      <c r="O113" s="5" t="s">
        <v>46</v>
      </c>
      <c r="P113" s="3" t="s">
        <v>203</v>
      </c>
      <c r="Q113" s="3" t="s">
        <v>40</v>
      </c>
      <c r="R113" s="3" t="s">
        <v>46</v>
      </c>
      <c r="S113" s="3" t="s">
        <v>47</v>
      </c>
      <c r="T113" s="3" t="s">
        <v>47</v>
      </c>
      <c r="U113" s="3" t="s">
        <v>92</v>
      </c>
      <c r="V113" s="5" t="s">
        <v>146</v>
      </c>
      <c r="W113" s="3" t="s">
        <v>375</v>
      </c>
      <c r="X113" s="11">
        <v>1989.76</v>
      </c>
      <c r="Y113" s="10">
        <v>6.6</v>
      </c>
      <c r="AA113" s="14">
        <f t="shared" si="7"/>
        <v>92.1099999999999</v>
      </c>
      <c r="AB113" t="str">
        <f t="shared" si="8"/>
        <v xml:space="preserve">  </v>
      </c>
      <c r="AE113" s="23">
        <f t="shared" si="11"/>
        <v>0.63823534864792564</v>
      </c>
      <c r="AH113" s="25">
        <f t="shared" si="9"/>
        <v>0.26166024499816254</v>
      </c>
      <c r="AI113" s="41">
        <f t="shared" si="10"/>
        <v>3.8217498420786939</v>
      </c>
    </row>
    <row r="114" spans="1:35" x14ac:dyDescent="0.25">
      <c r="A114" s="3" t="s">
        <v>73</v>
      </c>
      <c r="B114" s="4" t="s">
        <v>518</v>
      </c>
      <c r="C114" s="3" t="s">
        <v>42</v>
      </c>
      <c r="D114" s="3" t="s">
        <v>115</v>
      </c>
      <c r="E114" s="10">
        <v>2103.83</v>
      </c>
      <c r="F114" s="3" t="s">
        <v>770</v>
      </c>
      <c r="G114" s="3" t="s">
        <v>111</v>
      </c>
      <c r="H114" s="5" t="s">
        <v>46</v>
      </c>
      <c r="I114" s="3" t="s">
        <v>61</v>
      </c>
      <c r="J114" s="3" t="s">
        <v>40</v>
      </c>
      <c r="K114" s="3" t="s">
        <v>80</v>
      </c>
      <c r="L114" s="3" t="s">
        <v>80</v>
      </c>
      <c r="M114" s="3" t="s">
        <v>47</v>
      </c>
      <c r="N114" s="3" t="s">
        <v>31</v>
      </c>
      <c r="O114" s="5" t="s">
        <v>47</v>
      </c>
      <c r="P114" s="3" t="s">
        <v>86</v>
      </c>
      <c r="Q114" s="3" t="s">
        <v>47</v>
      </c>
      <c r="R114" s="3" t="s">
        <v>46</v>
      </c>
      <c r="S114" s="3" t="s">
        <v>47</v>
      </c>
      <c r="T114" s="3" t="s">
        <v>86</v>
      </c>
      <c r="U114" s="3" t="s">
        <v>31</v>
      </c>
      <c r="V114" s="5" t="s">
        <v>146</v>
      </c>
      <c r="W114" s="3" t="s">
        <v>39</v>
      </c>
      <c r="X114" s="11">
        <v>1989.76</v>
      </c>
      <c r="Y114" s="10">
        <v>-8.19</v>
      </c>
      <c r="AA114" s="14">
        <f t="shared" si="7"/>
        <v>-114.06999999999994</v>
      </c>
      <c r="AB114" t="str">
        <f t="shared" si="8"/>
        <v xml:space="preserve">  </v>
      </c>
      <c r="AE114" s="23">
        <f t="shared" si="11"/>
        <v>-0.73351531154739447</v>
      </c>
      <c r="AH114" s="25">
        <f t="shared" si="9"/>
        <v>0.76837790371354731</v>
      </c>
      <c r="AI114" s="41">
        <f t="shared" si="10"/>
        <v>1.3014429425508334</v>
      </c>
    </row>
    <row r="115" spans="1:35" x14ac:dyDescent="0.25">
      <c r="A115" s="3" t="s">
        <v>310</v>
      </c>
      <c r="B115" s="4" t="s">
        <v>1931</v>
      </c>
      <c r="C115" s="3" t="s">
        <v>58</v>
      </c>
      <c r="D115" s="3" t="s">
        <v>422</v>
      </c>
      <c r="E115" s="10">
        <v>1850.89</v>
      </c>
      <c r="F115" s="3" t="s">
        <v>80</v>
      </c>
      <c r="G115" s="3" t="s">
        <v>42</v>
      </c>
      <c r="H115" s="5" t="s">
        <v>46</v>
      </c>
      <c r="I115" s="3" t="s">
        <v>47</v>
      </c>
      <c r="J115" s="3" t="s">
        <v>48</v>
      </c>
      <c r="K115" s="3" t="s">
        <v>80</v>
      </c>
      <c r="L115" s="3" t="s">
        <v>80</v>
      </c>
      <c r="M115" s="3" t="s">
        <v>47</v>
      </c>
      <c r="N115" s="3" t="s">
        <v>31</v>
      </c>
      <c r="O115" s="5" t="s">
        <v>46</v>
      </c>
      <c r="P115" s="3" t="s">
        <v>79</v>
      </c>
      <c r="Q115" s="3" t="s">
        <v>40</v>
      </c>
      <c r="R115" s="3" t="s">
        <v>49</v>
      </c>
      <c r="S115" s="3" t="s">
        <v>80</v>
      </c>
      <c r="T115" s="3" t="s">
        <v>203</v>
      </c>
      <c r="U115" s="3" t="s">
        <v>125</v>
      </c>
      <c r="V115" s="5" t="s">
        <v>542</v>
      </c>
      <c r="W115" s="3" t="s">
        <v>127</v>
      </c>
      <c r="X115" s="11">
        <v>1979.3</v>
      </c>
      <c r="Y115" s="10" t="s">
        <v>42</v>
      </c>
      <c r="AA115" s="14">
        <f t="shared" si="7"/>
        <v>128.40999999999985</v>
      </c>
      <c r="AB115" t="str">
        <f t="shared" si="8"/>
        <v xml:space="preserve">  </v>
      </c>
      <c r="AE115" s="23">
        <f t="shared" si="11"/>
        <v>0.87974543190086052</v>
      </c>
      <c r="AH115" s="25">
        <f t="shared" si="9"/>
        <v>0.18949861582642968</v>
      </c>
      <c r="AI115" s="41">
        <f t="shared" si="10"/>
        <v>5.2770834005243872</v>
      </c>
    </row>
    <row r="116" spans="1:35" x14ac:dyDescent="0.25">
      <c r="A116" s="3" t="s">
        <v>614</v>
      </c>
      <c r="B116" s="4" t="s">
        <v>843</v>
      </c>
      <c r="C116" s="3" t="s">
        <v>42</v>
      </c>
      <c r="D116" s="3" t="s">
        <v>844</v>
      </c>
      <c r="E116" s="10">
        <v>2029.63</v>
      </c>
      <c r="F116" s="3" t="s">
        <v>304</v>
      </c>
      <c r="G116" s="3" t="s">
        <v>42</v>
      </c>
      <c r="H116" s="5" t="s">
        <v>46</v>
      </c>
      <c r="I116" s="3" t="s">
        <v>86</v>
      </c>
      <c r="J116" s="3" t="s">
        <v>46</v>
      </c>
      <c r="K116" s="3" t="s">
        <v>80</v>
      </c>
      <c r="L116" s="3" t="s">
        <v>80</v>
      </c>
      <c r="M116" s="3" t="s">
        <v>47</v>
      </c>
      <c r="N116" s="3" t="s">
        <v>31</v>
      </c>
      <c r="O116" s="5" t="s">
        <v>46</v>
      </c>
      <c r="P116" s="3" t="s">
        <v>80</v>
      </c>
      <c r="Q116" s="3" t="s">
        <v>47</v>
      </c>
      <c r="R116" s="3" t="s">
        <v>49</v>
      </c>
      <c r="S116" s="3" t="s">
        <v>80</v>
      </c>
      <c r="T116" s="3" t="s">
        <v>80</v>
      </c>
      <c r="U116" s="3" t="s">
        <v>31</v>
      </c>
      <c r="V116" s="5" t="s">
        <v>542</v>
      </c>
      <c r="W116" s="3" t="s">
        <v>39</v>
      </c>
      <c r="X116" s="11">
        <v>1979.3</v>
      </c>
      <c r="Y116" s="10">
        <v>-3.6</v>
      </c>
      <c r="AA116" s="14">
        <f t="shared" si="7"/>
        <v>-50.330000000000155</v>
      </c>
      <c r="AB116" t="str">
        <f t="shared" si="8"/>
        <v xml:space="preserve">  </v>
      </c>
      <c r="AE116" s="23">
        <f t="shared" si="11"/>
        <v>-0.30944223423218697</v>
      </c>
      <c r="AH116" s="25">
        <f t="shared" si="9"/>
        <v>0.62150742625239841</v>
      </c>
      <c r="AI116" s="41">
        <f t="shared" si="10"/>
        <v>1.6089912328640352</v>
      </c>
    </row>
    <row r="117" spans="1:35" x14ac:dyDescent="0.25">
      <c r="A117" s="3" t="s">
        <v>614</v>
      </c>
      <c r="B117" s="4" t="s">
        <v>2082</v>
      </c>
      <c r="C117" s="3" t="s">
        <v>58</v>
      </c>
      <c r="D117" s="3" t="s">
        <v>100</v>
      </c>
      <c r="E117" s="10">
        <v>2061.0300000000002</v>
      </c>
      <c r="F117" s="3" t="s">
        <v>313</v>
      </c>
      <c r="G117" s="3" t="s">
        <v>42</v>
      </c>
      <c r="H117" s="5" t="s">
        <v>46</v>
      </c>
      <c r="I117" s="3" t="s">
        <v>86</v>
      </c>
      <c r="J117" s="3" t="s">
        <v>80</v>
      </c>
      <c r="K117" s="3" t="s">
        <v>49</v>
      </c>
      <c r="L117" s="3" t="s">
        <v>47</v>
      </c>
      <c r="M117" s="3" t="s">
        <v>47</v>
      </c>
      <c r="N117" s="3" t="s">
        <v>31</v>
      </c>
      <c r="O117" s="5" t="s">
        <v>46</v>
      </c>
      <c r="P117" s="3" t="s">
        <v>47</v>
      </c>
      <c r="Q117" s="3" t="s">
        <v>80</v>
      </c>
      <c r="R117" s="3" t="s">
        <v>46</v>
      </c>
      <c r="S117" s="3" t="s">
        <v>47</v>
      </c>
      <c r="T117" s="3" t="s">
        <v>80</v>
      </c>
      <c r="U117" s="3" t="s">
        <v>31</v>
      </c>
      <c r="V117" s="5" t="s">
        <v>542</v>
      </c>
      <c r="W117" s="3" t="s">
        <v>39</v>
      </c>
      <c r="X117" s="11">
        <v>1979.3</v>
      </c>
      <c r="Y117" s="10">
        <v>-5.85</v>
      </c>
      <c r="AA117" s="14">
        <f t="shared" si="7"/>
        <v>-81.730000000000246</v>
      </c>
      <c r="AB117" t="str">
        <f t="shared" si="8"/>
        <v xml:space="preserve">  </v>
      </c>
      <c r="AE117" s="23">
        <f t="shared" si="11"/>
        <v>-0.51835178283114525</v>
      </c>
      <c r="AH117" s="25">
        <f t="shared" si="9"/>
        <v>0.69789357515254924</v>
      </c>
      <c r="AI117" s="41">
        <f t="shared" si="10"/>
        <v>1.4328832297695457</v>
      </c>
    </row>
    <row r="118" spans="1:35" x14ac:dyDescent="0.25">
      <c r="A118" s="3" t="s">
        <v>418</v>
      </c>
      <c r="B118" s="4" t="s">
        <v>1935</v>
      </c>
      <c r="C118" s="3" t="s">
        <v>58</v>
      </c>
      <c r="D118" s="3" t="s">
        <v>1629</v>
      </c>
      <c r="E118" s="10">
        <v>1919.32</v>
      </c>
      <c r="F118" s="3" t="s">
        <v>1155</v>
      </c>
      <c r="G118" s="3" t="s">
        <v>42</v>
      </c>
      <c r="H118" s="5" t="s">
        <v>46</v>
      </c>
      <c r="I118" s="3" t="s">
        <v>61</v>
      </c>
      <c r="J118" s="3" t="s">
        <v>40</v>
      </c>
      <c r="K118" s="3" t="s">
        <v>80</v>
      </c>
      <c r="L118" s="3" t="s">
        <v>80</v>
      </c>
      <c r="M118" s="3" t="s">
        <v>80</v>
      </c>
      <c r="N118" s="3" t="s">
        <v>31</v>
      </c>
      <c r="O118" s="5" t="s">
        <v>46</v>
      </c>
      <c r="P118" s="3" t="s">
        <v>46</v>
      </c>
      <c r="Q118" s="3" t="s">
        <v>80</v>
      </c>
      <c r="R118" s="3" t="s">
        <v>80</v>
      </c>
      <c r="S118" s="3" t="s">
        <v>80</v>
      </c>
      <c r="T118" s="3" t="s">
        <v>80</v>
      </c>
      <c r="U118" s="3" t="s">
        <v>418</v>
      </c>
      <c r="V118" s="5" t="s">
        <v>143</v>
      </c>
      <c r="W118" s="3" t="s">
        <v>303</v>
      </c>
      <c r="X118" s="11">
        <v>1968.84</v>
      </c>
      <c r="Y118" s="10">
        <v>3.54</v>
      </c>
      <c r="AA118" s="14">
        <f t="shared" si="7"/>
        <v>49.519999999999982</v>
      </c>
      <c r="AB118" t="str">
        <f t="shared" si="8"/>
        <v xml:space="preserve">  </v>
      </c>
      <c r="AE118" s="23">
        <f t="shared" si="11"/>
        <v>0.35487682397182413</v>
      </c>
      <c r="AH118" s="25">
        <f t="shared" si="9"/>
        <v>0.36134093584844451</v>
      </c>
      <c r="AI118" s="41">
        <f t="shared" si="10"/>
        <v>2.7674694472464232</v>
      </c>
    </row>
    <row r="119" spans="1:35" x14ac:dyDescent="0.25">
      <c r="A119" s="3" t="s">
        <v>500</v>
      </c>
      <c r="B119" s="4" t="s">
        <v>498</v>
      </c>
      <c r="C119" s="3" t="s">
        <v>42</v>
      </c>
      <c r="D119" s="3" t="s">
        <v>467</v>
      </c>
      <c r="E119" s="10">
        <v>2055.92</v>
      </c>
      <c r="F119" s="3" t="s">
        <v>861</v>
      </c>
      <c r="G119" s="3" t="s">
        <v>42</v>
      </c>
      <c r="H119" s="5" t="s">
        <v>46</v>
      </c>
      <c r="I119" s="3" t="s">
        <v>46</v>
      </c>
      <c r="J119" s="3" t="s">
        <v>47</v>
      </c>
      <c r="K119" s="3" t="s">
        <v>49</v>
      </c>
      <c r="L119" s="3" t="s">
        <v>80</v>
      </c>
      <c r="M119" s="3" t="s">
        <v>47</v>
      </c>
      <c r="N119" s="3" t="s">
        <v>31</v>
      </c>
      <c r="O119" s="5" t="s">
        <v>46</v>
      </c>
      <c r="P119" s="3" t="s">
        <v>80</v>
      </c>
      <c r="Q119" s="3" t="s">
        <v>47</v>
      </c>
      <c r="R119" s="3" t="s">
        <v>49</v>
      </c>
      <c r="S119" s="3" t="s">
        <v>80</v>
      </c>
      <c r="T119" s="3" t="s">
        <v>47</v>
      </c>
      <c r="U119" s="3" t="s">
        <v>31</v>
      </c>
      <c r="V119" s="5" t="s">
        <v>143</v>
      </c>
      <c r="W119" s="3" t="s">
        <v>39</v>
      </c>
      <c r="X119" s="11">
        <v>1968.84</v>
      </c>
      <c r="Y119" s="10">
        <v>-6.26</v>
      </c>
      <c r="AA119" s="14">
        <f t="shared" si="7"/>
        <v>-87.080000000000155</v>
      </c>
      <c r="AB119" t="str">
        <f t="shared" si="8"/>
        <v xml:space="preserve">  </v>
      </c>
      <c r="AE119" s="23">
        <f t="shared" si="11"/>
        <v>-0.55394624413701798</v>
      </c>
      <c r="AH119" s="25">
        <f t="shared" si="9"/>
        <v>0.71019218227603176</v>
      </c>
      <c r="AI119" s="41">
        <f t="shared" si="10"/>
        <v>1.408069568993549</v>
      </c>
    </row>
    <row r="120" spans="1:35" x14ac:dyDescent="0.25">
      <c r="A120" s="3" t="s">
        <v>957</v>
      </c>
      <c r="B120" s="4" t="s">
        <v>2083</v>
      </c>
      <c r="C120" s="3" t="s">
        <v>58</v>
      </c>
      <c r="D120" s="3" t="s">
        <v>354</v>
      </c>
      <c r="E120" s="10">
        <v>2104.7800000000002</v>
      </c>
      <c r="F120" s="3" t="s">
        <v>1236</v>
      </c>
      <c r="G120" s="3" t="s">
        <v>42</v>
      </c>
      <c r="H120" s="5" t="s">
        <v>46</v>
      </c>
      <c r="I120" s="3" t="s">
        <v>47</v>
      </c>
      <c r="J120" s="3" t="s">
        <v>46</v>
      </c>
      <c r="K120" s="3" t="s">
        <v>80</v>
      </c>
      <c r="L120" s="3" t="s">
        <v>80</v>
      </c>
      <c r="M120" s="3" t="s">
        <v>47</v>
      </c>
      <c r="N120" s="3" t="s">
        <v>31</v>
      </c>
      <c r="O120" s="5" t="s">
        <v>46</v>
      </c>
      <c r="P120" s="3" t="s">
        <v>79</v>
      </c>
      <c r="Q120" s="3" t="s">
        <v>40</v>
      </c>
      <c r="R120" s="3" t="s">
        <v>80</v>
      </c>
      <c r="S120" s="3" t="s">
        <v>47</v>
      </c>
      <c r="T120" s="3" t="s">
        <v>80</v>
      </c>
      <c r="U120" s="3" t="s">
        <v>31</v>
      </c>
      <c r="V120" s="5" t="s">
        <v>341</v>
      </c>
      <c r="W120" s="3" t="s">
        <v>39</v>
      </c>
      <c r="X120" s="11">
        <v>1958.38</v>
      </c>
      <c r="Y120" s="10">
        <v>-10.5</v>
      </c>
      <c r="AA120" s="14">
        <f t="shared" si="7"/>
        <v>-146.40000000000009</v>
      </c>
      <c r="AB120" t="str">
        <f t="shared" si="8"/>
        <v xml:space="preserve">  </v>
      </c>
      <c r="AE120" s="23">
        <f t="shared" si="11"/>
        <v>-0.94861230856027123</v>
      </c>
      <c r="AH120" s="25">
        <f t="shared" si="9"/>
        <v>0.82859108573656115</v>
      </c>
      <c r="AI120" s="41">
        <f t="shared" si="10"/>
        <v>1.2068679197906986</v>
      </c>
    </row>
    <row r="121" spans="1:35" x14ac:dyDescent="0.25">
      <c r="A121" s="3" t="s">
        <v>957</v>
      </c>
      <c r="B121" s="4" t="s">
        <v>609</v>
      </c>
      <c r="C121" s="3" t="s">
        <v>42</v>
      </c>
      <c r="D121" s="3" t="s">
        <v>564</v>
      </c>
      <c r="E121" s="10">
        <v>2049.89</v>
      </c>
      <c r="F121" s="3" t="s">
        <v>80</v>
      </c>
      <c r="G121" s="3" t="s">
        <v>42</v>
      </c>
      <c r="H121" s="5" t="s">
        <v>46</v>
      </c>
      <c r="I121" s="3" t="s">
        <v>47</v>
      </c>
      <c r="J121" s="3" t="s">
        <v>48</v>
      </c>
      <c r="K121" s="3" t="s">
        <v>47</v>
      </c>
      <c r="L121" s="3" t="s">
        <v>80</v>
      </c>
      <c r="M121" s="3" t="s">
        <v>40</v>
      </c>
      <c r="N121" s="3" t="s">
        <v>31</v>
      </c>
      <c r="O121" s="5" t="s">
        <v>46</v>
      </c>
      <c r="P121" s="3" t="s">
        <v>86</v>
      </c>
      <c r="Q121" s="3" t="s">
        <v>40</v>
      </c>
      <c r="R121" s="3" t="s">
        <v>49</v>
      </c>
      <c r="S121" s="3" t="s">
        <v>80</v>
      </c>
      <c r="T121" s="3" t="s">
        <v>47</v>
      </c>
      <c r="U121" s="3" t="s">
        <v>31</v>
      </c>
      <c r="V121" s="5" t="s">
        <v>341</v>
      </c>
      <c r="W121" s="3" t="s">
        <v>39</v>
      </c>
      <c r="X121" s="11">
        <v>1958.38</v>
      </c>
      <c r="Y121" s="10" t="s">
        <v>42</v>
      </c>
      <c r="AA121" s="14">
        <f t="shared" si="7"/>
        <v>-91.509999999999764</v>
      </c>
      <c r="AB121" t="str">
        <f t="shared" si="8"/>
        <v xml:space="preserve">  </v>
      </c>
      <c r="AE121" s="23">
        <f t="shared" si="11"/>
        <v>-0.58341978873234601</v>
      </c>
      <c r="AH121" s="25">
        <f t="shared" si="9"/>
        <v>0.72019463022735619</v>
      </c>
      <c r="AI121" s="41">
        <f t="shared" si="10"/>
        <v>1.3885135462400113</v>
      </c>
    </row>
    <row r="122" spans="1:35" x14ac:dyDescent="0.25">
      <c r="A122" s="3" t="s">
        <v>1341</v>
      </c>
      <c r="B122" s="4" t="s">
        <v>1886</v>
      </c>
      <c r="C122" s="3" t="s">
        <v>42</v>
      </c>
      <c r="D122" s="3" t="s">
        <v>1103</v>
      </c>
      <c r="E122" s="10">
        <v>1865.07</v>
      </c>
      <c r="F122" s="3" t="s">
        <v>80</v>
      </c>
      <c r="G122" s="3" t="s">
        <v>42</v>
      </c>
      <c r="H122" s="5" t="s">
        <v>46</v>
      </c>
      <c r="I122" s="3" t="s">
        <v>61</v>
      </c>
      <c r="J122" s="3" t="s">
        <v>80</v>
      </c>
      <c r="K122" s="3" t="s">
        <v>80</v>
      </c>
      <c r="L122" s="3" t="s">
        <v>80</v>
      </c>
      <c r="M122" s="3" t="s">
        <v>80</v>
      </c>
      <c r="N122" s="3" t="s">
        <v>31</v>
      </c>
      <c r="O122" s="5" t="s">
        <v>46</v>
      </c>
      <c r="P122" s="3" t="s">
        <v>47</v>
      </c>
      <c r="Q122" s="3" t="s">
        <v>80</v>
      </c>
      <c r="R122" s="3" t="s">
        <v>46</v>
      </c>
      <c r="S122" s="3" t="s">
        <v>80</v>
      </c>
      <c r="T122" s="3" t="s">
        <v>80</v>
      </c>
      <c r="U122" s="3" t="s">
        <v>31</v>
      </c>
      <c r="V122" s="5" t="s">
        <v>138</v>
      </c>
      <c r="W122" s="3" t="s">
        <v>39</v>
      </c>
      <c r="X122" s="11">
        <v>1947.92</v>
      </c>
      <c r="Y122" s="10" t="s">
        <v>42</v>
      </c>
      <c r="AA122" s="14">
        <f t="shared" si="7"/>
        <v>82.850000000000136</v>
      </c>
      <c r="AB122" t="str">
        <f t="shared" si="8"/>
        <v xml:space="preserve">  </v>
      </c>
      <c r="AE122" s="23">
        <f t="shared" si="11"/>
        <v>0.57662699132224737</v>
      </c>
      <c r="AH122" s="25">
        <f t="shared" si="9"/>
        <v>0.28209573082737793</v>
      </c>
      <c r="AI122" s="41">
        <f t="shared" si="10"/>
        <v>3.5448959013560088</v>
      </c>
    </row>
    <row r="123" spans="1:35" x14ac:dyDescent="0.25">
      <c r="A123" s="3" t="s">
        <v>1341</v>
      </c>
      <c r="B123" s="4" t="s">
        <v>1207</v>
      </c>
      <c r="C123" s="3" t="s">
        <v>63</v>
      </c>
      <c r="D123" s="3" t="s">
        <v>1103</v>
      </c>
      <c r="E123" s="10">
        <v>1962.5</v>
      </c>
      <c r="F123" s="3" t="s">
        <v>80</v>
      </c>
      <c r="G123" s="3" t="s">
        <v>42</v>
      </c>
      <c r="H123" s="5" t="s">
        <v>46</v>
      </c>
      <c r="I123" s="3" t="s">
        <v>86</v>
      </c>
      <c r="J123" s="3" t="s">
        <v>46</v>
      </c>
      <c r="K123" s="3" t="s">
        <v>80</v>
      </c>
      <c r="L123" s="3" t="s">
        <v>47</v>
      </c>
      <c r="M123" s="3" t="s">
        <v>47</v>
      </c>
      <c r="N123" s="3" t="s">
        <v>31</v>
      </c>
      <c r="O123" s="5" t="s">
        <v>46</v>
      </c>
      <c r="P123" s="3" t="s">
        <v>80</v>
      </c>
      <c r="Q123" s="3" t="s">
        <v>40</v>
      </c>
      <c r="R123" s="3" t="s">
        <v>80</v>
      </c>
      <c r="S123" s="3" t="s">
        <v>80</v>
      </c>
      <c r="T123" s="3" t="s">
        <v>80</v>
      </c>
      <c r="U123" s="3" t="s">
        <v>31</v>
      </c>
      <c r="V123" s="5" t="s">
        <v>138</v>
      </c>
      <c r="W123" s="3" t="s">
        <v>39</v>
      </c>
      <c r="X123" s="11">
        <v>1947.92</v>
      </c>
      <c r="Y123" s="10" t="s">
        <v>42</v>
      </c>
      <c r="AA123" s="14">
        <f t="shared" si="7"/>
        <v>-14.579999999999927</v>
      </c>
      <c r="AB123" t="str">
        <f t="shared" si="8"/>
        <v xml:space="preserve">  </v>
      </c>
      <c r="AE123" s="23">
        <f t="shared" si="11"/>
        <v>-7.1591394664900915E-2</v>
      </c>
      <c r="AH123" s="25">
        <f t="shared" si="9"/>
        <v>0.52853645571698848</v>
      </c>
      <c r="AI123" s="41">
        <f t="shared" si="10"/>
        <v>1.8920170769364348</v>
      </c>
    </row>
    <row r="124" spans="1:35" x14ac:dyDescent="0.25">
      <c r="A124" s="3" t="s">
        <v>1341</v>
      </c>
      <c r="B124" s="4" t="s">
        <v>596</v>
      </c>
      <c r="C124" s="3" t="s">
        <v>58</v>
      </c>
      <c r="D124" s="3" t="s">
        <v>380</v>
      </c>
      <c r="E124" s="10">
        <v>1985.95</v>
      </c>
      <c r="F124" s="3" t="s">
        <v>641</v>
      </c>
      <c r="G124" s="3" t="s">
        <v>42</v>
      </c>
      <c r="H124" s="5" t="s">
        <v>46</v>
      </c>
      <c r="I124" s="3" t="s">
        <v>61</v>
      </c>
      <c r="J124" s="3" t="s">
        <v>48</v>
      </c>
      <c r="K124" s="3" t="s">
        <v>80</v>
      </c>
      <c r="L124" s="3" t="s">
        <v>80</v>
      </c>
      <c r="M124" s="3" t="s">
        <v>47</v>
      </c>
      <c r="N124" s="3" t="s">
        <v>31</v>
      </c>
      <c r="O124" s="5" t="s">
        <v>47</v>
      </c>
      <c r="P124" s="3" t="s">
        <v>86</v>
      </c>
      <c r="Q124" s="3" t="s">
        <v>47</v>
      </c>
      <c r="R124" s="3" t="s">
        <v>46</v>
      </c>
      <c r="S124" s="3" t="s">
        <v>80</v>
      </c>
      <c r="T124" s="3" t="s">
        <v>80</v>
      </c>
      <c r="U124" s="3" t="s">
        <v>31</v>
      </c>
      <c r="V124" s="5" t="s">
        <v>138</v>
      </c>
      <c r="W124" s="3" t="s">
        <v>39</v>
      </c>
      <c r="X124" s="11">
        <v>1947.92</v>
      </c>
      <c r="Y124" s="10">
        <v>-2.73</v>
      </c>
      <c r="AA124" s="14">
        <f t="shared" si="7"/>
        <v>-38.029999999999973</v>
      </c>
      <c r="AB124" t="str">
        <f t="shared" si="8"/>
        <v xml:space="preserve">  </v>
      </c>
      <c r="AE124" s="23">
        <f t="shared" si="11"/>
        <v>-0.22760823908036479</v>
      </c>
      <c r="AH124" s="25">
        <f t="shared" si="9"/>
        <v>0.59002459289760778</v>
      </c>
      <c r="AI124" s="41">
        <f t="shared" si="10"/>
        <v>1.6948446082374382</v>
      </c>
    </row>
    <row r="125" spans="1:35" x14ac:dyDescent="0.25">
      <c r="A125" s="3" t="s">
        <v>918</v>
      </c>
      <c r="B125" s="4" t="s">
        <v>1544</v>
      </c>
      <c r="C125" s="3" t="s">
        <v>58</v>
      </c>
      <c r="D125" s="3" t="s">
        <v>354</v>
      </c>
      <c r="E125" s="10">
        <v>1830.87</v>
      </c>
      <c r="F125" s="3" t="s">
        <v>1014</v>
      </c>
      <c r="G125" s="3" t="s">
        <v>42</v>
      </c>
      <c r="H125" s="5" t="s">
        <v>47</v>
      </c>
      <c r="I125" s="3" t="s">
        <v>61</v>
      </c>
      <c r="J125" s="3" t="s">
        <v>46</v>
      </c>
      <c r="K125" s="3" t="s">
        <v>80</v>
      </c>
      <c r="L125" s="3" t="s">
        <v>80</v>
      </c>
      <c r="M125" s="3" t="s">
        <v>80</v>
      </c>
      <c r="N125" s="3" t="s">
        <v>66</v>
      </c>
      <c r="O125" s="5" t="s">
        <v>46</v>
      </c>
      <c r="P125" s="3" t="s">
        <v>79</v>
      </c>
      <c r="Q125" s="3" t="s">
        <v>40</v>
      </c>
      <c r="R125" s="3" t="s">
        <v>80</v>
      </c>
      <c r="S125" s="3" t="s">
        <v>80</v>
      </c>
      <c r="T125" s="3" t="s">
        <v>80</v>
      </c>
      <c r="U125" s="3" t="s">
        <v>31</v>
      </c>
      <c r="V125" s="5" t="s">
        <v>584</v>
      </c>
      <c r="W125" s="3" t="s">
        <v>68</v>
      </c>
      <c r="X125" s="11">
        <v>1937.46</v>
      </c>
      <c r="Y125" s="10">
        <v>7.65</v>
      </c>
      <c r="AA125" s="14">
        <f t="shared" si="7"/>
        <v>106.59000000000015</v>
      </c>
      <c r="AB125" t="str">
        <f t="shared" si="8"/>
        <v xml:space="preserve">  </v>
      </c>
      <c r="AE125" s="23">
        <f t="shared" si="11"/>
        <v>0.73457325513559946</v>
      </c>
      <c r="AH125" s="25">
        <f t="shared" si="9"/>
        <v>0.23129971555849016</v>
      </c>
      <c r="AI125" s="41">
        <f t="shared" si="10"/>
        <v>4.3233948540984004</v>
      </c>
    </row>
    <row r="126" spans="1:35" x14ac:dyDescent="0.25">
      <c r="A126" s="3" t="s">
        <v>1855</v>
      </c>
      <c r="B126" s="4" t="s">
        <v>2084</v>
      </c>
      <c r="C126" s="3" t="s">
        <v>63</v>
      </c>
      <c r="D126" s="3" t="s">
        <v>1103</v>
      </c>
      <c r="E126" s="10">
        <v>1941.89</v>
      </c>
      <c r="F126" s="3" t="s">
        <v>1149</v>
      </c>
      <c r="G126" s="3" t="s">
        <v>42</v>
      </c>
      <c r="H126" s="5" t="s">
        <v>46</v>
      </c>
      <c r="I126" s="3" t="s">
        <v>47</v>
      </c>
      <c r="J126" s="3" t="s">
        <v>40</v>
      </c>
      <c r="K126" s="3" t="s">
        <v>80</v>
      </c>
      <c r="L126" s="3" t="s">
        <v>80</v>
      </c>
      <c r="M126" s="3" t="s">
        <v>47</v>
      </c>
      <c r="N126" s="3" t="s">
        <v>31</v>
      </c>
      <c r="O126" s="5" t="s">
        <v>46</v>
      </c>
      <c r="P126" s="3" t="s">
        <v>48</v>
      </c>
      <c r="Q126" s="3" t="s">
        <v>47</v>
      </c>
      <c r="R126" s="3" t="s">
        <v>49</v>
      </c>
      <c r="S126" s="3" t="s">
        <v>80</v>
      </c>
      <c r="T126" s="3" t="s">
        <v>86</v>
      </c>
      <c r="U126" s="3" t="s">
        <v>31</v>
      </c>
      <c r="V126" s="5" t="s">
        <v>584</v>
      </c>
      <c r="W126" s="3" t="s">
        <v>39</v>
      </c>
      <c r="X126" s="11">
        <v>1937.46</v>
      </c>
      <c r="Y126" s="10">
        <v>-0.31</v>
      </c>
      <c r="AA126" s="14">
        <f t="shared" si="7"/>
        <v>-4.4300000000000637</v>
      </c>
      <c r="AB126" t="str">
        <f t="shared" si="8"/>
        <v xml:space="preserve">  </v>
      </c>
      <c r="AE126" s="23">
        <f t="shared" si="11"/>
        <v>-4.0617157388056421E-3</v>
      </c>
      <c r="AH126" s="25">
        <f t="shared" si="9"/>
        <v>0.50162038568378542</v>
      </c>
      <c r="AI126" s="41">
        <f t="shared" si="10"/>
        <v>1.9935393946098239</v>
      </c>
    </row>
    <row r="127" spans="1:35" x14ac:dyDescent="0.25">
      <c r="A127" s="3" t="s">
        <v>1855</v>
      </c>
      <c r="B127" s="4" t="s">
        <v>643</v>
      </c>
      <c r="C127" s="3" t="s">
        <v>42</v>
      </c>
      <c r="D127" s="3" t="s">
        <v>467</v>
      </c>
      <c r="E127" s="10">
        <v>1899.38</v>
      </c>
      <c r="F127" s="3" t="s">
        <v>2085</v>
      </c>
      <c r="G127" s="3" t="s">
        <v>42</v>
      </c>
      <c r="H127" s="5" t="s">
        <v>47</v>
      </c>
      <c r="I127" s="3" t="s">
        <v>80</v>
      </c>
      <c r="J127" s="3" t="s">
        <v>48</v>
      </c>
      <c r="K127" s="3" t="s">
        <v>49</v>
      </c>
      <c r="L127" s="3" t="s">
        <v>80</v>
      </c>
      <c r="M127" s="3" t="s">
        <v>80</v>
      </c>
      <c r="N127" s="3" t="s">
        <v>31</v>
      </c>
      <c r="O127" s="5" t="s">
        <v>46</v>
      </c>
      <c r="P127" s="3" t="s">
        <v>86</v>
      </c>
      <c r="Q127" s="3" t="s">
        <v>40</v>
      </c>
      <c r="R127" s="3" t="s">
        <v>46</v>
      </c>
      <c r="S127" s="3" t="s">
        <v>80</v>
      </c>
      <c r="T127" s="3" t="s">
        <v>80</v>
      </c>
      <c r="U127" s="3" t="s">
        <v>31</v>
      </c>
      <c r="V127" s="5" t="s">
        <v>584</v>
      </c>
      <c r="W127" s="3" t="s">
        <v>39</v>
      </c>
      <c r="X127" s="11">
        <v>1937.46</v>
      </c>
      <c r="Y127" s="10">
        <v>2.73</v>
      </c>
      <c r="AA127" s="14">
        <f t="shared" si="7"/>
        <v>38.079999999999927</v>
      </c>
      <c r="AB127" t="str">
        <f t="shared" si="8"/>
        <v xml:space="preserve">  </v>
      </c>
      <c r="AE127" s="23">
        <f t="shared" si="11"/>
        <v>0.27876455531029271</v>
      </c>
      <c r="AH127" s="25">
        <f t="shared" si="9"/>
        <v>0.3902127586606694</v>
      </c>
      <c r="AI127" s="41">
        <f t="shared" si="10"/>
        <v>2.5627045190226698</v>
      </c>
    </row>
    <row r="128" spans="1:35" x14ac:dyDescent="0.25">
      <c r="A128" s="3" t="s">
        <v>324</v>
      </c>
      <c r="B128" s="4" t="s">
        <v>1965</v>
      </c>
      <c r="C128" s="3" t="s">
        <v>58</v>
      </c>
      <c r="D128" s="3" t="s">
        <v>1103</v>
      </c>
      <c r="E128" s="10">
        <v>1853.99</v>
      </c>
      <c r="F128" s="3" t="s">
        <v>184</v>
      </c>
      <c r="G128" s="3" t="s">
        <v>42</v>
      </c>
      <c r="H128" s="5" t="s">
        <v>46</v>
      </c>
      <c r="I128" s="3" t="s">
        <v>61</v>
      </c>
      <c r="J128" s="3" t="s">
        <v>47</v>
      </c>
      <c r="K128" s="3" t="s">
        <v>80</v>
      </c>
      <c r="L128" s="3" t="s">
        <v>80</v>
      </c>
      <c r="M128" s="3" t="s">
        <v>47</v>
      </c>
      <c r="N128" s="3" t="s">
        <v>31</v>
      </c>
      <c r="O128" s="5" t="s">
        <v>46</v>
      </c>
      <c r="P128" s="3" t="s">
        <v>61</v>
      </c>
      <c r="Q128" s="3" t="s">
        <v>47</v>
      </c>
      <c r="R128" s="3" t="s">
        <v>80</v>
      </c>
      <c r="S128" s="3" t="s">
        <v>80</v>
      </c>
      <c r="T128" s="3" t="s">
        <v>80</v>
      </c>
      <c r="U128" s="3" t="s">
        <v>31</v>
      </c>
      <c r="V128" s="5" t="s">
        <v>64</v>
      </c>
      <c r="W128" s="3" t="s">
        <v>39</v>
      </c>
      <c r="X128" s="11">
        <v>1927</v>
      </c>
      <c r="Y128" s="10">
        <v>5.24</v>
      </c>
      <c r="AA128" s="14">
        <f t="shared" si="7"/>
        <v>73.009999999999991</v>
      </c>
      <c r="AB128" t="str">
        <f t="shared" si="8"/>
        <v xml:space="preserve">  </v>
      </c>
      <c r="AE128" s="23">
        <f t="shared" si="11"/>
        <v>0.51115979520078958</v>
      </c>
      <c r="AH128" s="25">
        <f t="shared" si="9"/>
        <v>0.30461958427772295</v>
      </c>
      <c r="AI128" s="41">
        <f t="shared" si="10"/>
        <v>3.2827830238527795</v>
      </c>
    </row>
    <row r="129" spans="1:35" x14ac:dyDescent="0.25">
      <c r="A129" s="3" t="s">
        <v>651</v>
      </c>
      <c r="B129" s="4" t="s">
        <v>949</v>
      </c>
      <c r="C129" s="3" t="s">
        <v>42</v>
      </c>
      <c r="D129" s="3" t="s">
        <v>193</v>
      </c>
      <c r="E129" s="10">
        <v>1968.74</v>
      </c>
      <c r="F129" s="3" t="s">
        <v>1849</v>
      </c>
      <c r="G129" s="3" t="s">
        <v>42</v>
      </c>
      <c r="H129" s="5" t="s">
        <v>46</v>
      </c>
      <c r="I129" s="3" t="s">
        <v>47</v>
      </c>
      <c r="J129" s="3" t="s">
        <v>80</v>
      </c>
      <c r="K129" s="3" t="s">
        <v>80</v>
      </c>
      <c r="L129" s="3" t="s">
        <v>80</v>
      </c>
      <c r="M129" s="3" t="s">
        <v>80</v>
      </c>
      <c r="N129" s="3" t="s">
        <v>66</v>
      </c>
      <c r="O129" s="5" t="s">
        <v>46</v>
      </c>
      <c r="P129" s="3" t="s">
        <v>61</v>
      </c>
      <c r="Q129" s="3" t="s">
        <v>40</v>
      </c>
      <c r="R129" s="3" t="s">
        <v>49</v>
      </c>
      <c r="S129" s="3" t="s">
        <v>80</v>
      </c>
      <c r="T129" s="3" t="s">
        <v>80</v>
      </c>
      <c r="U129" s="3" t="s">
        <v>125</v>
      </c>
      <c r="V129" s="5" t="s">
        <v>593</v>
      </c>
      <c r="W129" s="3" t="s">
        <v>375</v>
      </c>
      <c r="X129" s="11">
        <v>1916.54</v>
      </c>
      <c r="Y129" s="10">
        <v>-3.75</v>
      </c>
      <c r="AA129" s="14">
        <f t="shared" si="7"/>
        <v>-52.200000000000045</v>
      </c>
      <c r="AB129" t="str">
        <f t="shared" si="8"/>
        <v xml:space="preserve">  </v>
      </c>
      <c r="AE129" s="23">
        <f t="shared" si="11"/>
        <v>-0.32188366276339808</v>
      </c>
      <c r="AH129" s="25">
        <f t="shared" si="9"/>
        <v>0.62622958485353752</v>
      </c>
      <c r="AI129" s="41">
        <f t="shared" si="10"/>
        <v>1.5968584432718551</v>
      </c>
    </row>
    <row r="130" spans="1:35" x14ac:dyDescent="0.25">
      <c r="A130" s="3" t="s">
        <v>2086</v>
      </c>
      <c r="B130" s="4" t="s">
        <v>487</v>
      </c>
      <c r="C130" s="3" t="s">
        <v>58</v>
      </c>
      <c r="D130" s="3" t="s">
        <v>426</v>
      </c>
      <c r="E130" s="10">
        <v>2227.8000000000002</v>
      </c>
      <c r="F130" s="3" t="s">
        <v>1133</v>
      </c>
      <c r="G130" s="3" t="s">
        <v>111</v>
      </c>
      <c r="H130" s="5" t="s">
        <v>47</v>
      </c>
      <c r="I130" s="3" t="s">
        <v>46</v>
      </c>
      <c r="J130" s="3" t="s">
        <v>47</v>
      </c>
      <c r="K130" s="3" t="s">
        <v>49</v>
      </c>
      <c r="L130" s="3" t="s">
        <v>80</v>
      </c>
      <c r="M130" s="3" t="s">
        <v>47</v>
      </c>
      <c r="N130" s="3" t="s">
        <v>31</v>
      </c>
      <c r="O130" s="5" t="s">
        <v>46</v>
      </c>
      <c r="P130" s="3" t="s">
        <v>47</v>
      </c>
      <c r="Q130" s="3" t="s">
        <v>80</v>
      </c>
      <c r="R130" s="3" t="s">
        <v>46</v>
      </c>
      <c r="S130" s="3" t="s">
        <v>47</v>
      </c>
      <c r="T130" s="3" t="s">
        <v>80</v>
      </c>
      <c r="U130" s="3" t="s">
        <v>31</v>
      </c>
      <c r="V130" s="5" t="s">
        <v>593</v>
      </c>
      <c r="W130" s="3" t="s">
        <v>39</v>
      </c>
      <c r="X130" s="11">
        <v>1916.54</v>
      </c>
      <c r="Y130" s="10">
        <v>-22.32</v>
      </c>
      <c r="AA130" s="14">
        <f t="shared" si="7"/>
        <v>-311.26000000000022</v>
      </c>
      <c r="AB130" t="str">
        <f t="shared" si="8"/>
        <v xml:space="preserve">  </v>
      </c>
      <c r="AE130" s="23">
        <f t="shared" si="11"/>
        <v>-2.0454539704081753</v>
      </c>
      <c r="AH130" s="25">
        <f t="shared" si="9"/>
        <v>0.97959493862162816</v>
      </c>
      <c r="AI130" s="41">
        <f t="shared" si="10"/>
        <v>1.0208301008650407</v>
      </c>
    </row>
    <row r="131" spans="1:35" x14ac:dyDescent="0.25">
      <c r="A131" s="3" t="s">
        <v>2086</v>
      </c>
      <c r="B131" s="4" t="s">
        <v>2087</v>
      </c>
      <c r="C131" s="3" t="s">
        <v>58</v>
      </c>
      <c r="D131" s="3" t="s">
        <v>115</v>
      </c>
      <c r="E131" s="10">
        <v>1868.23</v>
      </c>
      <c r="F131" s="3" t="s">
        <v>1291</v>
      </c>
      <c r="G131" s="3" t="s">
        <v>42</v>
      </c>
      <c r="H131" s="5" t="s">
        <v>46</v>
      </c>
      <c r="I131" s="3" t="s">
        <v>86</v>
      </c>
      <c r="J131" s="3" t="s">
        <v>48</v>
      </c>
      <c r="K131" s="3" t="s">
        <v>80</v>
      </c>
      <c r="L131" s="3" t="s">
        <v>80</v>
      </c>
      <c r="M131" s="3" t="s">
        <v>80</v>
      </c>
      <c r="N131" s="3" t="s">
        <v>31</v>
      </c>
      <c r="O131" s="5" t="s">
        <v>46</v>
      </c>
      <c r="P131" s="3" t="s">
        <v>49</v>
      </c>
      <c r="Q131" s="3" t="s">
        <v>47</v>
      </c>
      <c r="R131" s="3" t="s">
        <v>80</v>
      </c>
      <c r="S131" s="3" t="s">
        <v>80</v>
      </c>
      <c r="T131" s="3" t="s">
        <v>80</v>
      </c>
      <c r="U131" s="3" t="s">
        <v>31</v>
      </c>
      <c r="V131" s="5" t="s">
        <v>593</v>
      </c>
      <c r="W131" s="3" t="s">
        <v>39</v>
      </c>
      <c r="X131" s="11">
        <v>1916.54</v>
      </c>
      <c r="Y131" s="10">
        <v>3.46</v>
      </c>
      <c r="AA131" s="14">
        <f t="shared" si="7"/>
        <v>48.309999999999945</v>
      </c>
      <c r="AB131" t="str">
        <f t="shared" si="8"/>
        <v xml:space="preserve">  </v>
      </c>
      <c r="AE131" s="23">
        <f t="shared" si="11"/>
        <v>0.34682648786339271</v>
      </c>
      <c r="AH131" s="25">
        <f t="shared" si="9"/>
        <v>0.36436083820862786</v>
      </c>
      <c r="AI131" s="41">
        <f t="shared" si="10"/>
        <v>2.7445320548620931</v>
      </c>
    </row>
    <row r="132" spans="1:35" x14ac:dyDescent="0.25">
      <c r="A132" s="3" t="s">
        <v>2086</v>
      </c>
      <c r="B132" s="4" t="s">
        <v>1866</v>
      </c>
      <c r="C132" s="3" t="s">
        <v>42</v>
      </c>
      <c r="D132" s="3" t="s">
        <v>380</v>
      </c>
      <c r="E132" s="10">
        <v>2215.16</v>
      </c>
      <c r="F132" s="3" t="s">
        <v>981</v>
      </c>
      <c r="G132" s="3" t="s">
        <v>42</v>
      </c>
      <c r="H132" s="5" t="s">
        <v>46</v>
      </c>
      <c r="I132" s="3" t="s">
        <v>46</v>
      </c>
      <c r="J132" s="3" t="s">
        <v>40</v>
      </c>
      <c r="K132" s="3" t="s">
        <v>80</v>
      </c>
      <c r="L132" s="3" t="s">
        <v>47</v>
      </c>
      <c r="M132" s="3" t="s">
        <v>47</v>
      </c>
      <c r="N132" s="3" t="s">
        <v>31</v>
      </c>
      <c r="O132" s="5" t="s">
        <v>46</v>
      </c>
      <c r="P132" s="3" t="s">
        <v>47</v>
      </c>
      <c r="Q132" s="3" t="s">
        <v>47</v>
      </c>
      <c r="R132" s="3" t="s">
        <v>80</v>
      </c>
      <c r="S132" s="3" t="s">
        <v>47</v>
      </c>
      <c r="T132" s="3" t="s">
        <v>203</v>
      </c>
      <c r="U132" s="3" t="s">
        <v>31</v>
      </c>
      <c r="V132" s="5" t="s">
        <v>593</v>
      </c>
      <c r="W132" s="3" t="s">
        <v>39</v>
      </c>
      <c r="X132" s="11">
        <v>1916.54</v>
      </c>
      <c r="Y132" s="10">
        <v>-21.42</v>
      </c>
      <c r="AA132" s="14">
        <f t="shared" si="7"/>
        <v>-298.61999999999989</v>
      </c>
      <c r="AB132" t="str">
        <f t="shared" si="8"/>
        <v xml:space="preserve">  </v>
      </c>
      <c r="AE132" s="23">
        <f t="shared" si="11"/>
        <v>-1.9613578973415862</v>
      </c>
      <c r="AH132" s="25">
        <f t="shared" si="9"/>
        <v>0.97508135612079161</v>
      </c>
      <c r="AI132" s="41">
        <f t="shared" si="10"/>
        <v>1.0255554510634306</v>
      </c>
    </row>
    <row r="133" spans="1:35" x14ac:dyDescent="0.25">
      <c r="A133" s="3" t="s">
        <v>2086</v>
      </c>
      <c r="B133" s="4" t="s">
        <v>1146</v>
      </c>
      <c r="C133" s="3" t="s">
        <v>42</v>
      </c>
      <c r="D133" s="3" t="s">
        <v>1147</v>
      </c>
      <c r="E133" s="10">
        <v>2080.1799999999998</v>
      </c>
      <c r="F133" s="3" t="s">
        <v>1707</v>
      </c>
      <c r="G133" s="3" t="s">
        <v>42</v>
      </c>
      <c r="H133" s="5" t="s">
        <v>46</v>
      </c>
      <c r="I133" s="3" t="s">
        <v>47</v>
      </c>
      <c r="J133" s="3" t="s">
        <v>80</v>
      </c>
      <c r="K133" s="3" t="s">
        <v>80</v>
      </c>
      <c r="L133" s="3" t="s">
        <v>80</v>
      </c>
      <c r="M133" s="3" t="s">
        <v>47</v>
      </c>
      <c r="N133" s="3" t="s">
        <v>31</v>
      </c>
      <c r="O133" s="5" t="s">
        <v>46</v>
      </c>
      <c r="P133" s="3" t="s">
        <v>46</v>
      </c>
      <c r="Q133" s="3" t="s">
        <v>80</v>
      </c>
      <c r="R133" s="3" t="s">
        <v>49</v>
      </c>
      <c r="S133" s="3" t="s">
        <v>80</v>
      </c>
      <c r="T133" s="3" t="s">
        <v>80</v>
      </c>
      <c r="U133" s="3" t="s">
        <v>31</v>
      </c>
      <c r="V133" s="5" t="s">
        <v>593</v>
      </c>
      <c r="W133" s="3" t="s">
        <v>39</v>
      </c>
      <c r="X133" s="11">
        <v>1916.54</v>
      </c>
      <c r="Y133" s="10">
        <v>-11.73</v>
      </c>
      <c r="AA133" s="14">
        <f t="shared" si="7"/>
        <v>-163.63999999999987</v>
      </c>
      <c r="AB133" t="str">
        <f t="shared" si="8"/>
        <v xml:space="preserve">  </v>
      </c>
      <c r="AE133" s="23">
        <f t="shared" si="11"/>
        <v>-1.0633129651795701</v>
      </c>
      <c r="AH133" s="25">
        <f t="shared" si="9"/>
        <v>0.85617997625749831</v>
      </c>
      <c r="AI133" s="41">
        <f t="shared" si="10"/>
        <v>1.1679787284574936</v>
      </c>
    </row>
    <row r="134" spans="1:35" x14ac:dyDescent="0.25">
      <c r="A134" s="3" t="s">
        <v>984</v>
      </c>
      <c r="B134" s="4" t="s">
        <v>629</v>
      </c>
      <c r="C134" s="3" t="s">
        <v>58</v>
      </c>
      <c r="D134" s="3" t="s">
        <v>365</v>
      </c>
      <c r="E134" s="10">
        <v>1823.62</v>
      </c>
      <c r="F134" s="3" t="s">
        <v>1882</v>
      </c>
      <c r="G134" s="3" t="s">
        <v>42</v>
      </c>
      <c r="H134" s="5" t="s">
        <v>46</v>
      </c>
      <c r="I134" s="3" t="s">
        <v>80</v>
      </c>
      <c r="J134" s="3" t="s">
        <v>48</v>
      </c>
      <c r="K134" s="3" t="s">
        <v>49</v>
      </c>
      <c r="L134" s="3" t="s">
        <v>80</v>
      </c>
      <c r="M134" s="3" t="s">
        <v>80</v>
      </c>
      <c r="N134" s="3" t="s">
        <v>31</v>
      </c>
      <c r="O134" s="5" t="s">
        <v>46</v>
      </c>
      <c r="P134" s="3" t="s">
        <v>80</v>
      </c>
      <c r="Q134" s="3" t="s">
        <v>80</v>
      </c>
      <c r="R134" s="3" t="s">
        <v>49</v>
      </c>
      <c r="S134" s="3" t="s">
        <v>47</v>
      </c>
      <c r="T134" s="3" t="s">
        <v>80</v>
      </c>
      <c r="U134" s="3" t="s">
        <v>31</v>
      </c>
      <c r="V134" s="5" t="s">
        <v>131</v>
      </c>
      <c r="W134" s="3" t="s">
        <v>39</v>
      </c>
      <c r="X134" s="11">
        <v>1906.08</v>
      </c>
      <c r="Y134" s="10">
        <v>5.91</v>
      </c>
      <c r="AA134" s="14">
        <f t="shared" ref="AA134:AA197" si="12">IF(E134&lt;&gt;"",X134-E134,X134-X134)</f>
        <v>82.460000000000036</v>
      </c>
      <c r="AB134" t="str">
        <f>IF(AA134&gt;400,B134,"  ")</f>
        <v xml:space="preserve">  </v>
      </c>
      <c r="AE134" s="23">
        <f t="shared" si="11"/>
        <v>0.57403225489060361</v>
      </c>
      <c r="AH134" s="25">
        <f t="shared" ref="AH134:AH197" si="13">1-_xlfn.NORM.S.DIST(AE134,TRUE)</f>
        <v>0.28297298731880871</v>
      </c>
      <c r="AI134" s="41">
        <f t="shared" ref="AI134:AI197" si="14">1/AH134</f>
        <v>3.5339062200780313</v>
      </c>
    </row>
    <row r="135" spans="1:35" x14ac:dyDescent="0.25">
      <c r="A135" s="3" t="s">
        <v>984</v>
      </c>
      <c r="B135" s="4" t="s">
        <v>559</v>
      </c>
      <c r="C135" s="3" t="s">
        <v>42</v>
      </c>
      <c r="D135" s="3" t="s">
        <v>377</v>
      </c>
      <c r="E135" s="10">
        <v>1924.17</v>
      </c>
      <c r="F135" s="3" t="s">
        <v>954</v>
      </c>
      <c r="G135" s="3" t="s">
        <v>42</v>
      </c>
      <c r="H135" s="5" t="s">
        <v>47</v>
      </c>
      <c r="I135" s="3" t="s">
        <v>47</v>
      </c>
      <c r="J135" s="3" t="s">
        <v>80</v>
      </c>
      <c r="K135" s="3" t="s">
        <v>49</v>
      </c>
      <c r="L135" s="3" t="s">
        <v>80</v>
      </c>
      <c r="M135" s="3" t="s">
        <v>86</v>
      </c>
      <c r="N135" s="3" t="s">
        <v>31</v>
      </c>
      <c r="O135" s="5" t="s">
        <v>46</v>
      </c>
      <c r="P135" s="3" t="s">
        <v>47</v>
      </c>
      <c r="Q135" s="3" t="s">
        <v>47</v>
      </c>
      <c r="R135" s="3" t="s">
        <v>46</v>
      </c>
      <c r="S135" s="3" t="s">
        <v>47</v>
      </c>
      <c r="T135" s="3" t="s">
        <v>203</v>
      </c>
      <c r="U135" s="3" t="s">
        <v>31</v>
      </c>
      <c r="V135" s="5" t="s">
        <v>131</v>
      </c>
      <c r="W135" s="3" t="s">
        <v>39</v>
      </c>
      <c r="X135" s="11">
        <v>1906.08</v>
      </c>
      <c r="Y135" s="10">
        <v>-1.29</v>
      </c>
      <c r="AA135" s="14">
        <f t="shared" si="12"/>
        <v>-18.090000000000146</v>
      </c>
      <c r="AB135" t="str">
        <f>IF(AA135&gt;400,B135,"  ")</f>
        <v xml:space="preserve">  </v>
      </c>
      <c r="AE135" s="23">
        <f t="shared" si="11"/>
        <v>-9.494402254969031E-2</v>
      </c>
      <c r="AH135" s="25">
        <f t="shared" si="13"/>
        <v>0.53782035525348326</v>
      </c>
      <c r="AI135" s="41">
        <f t="shared" si="14"/>
        <v>1.8593569213807166</v>
      </c>
    </row>
    <row r="136" spans="1:35" x14ac:dyDescent="0.25">
      <c r="A136" s="3" t="s">
        <v>984</v>
      </c>
      <c r="B136" s="4" t="s">
        <v>326</v>
      </c>
      <c r="C136" s="3" t="s">
        <v>42</v>
      </c>
      <c r="D136" s="3" t="s">
        <v>100</v>
      </c>
      <c r="E136" s="10">
        <v>2041.92</v>
      </c>
      <c r="F136" s="3" t="s">
        <v>318</v>
      </c>
      <c r="G136" s="3" t="s">
        <v>42</v>
      </c>
      <c r="H136" s="5" t="s">
        <v>46</v>
      </c>
      <c r="I136" s="3" t="s">
        <v>80</v>
      </c>
      <c r="J136" s="3" t="s">
        <v>48</v>
      </c>
      <c r="K136" s="3" t="s">
        <v>47</v>
      </c>
      <c r="L136" s="3" t="s">
        <v>80</v>
      </c>
      <c r="M136" s="3" t="s">
        <v>80</v>
      </c>
      <c r="N136" s="3" t="s">
        <v>31</v>
      </c>
      <c r="O136" s="5" t="s">
        <v>46</v>
      </c>
      <c r="P136" s="3" t="s">
        <v>47</v>
      </c>
      <c r="Q136" s="3" t="s">
        <v>47</v>
      </c>
      <c r="R136" s="3" t="s">
        <v>46</v>
      </c>
      <c r="S136" s="3" t="s">
        <v>47</v>
      </c>
      <c r="T136" s="3" t="s">
        <v>80</v>
      </c>
      <c r="U136" s="3" t="s">
        <v>31</v>
      </c>
      <c r="V136" s="5" t="s">
        <v>131</v>
      </c>
      <c r="W136" s="3" t="s">
        <v>39</v>
      </c>
      <c r="X136" s="11">
        <v>1906.08</v>
      </c>
      <c r="Y136" s="10">
        <v>-9.73</v>
      </c>
      <c r="AA136" s="14">
        <f t="shared" si="12"/>
        <v>-135.84000000000015</v>
      </c>
      <c r="AB136" t="str">
        <f>IF(AA136&gt;400,B136,"  ")</f>
        <v xml:space="preserve">  </v>
      </c>
      <c r="AE136" s="23">
        <f t="shared" si="11"/>
        <v>-0.87835482979578139</v>
      </c>
      <c r="AH136" s="25">
        <f t="shared" si="13"/>
        <v>0.81012440536180041</v>
      </c>
      <c r="AI136" s="41">
        <f t="shared" si="14"/>
        <v>1.2343783169368925</v>
      </c>
    </row>
    <row r="137" spans="1:35" x14ac:dyDescent="0.25">
      <c r="A137" s="3" t="s">
        <v>2088</v>
      </c>
      <c r="B137" s="4" t="s">
        <v>1381</v>
      </c>
      <c r="C137" s="3" t="s">
        <v>58</v>
      </c>
      <c r="D137" s="3" t="s">
        <v>380</v>
      </c>
      <c r="E137" s="3">
        <v>1995.78</v>
      </c>
      <c r="F137" s="3" t="s">
        <v>2089</v>
      </c>
      <c r="G137" s="3" t="s">
        <v>42</v>
      </c>
      <c r="H137" s="5" t="s">
        <v>46</v>
      </c>
      <c r="I137" s="3" t="s">
        <v>61</v>
      </c>
      <c r="J137" s="3" t="s">
        <v>80</v>
      </c>
      <c r="K137" s="3" t="s">
        <v>80</v>
      </c>
      <c r="L137" s="3" t="s">
        <v>80</v>
      </c>
      <c r="M137" s="3" t="s">
        <v>47</v>
      </c>
      <c r="N137" s="3" t="s">
        <v>31</v>
      </c>
      <c r="O137" s="5" t="s">
        <v>47</v>
      </c>
      <c r="P137" s="3" t="s">
        <v>47</v>
      </c>
      <c r="Q137" s="3" t="s">
        <v>80</v>
      </c>
      <c r="R137" s="3" t="s">
        <v>46</v>
      </c>
      <c r="S137" s="3" t="s">
        <v>49</v>
      </c>
      <c r="T137" s="3" t="s">
        <v>80</v>
      </c>
      <c r="U137" s="3" t="s">
        <v>31</v>
      </c>
      <c r="V137" s="5" t="s">
        <v>1181</v>
      </c>
      <c r="W137" s="3" t="s">
        <v>39</v>
      </c>
      <c r="X137" s="5">
        <v>1895.62</v>
      </c>
      <c r="Y137" s="3" t="s">
        <v>1500</v>
      </c>
      <c r="AA137" s="14">
        <f t="shared" si="12"/>
        <v>-100.16000000000008</v>
      </c>
      <c r="AE137" s="23">
        <f t="shared" si="11"/>
        <v>-0.64096971215212473</v>
      </c>
      <c r="AH137" s="25">
        <f t="shared" si="13"/>
        <v>0.73922881929140272</v>
      </c>
      <c r="AI137" s="41">
        <f t="shared" si="14"/>
        <v>1.3527611125315202</v>
      </c>
    </row>
    <row r="138" spans="1:35" x14ac:dyDescent="0.25">
      <c r="A138" s="3" t="s">
        <v>2088</v>
      </c>
      <c r="B138" s="4" t="s">
        <v>1563</v>
      </c>
      <c r="C138" s="3" t="s">
        <v>63</v>
      </c>
      <c r="D138" s="3" t="s">
        <v>186</v>
      </c>
      <c r="E138" s="3">
        <v>1611.69</v>
      </c>
      <c r="F138" s="3" t="s">
        <v>80</v>
      </c>
      <c r="G138" s="3" t="s">
        <v>42</v>
      </c>
      <c r="H138" s="5" t="s">
        <v>46</v>
      </c>
      <c r="I138" s="3" t="s">
        <v>80</v>
      </c>
      <c r="J138" s="3" t="s">
        <v>48</v>
      </c>
      <c r="K138" s="3" t="s">
        <v>80</v>
      </c>
      <c r="L138" s="3" t="s">
        <v>80</v>
      </c>
      <c r="M138" s="3" t="s">
        <v>48</v>
      </c>
      <c r="N138" s="3" t="s">
        <v>31</v>
      </c>
      <c r="O138" s="5" t="s">
        <v>46</v>
      </c>
      <c r="P138" s="3" t="s">
        <v>80</v>
      </c>
      <c r="Q138" s="3" t="s">
        <v>47</v>
      </c>
      <c r="R138" s="3" t="s">
        <v>49</v>
      </c>
      <c r="S138" s="3" t="s">
        <v>80</v>
      </c>
      <c r="T138" s="3" t="s">
        <v>80</v>
      </c>
      <c r="U138" s="3" t="s">
        <v>31</v>
      </c>
      <c r="V138" s="5" t="s">
        <v>1181</v>
      </c>
      <c r="W138" s="3" t="s">
        <v>39</v>
      </c>
      <c r="X138" s="5">
        <v>1895.62</v>
      </c>
      <c r="Y138" s="3" t="s">
        <v>42</v>
      </c>
      <c r="AA138" s="14">
        <f t="shared" si="12"/>
        <v>283.92999999999984</v>
      </c>
      <c r="AE138" s="23">
        <f t="shared" si="11"/>
        <v>1.9144464827960799</v>
      </c>
      <c r="AH138" s="25">
        <f t="shared" si="13"/>
        <v>2.7781565533500641E-2</v>
      </c>
      <c r="AI138" s="41">
        <f t="shared" si="14"/>
        <v>35.995091737869899</v>
      </c>
    </row>
    <row r="139" spans="1:35" x14ac:dyDescent="0.25">
      <c r="A139" s="3" t="s">
        <v>840</v>
      </c>
      <c r="B139" s="4" t="s">
        <v>1048</v>
      </c>
      <c r="C139" s="3" t="s">
        <v>58</v>
      </c>
      <c r="D139" s="3" t="s">
        <v>422</v>
      </c>
      <c r="E139" s="3">
        <v>1707.35</v>
      </c>
      <c r="F139" s="3" t="s">
        <v>1049</v>
      </c>
      <c r="G139" s="3" t="s">
        <v>42</v>
      </c>
      <c r="H139" s="5" t="s">
        <v>46</v>
      </c>
      <c r="I139" s="3" t="s">
        <v>47</v>
      </c>
      <c r="J139" s="3" t="s">
        <v>80</v>
      </c>
      <c r="K139" s="3" t="s">
        <v>80</v>
      </c>
      <c r="L139" s="3" t="s">
        <v>80</v>
      </c>
      <c r="M139" s="3" t="s">
        <v>80</v>
      </c>
      <c r="N139" s="3" t="s">
        <v>31</v>
      </c>
      <c r="O139" s="5" t="s">
        <v>46</v>
      </c>
      <c r="P139" s="3" t="s">
        <v>79</v>
      </c>
      <c r="Q139" s="3" t="s">
        <v>80</v>
      </c>
      <c r="R139" s="3" t="s">
        <v>49</v>
      </c>
      <c r="S139" s="3" t="s">
        <v>80</v>
      </c>
      <c r="T139" s="3" t="s">
        <v>80</v>
      </c>
      <c r="U139" s="3" t="s">
        <v>125</v>
      </c>
      <c r="V139" s="5" t="s">
        <v>128</v>
      </c>
      <c r="W139" s="3" t="s">
        <v>127</v>
      </c>
      <c r="X139" s="5">
        <v>1885.17</v>
      </c>
      <c r="Y139" s="3" t="s">
        <v>2090</v>
      </c>
      <c r="AA139" s="14">
        <f t="shared" si="12"/>
        <v>177.82000000000016</v>
      </c>
      <c r="AE139" s="23">
        <f t="shared" si="11"/>
        <v>1.2084785782790313</v>
      </c>
      <c r="AH139" s="25">
        <f t="shared" si="13"/>
        <v>0.11343161538543578</v>
      </c>
      <c r="AI139" s="41">
        <f t="shared" si="14"/>
        <v>8.8158843246835783</v>
      </c>
    </row>
    <row r="140" spans="1:35" x14ac:dyDescent="0.25">
      <c r="A140" s="3" t="s">
        <v>676</v>
      </c>
      <c r="B140" s="4" t="s">
        <v>1152</v>
      </c>
      <c r="C140" s="3" t="s">
        <v>42</v>
      </c>
      <c r="D140" s="3" t="s">
        <v>1103</v>
      </c>
      <c r="E140" s="3">
        <v>1857.38</v>
      </c>
      <c r="F140" s="3" t="s">
        <v>215</v>
      </c>
      <c r="G140" s="3" t="s">
        <v>42</v>
      </c>
      <c r="H140" s="5" t="s">
        <v>46</v>
      </c>
      <c r="I140" s="3" t="s">
        <v>47</v>
      </c>
      <c r="J140" s="3" t="s">
        <v>40</v>
      </c>
      <c r="K140" s="3" t="s">
        <v>80</v>
      </c>
      <c r="L140" s="3" t="s">
        <v>47</v>
      </c>
      <c r="M140" s="3" t="s">
        <v>40</v>
      </c>
      <c r="N140" s="3" t="s">
        <v>31</v>
      </c>
      <c r="O140" s="5" t="s">
        <v>46</v>
      </c>
      <c r="P140" s="3" t="s">
        <v>61</v>
      </c>
      <c r="Q140" s="3" t="s">
        <v>47</v>
      </c>
      <c r="R140" s="3" t="s">
        <v>80</v>
      </c>
      <c r="S140" s="3" t="s">
        <v>47</v>
      </c>
      <c r="T140" s="3" t="s">
        <v>80</v>
      </c>
      <c r="U140" s="3" t="s">
        <v>31</v>
      </c>
      <c r="V140" s="5" t="s">
        <v>128</v>
      </c>
      <c r="W140" s="3" t="s">
        <v>39</v>
      </c>
      <c r="X140" s="5">
        <v>1885.17</v>
      </c>
      <c r="Y140" s="3" t="s">
        <v>2091</v>
      </c>
      <c r="AA140" s="14">
        <f t="shared" si="12"/>
        <v>27.789999999999964</v>
      </c>
      <c r="AE140" s="23">
        <f t="shared" si="11"/>
        <v>0.21030343253694025</v>
      </c>
      <c r="AH140" s="25">
        <f t="shared" si="13"/>
        <v>0.4167154282090213</v>
      </c>
      <c r="AI140" s="41">
        <f t="shared" si="14"/>
        <v>2.3997191663813502</v>
      </c>
    </row>
    <row r="141" spans="1:35" x14ac:dyDescent="0.25">
      <c r="A141" s="3" t="s">
        <v>437</v>
      </c>
      <c r="B141" s="4" t="s">
        <v>1280</v>
      </c>
      <c r="C141" s="3" t="s">
        <v>63</v>
      </c>
      <c r="D141" s="3" t="s">
        <v>365</v>
      </c>
      <c r="E141" s="3">
        <v>1818.28</v>
      </c>
      <c r="F141" s="3" t="s">
        <v>2092</v>
      </c>
      <c r="G141" s="3" t="s">
        <v>42</v>
      </c>
      <c r="H141" s="5" t="s">
        <v>46</v>
      </c>
      <c r="I141" s="3" t="s">
        <v>47</v>
      </c>
      <c r="J141" s="3" t="s">
        <v>47</v>
      </c>
      <c r="K141" s="3" t="s">
        <v>80</v>
      </c>
      <c r="L141" s="3" t="s">
        <v>47</v>
      </c>
      <c r="M141" s="3" t="s">
        <v>47</v>
      </c>
      <c r="N141" s="3" t="s">
        <v>31</v>
      </c>
      <c r="O141" s="5" t="s">
        <v>46</v>
      </c>
      <c r="P141" s="3" t="s">
        <v>209</v>
      </c>
      <c r="Q141" s="3" t="s">
        <v>40</v>
      </c>
      <c r="R141" s="3" t="s">
        <v>80</v>
      </c>
      <c r="S141" s="3" t="s">
        <v>47</v>
      </c>
      <c r="T141" s="3" t="s">
        <v>80</v>
      </c>
      <c r="U141" s="3" t="s">
        <v>362</v>
      </c>
      <c r="V141" s="5" t="s">
        <v>254</v>
      </c>
      <c r="W141" s="3" t="s">
        <v>327</v>
      </c>
      <c r="X141" s="5">
        <v>1874.71</v>
      </c>
      <c r="Y141" s="3" t="s">
        <v>804</v>
      </c>
      <c r="AA141" s="14">
        <f t="shared" si="12"/>
        <v>56.430000000000064</v>
      </c>
      <c r="AE141" s="23">
        <f t="shared" si="11"/>
        <v>0.40085023100427042</v>
      </c>
      <c r="AH141" s="25">
        <f t="shared" si="13"/>
        <v>0.3442651969740862</v>
      </c>
      <c r="AI141" s="41">
        <f t="shared" si="14"/>
        <v>2.904737419842276</v>
      </c>
    </row>
    <row r="142" spans="1:35" x14ac:dyDescent="0.25">
      <c r="A142" s="3" t="s">
        <v>2093</v>
      </c>
      <c r="B142" s="4" t="s">
        <v>879</v>
      </c>
      <c r="C142" s="3" t="s">
        <v>42</v>
      </c>
      <c r="D142" s="3" t="s">
        <v>193</v>
      </c>
      <c r="E142" s="3" t="s">
        <v>42</v>
      </c>
      <c r="F142" s="3" t="s">
        <v>80</v>
      </c>
      <c r="G142" s="3" t="s">
        <v>42</v>
      </c>
      <c r="H142" s="5" t="s">
        <v>47</v>
      </c>
      <c r="I142" s="3" t="s">
        <v>47</v>
      </c>
      <c r="J142" s="3" t="s">
        <v>46</v>
      </c>
      <c r="K142" s="3" t="s">
        <v>80</v>
      </c>
      <c r="L142" s="3" t="s">
        <v>80</v>
      </c>
      <c r="M142" s="3" t="s">
        <v>47</v>
      </c>
      <c r="N142" s="3" t="s">
        <v>31</v>
      </c>
      <c r="O142" s="5" t="s">
        <v>46</v>
      </c>
      <c r="P142" s="3" t="s">
        <v>48</v>
      </c>
      <c r="Q142" s="3" t="s">
        <v>40</v>
      </c>
      <c r="R142" s="3" t="s">
        <v>49</v>
      </c>
      <c r="S142" s="3" t="s">
        <v>80</v>
      </c>
      <c r="T142" s="3" t="s">
        <v>80</v>
      </c>
      <c r="U142" s="3" t="s">
        <v>31</v>
      </c>
      <c r="V142" s="5" t="s">
        <v>254</v>
      </c>
      <c r="W142" s="3" t="s">
        <v>39</v>
      </c>
      <c r="X142" s="5">
        <v>1874.71</v>
      </c>
      <c r="Y142" s="3" t="s">
        <v>42</v>
      </c>
      <c r="AA142" s="14">
        <f t="shared" si="12"/>
        <v>0</v>
      </c>
      <c r="AE142" s="23">
        <f t="shared" si="11"/>
        <v>2.5411828856525428E-2</v>
      </c>
      <c r="AH142" s="25">
        <f t="shared" si="13"/>
        <v>0.48986323804621357</v>
      </c>
      <c r="AI142" s="41">
        <f t="shared" si="14"/>
        <v>2.0413860896939982</v>
      </c>
    </row>
    <row r="143" spans="1:35" x14ac:dyDescent="0.25">
      <c r="A143" s="3" t="s">
        <v>2093</v>
      </c>
      <c r="B143" s="4" t="s">
        <v>2094</v>
      </c>
      <c r="C143" s="3" t="s">
        <v>42</v>
      </c>
      <c r="D143" s="3" t="s">
        <v>1103</v>
      </c>
      <c r="E143" s="3">
        <v>1931.38</v>
      </c>
      <c r="F143" s="3" t="s">
        <v>80</v>
      </c>
      <c r="G143" s="3" t="s">
        <v>42</v>
      </c>
      <c r="H143" s="5" t="s">
        <v>46</v>
      </c>
      <c r="I143" s="3" t="s">
        <v>86</v>
      </c>
      <c r="J143" s="3" t="s">
        <v>80</v>
      </c>
      <c r="K143" s="3" t="s">
        <v>80</v>
      </c>
      <c r="L143" s="3" t="s">
        <v>80</v>
      </c>
      <c r="M143" s="3" t="s">
        <v>47</v>
      </c>
      <c r="N143" s="3" t="s">
        <v>31</v>
      </c>
      <c r="O143" s="5" t="s">
        <v>46</v>
      </c>
      <c r="P143" s="3" t="s">
        <v>47</v>
      </c>
      <c r="Q143" s="3" t="s">
        <v>80</v>
      </c>
      <c r="R143" s="3" t="s">
        <v>49</v>
      </c>
      <c r="S143" s="3" t="s">
        <v>80</v>
      </c>
      <c r="T143" s="3" t="s">
        <v>80</v>
      </c>
      <c r="U143" s="3" t="s">
        <v>31</v>
      </c>
      <c r="V143" s="5" t="s">
        <v>254</v>
      </c>
      <c r="W143" s="3" t="s">
        <v>39</v>
      </c>
      <c r="X143" s="5">
        <v>1874.71</v>
      </c>
      <c r="Y143" s="3" t="s">
        <v>42</v>
      </c>
      <c r="AA143" s="14">
        <f t="shared" si="12"/>
        <v>-56.670000000000073</v>
      </c>
      <c r="AE143" s="23">
        <f t="shared" ref="AE143:AE206" si="15">(AA143-$AF$5)/$AG$5</f>
        <v>-0.35162333417223074</v>
      </c>
      <c r="AH143" s="25">
        <f t="shared" si="13"/>
        <v>0.63743961837216889</v>
      </c>
      <c r="AI143" s="41">
        <f t="shared" si="14"/>
        <v>1.5687760396093711</v>
      </c>
    </row>
    <row r="144" spans="1:35" x14ac:dyDescent="0.25">
      <c r="A144" s="3" t="s">
        <v>1114</v>
      </c>
      <c r="B144" s="4" t="s">
        <v>2095</v>
      </c>
      <c r="C144" s="3" t="s">
        <v>42</v>
      </c>
      <c r="D144" s="3" t="s">
        <v>186</v>
      </c>
      <c r="E144" s="3">
        <v>2351.69</v>
      </c>
      <c r="F144" s="3" t="s">
        <v>294</v>
      </c>
      <c r="G144" s="3" t="s">
        <v>111</v>
      </c>
      <c r="H144" s="5" t="s">
        <v>47</v>
      </c>
      <c r="I144" s="3" t="s">
        <v>47</v>
      </c>
      <c r="J144" s="3" t="s">
        <v>46</v>
      </c>
      <c r="K144" s="3" t="s">
        <v>49</v>
      </c>
      <c r="L144" s="3" t="s">
        <v>47</v>
      </c>
      <c r="M144" s="3" t="s">
        <v>47</v>
      </c>
      <c r="N144" s="3" t="s">
        <v>31</v>
      </c>
      <c r="O144" s="5" t="s">
        <v>46</v>
      </c>
      <c r="P144" s="3" t="s">
        <v>80</v>
      </c>
      <c r="Q144" s="3" t="s">
        <v>80</v>
      </c>
      <c r="R144" s="3" t="s">
        <v>49</v>
      </c>
      <c r="S144" s="3" t="s">
        <v>80</v>
      </c>
      <c r="T144" s="3" t="s">
        <v>80</v>
      </c>
      <c r="U144" s="3" t="s">
        <v>294</v>
      </c>
      <c r="V144" s="5" t="s">
        <v>56</v>
      </c>
      <c r="W144" s="3" t="s">
        <v>1236</v>
      </c>
      <c r="X144" s="5">
        <v>1864.25</v>
      </c>
      <c r="Y144" s="9" t="s">
        <v>2096</v>
      </c>
      <c r="AA144" s="14">
        <f t="shared" si="12"/>
        <v>-487.44000000000005</v>
      </c>
      <c r="AE144" s="23">
        <f t="shared" si="15"/>
        <v>-3.2176095204771027</v>
      </c>
      <c r="AH144" s="25">
        <f t="shared" si="13"/>
        <v>0.99935368167007588</v>
      </c>
      <c r="AI144" s="41">
        <f t="shared" si="14"/>
        <v>1.0006467363274671</v>
      </c>
    </row>
    <row r="145" spans="1:35" x14ac:dyDescent="0.25">
      <c r="A145" s="3" t="s">
        <v>1005</v>
      </c>
      <c r="B145" s="4" t="s">
        <v>2097</v>
      </c>
      <c r="C145" s="3" t="s">
        <v>42</v>
      </c>
      <c r="D145" s="3" t="s">
        <v>90</v>
      </c>
      <c r="E145" s="3">
        <v>2034.52</v>
      </c>
      <c r="F145" s="3" t="s">
        <v>80</v>
      </c>
      <c r="G145" s="3" t="s">
        <v>42</v>
      </c>
      <c r="H145" s="5" t="s">
        <v>46</v>
      </c>
      <c r="I145" s="3" t="s">
        <v>80</v>
      </c>
      <c r="J145" s="3" t="s">
        <v>80</v>
      </c>
      <c r="K145" s="3" t="s">
        <v>80</v>
      </c>
      <c r="L145" s="3" t="s">
        <v>80</v>
      </c>
      <c r="M145" s="3" t="s">
        <v>80</v>
      </c>
      <c r="N145" s="3" t="s">
        <v>500</v>
      </c>
      <c r="O145" s="5" t="s">
        <v>46</v>
      </c>
      <c r="P145" s="3" t="s">
        <v>80</v>
      </c>
      <c r="Q145" s="3" t="s">
        <v>80</v>
      </c>
      <c r="R145" s="3" t="s">
        <v>80</v>
      </c>
      <c r="S145" s="3" t="s">
        <v>80</v>
      </c>
      <c r="T145" s="3" t="s">
        <v>46</v>
      </c>
      <c r="U145" s="3" t="s">
        <v>183</v>
      </c>
      <c r="V145" s="5" t="s">
        <v>56</v>
      </c>
      <c r="W145" s="3" t="s">
        <v>429</v>
      </c>
      <c r="X145" s="5">
        <v>1864.25</v>
      </c>
      <c r="Y145" s="3" t="s">
        <v>42</v>
      </c>
      <c r="AA145" s="14">
        <f t="shared" si="12"/>
        <v>-170.26999999999998</v>
      </c>
      <c r="AE145" s="23">
        <f t="shared" si="15"/>
        <v>-1.1074234845175037</v>
      </c>
      <c r="AH145" s="25">
        <f t="shared" si="13"/>
        <v>0.86594456150692145</v>
      </c>
      <c r="AI145" s="41">
        <f t="shared" si="14"/>
        <v>1.1548083381455674</v>
      </c>
    </row>
    <row r="146" spans="1:35" x14ac:dyDescent="0.25">
      <c r="A146" s="3" t="s">
        <v>2098</v>
      </c>
      <c r="B146" s="4" t="s">
        <v>331</v>
      </c>
      <c r="C146" s="3" t="s">
        <v>42</v>
      </c>
      <c r="D146" s="3" t="s">
        <v>193</v>
      </c>
      <c r="E146" s="3">
        <v>1837.77</v>
      </c>
      <c r="F146" s="3" t="s">
        <v>695</v>
      </c>
      <c r="G146" s="3" t="s">
        <v>42</v>
      </c>
      <c r="H146" s="5" t="s">
        <v>46</v>
      </c>
      <c r="I146" s="3" t="s">
        <v>47</v>
      </c>
      <c r="J146" s="3" t="s">
        <v>40</v>
      </c>
      <c r="K146" s="3" t="s">
        <v>80</v>
      </c>
      <c r="L146" s="3" t="s">
        <v>80</v>
      </c>
      <c r="M146" s="3" t="s">
        <v>80</v>
      </c>
      <c r="N146" s="3" t="s">
        <v>31</v>
      </c>
      <c r="O146" s="5" t="s">
        <v>46</v>
      </c>
      <c r="P146" s="3" t="s">
        <v>61</v>
      </c>
      <c r="Q146" s="3" t="s">
        <v>47</v>
      </c>
      <c r="R146" s="3" t="s">
        <v>80</v>
      </c>
      <c r="S146" s="3" t="s">
        <v>47</v>
      </c>
      <c r="T146" s="3" t="s">
        <v>80</v>
      </c>
      <c r="U146" s="3" t="s">
        <v>31</v>
      </c>
      <c r="V146" s="5" t="s">
        <v>56</v>
      </c>
      <c r="W146" s="3" t="s">
        <v>39</v>
      </c>
      <c r="X146" s="5">
        <v>1864.25</v>
      </c>
      <c r="Y146" s="3" t="s">
        <v>2099</v>
      </c>
      <c r="AA146" s="14">
        <f t="shared" si="12"/>
        <v>26.480000000000018</v>
      </c>
      <c r="AE146" s="23">
        <f t="shared" si="15"/>
        <v>0.20158777939475481</v>
      </c>
      <c r="AH146" s="25">
        <f t="shared" si="13"/>
        <v>0.42011949986287878</v>
      </c>
      <c r="AI146" s="41">
        <f t="shared" si="14"/>
        <v>2.3802751367798596</v>
      </c>
    </row>
    <row r="147" spans="1:35" x14ac:dyDescent="0.25">
      <c r="A147" s="3" t="s">
        <v>2098</v>
      </c>
      <c r="B147" s="4" t="s">
        <v>2100</v>
      </c>
      <c r="C147" s="3" t="s">
        <v>58</v>
      </c>
      <c r="D147" s="3" t="s">
        <v>422</v>
      </c>
      <c r="E147" s="3">
        <v>1977.63</v>
      </c>
      <c r="F147" s="3" t="s">
        <v>1281</v>
      </c>
      <c r="G147" s="3" t="s">
        <v>42</v>
      </c>
      <c r="H147" s="5" t="s">
        <v>46</v>
      </c>
      <c r="I147" s="3" t="s">
        <v>80</v>
      </c>
      <c r="J147" s="3" t="s">
        <v>80</v>
      </c>
      <c r="K147" s="3" t="s">
        <v>49</v>
      </c>
      <c r="L147" s="3" t="s">
        <v>80</v>
      </c>
      <c r="M147" s="3" t="s">
        <v>47</v>
      </c>
      <c r="N147" s="3" t="s">
        <v>31</v>
      </c>
      <c r="O147" s="5" t="s">
        <v>46</v>
      </c>
      <c r="P147" s="3" t="s">
        <v>80</v>
      </c>
      <c r="Q147" s="3" t="s">
        <v>47</v>
      </c>
      <c r="R147" s="3" t="s">
        <v>49</v>
      </c>
      <c r="S147" s="3" t="s">
        <v>80</v>
      </c>
      <c r="T147" s="3" t="s">
        <v>80</v>
      </c>
      <c r="U147" s="3" t="s">
        <v>31</v>
      </c>
      <c r="V147" s="5" t="s">
        <v>56</v>
      </c>
      <c r="W147" s="3" t="s">
        <v>39</v>
      </c>
      <c r="X147" s="5">
        <v>1864.25</v>
      </c>
      <c r="Y147" s="3" t="s">
        <v>2101</v>
      </c>
      <c r="AA147" s="14">
        <f t="shared" si="12"/>
        <v>-113.38000000000011</v>
      </c>
      <c r="AE147" s="23">
        <f t="shared" si="15"/>
        <v>-0.72892462401448854</v>
      </c>
      <c r="AH147" s="25">
        <f t="shared" si="13"/>
        <v>0.76697611434667268</v>
      </c>
      <c r="AI147" s="41">
        <f t="shared" si="14"/>
        <v>1.3038215679660667</v>
      </c>
    </row>
    <row r="148" spans="1:35" x14ac:dyDescent="0.25">
      <c r="A148" s="3" t="s">
        <v>2098</v>
      </c>
      <c r="B148" s="4" t="s">
        <v>1415</v>
      </c>
      <c r="C148" s="3" t="s">
        <v>58</v>
      </c>
      <c r="D148" s="3" t="s">
        <v>467</v>
      </c>
      <c r="E148" s="3">
        <v>1811.19</v>
      </c>
      <c r="F148" s="3" t="s">
        <v>1948</v>
      </c>
      <c r="G148" s="3" t="s">
        <v>42</v>
      </c>
      <c r="H148" s="5" t="s">
        <v>46</v>
      </c>
      <c r="I148" s="3" t="s">
        <v>47</v>
      </c>
      <c r="J148" s="3" t="s">
        <v>80</v>
      </c>
      <c r="K148" s="3" t="s">
        <v>49</v>
      </c>
      <c r="L148" s="3" t="s">
        <v>80</v>
      </c>
      <c r="M148" s="3" t="s">
        <v>80</v>
      </c>
      <c r="N148" s="3" t="s">
        <v>31</v>
      </c>
      <c r="O148" s="5" t="s">
        <v>46</v>
      </c>
      <c r="P148" s="3" t="s">
        <v>47</v>
      </c>
      <c r="Q148" s="3" t="s">
        <v>80</v>
      </c>
      <c r="R148" s="3" t="s">
        <v>49</v>
      </c>
      <c r="S148" s="3" t="s">
        <v>80</v>
      </c>
      <c r="T148" s="3" t="s">
        <v>80</v>
      </c>
      <c r="U148" s="3" t="s">
        <v>31</v>
      </c>
      <c r="V148" s="5" t="s">
        <v>56</v>
      </c>
      <c r="W148" s="3" t="s">
        <v>39</v>
      </c>
      <c r="X148" s="5">
        <v>1864.25</v>
      </c>
      <c r="Y148" s="3" t="s">
        <v>2102</v>
      </c>
      <c r="AA148" s="14">
        <f t="shared" si="12"/>
        <v>53.059999999999945</v>
      </c>
      <c r="AE148" s="23">
        <f t="shared" si="15"/>
        <v>0.37842904696673818</v>
      </c>
      <c r="AH148" s="25">
        <f t="shared" si="13"/>
        <v>0.35255594671709045</v>
      </c>
      <c r="AI148" s="41">
        <f t="shared" si="14"/>
        <v>2.8364292513336982</v>
      </c>
    </row>
    <row r="149" spans="1:35" x14ac:dyDescent="0.25">
      <c r="A149" s="3" t="s">
        <v>2098</v>
      </c>
      <c r="B149" s="4" t="s">
        <v>563</v>
      </c>
      <c r="C149" s="3" t="s">
        <v>42</v>
      </c>
      <c r="D149" s="3" t="s">
        <v>564</v>
      </c>
      <c r="E149" s="3">
        <v>1805.18</v>
      </c>
      <c r="F149" s="3" t="s">
        <v>80</v>
      </c>
      <c r="G149" s="3" t="s">
        <v>42</v>
      </c>
      <c r="H149" s="5" t="s">
        <v>47</v>
      </c>
      <c r="I149" s="3" t="s">
        <v>61</v>
      </c>
      <c r="J149" s="3" t="s">
        <v>40</v>
      </c>
      <c r="K149" s="3" t="s">
        <v>49</v>
      </c>
      <c r="L149" s="3" t="s">
        <v>47</v>
      </c>
      <c r="M149" s="3" t="s">
        <v>80</v>
      </c>
      <c r="N149" s="3" t="s">
        <v>31</v>
      </c>
      <c r="O149" s="5" t="s">
        <v>46</v>
      </c>
      <c r="P149" s="3" t="s">
        <v>47</v>
      </c>
      <c r="Q149" s="3" t="s">
        <v>80</v>
      </c>
      <c r="R149" s="3" t="s">
        <v>49</v>
      </c>
      <c r="S149" s="3" t="s">
        <v>80</v>
      </c>
      <c r="T149" s="3" t="s">
        <v>80</v>
      </c>
      <c r="U149" s="3" t="s">
        <v>31</v>
      </c>
      <c r="V149" s="5" t="s">
        <v>56</v>
      </c>
      <c r="W149" s="3" t="s">
        <v>39</v>
      </c>
      <c r="X149" s="5">
        <v>1864.25</v>
      </c>
      <c r="Y149" s="3" t="s">
        <v>42</v>
      </c>
      <c r="AA149" s="14">
        <f t="shared" si="12"/>
        <v>59.069999999999936</v>
      </c>
      <c r="AE149" s="23">
        <f t="shared" si="15"/>
        <v>0.41841460069539216</v>
      </c>
      <c r="AH149" s="25">
        <f t="shared" si="13"/>
        <v>0.33782200663324313</v>
      </c>
      <c r="AI149" s="41">
        <f t="shared" si="14"/>
        <v>2.9601387131823276</v>
      </c>
    </row>
    <row r="150" spans="1:35" x14ac:dyDescent="0.25">
      <c r="A150" s="3" t="s">
        <v>2098</v>
      </c>
      <c r="B150" s="4" t="s">
        <v>1016</v>
      </c>
      <c r="C150" s="3" t="s">
        <v>58</v>
      </c>
      <c r="D150" s="3" t="s">
        <v>193</v>
      </c>
      <c r="E150" s="3">
        <v>1744.17</v>
      </c>
      <c r="F150" s="3" t="s">
        <v>1874</v>
      </c>
      <c r="G150" s="3" t="s">
        <v>42</v>
      </c>
      <c r="H150" s="5" t="s">
        <v>46</v>
      </c>
      <c r="I150" s="3" t="s">
        <v>47</v>
      </c>
      <c r="J150" s="3" t="s">
        <v>48</v>
      </c>
      <c r="K150" s="3" t="s">
        <v>80</v>
      </c>
      <c r="L150" s="3" t="s">
        <v>47</v>
      </c>
      <c r="M150" s="3" t="s">
        <v>80</v>
      </c>
      <c r="N150" s="3" t="s">
        <v>31</v>
      </c>
      <c r="O150" s="5" t="s">
        <v>46</v>
      </c>
      <c r="P150" s="3" t="s">
        <v>86</v>
      </c>
      <c r="Q150" s="3" t="s">
        <v>47</v>
      </c>
      <c r="R150" s="3" t="s">
        <v>47</v>
      </c>
      <c r="S150" s="3" t="s">
        <v>80</v>
      </c>
      <c r="T150" s="3" t="s">
        <v>80</v>
      </c>
      <c r="U150" s="3" t="s">
        <v>31</v>
      </c>
      <c r="V150" s="5" t="s">
        <v>56</v>
      </c>
      <c r="W150" s="3" t="s">
        <v>39</v>
      </c>
      <c r="X150" s="5">
        <v>1864.25</v>
      </c>
      <c r="Y150" s="3" t="s">
        <v>2103</v>
      </c>
      <c r="AA150" s="14">
        <f t="shared" si="12"/>
        <v>120.07999999999993</v>
      </c>
      <c r="AE150" s="23">
        <f t="shared" si="15"/>
        <v>0.82432452298909931</v>
      </c>
      <c r="AH150" s="25">
        <f t="shared" si="13"/>
        <v>0.20487759410048045</v>
      </c>
      <c r="AI150" s="41">
        <f t="shared" si="14"/>
        <v>4.8809632131347591</v>
      </c>
    </row>
    <row r="151" spans="1:35" x14ac:dyDescent="0.25">
      <c r="A151" s="3" t="s">
        <v>2104</v>
      </c>
      <c r="B151" s="4" t="s">
        <v>738</v>
      </c>
      <c r="C151" s="3" t="s">
        <v>42</v>
      </c>
      <c r="D151" s="3" t="s">
        <v>467</v>
      </c>
      <c r="E151" s="3">
        <v>1723.06</v>
      </c>
      <c r="F151" s="3" t="s">
        <v>1535</v>
      </c>
      <c r="G151" s="3" t="s">
        <v>42</v>
      </c>
      <c r="H151" s="5" t="s">
        <v>46</v>
      </c>
      <c r="I151" s="3" t="s">
        <v>47</v>
      </c>
      <c r="J151" s="3" t="s">
        <v>80</v>
      </c>
      <c r="K151" s="3" t="s">
        <v>80</v>
      </c>
      <c r="L151" s="3" t="s">
        <v>80</v>
      </c>
      <c r="M151" s="3" t="s">
        <v>48</v>
      </c>
      <c r="N151" s="3" t="s">
        <v>31</v>
      </c>
      <c r="O151" s="5" t="s">
        <v>46</v>
      </c>
      <c r="P151" s="3" t="s">
        <v>49</v>
      </c>
      <c r="Q151" s="3" t="s">
        <v>80</v>
      </c>
      <c r="R151" s="3" t="s">
        <v>80</v>
      </c>
      <c r="S151" s="3" t="s">
        <v>80</v>
      </c>
      <c r="T151" s="3" t="s">
        <v>80</v>
      </c>
      <c r="U151" s="3" t="s">
        <v>31</v>
      </c>
      <c r="V151" s="5" t="s">
        <v>627</v>
      </c>
      <c r="W151" s="3" t="s">
        <v>39</v>
      </c>
      <c r="X151" s="5">
        <v>1853.79</v>
      </c>
      <c r="Y151" s="3" t="s">
        <v>1113</v>
      </c>
      <c r="AA151" s="14">
        <f t="shared" si="12"/>
        <v>130.73000000000002</v>
      </c>
      <c r="AE151" s="23">
        <f t="shared" si="15"/>
        <v>0.89518078708396931</v>
      </c>
      <c r="AH151" s="25">
        <f t="shared" si="13"/>
        <v>0.18534522676604903</v>
      </c>
      <c r="AI151" s="41">
        <f t="shared" si="14"/>
        <v>5.3953372171933207</v>
      </c>
    </row>
    <row r="152" spans="1:35" x14ac:dyDescent="0.25">
      <c r="A152" s="3" t="s">
        <v>2104</v>
      </c>
      <c r="B152" s="4" t="s">
        <v>1643</v>
      </c>
      <c r="C152" s="3" t="s">
        <v>42</v>
      </c>
      <c r="D152" s="3" t="s">
        <v>365</v>
      </c>
      <c r="E152" s="3">
        <v>1662.13</v>
      </c>
      <c r="F152" s="3" t="s">
        <v>2089</v>
      </c>
      <c r="G152" s="3" t="s">
        <v>42</v>
      </c>
      <c r="H152" s="5" t="s">
        <v>46</v>
      </c>
      <c r="I152" s="3" t="s">
        <v>40</v>
      </c>
      <c r="J152" s="3" t="s">
        <v>40</v>
      </c>
      <c r="K152" s="3" t="s">
        <v>80</v>
      </c>
      <c r="L152" s="3" t="s">
        <v>80</v>
      </c>
      <c r="M152" s="3" t="s">
        <v>80</v>
      </c>
      <c r="N152" s="3" t="s">
        <v>31</v>
      </c>
      <c r="O152" s="5" t="s">
        <v>46</v>
      </c>
      <c r="P152" s="3" t="s">
        <v>80</v>
      </c>
      <c r="Q152" s="3" t="s">
        <v>47</v>
      </c>
      <c r="R152" s="3" t="s">
        <v>49</v>
      </c>
      <c r="S152" s="3" t="s">
        <v>80</v>
      </c>
      <c r="T152" s="3" t="s">
        <v>80</v>
      </c>
      <c r="U152" s="3" t="s">
        <v>31</v>
      </c>
      <c r="V152" s="5" t="s">
        <v>627</v>
      </c>
      <c r="W152" s="3" t="s">
        <v>39</v>
      </c>
      <c r="X152" s="5">
        <v>1853.79</v>
      </c>
      <c r="Y152" s="3" t="s">
        <v>2105</v>
      </c>
      <c r="AA152" s="14">
        <f t="shared" si="12"/>
        <v>191.65999999999985</v>
      </c>
      <c r="AE152" s="23">
        <f t="shared" si="15"/>
        <v>1.3005584557506715</v>
      </c>
      <c r="AH152" s="25">
        <f t="shared" si="13"/>
        <v>9.6704817545847699E-2</v>
      </c>
      <c r="AI152" s="41">
        <f t="shared" si="14"/>
        <v>10.34074646307978</v>
      </c>
    </row>
    <row r="153" spans="1:35" x14ac:dyDescent="0.25">
      <c r="A153" s="3" t="s">
        <v>1024</v>
      </c>
      <c r="B153" s="4" t="s">
        <v>2106</v>
      </c>
      <c r="C153" s="3" t="s">
        <v>42</v>
      </c>
      <c r="D153" s="3" t="s">
        <v>186</v>
      </c>
      <c r="E153" s="3" t="s">
        <v>42</v>
      </c>
      <c r="F153" s="3" t="s">
        <v>80</v>
      </c>
      <c r="G153" s="3" t="s">
        <v>42</v>
      </c>
      <c r="H153" s="5" t="s">
        <v>47</v>
      </c>
      <c r="I153" s="3" t="s">
        <v>61</v>
      </c>
      <c r="J153" s="3" t="s">
        <v>48</v>
      </c>
      <c r="K153" s="3" t="s">
        <v>80</v>
      </c>
      <c r="L153" s="3" t="s">
        <v>80</v>
      </c>
      <c r="M153" s="3" t="s">
        <v>80</v>
      </c>
      <c r="N153" s="3" t="s">
        <v>374</v>
      </c>
      <c r="O153" s="5" t="s">
        <v>46</v>
      </c>
      <c r="P153" s="3" t="s">
        <v>48</v>
      </c>
      <c r="Q153" s="3" t="s">
        <v>40</v>
      </c>
      <c r="R153" s="3" t="s">
        <v>47</v>
      </c>
      <c r="S153" s="3" t="s">
        <v>47</v>
      </c>
      <c r="T153" s="3" t="s">
        <v>47</v>
      </c>
      <c r="U153" s="3" t="s">
        <v>110</v>
      </c>
      <c r="V153" s="5" t="s">
        <v>119</v>
      </c>
      <c r="W153" s="3" t="s">
        <v>318</v>
      </c>
      <c r="X153" s="5">
        <v>1843.33</v>
      </c>
      <c r="Y153" s="3" t="s">
        <v>42</v>
      </c>
      <c r="AA153" s="14">
        <f t="shared" si="12"/>
        <v>0</v>
      </c>
      <c r="AE153" s="23">
        <f t="shared" si="15"/>
        <v>2.5411828856525428E-2</v>
      </c>
      <c r="AH153" s="25">
        <f t="shared" si="13"/>
        <v>0.48986323804621357</v>
      </c>
      <c r="AI153" s="41">
        <f t="shared" si="14"/>
        <v>2.0413860896939982</v>
      </c>
    </row>
    <row r="154" spans="1:35" x14ac:dyDescent="0.25">
      <c r="A154" s="3" t="s">
        <v>719</v>
      </c>
      <c r="B154" s="4" t="s">
        <v>2107</v>
      </c>
      <c r="C154" s="3" t="s">
        <v>58</v>
      </c>
      <c r="D154" s="3" t="s">
        <v>90</v>
      </c>
      <c r="E154" s="3" t="s">
        <v>42</v>
      </c>
      <c r="F154" s="3" t="s">
        <v>80</v>
      </c>
      <c r="G154" s="3" t="s">
        <v>42</v>
      </c>
      <c r="H154" s="5" t="s">
        <v>47</v>
      </c>
      <c r="I154" s="3" t="s">
        <v>80</v>
      </c>
      <c r="J154" s="3" t="s">
        <v>40</v>
      </c>
      <c r="K154" s="3" t="s">
        <v>80</v>
      </c>
      <c r="L154" s="3" t="s">
        <v>80</v>
      </c>
      <c r="M154" s="3" t="s">
        <v>80</v>
      </c>
      <c r="N154" s="3" t="s">
        <v>31</v>
      </c>
      <c r="O154" s="5" t="s">
        <v>46</v>
      </c>
      <c r="P154" s="3" t="s">
        <v>48</v>
      </c>
      <c r="Q154" s="3" t="s">
        <v>40</v>
      </c>
      <c r="R154" s="3" t="s">
        <v>46</v>
      </c>
      <c r="S154" s="3" t="s">
        <v>80</v>
      </c>
      <c r="T154" s="3" t="s">
        <v>80</v>
      </c>
      <c r="U154" s="3" t="s">
        <v>500</v>
      </c>
      <c r="V154" s="5" t="s">
        <v>119</v>
      </c>
      <c r="W154" s="3" t="s">
        <v>295</v>
      </c>
      <c r="X154" s="5">
        <v>1843.33</v>
      </c>
      <c r="Y154" s="3" t="s">
        <v>42</v>
      </c>
      <c r="AA154" s="14">
        <f t="shared" si="12"/>
        <v>0</v>
      </c>
      <c r="AE154" s="23">
        <f t="shared" si="15"/>
        <v>2.5411828856525428E-2</v>
      </c>
      <c r="AH154" s="25">
        <f t="shared" si="13"/>
        <v>0.48986323804621357</v>
      </c>
      <c r="AI154" s="41">
        <f t="shared" si="14"/>
        <v>2.0413860896939982</v>
      </c>
    </row>
    <row r="155" spans="1:35" x14ac:dyDescent="0.25">
      <c r="A155" s="3" t="s">
        <v>721</v>
      </c>
      <c r="B155" s="4" t="s">
        <v>1648</v>
      </c>
      <c r="C155" s="3" t="s">
        <v>58</v>
      </c>
      <c r="D155" s="3" t="s">
        <v>90</v>
      </c>
      <c r="E155" s="3">
        <v>1778.81</v>
      </c>
      <c r="F155" s="3" t="s">
        <v>2108</v>
      </c>
      <c r="G155" s="3" t="s">
        <v>42</v>
      </c>
      <c r="H155" s="5" t="s">
        <v>47</v>
      </c>
      <c r="I155" s="3" t="s">
        <v>61</v>
      </c>
      <c r="J155" s="3" t="s">
        <v>80</v>
      </c>
      <c r="K155" s="3" t="s">
        <v>80</v>
      </c>
      <c r="L155" s="3" t="s">
        <v>80</v>
      </c>
      <c r="M155" s="3" t="s">
        <v>80</v>
      </c>
      <c r="N155" s="3" t="s">
        <v>31</v>
      </c>
      <c r="O155" s="5" t="s">
        <v>46</v>
      </c>
      <c r="P155" s="3" t="s">
        <v>80</v>
      </c>
      <c r="Q155" s="3" t="s">
        <v>80</v>
      </c>
      <c r="R155" s="3" t="s">
        <v>46</v>
      </c>
      <c r="S155" s="3" t="s">
        <v>80</v>
      </c>
      <c r="T155" s="3" t="s">
        <v>80</v>
      </c>
      <c r="U155" s="3" t="s">
        <v>66</v>
      </c>
      <c r="V155" s="5" t="s">
        <v>119</v>
      </c>
      <c r="W155" s="3" t="s">
        <v>68</v>
      </c>
      <c r="X155" s="5">
        <v>1843.33</v>
      </c>
      <c r="Y155" s="3" t="s">
        <v>2109</v>
      </c>
      <c r="AA155" s="14">
        <f t="shared" si="12"/>
        <v>64.519999999999982</v>
      </c>
      <c r="AE155" s="23">
        <f t="shared" si="15"/>
        <v>0.45467437903502045</v>
      </c>
      <c r="AH155" s="25">
        <f t="shared" si="13"/>
        <v>0.32467175792429714</v>
      </c>
      <c r="AI155" s="41">
        <f t="shared" si="14"/>
        <v>3.0800338359986559</v>
      </c>
    </row>
    <row r="156" spans="1:35" x14ac:dyDescent="0.25">
      <c r="A156" s="3" t="s">
        <v>721</v>
      </c>
      <c r="B156" s="4" t="s">
        <v>1308</v>
      </c>
      <c r="C156" s="3" t="s">
        <v>63</v>
      </c>
      <c r="D156" s="3" t="s">
        <v>380</v>
      </c>
      <c r="E156" s="3">
        <v>2057.4499999999998</v>
      </c>
      <c r="F156" s="3" t="s">
        <v>369</v>
      </c>
      <c r="G156" s="3" t="s">
        <v>42</v>
      </c>
      <c r="H156" s="5" t="s">
        <v>46</v>
      </c>
      <c r="I156" s="3" t="s">
        <v>80</v>
      </c>
      <c r="J156" s="3" t="s">
        <v>47</v>
      </c>
      <c r="K156" s="3" t="s">
        <v>80</v>
      </c>
      <c r="L156" s="3" t="s">
        <v>80</v>
      </c>
      <c r="M156" s="3" t="s">
        <v>47</v>
      </c>
      <c r="N156" s="3" t="s">
        <v>31</v>
      </c>
      <c r="O156" s="5" t="s">
        <v>46</v>
      </c>
      <c r="P156" s="3" t="s">
        <v>61</v>
      </c>
      <c r="Q156" s="3" t="s">
        <v>47</v>
      </c>
      <c r="R156" s="3" t="s">
        <v>80</v>
      </c>
      <c r="S156" s="3" t="s">
        <v>47</v>
      </c>
      <c r="T156" s="3" t="s">
        <v>80</v>
      </c>
      <c r="U156" s="3" t="s">
        <v>66</v>
      </c>
      <c r="V156" s="5" t="s">
        <v>119</v>
      </c>
      <c r="W156" s="3" t="s">
        <v>68</v>
      </c>
      <c r="X156" s="5">
        <v>1843.33</v>
      </c>
      <c r="Y156" s="3" t="s">
        <v>2110</v>
      </c>
      <c r="AA156" s="14">
        <f t="shared" si="12"/>
        <v>-214.11999999999989</v>
      </c>
      <c r="AE156" s="23">
        <f t="shared" si="15"/>
        <v>-1.3991650038189136</v>
      </c>
      <c r="AH156" s="25">
        <f t="shared" si="13"/>
        <v>0.91911824581533286</v>
      </c>
      <c r="AI156" s="41">
        <f t="shared" si="14"/>
        <v>1.0879992912260363</v>
      </c>
    </row>
    <row r="157" spans="1:35" x14ac:dyDescent="0.25">
      <c r="A157" s="3" t="s">
        <v>2111</v>
      </c>
      <c r="B157" s="4" t="s">
        <v>1332</v>
      </c>
      <c r="C157" s="3" t="s">
        <v>42</v>
      </c>
      <c r="D157" s="3" t="s">
        <v>90</v>
      </c>
      <c r="E157" s="3">
        <v>1937.7</v>
      </c>
      <c r="F157" s="3" t="s">
        <v>1353</v>
      </c>
      <c r="G157" s="3" t="s">
        <v>42</v>
      </c>
      <c r="H157" s="5" t="s">
        <v>47</v>
      </c>
      <c r="I157" s="3" t="s">
        <v>86</v>
      </c>
      <c r="J157" s="3" t="s">
        <v>40</v>
      </c>
      <c r="K157" s="3" t="s">
        <v>80</v>
      </c>
      <c r="L157" s="3" t="s">
        <v>47</v>
      </c>
      <c r="M157" s="3" t="s">
        <v>46</v>
      </c>
      <c r="N157" s="3" t="s">
        <v>31</v>
      </c>
      <c r="O157" s="5" t="s">
        <v>47</v>
      </c>
      <c r="P157" s="3" t="s">
        <v>49</v>
      </c>
      <c r="Q157" s="3" t="s">
        <v>47</v>
      </c>
      <c r="R157" s="3" t="s">
        <v>49</v>
      </c>
      <c r="S157" s="3" t="s">
        <v>47</v>
      </c>
      <c r="T157" s="3" t="s">
        <v>47</v>
      </c>
      <c r="U157" s="3" t="s">
        <v>31</v>
      </c>
      <c r="V157" s="5" t="s">
        <v>119</v>
      </c>
      <c r="W157" s="3" t="s">
        <v>39</v>
      </c>
      <c r="X157" s="5">
        <v>1843.33</v>
      </c>
      <c r="Y157" s="3" t="s">
        <v>1831</v>
      </c>
      <c r="AA157" s="14">
        <f t="shared" si="12"/>
        <v>-94.370000000000118</v>
      </c>
      <c r="AE157" s="23">
        <f t="shared" si="15"/>
        <v>-0.6024478558977312</v>
      </c>
      <c r="AH157" s="25">
        <f t="shared" si="13"/>
        <v>0.72656196853443555</v>
      </c>
      <c r="AI157" s="41">
        <f t="shared" si="14"/>
        <v>1.3763450927897072</v>
      </c>
    </row>
    <row r="158" spans="1:35" x14ac:dyDescent="0.25">
      <c r="A158" s="3" t="s">
        <v>2111</v>
      </c>
      <c r="B158" s="4" t="s">
        <v>1167</v>
      </c>
      <c r="C158" s="3" t="s">
        <v>63</v>
      </c>
      <c r="D158" s="3" t="s">
        <v>1147</v>
      </c>
      <c r="E158" s="3" t="s">
        <v>42</v>
      </c>
      <c r="F158" s="3" t="s">
        <v>80</v>
      </c>
      <c r="G158" s="3" t="s">
        <v>42</v>
      </c>
      <c r="H158" s="5" t="s">
        <v>47</v>
      </c>
      <c r="I158" s="3" t="s">
        <v>48</v>
      </c>
      <c r="J158" s="3" t="s">
        <v>48</v>
      </c>
      <c r="K158" s="3" t="s">
        <v>80</v>
      </c>
      <c r="L158" s="3" t="s">
        <v>47</v>
      </c>
      <c r="M158" s="3" t="s">
        <v>47</v>
      </c>
      <c r="N158" s="3" t="s">
        <v>31</v>
      </c>
      <c r="O158" s="5" t="s">
        <v>46</v>
      </c>
      <c r="P158" s="3" t="s">
        <v>61</v>
      </c>
      <c r="Q158" s="3" t="s">
        <v>40</v>
      </c>
      <c r="R158" s="3" t="s">
        <v>80</v>
      </c>
      <c r="S158" s="3" t="s">
        <v>80</v>
      </c>
      <c r="T158" s="3" t="s">
        <v>80</v>
      </c>
      <c r="U158" s="3" t="s">
        <v>31</v>
      </c>
      <c r="V158" s="5" t="s">
        <v>119</v>
      </c>
      <c r="W158" s="3" t="s">
        <v>39</v>
      </c>
      <c r="X158" s="5">
        <v>1843.33</v>
      </c>
      <c r="Y158" s="3" t="s">
        <v>42</v>
      </c>
      <c r="AA158" s="14">
        <f t="shared" si="12"/>
        <v>0</v>
      </c>
      <c r="AE158" s="23">
        <f t="shared" si="15"/>
        <v>2.5411828856525428E-2</v>
      </c>
      <c r="AH158" s="25">
        <f t="shared" si="13"/>
        <v>0.48986323804621357</v>
      </c>
      <c r="AI158" s="41">
        <f t="shared" si="14"/>
        <v>2.0413860896939982</v>
      </c>
    </row>
    <row r="159" spans="1:35" x14ac:dyDescent="0.25">
      <c r="A159" s="3" t="s">
        <v>2112</v>
      </c>
      <c r="B159" s="4" t="s">
        <v>2113</v>
      </c>
      <c r="C159" s="3" t="s">
        <v>58</v>
      </c>
      <c r="D159" s="3" t="s">
        <v>90</v>
      </c>
      <c r="E159" s="3">
        <v>1826.41</v>
      </c>
      <c r="F159" s="3" t="s">
        <v>903</v>
      </c>
      <c r="G159" s="3" t="s">
        <v>42</v>
      </c>
      <c r="H159" s="5" t="s">
        <v>46</v>
      </c>
      <c r="I159" s="3" t="s">
        <v>80</v>
      </c>
      <c r="J159" s="3" t="s">
        <v>80</v>
      </c>
      <c r="K159" s="3" t="s">
        <v>80</v>
      </c>
      <c r="L159" s="3" t="s">
        <v>80</v>
      </c>
      <c r="M159" s="3" t="s">
        <v>47</v>
      </c>
      <c r="N159" s="3" t="s">
        <v>31</v>
      </c>
      <c r="O159" s="5" t="s">
        <v>46</v>
      </c>
      <c r="P159" s="3" t="s">
        <v>49</v>
      </c>
      <c r="Q159" s="3" t="s">
        <v>40</v>
      </c>
      <c r="R159" s="3" t="s">
        <v>80</v>
      </c>
      <c r="S159" s="3" t="s">
        <v>80</v>
      </c>
      <c r="T159" s="3" t="s">
        <v>80</v>
      </c>
      <c r="U159" s="3" t="s">
        <v>125</v>
      </c>
      <c r="V159" s="5" t="s">
        <v>639</v>
      </c>
      <c r="W159" s="3" t="s">
        <v>127</v>
      </c>
      <c r="X159" s="5">
        <v>1832.87</v>
      </c>
      <c r="Y159" s="3" t="s">
        <v>1953</v>
      </c>
      <c r="AA159" s="14">
        <f t="shared" si="12"/>
        <v>6.459999999999809</v>
      </c>
      <c r="AE159" s="23">
        <f t="shared" si="15"/>
        <v>6.8391309237074038E-2</v>
      </c>
      <c r="AH159" s="25">
        <f t="shared" si="13"/>
        <v>0.47273706992866904</v>
      </c>
      <c r="AI159" s="41">
        <f t="shared" si="14"/>
        <v>2.1153407752662368</v>
      </c>
    </row>
    <row r="160" spans="1:35" x14ac:dyDescent="0.25">
      <c r="A160" s="3" t="s">
        <v>2112</v>
      </c>
      <c r="B160" s="4" t="s">
        <v>1368</v>
      </c>
      <c r="C160" s="3" t="s">
        <v>42</v>
      </c>
      <c r="D160" s="3" t="s">
        <v>426</v>
      </c>
      <c r="E160" s="3">
        <v>1743.02</v>
      </c>
      <c r="F160" s="3" t="s">
        <v>1564</v>
      </c>
      <c r="G160" s="3" t="s">
        <v>42</v>
      </c>
      <c r="H160" s="5" t="s">
        <v>46</v>
      </c>
      <c r="I160" s="3" t="s">
        <v>80</v>
      </c>
      <c r="J160" s="3" t="s">
        <v>40</v>
      </c>
      <c r="K160" s="3" t="s">
        <v>80</v>
      </c>
      <c r="L160" s="3" t="s">
        <v>80</v>
      </c>
      <c r="M160" s="3" t="s">
        <v>47</v>
      </c>
      <c r="N160" s="3" t="s">
        <v>125</v>
      </c>
      <c r="O160" s="5" t="s">
        <v>46</v>
      </c>
      <c r="P160" s="3" t="s">
        <v>80</v>
      </c>
      <c r="Q160" s="3" t="s">
        <v>47</v>
      </c>
      <c r="R160" s="3" t="s">
        <v>80</v>
      </c>
      <c r="S160" s="3" t="s">
        <v>49</v>
      </c>
      <c r="T160" s="3" t="s">
        <v>80</v>
      </c>
      <c r="U160" s="3" t="s">
        <v>31</v>
      </c>
      <c r="V160" s="5" t="s">
        <v>639</v>
      </c>
      <c r="W160" s="3" t="s">
        <v>127</v>
      </c>
      <c r="X160" s="5">
        <v>1832.87</v>
      </c>
      <c r="Y160" s="3" t="s">
        <v>2114</v>
      </c>
      <c r="AA160" s="14">
        <f t="shared" si="12"/>
        <v>89.849999999999909</v>
      </c>
      <c r="AE160" s="23">
        <f t="shared" si="15"/>
        <v>0.62319918368507077</v>
      </c>
      <c r="AH160" s="25">
        <f t="shared" si="13"/>
        <v>0.26657681904433317</v>
      </c>
      <c r="AI160" s="41">
        <f t="shared" si="14"/>
        <v>3.7512639080358094</v>
      </c>
    </row>
    <row r="161" spans="1:35" x14ac:dyDescent="0.25">
      <c r="A161" s="3" t="s">
        <v>734</v>
      </c>
      <c r="B161" s="4" t="s">
        <v>1657</v>
      </c>
      <c r="C161" s="3" t="s">
        <v>58</v>
      </c>
      <c r="D161" s="3" t="s">
        <v>380</v>
      </c>
      <c r="E161" s="3">
        <v>1799.81</v>
      </c>
      <c r="F161" s="3" t="s">
        <v>1198</v>
      </c>
      <c r="G161" s="3" t="s">
        <v>42</v>
      </c>
      <c r="H161" s="5" t="s">
        <v>46</v>
      </c>
      <c r="I161" s="3" t="s">
        <v>47</v>
      </c>
      <c r="J161" s="3" t="s">
        <v>48</v>
      </c>
      <c r="K161" s="3" t="s">
        <v>80</v>
      </c>
      <c r="L161" s="3" t="s">
        <v>80</v>
      </c>
      <c r="M161" s="3" t="s">
        <v>80</v>
      </c>
      <c r="N161" s="3" t="s">
        <v>31</v>
      </c>
      <c r="O161" s="5" t="s">
        <v>46</v>
      </c>
      <c r="P161" s="3" t="s">
        <v>47</v>
      </c>
      <c r="Q161" s="3" t="s">
        <v>40</v>
      </c>
      <c r="R161" s="3" t="s">
        <v>80</v>
      </c>
      <c r="S161" s="3" t="s">
        <v>47</v>
      </c>
      <c r="T161" s="3" t="s">
        <v>80</v>
      </c>
      <c r="U161" s="3" t="s">
        <v>381</v>
      </c>
      <c r="V161" s="5" t="s">
        <v>113</v>
      </c>
      <c r="W161" s="3" t="s">
        <v>304</v>
      </c>
      <c r="X161" s="5">
        <v>1822.41</v>
      </c>
      <c r="Y161" s="3" t="s">
        <v>2115</v>
      </c>
      <c r="AA161" s="14">
        <f t="shared" si="12"/>
        <v>22.600000000000136</v>
      </c>
      <c r="AE161" s="23">
        <f t="shared" si="15"/>
        <v>0.17577347848507546</v>
      </c>
      <c r="AH161" s="25">
        <f t="shared" si="13"/>
        <v>0.43023595315386509</v>
      </c>
      <c r="AI161" s="41">
        <f t="shared" si="14"/>
        <v>2.3243059829599373</v>
      </c>
    </row>
    <row r="162" spans="1:35" x14ac:dyDescent="0.25">
      <c r="A162" s="3" t="s">
        <v>799</v>
      </c>
      <c r="B162" s="4" t="s">
        <v>591</v>
      </c>
      <c r="C162" s="3" t="s">
        <v>42</v>
      </c>
      <c r="D162" s="3" t="s">
        <v>395</v>
      </c>
      <c r="E162" s="3">
        <v>1916.24</v>
      </c>
      <c r="F162" s="3" t="s">
        <v>1070</v>
      </c>
      <c r="G162" s="3" t="s">
        <v>42</v>
      </c>
      <c r="H162" s="5" t="s">
        <v>46</v>
      </c>
      <c r="I162" s="3" t="s">
        <v>80</v>
      </c>
      <c r="J162" s="3" t="s">
        <v>80</v>
      </c>
      <c r="K162" s="3" t="s">
        <v>49</v>
      </c>
      <c r="L162" s="3" t="s">
        <v>80</v>
      </c>
      <c r="M162" s="3" t="s">
        <v>80</v>
      </c>
      <c r="N162" s="3" t="s">
        <v>571</v>
      </c>
      <c r="O162" s="5" t="s">
        <v>46</v>
      </c>
      <c r="P162" s="3" t="s">
        <v>80</v>
      </c>
      <c r="Q162" s="3" t="s">
        <v>80</v>
      </c>
      <c r="R162" s="3" t="s">
        <v>80</v>
      </c>
      <c r="S162" s="3" t="s">
        <v>80</v>
      </c>
      <c r="T162" s="3" t="s">
        <v>80</v>
      </c>
      <c r="U162" s="3" t="s">
        <v>67</v>
      </c>
      <c r="V162" s="5" t="s">
        <v>664</v>
      </c>
      <c r="W162" s="3" t="s">
        <v>460</v>
      </c>
      <c r="X162" s="5">
        <v>1811.95</v>
      </c>
      <c r="Y162" s="3" t="s">
        <v>2116</v>
      </c>
      <c r="AA162" s="14">
        <f t="shared" si="12"/>
        <v>-104.28999999999996</v>
      </c>
      <c r="AE162" s="23">
        <f t="shared" si="15"/>
        <v>-0.66844730564619059</v>
      </c>
      <c r="AH162" s="25">
        <f t="shared" si="13"/>
        <v>0.74807594623492057</v>
      </c>
      <c r="AI162" s="41">
        <f t="shared" si="14"/>
        <v>1.3367626710002074</v>
      </c>
    </row>
    <row r="163" spans="1:35" x14ac:dyDescent="0.25">
      <c r="A163" s="3" t="s">
        <v>1047</v>
      </c>
      <c r="B163" s="4" t="s">
        <v>1171</v>
      </c>
      <c r="C163" s="3" t="s">
        <v>42</v>
      </c>
      <c r="D163" s="3" t="s">
        <v>467</v>
      </c>
      <c r="E163" s="3">
        <v>1970.06</v>
      </c>
      <c r="F163" s="3" t="s">
        <v>80</v>
      </c>
      <c r="G163" s="3" t="s">
        <v>42</v>
      </c>
      <c r="H163" s="5" t="s">
        <v>46</v>
      </c>
      <c r="I163" s="3" t="s">
        <v>47</v>
      </c>
      <c r="J163" s="3" t="s">
        <v>47</v>
      </c>
      <c r="K163" s="3" t="s">
        <v>80</v>
      </c>
      <c r="L163" s="3" t="s">
        <v>80</v>
      </c>
      <c r="M163" s="3" t="s">
        <v>47</v>
      </c>
      <c r="N163" s="3" t="s">
        <v>31</v>
      </c>
      <c r="O163" s="5" t="s">
        <v>47</v>
      </c>
      <c r="P163" s="3" t="s">
        <v>61</v>
      </c>
      <c r="Q163" s="3" t="s">
        <v>40</v>
      </c>
      <c r="R163" s="3" t="s">
        <v>49</v>
      </c>
      <c r="S163" s="3" t="s">
        <v>47</v>
      </c>
      <c r="T163" s="3" t="s">
        <v>80</v>
      </c>
      <c r="U163" s="3" t="s">
        <v>31</v>
      </c>
      <c r="V163" s="5" t="s">
        <v>664</v>
      </c>
      <c r="W163" s="3" t="s">
        <v>39</v>
      </c>
      <c r="X163" s="5">
        <v>1811.95</v>
      </c>
      <c r="Y163" s="3" t="s">
        <v>42</v>
      </c>
      <c r="AA163" s="14">
        <f t="shared" si="12"/>
        <v>-158.1099999999999</v>
      </c>
      <c r="AE163" s="23">
        <f t="shared" si="15"/>
        <v>-1.0265209332129386</v>
      </c>
      <c r="AH163" s="25">
        <f t="shared" si="13"/>
        <v>0.84767694916282632</v>
      </c>
      <c r="AI163" s="41">
        <f t="shared" si="14"/>
        <v>1.1796946949986187</v>
      </c>
    </row>
    <row r="164" spans="1:35" x14ac:dyDescent="0.25">
      <c r="A164" s="3" t="s">
        <v>604</v>
      </c>
      <c r="B164" s="4" t="s">
        <v>684</v>
      </c>
      <c r="C164" s="3" t="s">
        <v>58</v>
      </c>
      <c r="D164" s="3" t="s">
        <v>426</v>
      </c>
      <c r="E164" s="3">
        <v>1731.89</v>
      </c>
      <c r="F164" s="3" t="s">
        <v>739</v>
      </c>
      <c r="G164" s="3" t="s">
        <v>42</v>
      </c>
      <c r="H164" s="5" t="s">
        <v>46</v>
      </c>
      <c r="I164" s="3" t="s">
        <v>80</v>
      </c>
      <c r="J164" s="3" t="s">
        <v>48</v>
      </c>
      <c r="K164" s="3" t="s">
        <v>80</v>
      </c>
      <c r="L164" s="3" t="s">
        <v>80</v>
      </c>
      <c r="M164" s="3" t="s">
        <v>80</v>
      </c>
      <c r="N164" s="3" t="s">
        <v>66</v>
      </c>
      <c r="O164" s="5" t="s">
        <v>46</v>
      </c>
      <c r="P164" s="3" t="s">
        <v>80</v>
      </c>
      <c r="Q164" s="3" t="s">
        <v>47</v>
      </c>
      <c r="R164" s="3" t="s">
        <v>80</v>
      </c>
      <c r="S164" s="3" t="s">
        <v>47</v>
      </c>
      <c r="T164" s="3" t="s">
        <v>80</v>
      </c>
      <c r="U164" s="3" t="s">
        <v>571</v>
      </c>
      <c r="V164" s="5" t="s">
        <v>108</v>
      </c>
      <c r="W164" s="3" t="s">
        <v>251</v>
      </c>
      <c r="X164" s="5">
        <v>1801.49</v>
      </c>
      <c r="Y164" s="3" t="s">
        <v>2117</v>
      </c>
      <c r="AA164" s="14">
        <f t="shared" si="12"/>
        <v>69.599999999999909</v>
      </c>
      <c r="AE164" s="23">
        <f t="shared" si="15"/>
        <v>0.48847248434975576</v>
      </c>
      <c r="AH164" s="25">
        <f t="shared" si="13"/>
        <v>0.31260760545095734</v>
      </c>
      <c r="AI164" s="41">
        <f t="shared" si="14"/>
        <v>3.1988984994700727</v>
      </c>
    </row>
    <row r="165" spans="1:35" x14ac:dyDescent="0.25">
      <c r="A165" s="3" t="s">
        <v>742</v>
      </c>
      <c r="B165" s="4" t="s">
        <v>2118</v>
      </c>
      <c r="C165" s="3" t="s">
        <v>278</v>
      </c>
      <c r="D165" s="3" t="s">
        <v>1103</v>
      </c>
      <c r="E165" s="3" t="s">
        <v>42</v>
      </c>
      <c r="F165" s="3" t="s">
        <v>80</v>
      </c>
      <c r="G165" s="3" t="s">
        <v>42</v>
      </c>
      <c r="H165" s="5" t="s">
        <v>46</v>
      </c>
      <c r="I165" s="3" t="s">
        <v>86</v>
      </c>
      <c r="J165" s="3" t="s">
        <v>48</v>
      </c>
      <c r="K165" s="3" t="s">
        <v>80</v>
      </c>
      <c r="L165" s="3" t="s">
        <v>40</v>
      </c>
      <c r="M165" s="3" t="s">
        <v>80</v>
      </c>
      <c r="N165" s="3" t="s">
        <v>31</v>
      </c>
      <c r="O165" s="5" t="s">
        <v>47</v>
      </c>
      <c r="P165" s="3" t="s">
        <v>47</v>
      </c>
      <c r="Q165" s="3" t="s">
        <v>40</v>
      </c>
      <c r="R165" s="3" t="s">
        <v>80</v>
      </c>
      <c r="S165" s="3" t="s">
        <v>80</v>
      </c>
      <c r="T165" s="3" t="s">
        <v>80</v>
      </c>
      <c r="U165" s="3" t="s">
        <v>500</v>
      </c>
      <c r="V165" s="5" t="s">
        <v>108</v>
      </c>
      <c r="W165" s="3" t="s">
        <v>295</v>
      </c>
      <c r="X165" s="5">
        <v>1801.49</v>
      </c>
      <c r="Y165" s="3" t="s">
        <v>42</v>
      </c>
      <c r="AA165" s="14">
        <f t="shared" si="12"/>
        <v>0</v>
      </c>
      <c r="AE165" s="23">
        <f t="shared" si="15"/>
        <v>2.5411828856525428E-2</v>
      </c>
      <c r="AH165" s="25">
        <f t="shared" si="13"/>
        <v>0.48986323804621357</v>
      </c>
      <c r="AI165" s="41">
        <f t="shared" si="14"/>
        <v>2.0413860896939982</v>
      </c>
    </row>
    <row r="166" spans="1:35" x14ac:dyDescent="0.25">
      <c r="A166" s="3" t="s">
        <v>746</v>
      </c>
      <c r="B166" s="4" t="s">
        <v>1320</v>
      </c>
      <c r="C166" s="3" t="s">
        <v>42</v>
      </c>
      <c r="D166" s="3" t="s">
        <v>59</v>
      </c>
      <c r="E166" s="3" t="s">
        <v>42</v>
      </c>
      <c r="F166" s="3" t="s">
        <v>80</v>
      </c>
      <c r="G166" s="3" t="s">
        <v>42</v>
      </c>
      <c r="H166" s="5" t="s">
        <v>46</v>
      </c>
      <c r="I166" s="3" t="s">
        <v>47</v>
      </c>
      <c r="J166" s="3" t="s">
        <v>48</v>
      </c>
      <c r="K166" s="3" t="s">
        <v>80</v>
      </c>
      <c r="L166" s="3" t="s">
        <v>47</v>
      </c>
      <c r="M166" s="3" t="s">
        <v>47</v>
      </c>
      <c r="N166" s="3" t="s">
        <v>31</v>
      </c>
      <c r="O166" s="5" t="s">
        <v>47</v>
      </c>
      <c r="P166" s="3" t="s">
        <v>61</v>
      </c>
      <c r="Q166" s="3" t="s">
        <v>40</v>
      </c>
      <c r="R166" s="3" t="s">
        <v>80</v>
      </c>
      <c r="S166" s="3" t="s">
        <v>47</v>
      </c>
      <c r="T166" s="3" t="s">
        <v>47</v>
      </c>
      <c r="U166" s="3" t="s">
        <v>92</v>
      </c>
      <c r="V166" s="5" t="s">
        <v>108</v>
      </c>
      <c r="W166" s="3" t="s">
        <v>94</v>
      </c>
      <c r="X166" s="5">
        <v>1801.49</v>
      </c>
      <c r="Y166" s="3" t="s">
        <v>42</v>
      </c>
      <c r="AA166" s="14">
        <f t="shared" si="12"/>
        <v>0</v>
      </c>
      <c r="AE166" s="23">
        <f t="shared" si="15"/>
        <v>2.5411828856525428E-2</v>
      </c>
      <c r="AH166" s="25">
        <f t="shared" si="13"/>
        <v>0.48986323804621357</v>
      </c>
      <c r="AI166" s="41">
        <f t="shared" si="14"/>
        <v>2.0413860896939982</v>
      </c>
    </row>
    <row r="167" spans="1:35" x14ac:dyDescent="0.25">
      <c r="A167" s="3" t="s">
        <v>2119</v>
      </c>
      <c r="B167" s="4" t="s">
        <v>2120</v>
      </c>
      <c r="C167" s="3" t="s">
        <v>63</v>
      </c>
      <c r="D167" s="3" t="s">
        <v>380</v>
      </c>
      <c r="E167" s="3">
        <v>1981.01</v>
      </c>
      <c r="F167" s="3" t="s">
        <v>80</v>
      </c>
      <c r="G167" s="3" t="s">
        <v>42</v>
      </c>
      <c r="H167" s="5" t="s">
        <v>46</v>
      </c>
      <c r="I167" s="3" t="s">
        <v>80</v>
      </c>
      <c r="J167" s="3" t="s">
        <v>48</v>
      </c>
      <c r="K167" s="3" t="s">
        <v>80</v>
      </c>
      <c r="L167" s="3" t="s">
        <v>80</v>
      </c>
      <c r="M167" s="3" t="s">
        <v>47</v>
      </c>
      <c r="N167" s="3" t="s">
        <v>31</v>
      </c>
      <c r="O167" s="5" t="s">
        <v>46</v>
      </c>
      <c r="P167" s="3" t="s">
        <v>80</v>
      </c>
      <c r="Q167" s="3" t="s">
        <v>47</v>
      </c>
      <c r="R167" s="3" t="s">
        <v>80</v>
      </c>
      <c r="S167" s="3" t="s">
        <v>80</v>
      </c>
      <c r="T167" s="3" t="s">
        <v>80</v>
      </c>
      <c r="U167" s="3" t="s">
        <v>31</v>
      </c>
      <c r="V167" s="5" t="s">
        <v>108</v>
      </c>
      <c r="W167" s="3" t="s">
        <v>39</v>
      </c>
      <c r="X167" s="5">
        <v>1801.49</v>
      </c>
      <c r="Y167" s="3" t="s">
        <v>42</v>
      </c>
      <c r="AA167" s="14">
        <f t="shared" si="12"/>
        <v>-179.51999999999998</v>
      </c>
      <c r="AE167" s="23">
        <f t="shared" si="15"/>
        <v>-1.1689653101398081</v>
      </c>
      <c r="AH167" s="25">
        <f t="shared" si="13"/>
        <v>0.87879119593464028</v>
      </c>
      <c r="AI167" s="41">
        <f t="shared" si="14"/>
        <v>1.1379267391686234</v>
      </c>
    </row>
    <row r="168" spans="1:35" x14ac:dyDescent="0.25">
      <c r="A168" s="3" t="s">
        <v>2119</v>
      </c>
      <c r="B168" s="4" t="s">
        <v>1472</v>
      </c>
      <c r="C168" s="3" t="s">
        <v>42</v>
      </c>
      <c r="D168" s="3" t="s">
        <v>90</v>
      </c>
      <c r="E168" s="3">
        <v>1657.76</v>
      </c>
      <c r="F168" s="3" t="s">
        <v>2121</v>
      </c>
      <c r="G168" s="3" t="s">
        <v>42</v>
      </c>
      <c r="H168" s="5" t="s">
        <v>46</v>
      </c>
      <c r="I168" s="3" t="s">
        <v>47</v>
      </c>
      <c r="J168" s="3" t="s">
        <v>40</v>
      </c>
      <c r="K168" s="3" t="s">
        <v>80</v>
      </c>
      <c r="L168" s="3" t="s">
        <v>47</v>
      </c>
      <c r="M168" s="3" t="s">
        <v>80</v>
      </c>
      <c r="N168" s="3" t="s">
        <v>31</v>
      </c>
      <c r="O168" s="5" t="s">
        <v>46</v>
      </c>
      <c r="P168" s="3" t="s">
        <v>47</v>
      </c>
      <c r="Q168" s="3" t="s">
        <v>40</v>
      </c>
      <c r="R168" s="3" t="s">
        <v>80</v>
      </c>
      <c r="S168" s="3" t="s">
        <v>47</v>
      </c>
      <c r="T168" s="3" t="s">
        <v>47</v>
      </c>
      <c r="U168" s="3" t="s">
        <v>31</v>
      </c>
      <c r="V168" s="5" t="s">
        <v>108</v>
      </c>
      <c r="W168" s="3" t="s">
        <v>39</v>
      </c>
      <c r="X168" s="5">
        <v>1801.49</v>
      </c>
      <c r="Y168" s="3" t="s">
        <v>1736</v>
      </c>
      <c r="AA168" s="14">
        <f t="shared" si="12"/>
        <v>143.73000000000002</v>
      </c>
      <c r="AE168" s="23">
        <f t="shared" si="15"/>
        <v>0.98167200147207279</v>
      </c>
      <c r="AH168" s="25">
        <f t="shared" si="13"/>
        <v>0.16313073159275637</v>
      </c>
      <c r="AI168" s="41">
        <f t="shared" si="14"/>
        <v>6.1300528124671505</v>
      </c>
    </row>
    <row r="169" spans="1:35" x14ac:dyDescent="0.25">
      <c r="A169" s="3" t="s">
        <v>1063</v>
      </c>
      <c r="B169" s="4" t="s">
        <v>1453</v>
      </c>
      <c r="C169" s="3" t="s">
        <v>58</v>
      </c>
      <c r="D169" s="3" t="s">
        <v>729</v>
      </c>
      <c r="E169" s="3">
        <v>2117.16</v>
      </c>
      <c r="F169" s="3" t="s">
        <v>1802</v>
      </c>
      <c r="G169" s="3" t="s">
        <v>42</v>
      </c>
      <c r="H169" s="5" t="s">
        <v>46</v>
      </c>
      <c r="I169" s="3" t="s">
        <v>48</v>
      </c>
      <c r="J169" s="3" t="s">
        <v>47</v>
      </c>
      <c r="K169" s="3" t="s">
        <v>80</v>
      </c>
      <c r="L169" s="3" t="s">
        <v>47</v>
      </c>
      <c r="M169" s="3" t="s">
        <v>47</v>
      </c>
      <c r="N169" s="3" t="s">
        <v>31</v>
      </c>
      <c r="O169" s="5" t="s">
        <v>47</v>
      </c>
      <c r="P169" s="3" t="s">
        <v>61</v>
      </c>
      <c r="Q169" s="3" t="s">
        <v>80</v>
      </c>
      <c r="R169" s="3" t="s">
        <v>80</v>
      </c>
      <c r="S169" s="3" t="s">
        <v>80</v>
      </c>
      <c r="T169" s="3" t="s">
        <v>80</v>
      </c>
      <c r="U169" s="3" t="s">
        <v>258</v>
      </c>
      <c r="V169" s="5" t="s">
        <v>104</v>
      </c>
      <c r="W169" s="3" t="s">
        <v>308</v>
      </c>
      <c r="X169" s="5">
        <v>1780.57</v>
      </c>
      <c r="Y169" s="3" t="s">
        <v>2122</v>
      </c>
      <c r="AA169" s="14">
        <f t="shared" si="12"/>
        <v>-336.58999999999992</v>
      </c>
      <c r="AE169" s="23">
        <f t="shared" si="15"/>
        <v>-2.2139787750582243</v>
      </c>
      <c r="AH169" s="25">
        <f t="shared" si="13"/>
        <v>0.98658488047839621</v>
      </c>
      <c r="AI169" s="41">
        <f t="shared" si="14"/>
        <v>1.0135975320391073</v>
      </c>
    </row>
    <row r="170" spans="1:35" x14ac:dyDescent="0.25">
      <c r="A170" s="3" t="s">
        <v>1065</v>
      </c>
      <c r="B170" s="4" t="s">
        <v>2123</v>
      </c>
      <c r="C170" s="3" t="s">
        <v>58</v>
      </c>
      <c r="D170" s="3" t="s">
        <v>90</v>
      </c>
      <c r="E170" s="3">
        <v>2227.9299999999998</v>
      </c>
      <c r="F170" s="3" t="s">
        <v>80</v>
      </c>
      <c r="G170" s="3" t="s">
        <v>42</v>
      </c>
      <c r="H170" s="5" t="s">
        <v>47</v>
      </c>
      <c r="I170" s="3" t="s">
        <v>80</v>
      </c>
      <c r="J170" s="3" t="s">
        <v>40</v>
      </c>
      <c r="K170" s="3" t="s">
        <v>47</v>
      </c>
      <c r="L170" s="3" t="s">
        <v>47</v>
      </c>
      <c r="M170" s="3" t="s">
        <v>80</v>
      </c>
      <c r="N170" s="3" t="s">
        <v>31</v>
      </c>
      <c r="O170" s="5" t="s">
        <v>46</v>
      </c>
      <c r="P170" s="3" t="s">
        <v>80</v>
      </c>
      <c r="Q170" s="3" t="s">
        <v>80</v>
      </c>
      <c r="R170" s="3" t="s">
        <v>46</v>
      </c>
      <c r="S170" s="3" t="s">
        <v>80</v>
      </c>
      <c r="T170" s="3" t="s">
        <v>80</v>
      </c>
      <c r="U170" s="3" t="s">
        <v>31</v>
      </c>
      <c r="V170" s="5" t="s">
        <v>104</v>
      </c>
      <c r="W170" s="3" t="s">
        <v>39</v>
      </c>
      <c r="X170" s="5">
        <v>1780.57</v>
      </c>
      <c r="Y170" s="3" t="s">
        <v>42</v>
      </c>
      <c r="AA170" s="14">
        <f t="shared" si="12"/>
        <v>-447.3599999999999</v>
      </c>
      <c r="AE170" s="23">
        <f t="shared" si="15"/>
        <v>-2.9509504533482409</v>
      </c>
      <c r="AH170" s="25">
        <f t="shared" si="13"/>
        <v>0.99841601134623004</v>
      </c>
      <c r="AI170" s="41">
        <f t="shared" si="14"/>
        <v>1.0015865016543897</v>
      </c>
    </row>
    <row r="171" spans="1:35" x14ac:dyDescent="0.25">
      <c r="A171" s="3" t="s">
        <v>607</v>
      </c>
      <c r="B171" s="4" t="s">
        <v>1976</v>
      </c>
      <c r="C171" s="3" t="s">
        <v>42</v>
      </c>
      <c r="D171" s="3" t="s">
        <v>1629</v>
      </c>
      <c r="E171" s="3" t="s">
        <v>42</v>
      </c>
      <c r="F171" s="3" t="s">
        <v>80</v>
      </c>
      <c r="G171" s="3" t="s">
        <v>42</v>
      </c>
      <c r="H171" s="5" t="s">
        <v>47</v>
      </c>
      <c r="I171" s="3" t="s">
        <v>80</v>
      </c>
      <c r="J171" s="3" t="s">
        <v>80</v>
      </c>
      <c r="K171" s="3" t="s">
        <v>49</v>
      </c>
      <c r="L171" s="3" t="s">
        <v>80</v>
      </c>
      <c r="M171" s="3" t="s">
        <v>80</v>
      </c>
      <c r="N171" s="3" t="s">
        <v>31</v>
      </c>
      <c r="O171" s="5" t="s">
        <v>47</v>
      </c>
      <c r="P171" s="3" t="s">
        <v>86</v>
      </c>
      <c r="Q171" s="3" t="s">
        <v>80</v>
      </c>
      <c r="R171" s="3" t="s">
        <v>46</v>
      </c>
      <c r="S171" s="3" t="s">
        <v>80</v>
      </c>
      <c r="T171" s="3" t="s">
        <v>80</v>
      </c>
      <c r="U171" s="3" t="s">
        <v>763</v>
      </c>
      <c r="V171" s="5" t="s">
        <v>264</v>
      </c>
      <c r="W171" s="3" t="s">
        <v>633</v>
      </c>
      <c r="X171" s="5">
        <v>1770.12</v>
      </c>
      <c r="Y171" s="3" t="s">
        <v>42</v>
      </c>
      <c r="AA171" s="14">
        <f t="shared" si="12"/>
        <v>0</v>
      </c>
      <c r="AE171" s="23">
        <f t="shared" si="15"/>
        <v>2.5411828856525428E-2</v>
      </c>
      <c r="AH171" s="25">
        <f t="shared" si="13"/>
        <v>0.48986323804621357</v>
      </c>
      <c r="AI171" s="41">
        <f t="shared" si="14"/>
        <v>2.0413860896939982</v>
      </c>
    </row>
    <row r="172" spans="1:35" x14ac:dyDescent="0.25">
      <c r="A172" s="3" t="s">
        <v>1069</v>
      </c>
      <c r="B172" s="4" t="s">
        <v>444</v>
      </c>
      <c r="C172" s="3" t="s">
        <v>42</v>
      </c>
      <c r="D172" s="3" t="s">
        <v>193</v>
      </c>
      <c r="E172" s="3">
        <v>1830.33</v>
      </c>
      <c r="F172" s="3" t="s">
        <v>268</v>
      </c>
      <c r="G172" s="3" t="s">
        <v>42</v>
      </c>
      <c r="H172" s="5" t="s">
        <v>47</v>
      </c>
      <c r="I172" s="3" t="s">
        <v>86</v>
      </c>
      <c r="J172" s="3" t="s">
        <v>80</v>
      </c>
      <c r="K172" s="3" t="s">
        <v>80</v>
      </c>
      <c r="L172" s="3" t="s">
        <v>80</v>
      </c>
      <c r="M172" s="3" t="s">
        <v>80</v>
      </c>
      <c r="N172" s="3" t="s">
        <v>31</v>
      </c>
      <c r="O172" s="5" t="s">
        <v>46</v>
      </c>
      <c r="P172" s="3" t="s">
        <v>80</v>
      </c>
      <c r="Q172" s="3" t="s">
        <v>80</v>
      </c>
      <c r="R172" s="3" t="s">
        <v>49</v>
      </c>
      <c r="S172" s="3" t="s">
        <v>80</v>
      </c>
      <c r="T172" s="3" t="s">
        <v>80</v>
      </c>
      <c r="U172" s="3" t="s">
        <v>31</v>
      </c>
      <c r="V172" s="5" t="s">
        <v>264</v>
      </c>
      <c r="W172" s="3" t="s">
        <v>39</v>
      </c>
      <c r="X172" s="5">
        <v>1770.12</v>
      </c>
      <c r="Y172" s="3" t="s">
        <v>2124</v>
      </c>
      <c r="AA172" s="14">
        <f t="shared" si="12"/>
        <v>-60.210000000000036</v>
      </c>
      <c r="AE172" s="23">
        <f t="shared" si="15"/>
        <v>-0.37517555716714485</v>
      </c>
      <c r="AH172" s="25">
        <f t="shared" si="13"/>
        <v>0.64623504635042395</v>
      </c>
      <c r="AI172" s="41">
        <f t="shared" si="14"/>
        <v>1.5474245874584545</v>
      </c>
    </row>
    <row r="173" spans="1:35" x14ac:dyDescent="0.25">
      <c r="A173" s="3" t="s">
        <v>1619</v>
      </c>
      <c r="B173" s="4" t="s">
        <v>2125</v>
      </c>
      <c r="C173" s="3" t="s">
        <v>42</v>
      </c>
      <c r="D173" s="3" t="s">
        <v>1629</v>
      </c>
      <c r="E173" s="3">
        <v>1650.97</v>
      </c>
      <c r="F173" s="3" t="s">
        <v>2126</v>
      </c>
      <c r="G173" s="3" t="s">
        <v>42</v>
      </c>
      <c r="H173" s="5" t="s">
        <v>46</v>
      </c>
      <c r="I173" s="3" t="s">
        <v>47</v>
      </c>
      <c r="J173" s="3" t="s">
        <v>80</v>
      </c>
      <c r="K173" s="3" t="s">
        <v>80</v>
      </c>
      <c r="L173" s="3" t="s">
        <v>47</v>
      </c>
      <c r="M173" s="3" t="s">
        <v>80</v>
      </c>
      <c r="N173" s="3" t="s">
        <v>31</v>
      </c>
      <c r="O173" s="5" t="s">
        <v>46</v>
      </c>
      <c r="P173" s="3" t="s">
        <v>47</v>
      </c>
      <c r="Q173" s="3" t="s">
        <v>47</v>
      </c>
      <c r="R173" s="3" t="s">
        <v>80</v>
      </c>
      <c r="S173" s="3" t="s">
        <v>80</v>
      </c>
      <c r="T173" s="3" t="s">
        <v>80</v>
      </c>
      <c r="U173" s="3" t="s">
        <v>500</v>
      </c>
      <c r="V173" s="5" t="s">
        <v>98</v>
      </c>
      <c r="W173" s="3" t="s">
        <v>295</v>
      </c>
      <c r="X173" s="5">
        <v>1759.66</v>
      </c>
      <c r="Y173" s="3" t="s">
        <v>2127</v>
      </c>
      <c r="AA173" s="14">
        <f t="shared" si="12"/>
        <v>108.69000000000005</v>
      </c>
      <c r="AE173" s="23">
        <f t="shared" si="15"/>
        <v>0.74854491284444635</v>
      </c>
      <c r="AH173" s="25">
        <f t="shared" si="13"/>
        <v>0.22706577261564531</v>
      </c>
      <c r="AI173" s="41">
        <f t="shared" si="14"/>
        <v>4.4040102939367349</v>
      </c>
    </row>
    <row r="174" spans="1:35" x14ac:dyDescent="0.25">
      <c r="A174" s="3" t="s">
        <v>610</v>
      </c>
      <c r="B174" s="4" t="s">
        <v>1734</v>
      </c>
      <c r="C174" s="3" t="s">
        <v>58</v>
      </c>
      <c r="D174" s="3" t="s">
        <v>115</v>
      </c>
      <c r="E174" s="3">
        <v>1564.33</v>
      </c>
      <c r="F174" s="3" t="s">
        <v>2128</v>
      </c>
      <c r="G174" s="3" t="s">
        <v>42</v>
      </c>
      <c r="H174" s="5" t="s">
        <v>46</v>
      </c>
      <c r="I174" s="3" t="s">
        <v>47</v>
      </c>
      <c r="J174" s="3" t="s">
        <v>47</v>
      </c>
      <c r="K174" s="3" t="s">
        <v>80</v>
      </c>
      <c r="L174" s="3" t="s">
        <v>80</v>
      </c>
      <c r="M174" s="3" t="s">
        <v>80</v>
      </c>
      <c r="N174" s="3" t="s">
        <v>31</v>
      </c>
      <c r="O174" s="5" t="s">
        <v>46</v>
      </c>
      <c r="P174" s="3" t="s">
        <v>47</v>
      </c>
      <c r="Q174" s="3" t="s">
        <v>47</v>
      </c>
      <c r="R174" s="3" t="s">
        <v>80</v>
      </c>
      <c r="S174" s="3" t="s">
        <v>80</v>
      </c>
      <c r="T174" s="3" t="s">
        <v>80</v>
      </c>
      <c r="U174" s="3" t="s">
        <v>374</v>
      </c>
      <c r="V174" s="5" t="s">
        <v>98</v>
      </c>
      <c r="W174" s="3" t="s">
        <v>375</v>
      </c>
      <c r="X174" s="5">
        <v>1759.66</v>
      </c>
      <c r="Y174" s="3" t="s">
        <v>414</v>
      </c>
      <c r="AA174" s="14">
        <f t="shared" si="12"/>
        <v>195.33000000000015</v>
      </c>
      <c r="AE174" s="23">
        <f t="shared" si="15"/>
        <v>1.3249755908894689</v>
      </c>
      <c r="AH174" s="25">
        <f t="shared" si="13"/>
        <v>9.2589623651333386E-2</v>
      </c>
      <c r="AI174" s="41">
        <f t="shared" si="14"/>
        <v>10.800346308412703</v>
      </c>
    </row>
    <row r="175" spans="1:35" x14ac:dyDescent="0.25">
      <c r="A175" s="3" t="s">
        <v>2129</v>
      </c>
      <c r="B175" s="4" t="s">
        <v>920</v>
      </c>
      <c r="C175" s="3" t="s">
        <v>58</v>
      </c>
      <c r="D175" s="3" t="s">
        <v>779</v>
      </c>
      <c r="E175" s="3">
        <v>1776.67</v>
      </c>
      <c r="F175" s="3" t="s">
        <v>80</v>
      </c>
      <c r="G175" s="3" t="s">
        <v>42</v>
      </c>
      <c r="H175" s="5" t="s">
        <v>47</v>
      </c>
      <c r="I175" s="3" t="s">
        <v>47</v>
      </c>
      <c r="J175" s="3" t="s">
        <v>40</v>
      </c>
      <c r="K175" s="3" t="s">
        <v>80</v>
      </c>
      <c r="L175" s="3" t="s">
        <v>80</v>
      </c>
      <c r="M175" s="3" t="s">
        <v>47</v>
      </c>
      <c r="N175" s="3" t="s">
        <v>31</v>
      </c>
      <c r="O175" s="5" t="s">
        <v>46</v>
      </c>
      <c r="P175" s="3" t="s">
        <v>61</v>
      </c>
      <c r="Q175" s="3" t="s">
        <v>47</v>
      </c>
      <c r="R175" s="3" t="s">
        <v>47</v>
      </c>
      <c r="S175" s="3" t="s">
        <v>80</v>
      </c>
      <c r="T175" s="3" t="s">
        <v>80</v>
      </c>
      <c r="U175" s="3" t="s">
        <v>31</v>
      </c>
      <c r="V175" s="5" t="s">
        <v>98</v>
      </c>
      <c r="W175" s="3" t="s">
        <v>39</v>
      </c>
      <c r="X175" s="5">
        <v>1759.66</v>
      </c>
      <c r="Y175" s="3" t="s">
        <v>42</v>
      </c>
      <c r="AA175" s="14">
        <f t="shared" si="12"/>
        <v>-17.009999999999991</v>
      </c>
      <c r="AE175" s="23">
        <f t="shared" si="15"/>
        <v>-8.7758598585139139E-2</v>
      </c>
      <c r="AH175" s="25">
        <f t="shared" si="13"/>
        <v>0.53496572785207985</v>
      </c>
      <c r="AI175" s="41">
        <f t="shared" si="14"/>
        <v>1.8692786246608006</v>
      </c>
    </row>
    <row r="176" spans="1:35" x14ac:dyDescent="0.25">
      <c r="A176" s="3" t="s">
        <v>2129</v>
      </c>
      <c r="B176" s="4" t="s">
        <v>1001</v>
      </c>
      <c r="C176" s="3" t="s">
        <v>58</v>
      </c>
      <c r="D176" s="3" t="s">
        <v>844</v>
      </c>
      <c r="E176" s="3">
        <v>1671.9</v>
      </c>
      <c r="F176" s="3" t="s">
        <v>2130</v>
      </c>
      <c r="G176" s="3" t="s">
        <v>42</v>
      </c>
      <c r="H176" s="5" t="s">
        <v>46</v>
      </c>
      <c r="I176" s="3" t="s">
        <v>80</v>
      </c>
      <c r="J176" s="3" t="s">
        <v>80</v>
      </c>
      <c r="K176" s="3" t="s">
        <v>80</v>
      </c>
      <c r="L176" s="3" t="s">
        <v>80</v>
      </c>
      <c r="M176" s="3" t="s">
        <v>47</v>
      </c>
      <c r="N176" s="3" t="s">
        <v>31</v>
      </c>
      <c r="O176" s="5" t="s">
        <v>46</v>
      </c>
      <c r="P176" s="3" t="s">
        <v>80</v>
      </c>
      <c r="Q176" s="3" t="s">
        <v>80</v>
      </c>
      <c r="R176" s="3" t="s">
        <v>80</v>
      </c>
      <c r="S176" s="3" t="s">
        <v>80</v>
      </c>
      <c r="T176" s="3" t="s">
        <v>80</v>
      </c>
      <c r="U176" s="3" t="s">
        <v>31</v>
      </c>
      <c r="V176" s="5" t="s">
        <v>98</v>
      </c>
      <c r="W176" s="3" t="s">
        <v>39</v>
      </c>
      <c r="X176" s="5">
        <v>1759.66</v>
      </c>
      <c r="Y176" s="3" t="s">
        <v>848</v>
      </c>
      <c r="AA176" s="14">
        <f t="shared" si="12"/>
        <v>87.759999999999991</v>
      </c>
      <c r="AE176" s="23">
        <f t="shared" si="15"/>
        <v>0.60929405767959932</v>
      </c>
      <c r="AH176" s="25">
        <f t="shared" si="13"/>
        <v>0.27116477257470628</v>
      </c>
      <c r="AI176" s="41">
        <f t="shared" si="14"/>
        <v>3.6877946589633011</v>
      </c>
    </row>
    <row r="177" spans="1:35" x14ac:dyDescent="0.25">
      <c r="A177" s="3" t="s">
        <v>2129</v>
      </c>
      <c r="B177" s="4" t="s">
        <v>677</v>
      </c>
      <c r="C177" s="3" t="s">
        <v>42</v>
      </c>
      <c r="D177" s="3" t="s">
        <v>564</v>
      </c>
      <c r="E177" s="3">
        <v>1805.18</v>
      </c>
      <c r="F177" s="3" t="s">
        <v>80</v>
      </c>
      <c r="G177" s="3" t="s">
        <v>42</v>
      </c>
      <c r="H177" s="5" t="s">
        <v>47</v>
      </c>
      <c r="I177" s="3" t="s">
        <v>80</v>
      </c>
      <c r="J177" s="3" t="s">
        <v>80</v>
      </c>
      <c r="K177" s="3" t="s">
        <v>80</v>
      </c>
      <c r="L177" s="3" t="s">
        <v>80</v>
      </c>
      <c r="M177" s="3" t="s">
        <v>80</v>
      </c>
      <c r="N177" s="3" t="s">
        <v>31</v>
      </c>
      <c r="O177" s="5" t="s">
        <v>46</v>
      </c>
      <c r="P177" s="3" t="s">
        <v>80</v>
      </c>
      <c r="Q177" s="3" t="s">
        <v>80</v>
      </c>
      <c r="R177" s="3" t="s">
        <v>46</v>
      </c>
      <c r="S177" s="3" t="s">
        <v>80</v>
      </c>
      <c r="T177" s="3" t="s">
        <v>80</v>
      </c>
      <c r="U177" s="3" t="s">
        <v>31</v>
      </c>
      <c r="V177" s="5" t="s">
        <v>98</v>
      </c>
      <c r="W177" s="3" t="s">
        <v>39</v>
      </c>
      <c r="X177" s="5">
        <v>1759.66</v>
      </c>
      <c r="Y177" s="3" t="s">
        <v>42</v>
      </c>
      <c r="AA177" s="14">
        <f t="shared" si="12"/>
        <v>-45.519999999999982</v>
      </c>
      <c r="AE177" s="23">
        <f t="shared" si="15"/>
        <v>-0.27744048490858753</v>
      </c>
      <c r="AH177" s="25">
        <f t="shared" si="13"/>
        <v>0.60927905062342891</v>
      </c>
      <c r="AI177" s="41">
        <f t="shared" si="14"/>
        <v>1.6412840700443845</v>
      </c>
    </row>
    <row r="178" spans="1:35" x14ac:dyDescent="0.25">
      <c r="A178" s="3" t="s">
        <v>2129</v>
      </c>
      <c r="B178" s="4" t="s">
        <v>698</v>
      </c>
      <c r="C178" s="3" t="s">
        <v>42</v>
      </c>
      <c r="D178" s="3" t="s">
        <v>467</v>
      </c>
      <c r="E178" s="3">
        <v>1973.18</v>
      </c>
      <c r="F178" s="3" t="s">
        <v>2131</v>
      </c>
      <c r="G178" s="3" t="s">
        <v>42</v>
      </c>
      <c r="H178" s="5" t="s">
        <v>47</v>
      </c>
      <c r="I178" s="3" t="s">
        <v>80</v>
      </c>
      <c r="J178" s="3" t="s">
        <v>46</v>
      </c>
      <c r="K178" s="3" t="s">
        <v>80</v>
      </c>
      <c r="L178" s="3" t="s">
        <v>80</v>
      </c>
      <c r="M178" s="3" t="s">
        <v>47</v>
      </c>
      <c r="N178" s="3" t="s">
        <v>31</v>
      </c>
      <c r="O178" s="5" t="s">
        <v>46</v>
      </c>
      <c r="P178" s="3" t="s">
        <v>80</v>
      </c>
      <c r="Q178" s="3" t="s">
        <v>47</v>
      </c>
      <c r="R178" s="3" t="s">
        <v>80</v>
      </c>
      <c r="S178" s="3" t="s">
        <v>47</v>
      </c>
      <c r="T178" s="3" t="s">
        <v>80</v>
      </c>
      <c r="U178" s="3" t="s">
        <v>31</v>
      </c>
      <c r="V178" s="5" t="s">
        <v>98</v>
      </c>
      <c r="W178" s="3" t="s">
        <v>39</v>
      </c>
      <c r="X178" s="5">
        <v>1759.66</v>
      </c>
      <c r="Y178" s="3" t="s">
        <v>1861</v>
      </c>
      <c r="AA178" s="14">
        <f t="shared" si="12"/>
        <v>-213.51999999999998</v>
      </c>
      <c r="AE178" s="23">
        <f t="shared" si="15"/>
        <v>-1.3951731016163864</v>
      </c>
      <c r="AH178" s="25">
        <f t="shared" si="13"/>
        <v>0.91851817687043458</v>
      </c>
      <c r="AI178" s="41">
        <f t="shared" si="14"/>
        <v>1.0887100823711398</v>
      </c>
    </row>
    <row r="179" spans="1:35" x14ac:dyDescent="0.25">
      <c r="A179" s="3" t="s">
        <v>1632</v>
      </c>
      <c r="B179" s="4" t="s">
        <v>1571</v>
      </c>
      <c r="C179" s="3" t="s">
        <v>58</v>
      </c>
      <c r="D179" s="3" t="s">
        <v>395</v>
      </c>
      <c r="E179" s="3">
        <v>1828.23</v>
      </c>
      <c r="F179" s="3" t="s">
        <v>80</v>
      </c>
      <c r="G179" s="3" t="s">
        <v>42</v>
      </c>
      <c r="H179" s="5" t="s">
        <v>47</v>
      </c>
      <c r="I179" s="3" t="s">
        <v>47</v>
      </c>
      <c r="J179" s="3" t="s">
        <v>48</v>
      </c>
      <c r="K179" s="3" t="s">
        <v>80</v>
      </c>
      <c r="L179" s="3" t="s">
        <v>80</v>
      </c>
      <c r="M179" s="3" t="s">
        <v>47</v>
      </c>
      <c r="N179" s="3" t="s">
        <v>125</v>
      </c>
      <c r="O179" s="5" t="s">
        <v>46</v>
      </c>
      <c r="P179" s="3" t="s">
        <v>47</v>
      </c>
      <c r="Q179" s="3" t="s">
        <v>47</v>
      </c>
      <c r="R179" s="3" t="s">
        <v>49</v>
      </c>
      <c r="S179" s="3" t="s">
        <v>47</v>
      </c>
      <c r="T179" s="3" t="s">
        <v>80</v>
      </c>
      <c r="U179" s="3" t="s">
        <v>125</v>
      </c>
      <c r="V179" s="5" t="s">
        <v>713</v>
      </c>
      <c r="W179" s="3" t="s">
        <v>94</v>
      </c>
      <c r="X179" s="5">
        <v>1749.2</v>
      </c>
      <c r="Y179" s="3" t="s">
        <v>42</v>
      </c>
      <c r="AA179" s="14">
        <f t="shared" si="12"/>
        <v>-79.029999999999973</v>
      </c>
      <c r="AE179" s="23">
        <f t="shared" si="15"/>
        <v>-0.50038822291976803</v>
      </c>
      <c r="AH179" s="25">
        <f t="shared" si="13"/>
        <v>0.69159912783498356</v>
      </c>
      <c r="AI179" s="41">
        <f t="shared" si="14"/>
        <v>1.4459243219846878</v>
      </c>
    </row>
    <row r="180" spans="1:35" x14ac:dyDescent="0.25">
      <c r="A180" s="3" t="s">
        <v>863</v>
      </c>
      <c r="B180" s="4" t="s">
        <v>2132</v>
      </c>
      <c r="C180" s="3" t="s">
        <v>58</v>
      </c>
      <c r="D180" s="3" t="s">
        <v>354</v>
      </c>
      <c r="E180" s="3">
        <v>1400.05</v>
      </c>
      <c r="F180" s="3" t="s">
        <v>80</v>
      </c>
      <c r="G180" s="3" t="s">
        <v>42</v>
      </c>
      <c r="H180" s="5" t="s">
        <v>46</v>
      </c>
      <c r="I180" s="3" t="s">
        <v>80</v>
      </c>
      <c r="J180" s="3" t="s">
        <v>48</v>
      </c>
      <c r="K180" s="3" t="s">
        <v>80</v>
      </c>
      <c r="L180" s="3" t="s">
        <v>80</v>
      </c>
      <c r="M180" s="3" t="s">
        <v>47</v>
      </c>
      <c r="N180" s="3" t="s">
        <v>31</v>
      </c>
      <c r="O180" s="5" t="s">
        <v>47</v>
      </c>
      <c r="P180" s="3" t="s">
        <v>80</v>
      </c>
      <c r="Q180" s="3" t="s">
        <v>47</v>
      </c>
      <c r="R180" s="3" t="s">
        <v>49</v>
      </c>
      <c r="S180" s="3" t="s">
        <v>80</v>
      </c>
      <c r="T180" s="3" t="s">
        <v>80</v>
      </c>
      <c r="U180" s="3" t="s">
        <v>31</v>
      </c>
      <c r="V180" s="5" t="s">
        <v>713</v>
      </c>
      <c r="W180" s="3" t="s">
        <v>39</v>
      </c>
      <c r="X180" s="5">
        <v>1749.2</v>
      </c>
      <c r="Y180" s="3" t="s">
        <v>42</v>
      </c>
      <c r="AA180" s="14">
        <f t="shared" si="12"/>
        <v>349.15000000000009</v>
      </c>
      <c r="AE180" s="23">
        <f t="shared" si="15"/>
        <v>2.3483662522108593</v>
      </c>
      <c r="AH180" s="25">
        <f t="shared" si="13"/>
        <v>9.4279849189400355E-3</v>
      </c>
      <c r="AI180" s="41">
        <f t="shared" si="14"/>
        <v>106.06720403116931</v>
      </c>
    </row>
    <row r="181" spans="1:35" x14ac:dyDescent="0.25">
      <c r="A181" s="3" t="s">
        <v>851</v>
      </c>
      <c r="B181" s="4" t="s">
        <v>648</v>
      </c>
      <c r="C181" s="3" t="s">
        <v>42</v>
      </c>
      <c r="D181" s="3" t="s">
        <v>193</v>
      </c>
      <c r="E181" s="3">
        <v>1796.69</v>
      </c>
      <c r="F181" s="3" t="s">
        <v>1222</v>
      </c>
      <c r="G181" s="3" t="s">
        <v>42</v>
      </c>
      <c r="H181" s="5" t="s">
        <v>46</v>
      </c>
      <c r="I181" s="3" t="s">
        <v>86</v>
      </c>
      <c r="J181" s="3" t="s">
        <v>80</v>
      </c>
      <c r="K181" s="3" t="s">
        <v>80</v>
      </c>
      <c r="L181" s="3" t="s">
        <v>47</v>
      </c>
      <c r="M181" s="3" t="s">
        <v>47</v>
      </c>
      <c r="N181" s="3" t="s">
        <v>31</v>
      </c>
      <c r="O181" s="5" t="s">
        <v>47</v>
      </c>
      <c r="P181" s="3" t="s">
        <v>47</v>
      </c>
      <c r="Q181" s="3" t="s">
        <v>40</v>
      </c>
      <c r="R181" s="3" t="s">
        <v>80</v>
      </c>
      <c r="S181" s="3" t="s">
        <v>47</v>
      </c>
      <c r="T181" s="3" t="s">
        <v>47</v>
      </c>
      <c r="U181" s="3" t="s">
        <v>500</v>
      </c>
      <c r="V181" s="5" t="s">
        <v>44</v>
      </c>
      <c r="W181" s="3" t="s">
        <v>295</v>
      </c>
      <c r="X181" s="5">
        <v>1738.74</v>
      </c>
      <c r="Y181" s="3" t="s">
        <v>2133</v>
      </c>
      <c r="AA181" s="14">
        <f t="shared" si="12"/>
        <v>-57.950000000000045</v>
      </c>
      <c r="AE181" s="23">
        <f t="shared" si="15"/>
        <v>-0.36013939220428998</v>
      </c>
      <c r="AH181" s="25">
        <f t="shared" si="13"/>
        <v>0.64062855213360725</v>
      </c>
      <c r="AI181" s="41">
        <f t="shared" si="14"/>
        <v>1.5609669545160134</v>
      </c>
    </row>
    <row r="182" spans="1:35" x14ac:dyDescent="0.25">
      <c r="A182" s="3" t="s">
        <v>339</v>
      </c>
      <c r="B182" s="4" t="s">
        <v>1395</v>
      </c>
      <c r="C182" s="3" t="s">
        <v>58</v>
      </c>
      <c r="D182" s="3" t="s">
        <v>779</v>
      </c>
      <c r="E182" s="3">
        <v>1905.6</v>
      </c>
      <c r="F182" s="3" t="s">
        <v>80</v>
      </c>
      <c r="G182" s="3" t="s">
        <v>42</v>
      </c>
      <c r="H182" s="5" t="s">
        <v>47</v>
      </c>
      <c r="I182" s="3" t="s">
        <v>48</v>
      </c>
      <c r="J182" s="3" t="s">
        <v>48</v>
      </c>
      <c r="K182" s="3" t="s">
        <v>47</v>
      </c>
      <c r="L182" s="3" t="s">
        <v>47</v>
      </c>
      <c r="M182" s="3" t="s">
        <v>80</v>
      </c>
      <c r="N182" s="3" t="s">
        <v>31</v>
      </c>
      <c r="O182" s="5" t="s">
        <v>46</v>
      </c>
      <c r="P182" s="3" t="s">
        <v>47</v>
      </c>
      <c r="Q182" s="3" t="s">
        <v>47</v>
      </c>
      <c r="R182" s="3" t="s">
        <v>80</v>
      </c>
      <c r="S182" s="3" t="s">
        <v>47</v>
      </c>
      <c r="T182" s="3" t="s">
        <v>80</v>
      </c>
      <c r="U182" s="3" t="s">
        <v>92</v>
      </c>
      <c r="V182" s="5" t="s">
        <v>44</v>
      </c>
      <c r="W182" s="3" t="s">
        <v>94</v>
      </c>
      <c r="X182" s="5">
        <v>1738.74</v>
      </c>
      <c r="Y182" s="3" t="s">
        <v>42</v>
      </c>
      <c r="AA182" s="14">
        <f t="shared" si="12"/>
        <v>-166.8599999999999</v>
      </c>
      <c r="AE182" s="23">
        <f t="shared" si="15"/>
        <v>-1.0847361736664698</v>
      </c>
      <c r="AH182" s="25">
        <f t="shared" si="13"/>
        <v>0.86098073922907492</v>
      </c>
      <c r="AI182" s="41">
        <f t="shared" si="14"/>
        <v>1.1614661680996528</v>
      </c>
    </row>
    <row r="183" spans="1:35" x14ac:dyDescent="0.25">
      <c r="A183" s="3" t="s">
        <v>1096</v>
      </c>
      <c r="B183" s="4" t="s">
        <v>731</v>
      </c>
      <c r="C183" s="3" t="s">
        <v>58</v>
      </c>
      <c r="D183" s="3" t="s">
        <v>365</v>
      </c>
      <c r="E183" s="3">
        <v>1813.06</v>
      </c>
      <c r="F183" s="3" t="s">
        <v>1933</v>
      </c>
      <c r="G183" s="3" t="s">
        <v>42</v>
      </c>
      <c r="H183" s="5" t="s">
        <v>47</v>
      </c>
      <c r="I183" s="3" t="s">
        <v>61</v>
      </c>
      <c r="J183" s="3" t="s">
        <v>80</v>
      </c>
      <c r="K183" s="3" t="s">
        <v>80</v>
      </c>
      <c r="L183" s="3" t="s">
        <v>80</v>
      </c>
      <c r="M183" s="3" t="s">
        <v>47</v>
      </c>
      <c r="N183" s="3" t="s">
        <v>31</v>
      </c>
      <c r="O183" s="5" t="s">
        <v>47</v>
      </c>
      <c r="P183" s="3" t="s">
        <v>47</v>
      </c>
      <c r="Q183" s="3" t="s">
        <v>80</v>
      </c>
      <c r="R183" s="3" t="s">
        <v>46</v>
      </c>
      <c r="S183" s="3" t="s">
        <v>80</v>
      </c>
      <c r="T183" s="3" t="s">
        <v>80</v>
      </c>
      <c r="U183" s="3" t="s">
        <v>31</v>
      </c>
      <c r="V183" s="5" t="s">
        <v>44</v>
      </c>
      <c r="W183" s="3" t="s">
        <v>39</v>
      </c>
      <c r="X183" s="5">
        <v>1738.74</v>
      </c>
      <c r="Y183" s="3" t="s">
        <v>2134</v>
      </c>
      <c r="AA183" s="14">
        <f t="shared" si="12"/>
        <v>-74.319999999999936</v>
      </c>
      <c r="AE183" s="23">
        <f t="shared" si="15"/>
        <v>-0.46905179062992419</v>
      </c>
      <c r="AH183" s="25">
        <f t="shared" si="13"/>
        <v>0.68048369137871001</v>
      </c>
      <c r="AI183" s="41">
        <f t="shared" si="14"/>
        <v>1.4695429334594727</v>
      </c>
    </row>
    <row r="184" spans="1:35" x14ac:dyDescent="0.25">
      <c r="A184" s="3" t="s">
        <v>433</v>
      </c>
      <c r="B184" s="4" t="s">
        <v>1698</v>
      </c>
      <c r="C184" s="3" t="s">
        <v>42</v>
      </c>
      <c r="D184" s="3" t="s">
        <v>377</v>
      </c>
      <c r="E184" s="3">
        <v>1640.62</v>
      </c>
      <c r="F184" s="3" t="s">
        <v>1603</v>
      </c>
      <c r="G184" s="3" t="s">
        <v>42</v>
      </c>
      <c r="H184" s="5" t="s">
        <v>47</v>
      </c>
      <c r="I184" s="3" t="s">
        <v>80</v>
      </c>
      <c r="J184" s="3" t="s">
        <v>40</v>
      </c>
      <c r="K184" s="3" t="s">
        <v>80</v>
      </c>
      <c r="L184" s="3" t="s">
        <v>80</v>
      </c>
      <c r="M184" s="3" t="s">
        <v>47</v>
      </c>
      <c r="N184" s="3" t="s">
        <v>66</v>
      </c>
      <c r="O184" s="5" t="s">
        <v>46</v>
      </c>
      <c r="P184" s="3" t="s">
        <v>80</v>
      </c>
      <c r="Q184" s="3" t="s">
        <v>47</v>
      </c>
      <c r="R184" s="3" t="s">
        <v>49</v>
      </c>
      <c r="S184" s="3" t="s">
        <v>80</v>
      </c>
      <c r="T184" s="3" t="s">
        <v>80</v>
      </c>
      <c r="U184" s="3" t="s">
        <v>374</v>
      </c>
      <c r="V184" s="5" t="s">
        <v>272</v>
      </c>
      <c r="W184" s="3" t="s">
        <v>327</v>
      </c>
      <c r="X184" s="5">
        <v>1728.28</v>
      </c>
      <c r="Y184" s="3" t="s">
        <v>2135</v>
      </c>
      <c r="AA184" s="14">
        <f t="shared" si="12"/>
        <v>87.660000000000082</v>
      </c>
      <c r="AE184" s="23">
        <f t="shared" si="15"/>
        <v>0.60862874064584527</v>
      </c>
      <c r="AH184" s="25">
        <f t="shared" si="13"/>
        <v>0.27138527487607844</v>
      </c>
      <c r="AI184" s="41">
        <f t="shared" si="14"/>
        <v>3.6847983018114228</v>
      </c>
    </row>
    <row r="185" spans="1:35" x14ac:dyDescent="0.25">
      <c r="A185" s="3" t="s">
        <v>2136</v>
      </c>
      <c r="B185" s="4" t="s">
        <v>1959</v>
      </c>
      <c r="C185" s="3" t="s">
        <v>58</v>
      </c>
      <c r="D185" s="3" t="s">
        <v>515</v>
      </c>
      <c r="E185" s="3">
        <v>1840.09</v>
      </c>
      <c r="F185" s="3" t="s">
        <v>649</v>
      </c>
      <c r="G185" s="3" t="s">
        <v>42</v>
      </c>
      <c r="H185" s="5" t="s">
        <v>47</v>
      </c>
      <c r="I185" s="3" t="s">
        <v>86</v>
      </c>
      <c r="J185" s="3" t="s">
        <v>40</v>
      </c>
      <c r="K185" s="3" t="s">
        <v>80</v>
      </c>
      <c r="L185" s="3" t="s">
        <v>80</v>
      </c>
      <c r="M185" s="3" t="s">
        <v>48</v>
      </c>
      <c r="N185" s="3" t="s">
        <v>31</v>
      </c>
      <c r="O185" s="5" t="s">
        <v>47</v>
      </c>
      <c r="P185" s="3" t="s">
        <v>80</v>
      </c>
      <c r="Q185" s="3" t="s">
        <v>47</v>
      </c>
      <c r="R185" s="3" t="s">
        <v>49</v>
      </c>
      <c r="S185" s="3" t="s">
        <v>80</v>
      </c>
      <c r="T185" s="3" t="s">
        <v>80</v>
      </c>
      <c r="U185" s="3" t="s">
        <v>31</v>
      </c>
      <c r="V185" s="5" t="s">
        <v>272</v>
      </c>
      <c r="W185" s="3" t="s">
        <v>39</v>
      </c>
      <c r="X185" s="5">
        <v>1728.28</v>
      </c>
      <c r="Y185" s="3" t="s">
        <v>2137</v>
      </c>
      <c r="AA185" s="14">
        <f t="shared" si="12"/>
        <v>-111.80999999999995</v>
      </c>
      <c r="AE185" s="23">
        <f t="shared" si="15"/>
        <v>-0.7184791465845396</v>
      </c>
      <c r="AH185" s="25">
        <f t="shared" si="13"/>
        <v>0.76376904932581002</v>
      </c>
      <c r="AI185" s="41">
        <f t="shared" si="14"/>
        <v>1.3092963126519914</v>
      </c>
    </row>
    <row r="186" spans="1:35" x14ac:dyDescent="0.25">
      <c r="A186" s="3" t="s">
        <v>2136</v>
      </c>
      <c r="B186" s="4" t="s">
        <v>687</v>
      </c>
      <c r="C186" s="3" t="s">
        <v>58</v>
      </c>
      <c r="D186" s="3" t="s">
        <v>377</v>
      </c>
      <c r="E186" s="3">
        <v>1698.31</v>
      </c>
      <c r="F186" s="3" t="s">
        <v>2138</v>
      </c>
      <c r="G186" s="3" t="s">
        <v>42</v>
      </c>
      <c r="H186" s="5" t="s">
        <v>47</v>
      </c>
      <c r="I186" s="3" t="s">
        <v>47</v>
      </c>
      <c r="J186" s="3" t="s">
        <v>40</v>
      </c>
      <c r="K186" s="3" t="s">
        <v>80</v>
      </c>
      <c r="L186" s="3" t="s">
        <v>47</v>
      </c>
      <c r="M186" s="3" t="s">
        <v>47</v>
      </c>
      <c r="N186" s="3" t="s">
        <v>31</v>
      </c>
      <c r="O186" s="5" t="s">
        <v>46</v>
      </c>
      <c r="P186" s="3" t="s">
        <v>47</v>
      </c>
      <c r="Q186" s="3" t="s">
        <v>47</v>
      </c>
      <c r="R186" s="3" t="s">
        <v>49</v>
      </c>
      <c r="S186" s="3" t="s">
        <v>47</v>
      </c>
      <c r="T186" s="3" t="s">
        <v>47</v>
      </c>
      <c r="U186" s="3" t="s">
        <v>31</v>
      </c>
      <c r="V186" s="5" t="s">
        <v>272</v>
      </c>
      <c r="W186" s="3" t="s">
        <v>39</v>
      </c>
      <c r="X186" s="5">
        <v>1728.28</v>
      </c>
      <c r="Y186" s="3" t="s">
        <v>333</v>
      </c>
      <c r="AA186" s="14">
        <f t="shared" si="12"/>
        <v>29.970000000000027</v>
      </c>
      <c r="AE186" s="23">
        <f t="shared" si="15"/>
        <v>0.22480734387279189</v>
      </c>
      <c r="AH186" s="25">
        <f t="shared" si="13"/>
        <v>0.4110645763606342</v>
      </c>
      <c r="AI186" s="41">
        <f t="shared" si="14"/>
        <v>2.4327077970413153</v>
      </c>
    </row>
    <row r="187" spans="1:35" x14ac:dyDescent="0.25">
      <c r="A187" s="3" t="s">
        <v>2139</v>
      </c>
      <c r="B187" s="4" t="s">
        <v>2140</v>
      </c>
      <c r="C187" s="3" t="s">
        <v>63</v>
      </c>
      <c r="D187" s="3" t="s">
        <v>1147</v>
      </c>
      <c r="E187" s="3" t="s">
        <v>42</v>
      </c>
      <c r="F187" s="3" t="s">
        <v>80</v>
      </c>
      <c r="G187" s="3" t="s">
        <v>42</v>
      </c>
      <c r="H187" s="5" t="s">
        <v>47</v>
      </c>
      <c r="I187" s="3" t="s">
        <v>47</v>
      </c>
      <c r="J187" s="3" t="s">
        <v>48</v>
      </c>
      <c r="K187" s="3" t="s">
        <v>80</v>
      </c>
      <c r="L187" s="3" t="s">
        <v>80</v>
      </c>
      <c r="M187" s="3" t="s">
        <v>80</v>
      </c>
      <c r="N187" s="3" t="s">
        <v>31</v>
      </c>
      <c r="O187" s="5" t="s">
        <v>46</v>
      </c>
      <c r="P187" s="3" t="s">
        <v>47</v>
      </c>
      <c r="Q187" s="3" t="s">
        <v>40</v>
      </c>
      <c r="R187" s="3" t="s">
        <v>80</v>
      </c>
      <c r="S187" s="3" t="s">
        <v>80</v>
      </c>
      <c r="T187" s="3" t="s">
        <v>80</v>
      </c>
      <c r="U187" s="3" t="s">
        <v>31</v>
      </c>
      <c r="V187" s="5" t="s">
        <v>88</v>
      </c>
      <c r="W187" s="3" t="s">
        <v>39</v>
      </c>
      <c r="X187" s="5">
        <v>1717.82</v>
      </c>
      <c r="Y187" s="3" t="s">
        <v>42</v>
      </c>
      <c r="AA187" s="14">
        <f t="shared" si="12"/>
        <v>0</v>
      </c>
      <c r="AE187" s="23">
        <f t="shared" si="15"/>
        <v>2.5411828856525428E-2</v>
      </c>
      <c r="AH187" s="25">
        <f t="shared" si="13"/>
        <v>0.48986323804621357</v>
      </c>
      <c r="AI187" s="41">
        <f t="shared" si="14"/>
        <v>2.0413860896939982</v>
      </c>
    </row>
    <row r="188" spans="1:35" x14ac:dyDescent="0.25">
      <c r="A188" s="3" t="s">
        <v>2139</v>
      </c>
      <c r="B188" s="4" t="s">
        <v>1439</v>
      </c>
      <c r="C188" s="3" t="s">
        <v>151</v>
      </c>
      <c r="D188" s="3" t="s">
        <v>140</v>
      </c>
      <c r="E188" s="3" t="s">
        <v>42</v>
      </c>
      <c r="F188" s="3" t="s">
        <v>80</v>
      </c>
      <c r="G188" s="3" t="s">
        <v>42</v>
      </c>
      <c r="H188" s="5" t="s">
        <v>46</v>
      </c>
      <c r="I188" s="3" t="s">
        <v>40</v>
      </c>
      <c r="J188" s="3" t="s">
        <v>48</v>
      </c>
      <c r="K188" s="3" t="s">
        <v>80</v>
      </c>
      <c r="L188" s="3" t="s">
        <v>47</v>
      </c>
      <c r="M188" s="3" t="s">
        <v>80</v>
      </c>
      <c r="N188" s="3" t="s">
        <v>31</v>
      </c>
      <c r="O188" s="5" t="s">
        <v>47</v>
      </c>
      <c r="P188" s="3" t="s">
        <v>47</v>
      </c>
      <c r="Q188" s="3" t="s">
        <v>47</v>
      </c>
      <c r="R188" s="3" t="s">
        <v>80</v>
      </c>
      <c r="S188" s="3" t="s">
        <v>80</v>
      </c>
      <c r="T188" s="3" t="s">
        <v>80</v>
      </c>
      <c r="U188" s="3" t="s">
        <v>31</v>
      </c>
      <c r="V188" s="5" t="s">
        <v>88</v>
      </c>
      <c r="W188" s="3" t="s">
        <v>39</v>
      </c>
      <c r="X188" s="5">
        <v>1717.82</v>
      </c>
      <c r="Y188" s="3" t="s">
        <v>42</v>
      </c>
      <c r="AA188" s="14">
        <f t="shared" si="12"/>
        <v>0</v>
      </c>
      <c r="AE188" s="23">
        <f t="shared" si="15"/>
        <v>2.5411828856525428E-2</v>
      </c>
      <c r="AH188" s="25">
        <f t="shared" si="13"/>
        <v>0.48986323804621357</v>
      </c>
      <c r="AI188" s="41">
        <f t="shared" si="14"/>
        <v>2.0413860896939982</v>
      </c>
    </row>
    <row r="189" spans="1:35" x14ac:dyDescent="0.25">
      <c r="A189" s="3" t="s">
        <v>2141</v>
      </c>
      <c r="B189" s="4" t="s">
        <v>2142</v>
      </c>
      <c r="C189" s="3" t="s">
        <v>63</v>
      </c>
      <c r="D189" s="3" t="s">
        <v>380</v>
      </c>
      <c r="E189" s="3">
        <v>1741.11</v>
      </c>
      <c r="F189" s="3" t="s">
        <v>80</v>
      </c>
      <c r="G189" s="3" t="s">
        <v>42</v>
      </c>
      <c r="H189" s="5" t="s">
        <v>46</v>
      </c>
      <c r="I189" s="3" t="s">
        <v>80</v>
      </c>
      <c r="J189" s="3" t="s">
        <v>80</v>
      </c>
      <c r="K189" s="3" t="s">
        <v>80</v>
      </c>
      <c r="L189" s="3" t="s">
        <v>80</v>
      </c>
      <c r="M189" s="3" t="s">
        <v>80</v>
      </c>
      <c r="N189" s="3" t="s">
        <v>31</v>
      </c>
      <c r="O189" s="5" t="s">
        <v>47</v>
      </c>
      <c r="P189" s="3" t="s">
        <v>80</v>
      </c>
      <c r="Q189" s="3" t="s">
        <v>80</v>
      </c>
      <c r="R189" s="3" t="s">
        <v>49</v>
      </c>
      <c r="S189" s="3" t="s">
        <v>80</v>
      </c>
      <c r="T189" s="3" t="s">
        <v>80</v>
      </c>
      <c r="U189" s="3" t="s">
        <v>31</v>
      </c>
      <c r="V189" s="5" t="s">
        <v>275</v>
      </c>
      <c r="W189" s="3" t="s">
        <v>39</v>
      </c>
      <c r="X189" s="5">
        <v>1707.36</v>
      </c>
      <c r="Y189" s="3" t="s">
        <v>42</v>
      </c>
      <c r="AA189" s="14">
        <f t="shared" si="12"/>
        <v>-33.75</v>
      </c>
      <c r="AE189" s="23">
        <f t="shared" si="15"/>
        <v>-0.19913267003566629</v>
      </c>
      <c r="AH189" s="25">
        <f t="shared" si="13"/>
        <v>0.57892051701748481</v>
      </c>
      <c r="AI189" s="41">
        <f t="shared" si="14"/>
        <v>1.7273528413742461</v>
      </c>
    </row>
    <row r="190" spans="1:35" x14ac:dyDescent="0.25">
      <c r="A190" s="3" t="s">
        <v>2141</v>
      </c>
      <c r="B190" s="4" t="s">
        <v>2502</v>
      </c>
      <c r="C190" s="3" t="s">
        <v>58</v>
      </c>
      <c r="D190" s="3" t="s">
        <v>844</v>
      </c>
      <c r="E190" s="3">
        <v>1605.26</v>
      </c>
      <c r="F190" s="3" t="s">
        <v>2143</v>
      </c>
      <c r="G190" s="3" t="s">
        <v>42</v>
      </c>
      <c r="H190" s="5" t="s">
        <v>47</v>
      </c>
      <c r="I190" s="3" t="s">
        <v>80</v>
      </c>
      <c r="J190" s="3" t="s">
        <v>40</v>
      </c>
      <c r="K190" s="3" t="s">
        <v>80</v>
      </c>
      <c r="L190" s="3" t="s">
        <v>80</v>
      </c>
      <c r="M190" s="3" t="s">
        <v>80</v>
      </c>
      <c r="N190" s="3" t="s">
        <v>31</v>
      </c>
      <c r="O190" s="5" t="s">
        <v>46</v>
      </c>
      <c r="P190" s="3" t="s">
        <v>203</v>
      </c>
      <c r="Q190" s="3" t="s">
        <v>47</v>
      </c>
      <c r="R190" s="3" t="s">
        <v>80</v>
      </c>
      <c r="S190" s="3" t="s">
        <v>80</v>
      </c>
      <c r="T190" s="3" t="s">
        <v>80</v>
      </c>
      <c r="U190" s="3" t="s">
        <v>31</v>
      </c>
      <c r="V190" s="5" t="s">
        <v>275</v>
      </c>
      <c r="W190" s="3" t="s">
        <v>39</v>
      </c>
      <c r="X190" s="5">
        <v>1707.36</v>
      </c>
      <c r="Y190" s="3" t="s">
        <v>2144</v>
      </c>
      <c r="AA190" s="14">
        <f t="shared" si="12"/>
        <v>102.09999999999991</v>
      </c>
      <c r="AE190" s="23">
        <f t="shared" si="15"/>
        <v>0.70470052032001451</v>
      </c>
      <c r="AH190" s="25">
        <f t="shared" si="13"/>
        <v>0.24049831373550701</v>
      </c>
      <c r="AI190" s="41">
        <f t="shared" si="14"/>
        <v>4.1580333120329929</v>
      </c>
    </row>
    <row r="191" spans="1:35" x14ac:dyDescent="0.25">
      <c r="A191" s="3" t="s">
        <v>2141</v>
      </c>
      <c r="B191" s="4" t="s">
        <v>1888</v>
      </c>
      <c r="C191" s="3" t="s">
        <v>42</v>
      </c>
      <c r="D191" s="3" t="s">
        <v>307</v>
      </c>
      <c r="E191" s="3">
        <v>1853.64</v>
      </c>
      <c r="F191" s="3" t="s">
        <v>979</v>
      </c>
      <c r="G191" s="3" t="s">
        <v>42</v>
      </c>
      <c r="H191" s="5" t="s">
        <v>47</v>
      </c>
      <c r="I191" s="3" t="s">
        <v>47</v>
      </c>
      <c r="J191" s="3" t="s">
        <v>80</v>
      </c>
      <c r="K191" s="3" t="s">
        <v>49</v>
      </c>
      <c r="L191" s="3" t="s">
        <v>80</v>
      </c>
      <c r="M191" s="3" t="s">
        <v>80</v>
      </c>
      <c r="N191" s="3" t="s">
        <v>31</v>
      </c>
      <c r="O191" s="5" t="s">
        <v>46</v>
      </c>
      <c r="P191" s="3" t="s">
        <v>80</v>
      </c>
      <c r="Q191" s="3" t="s">
        <v>80</v>
      </c>
      <c r="R191" s="3" t="s">
        <v>80</v>
      </c>
      <c r="S191" s="3" t="s">
        <v>80</v>
      </c>
      <c r="T191" s="3" t="s">
        <v>80</v>
      </c>
      <c r="U191" s="3" t="s">
        <v>31</v>
      </c>
      <c r="V191" s="5" t="s">
        <v>275</v>
      </c>
      <c r="W191" s="3" t="s">
        <v>39</v>
      </c>
      <c r="X191" s="5">
        <v>1707.36</v>
      </c>
      <c r="Y191" s="3" t="s">
        <v>2145</v>
      </c>
      <c r="AA191" s="14">
        <f t="shared" si="12"/>
        <v>-146.2800000000002</v>
      </c>
      <c r="AE191" s="23">
        <f t="shared" si="15"/>
        <v>-0.94781392811976639</v>
      </c>
      <c r="AH191" s="25">
        <f t="shared" si="13"/>
        <v>0.82838790566628362</v>
      </c>
      <c r="AI191" s="41">
        <f t="shared" si="14"/>
        <v>1.2071639302793615</v>
      </c>
    </row>
    <row r="192" spans="1:35" x14ac:dyDescent="0.25">
      <c r="A192" s="3" t="s">
        <v>1656</v>
      </c>
      <c r="B192" s="4" t="s">
        <v>680</v>
      </c>
      <c r="C192" s="3" t="s">
        <v>42</v>
      </c>
      <c r="D192" s="3" t="s">
        <v>515</v>
      </c>
      <c r="E192" s="3">
        <v>1739.79</v>
      </c>
      <c r="F192" s="3" t="s">
        <v>1934</v>
      </c>
      <c r="G192" s="3" t="s">
        <v>42</v>
      </c>
      <c r="H192" s="5" t="s">
        <v>46</v>
      </c>
      <c r="I192" s="3" t="s">
        <v>47</v>
      </c>
      <c r="J192" s="3" t="s">
        <v>48</v>
      </c>
      <c r="K192" s="3" t="s">
        <v>80</v>
      </c>
      <c r="L192" s="3" t="s">
        <v>80</v>
      </c>
      <c r="M192" s="3" t="s">
        <v>80</v>
      </c>
      <c r="N192" s="3" t="s">
        <v>66</v>
      </c>
      <c r="O192" s="5" t="s">
        <v>47</v>
      </c>
      <c r="P192" s="3" t="s">
        <v>80</v>
      </c>
      <c r="Q192" s="3" t="s">
        <v>47</v>
      </c>
      <c r="R192" s="3" t="s">
        <v>80</v>
      </c>
      <c r="S192" s="3" t="s">
        <v>80</v>
      </c>
      <c r="T192" s="3" t="s">
        <v>47</v>
      </c>
      <c r="U192" s="3" t="s">
        <v>31</v>
      </c>
      <c r="V192" s="5" t="s">
        <v>83</v>
      </c>
      <c r="W192" s="3" t="s">
        <v>68</v>
      </c>
      <c r="X192" s="5">
        <v>1696.9</v>
      </c>
      <c r="Y192" s="3" t="s">
        <v>2146</v>
      </c>
      <c r="AA192" s="14">
        <f t="shared" si="12"/>
        <v>-42.889999999999873</v>
      </c>
      <c r="AE192" s="23">
        <f t="shared" si="15"/>
        <v>-0.25994264692083974</v>
      </c>
      <c r="AH192" s="25">
        <f t="shared" si="13"/>
        <v>0.60254599290804234</v>
      </c>
      <c r="AI192" s="41">
        <f t="shared" si="14"/>
        <v>1.6596243469709957</v>
      </c>
    </row>
    <row r="193" spans="1:35" x14ac:dyDescent="0.25">
      <c r="A193" s="3" t="s">
        <v>2147</v>
      </c>
      <c r="B193" s="4" t="s">
        <v>1576</v>
      </c>
      <c r="C193" s="3" t="s">
        <v>58</v>
      </c>
      <c r="D193" s="3" t="s">
        <v>515</v>
      </c>
      <c r="E193" s="3">
        <v>1823.13</v>
      </c>
      <c r="F193" s="3" t="s">
        <v>2148</v>
      </c>
      <c r="G193" s="3" t="s">
        <v>42</v>
      </c>
      <c r="H193" s="5" t="s">
        <v>47</v>
      </c>
      <c r="I193" s="3" t="s">
        <v>80</v>
      </c>
      <c r="J193" s="3" t="s">
        <v>48</v>
      </c>
      <c r="K193" s="3" t="s">
        <v>80</v>
      </c>
      <c r="L193" s="3" t="s">
        <v>80</v>
      </c>
      <c r="M193" s="3" t="s">
        <v>80</v>
      </c>
      <c r="N193" s="3" t="s">
        <v>31</v>
      </c>
      <c r="O193" s="5" t="s">
        <v>47</v>
      </c>
      <c r="P193" s="3" t="s">
        <v>47</v>
      </c>
      <c r="Q193" s="3" t="s">
        <v>47</v>
      </c>
      <c r="R193" s="3" t="s">
        <v>46</v>
      </c>
      <c r="S193" s="3" t="s">
        <v>80</v>
      </c>
      <c r="T193" s="3" t="s">
        <v>80</v>
      </c>
      <c r="U193" s="3" t="s">
        <v>31</v>
      </c>
      <c r="V193" s="5" t="s">
        <v>83</v>
      </c>
      <c r="W193" s="3" t="s">
        <v>39</v>
      </c>
      <c r="X193" s="5">
        <v>1696.9</v>
      </c>
      <c r="Y193" s="3" t="s">
        <v>2149</v>
      </c>
      <c r="AA193" s="14">
        <f t="shared" si="12"/>
        <v>-126.23000000000002</v>
      </c>
      <c r="AE193" s="23">
        <f t="shared" si="15"/>
        <v>-0.8144178628519595</v>
      </c>
      <c r="AH193" s="25">
        <f t="shared" si="13"/>
        <v>0.79229719555766032</v>
      </c>
      <c r="AI193" s="41">
        <f t="shared" si="14"/>
        <v>1.2621526437388784</v>
      </c>
    </row>
    <row r="194" spans="1:35" x14ac:dyDescent="0.25">
      <c r="A194" s="3" t="s">
        <v>2147</v>
      </c>
      <c r="B194" s="4" t="s">
        <v>1089</v>
      </c>
      <c r="C194" s="3" t="s">
        <v>58</v>
      </c>
      <c r="D194" s="3" t="s">
        <v>186</v>
      </c>
      <c r="E194" s="3">
        <v>1602.7</v>
      </c>
      <c r="F194" s="3" t="s">
        <v>2150</v>
      </c>
      <c r="G194" s="3" t="s">
        <v>42</v>
      </c>
      <c r="H194" s="5" t="s">
        <v>46</v>
      </c>
      <c r="I194" s="3" t="s">
        <v>47</v>
      </c>
      <c r="J194" s="3" t="s">
        <v>40</v>
      </c>
      <c r="K194" s="3" t="s">
        <v>80</v>
      </c>
      <c r="L194" s="3" t="s">
        <v>47</v>
      </c>
      <c r="M194" s="3" t="s">
        <v>80</v>
      </c>
      <c r="N194" s="3" t="s">
        <v>31</v>
      </c>
      <c r="O194" s="5" t="s">
        <v>47</v>
      </c>
      <c r="P194" s="3" t="s">
        <v>47</v>
      </c>
      <c r="Q194" s="3" t="s">
        <v>40</v>
      </c>
      <c r="R194" s="3" t="s">
        <v>80</v>
      </c>
      <c r="S194" s="3" t="s">
        <v>47</v>
      </c>
      <c r="T194" s="3" t="s">
        <v>80</v>
      </c>
      <c r="U194" s="3" t="s">
        <v>31</v>
      </c>
      <c r="V194" s="5" t="s">
        <v>83</v>
      </c>
      <c r="W194" s="3" t="s">
        <v>39</v>
      </c>
      <c r="X194" s="5">
        <v>1696.9</v>
      </c>
      <c r="Y194" s="3" t="s">
        <v>2151</v>
      </c>
      <c r="AA194" s="14">
        <f t="shared" si="12"/>
        <v>94.200000000000045</v>
      </c>
      <c r="AE194" s="23">
        <f t="shared" si="15"/>
        <v>0.65214047465339864</v>
      </c>
      <c r="AH194" s="25">
        <f t="shared" si="13"/>
        <v>0.2571552778762658</v>
      </c>
      <c r="AI194" s="41">
        <f t="shared" si="14"/>
        <v>3.8887010535368649</v>
      </c>
    </row>
    <row r="195" spans="1:35" x14ac:dyDescent="0.25">
      <c r="A195" s="3" t="s">
        <v>1776</v>
      </c>
      <c r="B195" s="4" t="s">
        <v>1077</v>
      </c>
      <c r="C195" s="3" t="s">
        <v>58</v>
      </c>
      <c r="D195" s="3" t="s">
        <v>55</v>
      </c>
      <c r="E195" s="3">
        <v>1586.56</v>
      </c>
      <c r="F195" s="3" t="s">
        <v>2152</v>
      </c>
      <c r="G195" s="3" t="s">
        <v>42</v>
      </c>
      <c r="H195" s="5" t="s">
        <v>47</v>
      </c>
      <c r="I195" s="3" t="s">
        <v>80</v>
      </c>
      <c r="J195" s="3" t="s">
        <v>40</v>
      </c>
      <c r="K195" s="3" t="s">
        <v>80</v>
      </c>
      <c r="L195" s="3" t="s">
        <v>80</v>
      </c>
      <c r="M195" s="3" t="s">
        <v>80</v>
      </c>
      <c r="N195" s="3" t="s">
        <v>31</v>
      </c>
      <c r="O195" s="5" t="s">
        <v>46</v>
      </c>
      <c r="P195" s="3" t="s">
        <v>80</v>
      </c>
      <c r="Q195" s="3" t="s">
        <v>47</v>
      </c>
      <c r="R195" s="3" t="s">
        <v>80</v>
      </c>
      <c r="S195" s="3" t="s">
        <v>80</v>
      </c>
      <c r="T195" s="3" t="s">
        <v>80</v>
      </c>
      <c r="U195" s="3" t="s">
        <v>418</v>
      </c>
      <c r="V195" s="5" t="s">
        <v>76</v>
      </c>
      <c r="W195" s="3" t="s">
        <v>303</v>
      </c>
      <c r="X195" s="5">
        <v>1675.98</v>
      </c>
      <c r="Y195" s="3" t="s">
        <v>2153</v>
      </c>
      <c r="AA195" s="14">
        <f t="shared" si="12"/>
        <v>89.420000000000073</v>
      </c>
      <c r="AE195" s="23">
        <f t="shared" si="15"/>
        <v>0.62033832043992698</v>
      </c>
      <c r="AH195" s="25">
        <f t="shared" si="13"/>
        <v>0.26751753548824198</v>
      </c>
      <c r="AI195" s="41">
        <f t="shared" si="14"/>
        <v>3.738072714279892</v>
      </c>
    </row>
    <row r="196" spans="1:35" x14ac:dyDescent="0.25">
      <c r="A196" s="3" t="s">
        <v>1240</v>
      </c>
      <c r="B196" s="4" t="s">
        <v>1673</v>
      </c>
      <c r="C196" s="3" t="s">
        <v>42</v>
      </c>
      <c r="D196" s="3" t="s">
        <v>140</v>
      </c>
      <c r="E196" s="3" t="s">
        <v>42</v>
      </c>
      <c r="F196" s="3" t="s">
        <v>80</v>
      </c>
      <c r="G196" s="3" t="s">
        <v>42</v>
      </c>
      <c r="H196" s="5" t="s">
        <v>46</v>
      </c>
      <c r="I196" s="3" t="s">
        <v>47</v>
      </c>
      <c r="J196" s="3" t="s">
        <v>47</v>
      </c>
      <c r="K196" s="3" t="s">
        <v>47</v>
      </c>
      <c r="L196" s="3" t="s">
        <v>47</v>
      </c>
      <c r="M196" s="3" t="s">
        <v>47</v>
      </c>
      <c r="N196" s="3" t="s">
        <v>374</v>
      </c>
      <c r="O196" s="5" t="s">
        <v>47</v>
      </c>
      <c r="P196" s="3" t="s">
        <v>47</v>
      </c>
      <c r="Q196" s="3" t="s">
        <v>40</v>
      </c>
      <c r="R196" s="3" t="s">
        <v>47</v>
      </c>
      <c r="S196" s="3" t="s">
        <v>47</v>
      </c>
      <c r="T196" s="3" t="s">
        <v>47</v>
      </c>
      <c r="U196" s="3" t="s">
        <v>31</v>
      </c>
      <c r="V196" s="5" t="s">
        <v>76</v>
      </c>
      <c r="W196" s="3" t="s">
        <v>375</v>
      </c>
      <c r="X196" s="5">
        <v>1675.98</v>
      </c>
      <c r="Y196" s="3" t="s">
        <v>42</v>
      </c>
      <c r="AA196" s="14">
        <f t="shared" si="12"/>
        <v>0</v>
      </c>
      <c r="AE196" s="23">
        <f t="shared" si="15"/>
        <v>2.5411828856525428E-2</v>
      </c>
      <c r="AH196" s="25">
        <f t="shared" si="13"/>
        <v>0.48986323804621357</v>
      </c>
      <c r="AI196" s="41">
        <f t="shared" si="14"/>
        <v>2.0413860896939982</v>
      </c>
    </row>
    <row r="197" spans="1:35" x14ac:dyDescent="0.25">
      <c r="A197" s="3" t="s">
        <v>432</v>
      </c>
      <c r="B197" s="4" t="s">
        <v>1033</v>
      </c>
      <c r="C197" s="3" t="s">
        <v>58</v>
      </c>
      <c r="D197" s="3" t="s">
        <v>380</v>
      </c>
      <c r="E197" s="3">
        <v>1805.7</v>
      </c>
      <c r="F197" s="3" t="s">
        <v>1915</v>
      </c>
      <c r="G197" s="3" t="s">
        <v>42</v>
      </c>
      <c r="H197" s="5" t="s">
        <v>47</v>
      </c>
      <c r="I197" s="3" t="s">
        <v>47</v>
      </c>
      <c r="J197" s="3" t="s">
        <v>48</v>
      </c>
      <c r="K197" s="3" t="s">
        <v>47</v>
      </c>
      <c r="L197" s="3" t="s">
        <v>80</v>
      </c>
      <c r="M197" s="3" t="s">
        <v>80</v>
      </c>
      <c r="N197" s="3" t="s">
        <v>66</v>
      </c>
      <c r="O197" s="5" t="s">
        <v>47</v>
      </c>
      <c r="P197" s="3" t="s">
        <v>61</v>
      </c>
      <c r="Q197" s="3" t="s">
        <v>80</v>
      </c>
      <c r="R197" s="3" t="s">
        <v>80</v>
      </c>
      <c r="S197" s="3" t="s">
        <v>47</v>
      </c>
      <c r="T197" s="3" t="s">
        <v>80</v>
      </c>
      <c r="U197" s="3" t="s">
        <v>31</v>
      </c>
      <c r="V197" s="5" t="s">
        <v>76</v>
      </c>
      <c r="W197" s="3" t="s">
        <v>68</v>
      </c>
      <c r="X197" s="5">
        <v>1675.98</v>
      </c>
      <c r="Y197" s="3" t="s">
        <v>2154</v>
      </c>
      <c r="AA197" s="14">
        <f t="shared" si="12"/>
        <v>-129.72000000000003</v>
      </c>
      <c r="AE197" s="23">
        <f t="shared" si="15"/>
        <v>-0.83763742732999658</v>
      </c>
      <c r="AH197" s="25">
        <f t="shared" si="13"/>
        <v>0.79888281707619258</v>
      </c>
      <c r="AI197" s="41">
        <f t="shared" si="14"/>
        <v>1.2517480394181844</v>
      </c>
    </row>
    <row r="198" spans="1:35" x14ac:dyDescent="0.25">
      <c r="A198" s="3" t="s">
        <v>485</v>
      </c>
      <c r="B198" s="4" t="s">
        <v>1902</v>
      </c>
      <c r="C198" s="3" t="s">
        <v>58</v>
      </c>
      <c r="D198" s="3" t="s">
        <v>380</v>
      </c>
      <c r="E198" s="3">
        <v>1893.2</v>
      </c>
      <c r="F198" s="3" t="s">
        <v>1081</v>
      </c>
      <c r="G198" s="3" t="s">
        <v>42</v>
      </c>
      <c r="H198" s="5" t="s">
        <v>46</v>
      </c>
      <c r="I198" s="3" t="s">
        <v>47</v>
      </c>
      <c r="J198" s="3" t="s">
        <v>80</v>
      </c>
      <c r="K198" s="3" t="s">
        <v>47</v>
      </c>
      <c r="L198" s="3" t="s">
        <v>47</v>
      </c>
      <c r="M198" s="3" t="s">
        <v>47</v>
      </c>
      <c r="N198" s="3" t="s">
        <v>31</v>
      </c>
      <c r="O198" s="5" t="s">
        <v>47</v>
      </c>
      <c r="P198" s="3" t="s">
        <v>47</v>
      </c>
      <c r="Q198" s="3" t="s">
        <v>40</v>
      </c>
      <c r="R198" s="3" t="s">
        <v>80</v>
      </c>
      <c r="S198" s="3" t="s">
        <v>47</v>
      </c>
      <c r="T198" s="3" t="s">
        <v>80</v>
      </c>
      <c r="U198" s="3" t="s">
        <v>31</v>
      </c>
      <c r="V198" s="5" t="s">
        <v>76</v>
      </c>
      <c r="W198" s="3" t="s">
        <v>39</v>
      </c>
      <c r="X198" s="5">
        <v>1675.98</v>
      </c>
      <c r="Y198" s="3" t="s">
        <v>2155</v>
      </c>
      <c r="AA198" s="14">
        <f t="shared" ref="AA198:AA227" si="16">IF(E198&lt;&gt;"",X198-E198,X198-X198)</f>
        <v>-217.22000000000003</v>
      </c>
      <c r="AE198" s="23">
        <f t="shared" si="15"/>
        <v>-1.4197898318653084</v>
      </c>
      <c r="AH198" s="25">
        <f t="shared" ref="AH198:AH227" si="17">1-_xlfn.NORM.S.DIST(AE198,TRUE)</f>
        <v>0.92216556196647714</v>
      </c>
      <c r="AI198" s="41">
        <f t="shared" ref="AI198:AI227" si="18">1/AH198</f>
        <v>1.0844039739106548</v>
      </c>
    </row>
    <row r="199" spans="1:35" x14ac:dyDescent="0.25">
      <c r="A199" s="3" t="s">
        <v>1250</v>
      </c>
      <c r="B199" s="4" t="s">
        <v>452</v>
      </c>
      <c r="C199" s="3" t="s">
        <v>42</v>
      </c>
      <c r="D199" s="3" t="s">
        <v>426</v>
      </c>
      <c r="E199" s="3">
        <v>1664.6</v>
      </c>
      <c r="F199" s="3" t="s">
        <v>2156</v>
      </c>
      <c r="G199" s="3" t="s">
        <v>42</v>
      </c>
      <c r="H199" s="5" t="s">
        <v>47</v>
      </c>
      <c r="I199" s="3" t="s">
        <v>47</v>
      </c>
      <c r="J199" s="3" t="s">
        <v>48</v>
      </c>
      <c r="K199" s="3" t="s">
        <v>49</v>
      </c>
      <c r="L199" s="3" t="s">
        <v>80</v>
      </c>
      <c r="M199" s="3" t="s">
        <v>80</v>
      </c>
      <c r="N199" s="3" t="s">
        <v>374</v>
      </c>
      <c r="O199" s="5" t="s">
        <v>47</v>
      </c>
      <c r="P199" s="3" t="s">
        <v>80</v>
      </c>
      <c r="Q199" s="3" t="s">
        <v>40</v>
      </c>
      <c r="R199" s="3" t="s">
        <v>80</v>
      </c>
      <c r="S199" s="3" t="s">
        <v>47</v>
      </c>
      <c r="T199" s="3" t="s">
        <v>80</v>
      </c>
      <c r="U199" s="3" t="s">
        <v>301</v>
      </c>
      <c r="V199" s="5" t="s">
        <v>2157</v>
      </c>
      <c r="W199" s="3" t="s">
        <v>369</v>
      </c>
      <c r="X199" s="5">
        <v>1665.53</v>
      </c>
      <c r="Y199" s="3" t="s">
        <v>2056</v>
      </c>
      <c r="AA199" s="14">
        <f t="shared" si="16"/>
        <v>0.93000000000006366</v>
      </c>
      <c r="AE199" s="23">
        <f t="shared" si="15"/>
        <v>3.1599277270444023E-2</v>
      </c>
      <c r="AH199" s="25">
        <f t="shared" si="17"/>
        <v>0.48739580987898679</v>
      </c>
      <c r="AI199" s="41">
        <f t="shared" si="18"/>
        <v>2.0517205518206758</v>
      </c>
    </row>
    <row r="200" spans="1:35" x14ac:dyDescent="0.25">
      <c r="A200" s="3" t="s">
        <v>145</v>
      </c>
      <c r="B200" s="4" t="s">
        <v>1729</v>
      </c>
      <c r="C200" s="3" t="s">
        <v>58</v>
      </c>
      <c r="D200" s="3" t="s">
        <v>426</v>
      </c>
      <c r="E200" s="3" t="s">
        <v>42</v>
      </c>
      <c r="F200" s="3" t="s">
        <v>80</v>
      </c>
      <c r="G200" s="3" t="s">
        <v>42</v>
      </c>
      <c r="H200" s="5" t="s">
        <v>46</v>
      </c>
      <c r="I200" s="3" t="s">
        <v>80</v>
      </c>
      <c r="J200" s="3" t="s">
        <v>80</v>
      </c>
      <c r="K200" s="3" t="s">
        <v>80</v>
      </c>
      <c r="L200" s="3" t="s">
        <v>80</v>
      </c>
      <c r="M200" s="3" t="s">
        <v>80</v>
      </c>
      <c r="N200" s="3" t="s">
        <v>31</v>
      </c>
      <c r="O200" s="5" t="s">
        <v>47</v>
      </c>
      <c r="P200" s="3" t="s">
        <v>202</v>
      </c>
      <c r="Q200" s="3" t="s">
        <v>80</v>
      </c>
      <c r="R200" s="3" t="s">
        <v>80</v>
      </c>
      <c r="S200" s="3" t="s">
        <v>80</v>
      </c>
      <c r="T200" s="3" t="s">
        <v>80</v>
      </c>
      <c r="U200" s="3" t="s">
        <v>31</v>
      </c>
      <c r="V200" s="5" t="s">
        <v>2157</v>
      </c>
      <c r="W200" s="3" t="s">
        <v>39</v>
      </c>
      <c r="X200" s="5">
        <v>1665.53</v>
      </c>
      <c r="Y200" s="3" t="s">
        <v>42</v>
      </c>
      <c r="AA200" s="14">
        <f t="shared" si="16"/>
        <v>0</v>
      </c>
      <c r="AE200" s="23">
        <f t="shared" si="15"/>
        <v>2.5411828856525428E-2</v>
      </c>
      <c r="AH200" s="25">
        <f t="shared" si="17"/>
        <v>0.48986323804621357</v>
      </c>
      <c r="AI200" s="41">
        <f t="shared" si="18"/>
        <v>2.0413860896939982</v>
      </c>
    </row>
    <row r="201" spans="1:35" x14ac:dyDescent="0.25">
      <c r="A201" s="3" t="s">
        <v>413</v>
      </c>
      <c r="B201" s="4" t="s">
        <v>1746</v>
      </c>
      <c r="C201" s="3" t="s">
        <v>58</v>
      </c>
      <c r="D201" s="3" t="s">
        <v>515</v>
      </c>
      <c r="E201" s="3">
        <v>1685.99</v>
      </c>
      <c r="F201" s="3" t="s">
        <v>672</v>
      </c>
      <c r="G201" s="3" t="s">
        <v>42</v>
      </c>
      <c r="H201" s="5" t="s">
        <v>47</v>
      </c>
      <c r="I201" s="3" t="s">
        <v>47</v>
      </c>
      <c r="J201" s="3" t="s">
        <v>47</v>
      </c>
      <c r="K201" s="3" t="s">
        <v>80</v>
      </c>
      <c r="L201" s="3" t="s">
        <v>80</v>
      </c>
      <c r="M201" s="3" t="s">
        <v>47</v>
      </c>
      <c r="N201" s="3" t="s">
        <v>31</v>
      </c>
      <c r="O201" s="5" t="s">
        <v>46</v>
      </c>
      <c r="P201" s="3" t="s">
        <v>47</v>
      </c>
      <c r="Q201" s="3" t="s">
        <v>47</v>
      </c>
      <c r="R201" s="3" t="s">
        <v>80</v>
      </c>
      <c r="S201" s="3" t="s">
        <v>80</v>
      </c>
      <c r="T201" s="3" t="s">
        <v>80</v>
      </c>
      <c r="U201" s="3" t="s">
        <v>92</v>
      </c>
      <c r="V201" s="5" t="s">
        <v>46</v>
      </c>
      <c r="W201" s="3" t="s">
        <v>94</v>
      </c>
      <c r="X201" s="5">
        <v>1655.07</v>
      </c>
      <c r="Y201" s="3" t="s">
        <v>2158</v>
      </c>
      <c r="AA201" s="14">
        <f t="shared" si="16"/>
        <v>-30.920000000000073</v>
      </c>
      <c r="AE201" s="23">
        <f t="shared" si="15"/>
        <v>-0.18030419798041039</v>
      </c>
      <c r="AH201" s="25">
        <f t="shared" si="17"/>
        <v>0.57154311991442075</v>
      </c>
      <c r="AI201" s="41">
        <f t="shared" si="18"/>
        <v>1.7496492655702578</v>
      </c>
    </row>
    <row r="202" spans="1:35" x14ac:dyDescent="0.25">
      <c r="A202" s="3" t="s">
        <v>827</v>
      </c>
      <c r="B202" s="4" t="s">
        <v>1638</v>
      </c>
      <c r="C202" s="3" t="s">
        <v>42</v>
      </c>
      <c r="D202" s="3" t="s">
        <v>422</v>
      </c>
      <c r="E202" s="3">
        <v>1625.58</v>
      </c>
      <c r="F202" s="3" t="s">
        <v>80</v>
      </c>
      <c r="G202" s="3" t="s">
        <v>42</v>
      </c>
      <c r="H202" s="5" t="s">
        <v>47</v>
      </c>
      <c r="I202" s="3" t="s">
        <v>80</v>
      </c>
      <c r="J202" s="3" t="s">
        <v>80</v>
      </c>
      <c r="K202" s="3" t="s">
        <v>80</v>
      </c>
      <c r="L202" s="3" t="s">
        <v>80</v>
      </c>
      <c r="M202" s="3" t="s">
        <v>80</v>
      </c>
      <c r="N202" s="3" t="s">
        <v>31</v>
      </c>
      <c r="O202" s="5" t="s">
        <v>46</v>
      </c>
      <c r="P202" s="3" t="s">
        <v>80</v>
      </c>
      <c r="Q202" s="3" t="s">
        <v>47</v>
      </c>
      <c r="R202" s="3" t="s">
        <v>80</v>
      </c>
      <c r="S202" s="3" t="s">
        <v>80</v>
      </c>
      <c r="T202" s="3" t="s">
        <v>80</v>
      </c>
      <c r="U202" s="3" t="s">
        <v>125</v>
      </c>
      <c r="V202" s="5" t="s">
        <v>46</v>
      </c>
      <c r="W202" s="3" t="s">
        <v>127</v>
      </c>
      <c r="X202" s="5">
        <v>1655.07</v>
      </c>
      <c r="Y202" s="3" t="s">
        <v>42</v>
      </c>
      <c r="AA202" s="14">
        <f t="shared" si="16"/>
        <v>29.490000000000009</v>
      </c>
      <c r="AE202" s="23">
        <f t="shared" si="15"/>
        <v>0.22161382211076947</v>
      </c>
      <c r="AH202" s="25">
        <f t="shared" si="17"/>
        <v>0.41230726077415103</v>
      </c>
      <c r="AI202" s="41">
        <f t="shared" si="18"/>
        <v>2.4253756727989533</v>
      </c>
    </row>
    <row r="203" spans="1:35" x14ac:dyDescent="0.25">
      <c r="A203" s="3" t="s">
        <v>2159</v>
      </c>
      <c r="B203" s="4" t="s">
        <v>1676</v>
      </c>
      <c r="C203" s="3" t="s">
        <v>58</v>
      </c>
      <c r="D203" s="3" t="s">
        <v>515</v>
      </c>
      <c r="E203" s="3" t="s">
        <v>42</v>
      </c>
      <c r="F203" s="3" t="s">
        <v>80</v>
      </c>
      <c r="G203" s="3" t="s">
        <v>42</v>
      </c>
      <c r="H203" s="5" t="s">
        <v>47</v>
      </c>
      <c r="I203" s="3" t="s">
        <v>80</v>
      </c>
      <c r="J203" s="3" t="s">
        <v>80</v>
      </c>
      <c r="K203" s="3" t="s">
        <v>80</v>
      </c>
      <c r="L203" s="3" t="s">
        <v>80</v>
      </c>
      <c r="M203" s="3" t="s">
        <v>80</v>
      </c>
      <c r="N203" s="3" t="s">
        <v>31</v>
      </c>
      <c r="O203" s="5" t="s">
        <v>46</v>
      </c>
      <c r="P203" s="3" t="s">
        <v>80</v>
      </c>
      <c r="Q203" s="3" t="s">
        <v>80</v>
      </c>
      <c r="R203" s="3" t="s">
        <v>80</v>
      </c>
      <c r="S203" s="3" t="s">
        <v>80</v>
      </c>
      <c r="T203" s="3" t="s">
        <v>80</v>
      </c>
      <c r="U203" s="3" t="s">
        <v>31</v>
      </c>
      <c r="V203" s="5" t="s">
        <v>46</v>
      </c>
      <c r="W203" s="3" t="s">
        <v>39</v>
      </c>
      <c r="X203" s="5">
        <v>1655.07</v>
      </c>
      <c r="Y203" s="3" t="s">
        <v>42</v>
      </c>
      <c r="AA203" s="14">
        <f t="shared" si="16"/>
        <v>0</v>
      </c>
      <c r="AE203" s="23">
        <f t="shared" si="15"/>
        <v>2.5411828856525428E-2</v>
      </c>
      <c r="AH203" s="25">
        <f t="shared" si="17"/>
        <v>0.48986323804621357</v>
      </c>
      <c r="AI203" s="41">
        <f t="shared" si="18"/>
        <v>2.0413860896939982</v>
      </c>
    </row>
    <row r="204" spans="1:35" x14ac:dyDescent="0.25">
      <c r="A204" s="3" t="s">
        <v>2159</v>
      </c>
      <c r="B204" s="4" t="s">
        <v>1718</v>
      </c>
      <c r="C204" s="3" t="s">
        <v>42</v>
      </c>
      <c r="D204" s="3" t="s">
        <v>467</v>
      </c>
      <c r="E204" s="3">
        <v>1531.69</v>
      </c>
      <c r="F204" s="3" t="s">
        <v>80</v>
      </c>
      <c r="G204" s="3" t="s">
        <v>42</v>
      </c>
      <c r="H204" s="5" t="s">
        <v>46</v>
      </c>
      <c r="I204" s="3" t="s">
        <v>80</v>
      </c>
      <c r="J204" s="3" t="s">
        <v>80</v>
      </c>
      <c r="K204" s="3" t="s">
        <v>80</v>
      </c>
      <c r="L204" s="3" t="s">
        <v>80</v>
      </c>
      <c r="M204" s="3" t="s">
        <v>80</v>
      </c>
      <c r="N204" s="3" t="s">
        <v>31</v>
      </c>
      <c r="O204" s="5" t="s">
        <v>80</v>
      </c>
      <c r="P204" s="3" t="s">
        <v>80</v>
      </c>
      <c r="Q204" s="3" t="s">
        <v>80</v>
      </c>
      <c r="R204" s="3" t="s">
        <v>80</v>
      </c>
      <c r="S204" s="3" t="s">
        <v>80</v>
      </c>
      <c r="T204" s="3" t="s">
        <v>80</v>
      </c>
      <c r="U204" s="3" t="s">
        <v>31</v>
      </c>
      <c r="V204" s="5" t="s">
        <v>46</v>
      </c>
      <c r="W204" s="3" t="s">
        <v>39</v>
      </c>
      <c r="X204" s="5">
        <v>1655.07</v>
      </c>
      <c r="Y204" s="3" t="s">
        <v>42</v>
      </c>
      <c r="AA204" s="14">
        <f t="shared" si="16"/>
        <v>123.37999999999988</v>
      </c>
      <c r="AE204" s="23">
        <f t="shared" si="15"/>
        <v>0.84627998510300217</v>
      </c>
      <c r="AH204" s="25">
        <f t="shared" si="17"/>
        <v>0.19869828530524813</v>
      </c>
      <c r="AI204" s="41">
        <f t="shared" si="18"/>
        <v>5.032756062608998</v>
      </c>
    </row>
    <row r="205" spans="1:35" x14ac:dyDescent="0.25">
      <c r="A205" s="3" t="s">
        <v>1557</v>
      </c>
      <c r="B205" s="4" t="s">
        <v>2160</v>
      </c>
      <c r="C205" s="3" t="s">
        <v>42</v>
      </c>
      <c r="D205" s="3" t="s">
        <v>426</v>
      </c>
      <c r="E205" s="3">
        <v>1685.78</v>
      </c>
      <c r="F205" s="3" t="s">
        <v>2022</v>
      </c>
      <c r="G205" s="3" t="s">
        <v>42</v>
      </c>
      <c r="H205" s="5" t="s">
        <v>47</v>
      </c>
      <c r="I205" s="3" t="s">
        <v>47</v>
      </c>
      <c r="J205" s="3" t="s">
        <v>40</v>
      </c>
      <c r="K205" s="3" t="s">
        <v>80</v>
      </c>
      <c r="L205" s="3" t="s">
        <v>80</v>
      </c>
      <c r="M205" s="3" t="s">
        <v>47</v>
      </c>
      <c r="N205" s="3" t="s">
        <v>374</v>
      </c>
      <c r="O205" s="5" t="s">
        <v>47</v>
      </c>
      <c r="P205" s="3" t="s">
        <v>79</v>
      </c>
      <c r="Q205" s="3" t="s">
        <v>47</v>
      </c>
      <c r="R205" s="3" t="s">
        <v>80</v>
      </c>
      <c r="S205" s="3" t="s">
        <v>80</v>
      </c>
      <c r="T205" s="3" t="s">
        <v>47</v>
      </c>
      <c r="U205" s="3" t="s">
        <v>1128</v>
      </c>
      <c r="V205" s="5" t="s">
        <v>209</v>
      </c>
      <c r="W205" s="3" t="s">
        <v>358</v>
      </c>
      <c r="X205" s="5">
        <v>1644.61</v>
      </c>
      <c r="Y205" s="3" t="s">
        <v>2161</v>
      </c>
      <c r="AA205" s="14">
        <f t="shared" si="16"/>
        <v>-41.170000000000073</v>
      </c>
      <c r="AE205" s="23">
        <f t="shared" si="15"/>
        <v>-0.24849919394026121</v>
      </c>
      <c r="AH205" s="25">
        <f t="shared" si="17"/>
        <v>0.5981259031670958</v>
      </c>
      <c r="AI205" s="41">
        <f t="shared" si="18"/>
        <v>1.6718888025162728</v>
      </c>
    </row>
    <row r="206" spans="1:35" x14ac:dyDescent="0.25">
      <c r="A206" s="3" t="s">
        <v>2162</v>
      </c>
      <c r="B206" s="4" t="s">
        <v>1058</v>
      </c>
      <c r="C206" s="3" t="s">
        <v>58</v>
      </c>
      <c r="D206" s="3" t="s">
        <v>354</v>
      </c>
      <c r="E206" s="3">
        <v>1661.96</v>
      </c>
      <c r="F206" s="3" t="s">
        <v>80</v>
      </c>
      <c r="G206" s="3" t="s">
        <v>42</v>
      </c>
      <c r="H206" s="5" t="s">
        <v>47</v>
      </c>
      <c r="I206" s="3" t="s">
        <v>47</v>
      </c>
      <c r="J206" s="3" t="s">
        <v>40</v>
      </c>
      <c r="K206" s="3" t="s">
        <v>80</v>
      </c>
      <c r="L206" s="3" t="s">
        <v>80</v>
      </c>
      <c r="M206" s="3" t="s">
        <v>47</v>
      </c>
      <c r="N206" s="3" t="s">
        <v>31</v>
      </c>
      <c r="O206" s="5" t="s">
        <v>47</v>
      </c>
      <c r="P206" s="3" t="s">
        <v>40</v>
      </c>
      <c r="Q206" s="3" t="s">
        <v>47</v>
      </c>
      <c r="R206" s="3" t="s">
        <v>49</v>
      </c>
      <c r="S206" s="3" t="s">
        <v>80</v>
      </c>
      <c r="T206" s="3" t="s">
        <v>47</v>
      </c>
      <c r="U206" s="3" t="s">
        <v>31</v>
      </c>
      <c r="V206" s="5" t="s">
        <v>209</v>
      </c>
      <c r="W206" s="3" t="s">
        <v>39</v>
      </c>
      <c r="X206" s="5">
        <v>1644.61</v>
      </c>
      <c r="Y206" s="3" t="s">
        <v>42</v>
      </c>
      <c r="AA206" s="14">
        <f t="shared" si="16"/>
        <v>-17.350000000000136</v>
      </c>
      <c r="AE206" s="23">
        <f t="shared" si="15"/>
        <v>-9.0020676499905888E-2</v>
      </c>
      <c r="AH206" s="25">
        <f t="shared" si="17"/>
        <v>0.53586460796775282</v>
      </c>
      <c r="AI206" s="41">
        <f t="shared" si="18"/>
        <v>1.8661430240606185</v>
      </c>
    </row>
    <row r="207" spans="1:35" x14ac:dyDescent="0.25">
      <c r="A207" s="3" t="s">
        <v>2162</v>
      </c>
      <c r="B207" s="4" t="s">
        <v>931</v>
      </c>
      <c r="C207" s="3" t="s">
        <v>42</v>
      </c>
      <c r="D207" s="3" t="s">
        <v>377</v>
      </c>
      <c r="E207" s="3">
        <v>1788.37</v>
      </c>
      <c r="F207" s="3" t="s">
        <v>890</v>
      </c>
      <c r="G207" s="3" t="s">
        <v>42</v>
      </c>
      <c r="H207" s="5" t="s">
        <v>47</v>
      </c>
      <c r="I207" s="3" t="s">
        <v>47</v>
      </c>
      <c r="J207" s="3" t="s">
        <v>48</v>
      </c>
      <c r="K207" s="3" t="s">
        <v>80</v>
      </c>
      <c r="L207" s="3" t="s">
        <v>80</v>
      </c>
      <c r="M207" s="3" t="s">
        <v>47</v>
      </c>
      <c r="N207" s="3" t="s">
        <v>31</v>
      </c>
      <c r="O207" s="5" t="s">
        <v>47</v>
      </c>
      <c r="P207" s="3" t="s">
        <v>80</v>
      </c>
      <c r="Q207" s="3" t="s">
        <v>47</v>
      </c>
      <c r="R207" s="3" t="s">
        <v>49</v>
      </c>
      <c r="S207" s="3" t="s">
        <v>47</v>
      </c>
      <c r="T207" s="3" t="s">
        <v>80</v>
      </c>
      <c r="U207" s="3" t="s">
        <v>31</v>
      </c>
      <c r="V207" s="5" t="s">
        <v>209</v>
      </c>
      <c r="W207" s="3" t="s">
        <v>39</v>
      </c>
      <c r="X207" s="5">
        <v>1644.61</v>
      </c>
      <c r="Y207" s="3" t="s">
        <v>2163</v>
      </c>
      <c r="AA207" s="14">
        <f t="shared" si="16"/>
        <v>-143.76</v>
      </c>
      <c r="AE207" s="23">
        <f t="shared" ref="AE207:AE227" si="19">(AA207-$AF$5)/$AG$5</f>
        <v>-0.93104793886914805</v>
      </c>
      <c r="AH207" s="25">
        <f t="shared" si="17"/>
        <v>0.82408561653763324</v>
      </c>
      <c r="AI207" s="41">
        <f t="shared" si="18"/>
        <v>1.2134661495506558</v>
      </c>
    </row>
    <row r="208" spans="1:35" x14ac:dyDescent="0.25">
      <c r="A208" s="3" t="s">
        <v>358</v>
      </c>
      <c r="B208" s="4" t="s">
        <v>158</v>
      </c>
      <c r="C208" s="3" t="s">
        <v>42</v>
      </c>
      <c r="D208" s="3" t="s">
        <v>115</v>
      </c>
      <c r="E208" s="3">
        <v>1600</v>
      </c>
      <c r="F208" s="3" t="s">
        <v>869</v>
      </c>
      <c r="G208" s="3" t="s">
        <v>42</v>
      </c>
      <c r="H208" s="5" t="s">
        <v>47</v>
      </c>
      <c r="I208" s="3" t="s">
        <v>40</v>
      </c>
      <c r="J208" s="3" t="s">
        <v>80</v>
      </c>
      <c r="K208" s="3" t="s">
        <v>80</v>
      </c>
      <c r="L208" s="3" t="s">
        <v>80</v>
      </c>
      <c r="M208" s="3" t="s">
        <v>80</v>
      </c>
      <c r="N208" s="3" t="s">
        <v>31</v>
      </c>
      <c r="O208" s="5" t="s">
        <v>47</v>
      </c>
      <c r="P208" s="3" t="s">
        <v>48</v>
      </c>
      <c r="Q208" s="3" t="s">
        <v>80</v>
      </c>
      <c r="R208" s="3" t="s">
        <v>80</v>
      </c>
      <c r="S208" s="3" t="s">
        <v>80</v>
      </c>
      <c r="T208" s="3" t="s">
        <v>80</v>
      </c>
      <c r="U208" s="3" t="s">
        <v>763</v>
      </c>
      <c r="V208" s="5" t="s">
        <v>86</v>
      </c>
      <c r="W208" s="3" t="s">
        <v>633</v>
      </c>
      <c r="X208" s="5">
        <v>1613.23</v>
      </c>
      <c r="Y208" s="3" t="s">
        <v>1150</v>
      </c>
      <c r="AA208" s="14">
        <f t="shared" si="16"/>
        <v>13.230000000000018</v>
      </c>
      <c r="AE208" s="23">
        <f t="shared" si="19"/>
        <v>0.11343327242226472</v>
      </c>
      <c r="AH208" s="25">
        <f t="shared" si="17"/>
        <v>0.45484353117864407</v>
      </c>
      <c r="AI208" s="41">
        <f t="shared" si="18"/>
        <v>2.1985582545467501</v>
      </c>
    </row>
    <row r="209" spans="1:35" x14ac:dyDescent="0.25">
      <c r="A209" s="3" t="s">
        <v>1707</v>
      </c>
      <c r="B209" s="4" t="s">
        <v>2164</v>
      </c>
      <c r="C209" s="3" t="s">
        <v>42</v>
      </c>
      <c r="D209" s="3" t="s">
        <v>729</v>
      </c>
      <c r="E209" s="3">
        <v>1817.55</v>
      </c>
      <c r="F209" s="3" t="s">
        <v>1598</v>
      </c>
      <c r="G209" s="3" t="s">
        <v>42</v>
      </c>
      <c r="H209" s="5" t="s">
        <v>47</v>
      </c>
      <c r="I209" s="3" t="s">
        <v>47</v>
      </c>
      <c r="J209" s="3" t="s">
        <v>48</v>
      </c>
      <c r="K209" s="3" t="s">
        <v>80</v>
      </c>
      <c r="L209" s="3" t="s">
        <v>47</v>
      </c>
      <c r="M209" s="3" t="s">
        <v>80</v>
      </c>
      <c r="N209" s="3" t="s">
        <v>31</v>
      </c>
      <c r="O209" s="5" t="s">
        <v>47</v>
      </c>
      <c r="P209" s="3" t="s">
        <v>47</v>
      </c>
      <c r="Q209" s="3" t="s">
        <v>40</v>
      </c>
      <c r="R209" s="3" t="s">
        <v>47</v>
      </c>
      <c r="S209" s="3" t="s">
        <v>47</v>
      </c>
      <c r="T209" s="3" t="s">
        <v>80</v>
      </c>
      <c r="U209" s="3" t="s">
        <v>31</v>
      </c>
      <c r="V209" s="5" t="s">
        <v>86</v>
      </c>
      <c r="W209" s="3" t="s">
        <v>39</v>
      </c>
      <c r="X209" s="5">
        <v>1613.23</v>
      </c>
      <c r="Y209" s="3" t="s">
        <v>1303</v>
      </c>
      <c r="AA209" s="14">
        <f t="shared" si="16"/>
        <v>-204.31999999999994</v>
      </c>
      <c r="AE209" s="23">
        <f t="shared" si="19"/>
        <v>-1.3339639345109591</v>
      </c>
      <c r="AH209" s="25">
        <f t="shared" si="17"/>
        <v>0.90889216174576992</v>
      </c>
      <c r="AI209" s="41">
        <f t="shared" si="18"/>
        <v>1.10024053687429</v>
      </c>
    </row>
    <row r="210" spans="1:35" x14ac:dyDescent="0.25">
      <c r="A210" s="3" t="s">
        <v>1336</v>
      </c>
      <c r="B210" s="4" t="s">
        <v>2017</v>
      </c>
      <c r="C210" s="3" t="s">
        <v>58</v>
      </c>
      <c r="D210" s="3" t="s">
        <v>193</v>
      </c>
      <c r="E210" s="3">
        <v>1772.74</v>
      </c>
      <c r="F210" s="3" t="s">
        <v>1952</v>
      </c>
      <c r="G210" s="3" t="s">
        <v>42</v>
      </c>
      <c r="H210" s="5" t="s">
        <v>47</v>
      </c>
      <c r="I210" s="3" t="s">
        <v>80</v>
      </c>
      <c r="J210" s="3" t="s">
        <v>80</v>
      </c>
      <c r="K210" s="3" t="s">
        <v>47</v>
      </c>
      <c r="L210" s="3" t="s">
        <v>80</v>
      </c>
      <c r="M210" s="3" t="s">
        <v>47</v>
      </c>
      <c r="N210" s="3" t="s">
        <v>31</v>
      </c>
      <c r="O210" s="5" t="s">
        <v>47</v>
      </c>
      <c r="P210" s="3" t="s">
        <v>47</v>
      </c>
      <c r="Q210" s="3" t="s">
        <v>47</v>
      </c>
      <c r="R210" s="3" t="s">
        <v>49</v>
      </c>
      <c r="S210" s="3" t="s">
        <v>80</v>
      </c>
      <c r="T210" s="3" t="s">
        <v>80</v>
      </c>
      <c r="U210" s="3" t="s">
        <v>125</v>
      </c>
      <c r="V210" s="5" t="s">
        <v>49</v>
      </c>
      <c r="W210" s="3" t="s">
        <v>127</v>
      </c>
      <c r="X210" s="5">
        <v>1602.77</v>
      </c>
      <c r="Y210" s="3" t="s">
        <v>2165</v>
      </c>
      <c r="AA210" s="14">
        <f t="shared" si="16"/>
        <v>-169.97000000000003</v>
      </c>
      <c r="AE210" s="23">
        <f t="shared" si="19"/>
        <v>-1.10542753341624</v>
      </c>
      <c r="AH210" s="25">
        <f t="shared" si="17"/>
        <v>0.86551281062539909</v>
      </c>
      <c r="AI210" s="41">
        <f t="shared" si="18"/>
        <v>1.1553844006969969</v>
      </c>
    </row>
    <row r="211" spans="1:35" x14ac:dyDescent="0.25">
      <c r="A211" s="3" t="s">
        <v>2166</v>
      </c>
      <c r="B211" s="4" t="s">
        <v>2503</v>
      </c>
      <c r="C211" s="3" t="s">
        <v>42</v>
      </c>
      <c r="D211" s="3" t="s">
        <v>467</v>
      </c>
      <c r="E211" s="3" t="s">
        <v>42</v>
      </c>
      <c r="F211" s="3" t="s">
        <v>80</v>
      </c>
      <c r="G211" s="3" t="s">
        <v>42</v>
      </c>
      <c r="H211" s="5" t="s">
        <v>80</v>
      </c>
      <c r="I211" s="3" t="s">
        <v>80</v>
      </c>
      <c r="J211" s="3" t="s">
        <v>80</v>
      </c>
      <c r="K211" s="3" t="s">
        <v>80</v>
      </c>
      <c r="L211" s="3" t="s">
        <v>80</v>
      </c>
      <c r="M211" s="3" t="s">
        <v>80</v>
      </c>
      <c r="N211" s="3" t="s">
        <v>31</v>
      </c>
      <c r="O211" s="5" t="s">
        <v>80</v>
      </c>
      <c r="P211" s="3" t="s">
        <v>80</v>
      </c>
      <c r="Q211" s="3" t="s">
        <v>80</v>
      </c>
      <c r="R211" s="3" t="s">
        <v>49</v>
      </c>
      <c r="S211" s="3" t="s">
        <v>80</v>
      </c>
      <c r="T211" s="3" t="s">
        <v>80</v>
      </c>
      <c r="U211" s="3" t="s">
        <v>31</v>
      </c>
      <c r="V211" s="5" t="s">
        <v>49</v>
      </c>
      <c r="W211" s="3" t="s">
        <v>39</v>
      </c>
      <c r="X211" s="5">
        <v>1602.77</v>
      </c>
      <c r="Y211" s="3" t="s">
        <v>42</v>
      </c>
      <c r="AA211" s="14">
        <f t="shared" si="16"/>
        <v>0</v>
      </c>
      <c r="AE211" s="23">
        <f t="shared" si="19"/>
        <v>2.5411828856525428E-2</v>
      </c>
      <c r="AH211" s="25">
        <f t="shared" si="17"/>
        <v>0.48986323804621357</v>
      </c>
      <c r="AI211" s="41">
        <f t="shared" si="18"/>
        <v>2.0413860896939982</v>
      </c>
    </row>
    <row r="212" spans="1:35" x14ac:dyDescent="0.25">
      <c r="A212" s="3" t="s">
        <v>2166</v>
      </c>
      <c r="B212" s="4" t="s">
        <v>671</v>
      </c>
      <c r="C212" s="3" t="s">
        <v>42</v>
      </c>
      <c r="D212" s="3" t="s">
        <v>193</v>
      </c>
      <c r="E212" s="3">
        <v>1693.96</v>
      </c>
      <c r="F212" s="3" t="s">
        <v>688</v>
      </c>
      <c r="G212" s="3" t="s">
        <v>42</v>
      </c>
      <c r="H212" s="5" t="s">
        <v>80</v>
      </c>
      <c r="I212" s="3" t="s">
        <v>80</v>
      </c>
      <c r="J212" s="3" t="s">
        <v>80</v>
      </c>
      <c r="K212" s="3" t="s">
        <v>80</v>
      </c>
      <c r="L212" s="3" t="s">
        <v>80</v>
      </c>
      <c r="M212" s="3" t="s">
        <v>80</v>
      </c>
      <c r="N212" s="3" t="s">
        <v>31</v>
      </c>
      <c r="O212" s="5" t="s">
        <v>47</v>
      </c>
      <c r="P212" s="3" t="s">
        <v>80</v>
      </c>
      <c r="Q212" s="3" t="s">
        <v>47</v>
      </c>
      <c r="R212" s="3" t="s">
        <v>49</v>
      </c>
      <c r="S212" s="3" t="s">
        <v>47</v>
      </c>
      <c r="T212" s="3" t="s">
        <v>80</v>
      </c>
      <c r="U212" s="3" t="s">
        <v>31</v>
      </c>
      <c r="V212" s="5" t="s">
        <v>49</v>
      </c>
      <c r="W212" s="3" t="s">
        <v>39</v>
      </c>
      <c r="X212" s="5">
        <v>1602.77</v>
      </c>
      <c r="Y212" s="3" t="s">
        <v>232</v>
      </c>
      <c r="AA212" s="14">
        <f t="shared" si="16"/>
        <v>-91.190000000000055</v>
      </c>
      <c r="AE212" s="23">
        <f t="shared" si="19"/>
        <v>-0.58129077422433306</v>
      </c>
      <c r="AH212" s="25">
        <f t="shared" si="17"/>
        <v>0.71947775128703484</v>
      </c>
      <c r="AI212" s="41">
        <f t="shared" si="18"/>
        <v>1.3898970443646854</v>
      </c>
    </row>
    <row r="213" spans="1:35" x14ac:dyDescent="0.25">
      <c r="A213" s="3" t="s">
        <v>2167</v>
      </c>
      <c r="B213" s="4" t="s">
        <v>2168</v>
      </c>
      <c r="C213" s="3" t="s">
        <v>58</v>
      </c>
      <c r="D213" s="3" t="s">
        <v>729</v>
      </c>
      <c r="E213" s="3">
        <v>1583.15</v>
      </c>
      <c r="F213" s="3" t="s">
        <v>80</v>
      </c>
      <c r="G213" s="3" t="s">
        <v>42</v>
      </c>
      <c r="H213" s="5" t="s">
        <v>80</v>
      </c>
      <c r="I213" s="3" t="s">
        <v>47</v>
      </c>
      <c r="J213" s="3" t="s">
        <v>48</v>
      </c>
      <c r="K213" s="3" t="s">
        <v>47</v>
      </c>
      <c r="L213" s="3" t="s">
        <v>80</v>
      </c>
      <c r="M213" s="3" t="s">
        <v>80</v>
      </c>
      <c r="N213" s="3" t="s">
        <v>31</v>
      </c>
      <c r="O213" s="5" t="s">
        <v>47</v>
      </c>
      <c r="P213" s="3" t="s">
        <v>47</v>
      </c>
      <c r="Q213" s="3" t="s">
        <v>80</v>
      </c>
      <c r="R213" s="3" t="s">
        <v>80</v>
      </c>
      <c r="S213" s="3" t="s">
        <v>80</v>
      </c>
      <c r="T213" s="3" t="s">
        <v>80</v>
      </c>
      <c r="U213" s="3" t="s">
        <v>31</v>
      </c>
      <c r="V213" s="5" t="s">
        <v>48</v>
      </c>
      <c r="W213" s="3" t="s">
        <v>39</v>
      </c>
      <c r="X213" s="5">
        <v>1592.31</v>
      </c>
      <c r="Y213" s="3" t="s">
        <v>42</v>
      </c>
      <c r="AA213" s="14">
        <f t="shared" si="16"/>
        <v>9.1599999999998545</v>
      </c>
      <c r="AE213" s="23">
        <f t="shared" si="19"/>
        <v>8.6354869148449684E-2</v>
      </c>
      <c r="AH213" s="25">
        <f t="shared" si="17"/>
        <v>0.46559216102914669</v>
      </c>
      <c r="AI213" s="41">
        <f t="shared" si="18"/>
        <v>2.1478024840229186</v>
      </c>
    </row>
    <row r="214" spans="1:35" x14ac:dyDescent="0.25">
      <c r="A214" s="3" t="s">
        <v>2167</v>
      </c>
      <c r="B214" s="4" t="s">
        <v>1963</v>
      </c>
      <c r="C214" s="3" t="s">
        <v>58</v>
      </c>
      <c r="D214" s="3" t="s">
        <v>729</v>
      </c>
      <c r="E214" s="3">
        <v>1679.87</v>
      </c>
      <c r="F214" s="3" t="s">
        <v>2169</v>
      </c>
      <c r="G214" s="3" t="s">
        <v>42</v>
      </c>
      <c r="H214" s="5" t="s">
        <v>47</v>
      </c>
      <c r="I214" s="3" t="s">
        <v>47</v>
      </c>
      <c r="J214" s="3" t="s">
        <v>40</v>
      </c>
      <c r="K214" s="3" t="s">
        <v>47</v>
      </c>
      <c r="L214" s="3" t="s">
        <v>80</v>
      </c>
      <c r="M214" s="3" t="s">
        <v>80</v>
      </c>
      <c r="N214" s="3" t="s">
        <v>31</v>
      </c>
      <c r="O214" s="5" t="s">
        <v>47</v>
      </c>
      <c r="P214" s="3" t="s">
        <v>80</v>
      </c>
      <c r="Q214" s="3" t="s">
        <v>40</v>
      </c>
      <c r="R214" s="3" t="s">
        <v>80</v>
      </c>
      <c r="S214" s="3" t="s">
        <v>80</v>
      </c>
      <c r="T214" s="3" t="s">
        <v>80</v>
      </c>
      <c r="U214" s="3" t="s">
        <v>31</v>
      </c>
      <c r="V214" s="5" t="s">
        <v>48</v>
      </c>
      <c r="W214" s="3" t="s">
        <v>39</v>
      </c>
      <c r="X214" s="5">
        <v>1592.31</v>
      </c>
      <c r="Y214" s="3" t="s">
        <v>2170</v>
      </c>
      <c r="AA214" s="14">
        <f t="shared" si="16"/>
        <v>-87.559999999999945</v>
      </c>
      <c r="AE214" s="23">
        <f t="shared" si="19"/>
        <v>-0.55713976589903891</v>
      </c>
      <c r="AH214" s="25">
        <f t="shared" si="17"/>
        <v>0.71128403004976326</v>
      </c>
      <c r="AI214" s="41">
        <f t="shared" si="18"/>
        <v>1.4059081291759601</v>
      </c>
    </row>
    <row r="215" spans="1:35" x14ac:dyDescent="0.25">
      <c r="A215" s="3" t="s">
        <v>2167</v>
      </c>
      <c r="B215" s="4" t="s">
        <v>1719</v>
      </c>
      <c r="C215" s="3" t="s">
        <v>58</v>
      </c>
      <c r="D215" s="3" t="s">
        <v>729</v>
      </c>
      <c r="E215" s="3">
        <v>1686.42</v>
      </c>
      <c r="F215" s="3" t="s">
        <v>80</v>
      </c>
      <c r="G215" s="3" t="s">
        <v>42</v>
      </c>
      <c r="H215" s="5" t="s">
        <v>47</v>
      </c>
      <c r="I215" s="3" t="s">
        <v>47</v>
      </c>
      <c r="J215" s="3" t="s">
        <v>48</v>
      </c>
      <c r="K215" s="3" t="s">
        <v>80</v>
      </c>
      <c r="L215" s="3" t="s">
        <v>80</v>
      </c>
      <c r="M215" s="3" t="s">
        <v>80</v>
      </c>
      <c r="N215" s="3" t="s">
        <v>31</v>
      </c>
      <c r="O215" s="5" t="s">
        <v>80</v>
      </c>
      <c r="P215" s="3" t="s">
        <v>47</v>
      </c>
      <c r="Q215" s="3" t="s">
        <v>80</v>
      </c>
      <c r="R215" s="3" t="s">
        <v>80</v>
      </c>
      <c r="S215" s="3" t="s">
        <v>80</v>
      </c>
      <c r="T215" s="3" t="s">
        <v>80</v>
      </c>
      <c r="U215" s="3" t="s">
        <v>31</v>
      </c>
      <c r="V215" s="5" t="s">
        <v>48</v>
      </c>
      <c r="W215" s="3" t="s">
        <v>39</v>
      </c>
      <c r="X215" s="5">
        <v>1592.31</v>
      </c>
      <c r="Y215" s="3" t="s">
        <v>42</v>
      </c>
      <c r="AA215" s="14">
        <f t="shared" si="16"/>
        <v>-94.110000000000127</v>
      </c>
      <c r="AE215" s="23">
        <f t="shared" si="19"/>
        <v>-0.60071803160996917</v>
      </c>
      <c r="AH215" s="25">
        <f t="shared" si="17"/>
        <v>0.72598609649474799</v>
      </c>
      <c r="AI215" s="41">
        <f t="shared" si="18"/>
        <v>1.3774368473835288</v>
      </c>
    </row>
    <row r="216" spans="1:35" x14ac:dyDescent="0.25">
      <c r="A216" s="3" t="s">
        <v>2167</v>
      </c>
      <c r="B216" s="4" t="s">
        <v>2171</v>
      </c>
      <c r="C216" s="3" t="s">
        <v>278</v>
      </c>
      <c r="D216" s="3" t="s">
        <v>1103</v>
      </c>
      <c r="E216" s="3" t="s">
        <v>42</v>
      </c>
      <c r="F216" s="3" t="s">
        <v>80</v>
      </c>
      <c r="G216" s="3" t="s">
        <v>42</v>
      </c>
      <c r="H216" s="5" t="s">
        <v>47</v>
      </c>
      <c r="I216" s="3" t="s">
        <v>47</v>
      </c>
      <c r="J216" s="3" t="s">
        <v>48</v>
      </c>
      <c r="K216" s="3" t="s">
        <v>80</v>
      </c>
      <c r="L216" s="3" t="s">
        <v>47</v>
      </c>
      <c r="M216" s="3" t="s">
        <v>47</v>
      </c>
      <c r="N216" s="3" t="s">
        <v>31</v>
      </c>
      <c r="O216" s="5" t="s">
        <v>80</v>
      </c>
      <c r="P216" s="3" t="s">
        <v>80</v>
      </c>
      <c r="Q216" s="3" t="s">
        <v>80</v>
      </c>
      <c r="R216" s="3" t="s">
        <v>80</v>
      </c>
      <c r="S216" s="3" t="s">
        <v>80</v>
      </c>
      <c r="T216" s="3" t="s">
        <v>80</v>
      </c>
      <c r="U216" s="3" t="s">
        <v>31</v>
      </c>
      <c r="V216" s="5" t="s">
        <v>48</v>
      </c>
      <c r="W216" s="3" t="s">
        <v>39</v>
      </c>
      <c r="X216" s="5">
        <v>1592.31</v>
      </c>
      <c r="Y216" s="3" t="s">
        <v>42</v>
      </c>
      <c r="AA216" s="14">
        <f t="shared" si="16"/>
        <v>0</v>
      </c>
      <c r="AE216" s="23">
        <f t="shared" si="19"/>
        <v>2.5411828856525428E-2</v>
      </c>
      <c r="AH216" s="25">
        <f t="shared" si="17"/>
        <v>0.48986323804621357</v>
      </c>
      <c r="AI216" s="41">
        <f t="shared" si="18"/>
        <v>2.0413860896939982</v>
      </c>
    </row>
    <row r="217" spans="1:35" x14ac:dyDescent="0.25">
      <c r="A217" s="3" t="s">
        <v>337</v>
      </c>
      <c r="B217" s="4" t="s">
        <v>1093</v>
      </c>
      <c r="C217" s="3" t="s">
        <v>58</v>
      </c>
      <c r="D217" s="3" t="s">
        <v>140</v>
      </c>
      <c r="E217" s="3" t="s">
        <v>42</v>
      </c>
      <c r="F217" s="3" t="s">
        <v>80</v>
      </c>
      <c r="G217" s="3" t="s">
        <v>42</v>
      </c>
      <c r="H217" s="5" t="s">
        <v>47</v>
      </c>
      <c r="I217" s="3" t="s">
        <v>47</v>
      </c>
      <c r="J217" s="3" t="s">
        <v>40</v>
      </c>
      <c r="K217" s="3" t="s">
        <v>47</v>
      </c>
      <c r="L217" s="3" t="s">
        <v>47</v>
      </c>
      <c r="M217" s="3" t="s">
        <v>47</v>
      </c>
      <c r="N217" s="3" t="s">
        <v>301</v>
      </c>
      <c r="O217" s="5" t="s">
        <v>47</v>
      </c>
      <c r="P217" s="3" t="s">
        <v>47</v>
      </c>
      <c r="Q217" s="3" t="s">
        <v>47</v>
      </c>
      <c r="R217" s="3" t="s">
        <v>47</v>
      </c>
      <c r="S217" s="3" t="s">
        <v>47</v>
      </c>
      <c r="T217" s="3" t="s">
        <v>80</v>
      </c>
      <c r="U217" s="3" t="s">
        <v>31</v>
      </c>
      <c r="V217" s="5" t="s">
        <v>40</v>
      </c>
      <c r="W217" s="3" t="s">
        <v>511</v>
      </c>
      <c r="X217" s="5">
        <v>1571.39</v>
      </c>
      <c r="Y217" s="3" t="s">
        <v>42</v>
      </c>
      <c r="AA217" s="14">
        <f t="shared" si="16"/>
        <v>0</v>
      </c>
      <c r="AE217" s="23">
        <f t="shared" si="19"/>
        <v>2.5411828856525428E-2</v>
      </c>
      <c r="AH217" s="25">
        <f t="shared" si="17"/>
        <v>0.48986323804621357</v>
      </c>
      <c r="AI217" s="41">
        <f t="shared" si="18"/>
        <v>2.0413860896939982</v>
      </c>
    </row>
    <row r="218" spans="1:35" x14ac:dyDescent="0.25">
      <c r="A218" s="3" t="s">
        <v>316</v>
      </c>
      <c r="B218" s="4" t="s">
        <v>1462</v>
      </c>
      <c r="C218" s="3" t="s">
        <v>42</v>
      </c>
      <c r="D218" s="3" t="s">
        <v>90</v>
      </c>
      <c r="E218" s="3">
        <v>1686.42</v>
      </c>
      <c r="F218" s="3" t="s">
        <v>80</v>
      </c>
      <c r="G218" s="3" t="s">
        <v>42</v>
      </c>
      <c r="H218" s="5" t="s">
        <v>47</v>
      </c>
      <c r="I218" s="3" t="s">
        <v>47</v>
      </c>
      <c r="J218" s="3" t="s">
        <v>40</v>
      </c>
      <c r="K218" s="3" t="s">
        <v>80</v>
      </c>
      <c r="L218" s="3" t="s">
        <v>80</v>
      </c>
      <c r="M218" s="3" t="s">
        <v>80</v>
      </c>
      <c r="N218" s="3" t="s">
        <v>374</v>
      </c>
      <c r="O218" s="5" t="s">
        <v>47</v>
      </c>
      <c r="P218" s="3" t="s">
        <v>47</v>
      </c>
      <c r="Q218" s="3" t="s">
        <v>80</v>
      </c>
      <c r="R218" s="3" t="s">
        <v>80</v>
      </c>
      <c r="S218" s="3" t="s">
        <v>80</v>
      </c>
      <c r="T218" s="3" t="s">
        <v>80</v>
      </c>
      <c r="U218" s="3" t="s">
        <v>31</v>
      </c>
      <c r="V218" s="5" t="s">
        <v>40</v>
      </c>
      <c r="W218" s="3" t="s">
        <v>375</v>
      </c>
      <c r="X218" s="5">
        <v>1571.39</v>
      </c>
      <c r="Y218" s="3" t="s">
        <v>42</v>
      </c>
      <c r="AA218" s="14">
        <f t="shared" si="16"/>
        <v>-115.02999999999997</v>
      </c>
      <c r="AE218" s="23">
        <f t="shared" si="19"/>
        <v>-0.7399023550714392</v>
      </c>
      <c r="AH218" s="25">
        <f t="shared" si="17"/>
        <v>0.77032037734000247</v>
      </c>
      <c r="AI218" s="41">
        <f t="shared" si="18"/>
        <v>1.29816116698497</v>
      </c>
    </row>
    <row r="219" spans="1:35" x14ac:dyDescent="0.25">
      <c r="A219" s="3" t="s">
        <v>2172</v>
      </c>
      <c r="B219" s="4" t="s">
        <v>2173</v>
      </c>
      <c r="C219" s="3" t="s">
        <v>42</v>
      </c>
      <c r="D219" s="3" t="s">
        <v>729</v>
      </c>
      <c r="E219" s="3">
        <v>1702.68</v>
      </c>
      <c r="F219" s="3" t="s">
        <v>986</v>
      </c>
      <c r="G219" s="3" t="s">
        <v>42</v>
      </c>
      <c r="H219" s="5" t="s">
        <v>47</v>
      </c>
      <c r="I219" s="3" t="s">
        <v>47</v>
      </c>
      <c r="J219" s="3" t="s">
        <v>47</v>
      </c>
      <c r="K219" s="3" t="s">
        <v>80</v>
      </c>
      <c r="L219" s="3" t="s">
        <v>47</v>
      </c>
      <c r="M219" s="3" t="s">
        <v>80</v>
      </c>
      <c r="N219" s="3" t="s">
        <v>31</v>
      </c>
      <c r="O219" s="5" t="s">
        <v>47</v>
      </c>
      <c r="P219" s="3" t="s">
        <v>47</v>
      </c>
      <c r="Q219" s="3" t="s">
        <v>40</v>
      </c>
      <c r="R219" s="3" t="s">
        <v>80</v>
      </c>
      <c r="S219" s="3" t="s">
        <v>47</v>
      </c>
      <c r="T219" s="3" t="s">
        <v>80</v>
      </c>
      <c r="U219" s="3" t="s">
        <v>31</v>
      </c>
      <c r="V219" s="5" t="s">
        <v>40</v>
      </c>
      <c r="W219" s="3" t="s">
        <v>39</v>
      </c>
      <c r="X219" s="5">
        <v>1571.39</v>
      </c>
      <c r="Y219" s="3" t="s">
        <v>2174</v>
      </c>
      <c r="AA219" s="14">
        <f t="shared" si="16"/>
        <v>-131.28999999999996</v>
      </c>
      <c r="AE219" s="23">
        <f t="shared" si="19"/>
        <v>-0.84808290475994397</v>
      </c>
      <c r="AH219" s="25">
        <f t="shared" si="17"/>
        <v>0.80180409925851659</v>
      </c>
      <c r="AI219" s="41">
        <f t="shared" si="18"/>
        <v>1.2471874375857754</v>
      </c>
    </row>
    <row r="220" spans="1:35" x14ac:dyDescent="0.25">
      <c r="A220" s="3" t="s">
        <v>2172</v>
      </c>
      <c r="B220" s="4" t="s">
        <v>1455</v>
      </c>
      <c r="C220" s="3" t="s">
        <v>58</v>
      </c>
      <c r="D220" s="3" t="s">
        <v>729</v>
      </c>
      <c r="E220" s="3">
        <v>1931.57</v>
      </c>
      <c r="F220" s="3" t="s">
        <v>2175</v>
      </c>
      <c r="G220" s="3" t="s">
        <v>42</v>
      </c>
      <c r="H220" s="5" t="s">
        <v>47</v>
      </c>
      <c r="I220" s="3" t="s">
        <v>80</v>
      </c>
      <c r="J220" s="3" t="s">
        <v>40</v>
      </c>
      <c r="K220" s="3" t="s">
        <v>47</v>
      </c>
      <c r="L220" s="3" t="s">
        <v>80</v>
      </c>
      <c r="M220" s="3" t="s">
        <v>80</v>
      </c>
      <c r="N220" s="3" t="s">
        <v>31</v>
      </c>
      <c r="O220" s="5" t="s">
        <v>47</v>
      </c>
      <c r="P220" s="3" t="s">
        <v>47</v>
      </c>
      <c r="Q220" s="3" t="s">
        <v>47</v>
      </c>
      <c r="R220" s="3" t="s">
        <v>47</v>
      </c>
      <c r="S220" s="3" t="s">
        <v>47</v>
      </c>
      <c r="T220" s="3" t="s">
        <v>47</v>
      </c>
      <c r="U220" s="3" t="s">
        <v>31</v>
      </c>
      <c r="V220" s="5" t="s">
        <v>40</v>
      </c>
      <c r="W220" s="3" t="s">
        <v>39</v>
      </c>
      <c r="X220" s="5">
        <v>1571.39</v>
      </c>
      <c r="Y220" s="3" t="s">
        <v>2176</v>
      </c>
      <c r="AA220" s="14">
        <f t="shared" si="16"/>
        <v>-360.17999999999984</v>
      </c>
      <c r="AE220" s="23">
        <f t="shared" si="19"/>
        <v>-2.3709270633209436</v>
      </c>
      <c r="AH220" s="25">
        <f t="shared" si="17"/>
        <v>0.99112823392567084</v>
      </c>
      <c r="AI220" s="41">
        <f t="shared" si="18"/>
        <v>1.008951178839079</v>
      </c>
    </row>
    <row r="221" spans="1:35" x14ac:dyDescent="0.25">
      <c r="A221" s="3" t="s">
        <v>2172</v>
      </c>
      <c r="B221" s="4" t="s">
        <v>2177</v>
      </c>
      <c r="C221" s="3" t="s">
        <v>278</v>
      </c>
      <c r="D221" s="3" t="s">
        <v>395</v>
      </c>
      <c r="E221" s="3" t="s">
        <v>42</v>
      </c>
      <c r="F221" s="3" t="s">
        <v>80</v>
      </c>
      <c r="G221" s="3" t="s">
        <v>42</v>
      </c>
      <c r="H221" s="5" t="s">
        <v>47</v>
      </c>
      <c r="I221" s="3" t="s">
        <v>47</v>
      </c>
      <c r="J221" s="3" t="s">
        <v>40</v>
      </c>
      <c r="K221" s="3" t="s">
        <v>80</v>
      </c>
      <c r="L221" s="3" t="s">
        <v>47</v>
      </c>
      <c r="M221" s="3" t="s">
        <v>80</v>
      </c>
      <c r="N221" s="3" t="s">
        <v>31</v>
      </c>
      <c r="O221" s="5" t="s">
        <v>80</v>
      </c>
      <c r="P221" s="3" t="s">
        <v>80</v>
      </c>
      <c r="Q221" s="3" t="s">
        <v>80</v>
      </c>
      <c r="R221" s="3" t="s">
        <v>80</v>
      </c>
      <c r="S221" s="3" t="s">
        <v>80</v>
      </c>
      <c r="T221" s="3" t="s">
        <v>80</v>
      </c>
      <c r="U221" s="3" t="s">
        <v>31</v>
      </c>
      <c r="V221" s="5" t="s">
        <v>40</v>
      </c>
      <c r="W221" s="3" t="s">
        <v>39</v>
      </c>
      <c r="X221" s="5">
        <v>1571.39</v>
      </c>
      <c r="Y221" s="3" t="s">
        <v>42</v>
      </c>
      <c r="AA221" s="14">
        <f t="shared" si="16"/>
        <v>0</v>
      </c>
      <c r="AE221" s="23">
        <f t="shared" si="19"/>
        <v>2.5411828856525428E-2</v>
      </c>
      <c r="AH221" s="25">
        <f t="shared" si="17"/>
        <v>0.48986323804621357</v>
      </c>
      <c r="AI221" s="41">
        <f t="shared" si="18"/>
        <v>2.0413860896939982</v>
      </c>
    </row>
    <row r="222" spans="1:35" x14ac:dyDescent="0.25">
      <c r="A222" s="3" t="s">
        <v>2178</v>
      </c>
      <c r="B222" s="4" t="s">
        <v>2179</v>
      </c>
      <c r="C222" s="3" t="s">
        <v>151</v>
      </c>
      <c r="D222" s="3" t="s">
        <v>1103</v>
      </c>
      <c r="E222" s="3">
        <v>1609.05</v>
      </c>
      <c r="F222" s="3" t="s">
        <v>80</v>
      </c>
      <c r="G222" s="3" t="s">
        <v>42</v>
      </c>
      <c r="H222" s="5" t="s">
        <v>47</v>
      </c>
      <c r="I222" s="3" t="s">
        <v>47</v>
      </c>
      <c r="J222" s="3" t="s">
        <v>80</v>
      </c>
      <c r="K222" s="3" t="s">
        <v>47</v>
      </c>
      <c r="L222" s="3" t="s">
        <v>80</v>
      </c>
      <c r="M222" s="3" t="s">
        <v>47</v>
      </c>
      <c r="N222" s="3" t="s">
        <v>31</v>
      </c>
      <c r="O222" s="5" t="s">
        <v>47</v>
      </c>
      <c r="P222" s="3" t="s">
        <v>80</v>
      </c>
      <c r="Q222" s="3" t="s">
        <v>80</v>
      </c>
      <c r="R222" s="3" t="s">
        <v>80</v>
      </c>
      <c r="S222" s="3" t="s">
        <v>80</v>
      </c>
      <c r="T222" s="3" t="s">
        <v>80</v>
      </c>
      <c r="U222" s="3" t="s">
        <v>31</v>
      </c>
      <c r="V222" s="5" t="s">
        <v>47</v>
      </c>
      <c r="W222" s="3" t="s">
        <v>39</v>
      </c>
      <c r="X222" s="5">
        <v>1550.48</v>
      </c>
      <c r="Y222" s="3" t="s">
        <v>42</v>
      </c>
      <c r="AA222" s="14">
        <f t="shared" si="16"/>
        <v>-58.569999999999936</v>
      </c>
      <c r="AE222" s="23">
        <f t="shared" si="19"/>
        <v>-0.36426435781356803</v>
      </c>
      <c r="AH222" s="25">
        <f t="shared" si="17"/>
        <v>0.64216969372406707</v>
      </c>
      <c r="AI222" s="41">
        <f t="shared" si="18"/>
        <v>1.5572207934647389</v>
      </c>
    </row>
    <row r="223" spans="1:35" x14ac:dyDescent="0.25">
      <c r="A223" s="3" t="s">
        <v>2178</v>
      </c>
      <c r="B223" s="4" t="s">
        <v>1968</v>
      </c>
      <c r="C223" s="3" t="s">
        <v>42</v>
      </c>
      <c r="D223" s="3" t="s">
        <v>395</v>
      </c>
      <c r="E223" s="3">
        <v>1750.87</v>
      </c>
      <c r="F223" s="3" t="s">
        <v>80</v>
      </c>
      <c r="G223" s="3" t="s">
        <v>42</v>
      </c>
      <c r="H223" s="5" t="s">
        <v>47</v>
      </c>
      <c r="I223" s="3" t="s">
        <v>80</v>
      </c>
      <c r="J223" s="3" t="s">
        <v>47</v>
      </c>
      <c r="K223" s="3" t="s">
        <v>80</v>
      </c>
      <c r="L223" s="3" t="s">
        <v>80</v>
      </c>
      <c r="M223" s="3" t="s">
        <v>80</v>
      </c>
      <c r="N223" s="3" t="s">
        <v>31</v>
      </c>
      <c r="O223" s="5" t="s">
        <v>47</v>
      </c>
      <c r="P223" s="3" t="s">
        <v>80</v>
      </c>
      <c r="Q223" s="3" t="s">
        <v>47</v>
      </c>
      <c r="R223" s="3" t="s">
        <v>47</v>
      </c>
      <c r="S223" s="3" t="s">
        <v>47</v>
      </c>
      <c r="T223" s="3" t="s">
        <v>47</v>
      </c>
      <c r="U223" s="3" t="s">
        <v>31</v>
      </c>
      <c r="V223" s="5" t="s">
        <v>47</v>
      </c>
      <c r="W223" s="3" t="s">
        <v>39</v>
      </c>
      <c r="X223" s="5">
        <v>1550.48</v>
      </c>
      <c r="Y223" s="3" t="s">
        <v>42</v>
      </c>
      <c r="AA223" s="14">
        <f t="shared" si="16"/>
        <v>-200.38999999999987</v>
      </c>
      <c r="AE223" s="23">
        <f t="shared" si="19"/>
        <v>-1.3078169750844011</v>
      </c>
      <c r="AH223" s="25">
        <f t="shared" si="17"/>
        <v>0.90453230241561278</v>
      </c>
      <c r="AI223" s="41">
        <f t="shared" si="18"/>
        <v>1.1055437128441234</v>
      </c>
    </row>
    <row r="224" spans="1:35" x14ac:dyDescent="0.25">
      <c r="A224" s="3" t="s">
        <v>2178</v>
      </c>
      <c r="B224" s="4" t="s">
        <v>2180</v>
      </c>
      <c r="C224" s="3" t="s">
        <v>63</v>
      </c>
      <c r="D224" s="3" t="s">
        <v>1103</v>
      </c>
      <c r="E224" s="3">
        <v>1768.89</v>
      </c>
      <c r="F224" s="3" t="s">
        <v>80</v>
      </c>
      <c r="G224" s="3" t="s">
        <v>42</v>
      </c>
      <c r="H224" s="5" t="s">
        <v>47</v>
      </c>
      <c r="I224" s="3" t="s">
        <v>47</v>
      </c>
      <c r="J224" s="3" t="s">
        <v>47</v>
      </c>
      <c r="K224" s="3" t="s">
        <v>80</v>
      </c>
      <c r="L224" s="3" t="s">
        <v>47</v>
      </c>
      <c r="M224" s="3" t="s">
        <v>47</v>
      </c>
      <c r="N224" s="3" t="s">
        <v>31</v>
      </c>
      <c r="O224" s="5" t="s">
        <v>47</v>
      </c>
      <c r="P224" s="3" t="s">
        <v>47</v>
      </c>
      <c r="Q224" s="3" t="s">
        <v>47</v>
      </c>
      <c r="R224" s="3" t="s">
        <v>80</v>
      </c>
      <c r="S224" s="3" t="s">
        <v>80</v>
      </c>
      <c r="T224" s="3" t="s">
        <v>47</v>
      </c>
      <c r="U224" s="3" t="s">
        <v>31</v>
      </c>
      <c r="V224" s="5" t="s">
        <v>47</v>
      </c>
      <c r="W224" s="3" t="s">
        <v>39</v>
      </c>
      <c r="X224" s="5">
        <v>1550.48</v>
      </c>
      <c r="Y224" s="3" t="s">
        <v>42</v>
      </c>
      <c r="AA224" s="14">
        <f t="shared" si="16"/>
        <v>-218.41000000000008</v>
      </c>
      <c r="AE224" s="23">
        <f t="shared" si="19"/>
        <v>-1.4277071045669891</v>
      </c>
      <c r="AH224" s="25">
        <f t="shared" si="17"/>
        <v>0.92331190979732081</v>
      </c>
      <c r="AI224" s="41">
        <f t="shared" si="18"/>
        <v>1.0830576204952378</v>
      </c>
    </row>
    <row r="225" spans="1:35" x14ac:dyDescent="0.25">
      <c r="A225" s="3" t="s">
        <v>2178</v>
      </c>
      <c r="B225" s="4" t="s">
        <v>2181</v>
      </c>
      <c r="C225" s="3" t="s">
        <v>42</v>
      </c>
      <c r="D225" s="3" t="s">
        <v>140</v>
      </c>
      <c r="E225" s="3" t="s">
        <v>42</v>
      </c>
      <c r="F225" s="3" t="s">
        <v>80</v>
      </c>
      <c r="G225" s="3" t="s">
        <v>42</v>
      </c>
      <c r="H225" s="5" t="s">
        <v>47</v>
      </c>
      <c r="I225" s="3" t="s">
        <v>47</v>
      </c>
      <c r="J225" s="3" t="s">
        <v>47</v>
      </c>
      <c r="K225" s="3" t="s">
        <v>80</v>
      </c>
      <c r="L225" s="3" t="s">
        <v>80</v>
      </c>
      <c r="M225" s="3" t="s">
        <v>80</v>
      </c>
      <c r="N225" s="3" t="s">
        <v>31</v>
      </c>
      <c r="O225" s="5" t="s">
        <v>80</v>
      </c>
      <c r="P225" s="3" t="s">
        <v>80</v>
      </c>
      <c r="Q225" s="3" t="s">
        <v>80</v>
      </c>
      <c r="R225" s="3" t="s">
        <v>80</v>
      </c>
      <c r="S225" s="3" t="s">
        <v>80</v>
      </c>
      <c r="T225" s="3" t="s">
        <v>80</v>
      </c>
      <c r="U225" s="3" t="s">
        <v>31</v>
      </c>
      <c r="V225" s="5" t="s">
        <v>47</v>
      </c>
      <c r="W225" s="3" t="s">
        <v>39</v>
      </c>
      <c r="X225" s="5">
        <v>1550.48</v>
      </c>
      <c r="Y225" s="3" t="s">
        <v>42</v>
      </c>
      <c r="AA225" s="14">
        <f t="shared" si="16"/>
        <v>0</v>
      </c>
      <c r="AE225" s="23">
        <f t="shared" si="19"/>
        <v>2.5411828856525428E-2</v>
      </c>
      <c r="AH225" s="25">
        <f t="shared" si="17"/>
        <v>0.48986323804621357</v>
      </c>
      <c r="AI225" s="41">
        <f t="shared" si="18"/>
        <v>2.0413860896939982</v>
      </c>
    </row>
    <row r="226" spans="1:35" x14ac:dyDescent="0.25">
      <c r="A226" s="3" t="s">
        <v>2178</v>
      </c>
      <c r="B226" s="4" t="s">
        <v>2182</v>
      </c>
      <c r="C226" s="3" t="s">
        <v>42</v>
      </c>
      <c r="D226" s="3" t="s">
        <v>1103</v>
      </c>
      <c r="E226" s="3" t="s">
        <v>42</v>
      </c>
      <c r="F226" s="3" t="s">
        <v>80</v>
      </c>
      <c r="G226" s="3" t="s">
        <v>42</v>
      </c>
      <c r="H226" s="5" t="s">
        <v>47</v>
      </c>
      <c r="I226" s="3" t="s">
        <v>80</v>
      </c>
      <c r="J226" s="3" t="s">
        <v>80</v>
      </c>
      <c r="K226" s="3" t="s">
        <v>80</v>
      </c>
      <c r="L226" s="3" t="s">
        <v>80</v>
      </c>
      <c r="M226" s="3" t="s">
        <v>80</v>
      </c>
      <c r="N226" s="3" t="s">
        <v>31</v>
      </c>
      <c r="O226" s="5" t="s">
        <v>80</v>
      </c>
      <c r="P226" s="3" t="s">
        <v>80</v>
      </c>
      <c r="Q226" s="3" t="s">
        <v>80</v>
      </c>
      <c r="R226" s="3" t="s">
        <v>80</v>
      </c>
      <c r="S226" s="3" t="s">
        <v>80</v>
      </c>
      <c r="T226" s="3" t="s">
        <v>80</v>
      </c>
      <c r="U226" s="3" t="s">
        <v>31</v>
      </c>
      <c r="V226" s="5" t="s">
        <v>47</v>
      </c>
      <c r="W226" s="3" t="s">
        <v>39</v>
      </c>
      <c r="X226" s="5">
        <v>1550.48</v>
      </c>
      <c r="Y226" s="3" t="s">
        <v>42</v>
      </c>
      <c r="AA226" s="14">
        <f t="shared" si="16"/>
        <v>0</v>
      </c>
      <c r="AE226" s="23">
        <f t="shared" si="19"/>
        <v>2.5411828856525428E-2</v>
      </c>
      <c r="AH226" s="25">
        <f t="shared" si="17"/>
        <v>0.48986323804621357</v>
      </c>
      <c r="AI226" s="41">
        <f t="shared" si="18"/>
        <v>2.0413860896939982</v>
      </c>
    </row>
    <row r="227" spans="1:35" x14ac:dyDescent="0.25">
      <c r="A227" s="3" t="s">
        <v>2178</v>
      </c>
      <c r="B227" s="4" t="s">
        <v>2013</v>
      </c>
      <c r="C227" s="3" t="s">
        <v>58</v>
      </c>
      <c r="D227" s="3" t="s">
        <v>186</v>
      </c>
      <c r="E227" s="3">
        <v>1653.83</v>
      </c>
      <c r="F227" s="3" t="s">
        <v>2183</v>
      </c>
      <c r="G227" s="3" t="s">
        <v>42</v>
      </c>
      <c r="H227" s="5" t="s">
        <v>47</v>
      </c>
      <c r="I227" s="3" t="s">
        <v>80</v>
      </c>
      <c r="J227" s="3" t="s">
        <v>80</v>
      </c>
      <c r="K227" s="3" t="s">
        <v>80</v>
      </c>
      <c r="L227" s="3" t="s">
        <v>80</v>
      </c>
      <c r="M227" s="3" t="s">
        <v>47</v>
      </c>
      <c r="N227" s="3" t="s">
        <v>31</v>
      </c>
      <c r="O227" s="5" t="s">
        <v>47</v>
      </c>
      <c r="P227" s="3" t="s">
        <v>80</v>
      </c>
      <c r="Q227" s="3" t="s">
        <v>80</v>
      </c>
      <c r="R227" s="3" t="s">
        <v>47</v>
      </c>
      <c r="S227" s="3" t="s">
        <v>80</v>
      </c>
      <c r="T227" s="3" t="s">
        <v>80</v>
      </c>
      <c r="U227" s="3" t="s">
        <v>31</v>
      </c>
      <c r="V227" s="5" t="s">
        <v>47</v>
      </c>
      <c r="W227" s="3" t="s">
        <v>39</v>
      </c>
      <c r="X227" s="5">
        <v>1550.48</v>
      </c>
      <c r="Y227" s="3" t="s">
        <v>2184</v>
      </c>
      <c r="AA227" s="14">
        <f t="shared" si="16"/>
        <v>-103.34999999999991</v>
      </c>
      <c r="AE227" s="23">
        <f t="shared" si="19"/>
        <v>-0.66219332552889665</v>
      </c>
      <c r="AH227" s="25">
        <f t="shared" si="17"/>
        <v>0.74607633440404308</v>
      </c>
      <c r="AI227" s="41">
        <f t="shared" si="18"/>
        <v>1.340345422963708</v>
      </c>
    </row>
    <row r="228" spans="1:35" x14ac:dyDescent="0.25">
      <c r="A228" s="67" t="s">
        <v>1237</v>
      </c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</row>
    <row r="229" spans="1:35" x14ac:dyDescent="0.25">
      <c r="A229" s="66" t="s">
        <v>162</v>
      </c>
      <c r="B229" s="66"/>
      <c r="C229" s="66"/>
      <c r="D229" s="66"/>
      <c r="E229" s="66"/>
      <c r="F229" s="66"/>
      <c r="G229" s="66"/>
      <c r="H229" s="66"/>
    </row>
  </sheetData>
  <mergeCells count="15">
    <mergeCell ref="A228:Y228"/>
    <mergeCell ref="A229:H229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227">
    <cfRule type="cellIs" dxfId="417" priority="9" operator="lessThan">
      <formula>200</formula>
    </cfRule>
    <cfRule type="cellIs" dxfId="416" priority="10" operator="between">
      <formula>200</formula>
      <formula>300</formula>
    </cfRule>
    <cfRule type="cellIs" dxfId="415" priority="11" operator="between">
      <formula>300</formula>
      <formula>400</formula>
    </cfRule>
    <cfRule type="cellIs" dxfId="414" priority="12" operator="greaterThan">
      <formula>400</formula>
    </cfRule>
  </conditionalFormatting>
  <conditionalFormatting sqref="AE5:AE227">
    <cfRule type="cellIs" dxfId="413" priority="20" operator="lessThan">
      <formula>2</formula>
    </cfRule>
    <cfRule type="cellIs" dxfId="412" priority="21" operator="between">
      <formula>2</formula>
      <formula>3</formula>
    </cfRule>
    <cfRule type="cellIs" dxfId="411" priority="22" operator="between">
      <formula>3</formula>
      <formula>100</formula>
    </cfRule>
  </conditionalFormatting>
  <conditionalFormatting sqref="AH5:AH227">
    <cfRule type="expression" dxfId="410" priority="1">
      <formula>AND($AA5&gt;0,$AH5&lt;0.01)</formula>
    </cfRule>
    <cfRule type="expression" dxfId="409" priority="2">
      <formula>AND($AA5&gt;0,$AH5&lt;0.02)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FF45-B467-4D91-B9DC-88DAB5D6E6E4}">
  <dimension ref="A1:AR33"/>
  <sheetViews>
    <sheetView topLeftCell="O1" workbookViewId="0">
      <selection activeCell="X24" sqref="X24"/>
    </sheetView>
  </sheetViews>
  <sheetFormatPr defaultRowHeight="15" x14ac:dyDescent="0.25"/>
  <cols>
    <col min="36" max="36" width="15" customWidth="1"/>
    <col min="37" max="37" width="10.5703125" bestFit="1" customWidth="1"/>
    <col min="38" max="38" width="14.85546875" customWidth="1"/>
  </cols>
  <sheetData>
    <row r="1" spans="1:44" x14ac:dyDescent="0.25">
      <c r="A1" s="53" t="s">
        <v>2516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16</v>
      </c>
      <c r="S3" s="2" t="s">
        <v>19</v>
      </c>
      <c r="T3" s="1" t="s">
        <v>170</v>
      </c>
      <c r="U3" s="2" t="s">
        <v>22</v>
      </c>
      <c r="V3" s="2" t="s">
        <v>171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351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54</v>
      </c>
      <c r="C5" s="3" t="s">
        <v>42</v>
      </c>
      <c r="D5" s="3" t="s">
        <v>55</v>
      </c>
      <c r="E5" s="3" t="s">
        <v>2517</v>
      </c>
      <c r="F5" s="3" t="s">
        <v>261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6" t="s">
        <v>46</v>
      </c>
      <c r="M5" s="7" t="s">
        <v>46</v>
      </c>
      <c r="N5" s="7" t="s">
        <v>46</v>
      </c>
      <c r="O5" s="7" t="s">
        <v>396</v>
      </c>
      <c r="P5" s="6" t="s">
        <v>46</v>
      </c>
      <c r="Q5" s="7" t="s">
        <v>86</v>
      </c>
      <c r="R5" s="7" t="s">
        <v>86</v>
      </c>
      <c r="S5" s="7" t="s">
        <v>1128</v>
      </c>
      <c r="T5" s="6" t="s">
        <v>46</v>
      </c>
      <c r="U5" s="7" t="s">
        <v>46</v>
      </c>
      <c r="V5" s="7" t="s">
        <v>2518</v>
      </c>
      <c r="W5" s="7" t="s">
        <v>176</v>
      </c>
      <c r="X5" s="6" t="s">
        <v>2519</v>
      </c>
      <c r="Y5" s="7" t="s">
        <v>46</v>
      </c>
      <c r="Z5" s="7" t="s">
        <v>46</v>
      </c>
      <c r="AA5" s="7" t="s">
        <v>497</v>
      </c>
      <c r="AB5" s="5" t="s">
        <v>46</v>
      </c>
      <c r="AC5" s="3" t="s">
        <v>46</v>
      </c>
      <c r="AD5" s="3" t="s">
        <v>46</v>
      </c>
      <c r="AE5" s="3" t="s">
        <v>176</v>
      </c>
      <c r="AF5" s="5">
        <v>84</v>
      </c>
      <c r="AG5" s="3" t="s">
        <v>451</v>
      </c>
      <c r="AH5" s="5" t="s">
        <v>2520</v>
      </c>
      <c r="AI5" s="8" t="s">
        <v>2521</v>
      </c>
      <c r="AJ5" s="4" t="s">
        <v>54</v>
      </c>
      <c r="AK5" s="16">
        <f>IF(OR(E5="", ISBLANK(E5)), AH5-AH5,AH5-E5)</f>
        <v>200.89999999999964</v>
      </c>
      <c r="AL5" t="str">
        <f>IF(AK5&gt;300,B5,"  ")</f>
        <v xml:space="preserve">  </v>
      </c>
      <c r="AN5" s="23">
        <f>(AK5-$AO$5)/$AP$5</f>
        <v>1.758706433318765</v>
      </c>
      <c r="AO5" s="21">
        <f>AVERAGE(AK5:AK22)</f>
        <v>2.2666666666666262</v>
      </c>
      <c r="AP5" s="19">
        <f>_xlfn.STDEV.P(AK5:AK22)</f>
        <v>112.94285934833491</v>
      </c>
      <c r="AQ5" s="25">
        <f>1-_xlfn.NORM.S.DIST(AN5,TRUE)</f>
        <v>3.9313692062613259E-2</v>
      </c>
      <c r="AR5" s="41">
        <f>1/AQ5</f>
        <v>25.436430605584999</v>
      </c>
    </row>
    <row r="6" spans="1:44" x14ac:dyDescent="0.25">
      <c r="A6" s="3" t="s">
        <v>48</v>
      </c>
      <c r="B6" s="4" t="s">
        <v>373</v>
      </c>
      <c r="C6" s="3" t="s">
        <v>42</v>
      </c>
      <c r="D6" s="3" t="s">
        <v>320</v>
      </c>
      <c r="E6" s="3" t="s">
        <v>2522</v>
      </c>
      <c r="F6" s="3" t="s">
        <v>149</v>
      </c>
      <c r="G6" s="3" t="s">
        <v>65</v>
      </c>
      <c r="H6" s="5" t="s">
        <v>46</v>
      </c>
      <c r="I6" s="3" t="s">
        <v>46</v>
      </c>
      <c r="J6" s="3" t="s">
        <v>46</v>
      </c>
      <c r="K6" s="3" t="s">
        <v>138</v>
      </c>
      <c r="L6" s="5" t="s">
        <v>46</v>
      </c>
      <c r="M6" s="3" t="s">
        <v>46</v>
      </c>
      <c r="N6" s="3" t="s">
        <v>61</v>
      </c>
      <c r="O6" s="3" t="s">
        <v>396</v>
      </c>
      <c r="P6" s="5" t="s">
        <v>47</v>
      </c>
      <c r="Q6" s="3" t="s">
        <v>47</v>
      </c>
      <c r="R6" s="3" t="s">
        <v>46</v>
      </c>
      <c r="S6" s="3" t="s">
        <v>235</v>
      </c>
      <c r="T6" s="5" t="s">
        <v>46</v>
      </c>
      <c r="U6" s="3" t="s">
        <v>2523</v>
      </c>
      <c r="V6" s="3" t="s">
        <v>2524</v>
      </c>
      <c r="W6" s="3" t="s">
        <v>176</v>
      </c>
      <c r="X6" s="5" t="s">
        <v>2525</v>
      </c>
      <c r="Y6" s="3" t="s">
        <v>47</v>
      </c>
      <c r="Z6" s="3" t="s">
        <v>46</v>
      </c>
      <c r="AA6" s="3" t="s">
        <v>121</v>
      </c>
      <c r="AB6" s="6" t="s">
        <v>46</v>
      </c>
      <c r="AC6" s="7" t="s">
        <v>46</v>
      </c>
      <c r="AD6" s="7" t="s">
        <v>46</v>
      </c>
      <c r="AE6" s="7" t="s">
        <v>321</v>
      </c>
      <c r="AF6" s="5" t="s">
        <v>2526</v>
      </c>
      <c r="AG6" s="3" t="s">
        <v>260</v>
      </c>
      <c r="AH6" s="5" t="s">
        <v>2527</v>
      </c>
      <c r="AI6" s="3" t="s">
        <v>2528</v>
      </c>
      <c r="AJ6" s="4" t="s">
        <v>373</v>
      </c>
      <c r="AK6" s="16">
        <f t="shared" ref="AK6:AK22" si="0">IF(OR(E6="", ISBLANK(E6)), AH6-AH6,AH6-E6)</f>
        <v>-59.230000000000018</v>
      </c>
      <c r="AL6" t="str">
        <f t="shared" ref="AL6:AL32" si="1">IF(AK6&gt;300,B6,"  ")</f>
        <v xml:space="preserve">  </v>
      </c>
      <c r="AN6" s="23">
        <f t="shared" ref="AN6:AN22" si="2">(AK6-$AO$5)/$AP$5</f>
        <v>-0.54449362289474634</v>
      </c>
      <c r="AQ6" s="25">
        <f t="shared" ref="AQ6:AQ22" si="3">1-_xlfn.NORM.S.DIST(AN6,TRUE)</f>
        <v>0.7069490822117952</v>
      </c>
      <c r="AR6" s="41">
        <f t="shared" ref="AR6:AR22" si="4">1/AQ6</f>
        <v>1.4145290306783502</v>
      </c>
    </row>
    <row r="7" spans="1:44" x14ac:dyDescent="0.25">
      <c r="A7" s="3" t="s">
        <v>86</v>
      </c>
      <c r="B7" s="4" t="s">
        <v>95</v>
      </c>
      <c r="C7" s="3" t="s">
        <v>42</v>
      </c>
      <c r="D7" s="3" t="s">
        <v>55</v>
      </c>
      <c r="E7" s="3" t="s">
        <v>2529</v>
      </c>
      <c r="F7" s="3" t="s">
        <v>279</v>
      </c>
      <c r="G7" s="3" t="s">
        <v>65</v>
      </c>
      <c r="H7" s="6" t="s">
        <v>46</v>
      </c>
      <c r="I7" s="7" t="s">
        <v>46</v>
      </c>
      <c r="J7" s="7" t="s">
        <v>46</v>
      </c>
      <c r="K7" s="7" t="s">
        <v>108</v>
      </c>
      <c r="L7" s="5" t="s">
        <v>47</v>
      </c>
      <c r="M7" s="3" t="s">
        <v>46</v>
      </c>
      <c r="N7" s="3" t="s">
        <v>80</v>
      </c>
      <c r="O7" s="3" t="s">
        <v>38</v>
      </c>
      <c r="P7" s="5" t="s">
        <v>48</v>
      </c>
      <c r="Q7" s="3" t="s">
        <v>47</v>
      </c>
      <c r="R7" s="3" t="s">
        <v>2519</v>
      </c>
      <c r="S7" s="3" t="s">
        <v>50</v>
      </c>
      <c r="T7" s="5" t="s">
        <v>46</v>
      </c>
      <c r="U7" s="3" t="s">
        <v>46</v>
      </c>
      <c r="V7" s="3" t="s">
        <v>2524</v>
      </c>
      <c r="W7" s="3" t="s">
        <v>176</v>
      </c>
      <c r="X7" s="5" t="s">
        <v>47</v>
      </c>
      <c r="Y7" s="3" t="s">
        <v>80</v>
      </c>
      <c r="Z7" s="3" t="s">
        <v>46</v>
      </c>
      <c r="AA7" s="3" t="s">
        <v>121</v>
      </c>
      <c r="AB7" s="5" t="s">
        <v>61</v>
      </c>
      <c r="AC7" s="3" t="s">
        <v>46</v>
      </c>
      <c r="AD7" s="3" t="s">
        <v>46</v>
      </c>
      <c r="AE7" s="3" t="s">
        <v>361</v>
      </c>
      <c r="AF7" s="5" t="s">
        <v>340</v>
      </c>
      <c r="AG7" s="3" t="s">
        <v>2530</v>
      </c>
      <c r="AH7" s="5" t="s">
        <v>2531</v>
      </c>
      <c r="AI7" s="3" t="s">
        <v>2532</v>
      </c>
      <c r="AJ7" s="4" t="s">
        <v>95</v>
      </c>
      <c r="AK7" s="16">
        <f t="shared" si="0"/>
        <v>-162.5</v>
      </c>
      <c r="AL7" t="str">
        <f t="shared" si="1"/>
        <v xml:space="preserve">  </v>
      </c>
      <c r="AN7" s="23">
        <f t="shared" si="2"/>
        <v>-1.4588497902155844</v>
      </c>
      <c r="AQ7" s="25">
        <f t="shared" si="3"/>
        <v>0.92769677243288939</v>
      </c>
      <c r="AR7" s="41">
        <f t="shared" si="4"/>
        <v>1.0779384274211659</v>
      </c>
    </row>
    <row r="8" spans="1:44" x14ac:dyDescent="0.25">
      <c r="A8" s="3" t="s">
        <v>61</v>
      </c>
      <c r="B8" s="4" t="s">
        <v>62</v>
      </c>
      <c r="C8" s="3" t="s">
        <v>63</v>
      </c>
      <c r="D8" s="3" t="s">
        <v>55</v>
      </c>
      <c r="E8" s="3" t="s">
        <v>2533</v>
      </c>
      <c r="F8" s="3" t="s">
        <v>742</v>
      </c>
      <c r="G8" s="3" t="s">
        <v>42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47</v>
      </c>
      <c r="N8" s="3" t="s">
        <v>47</v>
      </c>
      <c r="O8" s="3" t="s">
        <v>38</v>
      </c>
      <c r="P8" s="5" t="s">
        <v>40</v>
      </c>
      <c r="Q8" s="3" t="s">
        <v>40</v>
      </c>
      <c r="R8" s="3" t="s">
        <v>2518</v>
      </c>
      <c r="S8" s="3" t="s">
        <v>50</v>
      </c>
      <c r="T8" s="6" t="s">
        <v>46</v>
      </c>
      <c r="U8" s="7" t="s">
        <v>46</v>
      </c>
      <c r="V8" s="7" t="s">
        <v>2518</v>
      </c>
      <c r="W8" s="7" t="s">
        <v>176</v>
      </c>
      <c r="X8" s="5" t="s">
        <v>80</v>
      </c>
      <c r="Y8" s="3" t="s">
        <v>2525</v>
      </c>
      <c r="Z8" s="3" t="s">
        <v>46</v>
      </c>
      <c r="AA8" s="3" t="s">
        <v>121</v>
      </c>
      <c r="AB8" s="5" t="s">
        <v>46</v>
      </c>
      <c r="AC8" s="3" t="s">
        <v>61</v>
      </c>
      <c r="AD8" s="3" t="s">
        <v>80</v>
      </c>
      <c r="AE8" s="3" t="s">
        <v>213</v>
      </c>
      <c r="AF8" s="5" t="s">
        <v>2534</v>
      </c>
      <c r="AG8" s="3" t="s">
        <v>215</v>
      </c>
      <c r="AH8" s="5" t="s">
        <v>2535</v>
      </c>
      <c r="AI8" s="3" t="s">
        <v>2536</v>
      </c>
      <c r="AJ8" s="4" t="s">
        <v>62</v>
      </c>
      <c r="AK8" s="16">
        <f t="shared" si="0"/>
        <v>144.59000000000015</v>
      </c>
      <c r="AL8" t="str">
        <f t="shared" si="1"/>
        <v xml:space="preserve">  </v>
      </c>
      <c r="AN8" s="23">
        <f t="shared" si="2"/>
        <v>1.260135737261479</v>
      </c>
      <c r="AQ8" s="25">
        <f t="shared" si="3"/>
        <v>0.10381020012716835</v>
      </c>
      <c r="AR8" s="41">
        <f t="shared" si="4"/>
        <v>9.6329647643005387</v>
      </c>
    </row>
    <row r="9" spans="1:44" x14ac:dyDescent="0.25">
      <c r="A9" s="3" t="s">
        <v>46</v>
      </c>
      <c r="B9" s="4" t="s">
        <v>464</v>
      </c>
      <c r="C9" s="3" t="s">
        <v>42</v>
      </c>
      <c r="D9" s="3" t="s">
        <v>55</v>
      </c>
      <c r="E9" s="3" t="s">
        <v>2537</v>
      </c>
      <c r="F9" s="3" t="s">
        <v>85</v>
      </c>
      <c r="G9" s="3" t="s">
        <v>42</v>
      </c>
      <c r="H9" s="5" t="s">
        <v>46</v>
      </c>
      <c r="I9" s="3" t="s">
        <v>46</v>
      </c>
      <c r="J9" s="3" t="s">
        <v>46</v>
      </c>
      <c r="K9" s="3" t="s">
        <v>119</v>
      </c>
      <c r="L9" s="5" t="s">
        <v>47</v>
      </c>
      <c r="M9" s="3" t="s">
        <v>46</v>
      </c>
      <c r="N9" s="3" t="s">
        <v>47</v>
      </c>
      <c r="O9" s="3" t="s">
        <v>38</v>
      </c>
      <c r="P9" s="5" t="s">
        <v>46</v>
      </c>
      <c r="Q9" s="3" t="s">
        <v>47</v>
      </c>
      <c r="R9" s="3" t="s">
        <v>46</v>
      </c>
      <c r="S9" s="3" t="s">
        <v>50</v>
      </c>
      <c r="T9" s="5" t="s">
        <v>46</v>
      </c>
      <c r="U9" s="3" t="s">
        <v>2523</v>
      </c>
      <c r="V9" s="3" t="s">
        <v>2524</v>
      </c>
      <c r="W9" s="3" t="s">
        <v>176</v>
      </c>
      <c r="X9" s="5" t="s">
        <v>2524</v>
      </c>
      <c r="Y9" s="3" t="s">
        <v>80</v>
      </c>
      <c r="Z9" s="3" t="s">
        <v>46</v>
      </c>
      <c r="AA9" s="3" t="s">
        <v>212</v>
      </c>
      <c r="AB9" s="5" t="s">
        <v>61</v>
      </c>
      <c r="AC9" s="3" t="s">
        <v>61</v>
      </c>
      <c r="AD9" s="3" t="s">
        <v>80</v>
      </c>
      <c r="AE9" s="3" t="s">
        <v>176</v>
      </c>
      <c r="AF9" s="5" t="s">
        <v>2538</v>
      </c>
      <c r="AG9" s="3" t="s">
        <v>187</v>
      </c>
      <c r="AH9" s="5" t="s">
        <v>2539</v>
      </c>
      <c r="AI9" s="3" t="s">
        <v>2540</v>
      </c>
      <c r="AJ9" s="4" t="s">
        <v>464</v>
      </c>
      <c r="AK9" s="16">
        <f t="shared" si="0"/>
        <v>-12.880000000000109</v>
      </c>
      <c r="AL9" t="str">
        <f t="shared" si="1"/>
        <v xml:space="preserve">  </v>
      </c>
      <c r="AN9" s="23">
        <f t="shared" si="2"/>
        <v>-0.13410911282095178</v>
      </c>
      <c r="AQ9" s="25">
        <f t="shared" si="3"/>
        <v>0.55334185312390072</v>
      </c>
      <c r="AR9" s="41">
        <f t="shared" si="4"/>
        <v>1.8072010898045814</v>
      </c>
    </row>
    <row r="10" spans="1:44" x14ac:dyDescent="0.25">
      <c r="A10" s="3" t="s">
        <v>76</v>
      </c>
      <c r="B10" s="4" t="s">
        <v>864</v>
      </c>
      <c r="C10" s="3" t="s">
        <v>151</v>
      </c>
      <c r="D10" s="3" t="s">
        <v>515</v>
      </c>
      <c r="E10" s="3" t="s">
        <v>2541</v>
      </c>
      <c r="F10" s="3" t="s">
        <v>1444</v>
      </c>
      <c r="G10" s="3" t="s">
        <v>42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47</v>
      </c>
      <c r="N10" s="3" t="s">
        <v>61</v>
      </c>
      <c r="O10" s="3" t="s">
        <v>38</v>
      </c>
      <c r="P10" s="5" t="s">
        <v>46</v>
      </c>
      <c r="Q10" s="3" t="s">
        <v>48</v>
      </c>
      <c r="R10" s="3" t="s">
        <v>86</v>
      </c>
      <c r="S10" s="3" t="s">
        <v>50</v>
      </c>
      <c r="T10" s="5" t="s">
        <v>46</v>
      </c>
      <c r="U10" s="3" t="s">
        <v>80</v>
      </c>
      <c r="V10" s="3" t="s">
        <v>80</v>
      </c>
      <c r="W10" s="3" t="s">
        <v>176</v>
      </c>
      <c r="X10" s="5" t="s">
        <v>40</v>
      </c>
      <c r="Y10" s="3" t="s">
        <v>2523</v>
      </c>
      <c r="Z10" s="3" t="s">
        <v>80</v>
      </c>
      <c r="AA10" s="3" t="s">
        <v>121</v>
      </c>
      <c r="AB10" s="5" t="s">
        <v>61</v>
      </c>
      <c r="AC10" s="3" t="s">
        <v>46</v>
      </c>
      <c r="AD10" s="3" t="s">
        <v>80</v>
      </c>
      <c r="AE10" s="3" t="s">
        <v>176</v>
      </c>
      <c r="AF10" s="5" t="s">
        <v>2542</v>
      </c>
      <c r="AG10" s="3" t="s">
        <v>184</v>
      </c>
      <c r="AH10" s="5" t="s">
        <v>2543</v>
      </c>
      <c r="AI10" s="3" t="s">
        <v>2544</v>
      </c>
      <c r="AJ10" s="4" t="s">
        <v>864</v>
      </c>
      <c r="AK10" s="16">
        <f t="shared" si="0"/>
        <v>136.82999999999993</v>
      </c>
      <c r="AL10" t="str">
        <f t="shared" si="1"/>
        <v xml:space="preserve">  </v>
      </c>
      <c r="AN10" s="23">
        <f t="shared" si="2"/>
        <v>1.1914284277000389</v>
      </c>
      <c r="AQ10" s="25">
        <f t="shared" si="3"/>
        <v>0.11674271924314172</v>
      </c>
      <c r="AR10" s="41">
        <f t="shared" si="4"/>
        <v>8.5658446752236923</v>
      </c>
    </row>
    <row r="11" spans="1:44" x14ac:dyDescent="0.25">
      <c r="A11" s="3" t="s">
        <v>83</v>
      </c>
      <c r="B11" s="4" t="s">
        <v>2545</v>
      </c>
      <c r="C11" s="3" t="s">
        <v>42</v>
      </c>
      <c r="D11" s="3" t="s">
        <v>186</v>
      </c>
      <c r="E11" s="3" t="s">
        <v>2546</v>
      </c>
      <c r="F11" s="3" t="s">
        <v>1010</v>
      </c>
      <c r="G11" s="3" t="s">
        <v>42</v>
      </c>
      <c r="H11" s="5" t="s">
        <v>46</v>
      </c>
      <c r="I11" s="3" t="s">
        <v>46</v>
      </c>
      <c r="J11" s="3" t="s">
        <v>46</v>
      </c>
      <c r="K11" s="3" t="s">
        <v>138</v>
      </c>
      <c r="L11" s="5" t="s">
        <v>47</v>
      </c>
      <c r="M11" s="3" t="s">
        <v>46</v>
      </c>
      <c r="N11" s="3" t="s">
        <v>48</v>
      </c>
      <c r="O11" s="3" t="s">
        <v>38</v>
      </c>
      <c r="P11" s="5" t="s">
        <v>46</v>
      </c>
      <c r="Q11" s="3" t="s">
        <v>47</v>
      </c>
      <c r="R11" s="3" t="s">
        <v>47</v>
      </c>
      <c r="S11" s="3" t="s">
        <v>50</v>
      </c>
      <c r="T11" s="6" t="s">
        <v>46</v>
      </c>
      <c r="U11" s="7" t="s">
        <v>46</v>
      </c>
      <c r="V11" s="7" t="s">
        <v>2518</v>
      </c>
      <c r="W11" s="7" t="s">
        <v>176</v>
      </c>
      <c r="X11" s="5" t="s">
        <v>47</v>
      </c>
      <c r="Y11" s="3" t="s">
        <v>47</v>
      </c>
      <c r="Z11" s="3" t="s">
        <v>2525</v>
      </c>
      <c r="AA11" s="3" t="s">
        <v>121</v>
      </c>
      <c r="AB11" s="5" t="s">
        <v>46</v>
      </c>
      <c r="AC11" s="3" t="s">
        <v>61</v>
      </c>
      <c r="AD11" s="3" t="s">
        <v>47</v>
      </c>
      <c r="AE11" s="3" t="s">
        <v>176</v>
      </c>
      <c r="AF11" s="5" t="s">
        <v>773</v>
      </c>
      <c r="AG11" s="3" t="s">
        <v>567</v>
      </c>
      <c r="AH11" s="5" t="s">
        <v>2547</v>
      </c>
      <c r="AI11" s="3" t="s">
        <v>2548</v>
      </c>
      <c r="AJ11" s="4" t="s">
        <v>2545</v>
      </c>
      <c r="AK11" s="16">
        <f t="shared" si="0"/>
        <v>47.149999999999636</v>
      </c>
      <c r="AL11" t="str">
        <f t="shared" si="1"/>
        <v xml:space="preserve">  </v>
      </c>
      <c r="AN11" s="23">
        <f t="shared" si="2"/>
        <v>0.39739859245908776</v>
      </c>
      <c r="AQ11" s="25">
        <f t="shared" si="3"/>
        <v>0.34553677664176852</v>
      </c>
      <c r="AR11" s="41">
        <f t="shared" si="4"/>
        <v>2.8940479497403517</v>
      </c>
    </row>
    <row r="12" spans="1:44" x14ac:dyDescent="0.25">
      <c r="A12" s="3" t="s">
        <v>88</v>
      </c>
      <c r="B12" s="4" t="s">
        <v>2549</v>
      </c>
      <c r="C12" s="3" t="s">
        <v>58</v>
      </c>
      <c r="D12" s="3" t="s">
        <v>515</v>
      </c>
      <c r="E12" s="3" t="s">
        <v>2550</v>
      </c>
      <c r="F12" s="3" t="s">
        <v>75</v>
      </c>
      <c r="G12" s="3" t="s">
        <v>42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47</v>
      </c>
      <c r="M12" s="3" t="s">
        <v>47</v>
      </c>
      <c r="N12" s="3" t="s">
        <v>80</v>
      </c>
      <c r="O12" s="3" t="s">
        <v>38</v>
      </c>
      <c r="P12" s="5" t="s">
        <v>46</v>
      </c>
      <c r="Q12" s="3" t="s">
        <v>40</v>
      </c>
      <c r="R12" s="3" t="s">
        <v>2519</v>
      </c>
      <c r="S12" s="3" t="s">
        <v>368</v>
      </c>
      <c r="T12" s="5" t="s">
        <v>46</v>
      </c>
      <c r="U12" s="3" t="s">
        <v>2525</v>
      </c>
      <c r="V12" s="3" t="s">
        <v>2524</v>
      </c>
      <c r="W12" s="3" t="s">
        <v>176</v>
      </c>
      <c r="X12" s="5" t="s">
        <v>47</v>
      </c>
      <c r="Y12" s="3" t="s">
        <v>80</v>
      </c>
      <c r="Z12" s="3" t="s">
        <v>2525</v>
      </c>
      <c r="AA12" s="3" t="s">
        <v>121</v>
      </c>
      <c r="AB12" s="5" t="s">
        <v>61</v>
      </c>
      <c r="AC12" s="3" t="s">
        <v>86</v>
      </c>
      <c r="AD12" s="3" t="s">
        <v>80</v>
      </c>
      <c r="AE12" s="3" t="s">
        <v>176</v>
      </c>
      <c r="AF12" s="5" t="s">
        <v>321</v>
      </c>
      <c r="AG12" s="3" t="s">
        <v>215</v>
      </c>
      <c r="AH12" s="5" t="s">
        <v>2551</v>
      </c>
      <c r="AI12" s="3" t="s">
        <v>2552</v>
      </c>
      <c r="AJ12" s="4" t="s">
        <v>2549</v>
      </c>
      <c r="AK12" s="16">
        <f t="shared" si="0"/>
        <v>99.819999999999936</v>
      </c>
      <c r="AL12" t="str">
        <f t="shared" si="1"/>
        <v xml:space="preserve">  </v>
      </c>
      <c r="AN12" s="23">
        <f t="shared" si="2"/>
        <v>0.86374060207261361</v>
      </c>
      <c r="AQ12" s="25">
        <f t="shared" si="3"/>
        <v>0.19386520197298673</v>
      </c>
      <c r="AR12" s="41">
        <f t="shared" si="4"/>
        <v>5.1582232903217999</v>
      </c>
    </row>
    <row r="13" spans="1:44" x14ac:dyDescent="0.25">
      <c r="A13" s="3" t="s">
        <v>44</v>
      </c>
      <c r="B13" s="4" t="s">
        <v>2553</v>
      </c>
      <c r="C13" s="3" t="s">
        <v>42</v>
      </c>
      <c r="D13" s="3" t="s">
        <v>55</v>
      </c>
      <c r="E13" s="3" t="s">
        <v>2554</v>
      </c>
      <c r="F13" s="3" t="s">
        <v>50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138</v>
      </c>
      <c r="L13" s="5" t="s">
        <v>47</v>
      </c>
      <c r="M13" s="3" t="s">
        <v>47</v>
      </c>
      <c r="N13" s="3" t="s">
        <v>47</v>
      </c>
      <c r="O13" s="3" t="s">
        <v>38</v>
      </c>
      <c r="P13" s="5" t="s">
        <v>47</v>
      </c>
      <c r="Q13" s="3" t="s">
        <v>47</v>
      </c>
      <c r="R13" s="3" t="s">
        <v>47</v>
      </c>
      <c r="S13" s="3" t="s">
        <v>50</v>
      </c>
      <c r="T13" s="5" t="s">
        <v>46</v>
      </c>
      <c r="U13" s="3" t="s">
        <v>46</v>
      </c>
      <c r="V13" s="3" t="s">
        <v>2524</v>
      </c>
      <c r="W13" s="3" t="s">
        <v>176</v>
      </c>
      <c r="X13" s="5" t="s">
        <v>48</v>
      </c>
      <c r="Y13" s="3" t="s">
        <v>80</v>
      </c>
      <c r="Z13" s="3" t="s">
        <v>47</v>
      </c>
      <c r="AA13" s="3" t="s">
        <v>121</v>
      </c>
      <c r="AB13" s="5" t="s">
        <v>46</v>
      </c>
      <c r="AC13" s="3" t="s">
        <v>46</v>
      </c>
      <c r="AD13" s="3" t="s">
        <v>80</v>
      </c>
      <c r="AE13" s="3" t="s">
        <v>176</v>
      </c>
      <c r="AF13" s="5" t="s">
        <v>2555</v>
      </c>
      <c r="AG13" s="3" t="s">
        <v>567</v>
      </c>
      <c r="AH13" s="5" t="s">
        <v>2556</v>
      </c>
      <c r="AI13" s="9" t="s">
        <v>2557</v>
      </c>
      <c r="AJ13" s="4" t="s">
        <v>2553</v>
      </c>
      <c r="AK13" s="16">
        <f t="shared" si="0"/>
        <v>-211.58999999999992</v>
      </c>
      <c r="AL13" t="str">
        <f t="shared" si="1"/>
        <v xml:space="preserve">  </v>
      </c>
      <c r="AN13" s="23">
        <f t="shared" si="2"/>
        <v>-1.8934943554695773</v>
      </c>
      <c r="AQ13" s="25">
        <f t="shared" si="3"/>
        <v>0.97085392092200651</v>
      </c>
      <c r="AR13" s="41">
        <f t="shared" si="4"/>
        <v>1.0300210757250832</v>
      </c>
    </row>
    <row r="14" spans="1:44" x14ac:dyDescent="0.25">
      <c r="A14" s="3" t="s">
        <v>98</v>
      </c>
      <c r="B14" s="4" t="s">
        <v>2558</v>
      </c>
      <c r="C14" s="3" t="s">
        <v>63</v>
      </c>
      <c r="D14" s="3" t="s">
        <v>515</v>
      </c>
      <c r="E14" s="3" t="s">
        <v>2559</v>
      </c>
      <c r="F14" s="3" t="s">
        <v>656</v>
      </c>
      <c r="G14" s="3" t="s">
        <v>42</v>
      </c>
      <c r="H14" s="5" t="s">
        <v>46</v>
      </c>
      <c r="I14" s="3" t="s">
        <v>47</v>
      </c>
      <c r="J14" s="3" t="s">
        <v>46</v>
      </c>
      <c r="K14" s="3" t="s">
        <v>143</v>
      </c>
      <c r="L14" s="5" t="s">
        <v>46</v>
      </c>
      <c r="M14" s="3" t="s">
        <v>47</v>
      </c>
      <c r="N14" s="3" t="s">
        <v>46</v>
      </c>
      <c r="O14" s="3" t="s">
        <v>38</v>
      </c>
      <c r="P14" s="5" t="s">
        <v>46</v>
      </c>
      <c r="Q14" s="3" t="s">
        <v>80</v>
      </c>
      <c r="R14" s="3" t="s">
        <v>47</v>
      </c>
      <c r="S14" s="3" t="s">
        <v>235</v>
      </c>
      <c r="T14" s="5" t="s">
        <v>80</v>
      </c>
      <c r="U14" s="3" t="s">
        <v>80</v>
      </c>
      <c r="V14" s="3" t="s">
        <v>80</v>
      </c>
      <c r="W14" s="3" t="s">
        <v>176</v>
      </c>
      <c r="X14" s="5" t="s">
        <v>47</v>
      </c>
      <c r="Y14" s="3" t="s">
        <v>2525</v>
      </c>
      <c r="Z14" s="3" t="s">
        <v>47</v>
      </c>
      <c r="AA14" s="3" t="s">
        <v>121</v>
      </c>
      <c r="AB14" s="5" t="s">
        <v>61</v>
      </c>
      <c r="AC14" s="3" t="s">
        <v>48</v>
      </c>
      <c r="AD14" s="3" t="s">
        <v>80</v>
      </c>
      <c r="AE14" s="3" t="s">
        <v>176</v>
      </c>
      <c r="AF14" s="5" t="s">
        <v>2560</v>
      </c>
      <c r="AG14" s="3" t="s">
        <v>237</v>
      </c>
      <c r="AH14" s="5" t="s">
        <v>2561</v>
      </c>
      <c r="AI14" s="3" t="s">
        <v>2562</v>
      </c>
      <c r="AJ14" s="4" t="s">
        <v>2558</v>
      </c>
      <c r="AK14" s="16">
        <f t="shared" si="0"/>
        <v>-0.40000000000009095</v>
      </c>
      <c r="AL14" t="str">
        <f t="shared" si="1"/>
        <v xml:space="preserve">  </v>
      </c>
      <c r="AN14" s="23">
        <f t="shared" si="2"/>
        <v>-2.3610759299463682E-2</v>
      </c>
      <c r="AQ14" s="25">
        <f t="shared" si="3"/>
        <v>0.50941845506766092</v>
      </c>
      <c r="AR14" s="41">
        <f t="shared" si="4"/>
        <v>1.9630227174772852</v>
      </c>
    </row>
    <row r="15" spans="1:44" x14ac:dyDescent="0.25">
      <c r="A15" s="3" t="s">
        <v>104</v>
      </c>
      <c r="B15" s="4" t="s">
        <v>2563</v>
      </c>
      <c r="C15" s="3" t="s">
        <v>63</v>
      </c>
      <c r="D15" s="3" t="s">
        <v>515</v>
      </c>
      <c r="E15" s="3">
        <v>1891.74</v>
      </c>
      <c r="F15" s="3" t="s">
        <v>80</v>
      </c>
      <c r="G15" s="3" t="s">
        <v>42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47</v>
      </c>
      <c r="M15" s="3" t="s">
        <v>47</v>
      </c>
      <c r="N15" s="3" t="s">
        <v>2564</v>
      </c>
      <c r="O15" s="3" t="s">
        <v>38</v>
      </c>
      <c r="P15" s="5" t="s">
        <v>46</v>
      </c>
      <c r="Q15" s="3" t="s">
        <v>47</v>
      </c>
      <c r="R15" s="3" t="s">
        <v>86</v>
      </c>
      <c r="S15" s="3" t="s">
        <v>424</v>
      </c>
      <c r="T15" s="5" t="s">
        <v>2525</v>
      </c>
      <c r="U15" s="3" t="s">
        <v>2525</v>
      </c>
      <c r="V15" s="3" t="s">
        <v>80</v>
      </c>
      <c r="W15" s="3" t="s">
        <v>176</v>
      </c>
      <c r="X15" s="5" t="s">
        <v>2565</v>
      </c>
      <c r="Y15" s="3" t="s">
        <v>47</v>
      </c>
      <c r="Z15" s="3" t="s">
        <v>47</v>
      </c>
      <c r="AA15" s="3" t="s">
        <v>121</v>
      </c>
      <c r="AB15" s="5" t="s">
        <v>80</v>
      </c>
      <c r="AC15" s="3" t="s">
        <v>48</v>
      </c>
      <c r="AD15" s="3" t="s">
        <v>80</v>
      </c>
      <c r="AE15" s="3" t="s">
        <v>176</v>
      </c>
      <c r="AF15" s="5" t="s">
        <v>2566</v>
      </c>
      <c r="AG15" s="3" t="s">
        <v>187</v>
      </c>
      <c r="AH15" s="5" t="s">
        <v>2567</v>
      </c>
      <c r="AI15" s="3" t="s">
        <v>42</v>
      </c>
      <c r="AJ15" s="4" t="s">
        <v>2563</v>
      </c>
      <c r="AK15" s="16">
        <f t="shared" si="0"/>
        <v>40.779999999999973</v>
      </c>
      <c r="AL15" t="str">
        <f t="shared" si="1"/>
        <v xml:space="preserve">  </v>
      </c>
      <c r="AN15" s="23">
        <f t="shared" si="2"/>
        <v>0.34099839118249792</v>
      </c>
      <c r="AQ15" s="25">
        <f t="shared" si="3"/>
        <v>0.36655239644245174</v>
      </c>
      <c r="AR15" s="41">
        <f t="shared" si="4"/>
        <v>2.7281229360534236</v>
      </c>
    </row>
    <row r="16" spans="1:44" x14ac:dyDescent="0.25">
      <c r="A16" s="3" t="s">
        <v>108</v>
      </c>
      <c r="B16" s="4" t="s">
        <v>2568</v>
      </c>
      <c r="C16" s="3" t="s">
        <v>42</v>
      </c>
      <c r="D16" s="3" t="s">
        <v>515</v>
      </c>
      <c r="E16" s="3" t="s">
        <v>2569</v>
      </c>
      <c r="F16" s="3" t="s">
        <v>2092</v>
      </c>
      <c r="G16" s="3" t="s">
        <v>42</v>
      </c>
      <c r="H16" s="5" t="s">
        <v>46</v>
      </c>
      <c r="I16" s="3" t="s">
        <v>46</v>
      </c>
      <c r="J16" s="3" t="s">
        <v>46</v>
      </c>
      <c r="K16" s="3" t="s">
        <v>138</v>
      </c>
      <c r="L16" s="5" t="s">
        <v>47</v>
      </c>
      <c r="M16" s="3" t="s">
        <v>47</v>
      </c>
      <c r="N16" s="3" t="s">
        <v>47</v>
      </c>
      <c r="O16" s="3" t="s">
        <v>38</v>
      </c>
      <c r="P16" s="5" t="s">
        <v>46</v>
      </c>
      <c r="Q16" s="3" t="s">
        <v>80</v>
      </c>
      <c r="R16" s="3" t="s">
        <v>48</v>
      </c>
      <c r="S16" s="3" t="s">
        <v>50</v>
      </c>
      <c r="T16" s="5" t="s">
        <v>46</v>
      </c>
      <c r="U16" s="3" t="s">
        <v>2564</v>
      </c>
      <c r="V16" s="3" t="s">
        <v>2518</v>
      </c>
      <c r="W16" s="3" t="s">
        <v>176</v>
      </c>
      <c r="X16" s="5" t="s">
        <v>47</v>
      </c>
      <c r="Y16" s="3" t="s">
        <v>47</v>
      </c>
      <c r="Z16" s="3" t="s">
        <v>47</v>
      </c>
      <c r="AA16" s="3" t="s">
        <v>121</v>
      </c>
      <c r="AB16" s="5" t="s">
        <v>47</v>
      </c>
      <c r="AC16" s="3" t="s">
        <v>47</v>
      </c>
      <c r="AD16" s="3" t="s">
        <v>80</v>
      </c>
      <c r="AE16" s="3" t="s">
        <v>176</v>
      </c>
      <c r="AF16" s="5" t="s">
        <v>2566</v>
      </c>
      <c r="AG16" s="3" t="s">
        <v>567</v>
      </c>
      <c r="AH16" s="5" t="s">
        <v>2567</v>
      </c>
      <c r="AI16" s="3" t="s">
        <v>2570</v>
      </c>
      <c r="AJ16" s="4" t="s">
        <v>2568</v>
      </c>
      <c r="AK16" s="16">
        <f t="shared" si="0"/>
        <v>101.04999999999995</v>
      </c>
      <c r="AL16" t="str">
        <f t="shared" si="1"/>
        <v xml:space="preserve">  </v>
      </c>
      <c r="AN16" s="23">
        <f t="shared" si="2"/>
        <v>0.87463106479949126</v>
      </c>
      <c r="AQ16" s="25">
        <f t="shared" si="3"/>
        <v>0.19088733971809646</v>
      </c>
      <c r="AR16" s="41">
        <f t="shared" si="4"/>
        <v>5.2386921074850008</v>
      </c>
    </row>
    <row r="17" spans="1:44" x14ac:dyDescent="0.25">
      <c r="A17" s="3" t="s">
        <v>113</v>
      </c>
      <c r="B17" s="4" t="s">
        <v>922</v>
      </c>
      <c r="C17" s="3" t="s">
        <v>42</v>
      </c>
      <c r="D17" s="3" t="s">
        <v>186</v>
      </c>
      <c r="E17" s="3" t="s">
        <v>2571</v>
      </c>
      <c r="F17" s="3" t="s">
        <v>316</v>
      </c>
      <c r="G17" s="3" t="s">
        <v>42</v>
      </c>
      <c r="H17" s="5" t="s">
        <v>47</v>
      </c>
      <c r="I17" s="3" t="s">
        <v>46</v>
      </c>
      <c r="J17" s="3" t="s">
        <v>46</v>
      </c>
      <c r="K17" s="3" t="s">
        <v>143</v>
      </c>
      <c r="L17" s="5" t="s">
        <v>47</v>
      </c>
      <c r="M17" s="3" t="s">
        <v>47</v>
      </c>
      <c r="N17" s="3" t="s">
        <v>47</v>
      </c>
      <c r="O17" s="3" t="s">
        <v>38</v>
      </c>
      <c r="P17" s="5" t="s">
        <v>40</v>
      </c>
      <c r="Q17" s="3" t="s">
        <v>47</v>
      </c>
      <c r="R17" s="3" t="s">
        <v>47</v>
      </c>
      <c r="S17" s="3" t="s">
        <v>235</v>
      </c>
      <c r="T17" s="5" t="s">
        <v>46</v>
      </c>
      <c r="U17" s="3" t="s">
        <v>2525</v>
      </c>
      <c r="V17" s="3" t="s">
        <v>80</v>
      </c>
      <c r="W17" s="3" t="s">
        <v>176</v>
      </c>
      <c r="X17" s="5" t="s">
        <v>47</v>
      </c>
      <c r="Y17" s="3" t="s">
        <v>47</v>
      </c>
      <c r="Z17" s="3" t="s">
        <v>2525</v>
      </c>
      <c r="AA17" s="3" t="s">
        <v>121</v>
      </c>
      <c r="AB17" s="5" t="s">
        <v>46</v>
      </c>
      <c r="AC17" s="3" t="s">
        <v>86</v>
      </c>
      <c r="AD17" s="3" t="s">
        <v>80</v>
      </c>
      <c r="AE17" s="3" t="s">
        <v>220</v>
      </c>
      <c r="AF17" s="5" t="s">
        <v>208</v>
      </c>
      <c r="AG17" s="3" t="s">
        <v>191</v>
      </c>
      <c r="AH17" s="5" t="s">
        <v>2572</v>
      </c>
      <c r="AI17" s="3" t="s">
        <v>2573</v>
      </c>
      <c r="AJ17" s="4" t="s">
        <v>922</v>
      </c>
      <c r="AK17" s="16">
        <f t="shared" si="0"/>
        <v>-137.5</v>
      </c>
      <c r="AL17" t="str">
        <f t="shared" si="1"/>
        <v xml:space="preserve">  </v>
      </c>
      <c r="AN17" s="23">
        <f t="shared" si="2"/>
        <v>-1.2374989217831165</v>
      </c>
      <c r="AQ17" s="25">
        <f t="shared" si="3"/>
        <v>0.89204904281156139</v>
      </c>
      <c r="AR17" s="41">
        <f t="shared" si="4"/>
        <v>1.1210145989823594</v>
      </c>
    </row>
    <row r="18" spans="1:44" x14ac:dyDescent="0.25">
      <c r="A18" s="3" t="s">
        <v>119</v>
      </c>
      <c r="B18" s="4" t="s">
        <v>2574</v>
      </c>
      <c r="C18" s="3" t="s">
        <v>63</v>
      </c>
      <c r="D18" s="3" t="s">
        <v>515</v>
      </c>
      <c r="E18" s="3" t="s">
        <v>2575</v>
      </c>
      <c r="F18" s="3" t="s">
        <v>1158</v>
      </c>
      <c r="G18" s="3" t="s">
        <v>42</v>
      </c>
      <c r="H18" s="5" t="s">
        <v>46</v>
      </c>
      <c r="I18" s="3" t="s">
        <v>47</v>
      </c>
      <c r="J18" s="3" t="s">
        <v>47</v>
      </c>
      <c r="K18" s="3" t="s">
        <v>143</v>
      </c>
      <c r="L18" s="5" t="s">
        <v>47</v>
      </c>
      <c r="M18" s="3" t="s">
        <v>46</v>
      </c>
      <c r="N18" s="3" t="s">
        <v>80</v>
      </c>
      <c r="O18" s="3" t="s">
        <v>38</v>
      </c>
      <c r="P18" s="5" t="s">
        <v>46</v>
      </c>
      <c r="Q18" s="3" t="s">
        <v>47</v>
      </c>
      <c r="R18" s="3" t="s">
        <v>46</v>
      </c>
      <c r="S18" s="3" t="s">
        <v>223</v>
      </c>
      <c r="T18" s="5" t="s">
        <v>80</v>
      </c>
      <c r="U18" s="3" t="s">
        <v>80</v>
      </c>
      <c r="V18" s="3" t="s">
        <v>80</v>
      </c>
      <c r="W18" s="3" t="s">
        <v>176</v>
      </c>
      <c r="X18" s="5" t="s">
        <v>47</v>
      </c>
      <c r="Y18" s="3" t="s">
        <v>47</v>
      </c>
      <c r="Z18" s="3" t="s">
        <v>47</v>
      </c>
      <c r="AA18" s="3" t="s">
        <v>121</v>
      </c>
      <c r="AB18" s="5" t="s">
        <v>61</v>
      </c>
      <c r="AC18" s="3" t="s">
        <v>46</v>
      </c>
      <c r="AD18" s="3" t="s">
        <v>80</v>
      </c>
      <c r="AE18" s="3" t="s">
        <v>176</v>
      </c>
      <c r="AF18" s="5" t="s">
        <v>208</v>
      </c>
      <c r="AG18" s="3" t="s">
        <v>200</v>
      </c>
      <c r="AH18" s="5" t="s">
        <v>2572</v>
      </c>
      <c r="AI18" s="3" t="s">
        <v>2576</v>
      </c>
      <c r="AJ18" s="4" t="s">
        <v>2574</v>
      </c>
      <c r="AK18" s="16">
        <f t="shared" si="0"/>
        <v>-25.289999999999964</v>
      </c>
      <c r="AL18" t="str">
        <f t="shared" si="1"/>
        <v xml:space="preserve">  </v>
      </c>
      <c r="AN18" s="23">
        <f t="shared" si="2"/>
        <v>-0.24398768391082754</v>
      </c>
      <c r="AQ18" s="25">
        <f t="shared" si="3"/>
        <v>0.59637982073185458</v>
      </c>
      <c r="AR18" s="41">
        <f t="shared" si="4"/>
        <v>1.6767837630267874</v>
      </c>
    </row>
    <row r="19" spans="1:44" x14ac:dyDescent="0.25">
      <c r="A19" s="3" t="s">
        <v>56</v>
      </c>
      <c r="B19" s="4" t="s">
        <v>1959</v>
      </c>
      <c r="C19" s="3" t="s">
        <v>58</v>
      </c>
      <c r="D19" s="3" t="s">
        <v>515</v>
      </c>
      <c r="E19" s="3" t="s">
        <v>2577</v>
      </c>
      <c r="F19" s="3" t="s">
        <v>2578</v>
      </c>
      <c r="G19" s="3" t="s">
        <v>42</v>
      </c>
      <c r="H19" s="5" t="s">
        <v>47</v>
      </c>
      <c r="I19" s="3" t="s">
        <v>46</v>
      </c>
      <c r="J19" s="3" t="s">
        <v>46</v>
      </c>
      <c r="K19" s="3" t="s">
        <v>138</v>
      </c>
      <c r="L19" s="5" t="s">
        <v>47</v>
      </c>
      <c r="M19" s="3" t="s">
        <v>47</v>
      </c>
      <c r="N19" s="3" t="s">
        <v>80</v>
      </c>
      <c r="O19" s="3" t="s">
        <v>38</v>
      </c>
      <c r="P19" s="5" t="s">
        <v>40</v>
      </c>
      <c r="Q19" s="3" t="s">
        <v>47</v>
      </c>
      <c r="R19" s="3" t="s">
        <v>86</v>
      </c>
      <c r="S19" s="3" t="s">
        <v>50</v>
      </c>
      <c r="T19" s="5" t="s">
        <v>46</v>
      </c>
      <c r="U19" s="3" t="s">
        <v>47</v>
      </c>
      <c r="V19" s="3" t="s">
        <v>80</v>
      </c>
      <c r="W19" s="3" t="s">
        <v>176</v>
      </c>
      <c r="X19" s="5" t="s">
        <v>47</v>
      </c>
      <c r="Y19" s="3" t="s">
        <v>47</v>
      </c>
      <c r="Z19" s="3" t="s">
        <v>80</v>
      </c>
      <c r="AA19" s="3" t="s">
        <v>121</v>
      </c>
      <c r="AB19" s="5" t="s">
        <v>61</v>
      </c>
      <c r="AC19" s="3" t="s">
        <v>80</v>
      </c>
      <c r="AD19" s="3" t="s">
        <v>80</v>
      </c>
      <c r="AE19" s="3" t="s">
        <v>176</v>
      </c>
      <c r="AF19" s="5" t="s">
        <v>154</v>
      </c>
      <c r="AG19" s="3" t="s">
        <v>567</v>
      </c>
      <c r="AH19" s="5" t="s">
        <v>2579</v>
      </c>
      <c r="AI19" s="3" t="s">
        <v>2580</v>
      </c>
      <c r="AJ19" s="4" t="s">
        <v>1959</v>
      </c>
      <c r="AK19" s="16">
        <f t="shared" si="0"/>
        <v>-8.5099999999999909</v>
      </c>
      <c r="AL19" t="str">
        <f t="shared" si="1"/>
        <v xml:space="preserve">  </v>
      </c>
      <c r="AN19" s="23">
        <f t="shared" si="2"/>
        <v>-9.5416981018955363E-2</v>
      </c>
      <c r="AQ19" s="25">
        <f t="shared" si="3"/>
        <v>0.53800818564360442</v>
      </c>
      <c r="AR19" s="41">
        <f t="shared" si="4"/>
        <v>1.858707779331884</v>
      </c>
    </row>
    <row r="20" spans="1:44" x14ac:dyDescent="0.25">
      <c r="A20" s="3" t="s">
        <v>128</v>
      </c>
      <c r="B20" s="4" t="s">
        <v>2581</v>
      </c>
      <c r="C20" s="3" t="s">
        <v>63</v>
      </c>
      <c r="D20" s="3" t="s">
        <v>515</v>
      </c>
      <c r="E20" s="3" t="s">
        <v>2582</v>
      </c>
      <c r="F20" s="3" t="s">
        <v>2583</v>
      </c>
      <c r="G20" s="3" t="s">
        <v>42</v>
      </c>
      <c r="H20" s="5" t="s">
        <v>46</v>
      </c>
      <c r="I20" s="3" t="s">
        <v>46</v>
      </c>
      <c r="J20" s="3" t="s">
        <v>47</v>
      </c>
      <c r="K20" s="3" t="s">
        <v>143</v>
      </c>
      <c r="L20" s="5" t="s">
        <v>47</v>
      </c>
      <c r="M20" s="3" t="s">
        <v>47</v>
      </c>
      <c r="N20" s="3" t="s">
        <v>80</v>
      </c>
      <c r="O20" s="3" t="s">
        <v>38</v>
      </c>
      <c r="P20" s="5" t="s">
        <v>47</v>
      </c>
      <c r="Q20" s="3" t="s">
        <v>80</v>
      </c>
      <c r="R20" s="3" t="s">
        <v>47</v>
      </c>
      <c r="S20" s="3" t="s">
        <v>50</v>
      </c>
      <c r="T20" s="5" t="s">
        <v>80</v>
      </c>
      <c r="U20" s="3" t="s">
        <v>80</v>
      </c>
      <c r="V20" s="3" t="s">
        <v>80</v>
      </c>
      <c r="W20" s="3" t="s">
        <v>176</v>
      </c>
      <c r="X20" s="5" t="s">
        <v>47</v>
      </c>
      <c r="Y20" s="3" t="s">
        <v>47</v>
      </c>
      <c r="Z20" s="3" t="s">
        <v>80</v>
      </c>
      <c r="AA20" s="3" t="s">
        <v>121</v>
      </c>
      <c r="AB20" s="5" t="s">
        <v>46</v>
      </c>
      <c r="AC20" s="3" t="s">
        <v>80</v>
      </c>
      <c r="AD20" s="3" t="s">
        <v>80</v>
      </c>
      <c r="AE20" s="3" t="s">
        <v>81</v>
      </c>
      <c r="AF20" s="5" t="s">
        <v>56</v>
      </c>
      <c r="AG20" s="3" t="s">
        <v>200</v>
      </c>
      <c r="AH20" s="5" t="s">
        <v>2584</v>
      </c>
      <c r="AI20" s="3" t="s">
        <v>2585</v>
      </c>
      <c r="AJ20" s="4" t="s">
        <v>2581</v>
      </c>
      <c r="AK20" s="16">
        <f t="shared" si="0"/>
        <v>95.970000000000027</v>
      </c>
      <c r="AL20" t="str">
        <f t="shared" si="1"/>
        <v xml:space="preserve">  </v>
      </c>
      <c r="AN20" s="23">
        <f t="shared" si="2"/>
        <v>0.82965256833401446</v>
      </c>
      <c r="AQ20" s="25">
        <f t="shared" si="3"/>
        <v>0.20336762300365452</v>
      </c>
      <c r="AR20" s="41">
        <f t="shared" si="4"/>
        <v>4.9172035608737481</v>
      </c>
    </row>
    <row r="21" spans="1:44" x14ac:dyDescent="0.25">
      <c r="A21" s="3" t="s">
        <v>131</v>
      </c>
      <c r="B21" s="4" t="s">
        <v>1746</v>
      </c>
      <c r="C21" s="3" t="s">
        <v>58</v>
      </c>
      <c r="D21" s="3" t="s">
        <v>515</v>
      </c>
      <c r="E21" s="3" t="s">
        <v>2586</v>
      </c>
      <c r="F21" s="3" t="s">
        <v>2587</v>
      </c>
      <c r="G21" s="3" t="s">
        <v>42</v>
      </c>
      <c r="H21" s="5" t="s">
        <v>47</v>
      </c>
      <c r="I21" s="3" t="s">
        <v>47</v>
      </c>
      <c r="J21" s="3" t="s">
        <v>47</v>
      </c>
      <c r="K21" s="3" t="s">
        <v>143</v>
      </c>
      <c r="L21" s="5" t="s">
        <v>47</v>
      </c>
      <c r="M21" s="3" t="s">
        <v>47</v>
      </c>
      <c r="N21" s="3" t="s">
        <v>80</v>
      </c>
      <c r="O21" s="3" t="s">
        <v>38</v>
      </c>
      <c r="P21" s="5" t="s">
        <v>47</v>
      </c>
      <c r="Q21" s="3" t="s">
        <v>47</v>
      </c>
      <c r="R21" s="3" t="s">
        <v>47</v>
      </c>
      <c r="S21" s="3" t="s">
        <v>50</v>
      </c>
      <c r="T21" s="5" t="s">
        <v>47</v>
      </c>
      <c r="U21" s="3" t="s">
        <v>80</v>
      </c>
      <c r="V21" s="3" t="s">
        <v>80</v>
      </c>
      <c r="W21" s="3" t="s">
        <v>176</v>
      </c>
      <c r="X21" s="5" t="s">
        <v>47</v>
      </c>
      <c r="Y21" s="3" t="s">
        <v>80</v>
      </c>
      <c r="Z21" s="3" t="s">
        <v>80</v>
      </c>
      <c r="AA21" s="3" t="s">
        <v>121</v>
      </c>
      <c r="AB21" s="5" t="s">
        <v>46</v>
      </c>
      <c r="AC21" s="3" t="s">
        <v>80</v>
      </c>
      <c r="AD21" s="3" t="s">
        <v>80</v>
      </c>
      <c r="AE21" s="3" t="s">
        <v>176</v>
      </c>
      <c r="AF21" s="5" t="s">
        <v>46</v>
      </c>
      <c r="AG21" s="3" t="s">
        <v>184</v>
      </c>
      <c r="AH21" s="5" t="s">
        <v>2588</v>
      </c>
      <c r="AI21" s="3" t="s">
        <v>2589</v>
      </c>
      <c r="AJ21" s="4" t="s">
        <v>1746</v>
      </c>
      <c r="AK21" s="16">
        <f t="shared" si="0"/>
        <v>-92.819999999999936</v>
      </c>
      <c r="AL21" t="str">
        <f t="shared" si="1"/>
        <v xml:space="preserve">  </v>
      </c>
      <c r="AN21" s="23">
        <f t="shared" si="2"/>
        <v>-0.84190064972060941</v>
      </c>
      <c r="AQ21" s="25">
        <f t="shared" si="3"/>
        <v>0.80007821668310553</v>
      </c>
      <c r="AR21" s="41">
        <f t="shared" si="4"/>
        <v>1.2498777983804044</v>
      </c>
    </row>
    <row r="22" spans="1:44" x14ac:dyDescent="0.25">
      <c r="A22" s="3" t="s">
        <v>64</v>
      </c>
      <c r="B22" s="4" t="s">
        <v>2590</v>
      </c>
      <c r="C22" s="3" t="s">
        <v>58</v>
      </c>
      <c r="D22" s="3" t="s">
        <v>515</v>
      </c>
      <c r="E22" s="3" t="s">
        <v>2591</v>
      </c>
      <c r="F22" s="3" t="s">
        <v>2592</v>
      </c>
      <c r="G22" s="3" t="s">
        <v>42</v>
      </c>
      <c r="H22" s="5" t="s">
        <v>47</v>
      </c>
      <c r="I22" s="3" t="s">
        <v>47</v>
      </c>
      <c r="J22" s="3" t="s">
        <v>47</v>
      </c>
      <c r="K22" s="3" t="s">
        <v>143</v>
      </c>
      <c r="L22" s="5" t="s">
        <v>47</v>
      </c>
      <c r="M22" s="3" t="s">
        <v>47</v>
      </c>
      <c r="N22" s="3" t="s">
        <v>47</v>
      </c>
      <c r="O22" s="3" t="s">
        <v>38</v>
      </c>
      <c r="P22" s="5" t="s">
        <v>47</v>
      </c>
      <c r="Q22" s="3" t="s">
        <v>47</v>
      </c>
      <c r="R22" s="3" t="s">
        <v>47</v>
      </c>
      <c r="S22" s="3" t="s">
        <v>50</v>
      </c>
      <c r="T22" s="5" t="s">
        <v>80</v>
      </c>
      <c r="U22" s="3" t="s">
        <v>80</v>
      </c>
      <c r="V22" s="3" t="s">
        <v>80</v>
      </c>
      <c r="W22" s="3" t="s">
        <v>176</v>
      </c>
      <c r="X22" s="5" t="s">
        <v>80</v>
      </c>
      <c r="Y22" s="3" t="s">
        <v>47</v>
      </c>
      <c r="Z22" s="3" t="s">
        <v>80</v>
      </c>
      <c r="AA22" s="3" t="s">
        <v>121</v>
      </c>
      <c r="AB22" s="5" t="s">
        <v>47</v>
      </c>
      <c r="AC22" s="3" t="s">
        <v>80</v>
      </c>
      <c r="AD22" s="3" t="s">
        <v>80</v>
      </c>
      <c r="AE22" s="3" t="s">
        <v>176</v>
      </c>
      <c r="AF22" s="5" t="s">
        <v>47</v>
      </c>
      <c r="AG22" s="3" t="s">
        <v>184</v>
      </c>
      <c r="AH22" s="5" t="s">
        <v>2593</v>
      </c>
      <c r="AI22" s="3" t="s">
        <v>2594</v>
      </c>
      <c r="AJ22" s="4" t="s">
        <v>2590</v>
      </c>
      <c r="AK22" s="16">
        <f t="shared" si="0"/>
        <v>-115.56999999999994</v>
      </c>
      <c r="AL22" t="str">
        <f t="shared" si="1"/>
        <v xml:space="preserve">  </v>
      </c>
      <c r="AN22" s="23">
        <f t="shared" si="2"/>
        <v>-1.0433299399941551</v>
      </c>
      <c r="AQ22" s="25">
        <f t="shared" si="3"/>
        <v>0.85160224544544105</v>
      </c>
      <c r="AR22" s="41">
        <f t="shared" si="4"/>
        <v>1.1742571198563923</v>
      </c>
    </row>
    <row r="23" spans="1:44" x14ac:dyDescent="0.25">
      <c r="A23" s="67" t="s">
        <v>2595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L23" t="str">
        <f t="shared" si="1"/>
        <v xml:space="preserve">  </v>
      </c>
      <c r="AQ23" s="25"/>
    </row>
    <row r="24" spans="1:44" x14ac:dyDescent="0.25">
      <c r="A24" s="66" t="s">
        <v>162</v>
      </c>
      <c r="B24" s="66"/>
      <c r="C24" s="66"/>
      <c r="D24" s="66"/>
      <c r="E24" s="66"/>
      <c r="F24" s="66"/>
      <c r="G24" s="66"/>
      <c r="H24" s="66"/>
      <c r="AL24" t="str">
        <f t="shared" si="1"/>
        <v xml:space="preserve">  </v>
      </c>
      <c r="AQ24" s="25"/>
    </row>
    <row r="25" spans="1:44" x14ac:dyDescent="0.25">
      <c r="AL25" t="str">
        <f t="shared" si="1"/>
        <v xml:space="preserve">  </v>
      </c>
      <c r="AQ25" s="25"/>
    </row>
    <row r="26" spans="1:44" x14ac:dyDescent="0.25">
      <c r="AL26" t="str">
        <f t="shared" si="1"/>
        <v xml:space="preserve">  </v>
      </c>
      <c r="AQ26" s="25"/>
    </row>
    <row r="27" spans="1:44" x14ac:dyDescent="0.25">
      <c r="AL27" t="str">
        <f t="shared" si="1"/>
        <v xml:space="preserve">  </v>
      </c>
      <c r="AQ27" s="25"/>
    </row>
    <row r="28" spans="1:44" x14ac:dyDescent="0.25">
      <c r="AL28" t="str">
        <f t="shared" si="1"/>
        <v xml:space="preserve">  </v>
      </c>
      <c r="AQ28" s="25"/>
    </row>
    <row r="29" spans="1:44" x14ac:dyDescent="0.25">
      <c r="AL29" t="str">
        <f t="shared" si="1"/>
        <v xml:space="preserve">  </v>
      </c>
      <c r="AQ29" s="25"/>
    </row>
    <row r="30" spans="1:44" x14ac:dyDescent="0.25">
      <c r="AL30" t="str">
        <f t="shared" si="1"/>
        <v xml:space="preserve">  </v>
      </c>
      <c r="AQ30" s="25"/>
    </row>
    <row r="31" spans="1:44" x14ac:dyDescent="0.25">
      <c r="AL31" t="str">
        <f t="shared" si="1"/>
        <v xml:space="preserve">  </v>
      </c>
      <c r="AQ31" s="25"/>
    </row>
    <row r="32" spans="1:44" x14ac:dyDescent="0.25">
      <c r="AL32" t="str">
        <f t="shared" si="1"/>
        <v xml:space="preserve">  </v>
      </c>
      <c r="AQ32" s="25"/>
    </row>
    <row r="33" spans="43:43" x14ac:dyDescent="0.25">
      <c r="AQ33" s="25"/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23:AI23"/>
    <mergeCell ref="A24:H24"/>
    <mergeCell ref="P2:S2"/>
    <mergeCell ref="T2:W2"/>
    <mergeCell ref="X2:AA2"/>
    <mergeCell ref="AB2:AE2"/>
    <mergeCell ref="AF2:AG2"/>
    <mergeCell ref="AH2:AH4"/>
  </mergeCells>
  <conditionalFormatting sqref="AK5:AK22">
    <cfRule type="cellIs" dxfId="408" priority="1" operator="lessThan">
      <formula>200</formula>
    </cfRule>
    <cfRule type="cellIs" dxfId="407" priority="2" operator="between">
      <formula>200</formula>
      <formula>300</formula>
    </cfRule>
    <cfRule type="cellIs" dxfId="406" priority="3" operator="between">
      <formula>300</formula>
      <formula>400</formula>
    </cfRule>
    <cfRule type="cellIs" dxfId="405" priority="4" operator="greaterThan">
      <formula>400</formula>
    </cfRule>
  </conditionalFormatting>
  <conditionalFormatting sqref="AN5:AN22">
    <cfRule type="cellIs" dxfId="404" priority="7" operator="lessThan">
      <formula>2</formula>
    </cfRule>
    <cfRule type="cellIs" dxfId="403" priority="8" operator="between">
      <formula>2</formula>
      <formula>3</formula>
    </cfRule>
    <cfRule type="cellIs" dxfId="402" priority="9" operator="between">
      <formula>3</formula>
      <formula>100</formula>
    </cfRule>
  </conditionalFormatting>
  <conditionalFormatting sqref="AQ5:AQ22">
    <cfRule type="expression" dxfId="401" priority="5">
      <formula>AND($AK5&gt;0,$AQ5&lt;0.01)</formula>
    </cfRule>
    <cfRule type="expression" dxfId="400" priority="6">
      <formula>AND($AK5&gt;0,$AQ5&lt;0.02)</formula>
    </cfRule>
  </conditionalFormatting>
  <conditionalFormatting sqref="AQ23:AQ33">
    <cfRule type="expression" dxfId="399" priority="10">
      <formula>AND($AK22&gt;0,$AQ23&lt;0.01)</formula>
    </cfRule>
    <cfRule type="expression" dxfId="398" priority="11">
      <formula>AND($AK22&gt;0,$AQ23&lt;0.02)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FA01F-995D-434C-BD9A-4D2CAB490BD1}">
  <dimension ref="A1:AR17"/>
  <sheetViews>
    <sheetView workbookViewId="0">
      <selection activeCell="X24" sqref="X24"/>
    </sheetView>
  </sheetViews>
  <sheetFormatPr defaultRowHeight="15" x14ac:dyDescent="0.25"/>
  <sheetData>
    <row r="1" spans="1:44" x14ac:dyDescent="0.25">
      <c r="A1" s="53" t="s">
        <v>9233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16</v>
      </c>
      <c r="S3" s="2" t="s">
        <v>19</v>
      </c>
      <c r="T3" s="1" t="s">
        <v>170</v>
      </c>
      <c r="U3" s="2" t="s">
        <v>22</v>
      </c>
      <c r="V3" s="2" t="s">
        <v>292</v>
      </c>
      <c r="W3" s="2" t="s">
        <v>19</v>
      </c>
      <c r="X3" s="1" t="s">
        <v>172</v>
      </c>
      <c r="Y3" s="2" t="s">
        <v>15</v>
      </c>
      <c r="Z3" s="2" t="s">
        <v>15</v>
      </c>
      <c r="AA3" s="2" t="s">
        <v>19</v>
      </c>
      <c r="AB3" s="1" t="s">
        <v>174</v>
      </c>
      <c r="AC3" s="2" t="s">
        <v>18</v>
      </c>
      <c r="AD3" s="2" t="s">
        <v>175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95</v>
      </c>
      <c r="C5" s="3" t="s">
        <v>42</v>
      </c>
      <c r="D5" s="3" t="s">
        <v>55</v>
      </c>
      <c r="E5" s="3" t="s">
        <v>9234</v>
      </c>
      <c r="F5" s="3" t="s">
        <v>305</v>
      </c>
      <c r="G5" s="3" t="s">
        <v>65</v>
      </c>
      <c r="H5" s="5" t="s">
        <v>47</v>
      </c>
      <c r="I5" s="3" t="s">
        <v>46</v>
      </c>
      <c r="J5" s="3" t="s">
        <v>46</v>
      </c>
      <c r="K5" s="3" t="s">
        <v>108</v>
      </c>
      <c r="L5" s="6" t="s">
        <v>46</v>
      </c>
      <c r="M5" s="7" t="s">
        <v>46</v>
      </c>
      <c r="N5" s="7" t="s">
        <v>46</v>
      </c>
      <c r="O5" s="7" t="s">
        <v>213</v>
      </c>
      <c r="P5" s="6" t="s">
        <v>47</v>
      </c>
      <c r="Q5" s="7" t="s">
        <v>46</v>
      </c>
      <c r="R5" s="7" t="s">
        <v>46</v>
      </c>
      <c r="S5" s="7" t="s">
        <v>50</v>
      </c>
      <c r="T5" s="5" t="s">
        <v>46</v>
      </c>
      <c r="U5" s="3" t="s">
        <v>46</v>
      </c>
      <c r="V5" s="3" t="s">
        <v>46</v>
      </c>
      <c r="W5" s="3" t="s">
        <v>138</v>
      </c>
      <c r="X5" s="5" t="s">
        <v>46</v>
      </c>
      <c r="Y5" s="3" t="s">
        <v>46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46</v>
      </c>
      <c r="AE5" s="3" t="s">
        <v>208</v>
      </c>
      <c r="AF5" s="5" t="s">
        <v>121</v>
      </c>
      <c r="AG5" s="3" t="s">
        <v>116</v>
      </c>
      <c r="AH5" s="5" t="s">
        <v>9235</v>
      </c>
      <c r="AI5" s="3" t="s">
        <v>9236</v>
      </c>
      <c r="AK5" s="16">
        <f>IF(OR(E5="", ISBLANK(E5)), AH5-AH5,AH5-E5)</f>
        <v>111.51000000000022</v>
      </c>
      <c r="AL5" t="str">
        <f>IF(AK5&gt;300,B5,"  ")</f>
        <v xml:space="preserve">  </v>
      </c>
      <c r="AN5" s="23">
        <f>(AK5-$AO$5)/$AP$5</f>
        <v>0.8554953977836649</v>
      </c>
      <c r="AO5" s="21">
        <f>AVERAGE(AK5:AK15)</f>
        <v>-9.0909090902807123E-4</v>
      </c>
      <c r="AP5" s="19">
        <f>_xlfn.STDEV.P(AK5:AK15)</f>
        <v>130.34659143672891</v>
      </c>
      <c r="AQ5" s="25">
        <f>1-_xlfn.NORM.S.DIST(AN5,TRUE)</f>
        <v>0.19613847557355024</v>
      </c>
      <c r="AR5" s="41">
        <f>1/AQ5</f>
        <v>5.0984387284330079</v>
      </c>
    </row>
    <row r="6" spans="1:44" x14ac:dyDescent="0.25">
      <c r="A6" s="3" t="s">
        <v>48</v>
      </c>
      <c r="B6" s="4" t="s">
        <v>62</v>
      </c>
      <c r="C6" s="3" t="s">
        <v>63</v>
      </c>
      <c r="D6" s="3" t="s">
        <v>55</v>
      </c>
      <c r="E6" s="3" t="s">
        <v>9237</v>
      </c>
      <c r="F6" s="3" t="s">
        <v>56</v>
      </c>
      <c r="G6" s="3" t="s">
        <v>65</v>
      </c>
      <c r="H6" s="6" t="s">
        <v>46</v>
      </c>
      <c r="I6" s="7" t="s">
        <v>46</v>
      </c>
      <c r="J6" s="7" t="s">
        <v>46</v>
      </c>
      <c r="K6" s="7" t="s">
        <v>113</v>
      </c>
      <c r="L6" s="5" t="s">
        <v>46</v>
      </c>
      <c r="M6" s="3" t="s">
        <v>46</v>
      </c>
      <c r="N6" s="3" t="s">
        <v>46</v>
      </c>
      <c r="O6" s="3" t="s">
        <v>355</v>
      </c>
      <c r="P6" s="5" t="s">
        <v>47</v>
      </c>
      <c r="Q6" s="3" t="s">
        <v>46</v>
      </c>
      <c r="R6" s="3" t="s">
        <v>47</v>
      </c>
      <c r="S6" s="3" t="s">
        <v>50</v>
      </c>
      <c r="T6" s="6" t="s">
        <v>46</v>
      </c>
      <c r="U6" s="7" t="s">
        <v>46</v>
      </c>
      <c r="V6" s="7" t="s">
        <v>46</v>
      </c>
      <c r="W6" s="7" t="s">
        <v>131</v>
      </c>
      <c r="X6" s="5" t="s">
        <v>86</v>
      </c>
      <c r="Y6" s="3" t="s">
        <v>46</v>
      </c>
      <c r="Z6" s="3" t="s">
        <v>46</v>
      </c>
      <c r="AA6" s="3" t="s">
        <v>60</v>
      </c>
      <c r="AB6" s="6" t="s">
        <v>46</v>
      </c>
      <c r="AC6" s="7" t="s">
        <v>46</v>
      </c>
      <c r="AD6" s="7" t="s">
        <v>46</v>
      </c>
      <c r="AE6" s="7" t="s">
        <v>98</v>
      </c>
      <c r="AF6" s="5" t="s">
        <v>212</v>
      </c>
      <c r="AG6" s="3" t="s">
        <v>1355</v>
      </c>
      <c r="AH6" s="5" t="s">
        <v>9238</v>
      </c>
      <c r="AI6" s="3" t="s">
        <v>5259</v>
      </c>
      <c r="AK6" s="16">
        <f t="shared" ref="AK6:AK15" si="0">IF(OR(E6="", ISBLANK(E6)), AH6-AH6,AH6-E6)</f>
        <v>-53.429999999999836</v>
      </c>
      <c r="AL6" t="str">
        <f t="shared" ref="AL6:AL15" si="1">IF(AK6&gt;300,B6,"  ")</f>
        <v xml:space="preserve">  </v>
      </c>
      <c r="AN6" s="23">
        <f t="shared" ref="AN6:AN15" si="2">(AK6-$AO$5)/$AP$5</f>
        <v>-0.40990017706006249</v>
      </c>
      <c r="AQ6" s="25">
        <f t="shared" ref="AQ6:AQ15" si="3">1-_xlfn.NORM.S.DIST(AN6,TRUE)</f>
        <v>0.65906041225462619</v>
      </c>
      <c r="AR6" s="41">
        <f t="shared" ref="AR6:AR15" si="4">1/AQ6</f>
        <v>1.5173115869287757</v>
      </c>
    </row>
    <row r="7" spans="1:44" x14ac:dyDescent="0.25">
      <c r="A7" s="3" t="s">
        <v>86</v>
      </c>
      <c r="B7" s="4" t="s">
        <v>54</v>
      </c>
      <c r="C7" s="3" t="s">
        <v>42</v>
      </c>
      <c r="D7" s="3" t="s">
        <v>55</v>
      </c>
      <c r="E7" s="3" t="s">
        <v>9239</v>
      </c>
      <c r="F7" s="3" t="s">
        <v>138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138</v>
      </c>
      <c r="L7" s="5" t="s">
        <v>46</v>
      </c>
      <c r="M7" s="3" t="s">
        <v>46</v>
      </c>
      <c r="N7" s="3" t="s">
        <v>47</v>
      </c>
      <c r="O7" s="3" t="s">
        <v>38</v>
      </c>
      <c r="P7" s="5" t="s">
        <v>47</v>
      </c>
      <c r="Q7" s="3" t="s">
        <v>46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67</v>
      </c>
      <c r="X7" s="5" t="s">
        <v>46</v>
      </c>
      <c r="Y7" s="3" t="s">
        <v>47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315</v>
      </c>
      <c r="AF7" s="5" t="s">
        <v>795</v>
      </c>
      <c r="AG7" s="3" t="s">
        <v>197</v>
      </c>
      <c r="AH7" s="5" t="s">
        <v>9240</v>
      </c>
      <c r="AI7" s="9" t="s">
        <v>9241</v>
      </c>
      <c r="AK7" s="16">
        <f t="shared" si="0"/>
        <v>-141.55999999999995</v>
      </c>
      <c r="AL7" t="str">
        <f t="shared" si="1"/>
        <v xml:space="preserve">  </v>
      </c>
      <c r="AN7" s="23">
        <f t="shared" si="2"/>
        <v>-1.0860206573012277</v>
      </c>
      <c r="AQ7" s="25">
        <f t="shared" si="3"/>
        <v>0.86126507345627601</v>
      </c>
      <c r="AR7" s="41">
        <f t="shared" si="4"/>
        <v>1.1610827268160053</v>
      </c>
    </row>
    <row r="8" spans="1:44" x14ac:dyDescent="0.25">
      <c r="A8" s="3" t="s">
        <v>61</v>
      </c>
      <c r="B8" s="4" t="s">
        <v>545</v>
      </c>
      <c r="C8" s="3" t="s">
        <v>58</v>
      </c>
      <c r="D8" s="3" t="s">
        <v>55</v>
      </c>
      <c r="E8" s="3" t="s">
        <v>9242</v>
      </c>
      <c r="F8" s="3" t="s">
        <v>500</v>
      </c>
      <c r="G8" s="3" t="s">
        <v>42</v>
      </c>
      <c r="H8" s="5" t="s">
        <v>47</v>
      </c>
      <c r="I8" s="3" t="s">
        <v>46</v>
      </c>
      <c r="J8" s="3" t="s">
        <v>47</v>
      </c>
      <c r="K8" s="3" t="s">
        <v>143</v>
      </c>
      <c r="L8" s="5" t="s">
        <v>61</v>
      </c>
      <c r="M8" s="3" t="s">
        <v>46</v>
      </c>
      <c r="N8" s="3" t="s">
        <v>46</v>
      </c>
      <c r="O8" s="3" t="s">
        <v>38</v>
      </c>
      <c r="P8" s="5" t="s">
        <v>47</v>
      </c>
      <c r="Q8" s="3" t="s">
        <v>46</v>
      </c>
      <c r="R8" s="3" t="s">
        <v>47</v>
      </c>
      <c r="S8" s="3" t="s">
        <v>50</v>
      </c>
      <c r="T8" s="5" t="s">
        <v>46</v>
      </c>
      <c r="U8" s="3" t="s">
        <v>46</v>
      </c>
      <c r="V8" s="3" t="s">
        <v>2525</v>
      </c>
      <c r="W8" s="3" t="s">
        <v>176</v>
      </c>
      <c r="X8" s="5" t="s">
        <v>86</v>
      </c>
      <c r="Y8" s="3" t="s">
        <v>46</v>
      </c>
      <c r="Z8" s="3" t="s">
        <v>46</v>
      </c>
      <c r="AA8" s="3" t="s">
        <v>121</v>
      </c>
      <c r="AB8" s="5" t="s">
        <v>46</v>
      </c>
      <c r="AC8" s="3" t="s">
        <v>46</v>
      </c>
      <c r="AD8" s="3" t="s">
        <v>46</v>
      </c>
      <c r="AE8" s="3" t="s">
        <v>361</v>
      </c>
      <c r="AF8" s="5" t="s">
        <v>4333</v>
      </c>
      <c r="AG8" s="3" t="s">
        <v>195</v>
      </c>
      <c r="AH8" s="5" t="s">
        <v>9243</v>
      </c>
      <c r="AI8" s="3" t="s">
        <v>3996</v>
      </c>
      <c r="AK8" s="16">
        <f t="shared" si="0"/>
        <v>133.42999999999984</v>
      </c>
      <c r="AL8" t="str">
        <f t="shared" si="1"/>
        <v xml:space="preserve">  </v>
      </c>
      <c r="AN8" s="23">
        <f t="shared" si="2"/>
        <v>1.0236624342852656</v>
      </c>
      <c r="AQ8" s="25">
        <f t="shared" si="3"/>
        <v>0.15299737228286858</v>
      </c>
      <c r="AR8" s="41">
        <f t="shared" si="4"/>
        <v>6.5360599667761221</v>
      </c>
    </row>
    <row r="9" spans="1:44" x14ac:dyDescent="0.25">
      <c r="A9" s="3" t="s">
        <v>46</v>
      </c>
      <c r="B9" s="4" t="s">
        <v>144</v>
      </c>
      <c r="C9" s="3" t="s">
        <v>42</v>
      </c>
      <c r="D9" s="3" t="s">
        <v>55</v>
      </c>
      <c r="E9" s="3" t="s">
        <v>9244</v>
      </c>
      <c r="F9" s="3" t="s">
        <v>329</v>
      </c>
      <c r="G9" s="3" t="s">
        <v>42</v>
      </c>
      <c r="H9" s="5" t="s">
        <v>47</v>
      </c>
      <c r="I9" s="3" t="s">
        <v>46</v>
      </c>
      <c r="J9" s="3" t="s">
        <v>46</v>
      </c>
      <c r="K9" s="3" t="s">
        <v>98</v>
      </c>
      <c r="L9" s="5" t="s">
        <v>46</v>
      </c>
      <c r="M9" s="3" t="s">
        <v>61</v>
      </c>
      <c r="N9" s="3" t="s">
        <v>46</v>
      </c>
      <c r="O9" s="3" t="s">
        <v>38</v>
      </c>
      <c r="P9" s="5" t="s">
        <v>47</v>
      </c>
      <c r="Q9" s="3" t="s">
        <v>46</v>
      </c>
      <c r="R9" s="3" t="s">
        <v>47</v>
      </c>
      <c r="S9" s="3" t="s">
        <v>50</v>
      </c>
      <c r="T9" s="5" t="s">
        <v>46</v>
      </c>
      <c r="U9" s="3" t="s">
        <v>80</v>
      </c>
      <c r="V9" s="3" t="s">
        <v>46</v>
      </c>
      <c r="W9" s="3" t="s">
        <v>176</v>
      </c>
      <c r="X9" s="6" t="s">
        <v>46</v>
      </c>
      <c r="Y9" s="7" t="s">
        <v>46</v>
      </c>
      <c r="Z9" s="7" t="s">
        <v>46</v>
      </c>
      <c r="AA9" s="7" t="s">
        <v>124</v>
      </c>
      <c r="AB9" s="5" t="s">
        <v>46</v>
      </c>
      <c r="AC9" s="3" t="s">
        <v>46</v>
      </c>
      <c r="AD9" s="3" t="s">
        <v>47</v>
      </c>
      <c r="AE9" s="3" t="s">
        <v>67</v>
      </c>
      <c r="AF9" s="5" t="s">
        <v>838</v>
      </c>
      <c r="AG9" s="3" t="s">
        <v>252</v>
      </c>
      <c r="AH9" s="5" t="s">
        <v>9245</v>
      </c>
      <c r="AI9" s="8" t="s">
        <v>9246</v>
      </c>
      <c r="AK9" s="16">
        <f t="shared" si="0"/>
        <v>321.65999999999985</v>
      </c>
      <c r="AL9" t="str">
        <f t="shared" si="1"/>
        <v>Mockus, Arvydas</v>
      </c>
      <c r="AN9" s="23">
        <f t="shared" si="2"/>
        <v>2.4677354854119464</v>
      </c>
      <c r="AQ9" s="25">
        <f t="shared" si="3"/>
        <v>6.7985377006560821E-3</v>
      </c>
      <c r="AR9" s="41">
        <f t="shared" si="4"/>
        <v>147.09045445221207</v>
      </c>
    </row>
    <row r="10" spans="1:44" x14ac:dyDescent="0.25">
      <c r="A10" s="3" t="s">
        <v>76</v>
      </c>
      <c r="B10" s="4" t="s">
        <v>211</v>
      </c>
      <c r="C10" s="3" t="s">
        <v>42</v>
      </c>
      <c r="D10" s="3" t="s">
        <v>55</v>
      </c>
      <c r="E10" s="3" t="s">
        <v>3875</v>
      </c>
      <c r="F10" s="3" t="s">
        <v>1189</v>
      </c>
      <c r="G10" s="3" t="s">
        <v>42</v>
      </c>
      <c r="H10" s="5" t="s">
        <v>46</v>
      </c>
      <c r="I10" s="3" t="s">
        <v>80</v>
      </c>
      <c r="J10" s="3" t="s">
        <v>46</v>
      </c>
      <c r="K10" s="3" t="s">
        <v>143</v>
      </c>
      <c r="L10" s="5" t="s">
        <v>47</v>
      </c>
      <c r="M10" s="3" t="s">
        <v>61</v>
      </c>
      <c r="N10" s="3" t="s">
        <v>46</v>
      </c>
      <c r="O10" s="3" t="s">
        <v>38</v>
      </c>
      <c r="P10" s="5" t="s">
        <v>47</v>
      </c>
      <c r="Q10" s="3" t="s">
        <v>46</v>
      </c>
      <c r="R10" s="3" t="s">
        <v>47</v>
      </c>
      <c r="S10" s="3" t="s">
        <v>50</v>
      </c>
      <c r="T10" s="5" t="s">
        <v>46</v>
      </c>
      <c r="U10" s="3" t="s">
        <v>46</v>
      </c>
      <c r="V10" s="3" t="s">
        <v>46</v>
      </c>
      <c r="W10" s="3" t="s">
        <v>305</v>
      </c>
      <c r="X10" s="5" t="s">
        <v>47</v>
      </c>
      <c r="Y10" s="3" t="s">
        <v>46</v>
      </c>
      <c r="Z10" s="3" t="s">
        <v>46</v>
      </c>
      <c r="AA10" s="3" t="s">
        <v>121</v>
      </c>
      <c r="AB10" s="5" t="s">
        <v>46</v>
      </c>
      <c r="AC10" s="3" t="s">
        <v>46</v>
      </c>
      <c r="AD10" s="3" t="s">
        <v>47</v>
      </c>
      <c r="AE10" s="3" t="s">
        <v>176</v>
      </c>
      <c r="AF10" s="5" t="s">
        <v>396</v>
      </c>
      <c r="AG10" s="3" t="s">
        <v>191</v>
      </c>
      <c r="AH10" s="5" t="s">
        <v>9247</v>
      </c>
      <c r="AI10" s="3" t="s">
        <v>9248</v>
      </c>
      <c r="AK10" s="16">
        <f t="shared" si="0"/>
        <v>-8.8399999999996908</v>
      </c>
      <c r="AL10" t="str">
        <f t="shared" si="1"/>
        <v xml:space="preserve">  </v>
      </c>
      <c r="AN10" s="23">
        <f t="shared" si="2"/>
        <v>-6.7812213665604096E-2</v>
      </c>
      <c r="AQ10" s="25">
        <f t="shared" si="3"/>
        <v>0.52703243947728318</v>
      </c>
      <c r="AR10" s="41">
        <f t="shared" si="4"/>
        <v>1.8974164113917</v>
      </c>
    </row>
    <row r="11" spans="1:44" x14ac:dyDescent="0.25">
      <c r="A11" s="3" t="s">
        <v>83</v>
      </c>
      <c r="B11" s="4" t="s">
        <v>464</v>
      </c>
      <c r="C11" s="3" t="s">
        <v>42</v>
      </c>
      <c r="D11" s="3" t="s">
        <v>55</v>
      </c>
      <c r="E11" s="3" t="s">
        <v>9249</v>
      </c>
      <c r="F11" s="3" t="s">
        <v>838</v>
      </c>
      <c r="G11" s="3" t="s">
        <v>42</v>
      </c>
      <c r="H11" s="5" t="s">
        <v>46</v>
      </c>
      <c r="I11" s="3" t="s">
        <v>46</v>
      </c>
      <c r="J11" s="3" t="s">
        <v>46</v>
      </c>
      <c r="K11" s="3" t="s">
        <v>119</v>
      </c>
      <c r="L11" s="5" t="s">
        <v>61</v>
      </c>
      <c r="M11" s="3" t="s">
        <v>47</v>
      </c>
      <c r="N11" s="3" t="s">
        <v>46</v>
      </c>
      <c r="O11" s="3" t="s">
        <v>38</v>
      </c>
      <c r="P11" s="5" t="s">
        <v>47</v>
      </c>
      <c r="Q11" s="3" t="s">
        <v>61</v>
      </c>
      <c r="R11" s="3" t="s">
        <v>47</v>
      </c>
      <c r="S11" s="3" t="s">
        <v>226</v>
      </c>
      <c r="T11" s="5" t="s">
        <v>46</v>
      </c>
      <c r="U11" s="3" t="s">
        <v>46</v>
      </c>
      <c r="V11" s="3" t="s">
        <v>46</v>
      </c>
      <c r="W11" s="3" t="s">
        <v>157</v>
      </c>
      <c r="X11" s="5" t="s">
        <v>47</v>
      </c>
      <c r="Y11" s="3" t="s">
        <v>47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46</v>
      </c>
      <c r="AE11" s="3" t="s">
        <v>208</v>
      </c>
      <c r="AF11" s="5" t="s">
        <v>78</v>
      </c>
      <c r="AG11" s="3" t="s">
        <v>2048</v>
      </c>
      <c r="AH11" s="5" t="s">
        <v>9250</v>
      </c>
      <c r="AI11" s="3" t="s">
        <v>9251</v>
      </c>
      <c r="AK11" s="16">
        <f t="shared" si="0"/>
        <v>-124.09999999999991</v>
      </c>
      <c r="AL11" t="str">
        <f t="shared" si="1"/>
        <v xml:space="preserve">  </v>
      </c>
      <c r="AN11" s="23">
        <f t="shared" si="2"/>
        <v>-0.95207008899292456</v>
      </c>
      <c r="AQ11" s="25">
        <f t="shared" si="3"/>
        <v>0.82946928137378528</v>
      </c>
      <c r="AR11" s="41">
        <f t="shared" si="4"/>
        <v>1.2055901556038073</v>
      </c>
    </row>
    <row r="12" spans="1:44" x14ac:dyDescent="0.25">
      <c r="A12" s="3" t="s">
        <v>88</v>
      </c>
      <c r="B12" s="4" t="s">
        <v>1959</v>
      </c>
      <c r="C12" s="3" t="s">
        <v>58</v>
      </c>
      <c r="D12" s="3" t="s">
        <v>515</v>
      </c>
      <c r="E12" s="3" t="s">
        <v>9252</v>
      </c>
      <c r="F12" s="3" t="s">
        <v>195</v>
      </c>
      <c r="G12" s="3" t="s">
        <v>42</v>
      </c>
      <c r="H12" s="5" t="s">
        <v>47</v>
      </c>
      <c r="I12" s="3" t="s">
        <v>46</v>
      </c>
      <c r="J12" s="3" t="s">
        <v>46</v>
      </c>
      <c r="K12" s="3" t="s">
        <v>143</v>
      </c>
      <c r="L12" s="5" t="s">
        <v>61</v>
      </c>
      <c r="M12" s="3" t="s">
        <v>47</v>
      </c>
      <c r="N12" s="3" t="s">
        <v>80</v>
      </c>
      <c r="O12" s="3" t="s">
        <v>38</v>
      </c>
      <c r="P12" s="5" t="s">
        <v>47</v>
      </c>
      <c r="Q12" s="3" t="s">
        <v>47</v>
      </c>
      <c r="R12" s="3" t="s">
        <v>47</v>
      </c>
      <c r="S12" s="3" t="s">
        <v>50</v>
      </c>
      <c r="T12" s="5" t="s">
        <v>2525</v>
      </c>
      <c r="U12" s="3" t="s">
        <v>80</v>
      </c>
      <c r="V12" s="3" t="s">
        <v>2525</v>
      </c>
      <c r="W12" s="3" t="s">
        <v>176</v>
      </c>
      <c r="X12" s="5" t="s">
        <v>47</v>
      </c>
      <c r="Y12" s="3" t="s">
        <v>80</v>
      </c>
      <c r="Z12" s="3" t="s">
        <v>80</v>
      </c>
      <c r="AA12" s="3" t="s">
        <v>121</v>
      </c>
      <c r="AB12" s="5" t="s">
        <v>46</v>
      </c>
      <c r="AC12" s="3" t="s">
        <v>47</v>
      </c>
      <c r="AD12" s="3" t="s">
        <v>80</v>
      </c>
      <c r="AE12" s="3" t="s">
        <v>176</v>
      </c>
      <c r="AF12" s="5" t="s">
        <v>157</v>
      </c>
      <c r="AG12" s="3" t="s">
        <v>184</v>
      </c>
      <c r="AH12" s="5" t="s">
        <v>9253</v>
      </c>
      <c r="AI12" s="3" t="s">
        <v>6159</v>
      </c>
      <c r="AK12" s="16">
        <f t="shared" si="0"/>
        <v>-45.210000000000036</v>
      </c>
      <c r="AL12" t="str">
        <f t="shared" si="1"/>
        <v xml:space="preserve">  </v>
      </c>
      <c r="AN12" s="23">
        <f t="shared" si="2"/>
        <v>-0.34683753837196268</v>
      </c>
      <c r="AQ12" s="25">
        <f t="shared" si="3"/>
        <v>0.63564331296748777</v>
      </c>
      <c r="AR12" s="41">
        <f t="shared" si="4"/>
        <v>1.5732093449257265</v>
      </c>
    </row>
    <row r="13" spans="1:44" x14ac:dyDescent="0.25">
      <c r="A13" s="3" t="s">
        <v>44</v>
      </c>
      <c r="B13" s="4" t="s">
        <v>1074</v>
      </c>
      <c r="C13" s="3" t="s">
        <v>58</v>
      </c>
      <c r="D13" s="3" t="s">
        <v>55</v>
      </c>
      <c r="E13" s="3" t="s">
        <v>9254</v>
      </c>
      <c r="F13" s="3" t="s">
        <v>890</v>
      </c>
      <c r="G13" s="3" t="s">
        <v>42</v>
      </c>
      <c r="H13" s="5" t="s">
        <v>47</v>
      </c>
      <c r="I13" s="3" t="s">
        <v>46</v>
      </c>
      <c r="J13" s="3" t="s">
        <v>47</v>
      </c>
      <c r="K13" s="3" t="s">
        <v>143</v>
      </c>
      <c r="L13" s="5" t="s">
        <v>46</v>
      </c>
      <c r="M13" s="3" t="s">
        <v>80</v>
      </c>
      <c r="N13" s="3" t="s">
        <v>80</v>
      </c>
      <c r="O13" s="3" t="s">
        <v>396</v>
      </c>
      <c r="P13" s="5" t="s">
        <v>47</v>
      </c>
      <c r="Q13" s="3" t="s">
        <v>48</v>
      </c>
      <c r="R13" s="3" t="s">
        <v>47</v>
      </c>
      <c r="S13" s="3" t="s">
        <v>368</v>
      </c>
      <c r="T13" s="5" t="s">
        <v>2564</v>
      </c>
      <c r="U13" s="3" t="s">
        <v>80</v>
      </c>
      <c r="V13" s="3" t="s">
        <v>80</v>
      </c>
      <c r="W13" s="3" t="s">
        <v>176</v>
      </c>
      <c r="X13" s="5" t="s">
        <v>47</v>
      </c>
      <c r="Y13" s="3" t="s">
        <v>80</v>
      </c>
      <c r="Z13" s="3" t="s">
        <v>80</v>
      </c>
      <c r="AA13" s="3" t="s">
        <v>121</v>
      </c>
      <c r="AB13" s="5" t="s">
        <v>46</v>
      </c>
      <c r="AC13" s="3" t="s">
        <v>47</v>
      </c>
      <c r="AD13" s="3" t="s">
        <v>80</v>
      </c>
      <c r="AE13" s="3" t="s">
        <v>176</v>
      </c>
      <c r="AF13" s="5" t="s">
        <v>8260</v>
      </c>
      <c r="AG13" s="3" t="s">
        <v>200</v>
      </c>
      <c r="AH13" s="5" t="s">
        <v>9255</v>
      </c>
      <c r="AI13" s="3" t="s">
        <v>9256</v>
      </c>
      <c r="AK13" s="16">
        <f t="shared" si="0"/>
        <v>-68.559999999999945</v>
      </c>
      <c r="AL13" t="str">
        <f t="shared" si="1"/>
        <v xml:space="preserve">  </v>
      </c>
      <c r="AN13" s="23">
        <f t="shared" si="2"/>
        <v>-0.52597532588621576</v>
      </c>
      <c r="AQ13" s="25">
        <f t="shared" si="3"/>
        <v>0.70054732465407632</v>
      </c>
      <c r="AR13" s="41">
        <f t="shared" si="4"/>
        <v>1.4274553121643718</v>
      </c>
    </row>
    <row r="14" spans="1:44" x14ac:dyDescent="0.25">
      <c r="A14" s="3" t="s">
        <v>98</v>
      </c>
      <c r="B14" s="4" t="s">
        <v>1676</v>
      </c>
      <c r="C14" s="3" t="s">
        <v>58</v>
      </c>
      <c r="D14" s="3" t="s">
        <v>515</v>
      </c>
      <c r="E14" s="3" t="s">
        <v>9257</v>
      </c>
      <c r="F14" s="3" t="s">
        <v>9258</v>
      </c>
      <c r="G14" s="3" t="s">
        <v>42</v>
      </c>
      <c r="H14" s="5" t="s">
        <v>47</v>
      </c>
      <c r="I14" s="3" t="s">
        <v>47</v>
      </c>
      <c r="J14" s="3" t="s">
        <v>46</v>
      </c>
      <c r="K14" s="3" t="s">
        <v>143</v>
      </c>
      <c r="L14" s="5" t="s">
        <v>47</v>
      </c>
      <c r="M14" s="3" t="s">
        <v>80</v>
      </c>
      <c r="N14" s="3" t="s">
        <v>80</v>
      </c>
      <c r="O14" s="3" t="s">
        <v>38</v>
      </c>
      <c r="P14" s="5" t="s">
        <v>47</v>
      </c>
      <c r="Q14" s="3" t="s">
        <v>47</v>
      </c>
      <c r="R14" s="3" t="s">
        <v>47</v>
      </c>
      <c r="S14" s="3" t="s">
        <v>50</v>
      </c>
      <c r="T14" s="5" t="s">
        <v>2564</v>
      </c>
      <c r="U14" s="3" t="s">
        <v>80</v>
      </c>
      <c r="V14" s="3" t="s">
        <v>80</v>
      </c>
      <c r="W14" s="3" t="s">
        <v>176</v>
      </c>
      <c r="X14" s="5" t="s">
        <v>47</v>
      </c>
      <c r="Y14" s="3" t="s">
        <v>80</v>
      </c>
      <c r="Z14" s="3" t="s">
        <v>47</v>
      </c>
      <c r="AA14" s="3" t="s">
        <v>121</v>
      </c>
      <c r="AB14" s="5" t="s">
        <v>61</v>
      </c>
      <c r="AC14" s="3" t="s">
        <v>47</v>
      </c>
      <c r="AD14" s="3" t="s">
        <v>47</v>
      </c>
      <c r="AE14" s="3" t="s">
        <v>176</v>
      </c>
      <c r="AF14" s="5" t="s">
        <v>5001</v>
      </c>
      <c r="AG14" s="3" t="s">
        <v>184</v>
      </c>
      <c r="AH14" s="5" t="s">
        <v>9259</v>
      </c>
      <c r="AI14" s="3" t="s">
        <v>8806</v>
      </c>
      <c r="AK14" s="16">
        <f t="shared" si="0"/>
        <v>-50.819999999999936</v>
      </c>
      <c r="AL14" t="str">
        <f t="shared" si="1"/>
        <v xml:space="preserve">  </v>
      </c>
      <c r="AN14" s="23">
        <f t="shared" si="2"/>
        <v>-0.38987663849851284</v>
      </c>
      <c r="AQ14" s="25">
        <f t="shared" si="3"/>
        <v>0.65168611527665221</v>
      </c>
      <c r="AR14" s="41">
        <f t="shared" si="4"/>
        <v>1.5344810585315025</v>
      </c>
    </row>
    <row r="15" spans="1:44" x14ac:dyDescent="0.25">
      <c r="A15" s="3" t="s">
        <v>104</v>
      </c>
      <c r="B15" s="4" t="s">
        <v>1077</v>
      </c>
      <c r="C15" s="3" t="s">
        <v>58</v>
      </c>
      <c r="D15" s="3" t="s">
        <v>55</v>
      </c>
      <c r="E15" s="3" t="s">
        <v>9260</v>
      </c>
      <c r="F15" s="3" t="s">
        <v>9261</v>
      </c>
      <c r="G15" s="3" t="s">
        <v>42</v>
      </c>
      <c r="H15" s="5" t="s">
        <v>80</v>
      </c>
      <c r="I15" s="3" t="s">
        <v>80</v>
      </c>
      <c r="J15" s="3" t="s">
        <v>80</v>
      </c>
      <c r="K15" s="3" t="s">
        <v>143</v>
      </c>
      <c r="L15" s="5" t="s">
        <v>48</v>
      </c>
      <c r="M15" s="3" t="s">
        <v>80</v>
      </c>
      <c r="N15" s="3" t="s">
        <v>80</v>
      </c>
      <c r="O15" s="3" t="s">
        <v>38</v>
      </c>
      <c r="P15" s="5" t="s">
        <v>80</v>
      </c>
      <c r="Q15" s="3" t="s">
        <v>40</v>
      </c>
      <c r="R15" s="3" t="s">
        <v>80</v>
      </c>
      <c r="S15" s="3" t="s">
        <v>50</v>
      </c>
      <c r="T15" s="5" t="s">
        <v>80</v>
      </c>
      <c r="U15" s="3" t="s">
        <v>80</v>
      </c>
      <c r="V15" s="3" t="s">
        <v>80</v>
      </c>
      <c r="W15" s="3" t="s">
        <v>176</v>
      </c>
      <c r="X15" s="5" t="s">
        <v>47</v>
      </c>
      <c r="Y15" s="3" t="s">
        <v>80</v>
      </c>
      <c r="Z15" s="3" t="s">
        <v>80</v>
      </c>
      <c r="AA15" s="3" t="s">
        <v>121</v>
      </c>
      <c r="AB15" s="5" t="s">
        <v>47</v>
      </c>
      <c r="AC15" s="3" t="s">
        <v>80</v>
      </c>
      <c r="AD15" s="3" t="s">
        <v>80</v>
      </c>
      <c r="AE15" s="3" t="s">
        <v>176</v>
      </c>
      <c r="AF15" s="5" t="s">
        <v>86</v>
      </c>
      <c r="AG15" s="3" t="s">
        <v>184</v>
      </c>
      <c r="AH15" s="5" t="s">
        <v>9262</v>
      </c>
      <c r="AI15" s="3" t="s">
        <v>3084</v>
      </c>
      <c r="AK15" s="16">
        <f t="shared" si="0"/>
        <v>-74.089999999999918</v>
      </c>
      <c r="AL15" t="str">
        <f t="shared" si="1"/>
        <v xml:space="preserve">  </v>
      </c>
      <c r="AN15" s="23">
        <f t="shared" si="2"/>
        <v>-0.56840067770436642</v>
      </c>
      <c r="AQ15" s="25">
        <f t="shared" si="3"/>
        <v>0.71511853481926901</v>
      </c>
      <c r="AR15" s="41">
        <f t="shared" si="4"/>
        <v>1.3983695727488432</v>
      </c>
    </row>
    <row r="16" spans="1:44" x14ac:dyDescent="0.25">
      <c r="A16" s="68" t="s">
        <v>2696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Q16" s="25"/>
      <c r="AR16" s="41"/>
    </row>
    <row r="17" spans="1:8" x14ac:dyDescent="0.25">
      <c r="A17" s="66" t="s">
        <v>162</v>
      </c>
      <c r="B17" s="66"/>
      <c r="C17" s="66"/>
      <c r="D17" s="66"/>
      <c r="E17" s="66"/>
      <c r="F17" s="66"/>
      <c r="G17" s="66"/>
      <c r="H17" s="66"/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16:AI16"/>
    <mergeCell ref="A17:H17"/>
    <mergeCell ref="P2:S2"/>
    <mergeCell ref="T2:W2"/>
    <mergeCell ref="X2:AA2"/>
    <mergeCell ref="AB2:AE2"/>
    <mergeCell ref="AF2:AG2"/>
    <mergeCell ref="AH2:AH4"/>
  </mergeCells>
  <conditionalFormatting sqref="AK5:AK15">
    <cfRule type="cellIs" dxfId="397" priority="3" operator="lessThan">
      <formula>200</formula>
    </cfRule>
    <cfRule type="cellIs" dxfId="396" priority="4" operator="between">
      <formula>200</formula>
      <formula>300</formula>
    </cfRule>
    <cfRule type="cellIs" dxfId="395" priority="5" operator="between">
      <formula>300</formula>
      <formula>400</formula>
    </cfRule>
    <cfRule type="cellIs" dxfId="394" priority="6" operator="greaterThan">
      <formula>400</formula>
    </cfRule>
  </conditionalFormatting>
  <conditionalFormatting sqref="AN5:AN15">
    <cfRule type="cellIs" dxfId="393" priority="7" operator="lessThan">
      <formula>2</formula>
    </cfRule>
    <cfRule type="cellIs" dxfId="392" priority="8" operator="between">
      <formula>2</formula>
      <formula>3</formula>
    </cfRule>
    <cfRule type="cellIs" dxfId="391" priority="9" operator="between">
      <formula>3</formula>
      <formula>100</formula>
    </cfRule>
  </conditionalFormatting>
  <conditionalFormatting sqref="AQ5:AQ16">
    <cfRule type="expression" dxfId="390" priority="1">
      <formula>AND($AK5&gt;0,$AQ5&lt;0.01)</formula>
    </cfRule>
    <cfRule type="expression" dxfId="389" priority="2">
      <formula>AND($AK5&gt;0,$AQ5&lt;0.02)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2000-EECE-485B-80FC-059B3AEDE07D}">
  <dimension ref="A1:AI20"/>
  <sheetViews>
    <sheetView workbookViewId="0">
      <selection activeCell="X24" sqref="X24"/>
    </sheetView>
  </sheetViews>
  <sheetFormatPr defaultRowHeight="15" x14ac:dyDescent="0.25"/>
  <cols>
    <col min="35" max="35" width="11.28515625" customWidth="1"/>
  </cols>
  <sheetData>
    <row r="1" spans="1:35" x14ac:dyDescent="0.25">
      <c r="A1" s="53" t="s">
        <v>2596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F1" s="24" t="s">
        <v>2468</v>
      </c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2187</v>
      </c>
      <c r="E2" s="54" t="s">
        <v>4</v>
      </c>
      <c r="F2" s="54" t="s">
        <v>5</v>
      </c>
      <c r="G2" s="54" t="s">
        <v>6</v>
      </c>
      <c r="H2" s="54" t="s">
        <v>7</v>
      </c>
      <c r="I2" s="60" t="s">
        <v>8</v>
      </c>
      <c r="J2" s="61"/>
      <c r="K2" s="61"/>
      <c r="L2" s="61"/>
      <c r="M2" s="61"/>
      <c r="N2" s="61"/>
      <c r="O2" s="62"/>
      <c r="P2" s="60" t="s">
        <v>9</v>
      </c>
      <c r="Q2" s="61"/>
      <c r="R2" s="61"/>
      <c r="S2" s="61"/>
      <c r="T2" s="61"/>
      <c r="U2" s="61"/>
      <c r="V2" s="62"/>
      <c r="W2" s="60" t="s">
        <v>10</v>
      </c>
      <c r="X2" s="62"/>
      <c r="Y2" s="63" t="s">
        <v>11</v>
      </c>
      <c r="Z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55"/>
      <c r="I3" s="1" t="s">
        <v>13</v>
      </c>
      <c r="J3" s="2" t="s">
        <v>14</v>
      </c>
      <c r="K3" s="2" t="s">
        <v>172</v>
      </c>
      <c r="L3" s="2" t="s">
        <v>21</v>
      </c>
      <c r="M3" s="2" t="s">
        <v>171</v>
      </c>
      <c r="N3" s="2" t="s">
        <v>18</v>
      </c>
      <c r="O3" s="2" t="s">
        <v>19</v>
      </c>
      <c r="P3" s="1" t="s">
        <v>13</v>
      </c>
      <c r="Q3" s="2" t="s">
        <v>14</v>
      </c>
      <c r="R3" s="2" t="s">
        <v>762</v>
      </c>
      <c r="S3" s="2" t="s">
        <v>16</v>
      </c>
      <c r="T3" s="2" t="s">
        <v>22</v>
      </c>
      <c r="U3" s="2" t="s">
        <v>23</v>
      </c>
      <c r="V3" s="2" t="s">
        <v>19</v>
      </c>
      <c r="W3" s="1" t="s">
        <v>24</v>
      </c>
      <c r="X3" s="2" t="s">
        <v>19</v>
      </c>
      <c r="Y3" s="64"/>
      <c r="Z3" s="55"/>
    </row>
    <row r="4" spans="1:35" x14ac:dyDescent="0.25">
      <c r="A4" s="56"/>
      <c r="B4" s="56"/>
      <c r="C4" s="56"/>
      <c r="D4" s="56"/>
      <c r="E4" s="56"/>
      <c r="F4" s="56"/>
      <c r="G4" s="56"/>
      <c r="H4" s="56"/>
      <c r="I4" s="1" t="s">
        <v>25</v>
      </c>
      <c r="J4" s="2" t="s">
        <v>26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1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2" t="s">
        <v>37</v>
      </c>
      <c r="V4" s="2" t="s">
        <v>31</v>
      </c>
      <c r="W4" s="1" t="s">
        <v>38</v>
      </c>
      <c r="X4" s="2" t="s">
        <v>39</v>
      </c>
      <c r="Y4" s="65"/>
      <c r="Z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464</v>
      </c>
      <c r="C5" s="3" t="s">
        <v>42</v>
      </c>
      <c r="D5" s="3" t="s">
        <v>2597</v>
      </c>
      <c r="E5" s="3" t="s">
        <v>55</v>
      </c>
      <c r="F5" s="3" t="s">
        <v>2598</v>
      </c>
      <c r="G5" s="3" t="s">
        <v>85</v>
      </c>
      <c r="H5" s="3" t="s">
        <v>42</v>
      </c>
      <c r="I5" s="6" t="s">
        <v>46</v>
      </c>
      <c r="J5" s="7" t="s">
        <v>46</v>
      </c>
      <c r="K5" s="7" t="s">
        <v>46</v>
      </c>
      <c r="L5" s="7" t="s">
        <v>46</v>
      </c>
      <c r="M5" s="7" t="s">
        <v>46</v>
      </c>
      <c r="N5" s="7" t="s">
        <v>46</v>
      </c>
      <c r="O5" s="7" t="s">
        <v>454</v>
      </c>
      <c r="P5" s="5" t="s">
        <v>46</v>
      </c>
      <c r="Q5" s="3" t="s">
        <v>46</v>
      </c>
      <c r="R5" s="3" t="s">
        <v>46</v>
      </c>
      <c r="S5" s="3" t="s">
        <v>46</v>
      </c>
      <c r="T5" s="3" t="s">
        <v>46</v>
      </c>
      <c r="U5" s="3" t="s">
        <v>46</v>
      </c>
      <c r="V5" s="3" t="s">
        <v>602</v>
      </c>
      <c r="W5" s="5" t="s">
        <v>38</v>
      </c>
      <c r="X5" s="3" t="s">
        <v>225</v>
      </c>
      <c r="Y5" s="5" t="s">
        <v>2599</v>
      </c>
      <c r="Z5" s="8" t="s">
        <v>2600</v>
      </c>
      <c r="AA5" t="s">
        <v>80</v>
      </c>
      <c r="AB5" s="14">
        <f>IF(F5&lt;&gt;"",Y5-F5,Y5-Y5)</f>
        <v>339.63999999999987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1.8744865827400821</v>
      </c>
      <c r="AF5" s="27">
        <f>AVERAGE(AB5:AB19)</f>
        <v>1.3333333334079119E-3</v>
      </c>
      <c r="AG5" s="28">
        <f>_xlfn.STDEV.P(AB5:AB19)</f>
        <v>181.19023619267006</v>
      </c>
      <c r="AH5" s="25">
        <f>1-_xlfn.NORM.S.DIST(AE5,TRUE)</f>
        <v>3.0431694829052724E-2</v>
      </c>
      <c r="AI5" s="41">
        <f>1/AH5</f>
        <v>32.860476737079843</v>
      </c>
    </row>
    <row r="6" spans="1:35" x14ac:dyDescent="0.25">
      <c r="A6" s="3" t="s">
        <v>48</v>
      </c>
      <c r="B6" s="4" t="s">
        <v>41</v>
      </c>
      <c r="C6" s="3" t="s">
        <v>42</v>
      </c>
      <c r="D6" s="3" t="s">
        <v>2597</v>
      </c>
      <c r="E6" s="3" t="s">
        <v>43</v>
      </c>
      <c r="F6" s="3" t="s">
        <v>2599</v>
      </c>
      <c r="G6" s="3" t="s">
        <v>83</v>
      </c>
      <c r="H6" s="3" t="s">
        <v>45</v>
      </c>
      <c r="I6" s="5" t="s">
        <v>46</v>
      </c>
      <c r="J6" s="3" t="s">
        <v>61</v>
      </c>
      <c r="K6" s="3" t="s">
        <v>46</v>
      </c>
      <c r="L6" s="3" t="s">
        <v>46</v>
      </c>
      <c r="M6" s="3" t="s">
        <v>46</v>
      </c>
      <c r="N6" s="3" t="s">
        <v>46</v>
      </c>
      <c r="O6" s="3" t="s">
        <v>889</v>
      </c>
      <c r="P6" s="6" t="s">
        <v>46</v>
      </c>
      <c r="Q6" s="7" t="s">
        <v>46</v>
      </c>
      <c r="R6" s="7" t="s">
        <v>46</v>
      </c>
      <c r="S6" s="7" t="s">
        <v>46</v>
      </c>
      <c r="T6" s="7" t="s">
        <v>46</v>
      </c>
      <c r="U6" s="7" t="s">
        <v>46</v>
      </c>
      <c r="V6" s="7" t="s">
        <v>424</v>
      </c>
      <c r="W6" s="5" t="s">
        <v>396</v>
      </c>
      <c r="X6" s="3" t="s">
        <v>339</v>
      </c>
      <c r="Y6" s="5" t="s">
        <v>2601</v>
      </c>
      <c r="Z6" s="3" t="s">
        <v>2602</v>
      </c>
      <c r="AA6" t="s">
        <v>2202</v>
      </c>
      <c r="AB6" s="14">
        <f t="shared" ref="AB6:AB19" si="1">IF(F6&lt;&gt;"",Y6-F6,Y6-Y6)</f>
        <v>-23.409999999999854</v>
      </c>
      <c r="AC6" t="str">
        <f t="shared" ref="AC6:AC19" si="2">IF(AB6&gt;400,B6," ")</f>
        <v xml:space="preserve"> </v>
      </c>
      <c r="AD6" t="str">
        <f t="shared" si="0"/>
        <v xml:space="preserve"> </v>
      </c>
      <c r="AE6" s="26">
        <f t="shared" ref="AE6:AE19" si="3">(AB6-$AF$5)/$AG$5</f>
        <v>-0.12920858113148348</v>
      </c>
      <c r="AH6" s="25">
        <f t="shared" ref="AH6:AH19" si="4">1-_xlfn.NORM.S.DIST(AE6,TRUE)</f>
        <v>0.55140369681532064</v>
      </c>
      <c r="AI6" s="41">
        <f t="shared" ref="AI6:AI19" si="5">1/AH6</f>
        <v>1.8135533108965098</v>
      </c>
    </row>
    <row r="7" spans="1:35" x14ac:dyDescent="0.25">
      <c r="A7" s="3" t="s">
        <v>86</v>
      </c>
      <c r="B7" s="4" t="s">
        <v>808</v>
      </c>
      <c r="C7" s="3" t="s">
        <v>42</v>
      </c>
      <c r="D7" s="3" t="s">
        <v>2597</v>
      </c>
      <c r="E7" s="3" t="s">
        <v>59</v>
      </c>
      <c r="F7" s="3" t="s">
        <v>2603</v>
      </c>
      <c r="G7" s="3" t="s">
        <v>411</v>
      </c>
      <c r="H7" s="3" t="s">
        <v>65</v>
      </c>
      <c r="I7" s="5" t="s">
        <v>46</v>
      </c>
      <c r="J7" s="3" t="s">
        <v>46</v>
      </c>
      <c r="K7" s="3" t="s">
        <v>46</v>
      </c>
      <c r="L7" s="3" t="s">
        <v>40</v>
      </c>
      <c r="M7" s="3" t="s">
        <v>2525</v>
      </c>
      <c r="N7" s="3" t="s">
        <v>46</v>
      </c>
      <c r="O7" s="3" t="s">
        <v>31</v>
      </c>
      <c r="P7" s="5" t="s">
        <v>46</v>
      </c>
      <c r="Q7" s="3" t="s">
        <v>46</v>
      </c>
      <c r="R7" s="3" t="s">
        <v>46</v>
      </c>
      <c r="S7" s="3" t="s">
        <v>46</v>
      </c>
      <c r="T7" s="3" t="s">
        <v>46</v>
      </c>
      <c r="U7" s="3" t="s">
        <v>46</v>
      </c>
      <c r="V7" s="3" t="s">
        <v>31</v>
      </c>
      <c r="W7" s="5" t="s">
        <v>2604</v>
      </c>
      <c r="X7" s="3" t="s">
        <v>39</v>
      </c>
      <c r="Y7" s="5" t="s">
        <v>2605</v>
      </c>
      <c r="Z7" s="3" t="s">
        <v>2606</v>
      </c>
      <c r="AA7" t="s">
        <v>2202</v>
      </c>
      <c r="AB7" s="14">
        <f t="shared" si="1"/>
        <v>107.94000000000005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0.5957201057560807</v>
      </c>
      <c r="AH7" s="25">
        <f t="shared" si="4"/>
        <v>0.27568111216798274</v>
      </c>
      <c r="AI7" s="41">
        <f t="shared" si="5"/>
        <v>3.6273794462591358</v>
      </c>
    </row>
    <row r="8" spans="1:35" x14ac:dyDescent="0.25">
      <c r="A8" s="3" t="s">
        <v>2607</v>
      </c>
      <c r="B8" s="4" t="s">
        <v>192</v>
      </c>
      <c r="C8" s="3" t="s">
        <v>42</v>
      </c>
      <c r="D8" s="3" t="s">
        <v>2597</v>
      </c>
      <c r="E8" s="3" t="s">
        <v>193</v>
      </c>
      <c r="F8" s="3" t="s">
        <v>2608</v>
      </c>
      <c r="G8" s="3" t="s">
        <v>261</v>
      </c>
      <c r="H8" s="3" t="s">
        <v>65</v>
      </c>
      <c r="I8" s="5" t="s">
        <v>46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46</v>
      </c>
      <c r="O8" s="3" t="s">
        <v>31</v>
      </c>
      <c r="P8" s="5" t="s">
        <v>46</v>
      </c>
      <c r="Q8" s="3" t="s">
        <v>46</v>
      </c>
      <c r="R8" s="3" t="s">
        <v>47</v>
      </c>
      <c r="S8" s="3" t="s">
        <v>46</v>
      </c>
      <c r="T8" s="3" t="s">
        <v>48</v>
      </c>
      <c r="U8" s="3" t="s">
        <v>46</v>
      </c>
      <c r="V8" s="3" t="s">
        <v>31</v>
      </c>
      <c r="W8" s="5" t="s">
        <v>773</v>
      </c>
      <c r="X8" s="3" t="s">
        <v>39</v>
      </c>
      <c r="Y8" s="5" t="s">
        <v>2609</v>
      </c>
      <c r="Z8" s="3" t="s">
        <v>2610</v>
      </c>
      <c r="AA8" t="s">
        <v>2202</v>
      </c>
      <c r="AB8" s="14">
        <f t="shared" si="1"/>
        <v>-47.319999999999709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-0.26116933410812271</v>
      </c>
      <c r="AH8" s="25">
        <f t="shared" si="4"/>
        <v>0.60301903726753403</v>
      </c>
      <c r="AI8" s="41">
        <f t="shared" si="5"/>
        <v>1.6583224379304999</v>
      </c>
    </row>
    <row r="9" spans="1:35" x14ac:dyDescent="0.25">
      <c r="A9" s="3" t="s">
        <v>2607</v>
      </c>
      <c r="B9" s="4" t="s">
        <v>77</v>
      </c>
      <c r="C9" s="3" t="s">
        <v>42</v>
      </c>
      <c r="D9" s="3" t="s">
        <v>2597</v>
      </c>
      <c r="E9" s="3" t="s">
        <v>59</v>
      </c>
      <c r="F9" s="3" t="s">
        <v>2611</v>
      </c>
      <c r="G9" s="3" t="s">
        <v>38</v>
      </c>
      <c r="H9" s="3" t="s">
        <v>65</v>
      </c>
      <c r="I9" s="5" t="s">
        <v>46</v>
      </c>
      <c r="J9" s="3" t="s">
        <v>61</v>
      </c>
      <c r="K9" s="3" t="s">
        <v>46</v>
      </c>
      <c r="L9" s="3" t="s">
        <v>86</v>
      </c>
      <c r="M9" s="3" t="s">
        <v>46</v>
      </c>
      <c r="N9" s="3" t="s">
        <v>46</v>
      </c>
      <c r="O9" s="3" t="s">
        <v>31</v>
      </c>
      <c r="P9" s="5" t="s">
        <v>46</v>
      </c>
      <c r="Q9" s="3" t="s">
        <v>46</v>
      </c>
      <c r="R9" s="3" t="s">
        <v>80</v>
      </c>
      <c r="S9" s="3" t="s">
        <v>46</v>
      </c>
      <c r="T9" s="3" t="s">
        <v>46</v>
      </c>
      <c r="U9" s="3" t="s">
        <v>46</v>
      </c>
      <c r="V9" s="3" t="s">
        <v>31</v>
      </c>
      <c r="W9" s="5" t="s">
        <v>773</v>
      </c>
      <c r="X9" s="3" t="s">
        <v>39</v>
      </c>
      <c r="Y9" s="5" t="s">
        <v>2609</v>
      </c>
      <c r="Z9" s="3" t="s">
        <v>2612</v>
      </c>
      <c r="AA9" t="s">
        <v>2202</v>
      </c>
      <c r="AB9" s="14">
        <f t="shared" si="1"/>
        <v>70.039999999999964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0.38654768677596069</v>
      </c>
      <c r="AH9" s="25">
        <f t="shared" si="4"/>
        <v>0.34954554636937796</v>
      </c>
      <c r="AI9" s="41">
        <f t="shared" si="5"/>
        <v>2.8608575059436241</v>
      </c>
    </row>
    <row r="10" spans="1:35" x14ac:dyDescent="0.25">
      <c r="A10" s="3" t="s">
        <v>76</v>
      </c>
      <c r="B10" s="4" t="s">
        <v>109</v>
      </c>
      <c r="C10" s="3" t="s">
        <v>42</v>
      </c>
      <c r="D10" s="3" t="s">
        <v>2597</v>
      </c>
      <c r="E10" s="3" t="s">
        <v>59</v>
      </c>
      <c r="F10" s="3" t="s">
        <v>2613</v>
      </c>
      <c r="G10" s="3" t="s">
        <v>1361</v>
      </c>
      <c r="H10" s="3" t="s">
        <v>111</v>
      </c>
      <c r="I10" s="5" t="s">
        <v>46</v>
      </c>
      <c r="J10" s="3" t="s">
        <v>46</v>
      </c>
      <c r="K10" s="3" t="s">
        <v>46</v>
      </c>
      <c r="L10" s="3" t="s">
        <v>40</v>
      </c>
      <c r="M10" s="3" t="s">
        <v>46</v>
      </c>
      <c r="N10" s="3" t="s">
        <v>46</v>
      </c>
      <c r="O10" s="3" t="s">
        <v>587</v>
      </c>
      <c r="P10" s="5" t="s">
        <v>46</v>
      </c>
      <c r="Q10" s="3" t="s">
        <v>46</v>
      </c>
      <c r="R10" s="3" t="s">
        <v>80</v>
      </c>
      <c r="S10" s="3" t="s">
        <v>86</v>
      </c>
      <c r="T10" s="3" t="s">
        <v>46</v>
      </c>
      <c r="U10" s="3" t="s">
        <v>46</v>
      </c>
      <c r="V10" s="3" t="s">
        <v>31</v>
      </c>
      <c r="W10" s="5" t="s">
        <v>67</v>
      </c>
      <c r="X10" s="3" t="s">
        <v>318</v>
      </c>
      <c r="Y10" s="5" t="s">
        <v>2614</v>
      </c>
      <c r="Z10" s="3" t="s">
        <v>2615</v>
      </c>
      <c r="AA10" t="s">
        <v>2202</v>
      </c>
      <c r="AB10" s="14">
        <f t="shared" si="1"/>
        <v>163.90000000000009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0.90456676976999884</v>
      </c>
      <c r="AH10" s="25">
        <f t="shared" si="4"/>
        <v>0.18284747325407391</v>
      </c>
      <c r="AI10" s="41">
        <f t="shared" si="5"/>
        <v>5.469039206303167</v>
      </c>
    </row>
    <row r="11" spans="1:35" x14ac:dyDescent="0.25">
      <c r="A11" s="3" t="s">
        <v>83</v>
      </c>
      <c r="B11" s="4" t="s">
        <v>392</v>
      </c>
      <c r="C11" s="3" t="s">
        <v>58</v>
      </c>
      <c r="D11" s="3" t="s">
        <v>2597</v>
      </c>
      <c r="E11" s="3" t="s">
        <v>307</v>
      </c>
      <c r="F11" s="3" t="s">
        <v>2616</v>
      </c>
      <c r="G11" s="3" t="s">
        <v>81</v>
      </c>
      <c r="H11" s="3" t="s">
        <v>45</v>
      </c>
      <c r="I11" s="5" t="s">
        <v>46</v>
      </c>
      <c r="J11" s="3" t="s">
        <v>46</v>
      </c>
      <c r="K11" s="3" t="s">
        <v>46</v>
      </c>
      <c r="L11" s="3" t="s">
        <v>86</v>
      </c>
      <c r="M11" s="3" t="s">
        <v>80</v>
      </c>
      <c r="N11" s="3" t="s">
        <v>46</v>
      </c>
      <c r="O11" s="3" t="s">
        <v>31</v>
      </c>
      <c r="P11" s="5" t="s">
        <v>46</v>
      </c>
      <c r="Q11" s="3" t="s">
        <v>46</v>
      </c>
      <c r="R11" s="3" t="s">
        <v>47</v>
      </c>
      <c r="S11" s="3" t="s">
        <v>46</v>
      </c>
      <c r="T11" s="3" t="s">
        <v>46</v>
      </c>
      <c r="U11" s="3" t="s">
        <v>46</v>
      </c>
      <c r="V11" s="3" t="s">
        <v>31</v>
      </c>
      <c r="W11" s="5" t="s">
        <v>189</v>
      </c>
      <c r="X11" s="3" t="s">
        <v>39</v>
      </c>
      <c r="Y11" s="5" t="s">
        <v>2617</v>
      </c>
      <c r="Z11" s="3" t="s">
        <v>2618</v>
      </c>
      <c r="AA11" t="s">
        <v>2202</v>
      </c>
      <c r="AB11" s="14">
        <f t="shared" si="1"/>
        <v>-81.190000000000055</v>
      </c>
      <c r="AC11" t="str">
        <f t="shared" si="2"/>
        <v xml:space="preserve"> </v>
      </c>
      <c r="AD11" t="str">
        <f t="shared" ref="AD11:AD19" si="6">IF(AB11&gt;400,E11," ")</f>
        <v xml:space="preserve"> </v>
      </c>
      <c r="AE11" s="26">
        <f t="shared" si="3"/>
        <v>-0.4480999365053977</v>
      </c>
      <c r="AH11" s="25">
        <f t="shared" si="4"/>
        <v>0.67295946306325183</v>
      </c>
      <c r="AI11" s="41">
        <f t="shared" si="5"/>
        <v>1.4859736059703932</v>
      </c>
    </row>
    <row r="12" spans="1:35" x14ac:dyDescent="0.25">
      <c r="A12" s="3" t="s">
        <v>88</v>
      </c>
      <c r="B12" s="4" t="s">
        <v>84</v>
      </c>
      <c r="C12" s="3" t="s">
        <v>42</v>
      </c>
      <c r="D12" s="3" t="s">
        <v>2597</v>
      </c>
      <c r="E12" s="3" t="s">
        <v>43</v>
      </c>
      <c r="F12" s="3" t="s">
        <v>2619</v>
      </c>
      <c r="G12" s="3" t="s">
        <v>92</v>
      </c>
      <c r="H12" s="3" t="s">
        <v>42</v>
      </c>
      <c r="I12" s="5" t="s">
        <v>46</v>
      </c>
      <c r="J12" s="3" t="s">
        <v>61</v>
      </c>
      <c r="K12" s="3" t="s">
        <v>47</v>
      </c>
      <c r="L12" s="3" t="s">
        <v>46</v>
      </c>
      <c r="M12" s="3" t="s">
        <v>2525</v>
      </c>
      <c r="N12" s="3" t="s">
        <v>46</v>
      </c>
      <c r="O12" s="3" t="s">
        <v>31</v>
      </c>
      <c r="P12" s="5" t="s">
        <v>46</v>
      </c>
      <c r="Q12" s="3" t="s">
        <v>46</v>
      </c>
      <c r="R12" s="3" t="s">
        <v>47</v>
      </c>
      <c r="S12" s="3" t="s">
        <v>46</v>
      </c>
      <c r="T12" s="3" t="s">
        <v>46</v>
      </c>
      <c r="U12" s="3" t="s">
        <v>46</v>
      </c>
      <c r="V12" s="3" t="s">
        <v>31</v>
      </c>
      <c r="W12" s="5" t="s">
        <v>2620</v>
      </c>
      <c r="X12" s="3" t="s">
        <v>39</v>
      </c>
      <c r="Y12" s="5" t="s">
        <v>2621</v>
      </c>
      <c r="Z12" s="3" t="s">
        <v>2622</v>
      </c>
      <c r="AA12" t="s">
        <v>2202</v>
      </c>
      <c r="AB12" s="14">
        <f t="shared" si="1"/>
        <v>87.180000000000291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0.48114439551789517</v>
      </c>
      <c r="AH12" s="25">
        <f t="shared" si="4"/>
        <v>0.31520693850125081</v>
      </c>
      <c r="AI12" s="41">
        <f t="shared" si="5"/>
        <v>3.1725189957899094</v>
      </c>
    </row>
    <row r="13" spans="1:35" x14ac:dyDescent="0.25">
      <c r="A13" s="3" t="s">
        <v>44</v>
      </c>
      <c r="B13" s="4" t="s">
        <v>129</v>
      </c>
      <c r="C13" s="3" t="s">
        <v>42</v>
      </c>
      <c r="D13" s="3" t="s">
        <v>2597</v>
      </c>
      <c r="E13" s="3" t="s">
        <v>59</v>
      </c>
      <c r="F13" s="3" t="s">
        <v>2623</v>
      </c>
      <c r="G13" s="3" t="s">
        <v>329</v>
      </c>
      <c r="H13" s="3" t="s">
        <v>42</v>
      </c>
      <c r="I13" s="5" t="s">
        <v>46</v>
      </c>
      <c r="J13" s="3" t="s">
        <v>61</v>
      </c>
      <c r="K13" s="3" t="s">
        <v>2525</v>
      </c>
      <c r="L13" s="3" t="s">
        <v>40</v>
      </c>
      <c r="M13" s="3" t="s">
        <v>46</v>
      </c>
      <c r="N13" s="3" t="s">
        <v>2523</v>
      </c>
      <c r="O13" s="3" t="s">
        <v>31</v>
      </c>
      <c r="P13" s="5" t="s">
        <v>46</v>
      </c>
      <c r="Q13" s="3" t="s">
        <v>61</v>
      </c>
      <c r="R13" s="3" t="s">
        <v>46</v>
      </c>
      <c r="S13" s="3" t="s">
        <v>46</v>
      </c>
      <c r="T13" s="3" t="s">
        <v>46</v>
      </c>
      <c r="U13" s="3" t="s">
        <v>47</v>
      </c>
      <c r="V13" s="3" t="s">
        <v>66</v>
      </c>
      <c r="W13" s="5" t="s">
        <v>2624</v>
      </c>
      <c r="X13" s="3" t="s">
        <v>68</v>
      </c>
      <c r="Y13" s="5" t="s">
        <v>2625</v>
      </c>
      <c r="Z13" s="3" t="s">
        <v>2626</v>
      </c>
      <c r="AA13" t="s">
        <v>80</v>
      </c>
      <c r="AB13" s="14">
        <f t="shared" si="1"/>
        <v>218.70000000000027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1.2070113228072175</v>
      </c>
      <c r="AH13" s="25">
        <f t="shared" si="4"/>
        <v>0.11371389171518542</v>
      </c>
      <c r="AI13" s="41">
        <f t="shared" si="5"/>
        <v>8.7940003188410749</v>
      </c>
    </row>
    <row r="14" spans="1:35" x14ac:dyDescent="0.25">
      <c r="A14" s="3" t="s">
        <v>98</v>
      </c>
      <c r="B14" s="4" t="s">
        <v>2627</v>
      </c>
      <c r="C14" s="3" t="s">
        <v>63</v>
      </c>
      <c r="D14" s="3" t="s">
        <v>2235</v>
      </c>
      <c r="E14" s="3" t="s">
        <v>140</v>
      </c>
      <c r="F14" s="3" t="s">
        <v>42</v>
      </c>
      <c r="G14" s="3" t="s">
        <v>80</v>
      </c>
      <c r="H14" s="3" t="s">
        <v>42</v>
      </c>
      <c r="I14" s="5" t="s">
        <v>46</v>
      </c>
      <c r="J14" s="3" t="s">
        <v>46</v>
      </c>
      <c r="K14" s="3" t="s">
        <v>46</v>
      </c>
      <c r="L14" s="3" t="s">
        <v>40</v>
      </c>
      <c r="M14" s="3" t="s">
        <v>2525</v>
      </c>
      <c r="N14" s="3" t="s">
        <v>2523</v>
      </c>
      <c r="O14" s="3" t="s">
        <v>31</v>
      </c>
      <c r="P14" s="5" t="s">
        <v>46</v>
      </c>
      <c r="Q14" s="3" t="s">
        <v>46</v>
      </c>
      <c r="R14" s="3" t="s">
        <v>47</v>
      </c>
      <c r="S14" s="3" t="s">
        <v>46</v>
      </c>
      <c r="T14" s="3" t="s">
        <v>48</v>
      </c>
      <c r="U14" s="3" t="s">
        <v>48</v>
      </c>
      <c r="V14" s="3" t="s">
        <v>31</v>
      </c>
      <c r="W14" s="5" t="s">
        <v>2628</v>
      </c>
      <c r="X14" s="3" t="s">
        <v>39</v>
      </c>
      <c r="Y14" s="5" t="s">
        <v>2629</v>
      </c>
      <c r="Z14" s="3" t="s">
        <v>42</v>
      </c>
      <c r="AA14" t="s">
        <v>2202</v>
      </c>
      <c r="AB14" s="14">
        <f t="shared" si="1"/>
        <v>0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-7.3587482494923264E-6</v>
      </c>
      <c r="AH14" s="25">
        <f t="shared" si="4"/>
        <v>0.50000293571580756</v>
      </c>
      <c r="AI14" s="41">
        <f t="shared" si="5"/>
        <v>1.9999882572057168</v>
      </c>
    </row>
    <row r="15" spans="1:35" x14ac:dyDescent="0.25">
      <c r="A15" s="3" t="s">
        <v>104</v>
      </c>
      <c r="B15" s="4" t="s">
        <v>2630</v>
      </c>
      <c r="C15" s="3" t="s">
        <v>42</v>
      </c>
      <c r="D15" s="3" t="s">
        <v>2597</v>
      </c>
      <c r="E15" s="3" t="s">
        <v>115</v>
      </c>
      <c r="F15" s="3" t="s">
        <v>2631</v>
      </c>
      <c r="G15" s="3" t="s">
        <v>121</v>
      </c>
      <c r="H15" s="3" t="s">
        <v>42</v>
      </c>
      <c r="I15" s="5" t="s">
        <v>46</v>
      </c>
      <c r="J15" s="3" t="s">
        <v>61</v>
      </c>
      <c r="K15" s="3" t="s">
        <v>46</v>
      </c>
      <c r="L15" s="3" t="s">
        <v>86</v>
      </c>
      <c r="M15" s="3" t="s">
        <v>46</v>
      </c>
      <c r="N15" s="3" t="s">
        <v>46</v>
      </c>
      <c r="O15" s="3" t="s">
        <v>31</v>
      </c>
      <c r="P15" s="5" t="s">
        <v>46</v>
      </c>
      <c r="Q15" s="3" t="s">
        <v>48</v>
      </c>
      <c r="R15" s="3" t="s">
        <v>80</v>
      </c>
      <c r="S15" s="3" t="s">
        <v>40</v>
      </c>
      <c r="T15" s="3" t="s">
        <v>80</v>
      </c>
      <c r="U15" s="3" t="s">
        <v>46</v>
      </c>
      <c r="V15" s="3" t="s">
        <v>31</v>
      </c>
      <c r="W15" s="5" t="s">
        <v>293</v>
      </c>
      <c r="X15" s="3" t="s">
        <v>39</v>
      </c>
      <c r="Y15" s="5" t="s">
        <v>2632</v>
      </c>
      <c r="Z15" s="3" t="s">
        <v>2633</v>
      </c>
      <c r="AA15" t="s">
        <v>2202</v>
      </c>
      <c r="AB15" s="14">
        <f t="shared" si="1"/>
        <v>-153.67999999999984</v>
      </c>
      <c r="AD15" t="str">
        <f t="shared" si="6"/>
        <v xml:space="preserve"> </v>
      </c>
      <c r="AE15" s="26">
        <f t="shared" si="3"/>
        <v>-0.84817668193729268</v>
      </c>
      <c r="AH15" s="25">
        <f t="shared" si="4"/>
        <v>0.80183020932445381</v>
      </c>
      <c r="AI15" s="41">
        <f t="shared" si="5"/>
        <v>1.2471468253141837</v>
      </c>
    </row>
    <row r="16" spans="1:35" x14ac:dyDescent="0.25">
      <c r="A16" s="3" t="s">
        <v>108</v>
      </c>
      <c r="B16" s="4" t="s">
        <v>155</v>
      </c>
      <c r="C16" s="3" t="s">
        <v>58</v>
      </c>
      <c r="D16" s="3" t="s">
        <v>2597</v>
      </c>
      <c r="E16" s="3" t="s">
        <v>43</v>
      </c>
      <c r="F16" s="3" t="s">
        <v>2634</v>
      </c>
      <c r="G16" s="3" t="s">
        <v>106</v>
      </c>
      <c r="H16" s="3" t="s">
        <v>42</v>
      </c>
      <c r="I16" s="5" t="s">
        <v>46</v>
      </c>
      <c r="J16" s="3" t="s">
        <v>86</v>
      </c>
      <c r="K16" s="3" t="s">
        <v>46</v>
      </c>
      <c r="L16" s="3" t="s">
        <v>47</v>
      </c>
      <c r="M16" s="3" t="s">
        <v>80</v>
      </c>
      <c r="N16" s="3" t="s">
        <v>2523</v>
      </c>
      <c r="O16" s="3" t="s">
        <v>31</v>
      </c>
      <c r="P16" s="5" t="s">
        <v>46</v>
      </c>
      <c r="Q16" s="3" t="s">
        <v>61</v>
      </c>
      <c r="R16" s="3" t="s">
        <v>47</v>
      </c>
      <c r="S16" s="3" t="s">
        <v>46</v>
      </c>
      <c r="T16" s="3" t="s">
        <v>80</v>
      </c>
      <c r="U16" s="3" t="s">
        <v>80</v>
      </c>
      <c r="V16" s="3" t="s">
        <v>31</v>
      </c>
      <c r="W16" s="5" t="s">
        <v>2635</v>
      </c>
      <c r="X16" s="3" t="s">
        <v>39</v>
      </c>
      <c r="Y16" s="5" t="s">
        <v>2636</v>
      </c>
      <c r="Z16" s="3" t="s">
        <v>2637</v>
      </c>
      <c r="AA16" t="s">
        <v>2202</v>
      </c>
      <c r="AB16" s="14">
        <f t="shared" si="1"/>
        <v>-51.789999999999964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-0.28583953761316727</v>
      </c>
      <c r="AH16" s="25">
        <f t="shared" si="4"/>
        <v>0.61249948786249186</v>
      </c>
      <c r="AI16" s="41">
        <f t="shared" si="5"/>
        <v>1.6326544263568483</v>
      </c>
    </row>
    <row r="17" spans="1:35" x14ac:dyDescent="0.25">
      <c r="A17" s="3" t="s">
        <v>113</v>
      </c>
      <c r="B17" s="4" t="s">
        <v>985</v>
      </c>
      <c r="C17" s="3" t="s">
        <v>42</v>
      </c>
      <c r="D17" s="3" t="s">
        <v>2235</v>
      </c>
      <c r="E17" s="3" t="s">
        <v>140</v>
      </c>
      <c r="F17" s="3" t="s">
        <v>2638</v>
      </c>
      <c r="G17" s="3" t="s">
        <v>2008</v>
      </c>
      <c r="H17" s="3" t="s">
        <v>42</v>
      </c>
      <c r="I17" s="5" t="s">
        <v>46</v>
      </c>
      <c r="J17" s="3" t="s">
        <v>61</v>
      </c>
      <c r="K17" s="3" t="s">
        <v>47</v>
      </c>
      <c r="L17" s="3" t="s">
        <v>80</v>
      </c>
      <c r="M17" s="3" t="s">
        <v>80</v>
      </c>
      <c r="N17" s="3" t="s">
        <v>80</v>
      </c>
      <c r="O17" s="3" t="s">
        <v>31</v>
      </c>
      <c r="P17" s="5" t="s">
        <v>46</v>
      </c>
      <c r="Q17" s="3" t="s">
        <v>61</v>
      </c>
      <c r="R17" s="3" t="s">
        <v>80</v>
      </c>
      <c r="S17" s="3" t="s">
        <v>40</v>
      </c>
      <c r="T17" s="3" t="s">
        <v>80</v>
      </c>
      <c r="U17" s="3" t="s">
        <v>80</v>
      </c>
      <c r="V17" s="3" t="s">
        <v>31</v>
      </c>
      <c r="W17" s="5" t="s">
        <v>138</v>
      </c>
      <c r="X17" s="3" t="s">
        <v>39</v>
      </c>
      <c r="Y17" s="5" t="s">
        <v>2639</v>
      </c>
      <c r="Z17" s="3" t="s">
        <v>2640</v>
      </c>
      <c r="AA17" t="s">
        <v>2202</v>
      </c>
      <c r="AB17" s="14">
        <f t="shared" si="1"/>
        <v>-88.309999999999945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-0.48739565215548813</v>
      </c>
      <c r="AH17" s="25">
        <f t="shared" si="4"/>
        <v>0.68701101294509492</v>
      </c>
      <c r="AI17" s="41">
        <f t="shared" si="5"/>
        <v>1.4555807420221352</v>
      </c>
    </row>
    <row r="18" spans="1:35" x14ac:dyDescent="0.25">
      <c r="A18" s="3" t="s">
        <v>119</v>
      </c>
      <c r="B18" s="4" t="s">
        <v>588</v>
      </c>
      <c r="C18" s="3" t="s">
        <v>63</v>
      </c>
      <c r="D18" s="3" t="s">
        <v>2235</v>
      </c>
      <c r="E18" s="3" t="s">
        <v>140</v>
      </c>
      <c r="F18" s="3" t="s">
        <v>2641</v>
      </c>
      <c r="G18" s="3" t="s">
        <v>1995</v>
      </c>
      <c r="H18" s="3" t="s">
        <v>42</v>
      </c>
      <c r="I18" s="5" t="s">
        <v>46</v>
      </c>
      <c r="J18" s="3" t="s">
        <v>61</v>
      </c>
      <c r="K18" s="3" t="s">
        <v>47</v>
      </c>
      <c r="L18" s="3" t="s">
        <v>40</v>
      </c>
      <c r="M18" s="3" t="s">
        <v>80</v>
      </c>
      <c r="N18" s="3" t="s">
        <v>80</v>
      </c>
      <c r="O18" s="3" t="s">
        <v>92</v>
      </c>
      <c r="P18" s="5" t="s">
        <v>47</v>
      </c>
      <c r="Q18" s="3" t="s">
        <v>86</v>
      </c>
      <c r="R18" s="3" t="s">
        <v>47</v>
      </c>
      <c r="S18" s="3" t="s">
        <v>86</v>
      </c>
      <c r="T18" s="3" t="s">
        <v>47</v>
      </c>
      <c r="U18" s="3" t="s">
        <v>47</v>
      </c>
      <c r="V18" s="3" t="s">
        <v>31</v>
      </c>
      <c r="W18" s="5" t="s">
        <v>128</v>
      </c>
      <c r="X18" s="3" t="s">
        <v>94</v>
      </c>
      <c r="Y18" s="5" t="s">
        <v>2642</v>
      </c>
      <c r="Z18" s="3" t="s">
        <v>2643</v>
      </c>
      <c r="AA18" t="s">
        <v>80</v>
      </c>
      <c r="AB18" s="14">
        <f t="shared" si="1"/>
        <v>-61.009999999999991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-0.3367252817555606</v>
      </c>
      <c r="AH18" s="25">
        <f t="shared" si="4"/>
        <v>0.63183799843003907</v>
      </c>
      <c r="AI18" s="41">
        <f t="shared" si="5"/>
        <v>1.5826841729759089</v>
      </c>
    </row>
    <row r="19" spans="1:35" x14ac:dyDescent="0.25">
      <c r="A19" s="3" t="s">
        <v>56</v>
      </c>
      <c r="B19" s="4" t="s">
        <v>132</v>
      </c>
      <c r="C19" s="3" t="s">
        <v>42</v>
      </c>
      <c r="D19" s="3" t="s">
        <v>2597</v>
      </c>
      <c r="E19" s="3" t="s">
        <v>59</v>
      </c>
      <c r="F19" s="3" t="s">
        <v>2644</v>
      </c>
      <c r="G19" s="3" t="s">
        <v>1758</v>
      </c>
      <c r="H19" s="3" t="s">
        <v>42</v>
      </c>
      <c r="I19" s="5" t="s">
        <v>46</v>
      </c>
      <c r="J19" s="3" t="s">
        <v>47</v>
      </c>
      <c r="K19" s="3" t="s">
        <v>47</v>
      </c>
      <c r="L19" s="3" t="s">
        <v>46</v>
      </c>
      <c r="M19" s="3" t="s">
        <v>80</v>
      </c>
      <c r="N19" s="3" t="s">
        <v>80</v>
      </c>
      <c r="O19" s="3" t="s">
        <v>31</v>
      </c>
      <c r="P19" s="5" t="s">
        <v>47</v>
      </c>
      <c r="Q19" s="3" t="s">
        <v>80</v>
      </c>
      <c r="R19" s="3" t="s">
        <v>47</v>
      </c>
      <c r="S19" s="3" t="s">
        <v>48</v>
      </c>
      <c r="T19" s="3" t="s">
        <v>80</v>
      </c>
      <c r="U19" s="3" t="s">
        <v>80</v>
      </c>
      <c r="V19" s="3" t="s">
        <v>31</v>
      </c>
      <c r="W19" s="5" t="s">
        <v>108</v>
      </c>
      <c r="X19" s="3" t="s">
        <v>39</v>
      </c>
      <c r="Y19" s="5" t="s">
        <v>2645</v>
      </c>
      <c r="Z19" s="9" t="s">
        <v>2646</v>
      </c>
      <c r="AA19" t="s">
        <v>80</v>
      </c>
      <c r="AB19" s="14">
        <f t="shared" si="1"/>
        <v>-480.67000000000007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-2.6528544994124732</v>
      </c>
      <c r="AH19" s="25">
        <f t="shared" si="4"/>
        <v>0.99600928661896748</v>
      </c>
      <c r="AI19" s="41">
        <f t="shared" si="5"/>
        <v>1.0040067029842457</v>
      </c>
    </row>
    <row r="20" spans="1:35" x14ac:dyDescent="0.25">
      <c r="A20" s="67" t="s">
        <v>2647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I20" s="41"/>
    </row>
  </sheetData>
  <mergeCells count="15">
    <mergeCell ref="A20:Z20"/>
    <mergeCell ref="A1:Z1"/>
    <mergeCell ref="A2:A4"/>
    <mergeCell ref="B2:B4"/>
    <mergeCell ref="C2:C4"/>
    <mergeCell ref="D2:D4"/>
    <mergeCell ref="E2:E4"/>
    <mergeCell ref="F2:F4"/>
    <mergeCell ref="G2:G4"/>
    <mergeCell ref="H2:H4"/>
    <mergeCell ref="I2:O2"/>
    <mergeCell ref="P2:V2"/>
    <mergeCell ref="W2:X2"/>
    <mergeCell ref="Y2:Y4"/>
    <mergeCell ref="Z2:Z4"/>
  </mergeCells>
  <conditionalFormatting sqref="AB5:AB19">
    <cfRule type="cellIs" dxfId="388" priority="8" operator="lessThan">
      <formula>200</formula>
    </cfRule>
    <cfRule type="cellIs" dxfId="387" priority="9" operator="between">
      <formula>200</formula>
      <formula>300</formula>
    </cfRule>
    <cfRule type="cellIs" dxfId="386" priority="10" operator="between">
      <formula>300</formula>
      <formula>400</formula>
    </cfRule>
    <cfRule type="cellIs" dxfId="385" priority="11" operator="greaterThan">
      <formula>400</formula>
    </cfRule>
  </conditionalFormatting>
  <conditionalFormatting sqref="AE5:AE19">
    <cfRule type="cellIs" dxfId="384" priority="5" operator="lessThan">
      <formula>2</formula>
    </cfRule>
    <cfRule type="cellIs" dxfId="383" priority="6" operator="between">
      <formula>2</formula>
      <formula>3</formula>
    </cfRule>
    <cfRule type="cellIs" dxfId="382" priority="7" operator="between">
      <formula>3</formula>
      <formula>100</formula>
    </cfRule>
  </conditionalFormatting>
  <conditionalFormatting sqref="AH5:AH19">
    <cfRule type="expression" dxfId="381" priority="1">
      <formula>AND($AK5&gt;0,$AQ5&lt;0.01)</formula>
    </cfRule>
    <cfRule type="expression" dxfId="380" priority="2">
      <formula>AND($AK5&gt;0,$AQ5&lt;0.02)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4ECB-9816-4124-8D5D-C5D8B69C3BCF}">
  <dimension ref="A1:AR33"/>
  <sheetViews>
    <sheetView topLeftCell="R1" workbookViewId="0">
      <selection activeCell="X24" sqref="X24"/>
    </sheetView>
  </sheetViews>
  <sheetFormatPr defaultRowHeight="15" x14ac:dyDescent="0.25"/>
  <cols>
    <col min="37" max="37" width="10.5703125" bestFit="1" customWidth="1"/>
    <col min="38" max="38" width="14.85546875" customWidth="1"/>
  </cols>
  <sheetData>
    <row r="1" spans="1:44" x14ac:dyDescent="0.25">
      <c r="A1" s="53" t="s">
        <v>2648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2649</v>
      </c>
      <c r="W3" s="2" t="s">
        <v>19</v>
      </c>
      <c r="X3" s="1" t="s">
        <v>172</v>
      </c>
      <c r="Y3" s="2" t="s">
        <v>172</v>
      </c>
      <c r="Z3" s="2" t="s">
        <v>15</v>
      </c>
      <c r="AA3" s="2" t="s">
        <v>19</v>
      </c>
      <c r="AB3" s="1" t="s">
        <v>174</v>
      </c>
      <c r="AC3" s="2" t="s">
        <v>18</v>
      </c>
      <c r="AD3" s="2" t="s">
        <v>23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464</v>
      </c>
      <c r="C5" s="3" t="s">
        <v>42</v>
      </c>
      <c r="D5" s="3" t="s">
        <v>55</v>
      </c>
      <c r="E5" s="3" t="s">
        <v>2650</v>
      </c>
      <c r="F5" s="3" t="s">
        <v>66</v>
      </c>
      <c r="G5" s="3" t="s">
        <v>42</v>
      </c>
      <c r="H5" s="5" t="s">
        <v>46</v>
      </c>
      <c r="I5" s="3" t="s">
        <v>46</v>
      </c>
      <c r="J5" s="3" t="s">
        <v>46</v>
      </c>
      <c r="K5" s="3" t="s">
        <v>143</v>
      </c>
      <c r="L5" s="6" t="s">
        <v>46</v>
      </c>
      <c r="M5" s="7" t="s">
        <v>46</v>
      </c>
      <c r="N5" s="7" t="s">
        <v>46</v>
      </c>
      <c r="O5" s="7" t="s">
        <v>67</v>
      </c>
      <c r="P5" s="5" t="s">
        <v>46</v>
      </c>
      <c r="Q5" s="3" t="s">
        <v>47</v>
      </c>
      <c r="R5" s="3" t="s">
        <v>86</v>
      </c>
      <c r="S5" s="3" t="s">
        <v>454</v>
      </c>
      <c r="T5" s="5" t="s">
        <v>46</v>
      </c>
      <c r="U5" s="3" t="s">
        <v>46</v>
      </c>
      <c r="V5" s="3" t="s">
        <v>46</v>
      </c>
      <c r="W5" s="3" t="s">
        <v>149</v>
      </c>
      <c r="X5" s="6" t="s">
        <v>46</v>
      </c>
      <c r="Y5" s="7" t="s">
        <v>86</v>
      </c>
      <c r="Z5" s="7" t="s">
        <v>46</v>
      </c>
      <c r="AA5" s="7" t="s">
        <v>121</v>
      </c>
      <c r="AB5" s="5" t="s">
        <v>46</v>
      </c>
      <c r="AC5" s="3" t="s">
        <v>46</v>
      </c>
      <c r="AD5" s="3" t="s">
        <v>46</v>
      </c>
      <c r="AE5" s="3" t="s">
        <v>279</v>
      </c>
      <c r="AF5" s="5" t="s">
        <v>399</v>
      </c>
      <c r="AG5" s="3" t="s">
        <v>2175</v>
      </c>
      <c r="AH5" s="5" t="s">
        <v>2651</v>
      </c>
      <c r="AI5" s="8" t="s">
        <v>2652</v>
      </c>
      <c r="AJ5" t="s">
        <v>80</v>
      </c>
      <c r="AK5" s="16">
        <f>IF(OR(E5="", ISBLANK(E5)), AH5-AH5,AH5-E5)</f>
        <v>430.29999999999973</v>
      </c>
      <c r="AL5" t="str">
        <f>IF(AK5&gt;300,B5,"  ")</f>
        <v>Chocenka, Dmitrijus</v>
      </c>
      <c r="AN5" s="23">
        <f>(AK5-$AO$5)/$AP$5</f>
        <v>2.7866925447877939</v>
      </c>
      <c r="AO5" s="21">
        <f>AVERAGE(AK5:AK16)</f>
        <v>-8.3333333342731442E-4</v>
      </c>
      <c r="AP5" s="19">
        <f>_xlfn.STDEV.P(AK5:AK16)</f>
        <v>154.41274070157621</v>
      </c>
      <c r="AQ5" s="25">
        <f>1-_xlfn.NORM.S.DIST(AN5,TRUE)</f>
        <v>2.6624486816317905E-3</v>
      </c>
      <c r="AR5" s="41">
        <f>1/AQ5</f>
        <v>375.59409385014294</v>
      </c>
    </row>
    <row r="6" spans="1:44" x14ac:dyDescent="0.25">
      <c r="A6" s="3" t="s">
        <v>48</v>
      </c>
      <c r="B6" s="4" t="s">
        <v>62</v>
      </c>
      <c r="C6" s="3" t="s">
        <v>63</v>
      </c>
      <c r="D6" s="3" t="s">
        <v>55</v>
      </c>
      <c r="E6" s="3" t="s">
        <v>2653</v>
      </c>
      <c r="F6" s="3" t="s">
        <v>108</v>
      </c>
      <c r="G6" s="3" t="s">
        <v>65</v>
      </c>
      <c r="H6" s="6" t="s">
        <v>46</v>
      </c>
      <c r="I6" s="7" t="s">
        <v>46</v>
      </c>
      <c r="J6" s="7" t="s">
        <v>46</v>
      </c>
      <c r="K6" s="7" t="s">
        <v>131</v>
      </c>
      <c r="L6" s="5" t="s">
        <v>2523</v>
      </c>
      <c r="M6" s="3" t="s">
        <v>46</v>
      </c>
      <c r="N6" s="3" t="s">
        <v>61</v>
      </c>
      <c r="O6" s="3" t="s">
        <v>38</v>
      </c>
      <c r="P6" s="5" t="s">
        <v>46</v>
      </c>
      <c r="Q6" s="3" t="s">
        <v>47</v>
      </c>
      <c r="R6" s="3" t="s">
        <v>86</v>
      </c>
      <c r="S6" s="3" t="s">
        <v>50</v>
      </c>
      <c r="T6" s="6" t="s">
        <v>46</v>
      </c>
      <c r="U6" s="7" t="s">
        <v>46</v>
      </c>
      <c r="V6" s="7" t="s">
        <v>46</v>
      </c>
      <c r="W6" s="7" t="s">
        <v>113</v>
      </c>
      <c r="X6" s="5" t="s">
        <v>47</v>
      </c>
      <c r="Y6" s="3" t="s">
        <v>47</v>
      </c>
      <c r="Z6" s="3" t="s">
        <v>46</v>
      </c>
      <c r="AA6" s="3" t="s">
        <v>121</v>
      </c>
      <c r="AB6" s="6" t="s">
        <v>46</v>
      </c>
      <c r="AC6" s="7" t="s">
        <v>46</v>
      </c>
      <c r="AD6" s="7" t="s">
        <v>46</v>
      </c>
      <c r="AE6" s="7" t="s">
        <v>138</v>
      </c>
      <c r="AF6" s="5" t="s">
        <v>2654</v>
      </c>
      <c r="AG6" s="3" t="s">
        <v>2655</v>
      </c>
      <c r="AH6" s="5" t="s">
        <v>2656</v>
      </c>
      <c r="AI6" s="3" t="s">
        <v>2657</v>
      </c>
      <c r="AJ6" t="s">
        <v>80</v>
      </c>
      <c r="AK6" s="16">
        <f t="shared" ref="AK6:AK16" si="0">IF(OR(E6="", ISBLANK(E6)), AH6-AH6,AH6-E6)</f>
        <v>-57.320000000000164</v>
      </c>
      <c r="AL6" t="str">
        <f t="shared" ref="AL6:AL32" si="1">IF(AK6&gt;300,B6,"  ")</f>
        <v xml:space="preserve">  </v>
      </c>
      <c r="AN6" s="23">
        <f t="shared" ref="AN6:AN16" si="2">(AK6-$AO$5)/$AP$5</f>
        <v>-0.37120749496600081</v>
      </c>
      <c r="AQ6" s="25">
        <f t="shared" ref="AQ6:AQ16" si="3">1-_xlfn.NORM.S.DIST(AN6,TRUE)</f>
        <v>0.64475850443593785</v>
      </c>
      <c r="AR6" s="41">
        <f t="shared" ref="AR6:AR16" si="4">1/AQ6</f>
        <v>1.5509682976184123</v>
      </c>
    </row>
    <row r="7" spans="1:44" x14ac:dyDescent="0.25">
      <c r="A7" s="3" t="s">
        <v>86</v>
      </c>
      <c r="B7" s="4" t="s">
        <v>54</v>
      </c>
      <c r="C7" s="3" t="s">
        <v>42</v>
      </c>
      <c r="D7" s="3" t="s">
        <v>55</v>
      </c>
      <c r="E7" s="3" t="s">
        <v>2658</v>
      </c>
      <c r="F7" s="3" t="s">
        <v>134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396</v>
      </c>
      <c r="P7" s="5" t="s">
        <v>46</v>
      </c>
      <c r="Q7" s="3" t="s">
        <v>47</v>
      </c>
      <c r="R7" s="3" t="s">
        <v>48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134</v>
      </c>
      <c r="X7" s="5" t="s">
        <v>47</v>
      </c>
      <c r="Y7" s="3" t="s">
        <v>40</v>
      </c>
      <c r="Z7" s="3" t="s">
        <v>80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361</v>
      </c>
      <c r="AF7" s="5" t="s">
        <v>71</v>
      </c>
      <c r="AG7" s="3" t="s">
        <v>885</v>
      </c>
      <c r="AH7" s="5" t="s">
        <v>2659</v>
      </c>
      <c r="AI7" s="3" t="s">
        <v>2660</v>
      </c>
      <c r="AJ7" t="s">
        <v>80</v>
      </c>
      <c r="AK7" s="16">
        <f t="shared" si="0"/>
        <v>-20.239999999999782</v>
      </c>
      <c r="AL7" t="str">
        <f t="shared" si="1"/>
        <v xml:space="preserve">  </v>
      </c>
      <c r="AN7" s="23">
        <f t="shared" si="2"/>
        <v>-0.13107186994226933</v>
      </c>
      <c r="AQ7" s="25">
        <f t="shared" si="3"/>
        <v>0.55214077315508636</v>
      </c>
      <c r="AR7" s="41">
        <f t="shared" si="4"/>
        <v>1.8111323209943746</v>
      </c>
    </row>
    <row r="8" spans="1:44" x14ac:dyDescent="0.25">
      <c r="A8" s="3" t="s">
        <v>61</v>
      </c>
      <c r="B8" s="4" t="s">
        <v>95</v>
      </c>
      <c r="C8" s="3" t="s">
        <v>42</v>
      </c>
      <c r="D8" s="3" t="s">
        <v>55</v>
      </c>
      <c r="E8" s="3" t="s">
        <v>2661</v>
      </c>
      <c r="F8" s="3" t="s">
        <v>297</v>
      </c>
      <c r="G8" s="3" t="s">
        <v>65</v>
      </c>
      <c r="H8" s="6" t="s">
        <v>46</v>
      </c>
      <c r="I8" s="7" t="s">
        <v>46</v>
      </c>
      <c r="J8" s="7" t="s">
        <v>46</v>
      </c>
      <c r="K8" s="7" t="s">
        <v>131</v>
      </c>
      <c r="L8" s="5" t="s">
        <v>2523</v>
      </c>
      <c r="M8" s="3" t="s">
        <v>46</v>
      </c>
      <c r="N8" s="3" t="s">
        <v>47</v>
      </c>
      <c r="O8" s="3" t="s">
        <v>38</v>
      </c>
      <c r="P8" s="6" t="s">
        <v>46</v>
      </c>
      <c r="Q8" s="7" t="s">
        <v>47</v>
      </c>
      <c r="R8" s="7" t="s">
        <v>86</v>
      </c>
      <c r="S8" s="7" t="s">
        <v>424</v>
      </c>
      <c r="T8" s="5" t="s">
        <v>46</v>
      </c>
      <c r="U8" s="3" t="s">
        <v>46</v>
      </c>
      <c r="V8" s="3" t="s">
        <v>46</v>
      </c>
      <c r="W8" s="3" t="s">
        <v>146</v>
      </c>
      <c r="X8" s="5" t="s">
        <v>47</v>
      </c>
      <c r="Y8" s="3" t="s">
        <v>40</v>
      </c>
      <c r="Z8" s="3" t="s">
        <v>80</v>
      </c>
      <c r="AA8" s="3" t="s">
        <v>121</v>
      </c>
      <c r="AB8" s="5" t="s">
        <v>46</v>
      </c>
      <c r="AC8" s="3" t="s">
        <v>46</v>
      </c>
      <c r="AD8" s="3" t="s">
        <v>46</v>
      </c>
      <c r="AE8" s="3" t="s">
        <v>256</v>
      </c>
      <c r="AF8" s="5" t="s">
        <v>2662</v>
      </c>
      <c r="AG8" s="3" t="s">
        <v>1554</v>
      </c>
      <c r="AH8" s="5" t="s">
        <v>2663</v>
      </c>
      <c r="AI8" s="3" t="s">
        <v>2664</v>
      </c>
      <c r="AJ8" t="s">
        <v>80</v>
      </c>
      <c r="AK8" s="16">
        <f t="shared" si="0"/>
        <v>-100.40000000000009</v>
      </c>
      <c r="AL8" t="str">
        <f t="shared" si="1"/>
        <v xml:space="preserve">  </v>
      </c>
      <c r="AN8" s="23">
        <f t="shared" si="2"/>
        <v>-0.65020001724275989</v>
      </c>
      <c r="AQ8" s="25">
        <f t="shared" si="3"/>
        <v>0.74221848503539034</v>
      </c>
      <c r="AR8" s="41">
        <f t="shared" si="4"/>
        <v>1.3473121731161386</v>
      </c>
    </row>
    <row r="9" spans="1:44" x14ac:dyDescent="0.25">
      <c r="A9" s="3" t="s">
        <v>46</v>
      </c>
      <c r="B9" s="4" t="s">
        <v>2553</v>
      </c>
      <c r="C9" s="3" t="s">
        <v>42</v>
      </c>
      <c r="D9" s="3" t="s">
        <v>55</v>
      </c>
      <c r="E9" s="3" t="s">
        <v>2665</v>
      </c>
      <c r="F9" s="3" t="s">
        <v>359</v>
      </c>
      <c r="G9" s="3" t="s">
        <v>42</v>
      </c>
      <c r="H9" s="6" t="s">
        <v>46</v>
      </c>
      <c r="I9" s="7" t="s">
        <v>46</v>
      </c>
      <c r="J9" s="7" t="s">
        <v>46</v>
      </c>
      <c r="K9" s="7" t="s">
        <v>131</v>
      </c>
      <c r="L9" s="5" t="s">
        <v>2523</v>
      </c>
      <c r="M9" s="3" t="s">
        <v>46</v>
      </c>
      <c r="N9" s="3" t="s">
        <v>61</v>
      </c>
      <c r="O9" s="3" t="s">
        <v>67</v>
      </c>
      <c r="P9" s="5" t="s">
        <v>46</v>
      </c>
      <c r="Q9" s="3" t="s">
        <v>47</v>
      </c>
      <c r="R9" s="3" t="s">
        <v>47</v>
      </c>
      <c r="S9" s="3" t="s">
        <v>50</v>
      </c>
      <c r="T9" s="6" t="s">
        <v>46</v>
      </c>
      <c r="U9" s="7" t="s">
        <v>46</v>
      </c>
      <c r="V9" s="7" t="s">
        <v>46</v>
      </c>
      <c r="W9" s="7" t="s">
        <v>113</v>
      </c>
      <c r="X9" s="5" t="s">
        <v>47</v>
      </c>
      <c r="Y9" s="3" t="s">
        <v>47</v>
      </c>
      <c r="Z9" s="3" t="s">
        <v>80</v>
      </c>
      <c r="AA9" s="3" t="s">
        <v>121</v>
      </c>
      <c r="AB9" s="5" t="s">
        <v>61</v>
      </c>
      <c r="AC9" s="3" t="s">
        <v>46</v>
      </c>
      <c r="AD9" s="3" t="s">
        <v>2523</v>
      </c>
      <c r="AE9" s="3" t="s">
        <v>176</v>
      </c>
      <c r="AF9" s="5" t="s">
        <v>2666</v>
      </c>
      <c r="AG9" s="3" t="s">
        <v>2667</v>
      </c>
      <c r="AH9" s="5" t="s">
        <v>2668</v>
      </c>
      <c r="AI9" s="3" t="s">
        <v>2669</v>
      </c>
      <c r="AJ9" t="s">
        <v>80</v>
      </c>
      <c r="AK9" s="16">
        <f t="shared" si="0"/>
        <v>112.39999999999964</v>
      </c>
      <c r="AL9" t="str">
        <f t="shared" si="1"/>
        <v xml:space="preserve">  </v>
      </c>
      <c r="AN9" s="23">
        <f t="shared" si="2"/>
        <v>0.72792460533138958</v>
      </c>
      <c r="AQ9" s="25">
        <f t="shared" si="3"/>
        <v>0.23332987007757711</v>
      </c>
      <c r="AR9" s="41">
        <f t="shared" si="4"/>
        <v>4.2857778974784573</v>
      </c>
    </row>
    <row r="10" spans="1:44" x14ac:dyDescent="0.25">
      <c r="A10" s="3" t="s">
        <v>76</v>
      </c>
      <c r="B10" s="4" t="s">
        <v>545</v>
      </c>
      <c r="C10" s="3" t="s">
        <v>42</v>
      </c>
      <c r="D10" s="3" t="s">
        <v>55</v>
      </c>
      <c r="E10" s="3" t="s">
        <v>2670</v>
      </c>
      <c r="F10" s="3" t="s">
        <v>437</v>
      </c>
      <c r="G10" s="3" t="s">
        <v>42</v>
      </c>
      <c r="H10" s="5" t="s">
        <v>46</v>
      </c>
      <c r="I10" s="3" t="s">
        <v>47</v>
      </c>
      <c r="J10" s="3" t="s">
        <v>47</v>
      </c>
      <c r="K10" s="3" t="s">
        <v>143</v>
      </c>
      <c r="L10" s="5" t="s">
        <v>46</v>
      </c>
      <c r="M10" s="3" t="s">
        <v>47</v>
      </c>
      <c r="N10" s="3" t="s">
        <v>46</v>
      </c>
      <c r="O10" s="3" t="s">
        <v>38</v>
      </c>
      <c r="P10" s="5" t="s">
        <v>47</v>
      </c>
      <c r="Q10" s="3" t="s">
        <v>47</v>
      </c>
      <c r="R10" s="3" t="s">
        <v>47</v>
      </c>
      <c r="S10" s="3" t="s">
        <v>50</v>
      </c>
      <c r="T10" s="5" t="s">
        <v>46</v>
      </c>
      <c r="U10" s="3" t="s">
        <v>46</v>
      </c>
      <c r="V10" s="3" t="s">
        <v>46</v>
      </c>
      <c r="W10" s="3" t="s">
        <v>189</v>
      </c>
      <c r="X10" s="5" t="s">
        <v>47</v>
      </c>
      <c r="Y10" s="3" t="s">
        <v>47</v>
      </c>
      <c r="Z10" s="3" t="s">
        <v>80</v>
      </c>
      <c r="AA10" s="3" t="s">
        <v>121</v>
      </c>
      <c r="AB10" s="5" t="s">
        <v>61</v>
      </c>
      <c r="AC10" s="3" t="s">
        <v>46</v>
      </c>
      <c r="AD10" s="3" t="s">
        <v>46</v>
      </c>
      <c r="AE10" s="3" t="s">
        <v>176</v>
      </c>
      <c r="AF10" s="5" t="s">
        <v>321</v>
      </c>
      <c r="AG10" s="3" t="s">
        <v>237</v>
      </c>
      <c r="AH10" s="5" t="s">
        <v>2671</v>
      </c>
      <c r="AI10" s="3" t="s">
        <v>2672</v>
      </c>
      <c r="AJ10" t="s">
        <v>80</v>
      </c>
      <c r="AK10" s="16">
        <f t="shared" si="0"/>
        <v>-58.170000000000073</v>
      </c>
      <c r="AL10" t="str">
        <f t="shared" si="1"/>
        <v xml:space="preserve">  </v>
      </c>
      <c r="AN10" s="23">
        <f t="shared" si="2"/>
        <v>-0.37671222207684624</v>
      </c>
      <c r="AQ10" s="25">
        <f t="shared" si="3"/>
        <v>0.64680626049989443</v>
      </c>
      <c r="AR10" s="41">
        <f t="shared" si="4"/>
        <v>1.5460580100556451</v>
      </c>
    </row>
    <row r="11" spans="1:44" x14ac:dyDescent="0.25">
      <c r="A11" s="3" t="s">
        <v>83</v>
      </c>
      <c r="B11" s="4" t="s">
        <v>144</v>
      </c>
      <c r="C11" s="3" t="s">
        <v>42</v>
      </c>
      <c r="D11" s="3" t="s">
        <v>55</v>
      </c>
      <c r="E11" s="3" t="s">
        <v>2673</v>
      </c>
      <c r="F11" s="3" t="s">
        <v>1005</v>
      </c>
      <c r="G11" s="3" t="s">
        <v>42</v>
      </c>
      <c r="H11" s="5" t="s">
        <v>46</v>
      </c>
      <c r="I11" s="3" t="s">
        <v>46</v>
      </c>
      <c r="J11" s="3" t="s">
        <v>47</v>
      </c>
      <c r="K11" s="3" t="s">
        <v>143</v>
      </c>
      <c r="L11" s="5" t="s">
        <v>46</v>
      </c>
      <c r="M11" s="3" t="s">
        <v>47</v>
      </c>
      <c r="N11" s="3" t="s">
        <v>47</v>
      </c>
      <c r="O11" s="3" t="s">
        <v>38</v>
      </c>
      <c r="P11" s="5" t="s">
        <v>48</v>
      </c>
      <c r="Q11" s="3" t="s">
        <v>47</v>
      </c>
      <c r="R11" s="3" t="s">
        <v>48</v>
      </c>
      <c r="S11" s="3" t="s">
        <v>571</v>
      </c>
      <c r="T11" s="5" t="s">
        <v>80</v>
      </c>
      <c r="U11" s="3" t="s">
        <v>80</v>
      </c>
      <c r="V11" s="3" t="s">
        <v>2525</v>
      </c>
      <c r="W11" s="3" t="s">
        <v>81</v>
      </c>
      <c r="X11" s="5" t="s">
        <v>47</v>
      </c>
      <c r="Y11" s="3" t="s">
        <v>80</v>
      </c>
      <c r="Z11" s="3" t="s">
        <v>80</v>
      </c>
      <c r="AA11" s="3" t="s">
        <v>121</v>
      </c>
      <c r="AB11" s="5" t="s">
        <v>46</v>
      </c>
      <c r="AC11" s="3" t="s">
        <v>46</v>
      </c>
      <c r="AD11" s="3" t="s">
        <v>80</v>
      </c>
      <c r="AE11" s="3" t="s">
        <v>361</v>
      </c>
      <c r="AF11" s="5" t="s">
        <v>2674</v>
      </c>
      <c r="AG11" s="3" t="s">
        <v>260</v>
      </c>
      <c r="AH11" s="5" t="s">
        <v>2675</v>
      </c>
      <c r="AI11" s="9" t="s">
        <v>2676</v>
      </c>
      <c r="AJ11" t="s">
        <v>80</v>
      </c>
      <c r="AK11" s="16">
        <f t="shared" si="0"/>
        <v>-225.81000000000017</v>
      </c>
      <c r="AL11" t="str">
        <f t="shared" si="1"/>
        <v xml:space="preserve">  </v>
      </c>
      <c r="AN11" s="23">
        <f t="shared" si="2"/>
        <v>-1.4623739313265214</v>
      </c>
      <c r="AQ11" s="25">
        <f t="shared" si="3"/>
        <v>0.92818061548347353</v>
      </c>
      <c r="AR11" s="41">
        <f t="shared" si="4"/>
        <v>1.0773765184474542</v>
      </c>
    </row>
    <row r="12" spans="1:44" x14ac:dyDescent="0.25">
      <c r="A12" s="3" t="s">
        <v>88</v>
      </c>
      <c r="B12" s="4" t="s">
        <v>1074</v>
      </c>
      <c r="C12" s="3" t="s">
        <v>58</v>
      </c>
      <c r="D12" s="3" t="s">
        <v>55</v>
      </c>
      <c r="E12" s="3" t="s">
        <v>2677</v>
      </c>
      <c r="F12" s="3" t="s">
        <v>2021</v>
      </c>
      <c r="G12" s="3" t="s">
        <v>42</v>
      </c>
      <c r="H12" s="5" t="s">
        <v>46</v>
      </c>
      <c r="I12" s="3" t="s">
        <v>47</v>
      </c>
      <c r="J12" s="3" t="s">
        <v>47</v>
      </c>
      <c r="K12" s="3" t="s">
        <v>143</v>
      </c>
      <c r="L12" s="5" t="s">
        <v>46</v>
      </c>
      <c r="M12" s="3" t="s">
        <v>47</v>
      </c>
      <c r="N12" s="3" t="s">
        <v>80</v>
      </c>
      <c r="O12" s="3" t="s">
        <v>38</v>
      </c>
      <c r="P12" s="5" t="s">
        <v>47</v>
      </c>
      <c r="Q12" s="3" t="s">
        <v>47</v>
      </c>
      <c r="R12" s="3" t="s">
        <v>47</v>
      </c>
      <c r="S12" s="3" t="s">
        <v>50</v>
      </c>
      <c r="T12" s="5" t="s">
        <v>46</v>
      </c>
      <c r="U12" s="3" t="s">
        <v>80</v>
      </c>
      <c r="V12" s="3" t="s">
        <v>80</v>
      </c>
      <c r="W12" s="3" t="s">
        <v>361</v>
      </c>
      <c r="X12" s="5" t="s">
        <v>47</v>
      </c>
      <c r="Y12" s="3" t="s">
        <v>40</v>
      </c>
      <c r="Z12" s="3" t="s">
        <v>80</v>
      </c>
      <c r="AA12" s="3" t="s">
        <v>121</v>
      </c>
      <c r="AB12" s="5" t="s">
        <v>46</v>
      </c>
      <c r="AC12" s="3" t="s">
        <v>80</v>
      </c>
      <c r="AD12" s="3" t="s">
        <v>80</v>
      </c>
      <c r="AE12" s="3" t="s">
        <v>176</v>
      </c>
      <c r="AF12" s="5" t="s">
        <v>146</v>
      </c>
      <c r="AG12" s="3" t="s">
        <v>195</v>
      </c>
      <c r="AH12" s="5" t="s">
        <v>2678</v>
      </c>
      <c r="AI12" s="3" t="s">
        <v>2679</v>
      </c>
      <c r="AJ12" t="s">
        <v>80</v>
      </c>
      <c r="AK12" s="16">
        <f t="shared" si="0"/>
        <v>84.269999999999982</v>
      </c>
      <c r="AL12" t="str">
        <f t="shared" si="1"/>
        <v xml:space="preserve">  </v>
      </c>
      <c r="AN12" s="23">
        <f t="shared" si="2"/>
        <v>0.54575051871010016</v>
      </c>
      <c r="AQ12" s="25">
        <f t="shared" si="3"/>
        <v>0.29261872026815838</v>
      </c>
      <c r="AR12" s="41">
        <f t="shared" si="4"/>
        <v>3.4174163535524698</v>
      </c>
    </row>
    <row r="13" spans="1:44" x14ac:dyDescent="0.25">
      <c r="A13" s="3" t="s">
        <v>44</v>
      </c>
      <c r="B13" s="4" t="s">
        <v>1959</v>
      </c>
      <c r="C13" s="3" t="s">
        <v>58</v>
      </c>
      <c r="D13" s="3" t="s">
        <v>515</v>
      </c>
      <c r="E13" s="3" t="s">
        <v>2680</v>
      </c>
      <c r="F13" s="3" t="s">
        <v>1014</v>
      </c>
      <c r="G13" s="3" t="s">
        <v>42</v>
      </c>
      <c r="H13" s="5" t="s">
        <v>46</v>
      </c>
      <c r="I13" s="3" t="s">
        <v>47</v>
      </c>
      <c r="J13" s="3" t="s">
        <v>47</v>
      </c>
      <c r="K13" s="3" t="s">
        <v>143</v>
      </c>
      <c r="L13" s="5" t="s">
        <v>46</v>
      </c>
      <c r="M13" s="3" t="s">
        <v>86</v>
      </c>
      <c r="N13" s="3" t="s">
        <v>47</v>
      </c>
      <c r="O13" s="3" t="s">
        <v>38</v>
      </c>
      <c r="P13" s="5" t="s">
        <v>47</v>
      </c>
      <c r="Q13" s="3" t="s">
        <v>47</v>
      </c>
      <c r="R13" s="3" t="s">
        <v>47</v>
      </c>
      <c r="S13" s="3" t="s">
        <v>50</v>
      </c>
      <c r="T13" s="5" t="s">
        <v>80</v>
      </c>
      <c r="U13" s="3" t="s">
        <v>80</v>
      </c>
      <c r="V13" s="3" t="s">
        <v>80</v>
      </c>
      <c r="W13" s="3" t="s">
        <v>176</v>
      </c>
      <c r="X13" s="5" t="s">
        <v>47</v>
      </c>
      <c r="Y13" s="3" t="s">
        <v>47</v>
      </c>
      <c r="Z13" s="3" t="s">
        <v>80</v>
      </c>
      <c r="AA13" s="3" t="s">
        <v>121</v>
      </c>
      <c r="AB13" s="5" t="s">
        <v>86</v>
      </c>
      <c r="AC13" s="3" t="s">
        <v>47</v>
      </c>
      <c r="AD13" s="3" t="s">
        <v>80</v>
      </c>
      <c r="AE13" s="3" t="s">
        <v>176</v>
      </c>
      <c r="AF13" s="5" t="s">
        <v>128</v>
      </c>
      <c r="AG13" s="3" t="s">
        <v>184</v>
      </c>
      <c r="AH13" s="5" t="s">
        <v>2681</v>
      </c>
      <c r="AI13" s="3" t="s">
        <v>2682</v>
      </c>
      <c r="AJ13" t="s">
        <v>80</v>
      </c>
      <c r="AK13" s="16">
        <f t="shared" si="0"/>
        <v>-107.99000000000001</v>
      </c>
      <c r="AL13" t="str">
        <f t="shared" si="1"/>
        <v xml:space="preserve">  </v>
      </c>
      <c r="AN13" s="23">
        <f t="shared" si="2"/>
        <v>-0.69935399226784301</v>
      </c>
      <c r="AQ13" s="25">
        <f t="shared" si="3"/>
        <v>0.75783458371964652</v>
      </c>
      <c r="AR13" s="41">
        <f t="shared" si="4"/>
        <v>1.3195491753513591</v>
      </c>
    </row>
    <row r="14" spans="1:44" x14ac:dyDescent="0.25">
      <c r="A14" s="3" t="s">
        <v>98</v>
      </c>
      <c r="B14" s="4" t="s">
        <v>1746</v>
      </c>
      <c r="C14" s="3" t="s">
        <v>58</v>
      </c>
      <c r="D14" s="3" t="s">
        <v>515</v>
      </c>
      <c r="E14" s="3" t="s">
        <v>2683</v>
      </c>
      <c r="F14" s="3" t="s">
        <v>2684</v>
      </c>
      <c r="G14" s="3" t="s">
        <v>42</v>
      </c>
      <c r="H14" s="5" t="s">
        <v>47</v>
      </c>
      <c r="I14" s="3" t="s">
        <v>47</v>
      </c>
      <c r="J14" s="3" t="s">
        <v>46</v>
      </c>
      <c r="K14" s="3" t="s">
        <v>143</v>
      </c>
      <c r="L14" s="5" t="s">
        <v>80</v>
      </c>
      <c r="M14" s="3" t="s">
        <v>80</v>
      </c>
      <c r="N14" s="3" t="s">
        <v>47</v>
      </c>
      <c r="O14" s="3" t="s">
        <v>38</v>
      </c>
      <c r="P14" s="5" t="s">
        <v>47</v>
      </c>
      <c r="Q14" s="3" t="s">
        <v>47</v>
      </c>
      <c r="R14" s="3" t="s">
        <v>47</v>
      </c>
      <c r="S14" s="3" t="s">
        <v>50</v>
      </c>
      <c r="T14" s="5" t="s">
        <v>47</v>
      </c>
      <c r="U14" s="3" t="s">
        <v>80</v>
      </c>
      <c r="V14" s="3" t="s">
        <v>80</v>
      </c>
      <c r="W14" s="3" t="s">
        <v>176</v>
      </c>
      <c r="X14" s="5" t="s">
        <v>47</v>
      </c>
      <c r="Y14" s="3" t="s">
        <v>47</v>
      </c>
      <c r="Z14" s="3" t="s">
        <v>80</v>
      </c>
      <c r="AA14" s="3" t="s">
        <v>121</v>
      </c>
      <c r="AB14" s="5" t="s">
        <v>46</v>
      </c>
      <c r="AC14" s="3" t="s">
        <v>47</v>
      </c>
      <c r="AD14" s="3" t="s">
        <v>80</v>
      </c>
      <c r="AE14" s="3" t="s">
        <v>176</v>
      </c>
      <c r="AF14" s="5" t="s">
        <v>98</v>
      </c>
      <c r="AG14" s="3" t="s">
        <v>184</v>
      </c>
      <c r="AH14" s="5" t="s">
        <v>2685</v>
      </c>
      <c r="AI14" s="3" t="s">
        <v>2686</v>
      </c>
      <c r="AJ14" t="s">
        <v>80</v>
      </c>
      <c r="AK14" s="16">
        <f t="shared" si="0"/>
        <v>-15.730000000000018</v>
      </c>
      <c r="AL14" t="str">
        <f t="shared" si="1"/>
        <v xml:space="preserve">  </v>
      </c>
      <c r="AN14" s="23">
        <f t="shared" si="2"/>
        <v>-0.1018644355070762</v>
      </c>
      <c r="AQ14" s="25">
        <f t="shared" si="3"/>
        <v>0.54056786028401249</v>
      </c>
      <c r="AR14" s="41">
        <f t="shared" si="4"/>
        <v>1.8499065029034532</v>
      </c>
    </row>
    <row r="15" spans="1:44" x14ac:dyDescent="0.25">
      <c r="A15" s="3" t="s">
        <v>104</v>
      </c>
      <c r="B15" s="4" t="s">
        <v>2590</v>
      </c>
      <c r="C15" s="3" t="s">
        <v>58</v>
      </c>
      <c r="D15" s="3" t="s">
        <v>515</v>
      </c>
      <c r="E15" s="3" t="s">
        <v>2687</v>
      </c>
      <c r="F15" s="3" t="s">
        <v>2688</v>
      </c>
      <c r="G15" s="3" t="s">
        <v>42</v>
      </c>
      <c r="H15" s="5" t="s">
        <v>47</v>
      </c>
      <c r="I15" s="3" t="s">
        <v>47</v>
      </c>
      <c r="J15" s="3" t="s">
        <v>47</v>
      </c>
      <c r="K15" s="3" t="s">
        <v>143</v>
      </c>
      <c r="L15" s="5" t="s">
        <v>47</v>
      </c>
      <c r="M15" s="3" t="s">
        <v>47</v>
      </c>
      <c r="N15" s="3" t="s">
        <v>47</v>
      </c>
      <c r="O15" s="3" t="s">
        <v>38</v>
      </c>
      <c r="P15" s="5" t="s">
        <v>47</v>
      </c>
      <c r="Q15" s="3" t="s">
        <v>47</v>
      </c>
      <c r="R15" s="3" t="s">
        <v>47</v>
      </c>
      <c r="S15" s="3" t="s">
        <v>50</v>
      </c>
      <c r="T15" s="5" t="s">
        <v>46</v>
      </c>
      <c r="U15" s="3" t="s">
        <v>80</v>
      </c>
      <c r="V15" s="3" t="s">
        <v>80</v>
      </c>
      <c r="W15" s="3" t="s">
        <v>176</v>
      </c>
      <c r="X15" s="5" t="s">
        <v>47</v>
      </c>
      <c r="Y15" s="3" t="s">
        <v>47</v>
      </c>
      <c r="Z15" s="3" t="s">
        <v>47</v>
      </c>
      <c r="AA15" s="3" t="s">
        <v>121</v>
      </c>
      <c r="AB15" s="5" t="s">
        <v>47</v>
      </c>
      <c r="AC15" s="3" t="s">
        <v>80</v>
      </c>
      <c r="AD15" s="3" t="s">
        <v>47</v>
      </c>
      <c r="AE15" s="3" t="s">
        <v>176</v>
      </c>
      <c r="AF15" s="5" t="s">
        <v>46</v>
      </c>
      <c r="AG15" s="3" t="s">
        <v>184</v>
      </c>
      <c r="AH15" s="5" t="s">
        <v>2689</v>
      </c>
      <c r="AI15" s="3" t="s">
        <v>2690</v>
      </c>
      <c r="AJ15" t="s">
        <v>80</v>
      </c>
      <c r="AK15" s="16">
        <f t="shared" si="0"/>
        <v>-33.190000000000055</v>
      </c>
      <c r="AL15" t="str">
        <f t="shared" si="1"/>
        <v xml:space="preserve">  </v>
      </c>
      <c r="AN15" s="23">
        <f t="shared" si="2"/>
        <v>-0.21493800651339545</v>
      </c>
      <c r="AQ15" s="25">
        <f t="shared" si="3"/>
        <v>0.5850921737953787</v>
      </c>
      <c r="AR15" s="41">
        <f t="shared" si="4"/>
        <v>1.7091324150059899</v>
      </c>
    </row>
    <row r="16" spans="1:44" x14ac:dyDescent="0.25">
      <c r="A16" s="3" t="s">
        <v>108</v>
      </c>
      <c r="B16" s="4" t="s">
        <v>2691</v>
      </c>
      <c r="C16" s="3" t="s">
        <v>58</v>
      </c>
      <c r="D16" s="3" t="s">
        <v>55</v>
      </c>
      <c r="E16" s="3" t="s">
        <v>2692</v>
      </c>
      <c r="F16" s="3" t="s">
        <v>2693</v>
      </c>
      <c r="G16" s="3" t="s">
        <v>42</v>
      </c>
      <c r="H16" s="5" t="s">
        <v>47</v>
      </c>
      <c r="I16" s="3" t="s">
        <v>80</v>
      </c>
      <c r="J16" s="3" t="s">
        <v>80</v>
      </c>
      <c r="K16" s="3" t="s">
        <v>143</v>
      </c>
      <c r="L16" s="5" t="s">
        <v>2564</v>
      </c>
      <c r="M16" s="3" t="s">
        <v>80</v>
      </c>
      <c r="N16" s="3" t="s">
        <v>80</v>
      </c>
      <c r="O16" s="3" t="s">
        <v>38</v>
      </c>
      <c r="P16" s="5" t="s">
        <v>80</v>
      </c>
      <c r="Q16" s="3" t="s">
        <v>80</v>
      </c>
      <c r="R16" s="3" t="s">
        <v>80</v>
      </c>
      <c r="S16" s="3" t="s">
        <v>50</v>
      </c>
      <c r="T16" s="5" t="s">
        <v>80</v>
      </c>
      <c r="U16" s="3" t="s">
        <v>80</v>
      </c>
      <c r="V16" s="3" t="s">
        <v>80</v>
      </c>
      <c r="W16" s="3" t="s">
        <v>176</v>
      </c>
      <c r="X16" s="5" t="s">
        <v>47</v>
      </c>
      <c r="Y16" s="3" t="s">
        <v>80</v>
      </c>
      <c r="Z16" s="3" t="s">
        <v>80</v>
      </c>
      <c r="AA16" s="3" t="s">
        <v>121</v>
      </c>
      <c r="AB16" s="5" t="s">
        <v>47</v>
      </c>
      <c r="AC16" s="3" t="s">
        <v>80</v>
      </c>
      <c r="AD16" s="3" t="s">
        <v>80</v>
      </c>
      <c r="AE16" s="3" t="s">
        <v>176</v>
      </c>
      <c r="AF16" s="5" t="s">
        <v>2564</v>
      </c>
      <c r="AG16" s="3" t="s">
        <v>184</v>
      </c>
      <c r="AH16" s="5" t="s">
        <v>2694</v>
      </c>
      <c r="AI16" s="3" t="s">
        <v>2695</v>
      </c>
      <c r="AJ16" t="s">
        <v>80</v>
      </c>
      <c r="AK16" s="16">
        <f t="shared" si="0"/>
        <v>-8.1300000000001091</v>
      </c>
      <c r="AL16" t="str">
        <f t="shared" si="1"/>
        <v xml:space="preserve">  </v>
      </c>
      <c r="AN16" s="23">
        <f t="shared" si="2"/>
        <v>-5.2645698986571399E-2</v>
      </c>
      <c r="AQ16" s="25">
        <f t="shared" si="3"/>
        <v>0.52099289754656142</v>
      </c>
      <c r="AR16" s="41">
        <f t="shared" si="4"/>
        <v>1.9194119626374166</v>
      </c>
    </row>
    <row r="17" spans="1:43" x14ac:dyDescent="0.25">
      <c r="A17" s="67" t="s">
        <v>2696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L17" t="str">
        <f t="shared" si="1"/>
        <v xml:space="preserve">  </v>
      </c>
    </row>
    <row r="18" spans="1:43" x14ac:dyDescent="0.25">
      <c r="A18" s="66" t="s">
        <v>162</v>
      </c>
      <c r="B18" s="66"/>
      <c r="C18" s="66"/>
      <c r="D18" s="66"/>
      <c r="E18" s="66"/>
      <c r="F18" s="66"/>
      <c r="G18" s="66"/>
      <c r="H18" s="66"/>
      <c r="AL18" t="str">
        <f t="shared" si="1"/>
        <v xml:space="preserve">  </v>
      </c>
      <c r="AQ18" s="25"/>
    </row>
    <row r="19" spans="1:43" x14ac:dyDescent="0.25">
      <c r="AL19" t="str">
        <f t="shared" si="1"/>
        <v xml:space="preserve">  </v>
      </c>
      <c r="AQ19" s="25"/>
    </row>
    <row r="20" spans="1:43" x14ac:dyDescent="0.25">
      <c r="AL20" t="str">
        <f t="shared" si="1"/>
        <v xml:space="preserve">  </v>
      </c>
      <c r="AQ20" s="25"/>
    </row>
    <row r="21" spans="1:43" x14ac:dyDescent="0.25">
      <c r="AL21" t="str">
        <f t="shared" si="1"/>
        <v xml:space="preserve">  </v>
      </c>
      <c r="AQ21" s="25"/>
    </row>
    <row r="22" spans="1:43" x14ac:dyDescent="0.25">
      <c r="AL22" t="str">
        <f t="shared" si="1"/>
        <v xml:space="preserve">  </v>
      </c>
      <c r="AQ22" s="25"/>
    </row>
    <row r="23" spans="1:43" x14ac:dyDescent="0.25">
      <c r="AL23" t="str">
        <f t="shared" si="1"/>
        <v xml:space="preserve">  </v>
      </c>
      <c r="AQ23" s="25"/>
    </row>
    <row r="24" spans="1:43" x14ac:dyDescent="0.25">
      <c r="AL24" t="str">
        <f t="shared" si="1"/>
        <v xml:space="preserve">  </v>
      </c>
      <c r="AQ24" s="25"/>
    </row>
    <row r="25" spans="1:43" x14ac:dyDescent="0.25">
      <c r="AL25" t="str">
        <f t="shared" si="1"/>
        <v xml:space="preserve">  </v>
      </c>
      <c r="AQ25" s="25"/>
    </row>
    <row r="26" spans="1:43" x14ac:dyDescent="0.25">
      <c r="AL26" t="str">
        <f t="shared" si="1"/>
        <v xml:space="preserve">  </v>
      </c>
      <c r="AQ26" s="25"/>
    </row>
    <row r="27" spans="1:43" x14ac:dyDescent="0.25">
      <c r="AL27" t="str">
        <f t="shared" si="1"/>
        <v xml:space="preserve">  </v>
      </c>
      <c r="AQ27" s="25"/>
    </row>
    <row r="28" spans="1:43" x14ac:dyDescent="0.25">
      <c r="AL28" t="str">
        <f t="shared" si="1"/>
        <v xml:space="preserve">  </v>
      </c>
      <c r="AQ28" s="25"/>
    </row>
    <row r="29" spans="1:43" x14ac:dyDescent="0.25">
      <c r="AL29" t="str">
        <f t="shared" si="1"/>
        <v xml:space="preserve">  </v>
      </c>
      <c r="AQ29" s="25"/>
    </row>
    <row r="30" spans="1:43" x14ac:dyDescent="0.25">
      <c r="AL30" t="str">
        <f t="shared" si="1"/>
        <v xml:space="preserve">  </v>
      </c>
      <c r="AQ30" s="25"/>
    </row>
    <row r="31" spans="1:43" x14ac:dyDescent="0.25">
      <c r="AL31" t="str">
        <f t="shared" si="1"/>
        <v xml:space="preserve">  </v>
      </c>
      <c r="AQ31" s="25"/>
    </row>
    <row r="32" spans="1:43" x14ac:dyDescent="0.25">
      <c r="AL32" t="str">
        <f t="shared" si="1"/>
        <v xml:space="preserve">  </v>
      </c>
      <c r="AQ32" s="25"/>
    </row>
    <row r="33" spans="43:43" x14ac:dyDescent="0.25">
      <c r="AQ33" s="25"/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17:AI17"/>
    <mergeCell ref="A18:H18"/>
    <mergeCell ref="P2:S2"/>
    <mergeCell ref="T2:W2"/>
    <mergeCell ref="X2:AA2"/>
    <mergeCell ref="AB2:AE2"/>
    <mergeCell ref="AF2:AG2"/>
    <mergeCell ref="AH2:AH4"/>
  </mergeCells>
  <conditionalFormatting sqref="AK5:AK16">
    <cfRule type="cellIs" dxfId="379" priority="3" operator="lessThan">
      <formula>200</formula>
    </cfRule>
    <cfRule type="cellIs" dxfId="378" priority="4" operator="between">
      <formula>200</formula>
      <formula>300</formula>
    </cfRule>
    <cfRule type="cellIs" dxfId="377" priority="5" operator="between">
      <formula>300</formula>
      <formula>400</formula>
    </cfRule>
    <cfRule type="cellIs" dxfId="376" priority="6" operator="greaterThan">
      <formula>400</formula>
    </cfRule>
  </conditionalFormatting>
  <conditionalFormatting sqref="AN5:AN16">
    <cfRule type="cellIs" dxfId="375" priority="9" operator="lessThan">
      <formula>2</formula>
    </cfRule>
    <cfRule type="cellIs" dxfId="374" priority="10" operator="between">
      <formula>2</formula>
      <formula>3</formula>
    </cfRule>
    <cfRule type="cellIs" dxfId="373" priority="11" operator="between">
      <formula>3</formula>
      <formula>100</formula>
    </cfRule>
  </conditionalFormatting>
  <conditionalFormatting sqref="AQ5:AQ16">
    <cfRule type="expression" dxfId="372" priority="1">
      <formula>AND($AK5&gt;0,$AQ5&lt;0.01)</formula>
    </cfRule>
    <cfRule type="expression" dxfId="371" priority="2">
      <formula>AND($AK5&gt;0,$AQ5&lt;0.02)</formula>
    </cfRule>
  </conditionalFormatting>
  <conditionalFormatting sqref="AQ18:AQ33">
    <cfRule type="expression" dxfId="370" priority="33">
      <formula>AND($AK17&gt;0,$AQ18&lt;0.01)</formula>
    </cfRule>
    <cfRule type="expression" dxfId="369" priority="34">
      <formula>AND($AK17&gt;0,$AQ18&lt;0.02)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8869-86C8-4EAA-AB3A-00607EC1B5EE}">
  <dimension ref="A1:AR32"/>
  <sheetViews>
    <sheetView topLeftCell="S1" workbookViewId="0">
      <selection activeCell="X24" sqref="X24"/>
    </sheetView>
  </sheetViews>
  <sheetFormatPr defaultRowHeight="15" x14ac:dyDescent="0.25"/>
  <cols>
    <col min="37" max="37" width="10.5703125" bestFit="1" customWidth="1"/>
    <col min="38" max="38" width="14.85546875" customWidth="1"/>
    <col min="44" max="44" width="16" customWidth="1"/>
  </cols>
  <sheetData>
    <row r="1" spans="1:44" x14ac:dyDescent="0.25">
      <c r="A1" s="53" t="s">
        <v>2697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21</v>
      </c>
      <c r="R3" s="2" t="s">
        <v>16</v>
      </c>
      <c r="S3" s="2" t="s">
        <v>19</v>
      </c>
      <c r="T3" s="1" t="s">
        <v>170</v>
      </c>
      <c r="U3" s="2" t="s">
        <v>22</v>
      </c>
      <c r="V3" s="2" t="s">
        <v>761</v>
      </c>
      <c r="W3" s="2" t="s">
        <v>19</v>
      </c>
      <c r="X3" s="1" t="s">
        <v>172</v>
      </c>
      <c r="Y3" s="2" t="s">
        <v>172</v>
      </c>
      <c r="Z3" s="2" t="s">
        <v>15</v>
      </c>
      <c r="AA3" s="2" t="s">
        <v>19</v>
      </c>
      <c r="AB3" s="1" t="s">
        <v>174</v>
      </c>
      <c r="AC3" s="2" t="s">
        <v>18</v>
      </c>
      <c r="AD3" s="2" t="s">
        <v>23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183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2698</v>
      </c>
      <c r="F5" s="3" t="s">
        <v>83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6" t="s">
        <v>46</v>
      </c>
      <c r="M5" s="7" t="s">
        <v>46</v>
      </c>
      <c r="N5" s="7" t="s">
        <v>46</v>
      </c>
      <c r="O5" s="7" t="s">
        <v>219</v>
      </c>
      <c r="P5" s="6" t="s">
        <v>47</v>
      </c>
      <c r="Q5" s="7" t="s">
        <v>40</v>
      </c>
      <c r="R5" s="7" t="s">
        <v>46</v>
      </c>
      <c r="S5" s="7" t="s">
        <v>50</v>
      </c>
      <c r="T5" s="6" t="s">
        <v>46</v>
      </c>
      <c r="U5" s="7" t="s">
        <v>46</v>
      </c>
      <c r="V5" s="7" t="s">
        <v>80</v>
      </c>
      <c r="W5" s="7" t="s">
        <v>176</v>
      </c>
      <c r="X5" s="6" t="s">
        <v>46</v>
      </c>
      <c r="Y5" s="7" t="s">
        <v>46</v>
      </c>
      <c r="Z5" s="7" t="s">
        <v>46</v>
      </c>
      <c r="AA5" s="7" t="s">
        <v>439</v>
      </c>
      <c r="AB5" s="5" t="s">
        <v>46</v>
      </c>
      <c r="AC5" s="3" t="s">
        <v>46</v>
      </c>
      <c r="AD5" s="3" t="s">
        <v>46</v>
      </c>
      <c r="AE5" s="3" t="s">
        <v>293</v>
      </c>
      <c r="AF5" s="5" t="s">
        <v>124</v>
      </c>
      <c r="AG5" s="3" t="s">
        <v>2175</v>
      </c>
      <c r="AH5" s="5">
        <v>2659.85</v>
      </c>
      <c r="AI5" s="3" t="s">
        <v>2699</v>
      </c>
      <c r="AJ5" t="s">
        <v>80</v>
      </c>
      <c r="AK5" s="16">
        <f>IF(OR(E5="", ISBLANK(E5)), AH5-AH5,AH5-E5)</f>
        <v>32.579999999999927</v>
      </c>
      <c r="AL5" t="str">
        <f>IF(AK5&gt;300,B5,"  ")</f>
        <v xml:space="preserve">  </v>
      </c>
      <c r="AN5" s="23">
        <f>(AK5-$AO$5)/$AP$5</f>
        <v>0.2662589195110977</v>
      </c>
      <c r="AO5" s="21">
        <f>AVERAGE(AK5:AK32)</f>
        <v>-16.698571428571427</v>
      </c>
      <c r="AP5" s="19">
        <f>_xlfn.STDEV.P(AK5:AK32)</f>
        <v>185.07763615602525</v>
      </c>
      <c r="AQ5" s="25">
        <f>1-_xlfn.NORM.S.DIST(AN5,TRUE)</f>
        <v>0.39501990445269164</v>
      </c>
      <c r="AR5" s="41">
        <f>1/AQ5</f>
        <v>2.5315180038472263</v>
      </c>
    </row>
    <row r="6" spans="1:44" x14ac:dyDescent="0.25">
      <c r="A6" s="3" t="s">
        <v>48</v>
      </c>
      <c r="B6" s="4" t="s">
        <v>198</v>
      </c>
      <c r="C6" s="3" t="s">
        <v>42</v>
      </c>
      <c r="D6" s="3" t="s">
        <v>186</v>
      </c>
      <c r="E6" s="3" t="s">
        <v>2700</v>
      </c>
      <c r="F6" s="3" t="s">
        <v>61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138</v>
      </c>
      <c r="L6" s="5" t="s">
        <v>46</v>
      </c>
      <c r="M6" s="3" t="s">
        <v>46</v>
      </c>
      <c r="N6" s="3" t="s">
        <v>46</v>
      </c>
      <c r="O6" s="3" t="s">
        <v>355</v>
      </c>
      <c r="P6" s="6" t="s">
        <v>46</v>
      </c>
      <c r="Q6" s="7" t="s">
        <v>40</v>
      </c>
      <c r="R6" s="7" t="s">
        <v>47</v>
      </c>
      <c r="S6" s="7" t="s">
        <v>50</v>
      </c>
      <c r="T6" s="6" t="s">
        <v>46</v>
      </c>
      <c r="U6" s="7" t="s">
        <v>46</v>
      </c>
      <c r="V6" s="7" t="s">
        <v>80</v>
      </c>
      <c r="W6" s="7" t="s">
        <v>176</v>
      </c>
      <c r="X6" s="6" t="s">
        <v>46</v>
      </c>
      <c r="Y6" s="7" t="s">
        <v>46</v>
      </c>
      <c r="Z6" s="7" t="s">
        <v>46</v>
      </c>
      <c r="AA6" s="7" t="s">
        <v>439</v>
      </c>
      <c r="AB6" s="6" t="s">
        <v>46</v>
      </c>
      <c r="AC6" s="7" t="s">
        <v>46</v>
      </c>
      <c r="AD6" s="7" t="s">
        <v>46</v>
      </c>
      <c r="AE6" s="7" t="s">
        <v>281</v>
      </c>
      <c r="AF6" s="5" t="s">
        <v>124</v>
      </c>
      <c r="AG6" s="3" t="s">
        <v>2297</v>
      </c>
      <c r="AH6" s="5">
        <v>2659.85</v>
      </c>
      <c r="AI6" s="3" t="s">
        <v>2701</v>
      </c>
      <c r="AJ6" t="s">
        <v>80</v>
      </c>
      <c r="AK6" s="16">
        <f t="shared" ref="AK6:AK32" si="0">IF(OR(E6="", ISBLANK(E6)), AH6-AH6,AH6-E6)</f>
        <v>5.8800000000001091</v>
      </c>
      <c r="AL6" t="str">
        <f t="shared" ref="AL6:AL32" si="1">IF(AK6&gt;300,B6,"  ")</f>
        <v xml:space="preserve">  </v>
      </c>
      <c r="AN6" s="23">
        <f t="shared" ref="AN6:AN32" si="2">(AK6-$AO$5)/$AP$5</f>
        <v>0.12199513618996741</v>
      </c>
      <c r="AQ6" s="25">
        <f t="shared" ref="AQ6:AQ32" si="3">1-_xlfn.NORM.S.DIST(AN6,TRUE)</f>
        <v>0.45145143512881958</v>
      </c>
      <c r="AR6" s="41">
        <f t="shared" ref="AR6:AR32" si="4">1/AQ6</f>
        <v>2.2150776854096268</v>
      </c>
    </row>
    <row r="7" spans="1:44" x14ac:dyDescent="0.25">
      <c r="A7" s="3" t="s">
        <v>86</v>
      </c>
      <c r="B7" s="4" t="s">
        <v>62</v>
      </c>
      <c r="C7" s="3" t="s">
        <v>63</v>
      </c>
      <c r="D7" s="3" t="s">
        <v>55</v>
      </c>
      <c r="E7" s="3" t="s">
        <v>2702</v>
      </c>
      <c r="F7" s="3" t="s">
        <v>60</v>
      </c>
      <c r="G7" s="3" t="s">
        <v>42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2703</v>
      </c>
      <c r="N7" s="3" t="s">
        <v>47</v>
      </c>
      <c r="O7" s="3" t="s">
        <v>38</v>
      </c>
      <c r="P7" s="6" t="s">
        <v>40</v>
      </c>
      <c r="Q7" s="7" t="s">
        <v>46</v>
      </c>
      <c r="R7" s="7" t="s">
        <v>47</v>
      </c>
      <c r="S7" s="7" t="s">
        <v>50</v>
      </c>
      <c r="T7" s="5" t="s">
        <v>2523</v>
      </c>
      <c r="U7" s="3" t="s">
        <v>46</v>
      </c>
      <c r="V7" s="3" t="s">
        <v>80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489</v>
      </c>
      <c r="AB7" s="5" t="s">
        <v>46</v>
      </c>
      <c r="AC7" s="3" t="s">
        <v>46</v>
      </c>
      <c r="AD7" s="3" t="s">
        <v>46</v>
      </c>
      <c r="AE7" s="3" t="s">
        <v>293</v>
      </c>
      <c r="AF7" s="5" t="s">
        <v>443</v>
      </c>
      <c r="AG7" s="3" t="s">
        <v>592</v>
      </c>
      <c r="AH7" s="5">
        <v>2512.4</v>
      </c>
      <c r="AI7" s="3" t="s">
        <v>2704</v>
      </c>
      <c r="AJ7" t="s">
        <v>80</v>
      </c>
      <c r="AK7" s="16">
        <f t="shared" si="0"/>
        <v>214.74000000000024</v>
      </c>
      <c r="AL7" t="str">
        <f t="shared" si="1"/>
        <v xml:space="preserve">  </v>
      </c>
      <c r="AN7" s="23">
        <f t="shared" si="2"/>
        <v>1.2504945288660534</v>
      </c>
      <c r="AQ7" s="25">
        <f t="shared" si="3"/>
        <v>0.10555947633747598</v>
      </c>
      <c r="AR7" s="41">
        <f t="shared" si="4"/>
        <v>9.4733323307040465</v>
      </c>
    </row>
    <row r="8" spans="1:44" x14ac:dyDescent="0.25">
      <c r="A8" s="3" t="s">
        <v>61</v>
      </c>
      <c r="B8" s="4" t="s">
        <v>54</v>
      </c>
      <c r="C8" s="3" t="s">
        <v>42</v>
      </c>
      <c r="D8" s="3" t="s">
        <v>55</v>
      </c>
      <c r="E8" s="3" t="s">
        <v>2705</v>
      </c>
      <c r="F8" s="3" t="s">
        <v>154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138</v>
      </c>
      <c r="L8" s="5" t="s">
        <v>46</v>
      </c>
      <c r="M8" s="3" t="s">
        <v>46</v>
      </c>
      <c r="N8" s="3" t="s">
        <v>46</v>
      </c>
      <c r="O8" s="3" t="s">
        <v>302</v>
      </c>
      <c r="P8" s="5" t="s">
        <v>47</v>
      </c>
      <c r="Q8" s="3" t="s">
        <v>47</v>
      </c>
      <c r="R8" s="3" t="s">
        <v>47</v>
      </c>
      <c r="S8" s="3" t="s">
        <v>50</v>
      </c>
      <c r="T8" s="5" t="s">
        <v>2523</v>
      </c>
      <c r="U8" s="3" t="s">
        <v>46</v>
      </c>
      <c r="V8" s="3" t="s">
        <v>80</v>
      </c>
      <c r="W8" s="3" t="s">
        <v>176</v>
      </c>
      <c r="X8" s="5" t="s">
        <v>46</v>
      </c>
      <c r="Y8" s="3" t="s">
        <v>46</v>
      </c>
      <c r="Z8" s="3" t="s">
        <v>46</v>
      </c>
      <c r="AA8" s="3" t="s">
        <v>497</v>
      </c>
      <c r="AB8" s="5" t="s">
        <v>46</v>
      </c>
      <c r="AC8" s="3" t="s">
        <v>46</v>
      </c>
      <c r="AD8" s="3" t="s">
        <v>46</v>
      </c>
      <c r="AE8" s="3" t="s">
        <v>176</v>
      </c>
      <c r="AF8" s="5" t="s">
        <v>2706</v>
      </c>
      <c r="AG8" s="3" t="s">
        <v>885</v>
      </c>
      <c r="AH8" s="5">
        <v>2507.13</v>
      </c>
      <c r="AI8" s="3" t="s">
        <v>2707</v>
      </c>
      <c r="AJ8" t="s">
        <v>80</v>
      </c>
      <c r="AK8" s="16">
        <f t="shared" si="0"/>
        <v>19.490000000000236</v>
      </c>
      <c r="AL8" t="str">
        <f t="shared" si="1"/>
        <v xml:space="preserve">  </v>
      </c>
      <c r="AN8" s="23">
        <f t="shared" si="2"/>
        <v>0.19553184371808033</v>
      </c>
      <c r="AQ8" s="25">
        <f t="shared" si="3"/>
        <v>0.42248830553951255</v>
      </c>
      <c r="AR8" s="41">
        <f t="shared" si="4"/>
        <v>2.366929420029773</v>
      </c>
    </row>
    <row r="9" spans="1:44" x14ac:dyDescent="0.25">
      <c r="A9" s="3" t="s">
        <v>46</v>
      </c>
      <c r="B9" s="4" t="s">
        <v>2708</v>
      </c>
      <c r="C9" s="3" t="s">
        <v>42</v>
      </c>
      <c r="D9" s="3" t="s">
        <v>186</v>
      </c>
      <c r="E9" s="3" t="s">
        <v>2709</v>
      </c>
      <c r="F9" s="3" t="s">
        <v>157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40</v>
      </c>
      <c r="M9" s="3" t="s">
        <v>46</v>
      </c>
      <c r="N9" s="3" t="s">
        <v>46</v>
      </c>
      <c r="O9" s="3" t="s">
        <v>38</v>
      </c>
      <c r="P9" s="5" t="s">
        <v>47</v>
      </c>
      <c r="Q9" s="3" t="s">
        <v>40</v>
      </c>
      <c r="R9" s="3" t="s">
        <v>47</v>
      </c>
      <c r="S9" s="3" t="s">
        <v>50</v>
      </c>
      <c r="T9" s="6" t="s">
        <v>46</v>
      </c>
      <c r="U9" s="7" t="s">
        <v>46</v>
      </c>
      <c r="V9" s="7" t="s">
        <v>80</v>
      </c>
      <c r="W9" s="7" t="s">
        <v>176</v>
      </c>
      <c r="X9" s="5" t="s">
        <v>46</v>
      </c>
      <c r="Y9" s="3" t="s">
        <v>46</v>
      </c>
      <c r="Z9" s="3" t="s">
        <v>46</v>
      </c>
      <c r="AA9" s="3" t="s">
        <v>78</v>
      </c>
      <c r="AB9" s="5" t="s">
        <v>46</v>
      </c>
      <c r="AC9" s="3" t="s">
        <v>46</v>
      </c>
      <c r="AD9" s="3" t="s">
        <v>46</v>
      </c>
      <c r="AE9" s="3" t="s">
        <v>305</v>
      </c>
      <c r="AF9" s="5" t="s">
        <v>476</v>
      </c>
      <c r="AG9" s="3" t="s">
        <v>2085</v>
      </c>
      <c r="AH9" s="5">
        <v>2470.27</v>
      </c>
      <c r="AI9" s="3" t="s">
        <v>2710</v>
      </c>
      <c r="AJ9" t="s">
        <v>80</v>
      </c>
      <c r="AK9" s="16">
        <f t="shared" si="0"/>
        <v>-15.659999999999854</v>
      </c>
      <c r="AL9" t="str">
        <f t="shared" si="1"/>
        <v xml:space="preserve">  </v>
      </c>
      <c r="AN9" s="23">
        <f t="shared" si="2"/>
        <v>5.61154470168416E-3</v>
      </c>
      <c r="AQ9" s="25">
        <f t="shared" si="3"/>
        <v>0.49776132930922046</v>
      </c>
      <c r="AR9" s="41">
        <f t="shared" si="4"/>
        <v>2.008994956252975</v>
      </c>
    </row>
    <row r="10" spans="1:44" x14ac:dyDescent="0.25">
      <c r="A10" s="3" t="s">
        <v>76</v>
      </c>
      <c r="B10" s="4" t="s">
        <v>144</v>
      </c>
      <c r="C10" s="3" t="s">
        <v>42</v>
      </c>
      <c r="D10" s="3" t="s">
        <v>55</v>
      </c>
      <c r="E10" s="3" t="s">
        <v>2711</v>
      </c>
      <c r="F10" s="3" t="s">
        <v>898</v>
      </c>
      <c r="G10" s="3" t="s">
        <v>42</v>
      </c>
      <c r="H10" s="5" t="s">
        <v>46</v>
      </c>
      <c r="I10" s="3" t="s">
        <v>46</v>
      </c>
      <c r="J10" s="3" t="s">
        <v>46</v>
      </c>
      <c r="K10" s="3" t="s">
        <v>56</v>
      </c>
      <c r="L10" s="5" t="s">
        <v>46</v>
      </c>
      <c r="M10" s="3" t="s">
        <v>46</v>
      </c>
      <c r="N10" s="3" t="s">
        <v>47</v>
      </c>
      <c r="O10" s="3" t="s">
        <v>38</v>
      </c>
      <c r="P10" s="6" t="s">
        <v>40</v>
      </c>
      <c r="Q10" s="7" t="s">
        <v>46</v>
      </c>
      <c r="R10" s="7" t="s">
        <v>47</v>
      </c>
      <c r="S10" s="7" t="s">
        <v>50</v>
      </c>
      <c r="T10" s="5" t="s">
        <v>2523</v>
      </c>
      <c r="U10" s="3" t="s">
        <v>46</v>
      </c>
      <c r="V10" s="3" t="s">
        <v>80</v>
      </c>
      <c r="W10" s="3" t="s">
        <v>176</v>
      </c>
      <c r="X10" s="5" t="s">
        <v>46</v>
      </c>
      <c r="Y10" s="3" t="s">
        <v>46</v>
      </c>
      <c r="Z10" s="3" t="s">
        <v>80</v>
      </c>
      <c r="AA10" s="3" t="s">
        <v>121</v>
      </c>
      <c r="AB10" s="5" t="s">
        <v>61</v>
      </c>
      <c r="AC10" s="3" t="s">
        <v>46</v>
      </c>
      <c r="AD10" s="3" t="s">
        <v>46</v>
      </c>
      <c r="AE10" s="3" t="s">
        <v>67</v>
      </c>
      <c r="AF10" s="5" t="s">
        <v>2712</v>
      </c>
      <c r="AG10" s="3" t="s">
        <v>246</v>
      </c>
      <c r="AH10" s="5">
        <v>2401.8200000000002</v>
      </c>
      <c r="AI10" s="8" t="s">
        <v>2713</v>
      </c>
      <c r="AJ10" t="s">
        <v>80</v>
      </c>
      <c r="AK10" s="16">
        <f t="shared" si="0"/>
        <v>486.34000000000015</v>
      </c>
      <c r="AL10" t="str">
        <f t="shared" si="1"/>
        <v>Mockus, Arvydas</v>
      </c>
      <c r="AN10" s="23">
        <f t="shared" si="2"/>
        <v>2.7179867966570366</v>
      </c>
      <c r="AQ10" s="25">
        <f t="shared" si="3"/>
        <v>3.2840229521066133E-3</v>
      </c>
      <c r="AR10" s="41">
        <f t="shared" si="4"/>
        <v>304.50457094355158</v>
      </c>
    </row>
    <row r="11" spans="1:44" x14ac:dyDescent="0.25">
      <c r="A11" s="3" t="s">
        <v>83</v>
      </c>
      <c r="B11" s="4" t="s">
        <v>2714</v>
      </c>
      <c r="C11" s="3" t="s">
        <v>58</v>
      </c>
      <c r="D11" s="3" t="s">
        <v>115</v>
      </c>
      <c r="E11" s="3" t="s">
        <v>2715</v>
      </c>
      <c r="F11" s="3" t="s">
        <v>212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2703</v>
      </c>
      <c r="N11" s="3" t="s">
        <v>46</v>
      </c>
      <c r="O11" s="3" t="s">
        <v>38</v>
      </c>
      <c r="P11" s="5" t="s">
        <v>47</v>
      </c>
      <c r="Q11" s="3" t="s">
        <v>40</v>
      </c>
      <c r="R11" s="3" t="s">
        <v>47</v>
      </c>
      <c r="S11" s="3" t="s">
        <v>50</v>
      </c>
      <c r="T11" s="6" t="s">
        <v>46</v>
      </c>
      <c r="U11" s="7" t="s">
        <v>46</v>
      </c>
      <c r="V11" s="7" t="s">
        <v>80</v>
      </c>
      <c r="W11" s="7" t="s">
        <v>176</v>
      </c>
      <c r="X11" s="5" t="s">
        <v>46</v>
      </c>
      <c r="Y11" s="3" t="s">
        <v>46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48</v>
      </c>
      <c r="AE11" s="3" t="s">
        <v>176</v>
      </c>
      <c r="AF11" s="5" t="s">
        <v>2716</v>
      </c>
      <c r="AG11" s="3" t="s">
        <v>184</v>
      </c>
      <c r="AH11" s="5">
        <v>2370.2199999999998</v>
      </c>
      <c r="AI11" s="3" t="s">
        <v>2717</v>
      </c>
      <c r="AJ11" t="s">
        <v>80</v>
      </c>
      <c r="AK11" s="16">
        <f t="shared" si="0"/>
        <v>71.980000000000018</v>
      </c>
      <c r="AL11" t="str">
        <f t="shared" si="1"/>
        <v xml:space="preserve">  </v>
      </c>
      <c r="AN11" s="23">
        <f t="shared" si="2"/>
        <v>0.47914255482392865</v>
      </c>
      <c r="AQ11" s="25">
        <f t="shared" si="3"/>
        <v>0.31591860887301471</v>
      </c>
      <c r="AR11" s="41">
        <f t="shared" si="4"/>
        <v>3.1653722570105254</v>
      </c>
    </row>
    <row r="12" spans="1:44" x14ac:dyDescent="0.25">
      <c r="A12" s="3" t="s">
        <v>88</v>
      </c>
      <c r="B12" s="4" t="s">
        <v>777</v>
      </c>
      <c r="C12" s="3" t="s">
        <v>42</v>
      </c>
      <c r="D12" s="3" t="s">
        <v>354</v>
      </c>
      <c r="E12" s="3" t="s">
        <v>2718</v>
      </c>
      <c r="F12" s="3" t="s">
        <v>122</v>
      </c>
      <c r="G12" s="3" t="s">
        <v>65</v>
      </c>
      <c r="H12" s="6" t="s">
        <v>46</v>
      </c>
      <c r="I12" s="7" t="s">
        <v>46</v>
      </c>
      <c r="J12" s="7" t="s">
        <v>46</v>
      </c>
      <c r="K12" s="7" t="s">
        <v>88</v>
      </c>
      <c r="L12" s="5" t="s">
        <v>46</v>
      </c>
      <c r="M12" s="3" t="s">
        <v>46</v>
      </c>
      <c r="N12" s="3" t="s">
        <v>46</v>
      </c>
      <c r="O12" s="3" t="s">
        <v>38</v>
      </c>
      <c r="P12" s="5" t="s">
        <v>40</v>
      </c>
      <c r="Q12" s="3" t="s">
        <v>40</v>
      </c>
      <c r="R12" s="3" t="s">
        <v>47</v>
      </c>
      <c r="S12" s="3" t="s">
        <v>50</v>
      </c>
      <c r="T12" s="6" t="s">
        <v>46</v>
      </c>
      <c r="U12" s="7" t="s">
        <v>46</v>
      </c>
      <c r="V12" s="7" t="s">
        <v>80</v>
      </c>
      <c r="W12" s="7" t="s">
        <v>176</v>
      </c>
      <c r="X12" s="5" t="s">
        <v>46</v>
      </c>
      <c r="Y12" s="3" t="s">
        <v>47</v>
      </c>
      <c r="Z12" s="3" t="s">
        <v>46</v>
      </c>
      <c r="AA12" s="3" t="s">
        <v>121</v>
      </c>
      <c r="AB12" s="5" t="s">
        <v>46</v>
      </c>
      <c r="AC12" s="3" t="s">
        <v>47</v>
      </c>
      <c r="AD12" s="3" t="s">
        <v>46</v>
      </c>
      <c r="AE12" s="3" t="s">
        <v>220</v>
      </c>
      <c r="AF12" s="5" t="s">
        <v>196</v>
      </c>
      <c r="AG12" s="3" t="s">
        <v>451</v>
      </c>
      <c r="AH12" s="5">
        <v>2364.96</v>
      </c>
      <c r="AI12" s="3" t="s">
        <v>2719</v>
      </c>
      <c r="AJ12" t="s">
        <v>80</v>
      </c>
      <c r="AK12" s="16">
        <f t="shared" si="0"/>
        <v>-91.650000000000091</v>
      </c>
      <c r="AL12" t="str">
        <f t="shared" si="1"/>
        <v xml:space="preserve">  </v>
      </c>
      <c r="AN12" s="23">
        <f t="shared" si="2"/>
        <v>-0.40497290827857052</v>
      </c>
      <c r="AQ12" s="25">
        <f t="shared" si="3"/>
        <v>0.65725128745931716</v>
      </c>
      <c r="AR12" s="41">
        <f t="shared" si="4"/>
        <v>1.5214880808611553</v>
      </c>
    </row>
    <row r="13" spans="1:44" x14ac:dyDescent="0.25">
      <c r="A13" s="3" t="s">
        <v>44</v>
      </c>
      <c r="B13" s="4" t="s">
        <v>2553</v>
      </c>
      <c r="C13" s="3" t="s">
        <v>42</v>
      </c>
      <c r="D13" s="3" t="s">
        <v>55</v>
      </c>
      <c r="E13" s="3" t="s">
        <v>2720</v>
      </c>
      <c r="F13" s="3" t="s">
        <v>31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86</v>
      </c>
      <c r="M13" s="3" t="s">
        <v>2703</v>
      </c>
      <c r="N13" s="3" t="s">
        <v>46</v>
      </c>
      <c r="O13" s="3" t="s">
        <v>38</v>
      </c>
      <c r="P13" s="5" t="s">
        <v>47</v>
      </c>
      <c r="Q13" s="3" t="s">
        <v>40</v>
      </c>
      <c r="R13" s="3" t="s">
        <v>47</v>
      </c>
      <c r="S13" s="3" t="s">
        <v>50</v>
      </c>
      <c r="T13" s="6" t="s">
        <v>46</v>
      </c>
      <c r="U13" s="7" t="s">
        <v>46</v>
      </c>
      <c r="V13" s="7" t="s">
        <v>80</v>
      </c>
      <c r="W13" s="7" t="s">
        <v>176</v>
      </c>
      <c r="X13" s="5" t="s">
        <v>46</v>
      </c>
      <c r="Y13" s="3" t="s">
        <v>46</v>
      </c>
      <c r="Z13" s="3" t="s">
        <v>46</v>
      </c>
      <c r="AA13" s="3" t="s">
        <v>121</v>
      </c>
      <c r="AB13" s="5" t="s">
        <v>46</v>
      </c>
      <c r="AC13" s="3" t="s">
        <v>47</v>
      </c>
      <c r="AD13" s="3" t="s">
        <v>47</v>
      </c>
      <c r="AE13" s="3" t="s">
        <v>176</v>
      </c>
      <c r="AF13" s="5" t="s">
        <v>2721</v>
      </c>
      <c r="AG13" s="3" t="s">
        <v>184</v>
      </c>
      <c r="AH13" s="5">
        <v>2285.9699999999998</v>
      </c>
      <c r="AI13" s="3" t="s">
        <v>2722</v>
      </c>
      <c r="AJ13" t="s">
        <v>80</v>
      </c>
      <c r="AK13" s="16">
        <f t="shared" si="0"/>
        <v>84.75</v>
      </c>
      <c r="AL13" t="str">
        <f t="shared" si="1"/>
        <v xml:space="preserve">  </v>
      </c>
      <c r="AN13" s="23">
        <f t="shared" si="2"/>
        <v>0.54814062647227479</v>
      </c>
      <c r="AQ13" s="25">
        <f t="shared" si="3"/>
        <v>0.29179767331093642</v>
      </c>
      <c r="AR13" s="41">
        <f t="shared" si="4"/>
        <v>3.4270321235029551</v>
      </c>
    </row>
    <row r="14" spans="1:44" x14ac:dyDescent="0.25">
      <c r="A14" s="3" t="s">
        <v>98</v>
      </c>
      <c r="B14" s="4" t="s">
        <v>207</v>
      </c>
      <c r="C14" s="3" t="s">
        <v>42</v>
      </c>
      <c r="D14" s="3" t="s">
        <v>186</v>
      </c>
      <c r="E14" s="3" t="s">
        <v>2723</v>
      </c>
      <c r="F14" s="3" t="s">
        <v>101</v>
      </c>
      <c r="G14" s="3" t="s">
        <v>42</v>
      </c>
      <c r="H14" s="5" t="s">
        <v>46</v>
      </c>
      <c r="I14" s="3" t="s">
        <v>46</v>
      </c>
      <c r="J14" s="3" t="s">
        <v>46</v>
      </c>
      <c r="K14" s="3" t="s">
        <v>131</v>
      </c>
      <c r="L14" s="5" t="s">
        <v>61</v>
      </c>
      <c r="M14" s="3" t="s">
        <v>2703</v>
      </c>
      <c r="N14" s="3" t="s">
        <v>47</v>
      </c>
      <c r="O14" s="3" t="s">
        <v>38</v>
      </c>
      <c r="P14" s="6" t="s">
        <v>47</v>
      </c>
      <c r="Q14" s="7" t="s">
        <v>40</v>
      </c>
      <c r="R14" s="7" t="s">
        <v>46</v>
      </c>
      <c r="S14" s="7" t="s">
        <v>50</v>
      </c>
      <c r="T14" s="6" t="s">
        <v>46</v>
      </c>
      <c r="U14" s="7" t="s">
        <v>46</v>
      </c>
      <c r="V14" s="7" t="s">
        <v>80</v>
      </c>
      <c r="W14" s="7" t="s">
        <v>176</v>
      </c>
      <c r="X14" s="5" t="s">
        <v>47</v>
      </c>
      <c r="Y14" s="3" t="s">
        <v>86</v>
      </c>
      <c r="Z14" s="3" t="s">
        <v>46</v>
      </c>
      <c r="AA14" s="3" t="s">
        <v>121</v>
      </c>
      <c r="AB14" s="5" t="s">
        <v>46</v>
      </c>
      <c r="AC14" s="3" t="s">
        <v>46</v>
      </c>
      <c r="AD14" s="3" t="s">
        <v>47</v>
      </c>
      <c r="AE14" s="3" t="s">
        <v>176</v>
      </c>
      <c r="AF14" s="5" t="s">
        <v>2724</v>
      </c>
      <c r="AG14" s="3" t="s">
        <v>215</v>
      </c>
      <c r="AH14" s="5">
        <v>2264.9</v>
      </c>
      <c r="AI14" s="3" t="s">
        <v>2725</v>
      </c>
      <c r="AJ14" t="s">
        <v>80</v>
      </c>
      <c r="AK14" s="16">
        <f t="shared" si="0"/>
        <v>-21.019999999999982</v>
      </c>
      <c r="AL14" t="str">
        <f t="shared" si="1"/>
        <v xml:space="preserve">  </v>
      </c>
      <c r="AN14" s="23">
        <f t="shared" si="2"/>
        <v>-2.334927472158483E-2</v>
      </c>
      <c r="AQ14" s="25">
        <f t="shared" si="3"/>
        <v>0.50931416656584116</v>
      </c>
      <c r="AR14" s="41">
        <f t="shared" si="4"/>
        <v>1.9634246711469114</v>
      </c>
    </row>
    <row r="15" spans="1:44" x14ac:dyDescent="0.25">
      <c r="A15" s="3" t="s">
        <v>104</v>
      </c>
      <c r="B15" s="4" t="s">
        <v>95</v>
      </c>
      <c r="C15" s="3" t="s">
        <v>42</v>
      </c>
      <c r="D15" s="3" t="s">
        <v>55</v>
      </c>
      <c r="E15" s="3" t="s">
        <v>2726</v>
      </c>
      <c r="F15" s="3" t="s">
        <v>189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138</v>
      </c>
      <c r="L15" s="5" t="s">
        <v>46</v>
      </c>
      <c r="M15" s="3" t="s">
        <v>46</v>
      </c>
      <c r="N15" s="3" t="s">
        <v>47</v>
      </c>
      <c r="O15" s="3" t="s">
        <v>38</v>
      </c>
      <c r="P15" s="5" t="s">
        <v>40</v>
      </c>
      <c r="Q15" s="3" t="s">
        <v>40</v>
      </c>
      <c r="R15" s="3" t="s">
        <v>47</v>
      </c>
      <c r="S15" s="3" t="s">
        <v>50</v>
      </c>
      <c r="T15" s="6" t="s">
        <v>46</v>
      </c>
      <c r="U15" s="7" t="s">
        <v>46</v>
      </c>
      <c r="V15" s="7" t="s">
        <v>80</v>
      </c>
      <c r="W15" s="7" t="s">
        <v>176</v>
      </c>
      <c r="X15" s="5" t="s">
        <v>46</v>
      </c>
      <c r="Y15" s="3" t="s">
        <v>47</v>
      </c>
      <c r="Z15" s="3" t="s">
        <v>80</v>
      </c>
      <c r="AA15" s="3" t="s">
        <v>121</v>
      </c>
      <c r="AB15" s="5" t="s">
        <v>46</v>
      </c>
      <c r="AC15" s="3" t="s">
        <v>46</v>
      </c>
      <c r="AD15" s="3" t="s">
        <v>48</v>
      </c>
      <c r="AE15" s="3" t="s">
        <v>176</v>
      </c>
      <c r="AF15" s="5" t="s">
        <v>821</v>
      </c>
      <c r="AG15" s="3" t="s">
        <v>567</v>
      </c>
      <c r="AH15" s="5">
        <v>2196.4499999999998</v>
      </c>
      <c r="AI15" s="3" t="s">
        <v>2727</v>
      </c>
      <c r="AJ15" t="s">
        <v>80</v>
      </c>
      <c r="AK15" s="16">
        <f t="shared" si="0"/>
        <v>-201.72000000000025</v>
      </c>
      <c r="AL15" t="str">
        <f t="shared" si="1"/>
        <v xml:space="preserve">  </v>
      </c>
      <c r="AN15" s="23">
        <f t="shared" si="2"/>
        <v>-0.99969630266647103</v>
      </c>
      <c r="AQ15" s="25">
        <f t="shared" si="3"/>
        <v>0.84127124904598416</v>
      </c>
      <c r="AR15" s="41">
        <f t="shared" si="4"/>
        <v>1.188677256157294</v>
      </c>
    </row>
    <row r="16" spans="1:44" x14ac:dyDescent="0.25">
      <c r="A16" s="3" t="s">
        <v>108</v>
      </c>
      <c r="B16" s="4" t="s">
        <v>2728</v>
      </c>
      <c r="C16" s="3" t="s">
        <v>63</v>
      </c>
      <c r="D16" s="3" t="s">
        <v>186</v>
      </c>
      <c r="E16" s="3" t="s">
        <v>2729</v>
      </c>
      <c r="F16" s="3" t="s">
        <v>1096</v>
      </c>
      <c r="G16" s="3" t="s">
        <v>42</v>
      </c>
      <c r="H16" s="5" t="s">
        <v>46</v>
      </c>
      <c r="I16" s="3" t="s">
        <v>46</v>
      </c>
      <c r="J16" s="3" t="s">
        <v>47</v>
      </c>
      <c r="K16" s="3" t="s">
        <v>128</v>
      </c>
      <c r="L16" s="5" t="s">
        <v>46</v>
      </c>
      <c r="M16" s="3" t="s">
        <v>46</v>
      </c>
      <c r="N16" s="3" t="s">
        <v>46</v>
      </c>
      <c r="O16" s="3" t="s">
        <v>67</v>
      </c>
      <c r="P16" s="5" t="s">
        <v>47</v>
      </c>
      <c r="Q16" s="3" t="s">
        <v>40</v>
      </c>
      <c r="R16" s="3" t="s">
        <v>47</v>
      </c>
      <c r="S16" s="3" t="s">
        <v>50</v>
      </c>
      <c r="T16" s="6" t="s">
        <v>46</v>
      </c>
      <c r="U16" s="7" t="s">
        <v>46</v>
      </c>
      <c r="V16" s="7" t="s">
        <v>80</v>
      </c>
      <c r="W16" s="7" t="s">
        <v>176</v>
      </c>
      <c r="X16" s="5" t="s">
        <v>47</v>
      </c>
      <c r="Y16" s="3" t="s">
        <v>46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48</v>
      </c>
      <c r="AE16" s="3" t="s">
        <v>176</v>
      </c>
      <c r="AF16" s="5" t="s">
        <v>355</v>
      </c>
      <c r="AG16" s="3" t="s">
        <v>252</v>
      </c>
      <c r="AH16" s="5">
        <v>2175.39</v>
      </c>
      <c r="AI16" s="3" t="s">
        <v>2730</v>
      </c>
      <c r="AJ16" t="s">
        <v>80</v>
      </c>
      <c r="AK16" s="16">
        <f t="shared" si="0"/>
        <v>90.869999999999891</v>
      </c>
      <c r="AL16" t="str">
        <f t="shared" si="1"/>
        <v xml:space="preserve">  </v>
      </c>
      <c r="AN16" s="23">
        <f t="shared" si="2"/>
        <v>0.58120783073914029</v>
      </c>
      <c r="AQ16" s="25">
        <f t="shared" si="3"/>
        <v>0.28055019531349523</v>
      </c>
      <c r="AR16" s="41">
        <f t="shared" si="4"/>
        <v>3.5644245368732319</v>
      </c>
    </row>
    <row r="17" spans="1:44" x14ac:dyDescent="0.25">
      <c r="A17" s="3" t="s">
        <v>113</v>
      </c>
      <c r="B17" s="4" t="s">
        <v>2731</v>
      </c>
      <c r="C17" s="3" t="s">
        <v>278</v>
      </c>
      <c r="D17" s="3" t="s">
        <v>354</v>
      </c>
      <c r="E17" s="3" t="s">
        <v>2732</v>
      </c>
      <c r="F17" s="3" t="s">
        <v>2092</v>
      </c>
      <c r="G17" s="3" t="s">
        <v>42</v>
      </c>
      <c r="H17" s="5" t="s">
        <v>46</v>
      </c>
      <c r="I17" s="3" t="s">
        <v>46</v>
      </c>
      <c r="J17" s="3" t="s">
        <v>46</v>
      </c>
      <c r="K17" s="3" t="s">
        <v>138</v>
      </c>
      <c r="L17" s="5" t="s">
        <v>80</v>
      </c>
      <c r="M17" s="3" t="s">
        <v>46</v>
      </c>
      <c r="N17" s="3" t="s">
        <v>47</v>
      </c>
      <c r="O17" s="3" t="s">
        <v>38</v>
      </c>
      <c r="P17" s="5" t="s">
        <v>47</v>
      </c>
      <c r="Q17" s="3" t="s">
        <v>40</v>
      </c>
      <c r="R17" s="3" t="s">
        <v>47</v>
      </c>
      <c r="S17" s="3" t="s">
        <v>50</v>
      </c>
      <c r="T17" s="5" t="s">
        <v>46</v>
      </c>
      <c r="U17" s="3" t="s">
        <v>2525</v>
      </c>
      <c r="V17" s="3" t="s">
        <v>80</v>
      </c>
      <c r="W17" s="3" t="s">
        <v>176</v>
      </c>
      <c r="X17" s="5" t="s">
        <v>46</v>
      </c>
      <c r="Y17" s="3" t="s">
        <v>46</v>
      </c>
      <c r="Z17" s="3" t="s">
        <v>47</v>
      </c>
      <c r="AA17" s="3" t="s">
        <v>121</v>
      </c>
      <c r="AB17" s="5" t="s">
        <v>61</v>
      </c>
      <c r="AC17" s="3" t="s">
        <v>46</v>
      </c>
      <c r="AD17" s="3" t="s">
        <v>48</v>
      </c>
      <c r="AE17" s="3" t="s">
        <v>176</v>
      </c>
      <c r="AF17" s="5" t="s">
        <v>2733</v>
      </c>
      <c r="AG17" s="3" t="s">
        <v>567</v>
      </c>
      <c r="AH17" s="5">
        <v>2101.66</v>
      </c>
      <c r="AI17" s="3" t="s">
        <v>2734</v>
      </c>
      <c r="AJ17" t="s">
        <v>80</v>
      </c>
      <c r="AK17" s="16">
        <f t="shared" si="0"/>
        <v>281.23999999999978</v>
      </c>
      <c r="AL17" t="str">
        <f t="shared" si="1"/>
        <v xml:space="preserve">  </v>
      </c>
      <c r="AN17" s="23">
        <f t="shared" si="2"/>
        <v>1.6098032026808538</v>
      </c>
      <c r="AQ17" s="25">
        <f t="shared" si="3"/>
        <v>5.3720412916758442E-2</v>
      </c>
      <c r="AR17" s="41">
        <f t="shared" si="4"/>
        <v>18.614897870378119</v>
      </c>
    </row>
    <row r="18" spans="1:44" x14ac:dyDescent="0.25">
      <c r="A18" s="3" t="s">
        <v>119</v>
      </c>
      <c r="B18" s="4" t="s">
        <v>217</v>
      </c>
      <c r="C18" s="3" t="s">
        <v>42</v>
      </c>
      <c r="D18" s="3" t="s">
        <v>186</v>
      </c>
      <c r="E18" s="3" t="s">
        <v>2735</v>
      </c>
      <c r="F18" s="3" t="s">
        <v>1121</v>
      </c>
      <c r="G18" s="3" t="s">
        <v>65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47</v>
      </c>
      <c r="M18" s="3" t="s">
        <v>46</v>
      </c>
      <c r="N18" s="3" t="s">
        <v>46</v>
      </c>
      <c r="O18" s="3" t="s">
        <v>38</v>
      </c>
      <c r="P18" s="5" t="s">
        <v>47</v>
      </c>
      <c r="Q18" s="3" t="s">
        <v>40</v>
      </c>
      <c r="R18" s="3" t="s">
        <v>47</v>
      </c>
      <c r="S18" s="3" t="s">
        <v>50</v>
      </c>
      <c r="T18" s="6" t="s">
        <v>46</v>
      </c>
      <c r="U18" s="7" t="s">
        <v>46</v>
      </c>
      <c r="V18" s="7" t="s">
        <v>80</v>
      </c>
      <c r="W18" s="7" t="s">
        <v>176</v>
      </c>
      <c r="X18" s="5" t="s">
        <v>46</v>
      </c>
      <c r="Y18" s="3" t="s">
        <v>80</v>
      </c>
      <c r="Z18" s="3" t="s">
        <v>47</v>
      </c>
      <c r="AA18" s="3" t="s">
        <v>121</v>
      </c>
      <c r="AB18" s="5" t="s">
        <v>86</v>
      </c>
      <c r="AC18" s="3" t="s">
        <v>46</v>
      </c>
      <c r="AD18" s="3" t="s">
        <v>47</v>
      </c>
      <c r="AE18" s="3" t="s">
        <v>176</v>
      </c>
      <c r="AF18" s="5" t="s">
        <v>67</v>
      </c>
      <c r="AG18" s="3" t="s">
        <v>184</v>
      </c>
      <c r="AH18" s="5">
        <v>2091.13</v>
      </c>
      <c r="AI18" s="3" t="s">
        <v>2736</v>
      </c>
      <c r="AJ18" t="s">
        <v>80</v>
      </c>
      <c r="AK18" s="16">
        <f t="shared" si="0"/>
        <v>-101.02999999999975</v>
      </c>
      <c r="AL18" t="str">
        <f t="shared" si="1"/>
        <v xml:space="preserve">  </v>
      </c>
      <c r="AN18" s="23">
        <f t="shared" si="2"/>
        <v>-0.45565434226928819</v>
      </c>
      <c r="AQ18" s="25">
        <f t="shared" si="3"/>
        <v>0.67568072042233629</v>
      </c>
      <c r="AR18" s="41">
        <f t="shared" si="4"/>
        <v>1.4799889500694159</v>
      </c>
    </row>
    <row r="19" spans="1:44" x14ac:dyDescent="0.25">
      <c r="A19" s="3" t="s">
        <v>56</v>
      </c>
      <c r="B19" s="4" t="s">
        <v>2737</v>
      </c>
      <c r="C19" s="3" t="s">
        <v>63</v>
      </c>
      <c r="D19" s="3" t="s">
        <v>186</v>
      </c>
      <c r="E19" s="3" t="s">
        <v>42</v>
      </c>
      <c r="F19" s="3" t="s">
        <v>80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47</v>
      </c>
      <c r="M19" s="3" t="s">
        <v>47</v>
      </c>
      <c r="N19" s="3" t="s">
        <v>47</v>
      </c>
      <c r="O19" s="3" t="s">
        <v>38</v>
      </c>
      <c r="P19" s="5" t="s">
        <v>47</v>
      </c>
      <c r="Q19" s="3" t="s">
        <v>48</v>
      </c>
      <c r="R19" s="3" t="s">
        <v>47</v>
      </c>
      <c r="S19" s="3" t="s">
        <v>50</v>
      </c>
      <c r="T19" s="6" t="s">
        <v>46</v>
      </c>
      <c r="U19" s="7" t="s">
        <v>46</v>
      </c>
      <c r="V19" s="7" t="s">
        <v>80</v>
      </c>
      <c r="W19" s="7" t="s">
        <v>176</v>
      </c>
      <c r="X19" s="5" t="s">
        <v>47</v>
      </c>
      <c r="Y19" s="3" t="s">
        <v>46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46</v>
      </c>
      <c r="AE19" s="3" t="s">
        <v>176</v>
      </c>
      <c r="AF19" s="5" t="s">
        <v>213</v>
      </c>
      <c r="AG19" s="3" t="s">
        <v>184</v>
      </c>
      <c r="AH19" s="5">
        <v>2049</v>
      </c>
      <c r="AI19" s="3" t="s">
        <v>42</v>
      </c>
      <c r="AJ19" t="s">
        <v>80</v>
      </c>
      <c r="AK19" s="16">
        <f t="shared" si="0"/>
        <v>0</v>
      </c>
      <c r="AL19" t="str">
        <f t="shared" si="1"/>
        <v xml:space="preserve">  </v>
      </c>
      <c r="AN19" s="23">
        <f t="shared" si="2"/>
        <v>9.0224685031605315E-2</v>
      </c>
      <c r="AQ19" s="25">
        <f t="shared" si="3"/>
        <v>0.46405433425244147</v>
      </c>
      <c r="AR19" s="41">
        <f t="shared" si="4"/>
        <v>2.1549200733378107</v>
      </c>
    </row>
    <row r="20" spans="1:44" x14ac:dyDescent="0.25">
      <c r="A20" s="3" t="s">
        <v>128</v>
      </c>
      <c r="B20" s="4" t="s">
        <v>1219</v>
      </c>
      <c r="C20" s="3" t="s">
        <v>42</v>
      </c>
      <c r="D20" s="3" t="s">
        <v>186</v>
      </c>
      <c r="E20" s="3" t="s">
        <v>2739</v>
      </c>
      <c r="F20" s="3" t="s">
        <v>325</v>
      </c>
      <c r="G20" s="3" t="s">
        <v>42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80</v>
      </c>
      <c r="M20" s="3" t="s">
        <v>47</v>
      </c>
      <c r="N20" s="3" t="s">
        <v>61</v>
      </c>
      <c r="O20" s="3" t="s">
        <v>38</v>
      </c>
      <c r="P20" s="5" t="s">
        <v>47</v>
      </c>
      <c r="Q20" s="3" t="s">
        <v>47</v>
      </c>
      <c r="R20" s="3" t="s">
        <v>47</v>
      </c>
      <c r="S20" s="3" t="s">
        <v>50</v>
      </c>
      <c r="T20" s="6" t="s">
        <v>46</v>
      </c>
      <c r="U20" s="7" t="s">
        <v>46</v>
      </c>
      <c r="V20" s="7" t="s">
        <v>80</v>
      </c>
      <c r="W20" s="7" t="s">
        <v>176</v>
      </c>
      <c r="X20" s="5" t="s">
        <v>46</v>
      </c>
      <c r="Y20" s="3" t="s">
        <v>40</v>
      </c>
      <c r="Z20" s="3" t="s">
        <v>47</v>
      </c>
      <c r="AA20" s="3" t="s">
        <v>121</v>
      </c>
      <c r="AB20" s="5" t="s">
        <v>46</v>
      </c>
      <c r="AC20" s="3" t="s">
        <v>46</v>
      </c>
      <c r="AD20" s="3" t="s">
        <v>47</v>
      </c>
      <c r="AE20" s="3" t="s">
        <v>176</v>
      </c>
      <c r="AF20" s="5" t="s">
        <v>361</v>
      </c>
      <c r="AG20" s="3" t="s">
        <v>184</v>
      </c>
      <c r="AH20" s="5">
        <v>2006.88</v>
      </c>
      <c r="AI20" s="3" t="s">
        <v>2740</v>
      </c>
      <c r="AJ20" t="s">
        <v>80</v>
      </c>
      <c r="AK20" s="16">
        <f t="shared" si="0"/>
        <v>2.790000000000191</v>
      </c>
      <c r="AL20" t="str">
        <f t="shared" si="1"/>
        <v xml:space="preserve">  </v>
      </c>
      <c r="AN20" s="23">
        <f t="shared" si="2"/>
        <v>0.10529943991797175</v>
      </c>
      <c r="AQ20" s="25">
        <f t="shared" si="3"/>
        <v>0.4580691036933473</v>
      </c>
      <c r="AR20" s="41">
        <f t="shared" si="4"/>
        <v>2.1830767278062186</v>
      </c>
    </row>
    <row r="21" spans="1:44" x14ac:dyDescent="0.25">
      <c r="A21" s="3" t="s">
        <v>131</v>
      </c>
      <c r="B21" s="4" t="s">
        <v>2741</v>
      </c>
      <c r="C21" s="3" t="s">
        <v>58</v>
      </c>
      <c r="D21" s="3" t="s">
        <v>115</v>
      </c>
      <c r="E21" s="3" t="s">
        <v>2742</v>
      </c>
      <c r="F21" s="3" t="s">
        <v>851</v>
      </c>
      <c r="G21" s="3" t="s">
        <v>42</v>
      </c>
      <c r="H21" s="5" t="s">
        <v>47</v>
      </c>
      <c r="I21" s="3" t="s">
        <v>46</v>
      </c>
      <c r="J21" s="3" t="s">
        <v>46</v>
      </c>
      <c r="K21" s="3" t="s">
        <v>138</v>
      </c>
      <c r="L21" s="5" t="s">
        <v>46</v>
      </c>
      <c r="M21" s="3" t="s">
        <v>46</v>
      </c>
      <c r="N21" s="3" t="s">
        <v>47</v>
      </c>
      <c r="O21" s="3" t="s">
        <v>38</v>
      </c>
      <c r="P21" s="5" t="s">
        <v>47</v>
      </c>
      <c r="Q21" s="3" t="s">
        <v>40</v>
      </c>
      <c r="R21" s="3" t="s">
        <v>47</v>
      </c>
      <c r="S21" s="3" t="s">
        <v>223</v>
      </c>
      <c r="T21" s="5" t="s">
        <v>2523</v>
      </c>
      <c r="U21" s="3" t="s">
        <v>46</v>
      </c>
      <c r="V21" s="3" t="s">
        <v>80</v>
      </c>
      <c r="W21" s="3" t="s">
        <v>176</v>
      </c>
      <c r="X21" s="5" t="s">
        <v>2523</v>
      </c>
      <c r="Y21" s="3" t="s">
        <v>47</v>
      </c>
      <c r="Z21" s="3" t="s">
        <v>47</v>
      </c>
      <c r="AA21" s="3" t="s">
        <v>121</v>
      </c>
      <c r="AB21" s="5" t="s">
        <v>46</v>
      </c>
      <c r="AC21" s="3" t="s">
        <v>46</v>
      </c>
      <c r="AD21" s="3" t="s">
        <v>47</v>
      </c>
      <c r="AE21" s="3" t="s">
        <v>176</v>
      </c>
      <c r="AF21" s="5" t="s">
        <v>2743</v>
      </c>
      <c r="AG21" s="3" t="s">
        <v>195</v>
      </c>
      <c r="AH21" s="5">
        <v>1975.28</v>
      </c>
      <c r="AI21" s="3" t="s">
        <v>2744</v>
      </c>
      <c r="AJ21" t="s">
        <v>80</v>
      </c>
      <c r="AK21" s="16">
        <f t="shared" si="0"/>
        <v>-113.62000000000012</v>
      </c>
      <c r="AL21" t="str">
        <f t="shared" si="1"/>
        <v xml:space="preserve">  </v>
      </c>
      <c r="AN21" s="23">
        <f t="shared" si="2"/>
        <v>-0.52367984908625809</v>
      </c>
      <c r="AQ21" s="25">
        <f t="shared" si="3"/>
        <v>0.69974938324997094</v>
      </c>
      <c r="AR21" s="41">
        <f t="shared" si="4"/>
        <v>1.4290830745080783</v>
      </c>
    </row>
    <row r="22" spans="1:44" x14ac:dyDescent="0.25">
      <c r="A22" s="3" t="s">
        <v>64</v>
      </c>
      <c r="B22" s="4" t="s">
        <v>89</v>
      </c>
      <c r="C22" s="3" t="s">
        <v>58</v>
      </c>
      <c r="D22" s="3" t="s">
        <v>90</v>
      </c>
      <c r="E22" s="3" t="s">
        <v>2745</v>
      </c>
      <c r="F22" s="3" t="s">
        <v>223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47</v>
      </c>
      <c r="M22" s="3" t="s">
        <v>47</v>
      </c>
      <c r="N22" s="3" t="s">
        <v>86</v>
      </c>
      <c r="O22" s="3" t="s">
        <v>38</v>
      </c>
      <c r="P22" s="5" t="s">
        <v>47</v>
      </c>
      <c r="Q22" s="3" t="s">
        <v>47</v>
      </c>
      <c r="R22" s="3" t="s">
        <v>47</v>
      </c>
      <c r="S22" s="3" t="s">
        <v>50</v>
      </c>
      <c r="T22" s="6" t="s">
        <v>46</v>
      </c>
      <c r="U22" s="7" t="s">
        <v>46</v>
      </c>
      <c r="V22" s="7" t="s">
        <v>80</v>
      </c>
      <c r="W22" s="7" t="s">
        <v>176</v>
      </c>
      <c r="X22" s="5" t="s">
        <v>47</v>
      </c>
      <c r="Y22" s="3" t="s">
        <v>40</v>
      </c>
      <c r="Z22" s="3" t="s">
        <v>46</v>
      </c>
      <c r="AA22" s="3" t="s">
        <v>121</v>
      </c>
      <c r="AB22" s="5" t="s">
        <v>61</v>
      </c>
      <c r="AC22" s="3" t="s">
        <v>46</v>
      </c>
      <c r="AD22" s="3" t="s">
        <v>47</v>
      </c>
      <c r="AE22" s="3" t="s">
        <v>176</v>
      </c>
      <c r="AF22" s="5" t="s">
        <v>220</v>
      </c>
      <c r="AG22" s="3" t="s">
        <v>184</v>
      </c>
      <c r="AH22" s="5">
        <v>1964.75</v>
      </c>
      <c r="AI22" s="3" t="s">
        <v>2746</v>
      </c>
      <c r="AJ22" t="s">
        <v>80</v>
      </c>
      <c r="AK22" s="16">
        <f t="shared" si="0"/>
        <v>-291.32000000000016</v>
      </c>
      <c r="AL22" t="str">
        <f t="shared" si="1"/>
        <v xml:space="preserve">  </v>
      </c>
      <c r="AN22" s="23">
        <f t="shared" si="2"/>
        <v>-1.4838174631748362</v>
      </c>
      <c r="AQ22" s="25">
        <f t="shared" si="3"/>
        <v>0.93107132352844724</v>
      </c>
      <c r="AR22" s="41">
        <f t="shared" si="4"/>
        <v>1.0740315749499578</v>
      </c>
    </row>
    <row r="23" spans="1:44" x14ac:dyDescent="0.25">
      <c r="A23" s="3" t="s">
        <v>138</v>
      </c>
      <c r="B23" s="4" t="s">
        <v>238</v>
      </c>
      <c r="C23" s="3" t="s">
        <v>63</v>
      </c>
      <c r="D23" s="3" t="s">
        <v>186</v>
      </c>
      <c r="E23" s="3" t="s">
        <v>42</v>
      </c>
      <c r="F23" s="3" t="s">
        <v>80</v>
      </c>
      <c r="G23" s="3" t="s">
        <v>42</v>
      </c>
      <c r="H23" s="5" t="s">
        <v>46</v>
      </c>
      <c r="I23" s="3" t="s">
        <v>47</v>
      </c>
      <c r="J23" s="3" t="s">
        <v>46</v>
      </c>
      <c r="K23" s="3" t="s">
        <v>143</v>
      </c>
      <c r="L23" s="5" t="s">
        <v>46</v>
      </c>
      <c r="M23" s="3" t="s">
        <v>80</v>
      </c>
      <c r="N23" s="3" t="s">
        <v>80</v>
      </c>
      <c r="O23" s="3" t="s">
        <v>38</v>
      </c>
      <c r="P23" s="5" t="s">
        <v>47</v>
      </c>
      <c r="Q23" s="3" t="s">
        <v>40</v>
      </c>
      <c r="R23" s="3" t="s">
        <v>47</v>
      </c>
      <c r="S23" s="3" t="s">
        <v>263</v>
      </c>
      <c r="T23" s="5" t="s">
        <v>2564</v>
      </c>
      <c r="U23" s="3" t="s">
        <v>80</v>
      </c>
      <c r="V23" s="3" t="s">
        <v>80</v>
      </c>
      <c r="W23" s="3" t="s">
        <v>176</v>
      </c>
      <c r="X23" s="5" t="s">
        <v>47</v>
      </c>
      <c r="Y23" s="3" t="s">
        <v>47</v>
      </c>
      <c r="Z23" s="3" t="s">
        <v>47</v>
      </c>
      <c r="AA23" s="3" t="s">
        <v>121</v>
      </c>
      <c r="AB23" s="5" t="s">
        <v>86</v>
      </c>
      <c r="AC23" s="3" t="s">
        <v>47</v>
      </c>
      <c r="AD23" s="3" t="s">
        <v>47</v>
      </c>
      <c r="AE23" s="3" t="s">
        <v>176</v>
      </c>
      <c r="AF23" s="5" t="s">
        <v>2747</v>
      </c>
      <c r="AG23" s="3" t="s">
        <v>265</v>
      </c>
      <c r="AH23" s="5">
        <v>1485.56</v>
      </c>
      <c r="AI23" s="3" t="s">
        <v>42</v>
      </c>
      <c r="AJ23" t="s">
        <v>80</v>
      </c>
      <c r="AK23" s="16">
        <f t="shared" si="0"/>
        <v>0</v>
      </c>
      <c r="AL23" t="str">
        <f t="shared" si="1"/>
        <v xml:space="preserve">  </v>
      </c>
      <c r="AN23" s="23">
        <f t="shared" si="2"/>
        <v>9.0224685031605315E-2</v>
      </c>
      <c r="AQ23" s="25">
        <f t="shared" si="3"/>
        <v>0.46405433425244147</v>
      </c>
      <c r="AR23" s="41">
        <f t="shared" si="4"/>
        <v>2.1549200733378107</v>
      </c>
    </row>
    <row r="24" spans="1:44" x14ac:dyDescent="0.25">
      <c r="A24" s="3" t="s">
        <v>143</v>
      </c>
      <c r="B24" s="4" t="s">
        <v>2748</v>
      </c>
      <c r="C24" s="3" t="s">
        <v>42</v>
      </c>
      <c r="D24" s="3" t="s">
        <v>186</v>
      </c>
      <c r="E24" s="3" t="s">
        <v>42</v>
      </c>
      <c r="F24" s="3" t="s">
        <v>80</v>
      </c>
      <c r="G24" s="3" t="s">
        <v>42</v>
      </c>
      <c r="H24" s="5" t="s">
        <v>46</v>
      </c>
      <c r="I24" s="3" t="s">
        <v>47</v>
      </c>
      <c r="J24" s="3" t="s">
        <v>80</v>
      </c>
      <c r="K24" s="3" t="s">
        <v>143</v>
      </c>
      <c r="L24" s="5" t="s">
        <v>80</v>
      </c>
      <c r="M24" s="3" t="s">
        <v>80</v>
      </c>
      <c r="N24" s="3" t="s">
        <v>47</v>
      </c>
      <c r="O24" s="3" t="s">
        <v>38</v>
      </c>
      <c r="P24" s="5" t="s">
        <v>47</v>
      </c>
      <c r="Q24" s="3" t="s">
        <v>40</v>
      </c>
      <c r="R24" s="3" t="s">
        <v>47</v>
      </c>
      <c r="S24" s="3" t="s">
        <v>889</v>
      </c>
      <c r="T24" s="5" t="s">
        <v>2523</v>
      </c>
      <c r="U24" s="3" t="s">
        <v>2525</v>
      </c>
      <c r="V24" s="3" t="s">
        <v>80</v>
      </c>
      <c r="W24" s="3" t="s">
        <v>176</v>
      </c>
      <c r="X24" s="5" t="s">
        <v>46</v>
      </c>
      <c r="Y24" s="3" t="s">
        <v>47</v>
      </c>
      <c r="Z24" s="3" t="s">
        <v>80</v>
      </c>
      <c r="AA24" s="3" t="s">
        <v>121</v>
      </c>
      <c r="AB24" s="5" t="s">
        <v>86</v>
      </c>
      <c r="AC24" s="3" t="s">
        <v>47</v>
      </c>
      <c r="AD24" s="3" t="s">
        <v>80</v>
      </c>
      <c r="AE24" s="3" t="s">
        <v>176</v>
      </c>
      <c r="AF24" s="5" t="s">
        <v>2747</v>
      </c>
      <c r="AG24" s="3" t="s">
        <v>2749</v>
      </c>
      <c r="AH24" s="5">
        <v>1485.56</v>
      </c>
      <c r="AI24" s="3" t="s">
        <v>42</v>
      </c>
      <c r="AJ24" t="s">
        <v>80</v>
      </c>
      <c r="AK24" s="16">
        <f t="shared" si="0"/>
        <v>0</v>
      </c>
      <c r="AL24" t="str">
        <f t="shared" si="1"/>
        <v xml:space="preserve">  </v>
      </c>
      <c r="AN24" s="23">
        <f t="shared" si="2"/>
        <v>9.0224685031605315E-2</v>
      </c>
      <c r="AQ24" s="25">
        <f t="shared" si="3"/>
        <v>0.46405433425244147</v>
      </c>
      <c r="AR24" s="41">
        <f t="shared" si="4"/>
        <v>2.1549200733378107</v>
      </c>
    </row>
    <row r="25" spans="1:44" x14ac:dyDescent="0.25">
      <c r="A25" s="3" t="s">
        <v>146</v>
      </c>
      <c r="B25" s="4" t="s">
        <v>270</v>
      </c>
      <c r="C25" s="3" t="s">
        <v>58</v>
      </c>
      <c r="D25" s="3" t="s">
        <v>186</v>
      </c>
      <c r="E25" s="3" t="s">
        <v>42</v>
      </c>
      <c r="F25" s="3" t="s">
        <v>80</v>
      </c>
      <c r="G25" s="3" t="s">
        <v>42</v>
      </c>
      <c r="H25" s="5" t="s">
        <v>47</v>
      </c>
      <c r="I25" s="3" t="s">
        <v>46</v>
      </c>
      <c r="J25" s="3" t="s">
        <v>80</v>
      </c>
      <c r="K25" s="3" t="s">
        <v>143</v>
      </c>
      <c r="L25" s="5" t="s">
        <v>80</v>
      </c>
      <c r="M25" s="3" t="s">
        <v>47</v>
      </c>
      <c r="N25" s="3" t="s">
        <v>80</v>
      </c>
      <c r="O25" s="3" t="s">
        <v>38</v>
      </c>
      <c r="P25" s="5" t="s">
        <v>40</v>
      </c>
      <c r="Q25" s="3" t="s">
        <v>47</v>
      </c>
      <c r="R25" s="3" t="s">
        <v>47</v>
      </c>
      <c r="S25" s="3" t="s">
        <v>50</v>
      </c>
      <c r="T25" s="5" t="s">
        <v>2523</v>
      </c>
      <c r="U25" s="3" t="s">
        <v>80</v>
      </c>
      <c r="V25" s="3" t="s">
        <v>80</v>
      </c>
      <c r="W25" s="3" t="s">
        <v>176</v>
      </c>
      <c r="X25" s="5" t="s">
        <v>47</v>
      </c>
      <c r="Y25" s="3" t="s">
        <v>46</v>
      </c>
      <c r="Z25" s="3" t="s">
        <v>80</v>
      </c>
      <c r="AA25" s="3" t="s">
        <v>121</v>
      </c>
      <c r="AB25" s="5" t="s">
        <v>86</v>
      </c>
      <c r="AC25" s="3" t="s">
        <v>80</v>
      </c>
      <c r="AD25" s="3" t="s">
        <v>80</v>
      </c>
      <c r="AE25" s="3" t="s">
        <v>176</v>
      </c>
      <c r="AF25" s="5" t="s">
        <v>2750</v>
      </c>
      <c r="AG25" s="3" t="s">
        <v>184</v>
      </c>
      <c r="AH25" s="5">
        <v>1432.9</v>
      </c>
      <c r="AI25" s="3" t="s">
        <v>42</v>
      </c>
      <c r="AJ25" t="s">
        <v>80</v>
      </c>
      <c r="AK25" s="16">
        <f t="shared" si="0"/>
        <v>0</v>
      </c>
      <c r="AL25" t="str">
        <f t="shared" si="1"/>
        <v xml:space="preserve">  </v>
      </c>
      <c r="AN25" s="23">
        <f t="shared" si="2"/>
        <v>9.0224685031605315E-2</v>
      </c>
      <c r="AQ25" s="25">
        <f t="shared" si="3"/>
        <v>0.46405433425244147</v>
      </c>
      <c r="AR25" s="41">
        <f t="shared" si="4"/>
        <v>2.1549200733378107</v>
      </c>
    </row>
    <row r="26" spans="1:44" x14ac:dyDescent="0.25">
      <c r="A26" s="3" t="s">
        <v>149</v>
      </c>
      <c r="B26" s="4" t="s">
        <v>2751</v>
      </c>
      <c r="C26" s="3" t="s">
        <v>63</v>
      </c>
      <c r="D26" s="3" t="s">
        <v>186</v>
      </c>
      <c r="E26" s="3" t="s">
        <v>42</v>
      </c>
      <c r="F26" s="3" t="s">
        <v>80</v>
      </c>
      <c r="G26" s="3" t="s">
        <v>42</v>
      </c>
      <c r="H26" s="5" t="s">
        <v>46</v>
      </c>
      <c r="I26" s="3" t="s">
        <v>47</v>
      </c>
      <c r="J26" s="3" t="s">
        <v>47</v>
      </c>
      <c r="K26" s="3" t="s">
        <v>143</v>
      </c>
      <c r="L26" s="5" t="s">
        <v>47</v>
      </c>
      <c r="M26" s="3" t="s">
        <v>80</v>
      </c>
      <c r="N26" s="3" t="s">
        <v>47</v>
      </c>
      <c r="O26" s="3" t="s">
        <v>38</v>
      </c>
      <c r="P26" s="5" t="s">
        <v>47</v>
      </c>
      <c r="Q26" s="3" t="s">
        <v>47</v>
      </c>
      <c r="R26" s="3" t="s">
        <v>47</v>
      </c>
      <c r="S26" s="3" t="s">
        <v>50</v>
      </c>
      <c r="T26" s="5" t="s">
        <v>2525</v>
      </c>
      <c r="U26" s="3" t="s">
        <v>2525</v>
      </c>
      <c r="V26" s="3" t="s">
        <v>80</v>
      </c>
      <c r="W26" s="3" t="s">
        <v>176</v>
      </c>
      <c r="X26" s="5" t="s">
        <v>47</v>
      </c>
      <c r="Y26" s="3" t="s">
        <v>47</v>
      </c>
      <c r="Z26" s="3" t="s">
        <v>47</v>
      </c>
      <c r="AA26" s="3" t="s">
        <v>121</v>
      </c>
      <c r="AB26" s="5" t="s">
        <v>61</v>
      </c>
      <c r="AC26" s="3" t="s">
        <v>47</v>
      </c>
      <c r="AD26" s="3" t="s">
        <v>80</v>
      </c>
      <c r="AE26" s="3" t="s">
        <v>176</v>
      </c>
      <c r="AF26" s="5" t="s">
        <v>119</v>
      </c>
      <c r="AG26" s="3" t="s">
        <v>184</v>
      </c>
      <c r="AH26" s="5">
        <v>1353.91</v>
      </c>
      <c r="AI26" s="3" t="s">
        <v>42</v>
      </c>
      <c r="AJ26" t="s">
        <v>80</v>
      </c>
      <c r="AK26" s="16">
        <f t="shared" si="0"/>
        <v>0</v>
      </c>
      <c r="AL26" t="str">
        <f t="shared" si="1"/>
        <v xml:space="preserve">  </v>
      </c>
      <c r="AN26" s="23">
        <f t="shared" si="2"/>
        <v>9.0224685031605315E-2</v>
      </c>
      <c r="AQ26" s="25">
        <f t="shared" si="3"/>
        <v>0.46405433425244147</v>
      </c>
      <c r="AR26" s="41">
        <f t="shared" si="4"/>
        <v>2.1549200733378107</v>
      </c>
    </row>
    <row r="27" spans="1:44" x14ac:dyDescent="0.25">
      <c r="A27" s="3" t="s">
        <v>154</v>
      </c>
      <c r="B27" s="4" t="s">
        <v>2752</v>
      </c>
      <c r="C27" s="3" t="s">
        <v>42</v>
      </c>
      <c r="D27" s="3" t="s">
        <v>186</v>
      </c>
      <c r="E27" s="3" t="s">
        <v>42</v>
      </c>
      <c r="F27" s="3" t="s">
        <v>80</v>
      </c>
      <c r="G27" s="3" t="s">
        <v>42</v>
      </c>
      <c r="H27" s="5" t="s">
        <v>47</v>
      </c>
      <c r="I27" s="3" t="s">
        <v>47</v>
      </c>
      <c r="J27" s="3" t="s">
        <v>47</v>
      </c>
      <c r="K27" s="3" t="s">
        <v>143</v>
      </c>
      <c r="L27" s="5" t="s">
        <v>47</v>
      </c>
      <c r="M27" s="3" t="s">
        <v>47</v>
      </c>
      <c r="N27" s="3" t="s">
        <v>47</v>
      </c>
      <c r="O27" s="3" t="s">
        <v>38</v>
      </c>
      <c r="P27" s="5" t="s">
        <v>47</v>
      </c>
      <c r="Q27" s="3" t="s">
        <v>40</v>
      </c>
      <c r="R27" s="3" t="s">
        <v>47</v>
      </c>
      <c r="S27" s="3" t="s">
        <v>50</v>
      </c>
      <c r="T27" s="5" t="s">
        <v>2523</v>
      </c>
      <c r="U27" s="3" t="s">
        <v>80</v>
      </c>
      <c r="V27" s="3" t="s">
        <v>80</v>
      </c>
      <c r="W27" s="3" t="s">
        <v>176</v>
      </c>
      <c r="X27" s="5" t="s">
        <v>2525</v>
      </c>
      <c r="Y27" s="3" t="s">
        <v>47</v>
      </c>
      <c r="Z27" s="3" t="s">
        <v>47</v>
      </c>
      <c r="AA27" s="3" t="s">
        <v>121</v>
      </c>
      <c r="AB27" s="5" t="s">
        <v>61</v>
      </c>
      <c r="AC27" s="3" t="s">
        <v>47</v>
      </c>
      <c r="AD27" s="3" t="s">
        <v>47</v>
      </c>
      <c r="AE27" s="3" t="s">
        <v>176</v>
      </c>
      <c r="AF27" s="5" t="s">
        <v>2753</v>
      </c>
      <c r="AG27" s="3" t="s">
        <v>184</v>
      </c>
      <c r="AH27" s="5">
        <v>1295.98</v>
      </c>
      <c r="AI27" s="3" t="s">
        <v>42</v>
      </c>
      <c r="AJ27" t="s">
        <v>80</v>
      </c>
      <c r="AK27" s="16">
        <f t="shared" si="0"/>
        <v>0</v>
      </c>
      <c r="AL27" t="str">
        <f t="shared" si="1"/>
        <v xml:space="preserve">  </v>
      </c>
      <c r="AN27" s="23">
        <f t="shared" si="2"/>
        <v>9.0224685031605315E-2</v>
      </c>
      <c r="AQ27" s="25">
        <f t="shared" si="3"/>
        <v>0.46405433425244147</v>
      </c>
      <c r="AR27" s="41">
        <f t="shared" si="4"/>
        <v>2.1549200733378107</v>
      </c>
    </row>
    <row r="28" spans="1:44" x14ac:dyDescent="0.25">
      <c r="A28" s="3" t="s">
        <v>157</v>
      </c>
      <c r="B28" s="4" t="s">
        <v>2754</v>
      </c>
      <c r="C28" s="3" t="s">
        <v>278</v>
      </c>
      <c r="D28" s="3" t="s">
        <v>186</v>
      </c>
      <c r="E28" s="3" t="s">
        <v>42</v>
      </c>
      <c r="F28" s="3" t="s">
        <v>80</v>
      </c>
      <c r="G28" s="3" t="s">
        <v>42</v>
      </c>
      <c r="H28" s="5" t="s">
        <v>80</v>
      </c>
      <c r="I28" s="3" t="s">
        <v>47</v>
      </c>
      <c r="J28" s="3" t="s">
        <v>46</v>
      </c>
      <c r="K28" s="3" t="s">
        <v>143</v>
      </c>
      <c r="L28" s="5" t="s">
        <v>80</v>
      </c>
      <c r="M28" s="3" t="s">
        <v>47</v>
      </c>
      <c r="N28" s="3" t="s">
        <v>47</v>
      </c>
      <c r="O28" s="3" t="s">
        <v>38</v>
      </c>
      <c r="P28" s="5" t="s">
        <v>47</v>
      </c>
      <c r="Q28" s="3" t="s">
        <v>40</v>
      </c>
      <c r="R28" s="3" t="s">
        <v>47</v>
      </c>
      <c r="S28" s="3" t="s">
        <v>50</v>
      </c>
      <c r="T28" s="5" t="s">
        <v>2525</v>
      </c>
      <c r="U28" s="3" t="s">
        <v>2525</v>
      </c>
      <c r="V28" s="3" t="s">
        <v>80</v>
      </c>
      <c r="W28" s="3" t="s">
        <v>176</v>
      </c>
      <c r="X28" s="5" t="s">
        <v>47</v>
      </c>
      <c r="Y28" s="3" t="s">
        <v>47</v>
      </c>
      <c r="Z28" s="3" t="s">
        <v>80</v>
      </c>
      <c r="AA28" s="3" t="s">
        <v>121</v>
      </c>
      <c r="AB28" s="5" t="s">
        <v>47</v>
      </c>
      <c r="AC28" s="3" t="s">
        <v>80</v>
      </c>
      <c r="AD28" s="3" t="s">
        <v>47</v>
      </c>
      <c r="AE28" s="3" t="s">
        <v>176</v>
      </c>
      <c r="AF28" s="5" t="s">
        <v>104</v>
      </c>
      <c r="AG28" s="3" t="s">
        <v>184</v>
      </c>
      <c r="AH28" s="5">
        <v>1290.72</v>
      </c>
      <c r="AI28" s="3" t="s">
        <v>42</v>
      </c>
      <c r="AJ28" t="s">
        <v>80</v>
      </c>
      <c r="AK28" s="16">
        <f t="shared" si="0"/>
        <v>0</v>
      </c>
      <c r="AL28" t="str">
        <f t="shared" si="1"/>
        <v xml:space="preserve">  </v>
      </c>
      <c r="AN28" s="23">
        <f t="shared" si="2"/>
        <v>9.0224685031605315E-2</v>
      </c>
      <c r="AQ28" s="25">
        <f t="shared" si="3"/>
        <v>0.46405433425244147</v>
      </c>
      <c r="AR28" s="41">
        <f t="shared" si="4"/>
        <v>2.1549200733378107</v>
      </c>
    </row>
    <row r="29" spans="1:44" x14ac:dyDescent="0.25">
      <c r="A29" s="3" t="s">
        <v>256</v>
      </c>
      <c r="B29" s="4" t="s">
        <v>2755</v>
      </c>
      <c r="C29" s="3" t="s">
        <v>63</v>
      </c>
      <c r="D29" s="3" t="s">
        <v>186</v>
      </c>
      <c r="E29" s="3" t="s">
        <v>42</v>
      </c>
      <c r="F29" s="3" t="s">
        <v>80</v>
      </c>
      <c r="G29" s="3" t="s">
        <v>42</v>
      </c>
      <c r="H29" s="5" t="s">
        <v>47</v>
      </c>
      <c r="I29" s="3" t="s">
        <v>47</v>
      </c>
      <c r="J29" s="3" t="s">
        <v>47</v>
      </c>
      <c r="K29" s="3" t="s">
        <v>143</v>
      </c>
      <c r="L29" s="5" t="s">
        <v>47</v>
      </c>
      <c r="M29" s="3" t="s">
        <v>47</v>
      </c>
      <c r="N29" s="3" t="s">
        <v>47</v>
      </c>
      <c r="O29" s="3" t="s">
        <v>38</v>
      </c>
      <c r="P29" s="5" t="s">
        <v>47</v>
      </c>
      <c r="Q29" s="3" t="s">
        <v>47</v>
      </c>
      <c r="R29" s="3" t="s">
        <v>47</v>
      </c>
      <c r="S29" s="3" t="s">
        <v>50</v>
      </c>
      <c r="T29" s="5" t="s">
        <v>2523</v>
      </c>
      <c r="U29" s="3" t="s">
        <v>2525</v>
      </c>
      <c r="V29" s="3" t="s">
        <v>80</v>
      </c>
      <c r="W29" s="3" t="s">
        <v>176</v>
      </c>
      <c r="X29" s="5" t="s">
        <v>47</v>
      </c>
      <c r="Y29" s="3" t="s">
        <v>47</v>
      </c>
      <c r="Z29" s="3" t="s">
        <v>47</v>
      </c>
      <c r="AA29" s="3" t="s">
        <v>121</v>
      </c>
      <c r="AB29" s="5" t="s">
        <v>48</v>
      </c>
      <c r="AC29" s="3" t="s">
        <v>47</v>
      </c>
      <c r="AD29" s="3" t="s">
        <v>47</v>
      </c>
      <c r="AE29" s="3" t="s">
        <v>67</v>
      </c>
      <c r="AF29" s="5" t="s">
        <v>2756</v>
      </c>
      <c r="AG29" s="3" t="s">
        <v>567</v>
      </c>
      <c r="AH29" s="5">
        <v>1232.79</v>
      </c>
      <c r="AI29" s="3" t="s">
        <v>42</v>
      </c>
      <c r="AJ29" t="s">
        <v>80</v>
      </c>
      <c r="AK29" s="16">
        <f t="shared" si="0"/>
        <v>0</v>
      </c>
      <c r="AL29" t="str">
        <f t="shared" si="1"/>
        <v xml:space="preserve">  </v>
      </c>
      <c r="AN29" s="23">
        <f t="shared" si="2"/>
        <v>9.0224685031605315E-2</v>
      </c>
      <c r="AQ29" s="25">
        <f t="shared" si="3"/>
        <v>0.46405433425244147</v>
      </c>
      <c r="AR29" s="41">
        <f t="shared" si="4"/>
        <v>2.1549200733378107</v>
      </c>
    </row>
    <row r="30" spans="1:44" x14ac:dyDescent="0.25">
      <c r="A30" s="3" t="s">
        <v>261</v>
      </c>
      <c r="B30" s="4" t="s">
        <v>276</v>
      </c>
      <c r="C30" s="3" t="s">
        <v>151</v>
      </c>
      <c r="D30" s="3" t="s">
        <v>186</v>
      </c>
      <c r="E30" s="3" t="s">
        <v>42</v>
      </c>
      <c r="F30" s="3" t="s">
        <v>80</v>
      </c>
      <c r="G30" s="3" t="s">
        <v>42</v>
      </c>
      <c r="H30" s="5" t="s">
        <v>47</v>
      </c>
      <c r="I30" s="3" t="s">
        <v>47</v>
      </c>
      <c r="J30" s="3" t="s">
        <v>47</v>
      </c>
      <c r="K30" s="3" t="s">
        <v>143</v>
      </c>
      <c r="L30" s="5" t="s">
        <v>47</v>
      </c>
      <c r="M30" s="3" t="s">
        <v>47</v>
      </c>
      <c r="N30" s="3" t="s">
        <v>47</v>
      </c>
      <c r="O30" s="3" t="s">
        <v>38</v>
      </c>
      <c r="P30" s="5" t="s">
        <v>47</v>
      </c>
      <c r="Q30" s="3" t="s">
        <v>40</v>
      </c>
      <c r="R30" s="3" t="s">
        <v>47</v>
      </c>
      <c r="S30" s="3" t="s">
        <v>50</v>
      </c>
      <c r="T30" s="5" t="s">
        <v>2525</v>
      </c>
      <c r="U30" s="3" t="s">
        <v>80</v>
      </c>
      <c r="V30" s="3" t="s">
        <v>80</v>
      </c>
      <c r="W30" s="3" t="s">
        <v>176</v>
      </c>
      <c r="X30" s="5" t="s">
        <v>47</v>
      </c>
      <c r="Y30" s="3" t="s">
        <v>80</v>
      </c>
      <c r="Z30" s="3" t="s">
        <v>47</v>
      </c>
      <c r="AA30" s="3" t="s">
        <v>121</v>
      </c>
      <c r="AB30" s="5" t="s">
        <v>61</v>
      </c>
      <c r="AC30" s="3" t="s">
        <v>47</v>
      </c>
      <c r="AD30" s="3" t="s">
        <v>80</v>
      </c>
      <c r="AE30" s="3" t="s">
        <v>176</v>
      </c>
      <c r="AF30" s="5" t="s">
        <v>2757</v>
      </c>
      <c r="AG30" s="3" t="s">
        <v>184</v>
      </c>
      <c r="AH30" s="5">
        <v>1217</v>
      </c>
      <c r="AI30" s="3" t="s">
        <v>42</v>
      </c>
      <c r="AJ30" t="s">
        <v>80</v>
      </c>
      <c r="AK30" s="16">
        <f t="shared" si="0"/>
        <v>0</v>
      </c>
      <c r="AL30" t="str">
        <f t="shared" si="1"/>
        <v xml:space="preserve">  </v>
      </c>
      <c r="AN30" s="23">
        <f t="shared" si="2"/>
        <v>9.0224685031605315E-2</v>
      </c>
      <c r="AQ30" s="25">
        <f t="shared" si="3"/>
        <v>0.46405433425244147</v>
      </c>
      <c r="AR30" s="41">
        <f t="shared" si="4"/>
        <v>2.1549200733378107</v>
      </c>
    </row>
    <row r="31" spans="1:44" x14ac:dyDescent="0.25">
      <c r="A31" s="3" t="s">
        <v>297</v>
      </c>
      <c r="B31" s="4" t="s">
        <v>2758</v>
      </c>
      <c r="C31" s="3" t="s">
        <v>63</v>
      </c>
      <c r="D31" s="3" t="s">
        <v>186</v>
      </c>
      <c r="E31" s="3">
        <v>1642.43</v>
      </c>
      <c r="F31" s="3" t="s">
        <v>80</v>
      </c>
      <c r="G31" s="3" t="s">
        <v>42</v>
      </c>
      <c r="H31" s="5" t="s">
        <v>47</v>
      </c>
      <c r="I31" s="3" t="s">
        <v>47</v>
      </c>
      <c r="J31" s="3" t="s">
        <v>47</v>
      </c>
      <c r="K31" s="3" t="s">
        <v>143</v>
      </c>
      <c r="L31" s="5" t="s">
        <v>47</v>
      </c>
      <c r="M31" s="3" t="s">
        <v>47</v>
      </c>
      <c r="N31" s="3" t="s">
        <v>47</v>
      </c>
      <c r="O31" s="3" t="s">
        <v>38</v>
      </c>
      <c r="P31" s="5" t="s">
        <v>47</v>
      </c>
      <c r="Q31" s="3" t="s">
        <v>47</v>
      </c>
      <c r="R31" s="3" t="s">
        <v>47</v>
      </c>
      <c r="S31" s="3" t="s">
        <v>50</v>
      </c>
      <c r="T31" s="5" t="s">
        <v>2525</v>
      </c>
      <c r="U31" s="3" t="s">
        <v>80</v>
      </c>
      <c r="V31" s="3" t="s">
        <v>80</v>
      </c>
      <c r="W31" s="3" t="s">
        <v>176</v>
      </c>
      <c r="X31" s="5" t="s">
        <v>47</v>
      </c>
      <c r="Y31" s="3" t="s">
        <v>47</v>
      </c>
      <c r="Z31" s="3" t="s">
        <v>47</v>
      </c>
      <c r="AA31" s="3" t="s">
        <v>121</v>
      </c>
      <c r="AB31" s="5" t="s">
        <v>86</v>
      </c>
      <c r="AC31" s="3" t="s">
        <v>47</v>
      </c>
      <c r="AD31" s="3" t="s">
        <v>47</v>
      </c>
      <c r="AE31" s="3" t="s">
        <v>176</v>
      </c>
      <c r="AF31" s="5" t="s">
        <v>2759</v>
      </c>
      <c r="AG31" s="3" t="s">
        <v>184</v>
      </c>
      <c r="AH31" s="5">
        <v>1174.8699999999999</v>
      </c>
      <c r="AI31" s="3" t="s">
        <v>42</v>
      </c>
      <c r="AJ31" t="s">
        <v>80</v>
      </c>
      <c r="AK31" s="16">
        <f t="shared" si="0"/>
        <v>-467.56000000000017</v>
      </c>
      <c r="AL31" t="str">
        <f t="shared" si="1"/>
        <v xml:space="preserve">  </v>
      </c>
      <c r="AN31" s="23">
        <f t="shared" si="2"/>
        <v>-2.4360664958533449</v>
      </c>
      <c r="AQ31" s="25">
        <f t="shared" si="3"/>
        <v>0.99257602262409239</v>
      </c>
      <c r="AR31" s="41">
        <f t="shared" si="4"/>
        <v>1.0074795050521981</v>
      </c>
    </row>
    <row r="32" spans="1:44" x14ac:dyDescent="0.25">
      <c r="A32" s="3" t="s">
        <v>134</v>
      </c>
      <c r="B32" s="4" t="s">
        <v>2760</v>
      </c>
      <c r="C32" s="3" t="s">
        <v>58</v>
      </c>
      <c r="D32" s="3" t="s">
        <v>186</v>
      </c>
      <c r="E32" s="3" t="s">
        <v>2761</v>
      </c>
      <c r="F32" s="3" t="s">
        <v>1090</v>
      </c>
      <c r="G32" s="3" t="s">
        <v>42</v>
      </c>
      <c r="H32" s="5" t="s">
        <v>47</v>
      </c>
      <c r="I32" s="3" t="s">
        <v>47</v>
      </c>
      <c r="J32" s="3" t="s">
        <v>47</v>
      </c>
      <c r="K32" s="3" t="s">
        <v>143</v>
      </c>
      <c r="L32" s="5" t="s">
        <v>47</v>
      </c>
      <c r="M32" s="3" t="s">
        <v>47</v>
      </c>
      <c r="N32" s="3" t="s">
        <v>80</v>
      </c>
      <c r="O32" s="3" t="s">
        <v>38</v>
      </c>
      <c r="P32" s="5" t="s">
        <v>47</v>
      </c>
      <c r="Q32" s="3" t="s">
        <v>47</v>
      </c>
      <c r="R32" s="3" t="s">
        <v>47</v>
      </c>
      <c r="S32" s="3" t="s">
        <v>50</v>
      </c>
      <c r="T32" s="5" t="s">
        <v>2525</v>
      </c>
      <c r="U32" s="3" t="s">
        <v>80</v>
      </c>
      <c r="V32" s="3" t="s">
        <v>80</v>
      </c>
      <c r="W32" s="3" t="s">
        <v>176</v>
      </c>
      <c r="X32" s="5" t="s">
        <v>47</v>
      </c>
      <c r="Y32" s="3" t="s">
        <v>47</v>
      </c>
      <c r="Z32" s="3" t="s">
        <v>47</v>
      </c>
      <c r="AA32" s="3" t="s">
        <v>121</v>
      </c>
      <c r="AB32" s="5" t="s">
        <v>40</v>
      </c>
      <c r="AC32" s="3" t="s">
        <v>47</v>
      </c>
      <c r="AD32" s="3" t="s">
        <v>80</v>
      </c>
      <c r="AE32" s="3" t="s">
        <v>176</v>
      </c>
      <c r="AF32" s="5" t="s">
        <v>2518</v>
      </c>
      <c r="AG32" s="3" t="s">
        <v>184</v>
      </c>
      <c r="AH32" s="5">
        <v>1132.74</v>
      </c>
      <c r="AI32" s="9" t="s">
        <v>2762</v>
      </c>
      <c r="AJ32" t="s">
        <v>80</v>
      </c>
      <c r="AK32" s="16">
        <f t="shared" si="0"/>
        <v>-454.6400000000001</v>
      </c>
      <c r="AL32" t="str">
        <f t="shared" si="1"/>
        <v xml:space="preserve">  </v>
      </c>
      <c r="AN32" s="23">
        <f t="shared" si="2"/>
        <v>-2.3662579535121826</v>
      </c>
      <c r="AQ32" s="25">
        <f t="shared" si="3"/>
        <v>0.99101554015652382</v>
      </c>
      <c r="AR32" s="41">
        <f t="shared" si="4"/>
        <v>1.0090659121672876</v>
      </c>
    </row>
  </sheetData>
  <mergeCells count="17">
    <mergeCell ref="AF2:AG2"/>
    <mergeCell ref="AH2:AH4"/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P2:S2"/>
    <mergeCell ref="T2:W2"/>
    <mergeCell ref="X2:AA2"/>
    <mergeCell ref="AB2:AE2"/>
  </mergeCells>
  <conditionalFormatting sqref="AK5:AK32">
    <cfRule type="cellIs" dxfId="368" priority="3" operator="lessThan">
      <formula>200</formula>
    </cfRule>
    <cfRule type="cellIs" dxfId="367" priority="4" operator="between">
      <formula>200</formula>
      <formula>300</formula>
    </cfRule>
    <cfRule type="cellIs" dxfId="366" priority="5" operator="between">
      <formula>300</formula>
      <formula>400</formula>
    </cfRule>
    <cfRule type="cellIs" dxfId="365" priority="6" operator="greaterThan">
      <formula>400</formula>
    </cfRule>
  </conditionalFormatting>
  <conditionalFormatting sqref="AN5:AN32">
    <cfRule type="cellIs" dxfId="364" priority="9" operator="lessThan">
      <formula>2</formula>
    </cfRule>
    <cfRule type="cellIs" dxfId="363" priority="10" operator="between">
      <formula>2</formula>
      <formula>3</formula>
    </cfRule>
    <cfRule type="cellIs" dxfId="362" priority="11" operator="between">
      <formula>3</formula>
      <formula>100</formula>
    </cfRule>
  </conditionalFormatting>
  <conditionalFormatting sqref="AQ5:AQ32">
    <cfRule type="expression" dxfId="361" priority="1">
      <formula>AND($AK5&gt;0,$AQ5&lt;0.01)</formula>
    </cfRule>
    <cfRule type="expression" dxfId="360" priority="2">
      <formula>AND($AK5&gt;0,$AQ5&lt;0.02)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3588-06D6-4745-9761-5F941618F3B1}">
  <dimension ref="A1:AI76"/>
  <sheetViews>
    <sheetView topLeftCell="F1" workbookViewId="0">
      <selection activeCell="AK12" sqref="AK12"/>
    </sheetView>
  </sheetViews>
  <sheetFormatPr defaultRowHeight="15" x14ac:dyDescent="0.25"/>
  <cols>
    <col min="1" max="1" width="5.5703125" customWidth="1"/>
    <col min="2" max="2" width="21.425781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85546875" customWidth="1"/>
    <col min="13" max="13" width="4.85546875" customWidth="1"/>
    <col min="14" max="14" width="3" customWidth="1"/>
    <col min="15" max="17" width="4.7109375" customWidth="1"/>
    <col min="18" max="18" width="4.5703125" customWidth="1"/>
    <col min="19" max="19" width="5.8554687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6" max="26" width="1.425781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2763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15</v>
      </c>
      <c r="K3" s="2" t="s">
        <v>16</v>
      </c>
      <c r="L3" s="2" t="s">
        <v>1205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173</v>
      </c>
      <c r="R3" s="2" t="s">
        <v>21</v>
      </c>
      <c r="S3" s="2" t="s">
        <v>2765</v>
      </c>
      <c r="T3" s="2" t="s">
        <v>175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210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2766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2525</v>
      </c>
      <c r="K5" s="3" t="s">
        <v>86</v>
      </c>
      <c r="L5" s="3" t="s">
        <v>46</v>
      </c>
      <c r="M5" s="3" t="s">
        <v>46</v>
      </c>
      <c r="N5" s="3" t="s">
        <v>258</v>
      </c>
      <c r="O5" s="6" t="s">
        <v>46</v>
      </c>
      <c r="P5" s="7" t="s">
        <v>46</v>
      </c>
      <c r="Q5" s="7" t="s">
        <v>46</v>
      </c>
      <c r="R5" s="7" t="s">
        <v>80</v>
      </c>
      <c r="S5" s="7" t="s">
        <v>46</v>
      </c>
      <c r="T5" s="7" t="s">
        <v>46</v>
      </c>
      <c r="U5" s="7" t="s">
        <v>258</v>
      </c>
      <c r="V5" s="5" t="s">
        <v>2767</v>
      </c>
      <c r="W5" s="3" t="s">
        <v>433</v>
      </c>
      <c r="X5" s="5" t="s">
        <v>2768</v>
      </c>
      <c r="Y5" s="3" t="s">
        <v>2769</v>
      </c>
      <c r="Z5" t="s">
        <v>80</v>
      </c>
      <c r="AB5" s="14">
        <f>IF(OR(E5="", ISBLANK(E5)), X5-X5,X5-E5)</f>
        <v>138.19000000000005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0.91998425163677022</v>
      </c>
      <c r="AF5" s="27">
        <f>AVERAGE(AB5:AB70)</f>
        <v>-2.7836363636363433</v>
      </c>
      <c r="AG5" s="28">
        <f>_xlfn.STDEV.P(AB5:AB70)</f>
        <v>153.2348364798921</v>
      </c>
      <c r="AH5" s="25">
        <f>1-_xlfn.NORM.S.DIST(AE5,TRUE)</f>
        <v>0.17879049447575956</v>
      </c>
      <c r="AI5" s="41">
        <f t="shared" ref="AI5:AI69" si="1">1/AH5</f>
        <v>5.5931385107029845</v>
      </c>
    </row>
    <row r="6" spans="1:35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2770</v>
      </c>
      <c r="F6" s="3" t="s">
        <v>86</v>
      </c>
      <c r="G6" s="3" t="s">
        <v>45</v>
      </c>
      <c r="H6" s="5" t="s">
        <v>46</v>
      </c>
      <c r="I6" s="3" t="s">
        <v>61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258</v>
      </c>
      <c r="O6" s="5" t="s">
        <v>46</v>
      </c>
      <c r="P6" s="3" t="s">
        <v>46</v>
      </c>
      <c r="Q6" s="3" t="s">
        <v>46</v>
      </c>
      <c r="R6" s="3" t="s">
        <v>80</v>
      </c>
      <c r="S6" s="3" t="s">
        <v>46</v>
      </c>
      <c r="T6" s="3" t="s">
        <v>80</v>
      </c>
      <c r="U6" s="3" t="s">
        <v>258</v>
      </c>
      <c r="V6" s="5" t="s">
        <v>67</v>
      </c>
      <c r="W6" s="3" t="s">
        <v>433</v>
      </c>
      <c r="X6" s="5" t="s">
        <v>2771</v>
      </c>
      <c r="Y6" s="3" t="s">
        <v>2772</v>
      </c>
      <c r="Z6" t="s">
        <v>80</v>
      </c>
      <c r="AB6" s="14">
        <f t="shared" ref="AB6:AB69" si="2">IF(OR(E6="", ISBLANK(E6)), X6-X6,X6-E6)</f>
        <v>148.34000000000015</v>
      </c>
      <c r="AC6" t="str">
        <f t="shared" ref="AC6:AC69" si="3">IF(AB6&gt;400,B6," ")</f>
        <v xml:space="preserve"> </v>
      </c>
      <c r="AD6" t="str">
        <f t="shared" si="0"/>
        <v xml:space="preserve"> </v>
      </c>
      <c r="AE6" s="26">
        <f t="shared" ref="AE6:AE69" si="4">(AB6-$AF$5)/$AG$5</f>
        <v>0.98622245329616898</v>
      </c>
      <c r="AH6" s="25">
        <f t="shared" ref="AH6:AH69" si="5">1-_xlfn.NORM.S.DIST(AE6,TRUE)</f>
        <v>0.16201198169836195</v>
      </c>
      <c r="AI6" s="41">
        <f t="shared" si="1"/>
        <v>6.172382989931112</v>
      </c>
    </row>
    <row r="7" spans="1:35" x14ac:dyDescent="0.25">
      <c r="A7" s="3" t="s">
        <v>86</v>
      </c>
      <c r="B7" s="4" t="s">
        <v>410</v>
      </c>
      <c r="C7" s="3" t="s">
        <v>42</v>
      </c>
      <c r="D7" s="3" t="s">
        <v>377</v>
      </c>
      <c r="E7" s="3" t="s">
        <v>2773</v>
      </c>
      <c r="F7" s="3" t="s">
        <v>411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86</v>
      </c>
      <c r="L7" s="3" t="s">
        <v>46</v>
      </c>
      <c r="M7" s="3" t="s">
        <v>46</v>
      </c>
      <c r="N7" s="3" t="s">
        <v>258</v>
      </c>
      <c r="O7" s="5" t="s">
        <v>46</v>
      </c>
      <c r="P7" s="3" t="s">
        <v>46</v>
      </c>
      <c r="Q7" s="3" t="s">
        <v>47</v>
      </c>
      <c r="R7" s="3" t="s">
        <v>80</v>
      </c>
      <c r="S7" s="3" t="s">
        <v>46</v>
      </c>
      <c r="T7" s="3" t="s">
        <v>46</v>
      </c>
      <c r="U7" s="3" t="s">
        <v>258</v>
      </c>
      <c r="V7" s="5" t="s">
        <v>189</v>
      </c>
      <c r="W7" s="3" t="s">
        <v>433</v>
      </c>
      <c r="X7" s="5" t="s">
        <v>2774</v>
      </c>
      <c r="Y7" s="8" t="s">
        <v>2775</v>
      </c>
      <c r="Z7" t="s">
        <v>80</v>
      </c>
      <c r="AB7" s="14">
        <f t="shared" si="2"/>
        <v>424.11999999999989</v>
      </c>
      <c r="AC7" t="str">
        <f t="shared" si="3"/>
        <v>Karhunen, Kari</v>
      </c>
      <c r="AD7" t="str">
        <f t="shared" si="0"/>
        <v>2349,09</v>
      </c>
      <c r="AE7" s="26">
        <f t="shared" si="4"/>
        <v>2.7859437590724072</v>
      </c>
      <c r="AH7" s="25">
        <f t="shared" si="5"/>
        <v>2.668606546167851E-3</v>
      </c>
      <c r="AI7" s="41">
        <f t="shared" si="1"/>
        <v>374.72740274732939</v>
      </c>
    </row>
    <row r="8" spans="1:35" x14ac:dyDescent="0.25">
      <c r="A8" s="3" t="s">
        <v>61</v>
      </c>
      <c r="B8" s="4" t="s">
        <v>2776</v>
      </c>
      <c r="C8" s="3" t="s">
        <v>42</v>
      </c>
      <c r="D8" s="3" t="s">
        <v>380</v>
      </c>
      <c r="E8" s="3" t="s">
        <v>2777</v>
      </c>
      <c r="F8" s="3" t="s">
        <v>122</v>
      </c>
      <c r="G8" s="3" t="s">
        <v>45</v>
      </c>
      <c r="H8" s="6" t="s">
        <v>46</v>
      </c>
      <c r="I8" s="7" t="s">
        <v>46</v>
      </c>
      <c r="J8" s="7" t="s">
        <v>46</v>
      </c>
      <c r="K8" s="7" t="s">
        <v>46</v>
      </c>
      <c r="L8" s="7" t="s">
        <v>46</v>
      </c>
      <c r="M8" s="7" t="s">
        <v>46</v>
      </c>
      <c r="N8" s="7" t="s">
        <v>1189</v>
      </c>
      <c r="O8" s="5" t="s">
        <v>46</v>
      </c>
      <c r="P8" s="3" t="s">
        <v>2518</v>
      </c>
      <c r="Q8" s="3" t="s">
        <v>47</v>
      </c>
      <c r="R8" s="3" t="s">
        <v>80</v>
      </c>
      <c r="S8" s="3" t="s">
        <v>2525</v>
      </c>
      <c r="T8" s="3" t="s">
        <v>46</v>
      </c>
      <c r="U8" s="3" t="s">
        <v>258</v>
      </c>
      <c r="V8" s="5" t="s">
        <v>81</v>
      </c>
      <c r="W8" s="3" t="s">
        <v>851</v>
      </c>
      <c r="X8" s="5" t="s">
        <v>2778</v>
      </c>
      <c r="Y8" s="3" t="s">
        <v>2779</v>
      </c>
      <c r="Z8" t="s">
        <v>80</v>
      </c>
      <c r="AB8" s="14">
        <f t="shared" si="2"/>
        <v>263.80000000000018</v>
      </c>
      <c r="AC8" t="str">
        <f t="shared" si="3"/>
        <v xml:space="preserve"> </v>
      </c>
      <c r="AD8" t="str">
        <f t="shared" si="0"/>
        <v xml:space="preserve"> </v>
      </c>
      <c r="AE8" s="26">
        <f t="shared" si="4"/>
        <v>1.7397064694138162</v>
      </c>
      <c r="AH8" s="25">
        <f t="shared" si="5"/>
        <v>4.0955286392767687E-2</v>
      </c>
      <c r="AI8" s="41">
        <f t="shared" si="1"/>
        <v>24.416872352199945</v>
      </c>
    </row>
    <row r="9" spans="1:35" x14ac:dyDescent="0.25">
      <c r="A9" s="3" t="s">
        <v>46</v>
      </c>
      <c r="B9" s="4" t="s">
        <v>314</v>
      </c>
      <c r="C9" s="3" t="s">
        <v>58</v>
      </c>
      <c r="D9" s="3" t="s">
        <v>307</v>
      </c>
      <c r="E9" s="3" t="s">
        <v>2780</v>
      </c>
      <c r="F9" s="3" t="s">
        <v>273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46</v>
      </c>
      <c r="L9" s="3" t="s">
        <v>46</v>
      </c>
      <c r="M9" s="3" t="s">
        <v>47</v>
      </c>
      <c r="N9" s="3" t="s">
        <v>71</v>
      </c>
      <c r="O9" s="5" t="s">
        <v>46</v>
      </c>
      <c r="P9" s="3" t="s">
        <v>46</v>
      </c>
      <c r="Q9" s="3" t="s">
        <v>46</v>
      </c>
      <c r="R9" s="3" t="s">
        <v>80</v>
      </c>
      <c r="S9" s="3" t="s">
        <v>46</v>
      </c>
      <c r="T9" s="3" t="s">
        <v>80</v>
      </c>
      <c r="U9" s="3" t="s">
        <v>258</v>
      </c>
      <c r="V9" s="5" t="s">
        <v>361</v>
      </c>
      <c r="W9" s="3" t="s">
        <v>799</v>
      </c>
      <c r="X9" s="5" t="s">
        <v>2781</v>
      </c>
      <c r="Y9" s="3" t="s">
        <v>2782</v>
      </c>
      <c r="Z9" t="s">
        <v>80</v>
      </c>
      <c r="AB9" s="14">
        <f t="shared" si="2"/>
        <v>229.67999999999984</v>
      </c>
      <c r="AC9" t="str">
        <f t="shared" si="3"/>
        <v xml:space="preserve"> </v>
      </c>
      <c r="AD9" t="str">
        <f t="shared" si="0"/>
        <v xml:space="preserve"> </v>
      </c>
      <c r="AE9" s="26">
        <f t="shared" si="4"/>
        <v>1.5170416969390683</v>
      </c>
      <c r="AH9" s="25">
        <f t="shared" si="5"/>
        <v>6.4628078427262814E-2</v>
      </c>
      <c r="AI9" s="41">
        <f t="shared" si="1"/>
        <v>15.473150747093207</v>
      </c>
    </row>
    <row r="10" spans="1:35" x14ac:dyDescent="0.25">
      <c r="A10" s="3" t="s">
        <v>76</v>
      </c>
      <c r="B10" s="4" t="s">
        <v>95</v>
      </c>
      <c r="C10" s="3" t="s">
        <v>42</v>
      </c>
      <c r="D10" s="3" t="s">
        <v>55</v>
      </c>
      <c r="E10" s="3" t="s">
        <v>2661</v>
      </c>
      <c r="F10" s="3" t="s">
        <v>297</v>
      </c>
      <c r="G10" s="3" t="s">
        <v>65</v>
      </c>
      <c r="H10" s="5" t="s">
        <v>46</v>
      </c>
      <c r="I10" s="3" t="s">
        <v>61</v>
      </c>
      <c r="J10" s="3" t="s">
        <v>46</v>
      </c>
      <c r="K10" s="3" t="s">
        <v>47</v>
      </c>
      <c r="L10" s="3" t="s">
        <v>46</v>
      </c>
      <c r="M10" s="3" t="s">
        <v>46</v>
      </c>
      <c r="N10" s="3" t="s">
        <v>258</v>
      </c>
      <c r="O10" s="5" t="s">
        <v>46</v>
      </c>
      <c r="P10" s="3" t="s">
        <v>46</v>
      </c>
      <c r="Q10" s="3" t="s">
        <v>47</v>
      </c>
      <c r="R10" s="3" t="s">
        <v>80</v>
      </c>
      <c r="S10" s="3" t="s">
        <v>46</v>
      </c>
      <c r="T10" s="3" t="s">
        <v>46</v>
      </c>
      <c r="U10" s="3" t="s">
        <v>258</v>
      </c>
      <c r="V10" s="5" t="s">
        <v>321</v>
      </c>
      <c r="W10" s="3" t="s">
        <v>433</v>
      </c>
      <c r="X10" s="5" t="s">
        <v>2783</v>
      </c>
      <c r="Y10" s="3" t="s">
        <v>2784</v>
      </c>
      <c r="Z10" t="s">
        <v>80</v>
      </c>
      <c r="AB10" s="14">
        <f t="shared" si="2"/>
        <v>178.73999999999978</v>
      </c>
      <c r="AC10" t="str">
        <f t="shared" si="3"/>
        <v xml:space="preserve"> </v>
      </c>
      <c r="AD10" t="str">
        <f t="shared" si="0"/>
        <v xml:space="preserve"> </v>
      </c>
      <c r="AE10" s="26">
        <f t="shared" si="4"/>
        <v>1.1846107617144628</v>
      </c>
      <c r="AH10" s="25">
        <f t="shared" si="5"/>
        <v>0.11808569003281866</v>
      </c>
      <c r="AI10" s="41">
        <f t="shared" si="1"/>
        <v>8.4684266122514735</v>
      </c>
    </row>
    <row r="11" spans="1:35" x14ac:dyDescent="0.25">
      <c r="A11" s="3" t="s">
        <v>83</v>
      </c>
      <c r="B11" s="4" t="s">
        <v>2785</v>
      </c>
      <c r="C11" s="3" t="s">
        <v>58</v>
      </c>
      <c r="D11" s="3" t="s">
        <v>380</v>
      </c>
      <c r="E11" s="3" t="s">
        <v>2786</v>
      </c>
      <c r="F11" s="3" t="s">
        <v>107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47</v>
      </c>
      <c r="L11" s="3" t="s">
        <v>46</v>
      </c>
      <c r="M11" s="3" t="s">
        <v>46</v>
      </c>
      <c r="N11" s="3" t="s">
        <v>539</v>
      </c>
      <c r="O11" s="5" t="s">
        <v>46</v>
      </c>
      <c r="P11" s="3" t="s">
        <v>46</v>
      </c>
      <c r="Q11" s="3" t="s">
        <v>46</v>
      </c>
      <c r="R11" s="3" t="s">
        <v>80</v>
      </c>
      <c r="S11" s="3" t="s">
        <v>2525</v>
      </c>
      <c r="T11" s="3" t="s">
        <v>80</v>
      </c>
      <c r="U11" s="3" t="s">
        <v>258</v>
      </c>
      <c r="V11" s="5" t="s">
        <v>2787</v>
      </c>
      <c r="W11" s="3" t="s">
        <v>1096</v>
      </c>
      <c r="X11" s="5" t="s">
        <v>2788</v>
      </c>
      <c r="Y11" s="3" t="s">
        <v>2789</v>
      </c>
      <c r="Z11" t="s">
        <v>80</v>
      </c>
      <c r="AB11" s="14">
        <f t="shared" si="2"/>
        <v>176.59000000000015</v>
      </c>
      <c r="AC11" t="str">
        <f t="shared" si="3"/>
        <v xml:space="preserve"> </v>
      </c>
      <c r="AD11" t="str">
        <f t="shared" ref="AD11:AD70" si="6">IF(AB11&gt;400,E11," ")</f>
        <v xml:space="preserve"> </v>
      </c>
      <c r="AE11" s="26">
        <f t="shared" si="4"/>
        <v>1.170580009638829</v>
      </c>
      <c r="AH11" s="25">
        <f t="shared" si="5"/>
        <v>0.1208838182232872</v>
      </c>
      <c r="AI11" s="41">
        <f t="shared" si="1"/>
        <v>8.2724058083016345</v>
      </c>
    </row>
    <row r="12" spans="1:35" x14ac:dyDescent="0.25">
      <c r="A12" s="3" t="s">
        <v>206</v>
      </c>
      <c r="B12" s="4" t="s">
        <v>777</v>
      </c>
      <c r="C12" s="3" t="s">
        <v>42</v>
      </c>
      <c r="D12" s="3" t="s">
        <v>354</v>
      </c>
      <c r="E12" s="3" t="s">
        <v>2790</v>
      </c>
      <c r="F12" s="3" t="s">
        <v>256</v>
      </c>
      <c r="G12" s="3" t="s">
        <v>65</v>
      </c>
      <c r="H12" s="5" t="s">
        <v>46</v>
      </c>
      <c r="I12" s="3" t="s">
        <v>46</v>
      </c>
      <c r="J12" s="3" t="s">
        <v>2525</v>
      </c>
      <c r="K12" s="3" t="s">
        <v>47</v>
      </c>
      <c r="L12" s="3" t="s">
        <v>46</v>
      </c>
      <c r="M12" s="3" t="s">
        <v>46</v>
      </c>
      <c r="N12" s="3" t="s">
        <v>258</v>
      </c>
      <c r="O12" s="5" t="s">
        <v>46</v>
      </c>
      <c r="P12" s="3" t="s">
        <v>46</v>
      </c>
      <c r="Q12" s="3" t="s">
        <v>46</v>
      </c>
      <c r="R12" s="3" t="s">
        <v>80</v>
      </c>
      <c r="S12" s="3" t="s">
        <v>46</v>
      </c>
      <c r="T12" s="3" t="s">
        <v>47</v>
      </c>
      <c r="U12" s="3" t="s">
        <v>258</v>
      </c>
      <c r="V12" s="5" t="s">
        <v>2787</v>
      </c>
      <c r="W12" s="3" t="s">
        <v>433</v>
      </c>
      <c r="X12" s="5" t="s">
        <v>2788</v>
      </c>
      <c r="Y12" s="3" t="s">
        <v>2791</v>
      </c>
      <c r="Z12" t="s">
        <v>80</v>
      </c>
      <c r="AB12" s="14">
        <f t="shared" si="2"/>
        <v>122.59999999999991</v>
      </c>
      <c r="AC12" t="str">
        <f t="shared" si="3"/>
        <v xml:space="preserve"> </v>
      </c>
      <c r="AD12" t="str">
        <f t="shared" si="6"/>
        <v xml:space="preserve"> </v>
      </c>
      <c r="AE12" s="26">
        <f t="shared" si="4"/>
        <v>0.81824498426041292</v>
      </c>
      <c r="AH12" s="25">
        <f t="shared" si="5"/>
        <v>0.20660865675026507</v>
      </c>
      <c r="AI12" s="41">
        <f t="shared" si="1"/>
        <v>4.8400682513934257</v>
      </c>
    </row>
    <row r="13" spans="1:35" x14ac:dyDescent="0.25">
      <c r="A13" s="3" t="s">
        <v>206</v>
      </c>
      <c r="B13" s="4" t="s">
        <v>54</v>
      </c>
      <c r="C13" s="3" t="s">
        <v>42</v>
      </c>
      <c r="D13" s="3" t="s">
        <v>55</v>
      </c>
      <c r="E13" s="3" t="s">
        <v>2658</v>
      </c>
      <c r="F13" s="3" t="s">
        <v>134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47</v>
      </c>
      <c r="L13" s="3" t="s">
        <v>46</v>
      </c>
      <c r="M13" s="3" t="s">
        <v>46</v>
      </c>
      <c r="N13" s="3" t="s">
        <v>258</v>
      </c>
      <c r="O13" s="5" t="s">
        <v>46</v>
      </c>
      <c r="P13" s="3" t="s">
        <v>46</v>
      </c>
      <c r="Q13" s="3" t="s">
        <v>46</v>
      </c>
      <c r="R13" s="3" t="s">
        <v>80</v>
      </c>
      <c r="S13" s="3" t="s">
        <v>2525</v>
      </c>
      <c r="T13" s="3" t="s">
        <v>80</v>
      </c>
      <c r="U13" s="3" t="s">
        <v>258</v>
      </c>
      <c r="V13" s="5" t="s">
        <v>2787</v>
      </c>
      <c r="W13" s="3" t="s">
        <v>433</v>
      </c>
      <c r="X13" s="5" t="s">
        <v>2788</v>
      </c>
      <c r="Y13" s="3" t="s">
        <v>2792</v>
      </c>
      <c r="Z13" t="s">
        <v>80</v>
      </c>
      <c r="AB13" s="14">
        <f t="shared" si="2"/>
        <v>139.82999999999993</v>
      </c>
      <c r="AC13" t="str">
        <f t="shared" si="3"/>
        <v xml:space="preserve"> </v>
      </c>
      <c r="AD13" t="str">
        <f t="shared" si="6"/>
        <v xml:space="preserve"> </v>
      </c>
      <c r="AE13" s="26">
        <f t="shared" si="4"/>
        <v>0.93068677880144068</v>
      </c>
      <c r="AH13" s="25">
        <f t="shared" si="5"/>
        <v>0.17600780535433103</v>
      </c>
      <c r="AI13" s="41">
        <f t="shared" si="1"/>
        <v>5.6815662122872608</v>
      </c>
    </row>
    <row r="14" spans="1:35" x14ac:dyDescent="0.25">
      <c r="A14" s="3" t="s">
        <v>98</v>
      </c>
      <c r="B14" s="4" t="s">
        <v>2793</v>
      </c>
      <c r="C14" s="3" t="s">
        <v>42</v>
      </c>
      <c r="D14" s="3" t="s">
        <v>380</v>
      </c>
      <c r="E14" s="3" t="s">
        <v>2794</v>
      </c>
      <c r="F14" s="3" t="s">
        <v>98</v>
      </c>
      <c r="G14" s="3" t="s">
        <v>45</v>
      </c>
      <c r="H14" s="5" t="s">
        <v>46</v>
      </c>
      <c r="I14" s="3" t="s">
        <v>46</v>
      </c>
      <c r="J14" s="3" t="s">
        <v>80</v>
      </c>
      <c r="K14" s="3" t="s">
        <v>86</v>
      </c>
      <c r="L14" s="3" t="s">
        <v>2525</v>
      </c>
      <c r="M14" s="3" t="s">
        <v>46</v>
      </c>
      <c r="N14" s="3" t="s">
        <v>258</v>
      </c>
      <c r="O14" s="5" t="s">
        <v>46</v>
      </c>
      <c r="P14" s="3" t="s">
        <v>46</v>
      </c>
      <c r="Q14" s="3" t="s">
        <v>46</v>
      </c>
      <c r="R14" s="3" t="s">
        <v>80</v>
      </c>
      <c r="S14" s="3" t="s">
        <v>46</v>
      </c>
      <c r="T14" s="3" t="s">
        <v>80</v>
      </c>
      <c r="U14" s="3" t="s">
        <v>258</v>
      </c>
      <c r="V14" s="5" t="s">
        <v>2795</v>
      </c>
      <c r="W14" s="3" t="s">
        <v>433</v>
      </c>
      <c r="X14" s="5" t="s">
        <v>2796</v>
      </c>
      <c r="Y14" s="3" t="s">
        <v>2797</v>
      </c>
      <c r="Z14" t="s">
        <v>80</v>
      </c>
      <c r="AB14" s="14">
        <f t="shared" si="2"/>
        <v>-1.6900000000000546</v>
      </c>
      <c r="AC14" t="str">
        <f t="shared" si="3"/>
        <v xml:space="preserve"> </v>
      </c>
      <c r="AD14" t="str">
        <f t="shared" si="6"/>
        <v xml:space="preserve"> </v>
      </c>
      <c r="AE14" s="26">
        <f t="shared" si="4"/>
        <v>7.1369956646888102E-3</v>
      </c>
      <c r="AH14" s="25">
        <f t="shared" si="5"/>
        <v>0.49715277484571341</v>
      </c>
      <c r="AI14" s="41">
        <f t="shared" si="1"/>
        <v>2.0114541255660101</v>
      </c>
    </row>
    <row r="15" spans="1:35" x14ac:dyDescent="0.25">
      <c r="A15" s="3" t="s">
        <v>104</v>
      </c>
      <c r="B15" s="4" t="s">
        <v>2798</v>
      </c>
      <c r="C15" s="3" t="s">
        <v>63</v>
      </c>
      <c r="D15" s="3" t="s">
        <v>380</v>
      </c>
      <c r="E15" s="3" t="s">
        <v>2799</v>
      </c>
      <c r="F15" s="3" t="s">
        <v>154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47</v>
      </c>
      <c r="L15" s="3" t="s">
        <v>46</v>
      </c>
      <c r="M15" s="3" t="s">
        <v>46</v>
      </c>
      <c r="N15" s="3" t="s">
        <v>258</v>
      </c>
      <c r="O15" s="5" t="s">
        <v>46</v>
      </c>
      <c r="P15" s="3" t="s">
        <v>46</v>
      </c>
      <c r="Q15" s="3" t="s">
        <v>47</v>
      </c>
      <c r="R15" s="3" t="s">
        <v>80</v>
      </c>
      <c r="S15" s="3" t="s">
        <v>46</v>
      </c>
      <c r="T15" s="3" t="s">
        <v>80</v>
      </c>
      <c r="U15" s="3" t="s">
        <v>258</v>
      </c>
      <c r="V15" s="5" t="s">
        <v>293</v>
      </c>
      <c r="W15" s="3" t="s">
        <v>433</v>
      </c>
      <c r="X15" s="5" t="s">
        <v>2800</v>
      </c>
      <c r="Y15" s="3" t="s">
        <v>2801</v>
      </c>
      <c r="Z15" t="s">
        <v>80</v>
      </c>
      <c r="AB15" s="14">
        <f t="shared" si="2"/>
        <v>48.670000000000073</v>
      </c>
      <c r="AD15" t="str">
        <f t="shared" si="6"/>
        <v xml:space="preserve"> </v>
      </c>
      <c r="AE15" s="26">
        <f t="shared" si="4"/>
        <v>0.33578289079447221</v>
      </c>
      <c r="AH15" s="25">
        <f t="shared" si="5"/>
        <v>0.36851729650596177</v>
      </c>
      <c r="AI15" s="41">
        <f t="shared" si="1"/>
        <v>2.7135768374546898</v>
      </c>
    </row>
    <row r="16" spans="1:35" x14ac:dyDescent="0.25">
      <c r="A16" s="3" t="s">
        <v>1109</v>
      </c>
      <c r="B16" s="4" t="s">
        <v>376</v>
      </c>
      <c r="C16" s="3" t="s">
        <v>58</v>
      </c>
      <c r="D16" s="3" t="s">
        <v>377</v>
      </c>
      <c r="E16" s="3" t="s">
        <v>2802</v>
      </c>
      <c r="F16" s="3" t="s">
        <v>143</v>
      </c>
      <c r="G16" s="3" t="s">
        <v>45</v>
      </c>
      <c r="H16" s="5" t="s">
        <v>46</v>
      </c>
      <c r="I16" s="3" t="s">
        <v>61</v>
      </c>
      <c r="J16" s="3" t="s">
        <v>46</v>
      </c>
      <c r="K16" s="3" t="s">
        <v>47</v>
      </c>
      <c r="L16" s="3" t="s">
        <v>46</v>
      </c>
      <c r="M16" s="3" t="s">
        <v>46</v>
      </c>
      <c r="N16" s="3" t="s">
        <v>258</v>
      </c>
      <c r="O16" s="5" t="s">
        <v>46</v>
      </c>
      <c r="P16" s="3" t="s">
        <v>46</v>
      </c>
      <c r="Q16" s="3" t="s">
        <v>46</v>
      </c>
      <c r="R16" s="3" t="s">
        <v>80</v>
      </c>
      <c r="S16" s="3" t="s">
        <v>80</v>
      </c>
      <c r="T16" s="3" t="s">
        <v>80</v>
      </c>
      <c r="U16" s="3" t="s">
        <v>258</v>
      </c>
      <c r="V16" s="5" t="s">
        <v>302</v>
      </c>
      <c r="W16" s="3" t="s">
        <v>433</v>
      </c>
      <c r="X16" s="5" t="s">
        <v>2803</v>
      </c>
      <c r="Y16" s="3" t="s">
        <v>2804</v>
      </c>
      <c r="Z16" t="s">
        <v>80</v>
      </c>
      <c r="AB16" s="14">
        <f t="shared" si="2"/>
        <v>7.9400000000000546</v>
      </c>
      <c r="AC16" t="str">
        <f t="shared" si="3"/>
        <v xml:space="preserve"> </v>
      </c>
      <c r="AD16" t="str">
        <f t="shared" si="6"/>
        <v xml:space="preserve"> </v>
      </c>
      <c r="AE16" s="26">
        <f t="shared" si="4"/>
        <v>6.9981713101143178E-2</v>
      </c>
      <c r="AH16" s="25">
        <f t="shared" si="5"/>
        <v>0.47210410738937336</v>
      </c>
      <c r="AI16" s="41">
        <f t="shared" si="1"/>
        <v>2.1181768689320855</v>
      </c>
    </row>
    <row r="17" spans="1:35" x14ac:dyDescent="0.25">
      <c r="A17" s="3" t="s">
        <v>1109</v>
      </c>
      <c r="B17" s="4" t="s">
        <v>390</v>
      </c>
      <c r="C17" s="3" t="s">
        <v>42</v>
      </c>
      <c r="D17" s="3" t="s">
        <v>307</v>
      </c>
      <c r="E17" s="3" t="s">
        <v>2805</v>
      </c>
      <c r="F17" s="3" t="s">
        <v>128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47</v>
      </c>
      <c r="L17" s="3" t="s">
        <v>46</v>
      </c>
      <c r="M17" s="3" t="s">
        <v>46</v>
      </c>
      <c r="N17" s="3" t="s">
        <v>258</v>
      </c>
      <c r="O17" s="5" t="s">
        <v>46</v>
      </c>
      <c r="P17" s="3" t="s">
        <v>61</v>
      </c>
      <c r="Q17" s="3" t="s">
        <v>46</v>
      </c>
      <c r="R17" s="3" t="s">
        <v>80</v>
      </c>
      <c r="S17" s="3" t="s">
        <v>80</v>
      </c>
      <c r="T17" s="3" t="s">
        <v>80</v>
      </c>
      <c r="U17" s="3" t="s">
        <v>258</v>
      </c>
      <c r="V17" s="5" t="s">
        <v>302</v>
      </c>
      <c r="W17" s="3" t="s">
        <v>433</v>
      </c>
      <c r="X17" s="5" t="s">
        <v>2803</v>
      </c>
      <c r="Y17" s="3" t="s">
        <v>2806</v>
      </c>
      <c r="Z17" t="s">
        <v>80</v>
      </c>
      <c r="AB17" s="14">
        <f t="shared" si="2"/>
        <v>0.76000000000021828</v>
      </c>
      <c r="AC17" t="str">
        <f t="shared" si="3"/>
        <v xml:space="preserve"> </v>
      </c>
      <c r="AD17" t="str">
        <f t="shared" si="6"/>
        <v xml:space="preserve"> </v>
      </c>
      <c r="AE17" s="26">
        <f t="shared" si="4"/>
        <v>2.3125527099717741E-2</v>
      </c>
      <c r="AH17" s="25">
        <f t="shared" si="5"/>
        <v>0.49077507172391888</v>
      </c>
      <c r="AI17" s="41">
        <f t="shared" si="1"/>
        <v>2.03759330417365</v>
      </c>
    </row>
    <row r="18" spans="1:35" x14ac:dyDescent="0.25">
      <c r="A18" s="3" t="s">
        <v>119</v>
      </c>
      <c r="B18" s="4" t="s">
        <v>296</v>
      </c>
      <c r="C18" s="3" t="s">
        <v>58</v>
      </c>
      <c r="D18" s="3" t="s">
        <v>100</v>
      </c>
      <c r="E18" s="3" t="s">
        <v>2807</v>
      </c>
      <c r="F18" s="3" t="s">
        <v>96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47</v>
      </c>
      <c r="L18" s="3" t="s">
        <v>46</v>
      </c>
      <c r="M18" s="3" t="s">
        <v>2523</v>
      </c>
      <c r="N18" s="3" t="s">
        <v>258</v>
      </c>
      <c r="O18" s="5" t="s">
        <v>46</v>
      </c>
      <c r="P18" s="3" t="s">
        <v>46</v>
      </c>
      <c r="Q18" s="3" t="s">
        <v>46</v>
      </c>
      <c r="R18" s="3" t="s">
        <v>80</v>
      </c>
      <c r="S18" s="3" t="s">
        <v>80</v>
      </c>
      <c r="T18" s="3" t="s">
        <v>80</v>
      </c>
      <c r="U18" s="3" t="s">
        <v>258</v>
      </c>
      <c r="V18" s="5" t="s">
        <v>2808</v>
      </c>
      <c r="W18" s="3" t="s">
        <v>433</v>
      </c>
      <c r="X18" s="5" t="s">
        <v>2809</v>
      </c>
      <c r="Y18" s="3" t="s">
        <v>2810</v>
      </c>
      <c r="Z18" t="s">
        <v>80</v>
      </c>
      <c r="AB18" s="14">
        <f t="shared" si="2"/>
        <v>86.420000000000073</v>
      </c>
      <c r="AC18" t="str">
        <f t="shared" si="3"/>
        <v xml:space="preserve"> </v>
      </c>
      <c r="AD18" t="str">
        <f t="shared" si="6"/>
        <v xml:space="preserve"> </v>
      </c>
      <c r="AE18" s="26">
        <f t="shared" si="4"/>
        <v>0.58213679351784975</v>
      </c>
      <c r="AH18" s="25">
        <f t="shared" si="5"/>
        <v>0.28023727180599445</v>
      </c>
      <c r="AI18" s="41">
        <f t="shared" si="1"/>
        <v>3.5684047077516881</v>
      </c>
    </row>
    <row r="19" spans="1:35" x14ac:dyDescent="0.25">
      <c r="A19" s="3" t="s">
        <v>56</v>
      </c>
      <c r="B19" s="4" t="s">
        <v>387</v>
      </c>
      <c r="C19" s="3" t="s">
        <v>58</v>
      </c>
      <c r="D19" s="3" t="s">
        <v>365</v>
      </c>
      <c r="E19" s="3" t="s">
        <v>2811</v>
      </c>
      <c r="F19" s="3" t="s">
        <v>38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86</v>
      </c>
      <c r="L19" s="3" t="s">
        <v>46</v>
      </c>
      <c r="M19" s="3" t="s">
        <v>46</v>
      </c>
      <c r="N19" s="3" t="s">
        <v>258</v>
      </c>
      <c r="O19" s="5" t="s">
        <v>46</v>
      </c>
      <c r="P19" s="3" t="s">
        <v>46</v>
      </c>
      <c r="Q19" s="3" t="s">
        <v>80</v>
      </c>
      <c r="R19" s="3" t="s">
        <v>80</v>
      </c>
      <c r="S19" s="3" t="s">
        <v>80</v>
      </c>
      <c r="T19" s="3" t="s">
        <v>80</v>
      </c>
      <c r="U19" s="3" t="s">
        <v>258</v>
      </c>
      <c r="V19" s="5" t="s">
        <v>219</v>
      </c>
      <c r="W19" s="3" t="s">
        <v>433</v>
      </c>
      <c r="X19" s="5" t="s">
        <v>2812</v>
      </c>
      <c r="Y19" s="3" t="s">
        <v>2813</v>
      </c>
      <c r="Z19" t="s">
        <v>80</v>
      </c>
      <c r="AB19" s="14">
        <f t="shared" si="2"/>
        <v>129.23000000000002</v>
      </c>
      <c r="AC19" t="str">
        <f t="shared" si="3"/>
        <v xml:space="preserve"> </v>
      </c>
      <c r="AD19" t="str">
        <f t="shared" si="6"/>
        <v xml:space="preserve"> </v>
      </c>
      <c r="AE19" s="26">
        <f t="shared" si="4"/>
        <v>0.86151190810295641</v>
      </c>
      <c r="AH19" s="25">
        <f t="shared" si="5"/>
        <v>0.19447808274319478</v>
      </c>
      <c r="AI19" s="41">
        <f t="shared" si="1"/>
        <v>5.1419675980685398</v>
      </c>
    </row>
    <row r="20" spans="1:35" x14ac:dyDescent="0.25">
      <c r="A20" s="3" t="s">
        <v>128</v>
      </c>
      <c r="B20" s="4" t="s">
        <v>62</v>
      </c>
      <c r="C20" s="3" t="s">
        <v>63</v>
      </c>
      <c r="D20" s="3" t="s">
        <v>55</v>
      </c>
      <c r="E20" s="3" t="s">
        <v>2653</v>
      </c>
      <c r="F20" s="3" t="s">
        <v>108</v>
      </c>
      <c r="G20" s="3" t="s">
        <v>65</v>
      </c>
      <c r="H20" s="5" t="s">
        <v>46</v>
      </c>
      <c r="I20" s="3" t="s">
        <v>46</v>
      </c>
      <c r="J20" s="3" t="s">
        <v>46</v>
      </c>
      <c r="K20" s="3" t="s">
        <v>47</v>
      </c>
      <c r="L20" s="3" t="s">
        <v>46</v>
      </c>
      <c r="M20" s="3" t="s">
        <v>46</v>
      </c>
      <c r="N20" s="3" t="s">
        <v>539</v>
      </c>
      <c r="O20" s="5" t="s">
        <v>46</v>
      </c>
      <c r="P20" s="3" t="s">
        <v>46</v>
      </c>
      <c r="Q20" s="3" t="s">
        <v>47</v>
      </c>
      <c r="R20" s="3" t="s">
        <v>80</v>
      </c>
      <c r="S20" s="3" t="s">
        <v>2525</v>
      </c>
      <c r="T20" s="3" t="s">
        <v>80</v>
      </c>
      <c r="U20" s="3" t="s">
        <v>258</v>
      </c>
      <c r="V20" s="5" t="s">
        <v>2814</v>
      </c>
      <c r="W20" s="3" t="s">
        <v>1096</v>
      </c>
      <c r="X20" s="5" t="s">
        <v>2815</v>
      </c>
      <c r="Y20" s="3" t="s">
        <v>2816</v>
      </c>
      <c r="Z20" t="s">
        <v>80</v>
      </c>
      <c r="AB20" s="14">
        <f t="shared" si="2"/>
        <v>-82.699999999999818</v>
      </c>
      <c r="AC20" t="str">
        <f t="shared" si="3"/>
        <v xml:space="preserve"> </v>
      </c>
      <c r="AD20" t="str">
        <f t="shared" si="6"/>
        <v xml:space="preserve"> </v>
      </c>
      <c r="AE20" s="26">
        <f t="shared" si="4"/>
        <v>-0.52152869068288088</v>
      </c>
      <c r="AH20" s="25">
        <f t="shared" si="5"/>
        <v>0.69900073781754357</v>
      </c>
      <c r="AI20" s="41">
        <f t="shared" si="1"/>
        <v>1.4306136544608694</v>
      </c>
    </row>
    <row r="21" spans="1:35" x14ac:dyDescent="0.25">
      <c r="A21" s="3" t="s">
        <v>131</v>
      </c>
      <c r="B21" s="4" t="s">
        <v>84</v>
      </c>
      <c r="C21" s="3" t="s">
        <v>42</v>
      </c>
      <c r="D21" s="3" t="s">
        <v>43</v>
      </c>
      <c r="E21" s="3" t="s">
        <v>2817</v>
      </c>
      <c r="F21" s="3" t="s">
        <v>805</v>
      </c>
      <c r="G21" s="3" t="s">
        <v>42</v>
      </c>
      <c r="H21" s="5" t="s">
        <v>46</v>
      </c>
      <c r="I21" s="3" t="s">
        <v>61</v>
      </c>
      <c r="J21" s="3" t="s">
        <v>46</v>
      </c>
      <c r="K21" s="3" t="s">
        <v>47</v>
      </c>
      <c r="L21" s="3" t="s">
        <v>46</v>
      </c>
      <c r="M21" s="3" t="s">
        <v>2523</v>
      </c>
      <c r="N21" s="3" t="s">
        <v>258</v>
      </c>
      <c r="O21" s="5" t="s">
        <v>46</v>
      </c>
      <c r="P21" s="3" t="s">
        <v>61</v>
      </c>
      <c r="Q21" s="3" t="s">
        <v>80</v>
      </c>
      <c r="R21" s="3" t="s">
        <v>80</v>
      </c>
      <c r="S21" s="3" t="s">
        <v>46</v>
      </c>
      <c r="T21" s="3" t="s">
        <v>80</v>
      </c>
      <c r="U21" s="3" t="s">
        <v>258</v>
      </c>
      <c r="V21" s="5" t="s">
        <v>2818</v>
      </c>
      <c r="W21" s="3" t="s">
        <v>433</v>
      </c>
      <c r="X21" s="5" t="s">
        <v>2819</v>
      </c>
      <c r="Y21" s="3" t="s">
        <v>2820</v>
      </c>
      <c r="Z21" t="s">
        <v>80</v>
      </c>
      <c r="AB21" s="14">
        <f t="shared" si="2"/>
        <v>254.88000000000011</v>
      </c>
      <c r="AC21" t="str">
        <f t="shared" si="3"/>
        <v xml:space="preserve"> </v>
      </c>
      <c r="AD21" t="str">
        <f t="shared" si="6"/>
        <v xml:space="preserve"> </v>
      </c>
      <c r="AE21" s="26">
        <f t="shared" si="4"/>
        <v>1.6814951631279209</v>
      </c>
      <c r="AH21" s="25">
        <f t="shared" si="5"/>
        <v>4.6333387582481955E-2</v>
      </c>
      <c r="AI21" s="41">
        <f t="shared" si="1"/>
        <v>21.582708542944676</v>
      </c>
    </row>
    <row r="22" spans="1:35" x14ac:dyDescent="0.25">
      <c r="A22" s="3" t="s">
        <v>2058</v>
      </c>
      <c r="B22" s="4" t="s">
        <v>2821</v>
      </c>
      <c r="C22" s="3" t="s">
        <v>58</v>
      </c>
      <c r="D22" s="3" t="s">
        <v>354</v>
      </c>
      <c r="E22" s="3" t="s">
        <v>2822</v>
      </c>
      <c r="F22" s="3" t="s">
        <v>56</v>
      </c>
      <c r="G22" s="3" t="s">
        <v>45</v>
      </c>
      <c r="H22" s="5" t="s">
        <v>46</v>
      </c>
      <c r="I22" s="3" t="s">
        <v>61</v>
      </c>
      <c r="J22" s="3" t="s">
        <v>47</v>
      </c>
      <c r="K22" s="3" t="s">
        <v>46</v>
      </c>
      <c r="L22" s="3" t="s">
        <v>46</v>
      </c>
      <c r="M22" s="3" t="s">
        <v>46</v>
      </c>
      <c r="N22" s="3" t="s">
        <v>258</v>
      </c>
      <c r="O22" s="5" t="s">
        <v>46</v>
      </c>
      <c r="P22" s="3" t="s">
        <v>80</v>
      </c>
      <c r="Q22" s="3" t="s">
        <v>46</v>
      </c>
      <c r="R22" s="3" t="s">
        <v>80</v>
      </c>
      <c r="S22" s="3" t="s">
        <v>2525</v>
      </c>
      <c r="T22" s="3" t="s">
        <v>80</v>
      </c>
      <c r="U22" s="3" t="s">
        <v>258</v>
      </c>
      <c r="V22" s="5" t="s">
        <v>2823</v>
      </c>
      <c r="W22" s="3" t="s">
        <v>433</v>
      </c>
      <c r="X22" s="5" t="s">
        <v>2824</v>
      </c>
      <c r="Y22" s="3" t="s">
        <v>2825</v>
      </c>
      <c r="Z22" t="s">
        <v>80</v>
      </c>
      <c r="AB22" s="14">
        <f t="shared" si="2"/>
        <v>-82.2199999999998</v>
      </c>
      <c r="AC22" t="str">
        <f t="shared" si="3"/>
        <v xml:space="preserve"> </v>
      </c>
      <c r="AD22" t="str">
        <f t="shared" si="6"/>
        <v xml:space="preserve"> </v>
      </c>
      <c r="AE22" s="26">
        <f t="shared" si="4"/>
        <v>-0.51839624370785498</v>
      </c>
      <c r="AH22" s="25">
        <f t="shared" si="5"/>
        <v>0.69790908252085182</v>
      </c>
      <c r="AI22" s="41">
        <f t="shared" si="1"/>
        <v>1.4328513914563112</v>
      </c>
    </row>
    <row r="23" spans="1:35" x14ac:dyDescent="0.25">
      <c r="A23" s="3" t="s">
        <v>2058</v>
      </c>
      <c r="B23" s="4" t="s">
        <v>41</v>
      </c>
      <c r="C23" s="3" t="s">
        <v>42</v>
      </c>
      <c r="D23" s="3" t="s">
        <v>43</v>
      </c>
      <c r="E23" s="3" t="s">
        <v>2826</v>
      </c>
      <c r="F23" s="3" t="s">
        <v>76</v>
      </c>
      <c r="G23" s="3" t="s">
        <v>45</v>
      </c>
      <c r="H23" s="5" t="s">
        <v>46</v>
      </c>
      <c r="I23" s="3" t="s">
        <v>61</v>
      </c>
      <c r="J23" s="3" t="s">
        <v>46</v>
      </c>
      <c r="K23" s="3" t="s">
        <v>47</v>
      </c>
      <c r="L23" s="3" t="s">
        <v>46</v>
      </c>
      <c r="M23" s="3" t="s">
        <v>46</v>
      </c>
      <c r="N23" s="3" t="s">
        <v>258</v>
      </c>
      <c r="O23" s="5" t="s">
        <v>46</v>
      </c>
      <c r="P23" s="3" t="s">
        <v>46</v>
      </c>
      <c r="Q23" s="3" t="s">
        <v>47</v>
      </c>
      <c r="R23" s="3" t="s">
        <v>80</v>
      </c>
      <c r="S23" s="3" t="s">
        <v>2525</v>
      </c>
      <c r="T23" s="3" t="s">
        <v>80</v>
      </c>
      <c r="U23" s="3" t="s">
        <v>258</v>
      </c>
      <c r="V23" s="5" t="s">
        <v>2823</v>
      </c>
      <c r="W23" s="3" t="s">
        <v>433</v>
      </c>
      <c r="X23" s="5" t="s">
        <v>2824</v>
      </c>
      <c r="Y23" s="3" t="s">
        <v>2827</v>
      </c>
      <c r="Z23" t="s">
        <v>80</v>
      </c>
      <c r="AB23" s="14">
        <f t="shared" si="2"/>
        <v>-192.87999999999965</v>
      </c>
      <c r="AC23" t="str">
        <f t="shared" si="3"/>
        <v xml:space="preserve"> </v>
      </c>
      <c r="AD23" t="str">
        <f t="shared" si="6"/>
        <v xml:space="preserve"> </v>
      </c>
      <c r="AE23" s="26">
        <f t="shared" si="4"/>
        <v>-1.2405557900752437</v>
      </c>
      <c r="AH23" s="25">
        <f t="shared" si="5"/>
        <v>0.89261505381444406</v>
      </c>
      <c r="AI23" s="41">
        <f t="shared" si="1"/>
        <v>1.120303758856255</v>
      </c>
    </row>
    <row r="24" spans="1:35" x14ac:dyDescent="0.25">
      <c r="A24" s="3" t="s">
        <v>143</v>
      </c>
      <c r="B24" s="4" t="s">
        <v>77</v>
      </c>
      <c r="C24" s="3" t="s">
        <v>42</v>
      </c>
      <c r="D24" s="3" t="s">
        <v>59</v>
      </c>
      <c r="E24" s="3" t="s">
        <v>2828</v>
      </c>
      <c r="F24" s="3" t="s">
        <v>91</v>
      </c>
      <c r="G24" s="3" t="s">
        <v>65</v>
      </c>
      <c r="H24" s="5" t="s">
        <v>46</v>
      </c>
      <c r="I24" s="3" t="s">
        <v>61</v>
      </c>
      <c r="J24" s="3" t="s">
        <v>46</v>
      </c>
      <c r="K24" s="3" t="s">
        <v>86</v>
      </c>
      <c r="L24" s="3" t="s">
        <v>46</v>
      </c>
      <c r="M24" s="3" t="s">
        <v>2523</v>
      </c>
      <c r="N24" s="3" t="s">
        <v>258</v>
      </c>
      <c r="O24" s="5" t="s">
        <v>46</v>
      </c>
      <c r="P24" s="3" t="s">
        <v>47</v>
      </c>
      <c r="Q24" s="3" t="s">
        <v>80</v>
      </c>
      <c r="R24" s="3" t="s">
        <v>80</v>
      </c>
      <c r="S24" s="3" t="s">
        <v>46</v>
      </c>
      <c r="T24" s="3" t="s">
        <v>80</v>
      </c>
      <c r="U24" s="3" t="s">
        <v>258</v>
      </c>
      <c r="V24" s="5" t="s">
        <v>2829</v>
      </c>
      <c r="W24" s="3" t="s">
        <v>433</v>
      </c>
      <c r="X24" s="5" t="s">
        <v>2830</v>
      </c>
      <c r="Y24" s="3" t="s">
        <v>2831</v>
      </c>
      <c r="Z24" t="s">
        <v>80</v>
      </c>
      <c r="AB24" s="14">
        <f t="shared" si="2"/>
        <v>107.86999999999989</v>
      </c>
      <c r="AC24" t="str">
        <f t="shared" si="3"/>
        <v xml:space="preserve"> </v>
      </c>
      <c r="AD24" t="str">
        <f t="shared" si="6"/>
        <v xml:space="preserve"> </v>
      </c>
      <c r="AE24" s="26">
        <f t="shared" si="4"/>
        <v>0.72211801771431083</v>
      </c>
      <c r="AH24" s="25">
        <f t="shared" si="5"/>
        <v>0.23511096075788895</v>
      </c>
      <c r="AI24" s="41">
        <f t="shared" si="1"/>
        <v>4.2533108485306794</v>
      </c>
    </row>
    <row r="25" spans="1:35" x14ac:dyDescent="0.25">
      <c r="A25" s="3" t="s">
        <v>146</v>
      </c>
      <c r="B25" s="4" t="s">
        <v>2832</v>
      </c>
      <c r="C25" s="3" t="s">
        <v>42</v>
      </c>
      <c r="D25" s="3" t="s">
        <v>426</v>
      </c>
      <c r="E25" s="3" t="s">
        <v>2833</v>
      </c>
      <c r="F25" s="3" t="s">
        <v>321</v>
      </c>
      <c r="G25" s="3" t="s">
        <v>65</v>
      </c>
      <c r="H25" s="5" t="s">
        <v>46</v>
      </c>
      <c r="I25" s="3" t="s">
        <v>46</v>
      </c>
      <c r="J25" s="3" t="s">
        <v>46</v>
      </c>
      <c r="K25" s="3" t="s">
        <v>47</v>
      </c>
      <c r="L25" s="3" t="s">
        <v>46</v>
      </c>
      <c r="M25" s="3" t="s">
        <v>46</v>
      </c>
      <c r="N25" s="3" t="s">
        <v>539</v>
      </c>
      <c r="O25" s="5" t="s">
        <v>46</v>
      </c>
      <c r="P25" s="3" t="s">
        <v>47</v>
      </c>
      <c r="Q25" s="3" t="s">
        <v>46</v>
      </c>
      <c r="R25" s="3" t="s">
        <v>80</v>
      </c>
      <c r="S25" s="3" t="s">
        <v>80</v>
      </c>
      <c r="T25" s="3" t="s">
        <v>80</v>
      </c>
      <c r="U25" s="3" t="s">
        <v>258</v>
      </c>
      <c r="V25" s="5" t="s">
        <v>236</v>
      </c>
      <c r="W25" s="3" t="s">
        <v>1096</v>
      </c>
      <c r="X25" s="5" t="s">
        <v>2834</v>
      </c>
      <c r="Y25" s="3" t="s">
        <v>2835</v>
      </c>
      <c r="Z25" t="s">
        <v>80</v>
      </c>
      <c r="AB25" s="14">
        <f t="shared" si="2"/>
        <v>-5.5199999999999818</v>
      </c>
      <c r="AC25" t="str">
        <f t="shared" si="3"/>
        <v xml:space="preserve"> </v>
      </c>
      <c r="AD25" t="str">
        <f t="shared" si="6"/>
        <v xml:space="preserve"> </v>
      </c>
      <c r="AE25" s="26">
        <f t="shared" si="4"/>
        <v>-1.7857320823536832E-2</v>
      </c>
      <c r="AH25" s="25">
        <f t="shared" si="5"/>
        <v>0.50712366168567802</v>
      </c>
      <c r="AI25" s="41">
        <f t="shared" si="1"/>
        <v>1.9719056229322884</v>
      </c>
    </row>
    <row r="26" spans="1:35" x14ac:dyDescent="0.25">
      <c r="A26" s="3" t="s">
        <v>2836</v>
      </c>
      <c r="B26" s="4" t="s">
        <v>370</v>
      </c>
      <c r="C26" s="3" t="s">
        <v>42</v>
      </c>
      <c r="D26" s="3" t="s">
        <v>140</v>
      </c>
      <c r="E26" s="3" t="s">
        <v>2837</v>
      </c>
      <c r="F26" s="3" t="s">
        <v>281</v>
      </c>
      <c r="G26" s="3" t="s">
        <v>111</v>
      </c>
      <c r="H26" s="5" t="s">
        <v>46</v>
      </c>
      <c r="I26" s="3" t="s">
        <v>46</v>
      </c>
      <c r="J26" s="3" t="s">
        <v>47</v>
      </c>
      <c r="K26" s="3" t="s">
        <v>47</v>
      </c>
      <c r="L26" s="3" t="s">
        <v>46</v>
      </c>
      <c r="M26" s="3" t="s">
        <v>46</v>
      </c>
      <c r="N26" s="3" t="s">
        <v>258</v>
      </c>
      <c r="O26" s="5" t="s">
        <v>46</v>
      </c>
      <c r="P26" s="3" t="s">
        <v>46</v>
      </c>
      <c r="Q26" s="3" t="s">
        <v>46</v>
      </c>
      <c r="R26" s="3" t="s">
        <v>80</v>
      </c>
      <c r="S26" s="3" t="s">
        <v>80</v>
      </c>
      <c r="T26" s="3" t="s">
        <v>47</v>
      </c>
      <c r="U26" s="3" t="s">
        <v>258</v>
      </c>
      <c r="V26" s="5" t="s">
        <v>236</v>
      </c>
      <c r="W26" s="3" t="s">
        <v>433</v>
      </c>
      <c r="X26" s="5" t="s">
        <v>2834</v>
      </c>
      <c r="Y26" s="3" t="s">
        <v>2838</v>
      </c>
      <c r="Z26" t="s">
        <v>80</v>
      </c>
      <c r="AB26" s="14">
        <f t="shared" si="2"/>
        <v>-35.4399999999996</v>
      </c>
      <c r="AC26" t="str">
        <f t="shared" si="3"/>
        <v xml:space="preserve"> </v>
      </c>
      <c r="AD26" t="str">
        <f t="shared" si="6"/>
        <v xml:space="preserve"> </v>
      </c>
      <c r="AE26" s="26">
        <f t="shared" si="4"/>
        <v>-0.2131131822668047</v>
      </c>
      <c r="AH26" s="25">
        <f t="shared" si="5"/>
        <v>0.58438065857090449</v>
      </c>
      <c r="AI26" s="41">
        <f t="shared" si="1"/>
        <v>1.7112133766464608</v>
      </c>
    </row>
    <row r="27" spans="1:35" x14ac:dyDescent="0.25">
      <c r="A27" s="3" t="s">
        <v>2836</v>
      </c>
      <c r="B27" s="4" t="s">
        <v>2708</v>
      </c>
      <c r="C27" s="3" t="s">
        <v>42</v>
      </c>
      <c r="D27" s="3" t="s">
        <v>186</v>
      </c>
      <c r="E27" s="3" t="s">
        <v>2839</v>
      </c>
      <c r="F27" s="3" t="s">
        <v>149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47</v>
      </c>
      <c r="L27" s="3" t="s">
        <v>46</v>
      </c>
      <c r="M27" s="3" t="s">
        <v>46</v>
      </c>
      <c r="N27" s="3" t="s">
        <v>258</v>
      </c>
      <c r="O27" s="5" t="s">
        <v>46</v>
      </c>
      <c r="P27" s="3" t="s">
        <v>46</v>
      </c>
      <c r="Q27" s="3" t="s">
        <v>80</v>
      </c>
      <c r="R27" s="3" t="s">
        <v>80</v>
      </c>
      <c r="S27" s="3" t="s">
        <v>80</v>
      </c>
      <c r="T27" s="3" t="s">
        <v>80</v>
      </c>
      <c r="U27" s="3" t="s">
        <v>258</v>
      </c>
      <c r="V27" s="5" t="s">
        <v>236</v>
      </c>
      <c r="W27" s="3" t="s">
        <v>433</v>
      </c>
      <c r="X27" s="5" t="s">
        <v>2834</v>
      </c>
      <c r="Y27" s="3" t="s">
        <v>2840</v>
      </c>
      <c r="Z27" t="s">
        <v>80</v>
      </c>
      <c r="AB27" s="14">
        <f t="shared" si="2"/>
        <v>-100.62999999999965</v>
      </c>
      <c r="AC27" t="str">
        <f t="shared" si="3"/>
        <v xml:space="preserve"> </v>
      </c>
      <c r="AD27" t="str">
        <f t="shared" si="6"/>
        <v xml:space="preserve"> </v>
      </c>
      <c r="AE27" s="26">
        <f t="shared" si="4"/>
        <v>-0.63853863706248659</v>
      </c>
      <c r="AH27" s="25">
        <f t="shared" si="5"/>
        <v>0.73843844431890804</v>
      </c>
      <c r="AI27" s="41">
        <f t="shared" si="1"/>
        <v>1.3542090172760992</v>
      </c>
    </row>
    <row r="28" spans="1:35" x14ac:dyDescent="0.25">
      <c r="A28" s="3" t="s">
        <v>2836</v>
      </c>
      <c r="B28" s="4" t="s">
        <v>2841</v>
      </c>
      <c r="C28" s="3" t="s">
        <v>42</v>
      </c>
      <c r="D28" s="3" t="s">
        <v>307</v>
      </c>
      <c r="E28" s="3" t="s">
        <v>2842</v>
      </c>
      <c r="F28" s="3" t="s">
        <v>439</v>
      </c>
      <c r="G28" s="3" t="s">
        <v>111</v>
      </c>
      <c r="H28" s="5" t="s">
        <v>46</v>
      </c>
      <c r="I28" s="3" t="s">
        <v>46</v>
      </c>
      <c r="J28" s="3" t="s">
        <v>46</v>
      </c>
      <c r="K28" s="3" t="s">
        <v>47</v>
      </c>
      <c r="L28" s="3" t="s">
        <v>46</v>
      </c>
      <c r="M28" s="3" t="s">
        <v>46</v>
      </c>
      <c r="N28" s="3" t="s">
        <v>258</v>
      </c>
      <c r="O28" s="5" t="s">
        <v>46</v>
      </c>
      <c r="P28" s="3" t="s">
        <v>80</v>
      </c>
      <c r="Q28" s="3" t="s">
        <v>47</v>
      </c>
      <c r="R28" s="3" t="s">
        <v>80</v>
      </c>
      <c r="S28" s="3" t="s">
        <v>47</v>
      </c>
      <c r="T28" s="3" t="s">
        <v>46</v>
      </c>
      <c r="U28" s="3" t="s">
        <v>258</v>
      </c>
      <c r="V28" s="5" t="s">
        <v>236</v>
      </c>
      <c r="W28" s="3" t="s">
        <v>433</v>
      </c>
      <c r="X28" s="5" t="s">
        <v>2834</v>
      </c>
      <c r="Y28" s="3" t="s">
        <v>2843</v>
      </c>
      <c r="Z28" t="s">
        <v>80</v>
      </c>
      <c r="AB28" s="14">
        <f t="shared" si="2"/>
        <v>11.5600000000004</v>
      </c>
      <c r="AC28" t="str">
        <f t="shared" si="3"/>
        <v xml:space="preserve"> </v>
      </c>
      <c r="AD28" t="str">
        <f t="shared" si="6"/>
        <v xml:space="preserve"> </v>
      </c>
      <c r="AE28" s="26">
        <f t="shared" si="4"/>
        <v>9.3605584037797798E-2</v>
      </c>
      <c r="AH28" s="25">
        <f t="shared" si="5"/>
        <v>0.46271123683665683</v>
      </c>
      <c r="AI28" s="41">
        <f t="shared" si="1"/>
        <v>2.1611750923460136</v>
      </c>
    </row>
    <row r="29" spans="1:35" x14ac:dyDescent="0.25">
      <c r="A29" s="3" t="s">
        <v>2836</v>
      </c>
      <c r="B29" s="4" t="s">
        <v>192</v>
      </c>
      <c r="C29" s="3" t="s">
        <v>42</v>
      </c>
      <c r="D29" s="3" t="s">
        <v>193</v>
      </c>
      <c r="E29" s="3" t="s">
        <v>2844</v>
      </c>
      <c r="F29" s="3" t="s">
        <v>119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47</v>
      </c>
      <c r="L29" s="3" t="s">
        <v>46</v>
      </c>
      <c r="M29" s="3" t="s">
        <v>46</v>
      </c>
      <c r="N29" s="3" t="s">
        <v>258</v>
      </c>
      <c r="O29" s="5" t="s">
        <v>46</v>
      </c>
      <c r="P29" s="3" t="s">
        <v>46</v>
      </c>
      <c r="Q29" s="3" t="s">
        <v>47</v>
      </c>
      <c r="R29" s="3" t="s">
        <v>80</v>
      </c>
      <c r="S29" s="3" t="s">
        <v>80</v>
      </c>
      <c r="T29" s="3" t="s">
        <v>80</v>
      </c>
      <c r="U29" s="3" t="s">
        <v>258</v>
      </c>
      <c r="V29" s="5" t="s">
        <v>236</v>
      </c>
      <c r="W29" s="3" t="s">
        <v>433</v>
      </c>
      <c r="X29" s="5" t="s">
        <v>2834</v>
      </c>
      <c r="Y29" s="3" t="s">
        <v>2845</v>
      </c>
      <c r="Z29" t="s">
        <v>80</v>
      </c>
      <c r="AB29" s="14">
        <f t="shared" si="2"/>
        <v>-130.73999999999978</v>
      </c>
      <c r="AC29" t="str">
        <f t="shared" si="3"/>
        <v xml:space="preserve"> </v>
      </c>
      <c r="AD29" t="str">
        <f t="shared" si="6"/>
        <v xml:space="preserve"> </v>
      </c>
      <c r="AE29" s="26">
        <f t="shared" si="4"/>
        <v>-0.83503442543337214</v>
      </c>
      <c r="AH29" s="25">
        <f t="shared" si="5"/>
        <v>0.79815083712486246</v>
      </c>
      <c r="AI29" s="41">
        <f t="shared" si="1"/>
        <v>1.2528960109874072</v>
      </c>
    </row>
    <row r="30" spans="1:35" x14ac:dyDescent="0.25">
      <c r="A30" s="3" t="s">
        <v>2846</v>
      </c>
      <c r="B30" s="4" t="s">
        <v>2731</v>
      </c>
      <c r="C30" s="3" t="s">
        <v>278</v>
      </c>
      <c r="D30" s="3" t="s">
        <v>354</v>
      </c>
      <c r="E30" s="3" t="s">
        <v>2847</v>
      </c>
      <c r="F30" s="3" t="s">
        <v>746</v>
      </c>
      <c r="G30" s="3" t="s">
        <v>42</v>
      </c>
      <c r="H30" s="5" t="s">
        <v>46</v>
      </c>
      <c r="I30" s="3" t="s">
        <v>46</v>
      </c>
      <c r="J30" s="3" t="s">
        <v>47</v>
      </c>
      <c r="K30" s="3" t="s">
        <v>47</v>
      </c>
      <c r="L30" s="3" t="s">
        <v>46</v>
      </c>
      <c r="M30" s="3" t="s">
        <v>46</v>
      </c>
      <c r="N30" s="3" t="s">
        <v>258</v>
      </c>
      <c r="O30" s="5" t="s">
        <v>46</v>
      </c>
      <c r="P30" s="3" t="s">
        <v>46</v>
      </c>
      <c r="Q30" s="3" t="s">
        <v>80</v>
      </c>
      <c r="R30" s="3" t="s">
        <v>80</v>
      </c>
      <c r="S30" s="3" t="s">
        <v>2525</v>
      </c>
      <c r="T30" s="3" t="s">
        <v>80</v>
      </c>
      <c r="U30" s="3" t="s">
        <v>258</v>
      </c>
      <c r="V30" s="5" t="s">
        <v>2848</v>
      </c>
      <c r="W30" s="3" t="s">
        <v>433</v>
      </c>
      <c r="X30" s="5" t="s">
        <v>2849</v>
      </c>
      <c r="Y30" s="3" t="s">
        <v>2850</v>
      </c>
      <c r="Z30" t="s">
        <v>80</v>
      </c>
      <c r="AB30" s="14">
        <f t="shared" si="2"/>
        <v>212.19000000000005</v>
      </c>
      <c r="AC30" t="str">
        <f t="shared" si="3"/>
        <v xml:space="preserve"> </v>
      </c>
      <c r="AD30" t="str">
        <f t="shared" si="6"/>
        <v xml:space="preserve"> </v>
      </c>
      <c r="AE30" s="26">
        <f t="shared" si="4"/>
        <v>1.4029031602865698</v>
      </c>
      <c r="AH30" s="25">
        <f t="shared" si="5"/>
        <v>8.0322859182654471E-2</v>
      </c>
      <c r="AI30" s="41">
        <f t="shared" si="1"/>
        <v>12.449756024321749</v>
      </c>
    </row>
    <row r="31" spans="1:35" x14ac:dyDescent="0.25">
      <c r="A31" s="3" t="s">
        <v>2846</v>
      </c>
      <c r="B31" s="4" t="s">
        <v>207</v>
      </c>
      <c r="C31" s="3" t="s">
        <v>42</v>
      </c>
      <c r="D31" s="3" t="s">
        <v>186</v>
      </c>
      <c r="E31" s="3" t="s">
        <v>2851</v>
      </c>
      <c r="F31" s="3" t="s">
        <v>176</v>
      </c>
      <c r="G31" s="3" t="s">
        <v>111</v>
      </c>
      <c r="H31" s="5" t="s">
        <v>46</v>
      </c>
      <c r="I31" s="3" t="s">
        <v>46</v>
      </c>
      <c r="J31" s="3" t="s">
        <v>47</v>
      </c>
      <c r="K31" s="3" t="s">
        <v>47</v>
      </c>
      <c r="L31" s="3" t="s">
        <v>46</v>
      </c>
      <c r="M31" s="3" t="s">
        <v>46</v>
      </c>
      <c r="N31" s="3" t="s">
        <v>258</v>
      </c>
      <c r="O31" s="5" t="s">
        <v>46</v>
      </c>
      <c r="P31" s="3" t="s">
        <v>46</v>
      </c>
      <c r="Q31" s="3" t="s">
        <v>80</v>
      </c>
      <c r="R31" s="3" t="s">
        <v>80</v>
      </c>
      <c r="S31" s="3" t="s">
        <v>2525</v>
      </c>
      <c r="T31" s="3" t="s">
        <v>80</v>
      </c>
      <c r="U31" s="3" t="s">
        <v>258</v>
      </c>
      <c r="V31" s="5" t="s">
        <v>2848</v>
      </c>
      <c r="W31" s="3" t="s">
        <v>433</v>
      </c>
      <c r="X31" s="5" t="s">
        <v>2849</v>
      </c>
      <c r="Y31" s="3" t="s">
        <v>2852</v>
      </c>
      <c r="Z31" t="s">
        <v>80</v>
      </c>
      <c r="AB31" s="14">
        <f t="shared" si="2"/>
        <v>-65.7800000000002</v>
      </c>
      <c r="AC31" t="str">
        <f t="shared" si="3"/>
        <v xml:space="preserve"> </v>
      </c>
      <c r="AD31" t="str">
        <f t="shared" si="6"/>
        <v xml:space="preserve"> </v>
      </c>
      <c r="AE31" s="26">
        <f t="shared" si="4"/>
        <v>-0.4111099348132265</v>
      </c>
      <c r="AH31" s="25">
        <f t="shared" si="5"/>
        <v>0.65950403726314411</v>
      </c>
      <c r="AI31" s="41">
        <f t="shared" si="1"/>
        <v>1.5162909451621704</v>
      </c>
    </row>
    <row r="32" spans="1:35" x14ac:dyDescent="0.25">
      <c r="A32" s="3" t="s">
        <v>2846</v>
      </c>
      <c r="B32" s="4" t="s">
        <v>415</v>
      </c>
      <c r="C32" s="3" t="s">
        <v>58</v>
      </c>
      <c r="D32" s="3" t="s">
        <v>193</v>
      </c>
      <c r="E32" s="3" t="s">
        <v>2853</v>
      </c>
      <c r="F32" s="3" t="s">
        <v>101</v>
      </c>
      <c r="G32" s="3" t="s">
        <v>111</v>
      </c>
      <c r="H32" s="5" t="s">
        <v>46</v>
      </c>
      <c r="I32" s="3" t="s">
        <v>46</v>
      </c>
      <c r="J32" s="3" t="s">
        <v>47</v>
      </c>
      <c r="K32" s="3" t="s">
        <v>47</v>
      </c>
      <c r="L32" s="3" t="s">
        <v>46</v>
      </c>
      <c r="M32" s="3" t="s">
        <v>46</v>
      </c>
      <c r="N32" s="3" t="s">
        <v>258</v>
      </c>
      <c r="O32" s="5" t="s">
        <v>46</v>
      </c>
      <c r="P32" s="3" t="s">
        <v>46</v>
      </c>
      <c r="Q32" s="3" t="s">
        <v>80</v>
      </c>
      <c r="R32" s="3" t="s">
        <v>80</v>
      </c>
      <c r="S32" s="3" t="s">
        <v>2525</v>
      </c>
      <c r="T32" s="3" t="s">
        <v>80</v>
      </c>
      <c r="U32" s="3" t="s">
        <v>258</v>
      </c>
      <c r="V32" s="5" t="s">
        <v>2848</v>
      </c>
      <c r="W32" s="3" t="s">
        <v>433</v>
      </c>
      <c r="X32" s="5" t="s">
        <v>2849</v>
      </c>
      <c r="Y32" s="3" t="s">
        <v>2854</v>
      </c>
      <c r="Z32" t="s">
        <v>80</v>
      </c>
      <c r="AB32" s="14">
        <f t="shared" si="2"/>
        <v>42.360000000000127</v>
      </c>
      <c r="AC32" t="str">
        <f t="shared" si="3"/>
        <v xml:space="preserve"> </v>
      </c>
      <c r="AD32" t="str">
        <f t="shared" si="6"/>
        <v xml:space="preserve"> </v>
      </c>
      <c r="AE32" s="26">
        <f t="shared" si="4"/>
        <v>0.29460426493528019</v>
      </c>
      <c r="AH32" s="25">
        <f t="shared" si="5"/>
        <v>0.38414810187796933</v>
      </c>
      <c r="AI32" s="41">
        <f t="shared" si="1"/>
        <v>2.6031626737483289</v>
      </c>
    </row>
    <row r="33" spans="1:35" x14ac:dyDescent="0.25">
      <c r="A33" s="3" t="s">
        <v>2846</v>
      </c>
      <c r="B33" s="4" t="s">
        <v>99</v>
      </c>
      <c r="C33" s="3" t="s">
        <v>58</v>
      </c>
      <c r="D33" s="3" t="s">
        <v>100</v>
      </c>
      <c r="E33" s="3" t="s">
        <v>2855</v>
      </c>
      <c r="F33" s="3" t="s">
        <v>1189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47</v>
      </c>
      <c r="L33" s="3" t="s">
        <v>80</v>
      </c>
      <c r="M33" s="3" t="s">
        <v>2525</v>
      </c>
      <c r="N33" s="3" t="s">
        <v>258</v>
      </c>
      <c r="O33" s="5" t="s">
        <v>46</v>
      </c>
      <c r="P33" s="3" t="s">
        <v>46</v>
      </c>
      <c r="Q33" s="3" t="s">
        <v>47</v>
      </c>
      <c r="R33" s="3" t="s">
        <v>80</v>
      </c>
      <c r="S33" s="3" t="s">
        <v>46</v>
      </c>
      <c r="T33" s="3" t="s">
        <v>80</v>
      </c>
      <c r="U33" s="3" t="s">
        <v>258</v>
      </c>
      <c r="V33" s="5" t="s">
        <v>2848</v>
      </c>
      <c r="W33" s="3" t="s">
        <v>433</v>
      </c>
      <c r="X33" s="5" t="s">
        <v>2849</v>
      </c>
      <c r="Y33" s="3" t="s">
        <v>2856</v>
      </c>
      <c r="Z33" t="s">
        <v>80</v>
      </c>
      <c r="AB33" s="14">
        <f t="shared" si="2"/>
        <v>45.949999999999818</v>
      </c>
      <c r="AC33" t="str">
        <f t="shared" si="3"/>
        <v xml:space="preserve"> </v>
      </c>
      <c r="AD33" t="str">
        <f t="shared" si="6"/>
        <v xml:space="preserve"> </v>
      </c>
      <c r="AE33" s="26">
        <f t="shared" si="4"/>
        <v>0.31803235793599144</v>
      </c>
      <c r="AH33" s="25">
        <f t="shared" si="5"/>
        <v>0.37523019604496244</v>
      </c>
      <c r="AI33" s="41">
        <f t="shared" si="1"/>
        <v>2.6650307212487072</v>
      </c>
    </row>
    <row r="34" spans="1:35" x14ac:dyDescent="0.25">
      <c r="A34" s="3" t="s">
        <v>273</v>
      </c>
      <c r="B34" s="4" t="s">
        <v>2714</v>
      </c>
      <c r="C34" s="3" t="s">
        <v>58</v>
      </c>
      <c r="D34" s="3" t="s">
        <v>115</v>
      </c>
      <c r="E34" s="3" t="s">
        <v>2857</v>
      </c>
      <c r="F34" s="3" t="s">
        <v>223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47</v>
      </c>
      <c r="L34" s="3" t="s">
        <v>46</v>
      </c>
      <c r="M34" s="3" t="s">
        <v>46</v>
      </c>
      <c r="N34" s="3" t="s">
        <v>258</v>
      </c>
      <c r="O34" s="5" t="s">
        <v>46</v>
      </c>
      <c r="P34" s="3" t="s">
        <v>48</v>
      </c>
      <c r="Q34" s="3" t="s">
        <v>80</v>
      </c>
      <c r="R34" s="3" t="s">
        <v>80</v>
      </c>
      <c r="S34" s="3" t="s">
        <v>80</v>
      </c>
      <c r="T34" s="3" t="s">
        <v>80</v>
      </c>
      <c r="U34" s="3" t="s">
        <v>258</v>
      </c>
      <c r="V34" s="5" t="s">
        <v>107</v>
      </c>
      <c r="W34" s="3" t="s">
        <v>433</v>
      </c>
      <c r="X34" s="5" t="s">
        <v>2858</v>
      </c>
      <c r="Y34" s="3" t="s">
        <v>2859</v>
      </c>
      <c r="Z34" t="s">
        <v>80</v>
      </c>
      <c r="AB34" s="14">
        <f t="shared" si="2"/>
        <v>65.680000000000291</v>
      </c>
      <c r="AC34" t="str">
        <f t="shared" si="3"/>
        <v xml:space="preserve"> </v>
      </c>
      <c r="AD34" t="str">
        <f t="shared" si="6"/>
        <v xml:space="preserve"> </v>
      </c>
      <c r="AE34" s="26">
        <f t="shared" si="4"/>
        <v>0.44678898047194787</v>
      </c>
      <c r="AH34" s="25">
        <f t="shared" si="5"/>
        <v>0.32751371420110043</v>
      </c>
      <c r="AI34" s="41">
        <f t="shared" si="1"/>
        <v>3.053307255970291</v>
      </c>
    </row>
    <row r="35" spans="1:35" x14ac:dyDescent="0.25">
      <c r="A35" s="3" t="s">
        <v>122</v>
      </c>
      <c r="B35" s="4" t="s">
        <v>398</v>
      </c>
      <c r="C35" s="3" t="s">
        <v>58</v>
      </c>
      <c r="D35" s="3" t="s">
        <v>395</v>
      </c>
      <c r="E35" s="3" t="s">
        <v>2860</v>
      </c>
      <c r="F35" s="3" t="s">
        <v>305</v>
      </c>
      <c r="G35" s="3" t="s">
        <v>45</v>
      </c>
      <c r="H35" s="5" t="s">
        <v>46</v>
      </c>
      <c r="I35" s="3" t="s">
        <v>46</v>
      </c>
      <c r="J35" s="3" t="s">
        <v>46</v>
      </c>
      <c r="K35" s="3" t="s">
        <v>47</v>
      </c>
      <c r="L35" s="3" t="s">
        <v>46</v>
      </c>
      <c r="M35" s="3" t="s">
        <v>2523</v>
      </c>
      <c r="N35" s="3" t="s">
        <v>258</v>
      </c>
      <c r="O35" s="5" t="s">
        <v>46</v>
      </c>
      <c r="P35" s="3" t="s">
        <v>47</v>
      </c>
      <c r="Q35" s="3" t="s">
        <v>80</v>
      </c>
      <c r="R35" s="3" t="s">
        <v>80</v>
      </c>
      <c r="S35" s="3" t="s">
        <v>2525</v>
      </c>
      <c r="T35" s="3" t="s">
        <v>47</v>
      </c>
      <c r="U35" s="3" t="s">
        <v>258</v>
      </c>
      <c r="V35" s="5" t="s">
        <v>2861</v>
      </c>
      <c r="W35" s="3" t="s">
        <v>433</v>
      </c>
      <c r="X35" s="5" t="s">
        <v>2862</v>
      </c>
      <c r="Y35" s="3" t="s">
        <v>2863</v>
      </c>
      <c r="Z35" t="s">
        <v>80</v>
      </c>
      <c r="AB35" s="14">
        <f t="shared" si="2"/>
        <v>-120.57999999999993</v>
      </c>
      <c r="AC35" t="str">
        <f t="shared" si="3"/>
        <v xml:space="preserve"> </v>
      </c>
      <c r="AD35" t="str">
        <f t="shared" si="6"/>
        <v xml:space="preserve"> </v>
      </c>
      <c r="AE35" s="26">
        <f t="shared" si="4"/>
        <v>-0.76873096446199518</v>
      </c>
      <c r="AH35" s="25">
        <f t="shared" si="5"/>
        <v>0.77897348051828397</v>
      </c>
      <c r="AI35" s="41">
        <f t="shared" si="1"/>
        <v>1.2837407498579512</v>
      </c>
    </row>
    <row r="36" spans="1:35" x14ac:dyDescent="0.25">
      <c r="A36" s="3" t="s">
        <v>107</v>
      </c>
      <c r="B36" s="4" t="s">
        <v>70</v>
      </c>
      <c r="C36" s="3" t="s">
        <v>42</v>
      </c>
      <c r="D36" s="3" t="s">
        <v>59</v>
      </c>
      <c r="E36" s="3" t="s">
        <v>2864</v>
      </c>
      <c r="F36" s="3" t="s">
        <v>124</v>
      </c>
      <c r="G36" s="3" t="s">
        <v>42</v>
      </c>
      <c r="H36" s="5" t="s">
        <v>46</v>
      </c>
      <c r="I36" s="3" t="s">
        <v>46</v>
      </c>
      <c r="J36" s="3" t="s">
        <v>80</v>
      </c>
      <c r="K36" s="3" t="s">
        <v>40</v>
      </c>
      <c r="L36" s="3" t="s">
        <v>46</v>
      </c>
      <c r="M36" s="3" t="s">
        <v>47</v>
      </c>
      <c r="N36" s="3" t="s">
        <v>258</v>
      </c>
      <c r="O36" s="5" t="s">
        <v>46</v>
      </c>
      <c r="P36" s="3" t="s">
        <v>47</v>
      </c>
      <c r="Q36" s="3" t="s">
        <v>46</v>
      </c>
      <c r="R36" s="3" t="s">
        <v>80</v>
      </c>
      <c r="S36" s="3" t="s">
        <v>46</v>
      </c>
      <c r="T36" s="3" t="s">
        <v>80</v>
      </c>
      <c r="U36" s="3" t="s">
        <v>258</v>
      </c>
      <c r="V36" s="5" t="s">
        <v>122</v>
      </c>
      <c r="W36" s="3" t="s">
        <v>433</v>
      </c>
      <c r="X36" s="5" t="s">
        <v>2865</v>
      </c>
      <c r="Y36" s="3" t="s">
        <v>2866</v>
      </c>
      <c r="Z36" t="s">
        <v>80</v>
      </c>
      <c r="AB36" s="14">
        <f t="shared" si="2"/>
        <v>-21.329999999999927</v>
      </c>
      <c r="AC36" t="str">
        <f t="shared" si="3"/>
        <v xml:space="preserve"> </v>
      </c>
      <c r="AD36" t="str">
        <f t="shared" si="6"/>
        <v xml:space="preserve"> </v>
      </c>
      <c r="AE36" s="26">
        <f t="shared" si="4"/>
        <v>-0.12103229306344637</v>
      </c>
      <c r="AH36" s="25">
        <f t="shared" si="5"/>
        <v>0.54816727147974897</v>
      </c>
      <c r="AI36" s="41">
        <f t="shared" si="1"/>
        <v>1.8242606810518842</v>
      </c>
    </row>
    <row r="37" spans="1:35" x14ac:dyDescent="0.25">
      <c r="A37" s="3" t="s">
        <v>279</v>
      </c>
      <c r="B37" s="4" t="s">
        <v>109</v>
      </c>
      <c r="C37" s="3" t="s">
        <v>58</v>
      </c>
      <c r="D37" s="3" t="s">
        <v>59</v>
      </c>
      <c r="E37" s="3" t="s">
        <v>2867</v>
      </c>
      <c r="F37" s="3" t="s">
        <v>613</v>
      </c>
      <c r="G37" s="3" t="s">
        <v>111</v>
      </c>
      <c r="H37" s="5" t="s">
        <v>46</v>
      </c>
      <c r="I37" s="3" t="s">
        <v>46</v>
      </c>
      <c r="J37" s="3" t="s">
        <v>80</v>
      </c>
      <c r="K37" s="3" t="s">
        <v>47</v>
      </c>
      <c r="L37" s="3" t="s">
        <v>46</v>
      </c>
      <c r="M37" s="3" t="s">
        <v>46</v>
      </c>
      <c r="N37" s="3" t="s">
        <v>258</v>
      </c>
      <c r="O37" s="5" t="s">
        <v>46</v>
      </c>
      <c r="P37" s="3" t="s">
        <v>86</v>
      </c>
      <c r="Q37" s="3" t="s">
        <v>80</v>
      </c>
      <c r="R37" s="3" t="s">
        <v>80</v>
      </c>
      <c r="S37" s="3" t="s">
        <v>2525</v>
      </c>
      <c r="T37" s="3" t="s">
        <v>80</v>
      </c>
      <c r="U37" s="3" t="s">
        <v>258</v>
      </c>
      <c r="V37" s="5" t="s">
        <v>2868</v>
      </c>
      <c r="W37" s="3" t="s">
        <v>433</v>
      </c>
      <c r="X37" s="5" t="s">
        <v>2869</v>
      </c>
      <c r="Y37" s="3" t="s">
        <v>2870</v>
      </c>
      <c r="Z37" t="s">
        <v>80</v>
      </c>
      <c r="AB37" s="14">
        <f t="shared" si="2"/>
        <v>31.769999999999982</v>
      </c>
      <c r="AC37" t="str">
        <f t="shared" si="3"/>
        <v xml:space="preserve"> </v>
      </c>
      <c r="AD37" t="str">
        <f t="shared" si="6"/>
        <v xml:space="preserve"> </v>
      </c>
      <c r="AE37" s="26">
        <f t="shared" si="4"/>
        <v>0.22549465354877413</v>
      </c>
      <c r="AH37" s="25">
        <f t="shared" si="5"/>
        <v>0.41079724206514479</v>
      </c>
      <c r="AI37" s="41">
        <f t="shared" si="1"/>
        <v>2.4342909289576453</v>
      </c>
    </row>
    <row r="38" spans="1:35" x14ac:dyDescent="0.25">
      <c r="A38" s="3" t="s">
        <v>281</v>
      </c>
      <c r="B38" s="4" t="s">
        <v>2871</v>
      </c>
      <c r="C38" s="3" t="s">
        <v>42</v>
      </c>
      <c r="D38" s="3" t="s">
        <v>115</v>
      </c>
      <c r="E38" s="3" t="s">
        <v>2872</v>
      </c>
      <c r="F38" s="3" t="s">
        <v>472</v>
      </c>
      <c r="G38" s="3" t="s">
        <v>111</v>
      </c>
      <c r="H38" s="5" t="s">
        <v>46</v>
      </c>
      <c r="I38" s="3" t="s">
        <v>46</v>
      </c>
      <c r="J38" s="3" t="s">
        <v>47</v>
      </c>
      <c r="K38" s="3" t="s">
        <v>47</v>
      </c>
      <c r="L38" s="3" t="s">
        <v>46</v>
      </c>
      <c r="M38" s="3" t="s">
        <v>46</v>
      </c>
      <c r="N38" s="3" t="s">
        <v>1128</v>
      </c>
      <c r="O38" s="5" t="s">
        <v>46</v>
      </c>
      <c r="P38" s="3" t="s">
        <v>46</v>
      </c>
      <c r="Q38" s="3" t="s">
        <v>47</v>
      </c>
      <c r="R38" s="3" t="s">
        <v>80</v>
      </c>
      <c r="S38" s="3" t="s">
        <v>80</v>
      </c>
      <c r="T38" s="3" t="s">
        <v>80</v>
      </c>
      <c r="U38" s="3" t="s">
        <v>258</v>
      </c>
      <c r="V38" s="5" t="s">
        <v>273</v>
      </c>
      <c r="W38" s="3" t="s">
        <v>339</v>
      </c>
      <c r="X38" s="5" t="s">
        <v>2873</v>
      </c>
      <c r="Y38" s="3" t="s">
        <v>2874</v>
      </c>
      <c r="Z38" t="s">
        <v>80</v>
      </c>
      <c r="AB38" s="14">
        <f t="shared" si="2"/>
        <v>-83.809999999999945</v>
      </c>
      <c r="AC38" t="str">
        <f t="shared" si="3"/>
        <v xml:space="preserve"> </v>
      </c>
      <c r="AD38" t="str">
        <f t="shared" si="6"/>
        <v xml:space="preserve"> </v>
      </c>
      <c r="AE38" s="26">
        <f t="shared" si="4"/>
        <v>-0.52877247431262864</v>
      </c>
      <c r="AH38" s="25">
        <f t="shared" si="5"/>
        <v>0.70151835272220986</v>
      </c>
      <c r="AI38" s="41">
        <f t="shared" si="1"/>
        <v>1.4254794562673176</v>
      </c>
    </row>
    <row r="39" spans="1:35" x14ac:dyDescent="0.25">
      <c r="A39" s="3" t="s">
        <v>236</v>
      </c>
      <c r="B39" s="4" t="s">
        <v>464</v>
      </c>
      <c r="C39" s="3" t="s">
        <v>42</v>
      </c>
      <c r="D39" s="3" t="s">
        <v>55</v>
      </c>
      <c r="E39" s="3" t="s">
        <v>2650</v>
      </c>
      <c r="F39" s="3" t="s">
        <v>66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47</v>
      </c>
      <c r="L39" s="3" t="s">
        <v>46</v>
      </c>
      <c r="M39" s="3" t="s">
        <v>47</v>
      </c>
      <c r="N39" s="3" t="s">
        <v>258</v>
      </c>
      <c r="O39" s="5" t="s">
        <v>46</v>
      </c>
      <c r="P39" s="3" t="s">
        <v>46</v>
      </c>
      <c r="Q39" s="3" t="s">
        <v>47</v>
      </c>
      <c r="R39" s="3" t="s">
        <v>80</v>
      </c>
      <c r="S39" s="3" t="s">
        <v>46</v>
      </c>
      <c r="T39" s="3" t="s">
        <v>80</v>
      </c>
      <c r="U39" s="3" t="s">
        <v>258</v>
      </c>
      <c r="V39" s="5" t="s">
        <v>273</v>
      </c>
      <c r="W39" s="3" t="s">
        <v>433</v>
      </c>
      <c r="X39" s="5" t="s">
        <v>2873</v>
      </c>
      <c r="Y39" s="3" t="s">
        <v>2875</v>
      </c>
      <c r="Z39" t="s">
        <v>80</v>
      </c>
      <c r="AB39" s="14">
        <f t="shared" si="2"/>
        <v>38.929999999999836</v>
      </c>
      <c r="AC39" t="str">
        <f t="shared" si="3"/>
        <v xml:space="preserve"> </v>
      </c>
      <c r="AD39" t="str">
        <f t="shared" si="6"/>
        <v xml:space="preserve"> </v>
      </c>
      <c r="AE39" s="26">
        <f t="shared" si="4"/>
        <v>0.27222032092624027</v>
      </c>
      <c r="AH39" s="25">
        <f t="shared" si="5"/>
        <v>0.39272630889895754</v>
      </c>
      <c r="AI39" s="41">
        <f t="shared" si="1"/>
        <v>2.5463025454128276</v>
      </c>
    </row>
    <row r="40" spans="1:35" x14ac:dyDescent="0.25">
      <c r="A40" s="3" t="s">
        <v>315</v>
      </c>
      <c r="B40" s="4" t="s">
        <v>545</v>
      </c>
      <c r="C40" s="3" t="s">
        <v>42</v>
      </c>
      <c r="D40" s="3" t="s">
        <v>55</v>
      </c>
      <c r="E40" s="3" t="s">
        <v>2670</v>
      </c>
      <c r="F40" s="3" t="s">
        <v>437</v>
      </c>
      <c r="G40" s="3" t="s">
        <v>42</v>
      </c>
      <c r="H40" s="5" t="s">
        <v>46</v>
      </c>
      <c r="I40" s="3" t="s">
        <v>47</v>
      </c>
      <c r="J40" s="3" t="s">
        <v>80</v>
      </c>
      <c r="K40" s="3" t="s">
        <v>80</v>
      </c>
      <c r="L40" s="3" t="s">
        <v>46</v>
      </c>
      <c r="M40" s="3" t="s">
        <v>2523</v>
      </c>
      <c r="N40" s="3" t="s">
        <v>258</v>
      </c>
      <c r="O40" s="5" t="s">
        <v>46</v>
      </c>
      <c r="P40" s="3" t="s">
        <v>2518</v>
      </c>
      <c r="Q40" s="3" t="s">
        <v>46</v>
      </c>
      <c r="R40" s="3" t="s">
        <v>80</v>
      </c>
      <c r="S40" s="3" t="s">
        <v>2525</v>
      </c>
      <c r="T40" s="3" t="s">
        <v>80</v>
      </c>
      <c r="U40" s="3" t="s">
        <v>258</v>
      </c>
      <c r="V40" s="5" t="s">
        <v>2876</v>
      </c>
      <c r="W40" s="3" t="s">
        <v>433</v>
      </c>
      <c r="X40" s="5" t="s">
        <v>2877</v>
      </c>
      <c r="Y40" s="3" t="s">
        <v>2878</v>
      </c>
      <c r="Z40" t="s">
        <v>80</v>
      </c>
      <c r="AB40" s="14">
        <f t="shared" si="2"/>
        <v>73.569999999999709</v>
      </c>
      <c r="AC40" t="str">
        <f t="shared" si="3"/>
        <v xml:space="preserve"> </v>
      </c>
      <c r="AD40" t="str">
        <f t="shared" si="6"/>
        <v xml:space="preserve"> </v>
      </c>
      <c r="AE40" s="26">
        <f t="shared" si="4"/>
        <v>0.49827857762392952</v>
      </c>
      <c r="AH40" s="25">
        <f t="shared" si="5"/>
        <v>0.30914385245100651</v>
      </c>
      <c r="AI40" s="41">
        <f t="shared" si="1"/>
        <v>3.2347400476238848</v>
      </c>
    </row>
    <row r="41" spans="1:35" x14ac:dyDescent="0.25">
      <c r="A41" s="3" t="s">
        <v>96</v>
      </c>
      <c r="B41" s="4" t="s">
        <v>364</v>
      </c>
      <c r="C41" s="3" t="s">
        <v>42</v>
      </c>
      <c r="D41" s="3" t="s">
        <v>365</v>
      </c>
      <c r="E41" s="3" t="s">
        <v>2879</v>
      </c>
      <c r="F41" s="3" t="s">
        <v>293</v>
      </c>
      <c r="G41" s="3" t="s">
        <v>111</v>
      </c>
      <c r="H41" s="5" t="s">
        <v>46</v>
      </c>
      <c r="I41" s="3" t="s">
        <v>61</v>
      </c>
      <c r="J41" s="3" t="s">
        <v>46</v>
      </c>
      <c r="K41" s="3" t="s">
        <v>47</v>
      </c>
      <c r="L41" s="3" t="s">
        <v>46</v>
      </c>
      <c r="M41" s="3" t="s">
        <v>46</v>
      </c>
      <c r="N41" s="3" t="s">
        <v>258</v>
      </c>
      <c r="O41" s="5" t="s">
        <v>46</v>
      </c>
      <c r="P41" s="3" t="s">
        <v>47</v>
      </c>
      <c r="Q41" s="3" t="s">
        <v>47</v>
      </c>
      <c r="R41" s="3" t="s">
        <v>80</v>
      </c>
      <c r="S41" s="3" t="s">
        <v>80</v>
      </c>
      <c r="T41" s="3" t="s">
        <v>47</v>
      </c>
      <c r="U41" s="3" t="s">
        <v>258</v>
      </c>
      <c r="V41" s="5" t="s">
        <v>208</v>
      </c>
      <c r="W41" s="3" t="s">
        <v>433</v>
      </c>
      <c r="X41" s="5" t="s">
        <v>2880</v>
      </c>
      <c r="Y41" s="3" t="s">
        <v>2881</v>
      </c>
      <c r="Z41" t="s">
        <v>80</v>
      </c>
      <c r="AB41" s="14">
        <f t="shared" si="2"/>
        <v>-192.27999999999975</v>
      </c>
      <c r="AC41" t="str">
        <f t="shared" si="3"/>
        <v xml:space="preserve"> </v>
      </c>
      <c r="AD41" t="str">
        <f t="shared" si="6"/>
        <v xml:space="preserve"> </v>
      </c>
      <c r="AE41" s="26">
        <f t="shared" si="4"/>
        <v>-1.2366402313564622</v>
      </c>
      <c r="AH41" s="25">
        <f t="shared" si="5"/>
        <v>0.89188966152130356</v>
      </c>
      <c r="AI41" s="41">
        <f t="shared" si="1"/>
        <v>1.1212149250550698</v>
      </c>
    </row>
    <row r="42" spans="1:35" x14ac:dyDescent="0.25">
      <c r="A42" s="3" t="s">
        <v>219</v>
      </c>
      <c r="B42" s="4" t="s">
        <v>57</v>
      </c>
      <c r="C42" s="3" t="s">
        <v>58</v>
      </c>
      <c r="D42" s="3" t="s">
        <v>59</v>
      </c>
      <c r="E42" s="3" t="s">
        <v>2882</v>
      </c>
      <c r="F42" s="3" t="s">
        <v>399</v>
      </c>
      <c r="G42" s="3" t="s">
        <v>45</v>
      </c>
      <c r="H42" s="5" t="s">
        <v>46</v>
      </c>
      <c r="I42" s="3" t="s">
        <v>46</v>
      </c>
      <c r="J42" s="3" t="s">
        <v>47</v>
      </c>
      <c r="K42" s="3" t="s">
        <v>47</v>
      </c>
      <c r="L42" s="3" t="s">
        <v>46</v>
      </c>
      <c r="M42" s="3" t="s">
        <v>2523</v>
      </c>
      <c r="N42" s="3" t="s">
        <v>258</v>
      </c>
      <c r="O42" s="5" t="s">
        <v>46</v>
      </c>
      <c r="P42" s="3" t="s">
        <v>80</v>
      </c>
      <c r="Q42" s="3" t="s">
        <v>47</v>
      </c>
      <c r="R42" s="3" t="s">
        <v>80</v>
      </c>
      <c r="S42" s="3" t="s">
        <v>46</v>
      </c>
      <c r="T42" s="3" t="s">
        <v>80</v>
      </c>
      <c r="U42" s="3" t="s">
        <v>258</v>
      </c>
      <c r="V42" s="5" t="s">
        <v>2883</v>
      </c>
      <c r="W42" s="3" t="s">
        <v>433</v>
      </c>
      <c r="X42" s="5" t="s">
        <v>2884</v>
      </c>
      <c r="Y42" s="3" t="s">
        <v>2885</v>
      </c>
      <c r="Z42" t="s">
        <v>80</v>
      </c>
      <c r="AB42" s="14">
        <f t="shared" si="2"/>
        <v>-78.289999999999964</v>
      </c>
      <c r="AC42" t="str">
        <f t="shared" si="3"/>
        <v xml:space="preserve"> </v>
      </c>
      <c r="AD42" t="str">
        <f t="shared" si="6"/>
        <v xml:space="preserve"> </v>
      </c>
      <c r="AE42" s="26">
        <f t="shared" si="4"/>
        <v>-0.4927493340998329</v>
      </c>
      <c r="AH42" s="25">
        <f t="shared" si="5"/>
        <v>0.68890514283711823</v>
      </c>
      <c r="AI42" s="41">
        <f t="shared" si="1"/>
        <v>1.4515786540389286</v>
      </c>
    </row>
    <row r="43" spans="1:35" x14ac:dyDescent="0.25">
      <c r="A43" s="3" t="s">
        <v>302</v>
      </c>
      <c r="B43" s="4" t="s">
        <v>434</v>
      </c>
      <c r="C43" s="3" t="s">
        <v>58</v>
      </c>
      <c r="D43" s="3" t="s">
        <v>307</v>
      </c>
      <c r="E43" s="3" t="s">
        <v>2886</v>
      </c>
      <c r="F43" s="3" t="s">
        <v>435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86</v>
      </c>
      <c r="L43" s="3" t="s">
        <v>46</v>
      </c>
      <c r="M43" s="3" t="s">
        <v>47</v>
      </c>
      <c r="N43" s="3" t="s">
        <v>258</v>
      </c>
      <c r="O43" s="5" t="s">
        <v>46</v>
      </c>
      <c r="P43" s="3" t="s">
        <v>80</v>
      </c>
      <c r="Q43" s="3" t="s">
        <v>47</v>
      </c>
      <c r="R43" s="3" t="s">
        <v>80</v>
      </c>
      <c r="S43" s="3" t="s">
        <v>80</v>
      </c>
      <c r="T43" s="3" t="s">
        <v>80</v>
      </c>
      <c r="U43" s="3" t="s">
        <v>258</v>
      </c>
      <c r="V43" s="5" t="s">
        <v>134</v>
      </c>
      <c r="W43" s="3" t="s">
        <v>433</v>
      </c>
      <c r="X43" s="5" t="s">
        <v>2887</v>
      </c>
      <c r="Y43" s="3" t="s">
        <v>2888</v>
      </c>
      <c r="Z43" t="s">
        <v>80</v>
      </c>
      <c r="AB43" s="14">
        <f t="shared" si="2"/>
        <v>-37.670000000000073</v>
      </c>
      <c r="AC43" t="str">
        <f t="shared" si="3"/>
        <v xml:space="preserve"> </v>
      </c>
      <c r="AD43" t="str">
        <f t="shared" si="6"/>
        <v xml:space="preserve"> </v>
      </c>
      <c r="AE43" s="26">
        <f t="shared" si="4"/>
        <v>-0.2276660088382815</v>
      </c>
      <c r="AH43" s="25">
        <f t="shared" si="5"/>
        <v>0.59004705023864878</v>
      </c>
      <c r="AI43" s="41">
        <f t="shared" si="1"/>
        <v>1.6947801020199029</v>
      </c>
    </row>
    <row r="44" spans="1:35" x14ac:dyDescent="0.25">
      <c r="A44" s="3" t="s">
        <v>293</v>
      </c>
      <c r="B44" s="4" t="s">
        <v>2630</v>
      </c>
      <c r="C44" s="3" t="s">
        <v>42</v>
      </c>
      <c r="D44" s="3" t="s">
        <v>115</v>
      </c>
      <c r="E44" s="3" t="s">
        <v>2889</v>
      </c>
      <c r="F44" s="3" t="s">
        <v>263</v>
      </c>
      <c r="G44" s="3" t="s">
        <v>42</v>
      </c>
      <c r="H44" s="5" t="s">
        <v>46</v>
      </c>
      <c r="I44" s="3" t="s">
        <v>46</v>
      </c>
      <c r="J44" s="3" t="s">
        <v>47</v>
      </c>
      <c r="K44" s="3" t="s">
        <v>47</v>
      </c>
      <c r="L44" s="3" t="s">
        <v>46</v>
      </c>
      <c r="M44" s="3" t="s">
        <v>47</v>
      </c>
      <c r="N44" s="3" t="s">
        <v>258</v>
      </c>
      <c r="O44" s="5" t="s">
        <v>46</v>
      </c>
      <c r="P44" s="3" t="s">
        <v>46</v>
      </c>
      <c r="Q44" s="3" t="s">
        <v>47</v>
      </c>
      <c r="R44" s="3" t="s">
        <v>80</v>
      </c>
      <c r="S44" s="3" t="s">
        <v>2525</v>
      </c>
      <c r="T44" s="3" t="s">
        <v>80</v>
      </c>
      <c r="U44" s="3" t="s">
        <v>258</v>
      </c>
      <c r="V44" s="5" t="s">
        <v>2890</v>
      </c>
      <c r="W44" s="3" t="s">
        <v>433</v>
      </c>
      <c r="X44" s="5" t="s">
        <v>2891</v>
      </c>
      <c r="Y44" s="3" t="s">
        <v>2892</v>
      </c>
      <c r="Z44" t="s">
        <v>80</v>
      </c>
      <c r="AB44" s="14">
        <f t="shared" si="2"/>
        <v>-122.34000000000015</v>
      </c>
      <c r="AC44" t="str">
        <f t="shared" si="3"/>
        <v xml:space="preserve"> </v>
      </c>
      <c r="AD44" t="str">
        <f t="shared" si="6"/>
        <v xml:space="preserve"> </v>
      </c>
      <c r="AE44" s="26">
        <f t="shared" si="4"/>
        <v>-0.78021660337042431</v>
      </c>
      <c r="AH44" s="25">
        <f t="shared" si="5"/>
        <v>0.78236830449036987</v>
      </c>
      <c r="AI44" s="41">
        <f t="shared" si="1"/>
        <v>1.2781703888827578</v>
      </c>
    </row>
    <row r="45" spans="1:35" x14ac:dyDescent="0.25">
      <c r="A45" s="3" t="s">
        <v>305</v>
      </c>
      <c r="B45" s="4" t="s">
        <v>89</v>
      </c>
      <c r="C45" s="3" t="s">
        <v>58</v>
      </c>
      <c r="D45" s="3" t="s">
        <v>90</v>
      </c>
      <c r="E45" s="3" t="s">
        <v>2893</v>
      </c>
      <c r="F45" s="3" t="s">
        <v>194</v>
      </c>
      <c r="G45" s="3" t="s">
        <v>65</v>
      </c>
      <c r="H45" s="5" t="s">
        <v>46</v>
      </c>
      <c r="I45" s="3" t="s">
        <v>61</v>
      </c>
      <c r="J45" s="3" t="s">
        <v>80</v>
      </c>
      <c r="K45" s="3" t="s">
        <v>80</v>
      </c>
      <c r="L45" s="3" t="s">
        <v>46</v>
      </c>
      <c r="M45" s="3" t="s">
        <v>47</v>
      </c>
      <c r="N45" s="3" t="s">
        <v>258</v>
      </c>
      <c r="O45" s="5" t="s">
        <v>46</v>
      </c>
      <c r="P45" s="3" t="s">
        <v>46</v>
      </c>
      <c r="Q45" s="3" t="s">
        <v>80</v>
      </c>
      <c r="R45" s="3" t="s">
        <v>80</v>
      </c>
      <c r="S45" s="3" t="s">
        <v>2525</v>
      </c>
      <c r="T45" s="3" t="s">
        <v>80</v>
      </c>
      <c r="U45" s="3" t="s">
        <v>258</v>
      </c>
      <c r="V45" s="5" t="s">
        <v>2894</v>
      </c>
      <c r="W45" s="3" t="s">
        <v>433</v>
      </c>
      <c r="X45" s="5" t="s">
        <v>2895</v>
      </c>
      <c r="Y45" s="3" t="s">
        <v>2896</v>
      </c>
      <c r="Z45" t="s">
        <v>80</v>
      </c>
      <c r="AB45" s="14">
        <f t="shared" si="2"/>
        <v>-189.73999999999978</v>
      </c>
      <c r="AC45" t="str">
        <f t="shared" si="3"/>
        <v xml:space="preserve"> </v>
      </c>
      <c r="AD45" t="str">
        <f t="shared" si="6"/>
        <v xml:space="preserve"> </v>
      </c>
      <c r="AE45" s="26">
        <f t="shared" si="4"/>
        <v>-1.2200643661136179</v>
      </c>
      <c r="AH45" s="25">
        <f t="shared" si="5"/>
        <v>0.88877976222959998</v>
      </c>
      <c r="AI45" s="41">
        <f t="shared" si="1"/>
        <v>1.1251381303860835</v>
      </c>
    </row>
    <row r="46" spans="1:35" x14ac:dyDescent="0.25">
      <c r="A46" s="3" t="s">
        <v>97</v>
      </c>
      <c r="B46" s="4" t="s">
        <v>2553</v>
      </c>
      <c r="C46" s="3" t="s">
        <v>42</v>
      </c>
      <c r="D46" s="3" t="s">
        <v>55</v>
      </c>
      <c r="E46" s="3" t="s">
        <v>2665</v>
      </c>
      <c r="F46" s="3" t="s">
        <v>359</v>
      </c>
      <c r="G46" s="3" t="s">
        <v>42</v>
      </c>
      <c r="H46" s="5" t="s">
        <v>46</v>
      </c>
      <c r="I46" s="3" t="s">
        <v>46</v>
      </c>
      <c r="J46" s="3" t="s">
        <v>80</v>
      </c>
      <c r="K46" s="3" t="s">
        <v>47</v>
      </c>
      <c r="L46" s="3" t="s">
        <v>46</v>
      </c>
      <c r="M46" s="3" t="s">
        <v>2523</v>
      </c>
      <c r="N46" s="3" t="s">
        <v>258</v>
      </c>
      <c r="O46" s="5" t="s">
        <v>46</v>
      </c>
      <c r="P46" s="3" t="s">
        <v>47</v>
      </c>
      <c r="Q46" s="3" t="s">
        <v>47</v>
      </c>
      <c r="R46" s="3" t="s">
        <v>80</v>
      </c>
      <c r="S46" s="3" t="s">
        <v>2525</v>
      </c>
      <c r="T46" s="3" t="s">
        <v>80</v>
      </c>
      <c r="U46" s="3" t="s">
        <v>258</v>
      </c>
      <c r="V46" s="5" t="s">
        <v>2897</v>
      </c>
      <c r="W46" s="3" t="s">
        <v>433</v>
      </c>
      <c r="X46" s="5" t="s">
        <v>2898</v>
      </c>
      <c r="Y46" s="3" t="s">
        <v>2899</v>
      </c>
      <c r="Z46" t="s">
        <v>80</v>
      </c>
      <c r="AB46" s="14">
        <f t="shared" si="2"/>
        <v>-94.610000000000127</v>
      </c>
      <c r="AC46" t="str">
        <f t="shared" si="3"/>
        <v xml:space="preserve"> </v>
      </c>
      <c r="AD46" t="str">
        <f t="shared" si="6"/>
        <v xml:space="preserve"> </v>
      </c>
      <c r="AE46" s="26">
        <f t="shared" si="4"/>
        <v>-0.59925253125070876</v>
      </c>
      <c r="AH46" s="25">
        <f t="shared" si="5"/>
        <v>0.72549775143489192</v>
      </c>
      <c r="AI46" s="41">
        <f t="shared" si="1"/>
        <v>1.3783640239024815</v>
      </c>
    </row>
    <row r="47" spans="1:35" x14ac:dyDescent="0.25">
      <c r="A47" s="3" t="s">
        <v>220</v>
      </c>
      <c r="B47" s="4" t="s">
        <v>392</v>
      </c>
      <c r="C47" s="3" t="s">
        <v>58</v>
      </c>
      <c r="D47" s="3" t="s">
        <v>307</v>
      </c>
      <c r="E47" s="3" t="s">
        <v>2900</v>
      </c>
      <c r="F47" s="3" t="s">
        <v>315</v>
      </c>
      <c r="G47" s="3" t="s">
        <v>45</v>
      </c>
      <c r="H47" s="5" t="s">
        <v>46</v>
      </c>
      <c r="I47" s="3" t="s">
        <v>46</v>
      </c>
      <c r="J47" s="3" t="s">
        <v>80</v>
      </c>
      <c r="K47" s="3" t="s">
        <v>40</v>
      </c>
      <c r="L47" s="3" t="s">
        <v>80</v>
      </c>
      <c r="M47" s="3" t="s">
        <v>47</v>
      </c>
      <c r="N47" s="3" t="s">
        <v>258</v>
      </c>
      <c r="O47" s="5" t="s">
        <v>46</v>
      </c>
      <c r="P47" s="3" t="s">
        <v>46</v>
      </c>
      <c r="Q47" s="3" t="s">
        <v>46</v>
      </c>
      <c r="R47" s="3" t="s">
        <v>80</v>
      </c>
      <c r="S47" s="3" t="s">
        <v>80</v>
      </c>
      <c r="T47" s="3" t="s">
        <v>80</v>
      </c>
      <c r="U47" s="3" t="s">
        <v>258</v>
      </c>
      <c r="V47" s="5" t="s">
        <v>261</v>
      </c>
      <c r="W47" s="3" t="s">
        <v>433</v>
      </c>
      <c r="X47" s="5" t="s">
        <v>2901</v>
      </c>
      <c r="Y47" s="3" t="s">
        <v>2902</v>
      </c>
      <c r="Z47" t="s">
        <v>80</v>
      </c>
      <c r="AB47" s="14">
        <f t="shared" si="2"/>
        <v>-293.42000000000007</v>
      </c>
      <c r="AC47" t="str">
        <f t="shared" si="3"/>
        <v xml:space="preserve"> </v>
      </c>
      <c r="AD47" t="str">
        <f t="shared" si="6"/>
        <v xml:space="preserve"> </v>
      </c>
      <c r="AE47" s="26">
        <f t="shared" si="4"/>
        <v>-1.896672912719177</v>
      </c>
      <c r="AH47" s="25">
        <f t="shared" si="5"/>
        <v>0.97106443957148358</v>
      </c>
      <c r="AI47" s="41">
        <f t="shared" si="1"/>
        <v>1.029797775769943</v>
      </c>
    </row>
    <row r="48" spans="1:35" x14ac:dyDescent="0.25">
      <c r="A48" s="3" t="s">
        <v>2903</v>
      </c>
      <c r="B48" s="4" t="s">
        <v>2061</v>
      </c>
      <c r="C48" s="3" t="s">
        <v>42</v>
      </c>
      <c r="D48" s="3" t="s">
        <v>307</v>
      </c>
      <c r="E48" s="3" t="s">
        <v>2904</v>
      </c>
      <c r="F48" s="3" t="s">
        <v>1065</v>
      </c>
      <c r="G48" s="3" t="s">
        <v>42</v>
      </c>
      <c r="H48" s="5" t="s">
        <v>46</v>
      </c>
      <c r="I48" s="3" t="s">
        <v>46</v>
      </c>
      <c r="J48" s="3" t="s">
        <v>47</v>
      </c>
      <c r="K48" s="3" t="s">
        <v>47</v>
      </c>
      <c r="L48" s="3" t="s">
        <v>47</v>
      </c>
      <c r="M48" s="3" t="s">
        <v>47</v>
      </c>
      <c r="N48" s="3" t="s">
        <v>258</v>
      </c>
      <c r="O48" s="5" t="s">
        <v>46</v>
      </c>
      <c r="P48" s="3" t="s">
        <v>46</v>
      </c>
      <c r="Q48" s="3" t="s">
        <v>46</v>
      </c>
      <c r="R48" s="3" t="s">
        <v>80</v>
      </c>
      <c r="S48" s="3" t="s">
        <v>80</v>
      </c>
      <c r="T48" s="3" t="s">
        <v>80</v>
      </c>
      <c r="U48" s="3" t="s">
        <v>258</v>
      </c>
      <c r="V48" s="5" t="s">
        <v>256</v>
      </c>
      <c r="W48" s="3" t="s">
        <v>433</v>
      </c>
      <c r="X48" s="5" t="s">
        <v>2905</v>
      </c>
      <c r="Y48" s="3" t="s">
        <v>2906</v>
      </c>
      <c r="Z48" t="s">
        <v>80</v>
      </c>
      <c r="AB48" s="14">
        <f t="shared" si="2"/>
        <v>-1.9500000000002728</v>
      </c>
      <c r="AC48" t="str">
        <f t="shared" si="3"/>
        <v xml:space="preserve"> </v>
      </c>
      <c r="AD48" t="str">
        <f t="shared" si="6"/>
        <v xml:space="preserve"> </v>
      </c>
      <c r="AE48" s="26">
        <f t="shared" si="4"/>
        <v>5.4402535532151169E-3</v>
      </c>
      <c r="AH48" s="25">
        <f t="shared" si="5"/>
        <v>0.49782966354719971</v>
      </c>
      <c r="AI48" s="41">
        <f t="shared" si="1"/>
        <v>2.0087191929759105</v>
      </c>
    </row>
    <row r="49" spans="1:35" x14ac:dyDescent="0.25">
      <c r="A49" s="3" t="s">
        <v>2903</v>
      </c>
      <c r="B49" s="4" t="s">
        <v>2907</v>
      </c>
      <c r="C49" s="3" t="s">
        <v>151</v>
      </c>
      <c r="D49" s="3" t="s">
        <v>354</v>
      </c>
      <c r="E49" s="3">
        <v>2285.1799999999998</v>
      </c>
      <c r="F49" s="3" t="s">
        <v>80</v>
      </c>
      <c r="G49" s="3" t="s">
        <v>42</v>
      </c>
      <c r="H49" s="5" t="s">
        <v>46</v>
      </c>
      <c r="I49" s="3" t="s">
        <v>80</v>
      </c>
      <c r="J49" s="3" t="s">
        <v>80</v>
      </c>
      <c r="K49" s="3" t="s">
        <v>80</v>
      </c>
      <c r="L49" s="3" t="s">
        <v>46</v>
      </c>
      <c r="M49" s="3" t="s">
        <v>47</v>
      </c>
      <c r="N49" s="3" t="s">
        <v>258</v>
      </c>
      <c r="O49" s="5" t="s">
        <v>46</v>
      </c>
      <c r="P49" s="3" t="s">
        <v>46</v>
      </c>
      <c r="Q49" s="3" t="s">
        <v>80</v>
      </c>
      <c r="R49" s="3" t="s">
        <v>80</v>
      </c>
      <c r="S49" s="3" t="s">
        <v>2525</v>
      </c>
      <c r="T49" s="3" t="s">
        <v>2525</v>
      </c>
      <c r="U49" s="3" t="s">
        <v>258</v>
      </c>
      <c r="V49" s="5" t="s">
        <v>256</v>
      </c>
      <c r="W49" s="3" t="s">
        <v>433</v>
      </c>
      <c r="X49" s="5" t="s">
        <v>2905</v>
      </c>
      <c r="Y49" s="3" t="s">
        <v>42</v>
      </c>
      <c r="Z49" t="s">
        <v>80</v>
      </c>
      <c r="AB49" s="14">
        <f t="shared" si="2"/>
        <v>-183.71000000000004</v>
      </c>
      <c r="AC49" t="str">
        <f t="shared" si="3"/>
        <v xml:space="preserve"> </v>
      </c>
      <c r="AD49" t="str">
        <f t="shared" si="6"/>
        <v xml:space="preserve"> </v>
      </c>
      <c r="AE49" s="26">
        <f t="shared" si="4"/>
        <v>-1.180713000989859</v>
      </c>
      <c r="AH49" s="25">
        <f t="shared" si="5"/>
        <v>0.88114162250377281</v>
      </c>
      <c r="AI49" s="41">
        <f t="shared" si="1"/>
        <v>1.1348913437529939</v>
      </c>
    </row>
    <row r="50" spans="1:35" x14ac:dyDescent="0.25">
      <c r="A50" s="3" t="s">
        <v>2903</v>
      </c>
      <c r="B50" s="4" t="s">
        <v>510</v>
      </c>
      <c r="C50" s="3" t="s">
        <v>42</v>
      </c>
      <c r="D50" s="3" t="s">
        <v>307</v>
      </c>
      <c r="E50" s="3" t="s">
        <v>2908</v>
      </c>
      <c r="F50" s="3" t="s">
        <v>52</v>
      </c>
      <c r="G50" s="3" t="s">
        <v>42</v>
      </c>
      <c r="H50" s="5" t="s">
        <v>46</v>
      </c>
      <c r="I50" s="3" t="s">
        <v>46</v>
      </c>
      <c r="J50" s="3" t="s">
        <v>80</v>
      </c>
      <c r="K50" s="3" t="s">
        <v>80</v>
      </c>
      <c r="L50" s="3" t="s">
        <v>46</v>
      </c>
      <c r="M50" s="3" t="s">
        <v>47</v>
      </c>
      <c r="N50" s="3" t="s">
        <v>258</v>
      </c>
      <c r="O50" s="5" t="s">
        <v>46</v>
      </c>
      <c r="P50" s="3" t="s">
        <v>46</v>
      </c>
      <c r="Q50" s="3" t="s">
        <v>80</v>
      </c>
      <c r="R50" s="3" t="s">
        <v>80</v>
      </c>
      <c r="S50" s="3" t="s">
        <v>80</v>
      </c>
      <c r="T50" s="3" t="s">
        <v>47</v>
      </c>
      <c r="U50" s="3" t="s">
        <v>258</v>
      </c>
      <c r="V50" s="5" t="s">
        <v>256</v>
      </c>
      <c r="W50" s="3" t="s">
        <v>433</v>
      </c>
      <c r="X50" s="5" t="s">
        <v>2905</v>
      </c>
      <c r="Y50" s="3" t="s">
        <v>2909</v>
      </c>
      <c r="Z50" t="s">
        <v>80</v>
      </c>
      <c r="AB50" s="14">
        <f t="shared" si="2"/>
        <v>99.129999999999882</v>
      </c>
      <c r="AC50" t="str">
        <f t="shared" si="3"/>
        <v xml:space="preserve"> </v>
      </c>
      <c r="AD50" t="str">
        <f t="shared" si="6"/>
        <v xml:space="preserve"> </v>
      </c>
      <c r="AE50" s="26">
        <f t="shared" si="4"/>
        <v>0.66508137904405062</v>
      </c>
      <c r="AH50" s="25">
        <f t="shared" si="5"/>
        <v>0.25299922200367919</v>
      </c>
      <c r="AI50" s="41">
        <f t="shared" si="1"/>
        <v>3.9525813244811387</v>
      </c>
    </row>
    <row r="51" spans="1:35" x14ac:dyDescent="0.25">
      <c r="A51" s="3" t="s">
        <v>2903</v>
      </c>
      <c r="B51" s="4" t="s">
        <v>505</v>
      </c>
      <c r="C51" s="3" t="s">
        <v>63</v>
      </c>
      <c r="D51" s="3" t="s">
        <v>140</v>
      </c>
      <c r="E51" s="3" t="s">
        <v>2910</v>
      </c>
      <c r="F51" s="3" t="s">
        <v>2911</v>
      </c>
      <c r="G51" s="3" t="s">
        <v>42</v>
      </c>
      <c r="H51" s="5" t="s">
        <v>46</v>
      </c>
      <c r="I51" s="3" t="s">
        <v>46</v>
      </c>
      <c r="J51" s="3" t="s">
        <v>80</v>
      </c>
      <c r="K51" s="3" t="s">
        <v>47</v>
      </c>
      <c r="L51" s="3" t="s">
        <v>47</v>
      </c>
      <c r="M51" s="3" t="s">
        <v>46</v>
      </c>
      <c r="N51" s="3" t="s">
        <v>258</v>
      </c>
      <c r="O51" s="5" t="s">
        <v>46</v>
      </c>
      <c r="P51" s="3" t="s">
        <v>46</v>
      </c>
      <c r="Q51" s="3" t="s">
        <v>80</v>
      </c>
      <c r="R51" s="3" t="s">
        <v>80</v>
      </c>
      <c r="S51" s="3" t="s">
        <v>80</v>
      </c>
      <c r="T51" s="3" t="s">
        <v>80</v>
      </c>
      <c r="U51" s="3" t="s">
        <v>258</v>
      </c>
      <c r="V51" s="5" t="s">
        <v>256</v>
      </c>
      <c r="W51" s="3" t="s">
        <v>433</v>
      </c>
      <c r="X51" s="5" t="s">
        <v>2905</v>
      </c>
      <c r="Y51" s="3" t="s">
        <v>2912</v>
      </c>
      <c r="Z51" t="s">
        <v>80</v>
      </c>
      <c r="AB51" s="14">
        <f t="shared" si="2"/>
        <v>342.0799999999997</v>
      </c>
      <c r="AC51" t="str">
        <f t="shared" si="3"/>
        <v xml:space="preserve"> </v>
      </c>
      <c r="AD51" t="str">
        <f t="shared" si="6"/>
        <v xml:space="preserve"> </v>
      </c>
      <c r="AE51" s="26">
        <f t="shared" si="4"/>
        <v>2.2505563635909254</v>
      </c>
      <c r="AH51" s="25">
        <f t="shared" si="5"/>
        <v>1.2206824917468495E-2</v>
      </c>
      <c r="AI51" s="41">
        <f t="shared" si="1"/>
        <v>81.92138469758477</v>
      </c>
    </row>
    <row r="52" spans="1:35" x14ac:dyDescent="0.25">
      <c r="A52" s="3" t="s">
        <v>2903</v>
      </c>
      <c r="B52" s="4" t="s">
        <v>105</v>
      </c>
      <c r="C52" s="3" t="s">
        <v>58</v>
      </c>
      <c r="D52" s="3" t="s">
        <v>55</v>
      </c>
      <c r="E52" s="3" t="s">
        <v>2913</v>
      </c>
      <c r="F52" s="3" t="s">
        <v>1336</v>
      </c>
      <c r="G52" s="3" t="s">
        <v>42</v>
      </c>
      <c r="H52" s="5" t="s">
        <v>47</v>
      </c>
      <c r="I52" s="3" t="s">
        <v>46</v>
      </c>
      <c r="J52" s="3" t="s">
        <v>47</v>
      </c>
      <c r="K52" s="3" t="s">
        <v>47</v>
      </c>
      <c r="L52" s="3" t="s">
        <v>46</v>
      </c>
      <c r="M52" s="3" t="s">
        <v>46</v>
      </c>
      <c r="N52" s="3" t="s">
        <v>258</v>
      </c>
      <c r="O52" s="5" t="s">
        <v>46</v>
      </c>
      <c r="P52" s="3" t="s">
        <v>47</v>
      </c>
      <c r="Q52" s="3" t="s">
        <v>80</v>
      </c>
      <c r="R52" s="3" t="s">
        <v>80</v>
      </c>
      <c r="S52" s="3" t="s">
        <v>46</v>
      </c>
      <c r="T52" s="3" t="s">
        <v>80</v>
      </c>
      <c r="U52" s="3" t="s">
        <v>258</v>
      </c>
      <c r="V52" s="5" t="s">
        <v>256</v>
      </c>
      <c r="W52" s="3" t="s">
        <v>433</v>
      </c>
      <c r="X52" s="5" t="s">
        <v>2905</v>
      </c>
      <c r="Y52" s="3" t="s">
        <v>2914</v>
      </c>
      <c r="Z52" t="s">
        <v>80</v>
      </c>
      <c r="AB52" s="14">
        <f t="shared" si="2"/>
        <v>64.679999999999836</v>
      </c>
      <c r="AC52" t="str">
        <f t="shared" si="3"/>
        <v xml:space="preserve"> </v>
      </c>
      <c r="AD52" t="str">
        <f t="shared" si="6"/>
        <v xml:space="preserve"> </v>
      </c>
      <c r="AE52" s="26">
        <f t="shared" si="4"/>
        <v>0.44026304927397464</v>
      </c>
      <c r="AH52" s="25">
        <f t="shared" si="5"/>
        <v>0.32987329985631653</v>
      </c>
      <c r="AI52" s="41">
        <f t="shared" si="1"/>
        <v>3.0314669311992564</v>
      </c>
    </row>
    <row r="53" spans="1:35" x14ac:dyDescent="0.25">
      <c r="A53" s="3" t="s">
        <v>2903</v>
      </c>
      <c r="B53" s="4" t="s">
        <v>1585</v>
      </c>
      <c r="C53" s="3" t="s">
        <v>58</v>
      </c>
      <c r="D53" s="3" t="s">
        <v>320</v>
      </c>
      <c r="E53" s="3" t="s">
        <v>2915</v>
      </c>
      <c r="F53" s="3" t="s">
        <v>1776</v>
      </c>
      <c r="G53" s="3" t="s">
        <v>42</v>
      </c>
      <c r="H53" s="5" t="s">
        <v>46</v>
      </c>
      <c r="I53" s="3" t="s">
        <v>46</v>
      </c>
      <c r="J53" s="3" t="s">
        <v>80</v>
      </c>
      <c r="K53" s="3" t="s">
        <v>47</v>
      </c>
      <c r="L53" s="3" t="s">
        <v>46</v>
      </c>
      <c r="M53" s="3" t="s">
        <v>80</v>
      </c>
      <c r="N53" s="3" t="s">
        <v>258</v>
      </c>
      <c r="O53" s="5" t="s">
        <v>46</v>
      </c>
      <c r="P53" s="3" t="s">
        <v>46</v>
      </c>
      <c r="Q53" s="3" t="s">
        <v>47</v>
      </c>
      <c r="R53" s="3" t="s">
        <v>80</v>
      </c>
      <c r="S53" s="3" t="s">
        <v>80</v>
      </c>
      <c r="T53" s="3" t="s">
        <v>80</v>
      </c>
      <c r="U53" s="3" t="s">
        <v>258</v>
      </c>
      <c r="V53" s="5" t="s">
        <v>256</v>
      </c>
      <c r="W53" s="3" t="s">
        <v>433</v>
      </c>
      <c r="X53" s="5" t="s">
        <v>2905</v>
      </c>
      <c r="Y53" s="3" t="s">
        <v>2916</v>
      </c>
      <c r="Z53" t="s">
        <v>80</v>
      </c>
      <c r="AB53" s="14">
        <f t="shared" si="2"/>
        <v>34.25</v>
      </c>
      <c r="AC53" t="str">
        <f t="shared" si="3"/>
        <v xml:space="preserve"> </v>
      </c>
      <c r="AD53" t="str">
        <f t="shared" si="6"/>
        <v xml:space="preserve"> </v>
      </c>
      <c r="AE53" s="26">
        <f t="shared" si="4"/>
        <v>0.2416789629197405</v>
      </c>
      <c r="AH53" s="25">
        <f t="shared" si="5"/>
        <v>0.40451446578545125</v>
      </c>
      <c r="AI53" s="41">
        <f t="shared" si="1"/>
        <v>2.4720994787127979</v>
      </c>
    </row>
    <row r="54" spans="1:35" x14ac:dyDescent="0.25">
      <c r="A54" s="3" t="s">
        <v>176</v>
      </c>
      <c r="B54" s="4" t="s">
        <v>2917</v>
      </c>
      <c r="C54" s="3" t="s">
        <v>42</v>
      </c>
      <c r="D54" s="3" t="s">
        <v>140</v>
      </c>
      <c r="E54" s="3" t="s">
        <v>2918</v>
      </c>
      <c r="F54" s="3" t="s">
        <v>497</v>
      </c>
      <c r="G54" s="3" t="s">
        <v>65</v>
      </c>
      <c r="H54" s="5" t="s">
        <v>46</v>
      </c>
      <c r="I54" s="3" t="s">
        <v>61</v>
      </c>
      <c r="J54" s="3" t="s">
        <v>47</v>
      </c>
      <c r="K54" s="3" t="s">
        <v>86</v>
      </c>
      <c r="L54" s="3" t="s">
        <v>46</v>
      </c>
      <c r="M54" s="3" t="s">
        <v>47</v>
      </c>
      <c r="N54" s="3" t="s">
        <v>258</v>
      </c>
      <c r="O54" s="5" t="s">
        <v>46</v>
      </c>
      <c r="P54" s="3" t="s">
        <v>47</v>
      </c>
      <c r="Q54" s="3" t="s">
        <v>80</v>
      </c>
      <c r="R54" s="3" t="s">
        <v>80</v>
      </c>
      <c r="S54" s="3" t="s">
        <v>2525</v>
      </c>
      <c r="T54" s="3" t="s">
        <v>80</v>
      </c>
      <c r="U54" s="3" t="s">
        <v>258</v>
      </c>
      <c r="V54" s="5" t="s">
        <v>2919</v>
      </c>
      <c r="W54" s="3" t="s">
        <v>433</v>
      </c>
      <c r="X54" s="5" t="s">
        <v>2920</v>
      </c>
      <c r="Y54" s="3" t="s">
        <v>2921</v>
      </c>
      <c r="Z54" t="s">
        <v>80</v>
      </c>
      <c r="AB54" s="14">
        <f t="shared" si="2"/>
        <v>-223.69000000000005</v>
      </c>
      <c r="AC54" t="str">
        <f t="shared" si="3"/>
        <v xml:space="preserve"> </v>
      </c>
      <c r="AD54" t="str">
        <f t="shared" si="6"/>
        <v xml:space="preserve"> </v>
      </c>
      <c r="AE54" s="26">
        <f t="shared" si="4"/>
        <v>-1.4416197302847102</v>
      </c>
      <c r="AH54" s="25">
        <f t="shared" si="5"/>
        <v>0.92529516035381076</v>
      </c>
      <c r="AI54" s="41">
        <f t="shared" si="1"/>
        <v>1.0807362265005513</v>
      </c>
    </row>
    <row r="55" spans="1:35" x14ac:dyDescent="0.25">
      <c r="A55" s="3" t="s">
        <v>439</v>
      </c>
      <c r="B55" s="4" t="s">
        <v>217</v>
      </c>
      <c r="C55" s="3" t="s">
        <v>42</v>
      </c>
      <c r="D55" s="3" t="s">
        <v>186</v>
      </c>
      <c r="E55" s="3" t="s">
        <v>2922</v>
      </c>
      <c r="F55" s="3" t="s">
        <v>381</v>
      </c>
      <c r="G55" s="3" t="s">
        <v>65</v>
      </c>
      <c r="H55" s="5" t="s">
        <v>46</v>
      </c>
      <c r="I55" s="3" t="s">
        <v>61</v>
      </c>
      <c r="J55" s="3" t="s">
        <v>80</v>
      </c>
      <c r="K55" s="3" t="s">
        <v>47</v>
      </c>
      <c r="L55" s="3" t="s">
        <v>46</v>
      </c>
      <c r="M55" s="3" t="s">
        <v>46</v>
      </c>
      <c r="N55" s="3" t="s">
        <v>258</v>
      </c>
      <c r="O55" s="5" t="s">
        <v>46</v>
      </c>
      <c r="P55" s="3" t="s">
        <v>80</v>
      </c>
      <c r="Q55" s="3" t="s">
        <v>80</v>
      </c>
      <c r="R55" s="3" t="s">
        <v>80</v>
      </c>
      <c r="S55" s="3" t="s">
        <v>80</v>
      </c>
      <c r="T55" s="3" t="s">
        <v>80</v>
      </c>
      <c r="U55" s="3" t="s">
        <v>258</v>
      </c>
      <c r="V55" s="5" t="s">
        <v>157</v>
      </c>
      <c r="W55" s="3" t="s">
        <v>433</v>
      </c>
      <c r="X55" s="5" t="s">
        <v>2923</v>
      </c>
      <c r="Y55" s="3" t="s">
        <v>2924</v>
      </c>
      <c r="Z55" t="s">
        <v>80</v>
      </c>
      <c r="AB55" s="14">
        <f t="shared" si="2"/>
        <v>-147.88999999999987</v>
      </c>
      <c r="AC55" t="str">
        <f t="shared" si="3"/>
        <v xml:space="preserve"> </v>
      </c>
      <c r="AD55" t="str">
        <f t="shared" si="6"/>
        <v xml:space="preserve"> </v>
      </c>
      <c r="AE55" s="26">
        <f t="shared" si="4"/>
        <v>-0.94695414547856294</v>
      </c>
      <c r="AH55" s="25">
        <f t="shared" si="5"/>
        <v>0.82816892732611969</v>
      </c>
      <c r="AI55" s="41">
        <f t="shared" si="1"/>
        <v>1.2074831196923379</v>
      </c>
    </row>
    <row r="56" spans="1:35" x14ac:dyDescent="0.25">
      <c r="A56" s="3" t="s">
        <v>773</v>
      </c>
      <c r="B56" s="4" t="s">
        <v>331</v>
      </c>
      <c r="C56" s="3" t="s">
        <v>42</v>
      </c>
      <c r="D56" s="3" t="s">
        <v>193</v>
      </c>
      <c r="E56" s="3" t="s">
        <v>2925</v>
      </c>
      <c r="F56" s="3" t="s">
        <v>2312</v>
      </c>
      <c r="G56" s="3" t="s">
        <v>42</v>
      </c>
      <c r="H56" s="5" t="s">
        <v>46</v>
      </c>
      <c r="I56" s="3" t="s">
        <v>47</v>
      </c>
      <c r="J56" s="3" t="s">
        <v>46</v>
      </c>
      <c r="K56" s="3" t="s">
        <v>47</v>
      </c>
      <c r="L56" s="3" t="s">
        <v>2525</v>
      </c>
      <c r="M56" s="3" t="s">
        <v>2523</v>
      </c>
      <c r="N56" s="3" t="s">
        <v>258</v>
      </c>
      <c r="O56" s="5" t="s">
        <v>46</v>
      </c>
      <c r="P56" s="3" t="s">
        <v>47</v>
      </c>
      <c r="Q56" s="3" t="s">
        <v>47</v>
      </c>
      <c r="R56" s="3" t="s">
        <v>80</v>
      </c>
      <c r="S56" s="3" t="s">
        <v>2525</v>
      </c>
      <c r="T56" s="3" t="s">
        <v>80</v>
      </c>
      <c r="U56" s="3" t="s">
        <v>258</v>
      </c>
      <c r="V56" s="5" t="s">
        <v>2926</v>
      </c>
      <c r="W56" s="3" t="s">
        <v>433</v>
      </c>
      <c r="X56" s="5" t="s">
        <v>2927</v>
      </c>
      <c r="Y56" s="3" t="s">
        <v>2928</v>
      </c>
      <c r="Z56" t="s">
        <v>80</v>
      </c>
      <c r="AB56" s="14">
        <f t="shared" si="2"/>
        <v>123.81999999999994</v>
      </c>
      <c r="AC56" t="str">
        <f t="shared" si="3"/>
        <v xml:space="preserve"> </v>
      </c>
      <c r="AD56" t="str">
        <f t="shared" si="6"/>
        <v xml:space="preserve"> </v>
      </c>
      <c r="AE56" s="26">
        <f t="shared" si="4"/>
        <v>0.82620662032193681</v>
      </c>
      <c r="AH56" s="25">
        <f t="shared" si="5"/>
        <v>0.20434344670390792</v>
      </c>
      <c r="AI56" s="41">
        <f t="shared" si="1"/>
        <v>4.8937218987452642</v>
      </c>
    </row>
    <row r="57" spans="1:35" x14ac:dyDescent="0.25">
      <c r="A57" s="3" t="s">
        <v>2929</v>
      </c>
      <c r="B57" s="4" t="s">
        <v>300</v>
      </c>
      <c r="C57" s="3" t="s">
        <v>42</v>
      </c>
      <c r="D57" s="3" t="s">
        <v>100</v>
      </c>
      <c r="E57" s="3" t="s">
        <v>2930</v>
      </c>
      <c r="F57" s="3" t="s">
        <v>85</v>
      </c>
      <c r="G57" s="3" t="s">
        <v>65</v>
      </c>
      <c r="H57" s="5" t="s">
        <v>46</v>
      </c>
      <c r="I57" s="3" t="s">
        <v>46</v>
      </c>
      <c r="J57" s="3" t="s">
        <v>47</v>
      </c>
      <c r="K57" s="3" t="s">
        <v>80</v>
      </c>
      <c r="L57" s="3" t="s">
        <v>46</v>
      </c>
      <c r="M57" s="3" t="s">
        <v>47</v>
      </c>
      <c r="N57" s="3" t="s">
        <v>258</v>
      </c>
      <c r="O57" s="5" t="s">
        <v>46</v>
      </c>
      <c r="P57" s="3" t="s">
        <v>80</v>
      </c>
      <c r="Q57" s="3" t="s">
        <v>80</v>
      </c>
      <c r="R57" s="3" t="s">
        <v>80</v>
      </c>
      <c r="S57" s="3" t="s">
        <v>2525</v>
      </c>
      <c r="T57" s="3" t="s">
        <v>80</v>
      </c>
      <c r="U57" s="3" t="s">
        <v>258</v>
      </c>
      <c r="V57" s="5" t="s">
        <v>2931</v>
      </c>
      <c r="W57" s="3" t="s">
        <v>433</v>
      </c>
      <c r="X57" s="5" t="s">
        <v>2932</v>
      </c>
      <c r="Y57" s="3" t="s">
        <v>2933</v>
      </c>
      <c r="Z57" t="s">
        <v>80</v>
      </c>
      <c r="AB57" s="14">
        <f t="shared" si="2"/>
        <v>-235.23999999999978</v>
      </c>
      <c r="AC57" t="str">
        <f t="shared" si="3"/>
        <v xml:space="preserve"> </v>
      </c>
      <c r="AD57" t="str">
        <f t="shared" si="6"/>
        <v xml:space="preserve"> </v>
      </c>
      <c r="AE57" s="26">
        <f t="shared" si="4"/>
        <v>-1.5169942356212651</v>
      </c>
      <c r="AH57" s="25">
        <f t="shared" si="5"/>
        <v>0.93536593029483206</v>
      </c>
      <c r="AI57" s="41">
        <f t="shared" si="1"/>
        <v>1.0691003035408773</v>
      </c>
    </row>
    <row r="58" spans="1:35" x14ac:dyDescent="0.25">
      <c r="A58" s="3" t="s">
        <v>2929</v>
      </c>
      <c r="B58" s="4" t="s">
        <v>129</v>
      </c>
      <c r="C58" s="3" t="s">
        <v>42</v>
      </c>
      <c r="D58" s="3" t="s">
        <v>59</v>
      </c>
      <c r="E58" s="3" t="s">
        <v>2934</v>
      </c>
      <c r="F58" s="3" t="s">
        <v>742</v>
      </c>
      <c r="G58" s="3" t="s">
        <v>42</v>
      </c>
      <c r="H58" s="5" t="s">
        <v>46</v>
      </c>
      <c r="I58" s="3" t="s">
        <v>47</v>
      </c>
      <c r="J58" s="3" t="s">
        <v>47</v>
      </c>
      <c r="K58" s="3" t="s">
        <v>47</v>
      </c>
      <c r="L58" s="3" t="s">
        <v>46</v>
      </c>
      <c r="M58" s="3" t="s">
        <v>47</v>
      </c>
      <c r="N58" s="3" t="s">
        <v>258</v>
      </c>
      <c r="O58" s="5" t="s">
        <v>46</v>
      </c>
      <c r="P58" s="3" t="s">
        <v>80</v>
      </c>
      <c r="Q58" s="3" t="s">
        <v>47</v>
      </c>
      <c r="R58" s="3" t="s">
        <v>80</v>
      </c>
      <c r="S58" s="3" t="s">
        <v>2525</v>
      </c>
      <c r="T58" s="3" t="s">
        <v>46</v>
      </c>
      <c r="U58" s="3" t="s">
        <v>258</v>
      </c>
      <c r="V58" s="5" t="s">
        <v>2931</v>
      </c>
      <c r="W58" s="3" t="s">
        <v>433</v>
      </c>
      <c r="X58" s="5" t="s">
        <v>2932</v>
      </c>
      <c r="Y58" s="3" t="s">
        <v>2935</v>
      </c>
      <c r="Z58" t="s">
        <v>80</v>
      </c>
      <c r="AB58" s="14">
        <f t="shared" si="2"/>
        <v>-81.380000000000109</v>
      </c>
      <c r="AC58" t="str">
        <f t="shared" si="3"/>
        <v xml:space="preserve"> </v>
      </c>
      <c r="AD58" t="str">
        <f t="shared" si="6"/>
        <v xml:space="preserve"> </v>
      </c>
      <c r="AE58" s="26">
        <f t="shared" si="4"/>
        <v>-0.51291446150156195</v>
      </c>
      <c r="AH58" s="25">
        <f t="shared" si="5"/>
        <v>0.69599442149967727</v>
      </c>
      <c r="AI58" s="41">
        <f t="shared" si="1"/>
        <v>1.4367931252168287</v>
      </c>
    </row>
    <row r="59" spans="1:35" x14ac:dyDescent="0.25">
      <c r="A59" s="3" t="s">
        <v>210</v>
      </c>
      <c r="B59" s="4" t="s">
        <v>338</v>
      </c>
      <c r="C59" s="3" t="s">
        <v>58</v>
      </c>
      <c r="D59" s="3" t="s">
        <v>307</v>
      </c>
      <c r="E59" s="3" t="s">
        <v>2936</v>
      </c>
      <c r="F59" s="3" t="s">
        <v>827</v>
      </c>
      <c r="G59" s="3" t="s">
        <v>111</v>
      </c>
      <c r="H59" s="5" t="s">
        <v>46</v>
      </c>
      <c r="I59" s="3" t="s">
        <v>86</v>
      </c>
      <c r="J59" s="3" t="s">
        <v>47</v>
      </c>
      <c r="K59" s="3" t="s">
        <v>80</v>
      </c>
      <c r="L59" s="3" t="s">
        <v>46</v>
      </c>
      <c r="M59" s="3" t="s">
        <v>47</v>
      </c>
      <c r="N59" s="3" t="s">
        <v>258</v>
      </c>
      <c r="O59" s="5" t="s">
        <v>46</v>
      </c>
      <c r="P59" s="3" t="s">
        <v>61</v>
      </c>
      <c r="Q59" s="3" t="s">
        <v>47</v>
      </c>
      <c r="R59" s="3" t="s">
        <v>80</v>
      </c>
      <c r="S59" s="3" t="s">
        <v>80</v>
      </c>
      <c r="T59" s="3" t="s">
        <v>80</v>
      </c>
      <c r="U59" s="3" t="s">
        <v>258</v>
      </c>
      <c r="V59" s="5" t="s">
        <v>149</v>
      </c>
      <c r="W59" s="3" t="s">
        <v>433</v>
      </c>
      <c r="X59" s="5" t="s">
        <v>2937</v>
      </c>
      <c r="Y59" s="3" t="s">
        <v>2938</v>
      </c>
      <c r="Z59" t="s">
        <v>80</v>
      </c>
      <c r="AB59" s="14">
        <f t="shared" si="2"/>
        <v>-43.5300000000002</v>
      </c>
      <c r="AC59" t="str">
        <f t="shared" si="3"/>
        <v xml:space="preserve"> </v>
      </c>
      <c r="AD59" t="str">
        <f t="shared" si="6"/>
        <v xml:space="preserve"> </v>
      </c>
      <c r="AE59" s="26">
        <f t="shared" si="4"/>
        <v>-0.26590796565838809</v>
      </c>
      <c r="AH59" s="25">
        <f t="shared" si="5"/>
        <v>0.60484495490866841</v>
      </c>
      <c r="AI59" s="41">
        <f t="shared" si="1"/>
        <v>1.6533162621005908</v>
      </c>
    </row>
    <row r="60" spans="1:35" x14ac:dyDescent="0.25">
      <c r="A60" s="3" t="s">
        <v>188</v>
      </c>
      <c r="B60" s="4" t="s">
        <v>652</v>
      </c>
      <c r="C60" s="3" t="s">
        <v>278</v>
      </c>
      <c r="D60" s="3" t="s">
        <v>365</v>
      </c>
      <c r="E60" s="3" t="s">
        <v>2939</v>
      </c>
      <c r="F60" s="3" t="s">
        <v>1895</v>
      </c>
      <c r="G60" s="3" t="s">
        <v>42</v>
      </c>
      <c r="H60" s="5" t="s">
        <v>47</v>
      </c>
      <c r="I60" s="3" t="s">
        <v>46</v>
      </c>
      <c r="J60" s="3" t="s">
        <v>47</v>
      </c>
      <c r="K60" s="3" t="s">
        <v>47</v>
      </c>
      <c r="L60" s="3" t="s">
        <v>46</v>
      </c>
      <c r="M60" s="3" t="s">
        <v>46</v>
      </c>
      <c r="N60" s="3" t="s">
        <v>263</v>
      </c>
      <c r="O60" s="5" t="s">
        <v>46</v>
      </c>
      <c r="P60" s="3" t="s">
        <v>80</v>
      </c>
      <c r="Q60" s="3" t="s">
        <v>80</v>
      </c>
      <c r="R60" s="3" t="s">
        <v>80</v>
      </c>
      <c r="S60" s="3" t="s">
        <v>80</v>
      </c>
      <c r="T60" s="3" t="s">
        <v>80</v>
      </c>
      <c r="U60" s="3" t="s">
        <v>258</v>
      </c>
      <c r="V60" s="5" t="s">
        <v>143</v>
      </c>
      <c r="W60" s="3" t="s">
        <v>607</v>
      </c>
      <c r="X60" s="5" t="s">
        <v>2940</v>
      </c>
      <c r="Y60" s="3" t="s">
        <v>2941</v>
      </c>
      <c r="Z60" t="s">
        <v>80</v>
      </c>
      <c r="AB60" s="14">
        <f t="shared" si="2"/>
        <v>180.46000000000004</v>
      </c>
      <c r="AC60" t="str">
        <f t="shared" si="3"/>
        <v xml:space="preserve"> </v>
      </c>
      <c r="AD60" t="str">
        <f t="shared" si="6"/>
        <v xml:space="preserve"> </v>
      </c>
      <c r="AE60" s="26">
        <f t="shared" si="4"/>
        <v>1.1958353633749732</v>
      </c>
      <c r="AH60" s="25">
        <f t="shared" si="5"/>
        <v>0.11588040640326469</v>
      </c>
      <c r="AI60" s="41">
        <f t="shared" si="1"/>
        <v>8.6295865801505087</v>
      </c>
    </row>
    <row r="61" spans="1:35" x14ac:dyDescent="0.25">
      <c r="A61" s="3" t="s">
        <v>340</v>
      </c>
      <c r="B61" s="4" t="s">
        <v>458</v>
      </c>
      <c r="C61" s="3" t="s">
        <v>58</v>
      </c>
      <c r="D61" s="3" t="s">
        <v>307</v>
      </c>
      <c r="E61" s="3" t="s">
        <v>2942</v>
      </c>
      <c r="F61" s="3" t="s">
        <v>145</v>
      </c>
      <c r="G61" s="3" t="s">
        <v>42</v>
      </c>
      <c r="H61" s="5" t="s">
        <v>46</v>
      </c>
      <c r="I61" s="3" t="s">
        <v>46</v>
      </c>
      <c r="J61" s="3" t="s">
        <v>47</v>
      </c>
      <c r="K61" s="3" t="s">
        <v>47</v>
      </c>
      <c r="L61" s="3" t="s">
        <v>80</v>
      </c>
      <c r="M61" s="3" t="s">
        <v>47</v>
      </c>
      <c r="N61" s="3" t="s">
        <v>258</v>
      </c>
      <c r="O61" s="5" t="s">
        <v>46</v>
      </c>
      <c r="P61" s="3" t="s">
        <v>46</v>
      </c>
      <c r="Q61" s="3" t="s">
        <v>47</v>
      </c>
      <c r="R61" s="3" t="s">
        <v>80</v>
      </c>
      <c r="S61" s="3" t="s">
        <v>47</v>
      </c>
      <c r="T61" s="3" t="s">
        <v>80</v>
      </c>
      <c r="U61" s="3" t="s">
        <v>258</v>
      </c>
      <c r="V61" s="5" t="s">
        <v>143</v>
      </c>
      <c r="W61" s="3" t="s">
        <v>433</v>
      </c>
      <c r="X61" s="5" t="s">
        <v>2940</v>
      </c>
      <c r="Y61" s="3" t="s">
        <v>2943</v>
      </c>
      <c r="Z61" t="s">
        <v>80</v>
      </c>
      <c r="AB61" s="14">
        <f t="shared" si="2"/>
        <v>-104.51999999999998</v>
      </c>
      <c r="AC61" t="str">
        <f t="shared" si="3"/>
        <v xml:space="preserve"> </v>
      </c>
      <c r="AD61" t="str">
        <f t="shared" si="6"/>
        <v xml:space="preserve"> </v>
      </c>
      <c r="AE61" s="26">
        <f t="shared" si="4"/>
        <v>-0.66392450942259307</v>
      </c>
      <c r="AH61" s="25">
        <f t="shared" si="5"/>
        <v>0.74663068571322033</v>
      </c>
      <c r="AI61" s="41">
        <f t="shared" si="1"/>
        <v>1.3393502559364381</v>
      </c>
    </row>
    <row r="62" spans="1:35" x14ac:dyDescent="0.25">
      <c r="A62" s="3" t="s">
        <v>78</v>
      </c>
      <c r="B62" s="4" t="s">
        <v>2741</v>
      </c>
      <c r="C62" s="3" t="s">
        <v>58</v>
      </c>
      <c r="D62" s="3" t="s">
        <v>115</v>
      </c>
      <c r="E62" s="3" t="s">
        <v>2944</v>
      </c>
      <c r="F62" s="3" t="s">
        <v>485</v>
      </c>
      <c r="G62" s="3" t="s">
        <v>42</v>
      </c>
      <c r="H62" s="5" t="s">
        <v>46</v>
      </c>
      <c r="I62" s="3" t="s">
        <v>61</v>
      </c>
      <c r="J62" s="3" t="s">
        <v>47</v>
      </c>
      <c r="K62" s="3" t="s">
        <v>47</v>
      </c>
      <c r="L62" s="3" t="s">
        <v>80</v>
      </c>
      <c r="M62" s="3" t="s">
        <v>80</v>
      </c>
      <c r="N62" s="3" t="s">
        <v>258</v>
      </c>
      <c r="O62" s="5" t="s">
        <v>46</v>
      </c>
      <c r="P62" s="3" t="s">
        <v>46</v>
      </c>
      <c r="Q62" s="3" t="s">
        <v>47</v>
      </c>
      <c r="R62" s="3" t="s">
        <v>80</v>
      </c>
      <c r="S62" s="3" t="s">
        <v>47</v>
      </c>
      <c r="T62" s="3" t="s">
        <v>80</v>
      </c>
      <c r="U62" s="3" t="s">
        <v>258</v>
      </c>
      <c r="V62" s="5" t="s">
        <v>138</v>
      </c>
      <c r="W62" s="3" t="s">
        <v>433</v>
      </c>
      <c r="X62" s="5" t="s">
        <v>2945</v>
      </c>
      <c r="Y62" s="3" t="s">
        <v>2946</v>
      </c>
      <c r="Z62" t="s">
        <v>80</v>
      </c>
      <c r="AB62" s="14">
        <f t="shared" si="2"/>
        <v>-136.68999999999983</v>
      </c>
      <c r="AC62" t="str">
        <f t="shared" si="3"/>
        <v xml:space="preserve"> </v>
      </c>
      <c r="AD62" t="str">
        <f t="shared" si="6"/>
        <v xml:space="preserve"> </v>
      </c>
      <c r="AE62" s="26">
        <f t="shared" si="4"/>
        <v>-0.87386371606129565</v>
      </c>
      <c r="AH62" s="25">
        <f t="shared" si="5"/>
        <v>0.80890376176114698</v>
      </c>
      <c r="AI62" s="41">
        <f t="shared" si="1"/>
        <v>1.2362410057567268</v>
      </c>
    </row>
    <row r="63" spans="1:35" x14ac:dyDescent="0.25">
      <c r="A63" s="3" t="s">
        <v>396</v>
      </c>
      <c r="B63" s="4" t="s">
        <v>144</v>
      </c>
      <c r="C63" s="3" t="s">
        <v>42</v>
      </c>
      <c r="D63" s="3" t="s">
        <v>55</v>
      </c>
      <c r="E63" s="3" t="s">
        <v>2673</v>
      </c>
      <c r="F63" s="3" t="s">
        <v>1005</v>
      </c>
      <c r="G63" s="3" t="s">
        <v>42</v>
      </c>
      <c r="H63" s="5" t="s">
        <v>46</v>
      </c>
      <c r="I63" s="3" t="s">
        <v>80</v>
      </c>
      <c r="J63" s="3" t="s">
        <v>80</v>
      </c>
      <c r="K63" s="3" t="s">
        <v>86</v>
      </c>
      <c r="L63" s="3" t="s">
        <v>80</v>
      </c>
      <c r="M63" s="3" t="s">
        <v>47</v>
      </c>
      <c r="N63" s="3" t="s">
        <v>258</v>
      </c>
      <c r="O63" s="5" t="s">
        <v>46</v>
      </c>
      <c r="P63" s="3" t="s">
        <v>46</v>
      </c>
      <c r="Q63" s="3" t="s">
        <v>80</v>
      </c>
      <c r="R63" s="3" t="s">
        <v>80</v>
      </c>
      <c r="S63" s="3" t="s">
        <v>80</v>
      </c>
      <c r="T63" s="3" t="s">
        <v>80</v>
      </c>
      <c r="U63" s="3" t="s">
        <v>258</v>
      </c>
      <c r="V63" s="5" t="s">
        <v>64</v>
      </c>
      <c r="W63" s="3" t="s">
        <v>433</v>
      </c>
      <c r="X63" s="5" t="s">
        <v>2947</v>
      </c>
      <c r="Y63" s="3" t="s">
        <v>2948</v>
      </c>
      <c r="Z63" t="s">
        <v>80</v>
      </c>
      <c r="AB63" s="14">
        <f t="shared" si="2"/>
        <v>-258.04000000000019</v>
      </c>
      <c r="AC63" t="str">
        <f t="shared" si="3"/>
        <v xml:space="preserve"> </v>
      </c>
      <c r="AD63" t="str">
        <f t="shared" si="6"/>
        <v xml:space="preserve"> </v>
      </c>
      <c r="AE63" s="26">
        <f t="shared" si="4"/>
        <v>-1.6657854669349899</v>
      </c>
      <c r="AH63" s="25">
        <f t="shared" si="5"/>
        <v>0.95212192410793217</v>
      </c>
      <c r="AI63" s="41">
        <f t="shared" si="1"/>
        <v>1.0502856563637331</v>
      </c>
    </row>
    <row r="64" spans="1:35" x14ac:dyDescent="0.25">
      <c r="A64" s="3" t="s">
        <v>38</v>
      </c>
      <c r="B64" s="4" t="s">
        <v>1888</v>
      </c>
      <c r="C64" s="3" t="s">
        <v>42</v>
      </c>
      <c r="D64" s="3" t="s">
        <v>307</v>
      </c>
      <c r="E64" s="3" t="s">
        <v>2949</v>
      </c>
      <c r="F64" s="3" t="s">
        <v>644</v>
      </c>
      <c r="G64" s="3" t="s">
        <v>42</v>
      </c>
      <c r="H64" s="5" t="s">
        <v>47</v>
      </c>
      <c r="I64" s="3" t="s">
        <v>61</v>
      </c>
      <c r="J64" s="3" t="s">
        <v>47</v>
      </c>
      <c r="K64" s="3" t="s">
        <v>47</v>
      </c>
      <c r="L64" s="3" t="s">
        <v>46</v>
      </c>
      <c r="M64" s="3" t="s">
        <v>2523</v>
      </c>
      <c r="N64" s="3" t="s">
        <v>258</v>
      </c>
      <c r="O64" s="5" t="s">
        <v>46</v>
      </c>
      <c r="P64" s="3" t="s">
        <v>80</v>
      </c>
      <c r="Q64" s="3" t="s">
        <v>80</v>
      </c>
      <c r="R64" s="3" t="s">
        <v>80</v>
      </c>
      <c r="S64" s="3" t="s">
        <v>80</v>
      </c>
      <c r="T64" s="3" t="s">
        <v>80</v>
      </c>
      <c r="U64" s="3" t="s">
        <v>258</v>
      </c>
      <c r="V64" s="5" t="s">
        <v>2750</v>
      </c>
      <c r="W64" s="3" t="s">
        <v>433</v>
      </c>
      <c r="X64" s="5" t="s">
        <v>2950</v>
      </c>
      <c r="Y64" s="3" t="s">
        <v>2951</v>
      </c>
      <c r="Z64" t="s">
        <v>80</v>
      </c>
      <c r="AB64" s="14">
        <f t="shared" si="2"/>
        <v>-33.069999999999936</v>
      </c>
      <c r="AC64" t="str">
        <f t="shared" si="3"/>
        <v xml:space="preserve"> </v>
      </c>
      <c r="AD64" t="str">
        <f t="shared" si="6"/>
        <v xml:space="preserve"> </v>
      </c>
      <c r="AE64" s="26">
        <f t="shared" si="4"/>
        <v>-0.19764672532761735</v>
      </c>
      <c r="AH64" s="25">
        <f t="shared" si="5"/>
        <v>0.57833926283162984</v>
      </c>
      <c r="AI64" s="41">
        <f t="shared" si="1"/>
        <v>1.7290889003521226</v>
      </c>
    </row>
    <row r="65" spans="1:35" x14ac:dyDescent="0.25">
      <c r="A65" s="3" t="s">
        <v>411</v>
      </c>
      <c r="B65" s="4" t="s">
        <v>2952</v>
      </c>
      <c r="C65" s="3" t="s">
        <v>58</v>
      </c>
      <c r="D65" s="3" t="s">
        <v>115</v>
      </c>
      <c r="E65" s="3" t="s">
        <v>2953</v>
      </c>
      <c r="F65" s="3" t="s">
        <v>1425</v>
      </c>
      <c r="G65" s="3" t="s">
        <v>111</v>
      </c>
      <c r="H65" s="5" t="s">
        <v>46</v>
      </c>
      <c r="I65" s="3" t="s">
        <v>61</v>
      </c>
      <c r="J65" s="3" t="s">
        <v>80</v>
      </c>
      <c r="K65" s="3" t="s">
        <v>47</v>
      </c>
      <c r="L65" s="3" t="s">
        <v>2525</v>
      </c>
      <c r="M65" s="3" t="s">
        <v>80</v>
      </c>
      <c r="N65" s="3" t="s">
        <v>258</v>
      </c>
      <c r="O65" s="5" t="s">
        <v>46</v>
      </c>
      <c r="P65" s="3" t="s">
        <v>47</v>
      </c>
      <c r="Q65" s="3" t="s">
        <v>47</v>
      </c>
      <c r="R65" s="3" t="s">
        <v>80</v>
      </c>
      <c r="S65" s="3" t="s">
        <v>80</v>
      </c>
      <c r="T65" s="3" t="s">
        <v>80</v>
      </c>
      <c r="U65" s="3" t="s">
        <v>258</v>
      </c>
      <c r="V65" s="5" t="s">
        <v>2954</v>
      </c>
      <c r="W65" s="3" t="s">
        <v>433</v>
      </c>
      <c r="X65" s="5" t="s">
        <v>2955</v>
      </c>
      <c r="Y65" s="3" t="s">
        <v>2956</v>
      </c>
      <c r="Z65" t="s">
        <v>80</v>
      </c>
      <c r="AB65" s="14">
        <f t="shared" si="2"/>
        <v>-51.279999999999973</v>
      </c>
      <c r="AC65" t="str">
        <f t="shared" si="3"/>
        <v xml:space="preserve"> </v>
      </c>
      <c r="AD65" t="str">
        <f t="shared" si="6"/>
        <v xml:space="preserve"> </v>
      </c>
      <c r="AE65" s="26">
        <f t="shared" si="4"/>
        <v>-0.31648393244265616</v>
      </c>
      <c r="AH65" s="25">
        <f t="shared" si="5"/>
        <v>0.62418239051768754</v>
      </c>
      <c r="AI65" s="41">
        <f t="shared" si="1"/>
        <v>1.6020958219769945</v>
      </c>
    </row>
    <row r="66" spans="1:35" x14ac:dyDescent="0.25">
      <c r="A66" s="3" t="s">
        <v>833</v>
      </c>
      <c r="B66" s="4" t="s">
        <v>985</v>
      </c>
      <c r="C66" s="3" t="s">
        <v>42</v>
      </c>
      <c r="D66" s="3" t="s">
        <v>140</v>
      </c>
      <c r="E66" s="3" t="s">
        <v>2957</v>
      </c>
      <c r="F66" s="3" t="s">
        <v>712</v>
      </c>
      <c r="G66" s="3" t="s">
        <v>42</v>
      </c>
      <c r="H66" s="5" t="s">
        <v>46</v>
      </c>
      <c r="I66" s="3" t="s">
        <v>46</v>
      </c>
      <c r="J66" s="3" t="s">
        <v>47</v>
      </c>
      <c r="K66" s="3" t="s">
        <v>47</v>
      </c>
      <c r="L66" s="3" t="s">
        <v>80</v>
      </c>
      <c r="M66" s="3" t="s">
        <v>80</v>
      </c>
      <c r="N66" s="3" t="s">
        <v>258</v>
      </c>
      <c r="O66" s="5" t="s">
        <v>46</v>
      </c>
      <c r="P66" s="3" t="s">
        <v>80</v>
      </c>
      <c r="Q66" s="3" t="s">
        <v>47</v>
      </c>
      <c r="R66" s="3" t="s">
        <v>80</v>
      </c>
      <c r="S66" s="3" t="s">
        <v>80</v>
      </c>
      <c r="T66" s="3" t="s">
        <v>80</v>
      </c>
      <c r="U66" s="3" t="s">
        <v>258</v>
      </c>
      <c r="V66" s="5" t="s">
        <v>56</v>
      </c>
      <c r="W66" s="3" t="s">
        <v>433</v>
      </c>
      <c r="X66" s="5" t="s">
        <v>2958</v>
      </c>
      <c r="Y66" s="3" t="s">
        <v>2959</v>
      </c>
      <c r="Z66" t="s">
        <v>80</v>
      </c>
      <c r="AB66" s="14">
        <f t="shared" si="2"/>
        <v>59.5</v>
      </c>
      <c r="AC66" t="str">
        <f t="shared" si="3"/>
        <v xml:space="preserve"> </v>
      </c>
      <c r="AD66" t="str">
        <f t="shared" si="6"/>
        <v xml:space="preserve"> </v>
      </c>
      <c r="AE66" s="26">
        <f t="shared" si="4"/>
        <v>0.40645872566848973</v>
      </c>
      <c r="AH66" s="25">
        <f t="shared" si="5"/>
        <v>0.34220278893009581</v>
      </c>
      <c r="AI66" s="41">
        <f t="shared" si="1"/>
        <v>2.9222438634311572</v>
      </c>
    </row>
    <row r="67" spans="1:35" x14ac:dyDescent="0.25">
      <c r="A67" s="3" t="s">
        <v>833</v>
      </c>
      <c r="B67" s="4" t="s">
        <v>412</v>
      </c>
      <c r="C67" s="3" t="s">
        <v>42</v>
      </c>
      <c r="D67" s="3" t="s">
        <v>193</v>
      </c>
      <c r="E67" s="3" t="s">
        <v>2960</v>
      </c>
      <c r="F67" s="3" t="s">
        <v>1096</v>
      </c>
      <c r="G67" s="3" t="s">
        <v>42</v>
      </c>
      <c r="H67" s="5" t="s">
        <v>46</v>
      </c>
      <c r="I67" s="3" t="s">
        <v>47</v>
      </c>
      <c r="J67" s="3" t="s">
        <v>80</v>
      </c>
      <c r="K67" s="3" t="s">
        <v>47</v>
      </c>
      <c r="L67" s="3" t="s">
        <v>46</v>
      </c>
      <c r="M67" s="3" t="s">
        <v>47</v>
      </c>
      <c r="N67" s="3" t="s">
        <v>258</v>
      </c>
      <c r="O67" s="5" t="s">
        <v>46</v>
      </c>
      <c r="P67" s="3" t="s">
        <v>80</v>
      </c>
      <c r="Q67" s="3" t="s">
        <v>47</v>
      </c>
      <c r="R67" s="3" t="s">
        <v>80</v>
      </c>
      <c r="S67" s="3" t="s">
        <v>80</v>
      </c>
      <c r="T67" s="3" t="s">
        <v>80</v>
      </c>
      <c r="U67" s="3" t="s">
        <v>258</v>
      </c>
      <c r="V67" s="5" t="s">
        <v>56</v>
      </c>
      <c r="W67" s="3" t="s">
        <v>433</v>
      </c>
      <c r="X67" s="5" t="s">
        <v>2958</v>
      </c>
      <c r="Y67" s="3" t="s">
        <v>2961</v>
      </c>
      <c r="Z67" t="s">
        <v>80</v>
      </c>
      <c r="AB67" s="14">
        <f t="shared" si="2"/>
        <v>-273.60000000000014</v>
      </c>
      <c r="AC67" t="str">
        <f t="shared" si="3"/>
        <v xml:space="preserve"> </v>
      </c>
      <c r="AD67" t="str">
        <f t="shared" si="6"/>
        <v xml:space="preserve"> </v>
      </c>
      <c r="AE67" s="26">
        <f t="shared" si="4"/>
        <v>-1.7673289563754067</v>
      </c>
      <c r="AH67" s="25">
        <f t="shared" si="5"/>
        <v>0.96141342342528058</v>
      </c>
      <c r="AI67" s="41">
        <f t="shared" si="1"/>
        <v>1.0401352588122235</v>
      </c>
    </row>
    <row r="68" spans="1:35" x14ac:dyDescent="0.25">
      <c r="A68" s="3" t="s">
        <v>838</v>
      </c>
      <c r="B68" s="4" t="s">
        <v>2581</v>
      </c>
      <c r="C68" s="3" t="s">
        <v>63</v>
      </c>
      <c r="D68" s="3" t="s">
        <v>515</v>
      </c>
      <c r="E68" s="3" t="s">
        <v>2962</v>
      </c>
      <c r="F68" s="3" t="s">
        <v>2963</v>
      </c>
      <c r="G68" s="3" t="s">
        <v>42</v>
      </c>
      <c r="H68" s="5" t="s">
        <v>46</v>
      </c>
      <c r="I68" s="3" t="s">
        <v>80</v>
      </c>
      <c r="J68" s="3" t="s">
        <v>80</v>
      </c>
      <c r="K68" s="3" t="s">
        <v>47</v>
      </c>
      <c r="L68" s="3" t="s">
        <v>80</v>
      </c>
      <c r="M68" s="3" t="s">
        <v>80</v>
      </c>
      <c r="N68" s="3" t="s">
        <v>258</v>
      </c>
      <c r="O68" s="5" t="s">
        <v>46</v>
      </c>
      <c r="P68" s="3" t="s">
        <v>80</v>
      </c>
      <c r="Q68" s="3" t="s">
        <v>80</v>
      </c>
      <c r="R68" s="3" t="s">
        <v>80</v>
      </c>
      <c r="S68" s="3" t="s">
        <v>80</v>
      </c>
      <c r="T68" s="3" t="s">
        <v>47</v>
      </c>
      <c r="U68" s="3" t="s">
        <v>258</v>
      </c>
      <c r="V68" s="5" t="s">
        <v>98</v>
      </c>
      <c r="W68" s="3" t="s">
        <v>433</v>
      </c>
      <c r="X68" s="5" t="s">
        <v>2964</v>
      </c>
      <c r="Y68" s="3" t="s">
        <v>2965</v>
      </c>
      <c r="Z68" t="s">
        <v>80</v>
      </c>
      <c r="AB68" s="14">
        <f t="shared" si="2"/>
        <v>32.210000000000036</v>
      </c>
      <c r="AC68" t="str">
        <f t="shared" si="3"/>
        <v xml:space="preserve"> </v>
      </c>
      <c r="AD68" t="str">
        <f t="shared" si="6"/>
        <v xml:space="preserve"> </v>
      </c>
      <c r="AE68" s="26">
        <f t="shared" si="4"/>
        <v>0.22836606327588138</v>
      </c>
      <c r="AH68" s="25">
        <f t="shared" si="5"/>
        <v>0.40968083500079988</v>
      </c>
      <c r="AI68" s="41">
        <f t="shared" si="1"/>
        <v>2.4409245309169698</v>
      </c>
    </row>
    <row r="69" spans="1:35" x14ac:dyDescent="0.25">
      <c r="A69" s="3" t="s">
        <v>294</v>
      </c>
      <c r="B69" s="4" t="s">
        <v>1058</v>
      </c>
      <c r="C69" s="3" t="s">
        <v>58</v>
      </c>
      <c r="D69" s="3" t="s">
        <v>354</v>
      </c>
      <c r="E69" s="3" t="s">
        <v>2966</v>
      </c>
      <c r="F69" s="3" t="s">
        <v>2967</v>
      </c>
      <c r="G69" s="3" t="s">
        <v>42</v>
      </c>
      <c r="H69" s="5" t="s">
        <v>46</v>
      </c>
      <c r="I69" s="3" t="s">
        <v>48</v>
      </c>
      <c r="J69" s="3" t="s">
        <v>80</v>
      </c>
      <c r="K69" s="3" t="s">
        <v>47</v>
      </c>
      <c r="L69" s="3" t="s">
        <v>80</v>
      </c>
      <c r="M69" s="3" t="s">
        <v>80</v>
      </c>
      <c r="N69" s="3" t="s">
        <v>258</v>
      </c>
      <c r="O69" s="5" t="s">
        <v>47</v>
      </c>
      <c r="P69" s="3" t="s">
        <v>80</v>
      </c>
      <c r="Q69" s="3" t="s">
        <v>80</v>
      </c>
      <c r="R69" s="3" t="s">
        <v>80</v>
      </c>
      <c r="S69" s="3" t="s">
        <v>80</v>
      </c>
      <c r="T69" s="3" t="s">
        <v>80</v>
      </c>
      <c r="U69" s="3" t="s">
        <v>258</v>
      </c>
      <c r="V69" s="5" t="s">
        <v>83</v>
      </c>
      <c r="W69" s="3" t="s">
        <v>433</v>
      </c>
      <c r="X69" s="5" t="s">
        <v>2968</v>
      </c>
      <c r="Y69" s="3" t="s">
        <v>2956</v>
      </c>
      <c r="Z69" t="s">
        <v>80</v>
      </c>
      <c r="AB69" s="14">
        <f t="shared" si="2"/>
        <v>-51.349999999999909</v>
      </c>
      <c r="AC69" t="str">
        <f t="shared" si="3"/>
        <v xml:space="preserve"> </v>
      </c>
      <c r="AD69" t="str">
        <f t="shared" si="6"/>
        <v xml:space="preserve"> </v>
      </c>
      <c r="AE69" s="26">
        <f t="shared" si="4"/>
        <v>-0.31694074762651364</v>
      </c>
      <c r="AH69" s="25">
        <f t="shared" si="5"/>
        <v>0.6243557187343497</v>
      </c>
      <c r="AI69" s="41">
        <f t="shared" si="1"/>
        <v>1.6016510620374074</v>
      </c>
    </row>
    <row r="70" spans="1:35" x14ac:dyDescent="0.25">
      <c r="A70" s="3" t="s">
        <v>472</v>
      </c>
      <c r="B70" s="4" t="s">
        <v>2969</v>
      </c>
      <c r="C70" s="3" t="s">
        <v>58</v>
      </c>
      <c r="D70" s="3" t="s">
        <v>354</v>
      </c>
      <c r="E70" s="3" t="s">
        <v>2970</v>
      </c>
      <c r="F70" s="3" t="s">
        <v>197</v>
      </c>
      <c r="G70" s="3" t="s">
        <v>42</v>
      </c>
      <c r="H70" s="5" t="s">
        <v>80</v>
      </c>
      <c r="I70" s="3" t="s">
        <v>80</v>
      </c>
      <c r="J70" s="3" t="s">
        <v>80</v>
      </c>
      <c r="K70" s="3" t="s">
        <v>80</v>
      </c>
      <c r="L70" s="3" t="s">
        <v>80</v>
      </c>
      <c r="M70" s="3" t="s">
        <v>80</v>
      </c>
      <c r="N70" s="3" t="s">
        <v>258</v>
      </c>
      <c r="O70" s="5" t="s">
        <v>46</v>
      </c>
      <c r="P70" s="3" t="s">
        <v>80</v>
      </c>
      <c r="Q70" s="3" t="s">
        <v>80</v>
      </c>
      <c r="R70" s="3" t="s">
        <v>80</v>
      </c>
      <c r="S70" s="3" t="s">
        <v>80</v>
      </c>
      <c r="T70" s="3" t="s">
        <v>80</v>
      </c>
      <c r="U70" s="3" t="s">
        <v>258</v>
      </c>
      <c r="V70" s="5" t="s">
        <v>46</v>
      </c>
      <c r="W70" s="3" t="s">
        <v>433</v>
      </c>
      <c r="X70" s="5" t="s">
        <v>2971</v>
      </c>
      <c r="Y70" s="9" t="s">
        <v>2972</v>
      </c>
      <c r="Z70" t="s">
        <v>80</v>
      </c>
      <c r="AB70" s="14">
        <f>IF(OR(E70="", ISBLANK(E70)), X70-X70,X70-E70)</f>
        <v>-341.91000000000008</v>
      </c>
      <c r="AC70" t="str">
        <f>IF(AB70&gt;400,B70," ")</f>
        <v xml:space="preserve"> </v>
      </c>
      <c r="AD70" t="str">
        <f t="shared" si="6"/>
        <v xml:space="preserve"> </v>
      </c>
      <c r="AE70" s="26">
        <f>(AB70-$AF$5)/$AG$5</f>
        <v>-2.2131153165087554</v>
      </c>
      <c r="AH70" s="25">
        <f>1-_xlfn.NORM.S.DIST(AE70,TRUE)</f>
        <v>0.98655515179889952</v>
      </c>
      <c r="AI70" s="41">
        <f>1/AH70</f>
        <v>1.0136280756089358</v>
      </c>
    </row>
    <row r="71" spans="1:35" x14ac:dyDescent="0.25">
      <c r="A71" s="67" t="s">
        <v>2973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</row>
    <row r="72" spans="1:35" x14ac:dyDescent="0.25">
      <c r="A72" s="66" t="s">
        <v>162</v>
      </c>
      <c r="B72" s="66"/>
      <c r="C72" s="66"/>
      <c r="D72" s="66"/>
      <c r="E72" s="66"/>
      <c r="F72" s="66"/>
      <c r="G72" s="66"/>
      <c r="H72" s="66"/>
    </row>
    <row r="76" spans="1:35" x14ac:dyDescent="0.25">
      <c r="A76" t="s">
        <v>42</v>
      </c>
      <c r="B76" t="s">
        <v>42</v>
      </c>
      <c r="C76" t="s">
        <v>42</v>
      </c>
      <c r="D76" t="s">
        <v>42</v>
      </c>
      <c r="E76" t="s">
        <v>42</v>
      </c>
      <c r="F76" t="s">
        <v>42</v>
      </c>
      <c r="G76" t="s">
        <v>42</v>
      </c>
      <c r="H76" t="s">
        <v>42</v>
      </c>
      <c r="I76" t="s">
        <v>42</v>
      </c>
      <c r="J76" t="s">
        <v>42</v>
      </c>
      <c r="K76" t="s">
        <v>42</v>
      </c>
      <c r="L76" t="s">
        <v>42</v>
      </c>
      <c r="M76" t="s">
        <v>42</v>
      </c>
      <c r="N76" t="s">
        <v>42</v>
      </c>
      <c r="O76" t="s">
        <v>42</v>
      </c>
      <c r="P76" t="s">
        <v>42</v>
      </c>
      <c r="Q76" t="s">
        <v>42</v>
      </c>
      <c r="R76" t="s">
        <v>42</v>
      </c>
      <c r="S76" t="s">
        <v>42</v>
      </c>
      <c r="T76" t="s">
        <v>42</v>
      </c>
      <c r="U76" t="s">
        <v>42</v>
      </c>
      <c r="V76" t="s">
        <v>42</v>
      </c>
      <c r="W76" t="s">
        <v>42</v>
      </c>
      <c r="X76" t="s">
        <v>42</v>
      </c>
      <c r="Y76" t="s">
        <v>42</v>
      </c>
    </row>
  </sheetData>
  <mergeCells count="15">
    <mergeCell ref="A71:Y71"/>
    <mergeCell ref="A72:H72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70">
    <cfRule type="cellIs" dxfId="359" priority="6" operator="lessThan">
      <formula>200</formula>
    </cfRule>
    <cfRule type="cellIs" dxfId="358" priority="7" operator="between">
      <formula>200</formula>
      <formula>300</formula>
    </cfRule>
    <cfRule type="cellIs" dxfId="357" priority="8" operator="between">
      <formula>300</formula>
      <formula>400</formula>
    </cfRule>
    <cfRule type="cellIs" dxfId="356" priority="9" operator="greaterThan">
      <formula>400</formula>
    </cfRule>
  </conditionalFormatting>
  <conditionalFormatting sqref="AE5:AE70">
    <cfRule type="cellIs" dxfId="355" priority="3" operator="lessThan">
      <formula>2</formula>
    </cfRule>
    <cfRule type="cellIs" dxfId="354" priority="4" operator="between">
      <formula>2</formula>
      <formula>3</formula>
    </cfRule>
    <cfRule type="cellIs" dxfId="353" priority="5" operator="between">
      <formula>3</formula>
      <formula>100</formula>
    </cfRule>
  </conditionalFormatting>
  <conditionalFormatting sqref="AH5:AH70">
    <cfRule type="expression" dxfId="352" priority="1">
      <formula>AND($AB5&gt;0,$AH5&lt;0.01)</formula>
    </cfRule>
    <cfRule type="expression" dxfId="351" priority="2">
      <formula>AND($AB5&gt;0,$AH5&lt;0.02)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41DD-49A2-4807-90E6-D6E6E0678571}">
  <dimension ref="A1:AI81"/>
  <sheetViews>
    <sheetView topLeftCell="G1" workbookViewId="0">
      <selection activeCell="AI5" sqref="AH4:AI5"/>
    </sheetView>
  </sheetViews>
  <sheetFormatPr defaultRowHeight="15" x14ac:dyDescent="0.25"/>
  <cols>
    <col min="1" max="1" width="5.5703125" customWidth="1"/>
    <col min="2" max="2" width="21.285156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85546875" customWidth="1"/>
    <col min="13" max="13" width="4.85546875" customWidth="1"/>
    <col min="14" max="14" width="3" customWidth="1"/>
    <col min="15" max="17" width="4.7109375" customWidth="1"/>
    <col min="18" max="18" width="4.5703125" customWidth="1"/>
    <col min="19" max="19" width="5.8554687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2974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173</v>
      </c>
      <c r="K3" s="2" t="s">
        <v>21</v>
      </c>
      <c r="L3" s="2" t="s">
        <v>2975</v>
      </c>
      <c r="M3" s="2" t="s">
        <v>23</v>
      </c>
      <c r="N3" s="2" t="s">
        <v>19</v>
      </c>
      <c r="O3" s="1" t="s">
        <v>13</v>
      </c>
      <c r="P3" s="2" t="s">
        <v>14</v>
      </c>
      <c r="Q3" s="2" t="s">
        <v>172</v>
      </c>
      <c r="R3" s="2" t="s">
        <v>16</v>
      </c>
      <c r="S3" s="2" t="s">
        <v>2976</v>
      </c>
      <c r="T3" s="2" t="s">
        <v>18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2977</v>
      </c>
      <c r="F5" s="3" t="s">
        <v>61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61</v>
      </c>
      <c r="L5" s="7" t="s">
        <v>46</v>
      </c>
      <c r="M5" s="7" t="s">
        <v>46</v>
      </c>
      <c r="N5" s="7" t="s">
        <v>183</v>
      </c>
      <c r="O5" s="5" t="s">
        <v>46</v>
      </c>
      <c r="P5" s="3" t="s">
        <v>46</v>
      </c>
      <c r="Q5" s="3" t="s">
        <v>46</v>
      </c>
      <c r="R5" s="3" t="s">
        <v>40</v>
      </c>
      <c r="S5" s="3" t="s">
        <v>46</v>
      </c>
      <c r="T5" s="3" t="s">
        <v>46</v>
      </c>
      <c r="U5" s="3" t="s">
        <v>258</v>
      </c>
      <c r="V5" s="5" t="s">
        <v>210</v>
      </c>
      <c r="W5" s="3" t="s">
        <v>1632</v>
      </c>
      <c r="X5" s="5" t="s">
        <v>2978</v>
      </c>
      <c r="Y5" s="3" t="s">
        <v>2979</v>
      </c>
      <c r="AB5" s="14">
        <f>IF(OR(E5="", ISBLANK(E5)), X5-X5,X5-E5)</f>
        <v>47.300000000000182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0.32397838261028472</v>
      </c>
      <c r="AF5" s="27">
        <f>AVERAGE(AB5:AB75)</f>
        <v>-1.4240845070422745</v>
      </c>
      <c r="AG5" s="28">
        <f>_xlfn.STDEV.P(AB5:AB75)</f>
        <v>150.3930111462187</v>
      </c>
      <c r="AH5" s="25">
        <f>1-_xlfn.NORM.S.DIST(AE5,TRUE)</f>
        <v>0.37297720024807557</v>
      </c>
      <c r="AI5" s="41">
        <f>1/AH5</f>
        <v>2.6811290323775219</v>
      </c>
    </row>
    <row r="6" spans="1:35" x14ac:dyDescent="0.25">
      <c r="A6" s="3" t="s">
        <v>48</v>
      </c>
      <c r="B6" s="4" t="s">
        <v>2821</v>
      </c>
      <c r="C6" s="3" t="s">
        <v>58</v>
      </c>
      <c r="D6" s="3" t="s">
        <v>354</v>
      </c>
      <c r="E6" s="3" t="s">
        <v>2980</v>
      </c>
      <c r="F6" s="3" t="s">
        <v>64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47</v>
      </c>
      <c r="L6" s="3" t="s">
        <v>46</v>
      </c>
      <c r="M6" s="3" t="s">
        <v>46</v>
      </c>
      <c r="N6" s="3" t="s">
        <v>183</v>
      </c>
      <c r="O6" s="6" t="s">
        <v>46</v>
      </c>
      <c r="P6" s="7" t="s">
        <v>46</v>
      </c>
      <c r="Q6" s="7" t="s">
        <v>46</v>
      </c>
      <c r="R6" s="7" t="s">
        <v>61</v>
      </c>
      <c r="S6" s="7" t="s">
        <v>46</v>
      </c>
      <c r="T6" s="7" t="s">
        <v>46</v>
      </c>
      <c r="U6" s="7" t="s">
        <v>258</v>
      </c>
      <c r="V6" s="5" t="s">
        <v>821</v>
      </c>
      <c r="W6" s="3" t="s">
        <v>1632</v>
      </c>
      <c r="X6" s="5" t="s">
        <v>2981</v>
      </c>
      <c r="Y6" s="3" t="s">
        <v>2982</v>
      </c>
      <c r="AB6" s="14">
        <f t="shared" ref="AB6:AB69" si="1">IF(OR(E6="", ISBLANK(E6)), X6-X6,X6-E6)</f>
        <v>167.90000000000009</v>
      </c>
      <c r="AC6" t="str">
        <f t="shared" ref="AC6:AC69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1.1258773477340516</v>
      </c>
      <c r="AH6" s="25">
        <f t="shared" ref="AH6:AH69" si="4">1-_xlfn.NORM.S.DIST(AE6,TRUE)</f>
        <v>0.13010871937336588</v>
      </c>
      <c r="AI6" s="41">
        <f t="shared" ref="AI6:AI69" si="5">1/AH6</f>
        <v>7.685879968815577</v>
      </c>
    </row>
    <row r="7" spans="1:35" x14ac:dyDescent="0.25">
      <c r="A7" s="3" t="s">
        <v>86</v>
      </c>
      <c r="B7" s="4" t="s">
        <v>41</v>
      </c>
      <c r="C7" s="3" t="s">
        <v>42</v>
      </c>
      <c r="D7" s="3" t="s">
        <v>43</v>
      </c>
      <c r="E7" s="3" t="s">
        <v>2983</v>
      </c>
      <c r="F7" s="3" t="s">
        <v>83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47</v>
      </c>
      <c r="L7" s="3" t="s">
        <v>46</v>
      </c>
      <c r="M7" s="3" t="s">
        <v>46</v>
      </c>
      <c r="N7" s="3" t="s">
        <v>258</v>
      </c>
      <c r="O7" s="5" t="s">
        <v>46</v>
      </c>
      <c r="P7" s="3" t="s">
        <v>46</v>
      </c>
      <c r="Q7" s="3" t="s">
        <v>46</v>
      </c>
      <c r="R7" s="3" t="s">
        <v>48</v>
      </c>
      <c r="S7" s="3" t="s">
        <v>46</v>
      </c>
      <c r="T7" s="3" t="s">
        <v>46</v>
      </c>
      <c r="U7" s="3" t="s">
        <v>258</v>
      </c>
      <c r="V7" s="5" t="s">
        <v>773</v>
      </c>
      <c r="W7" s="3" t="s">
        <v>433</v>
      </c>
      <c r="X7" s="5" t="s">
        <v>2984</v>
      </c>
      <c r="Y7" s="3" t="s">
        <v>2985</v>
      </c>
      <c r="AB7" s="14">
        <f t="shared" si="1"/>
        <v>4.2200000000002547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3.7528901536223E-2</v>
      </c>
      <c r="AH7" s="25">
        <f t="shared" si="4"/>
        <v>0.48503164813978095</v>
      </c>
      <c r="AI7" s="41">
        <f t="shared" si="5"/>
        <v>2.0617211347656443</v>
      </c>
    </row>
    <row r="8" spans="1:35" x14ac:dyDescent="0.25">
      <c r="A8" s="3" t="s">
        <v>61</v>
      </c>
      <c r="B8" s="4" t="s">
        <v>2785</v>
      </c>
      <c r="C8" s="3" t="s">
        <v>42</v>
      </c>
      <c r="D8" s="3" t="s">
        <v>380</v>
      </c>
      <c r="E8" s="3" t="s">
        <v>2986</v>
      </c>
      <c r="F8" s="3" t="s">
        <v>208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2565</v>
      </c>
      <c r="L8" s="3" t="s">
        <v>46</v>
      </c>
      <c r="M8" s="3" t="s">
        <v>46</v>
      </c>
      <c r="N8" s="3" t="s">
        <v>258</v>
      </c>
      <c r="O8" s="5" t="s">
        <v>46</v>
      </c>
      <c r="P8" s="3" t="s">
        <v>46</v>
      </c>
      <c r="Q8" s="3" t="s">
        <v>46</v>
      </c>
      <c r="R8" s="3" t="s">
        <v>40</v>
      </c>
      <c r="S8" s="3" t="s">
        <v>46</v>
      </c>
      <c r="T8" s="3" t="s">
        <v>46</v>
      </c>
      <c r="U8" s="3" t="s">
        <v>1128</v>
      </c>
      <c r="V8" s="5" t="s">
        <v>2987</v>
      </c>
      <c r="W8" s="3" t="s">
        <v>339</v>
      </c>
      <c r="X8" s="5" t="s">
        <v>2988</v>
      </c>
      <c r="Y8" s="3" t="s">
        <v>2989</v>
      </c>
      <c r="AB8" s="14">
        <f t="shared" si="1"/>
        <v>154.49000000000024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1.0367109702687978</v>
      </c>
      <c r="AH8" s="25">
        <f t="shared" si="4"/>
        <v>0.1499352889162372</v>
      </c>
      <c r="AI8" s="41">
        <f t="shared" si="5"/>
        <v>6.6695439561173604</v>
      </c>
    </row>
    <row r="9" spans="1:35" x14ac:dyDescent="0.25">
      <c r="A9" s="3" t="s">
        <v>1769</v>
      </c>
      <c r="B9" s="4" t="s">
        <v>2708</v>
      </c>
      <c r="C9" s="3" t="s">
        <v>42</v>
      </c>
      <c r="D9" s="3" t="s">
        <v>186</v>
      </c>
      <c r="E9" s="3" t="s">
        <v>2990</v>
      </c>
      <c r="F9" s="3" t="s">
        <v>256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47</v>
      </c>
      <c r="L9" s="3" t="s">
        <v>46</v>
      </c>
      <c r="M9" s="3" t="s">
        <v>46</v>
      </c>
      <c r="N9" s="3" t="s">
        <v>258</v>
      </c>
      <c r="O9" s="5" t="s">
        <v>46</v>
      </c>
      <c r="P9" s="3" t="s">
        <v>61</v>
      </c>
      <c r="Q9" s="3" t="s">
        <v>46</v>
      </c>
      <c r="R9" s="3" t="s">
        <v>48</v>
      </c>
      <c r="S9" s="3" t="s">
        <v>46</v>
      </c>
      <c r="T9" s="3" t="s">
        <v>46</v>
      </c>
      <c r="U9" s="3" t="s">
        <v>258</v>
      </c>
      <c r="V9" s="5" t="s">
        <v>439</v>
      </c>
      <c r="W9" s="3" t="s">
        <v>433</v>
      </c>
      <c r="X9" s="5" t="s">
        <v>2991</v>
      </c>
      <c r="Y9" s="3" t="s">
        <v>2992</v>
      </c>
      <c r="AB9" s="14">
        <f t="shared" si="1"/>
        <v>120.29999999999973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0.80937327858072139</v>
      </c>
      <c r="AH9" s="25">
        <f t="shared" si="4"/>
        <v>0.20915023382395947</v>
      </c>
      <c r="AI9" s="41">
        <f t="shared" si="5"/>
        <v>4.7812521254061524</v>
      </c>
    </row>
    <row r="10" spans="1:35" x14ac:dyDescent="0.25">
      <c r="A10" s="3" t="s">
        <v>1769</v>
      </c>
      <c r="B10" s="4" t="s">
        <v>777</v>
      </c>
      <c r="C10" s="3" t="s">
        <v>42</v>
      </c>
      <c r="D10" s="3" t="s">
        <v>354</v>
      </c>
      <c r="E10" s="3" t="s">
        <v>2993</v>
      </c>
      <c r="F10" s="3" t="s">
        <v>281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61</v>
      </c>
      <c r="L10" s="3" t="s">
        <v>46</v>
      </c>
      <c r="M10" s="3" t="s">
        <v>46</v>
      </c>
      <c r="N10" s="3" t="s">
        <v>258</v>
      </c>
      <c r="O10" s="5" t="s">
        <v>46</v>
      </c>
      <c r="P10" s="3" t="s">
        <v>46</v>
      </c>
      <c r="Q10" s="3" t="s">
        <v>46</v>
      </c>
      <c r="R10" s="3" t="s">
        <v>48</v>
      </c>
      <c r="S10" s="3" t="s">
        <v>80</v>
      </c>
      <c r="T10" s="3" t="s">
        <v>46</v>
      </c>
      <c r="U10" s="3" t="s">
        <v>258</v>
      </c>
      <c r="V10" s="5" t="s">
        <v>439</v>
      </c>
      <c r="W10" s="3" t="s">
        <v>433</v>
      </c>
      <c r="X10" s="5" t="s">
        <v>2991</v>
      </c>
      <c r="Y10" s="3" t="s">
        <v>2994</v>
      </c>
      <c r="AB10" s="14">
        <f t="shared" si="1"/>
        <v>164.09000000000015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1.100543723711485</v>
      </c>
      <c r="AH10" s="25">
        <f t="shared" si="4"/>
        <v>0.13554764497356164</v>
      </c>
      <c r="AI10" s="41">
        <f t="shared" si="5"/>
        <v>7.3774797060845172</v>
      </c>
    </row>
    <row r="11" spans="1:35" x14ac:dyDescent="0.25">
      <c r="A11" s="3" t="s">
        <v>83</v>
      </c>
      <c r="B11" s="4" t="s">
        <v>95</v>
      </c>
      <c r="C11" s="3" t="s">
        <v>42</v>
      </c>
      <c r="D11" s="3" t="s">
        <v>55</v>
      </c>
      <c r="E11" s="3" t="s">
        <v>2995</v>
      </c>
      <c r="F11" s="3" t="s">
        <v>210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47</v>
      </c>
      <c r="L11" s="3" t="s">
        <v>46</v>
      </c>
      <c r="M11" s="3" t="s">
        <v>61</v>
      </c>
      <c r="N11" s="3" t="s">
        <v>258</v>
      </c>
      <c r="O11" s="5" t="s">
        <v>46</v>
      </c>
      <c r="P11" s="3" t="s">
        <v>46</v>
      </c>
      <c r="Q11" s="3" t="s">
        <v>46</v>
      </c>
      <c r="R11" s="3" t="s">
        <v>40</v>
      </c>
      <c r="S11" s="3" t="s">
        <v>46</v>
      </c>
      <c r="T11" s="3" t="s">
        <v>46</v>
      </c>
      <c r="U11" s="3" t="s">
        <v>1128</v>
      </c>
      <c r="V11" s="5" t="s">
        <v>176</v>
      </c>
      <c r="W11" s="3" t="s">
        <v>339</v>
      </c>
      <c r="X11" s="5" t="s">
        <v>2996</v>
      </c>
      <c r="Y11" s="3" t="s">
        <v>2997</v>
      </c>
      <c r="AB11" s="14">
        <f t="shared" si="1"/>
        <v>214.17000000000007</v>
      </c>
      <c r="AC11" t="str">
        <f t="shared" si="2"/>
        <v xml:space="preserve"> </v>
      </c>
      <c r="AD11" t="str">
        <f t="shared" ref="AD11:AD70" si="6">IF(AB11&gt;400,E11," ")</f>
        <v xml:space="preserve"> </v>
      </c>
      <c r="AE11" s="26">
        <f t="shared" si="3"/>
        <v>1.4335379208375068</v>
      </c>
      <c r="AH11" s="25">
        <f t="shared" si="4"/>
        <v>7.5852084993421998E-2</v>
      </c>
      <c r="AI11" s="41">
        <f t="shared" si="5"/>
        <v>13.183553228454056</v>
      </c>
    </row>
    <row r="12" spans="1:35" x14ac:dyDescent="0.25">
      <c r="A12" s="3" t="s">
        <v>206</v>
      </c>
      <c r="B12" s="4" t="s">
        <v>207</v>
      </c>
      <c r="C12" s="3" t="s">
        <v>42</v>
      </c>
      <c r="D12" s="3" t="s">
        <v>186</v>
      </c>
      <c r="E12" s="3" t="s">
        <v>2998</v>
      </c>
      <c r="F12" s="3" t="s">
        <v>889</v>
      </c>
      <c r="G12" s="3" t="s">
        <v>42</v>
      </c>
      <c r="H12" s="5" t="s">
        <v>46</v>
      </c>
      <c r="I12" s="3" t="s">
        <v>61</v>
      </c>
      <c r="J12" s="3" t="s">
        <v>46</v>
      </c>
      <c r="K12" s="3" t="s">
        <v>47</v>
      </c>
      <c r="L12" s="3" t="s">
        <v>46</v>
      </c>
      <c r="M12" s="3" t="s">
        <v>46</v>
      </c>
      <c r="N12" s="3" t="s">
        <v>258</v>
      </c>
      <c r="O12" s="5" t="s">
        <v>46</v>
      </c>
      <c r="P12" s="3" t="s">
        <v>46</v>
      </c>
      <c r="Q12" s="3" t="s">
        <v>46</v>
      </c>
      <c r="R12" s="3" t="s">
        <v>40</v>
      </c>
      <c r="S12" s="3" t="s">
        <v>46</v>
      </c>
      <c r="T12" s="3" t="s">
        <v>46</v>
      </c>
      <c r="U12" s="3" t="s">
        <v>258</v>
      </c>
      <c r="V12" s="5" t="s">
        <v>176</v>
      </c>
      <c r="W12" s="3" t="s">
        <v>433</v>
      </c>
      <c r="X12" s="5" t="s">
        <v>2996</v>
      </c>
      <c r="Y12" s="8" t="s">
        <v>2999</v>
      </c>
      <c r="AB12" s="14">
        <f t="shared" si="1"/>
        <v>306.40999999999985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2.0468642934993322</v>
      </c>
      <c r="AH12" s="25">
        <f t="shared" si="4"/>
        <v>2.0335705407961369E-2</v>
      </c>
      <c r="AI12" s="41">
        <f t="shared" si="5"/>
        <v>49.174591190158715</v>
      </c>
    </row>
    <row r="13" spans="1:35" x14ac:dyDescent="0.25">
      <c r="A13" s="3" t="s">
        <v>206</v>
      </c>
      <c r="B13" s="4" t="s">
        <v>185</v>
      </c>
      <c r="C13" s="3" t="s">
        <v>42</v>
      </c>
      <c r="D13" s="3" t="s">
        <v>186</v>
      </c>
      <c r="E13" s="3" t="s">
        <v>3000</v>
      </c>
      <c r="F13" s="3" t="s">
        <v>46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61</v>
      </c>
      <c r="L13" s="3" t="s">
        <v>46</v>
      </c>
      <c r="M13" s="3" t="s">
        <v>47</v>
      </c>
      <c r="N13" s="3" t="s">
        <v>258</v>
      </c>
      <c r="O13" s="5" t="s">
        <v>46</v>
      </c>
      <c r="P13" s="3" t="s">
        <v>46</v>
      </c>
      <c r="Q13" s="3" t="s">
        <v>61</v>
      </c>
      <c r="R13" s="3" t="s">
        <v>48</v>
      </c>
      <c r="S13" s="3" t="s">
        <v>46</v>
      </c>
      <c r="T13" s="3" t="s">
        <v>46</v>
      </c>
      <c r="U13" s="3" t="s">
        <v>258</v>
      </c>
      <c r="V13" s="5" t="s">
        <v>176</v>
      </c>
      <c r="W13" s="3" t="s">
        <v>433</v>
      </c>
      <c r="X13" s="5" t="s">
        <v>2996</v>
      </c>
      <c r="Y13" s="3" t="s">
        <v>3001</v>
      </c>
      <c r="AB13" s="14">
        <f t="shared" si="1"/>
        <v>-44.389999999999873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-0.28569090521888846</v>
      </c>
      <c r="AH13" s="25">
        <f t="shared" si="4"/>
        <v>0.61244256445192191</v>
      </c>
      <c r="AI13" s="41">
        <f t="shared" si="5"/>
        <v>1.6328061732530059</v>
      </c>
    </row>
    <row r="14" spans="1:35" x14ac:dyDescent="0.25">
      <c r="A14" s="3" t="s">
        <v>98</v>
      </c>
      <c r="B14" s="4" t="s">
        <v>410</v>
      </c>
      <c r="C14" s="3" t="s">
        <v>42</v>
      </c>
      <c r="D14" s="3" t="s">
        <v>377</v>
      </c>
      <c r="E14" s="3" t="s">
        <v>3002</v>
      </c>
      <c r="F14" s="3" t="s">
        <v>188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47</v>
      </c>
      <c r="L14" s="3" t="s">
        <v>2518</v>
      </c>
      <c r="M14" s="3" t="s">
        <v>46</v>
      </c>
      <c r="N14" s="3" t="s">
        <v>258</v>
      </c>
      <c r="O14" s="5" t="s">
        <v>46</v>
      </c>
      <c r="P14" s="3" t="s">
        <v>46</v>
      </c>
      <c r="Q14" s="3" t="s">
        <v>46</v>
      </c>
      <c r="R14" s="3" t="s">
        <v>40</v>
      </c>
      <c r="S14" s="3" t="s">
        <v>46</v>
      </c>
      <c r="T14" s="3" t="s">
        <v>46</v>
      </c>
      <c r="U14" s="3" t="s">
        <v>258</v>
      </c>
      <c r="V14" s="5" t="s">
        <v>2733</v>
      </c>
      <c r="W14" s="3" t="s">
        <v>433</v>
      </c>
      <c r="X14" s="5" t="s">
        <v>3003</v>
      </c>
      <c r="Y14" s="3" t="s">
        <v>3004</v>
      </c>
      <c r="AB14" s="14">
        <f t="shared" si="1"/>
        <v>203.98000000000002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1.3657821127561534</v>
      </c>
      <c r="AH14" s="25">
        <f t="shared" si="4"/>
        <v>8.6003681159252166E-2</v>
      </c>
      <c r="AI14" s="41">
        <f t="shared" si="5"/>
        <v>11.627409275055447</v>
      </c>
    </row>
    <row r="15" spans="1:35" x14ac:dyDescent="0.25">
      <c r="A15" s="3" t="s">
        <v>104</v>
      </c>
      <c r="B15" s="4" t="s">
        <v>2798</v>
      </c>
      <c r="C15" s="3" t="s">
        <v>63</v>
      </c>
      <c r="D15" s="3" t="s">
        <v>380</v>
      </c>
      <c r="E15" s="3" t="s">
        <v>3005</v>
      </c>
      <c r="F15" s="3" t="s">
        <v>143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2565</v>
      </c>
      <c r="L15" s="3" t="s">
        <v>46</v>
      </c>
      <c r="M15" s="3" t="s">
        <v>47</v>
      </c>
      <c r="N15" s="3" t="s">
        <v>258</v>
      </c>
      <c r="O15" s="5" t="s">
        <v>46</v>
      </c>
      <c r="P15" s="3" t="s">
        <v>46</v>
      </c>
      <c r="Q15" s="3" t="s">
        <v>46</v>
      </c>
      <c r="R15" s="3" t="s">
        <v>48</v>
      </c>
      <c r="S15" s="3" t="s">
        <v>46</v>
      </c>
      <c r="T15" s="3" t="s">
        <v>46</v>
      </c>
      <c r="U15" s="3" t="s">
        <v>258</v>
      </c>
      <c r="V15" s="5" t="s">
        <v>3006</v>
      </c>
      <c r="W15" s="3" t="s">
        <v>433</v>
      </c>
      <c r="X15" s="5" t="s">
        <v>3007</v>
      </c>
      <c r="Y15" s="3" t="s">
        <v>3008</v>
      </c>
      <c r="AB15" s="14">
        <f t="shared" si="1"/>
        <v>28.690000000000055</v>
      </c>
      <c r="AD15" t="str">
        <f t="shared" si="6"/>
        <v xml:space="preserve"> </v>
      </c>
      <c r="AE15" s="26">
        <f t="shared" si="3"/>
        <v>0.20023593036357315</v>
      </c>
      <c r="AH15" s="25">
        <f t="shared" si="4"/>
        <v>0.42064803389342265</v>
      </c>
      <c r="AI15" s="41">
        <f t="shared" si="5"/>
        <v>2.3772843789241738</v>
      </c>
    </row>
    <row r="16" spans="1:35" x14ac:dyDescent="0.25">
      <c r="A16" s="3" t="s">
        <v>108</v>
      </c>
      <c r="B16" s="4" t="s">
        <v>306</v>
      </c>
      <c r="C16" s="3" t="s">
        <v>42</v>
      </c>
      <c r="D16" s="3" t="s">
        <v>307</v>
      </c>
      <c r="E16" s="3" t="s">
        <v>3009</v>
      </c>
      <c r="F16" s="3" t="s">
        <v>146</v>
      </c>
      <c r="G16" s="3" t="s">
        <v>111</v>
      </c>
      <c r="H16" s="5" t="s">
        <v>46</v>
      </c>
      <c r="I16" s="3" t="s">
        <v>46</v>
      </c>
      <c r="J16" s="3" t="s">
        <v>46</v>
      </c>
      <c r="K16" s="3" t="s">
        <v>86</v>
      </c>
      <c r="L16" s="3" t="s">
        <v>80</v>
      </c>
      <c r="M16" s="3" t="s">
        <v>46</v>
      </c>
      <c r="N16" s="3" t="s">
        <v>258</v>
      </c>
      <c r="O16" s="5" t="s">
        <v>46</v>
      </c>
      <c r="P16" s="3" t="s">
        <v>46</v>
      </c>
      <c r="Q16" s="3" t="s">
        <v>46</v>
      </c>
      <c r="R16" s="3" t="s">
        <v>61</v>
      </c>
      <c r="S16" s="3" t="s">
        <v>80</v>
      </c>
      <c r="T16" s="3" t="s">
        <v>46</v>
      </c>
      <c r="U16" s="3" t="s">
        <v>258</v>
      </c>
      <c r="V16" s="5" t="s">
        <v>213</v>
      </c>
      <c r="W16" s="3" t="s">
        <v>433</v>
      </c>
      <c r="X16" s="5" t="s">
        <v>3010</v>
      </c>
      <c r="Y16" s="3" t="s">
        <v>3011</v>
      </c>
      <c r="AB16" s="14">
        <f t="shared" si="1"/>
        <v>19.789999999999964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0.14105764852608058</v>
      </c>
      <c r="AH16" s="25">
        <f t="shared" si="4"/>
        <v>0.44391220031294265</v>
      </c>
      <c r="AI16" s="41">
        <f t="shared" si="5"/>
        <v>2.2526977165642998</v>
      </c>
    </row>
    <row r="17" spans="1:35" x14ac:dyDescent="0.25">
      <c r="A17" s="3" t="s">
        <v>113</v>
      </c>
      <c r="B17" s="4" t="s">
        <v>808</v>
      </c>
      <c r="C17" s="3" t="s">
        <v>42</v>
      </c>
      <c r="D17" s="3" t="s">
        <v>59</v>
      </c>
      <c r="E17" s="3" t="s">
        <v>3012</v>
      </c>
      <c r="F17" s="3" t="s">
        <v>121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2565</v>
      </c>
      <c r="L17" s="3" t="s">
        <v>46</v>
      </c>
      <c r="M17" s="3" t="s">
        <v>47</v>
      </c>
      <c r="N17" s="3" t="s">
        <v>258</v>
      </c>
      <c r="O17" s="5" t="s">
        <v>46</v>
      </c>
      <c r="P17" s="3" t="s">
        <v>46</v>
      </c>
      <c r="Q17" s="3" t="s">
        <v>46</v>
      </c>
      <c r="R17" s="3" t="s">
        <v>40</v>
      </c>
      <c r="S17" s="3" t="s">
        <v>46</v>
      </c>
      <c r="T17" s="3" t="s">
        <v>46</v>
      </c>
      <c r="U17" s="3" t="s">
        <v>258</v>
      </c>
      <c r="V17" s="5" t="s">
        <v>2620</v>
      </c>
      <c r="W17" s="3" t="s">
        <v>433</v>
      </c>
      <c r="X17" s="5" t="s">
        <v>3013</v>
      </c>
      <c r="Y17" s="3" t="s">
        <v>3014</v>
      </c>
      <c r="AB17" s="14">
        <f t="shared" si="1"/>
        <v>212.14999999999964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1.4201064456339383</v>
      </c>
      <c r="AH17" s="25">
        <f t="shared" si="4"/>
        <v>7.7788347031447214E-2</v>
      </c>
      <c r="AI17" s="41">
        <f t="shared" si="5"/>
        <v>12.855395932191922</v>
      </c>
    </row>
    <row r="18" spans="1:35" x14ac:dyDescent="0.25">
      <c r="A18" s="3" t="s">
        <v>2211</v>
      </c>
      <c r="B18" s="4" t="s">
        <v>3015</v>
      </c>
      <c r="C18" s="3" t="s">
        <v>42</v>
      </c>
      <c r="D18" s="3" t="s">
        <v>1147</v>
      </c>
      <c r="E18" s="3" t="s">
        <v>3016</v>
      </c>
      <c r="F18" s="3" t="s">
        <v>104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2565</v>
      </c>
      <c r="L18" s="3" t="s">
        <v>2518</v>
      </c>
      <c r="M18" s="3" t="s">
        <v>47</v>
      </c>
      <c r="N18" s="3" t="s">
        <v>258</v>
      </c>
      <c r="O18" s="5" t="s">
        <v>46</v>
      </c>
      <c r="P18" s="3" t="s">
        <v>46</v>
      </c>
      <c r="Q18" s="3" t="s">
        <v>46</v>
      </c>
      <c r="R18" s="3" t="s">
        <v>61</v>
      </c>
      <c r="S18" s="3" t="s">
        <v>46</v>
      </c>
      <c r="T18" s="3" t="s">
        <v>86</v>
      </c>
      <c r="U18" s="3" t="s">
        <v>258</v>
      </c>
      <c r="V18" s="5" t="s">
        <v>81</v>
      </c>
      <c r="W18" s="3" t="s">
        <v>433</v>
      </c>
      <c r="X18" s="5" t="s">
        <v>3017</v>
      </c>
      <c r="Y18" s="3" t="s">
        <v>3018</v>
      </c>
      <c r="AB18" s="14">
        <f t="shared" si="1"/>
        <v>-47.259999999999764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-0.30477423880019133</v>
      </c>
      <c r="AH18" s="25">
        <f t="shared" si="4"/>
        <v>0.61973094844180887</v>
      </c>
      <c r="AI18" s="41">
        <f t="shared" si="5"/>
        <v>1.6136034556839587</v>
      </c>
    </row>
    <row r="19" spans="1:35" x14ac:dyDescent="0.25">
      <c r="A19" s="3" t="s">
        <v>2211</v>
      </c>
      <c r="B19" s="4" t="s">
        <v>364</v>
      </c>
      <c r="C19" s="3" t="s">
        <v>42</v>
      </c>
      <c r="D19" s="3" t="s">
        <v>365</v>
      </c>
      <c r="E19" s="3" t="s">
        <v>3019</v>
      </c>
      <c r="F19" s="3" t="s">
        <v>293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47</v>
      </c>
      <c r="L19" s="3" t="s">
        <v>80</v>
      </c>
      <c r="M19" s="3" t="s">
        <v>46</v>
      </c>
      <c r="N19" s="3" t="s">
        <v>258</v>
      </c>
      <c r="O19" s="5" t="s">
        <v>46</v>
      </c>
      <c r="P19" s="3" t="s">
        <v>46</v>
      </c>
      <c r="Q19" s="3" t="s">
        <v>46</v>
      </c>
      <c r="R19" s="3" t="s">
        <v>40</v>
      </c>
      <c r="S19" s="3" t="s">
        <v>46</v>
      </c>
      <c r="T19" s="3" t="s">
        <v>46</v>
      </c>
      <c r="U19" s="3" t="s">
        <v>258</v>
      </c>
      <c r="V19" s="5" t="s">
        <v>81</v>
      </c>
      <c r="W19" s="3" t="s">
        <v>433</v>
      </c>
      <c r="X19" s="5" t="s">
        <v>3017</v>
      </c>
      <c r="Y19" s="3" t="s">
        <v>3020</v>
      </c>
      <c r="AB19" s="14">
        <f t="shared" si="1"/>
        <v>81.519999999999982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0.55151555165286492</v>
      </c>
      <c r="AH19" s="25">
        <f t="shared" si="4"/>
        <v>0.29064015442002844</v>
      </c>
      <c r="AI19" s="41">
        <f t="shared" si="5"/>
        <v>3.4406808033648928</v>
      </c>
    </row>
    <row r="20" spans="1:35" x14ac:dyDescent="0.25">
      <c r="A20" s="3" t="s">
        <v>128</v>
      </c>
      <c r="B20" s="4" t="s">
        <v>390</v>
      </c>
      <c r="C20" s="3" t="s">
        <v>42</v>
      </c>
      <c r="D20" s="3" t="s">
        <v>307</v>
      </c>
      <c r="E20" s="3" t="s">
        <v>3021</v>
      </c>
      <c r="F20" s="3" t="s">
        <v>98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2565</v>
      </c>
      <c r="L20" s="3" t="s">
        <v>46</v>
      </c>
      <c r="M20" s="3" t="s">
        <v>46</v>
      </c>
      <c r="N20" s="3" t="s">
        <v>258</v>
      </c>
      <c r="O20" s="5" t="s">
        <v>46</v>
      </c>
      <c r="P20" s="3" t="s">
        <v>61</v>
      </c>
      <c r="Q20" s="3" t="s">
        <v>46</v>
      </c>
      <c r="R20" s="3" t="s">
        <v>40</v>
      </c>
      <c r="S20" s="3" t="s">
        <v>80</v>
      </c>
      <c r="T20" s="3" t="s">
        <v>46</v>
      </c>
      <c r="U20" s="3" t="s">
        <v>258</v>
      </c>
      <c r="V20" s="5" t="s">
        <v>3022</v>
      </c>
      <c r="W20" s="3" t="s">
        <v>433</v>
      </c>
      <c r="X20" s="5" t="s">
        <v>3023</v>
      </c>
      <c r="Y20" s="3" t="s">
        <v>3024</v>
      </c>
      <c r="AB20" s="14">
        <f t="shared" si="1"/>
        <v>-61.390000000000327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-0.39872807277365141</v>
      </c>
      <c r="AH20" s="25">
        <f t="shared" si="4"/>
        <v>0.65495320974095517</v>
      </c>
      <c r="AI20" s="41">
        <f t="shared" si="5"/>
        <v>1.5268266268906698</v>
      </c>
    </row>
    <row r="21" spans="1:35" x14ac:dyDescent="0.25">
      <c r="A21" s="3" t="s">
        <v>131</v>
      </c>
      <c r="B21" s="4" t="s">
        <v>2917</v>
      </c>
      <c r="C21" s="3" t="s">
        <v>42</v>
      </c>
      <c r="D21" s="3" t="s">
        <v>140</v>
      </c>
      <c r="E21" s="3" t="s">
        <v>3025</v>
      </c>
      <c r="F21" s="3" t="s">
        <v>435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47</v>
      </c>
      <c r="L21" s="3" t="s">
        <v>46</v>
      </c>
      <c r="M21" s="3" t="s">
        <v>47</v>
      </c>
      <c r="N21" s="3" t="s">
        <v>258</v>
      </c>
      <c r="O21" s="5" t="s">
        <v>46</v>
      </c>
      <c r="P21" s="3" t="s">
        <v>61</v>
      </c>
      <c r="Q21" s="3" t="s">
        <v>46</v>
      </c>
      <c r="R21" s="3" t="s">
        <v>40</v>
      </c>
      <c r="S21" s="3" t="s">
        <v>46</v>
      </c>
      <c r="T21" s="3" t="s">
        <v>46</v>
      </c>
      <c r="U21" s="3" t="s">
        <v>258</v>
      </c>
      <c r="V21" s="5" t="s">
        <v>361</v>
      </c>
      <c r="W21" s="3" t="s">
        <v>433</v>
      </c>
      <c r="X21" s="5" t="s">
        <v>3026</v>
      </c>
      <c r="Y21" s="3" t="s">
        <v>3027</v>
      </c>
      <c r="AB21" s="14">
        <f t="shared" si="1"/>
        <v>243.51000000000022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1.6286267735467228</v>
      </c>
      <c r="AH21" s="25">
        <f t="shared" si="4"/>
        <v>5.1696026449087884E-2</v>
      </c>
      <c r="AI21" s="41">
        <f t="shared" si="5"/>
        <v>19.343846494369082</v>
      </c>
    </row>
    <row r="22" spans="1:35" x14ac:dyDescent="0.25">
      <c r="A22" s="3" t="s">
        <v>64</v>
      </c>
      <c r="B22" s="4" t="s">
        <v>192</v>
      </c>
      <c r="C22" s="3" t="s">
        <v>42</v>
      </c>
      <c r="D22" s="3" t="s">
        <v>193</v>
      </c>
      <c r="E22" s="3" t="s">
        <v>3028</v>
      </c>
      <c r="F22" s="3" t="s">
        <v>149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61</v>
      </c>
      <c r="L22" s="3" t="s">
        <v>46</v>
      </c>
      <c r="M22" s="3" t="s">
        <v>47</v>
      </c>
      <c r="N22" s="3" t="s">
        <v>258</v>
      </c>
      <c r="O22" s="5" t="s">
        <v>46</v>
      </c>
      <c r="P22" s="3" t="s">
        <v>61</v>
      </c>
      <c r="Q22" s="3" t="s">
        <v>46</v>
      </c>
      <c r="R22" s="3" t="s">
        <v>40</v>
      </c>
      <c r="S22" s="3" t="s">
        <v>80</v>
      </c>
      <c r="T22" s="3" t="s">
        <v>46</v>
      </c>
      <c r="U22" s="3" t="s">
        <v>539</v>
      </c>
      <c r="V22" s="5" t="s">
        <v>321</v>
      </c>
      <c r="W22" s="3" t="s">
        <v>1096</v>
      </c>
      <c r="X22" s="5" t="s">
        <v>3029</v>
      </c>
      <c r="Y22" s="3" t="s">
        <v>3030</v>
      </c>
      <c r="AB22" s="14">
        <f t="shared" si="1"/>
        <v>-45.690000000000055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-0.29433492391425364</v>
      </c>
      <c r="AH22" s="25">
        <f t="shared" si="4"/>
        <v>0.61574900574015246</v>
      </c>
      <c r="AI22" s="41">
        <f t="shared" si="5"/>
        <v>1.6240383511427097</v>
      </c>
    </row>
    <row r="23" spans="1:35" x14ac:dyDescent="0.25">
      <c r="A23" s="3" t="s">
        <v>138</v>
      </c>
      <c r="B23" s="4" t="s">
        <v>3031</v>
      </c>
      <c r="C23" s="3" t="s">
        <v>42</v>
      </c>
      <c r="D23" s="3" t="s">
        <v>115</v>
      </c>
      <c r="E23" s="3" t="s">
        <v>3032</v>
      </c>
      <c r="F23" s="3" t="s">
        <v>131</v>
      </c>
      <c r="G23" s="3" t="s">
        <v>65</v>
      </c>
      <c r="H23" s="5" t="s">
        <v>46</v>
      </c>
      <c r="I23" s="3" t="s">
        <v>46</v>
      </c>
      <c r="J23" s="3" t="s">
        <v>46</v>
      </c>
      <c r="K23" s="3" t="s">
        <v>86</v>
      </c>
      <c r="L23" s="3" t="s">
        <v>46</v>
      </c>
      <c r="M23" s="3" t="s">
        <v>80</v>
      </c>
      <c r="N23" s="3" t="s">
        <v>258</v>
      </c>
      <c r="O23" s="5" t="s">
        <v>46</v>
      </c>
      <c r="P23" s="3" t="s">
        <v>61</v>
      </c>
      <c r="Q23" s="3" t="s">
        <v>46</v>
      </c>
      <c r="R23" s="3" t="s">
        <v>2565</v>
      </c>
      <c r="S23" s="3" t="s">
        <v>47</v>
      </c>
      <c r="T23" s="3" t="s">
        <v>46</v>
      </c>
      <c r="U23" s="3" t="s">
        <v>258</v>
      </c>
      <c r="V23" s="5" t="s">
        <v>2787</v>
      </c>
      <c r="W23" s="3" t="s">
        <v>433</v>
      </c>
      <c r="X23" s="5" t="s">
        <v>3033</v>
      </c>
      <c r="Y23" s="3" t="s">
        <v>3034</v>
      </c>
      <c r="AB23" s="14">
        <f t="shared" si="1"/>
        <v>-92.480000000000018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-0.60545310449585432</v>
      </c>
      <c r="AH23" s="25">
        <f t="shared" si="4"/>
        <v>0.72756101242100946</v>
      </c>
      <c r="AI23" s="41">
        <f t="shared" si="5"/>
        <v>1.3744551768551081</v>
      </c>
    </row>
    <row r="24" spans="1:35" x14ac:dyDescent="0.25">
      <c r="A24" s="3" t="s">
        <v>3035</v>
      </c>
      <c r="B24" s="4" t="s">
        <v>54</v>
      </c>
      <c r="C24" s="3" t="s">
        <v>42</v>
      </c>
      <c r="D24" s="3" t="s">
        <v>55</v>
      </c>
      <c r="E24" s="3" t="s">
        <v>3036</v>
      </c>
      <c r="F24" s="3" t="s">
        <v>157</v>
      </c>
      <c r="G24" s="3" t="s">
        <v>45</v>
      </c>
      <c r="H24" s="5" t="s">
        <v>46</v>
      </c>
      <c r="I24" s="3" t="s">
        <v>46</v>
      </c>
      <c r="J24" s="3" t="s">
        <v>46</v>
      </c>
      <c r="K24" s="3" t="s">
        <v>46</v>
      </c>
      <c r="L24" s="3" t="s">
        <v>2518</v>
      </c>
      <c r="M24" s="3" t="s">
        <v>47</v>
      </c>
      <c r="N24" s="3" t="s">
        <v>258</v>
      </c>
      <c r="O24" s="5" t="s">
        <v>46</v>
      </c>
      <c r="P24" s="3" t="s">
        <v>47</v>
      </c>
      <c r="Q24" s="3" t="s">
        <v>46</v>
      </c>
      <c r="R24" s="3" t="s">
        <v>86</v>
      </c>
      <c r="S24" s="3" t="s">
        <v>80</v>
      </c>
      <c r="T24" s="3" t="s">
        <v>46</v>
      </c>
      <c r="U24" s="3" t="s">
        <v>258</v>
      </c>
      <c r="V24" s="5" t="s">
        <v>3037</v>
      </c>
      <c r="W24" s="3" t="s">
        <v>433</v>
      </c>
      <c r="X24" s="5" t="s">
        <v>3038</v>
      </c>
      <c r="Y24" s="3" t="s">
        <v>3039</v>
      </c>
      <c r="AB24" s="14">
        <f t="shared" si="1"/>
        <v>-95.489999999999782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-0.62546733239819552</v>
      </c>
      <c r="AH24" s="25">
        <f t="shared" si="4"/>
        <v>0.73416780880338361</v>
      </c>
      <c r="AI24" s="41">
        <f t="shared" si="5"/>
        <v>1.3620864167687969</v>
      </c>
    </row>
    <row r="25" spans="1:35" x14ac:dyDescent="0.25">
      <c r="A25" s="3" t="s">
        <v>3035</v>
      </c>
      <c r="B25" s="4" t="s">
        <v>376</v>
      </c>
      <c r="C25" s="3" t="s">
        <v>58</v>
      </c>
      <c r="D25" s="3" t="s">
        <v>377</v>
      </c>
      <c r="E25" s="3" t="s">
        <v>3040</v>
      </c>
      <c r="F25" s="3" t="s">
        <v>107</v>
      </c>
      <c r="G25" s="3" t="s">
        <v>45</v>
      </c>
      <c r="H25" s="5" t="s">
        <v>46</v>
      </c>
      <c r="I25" s="3" t="s">
        <v>46</v>
      </c>
      <c r="J25" s="3" t="s">
        <v>46</v>
      </c>
      <c r="K25" s="3" t="s">
        <v>2565</v>
      </c>
      <c r="L25" s="3" t="s">
        <v>80</v>
      </c>
      <c r="M25" s="3" t="s">
        <v>47</v>
      </c>
      <c r="N25" s="3" t="s">
        <v>258</v>
      </c>
      <c r="O25" s="5" t="s">
        <v>46</v>
      </c>
      <c r="P25" s="3" t="s">
        <v>46</v>
      </c>
      <c r="Q25" s="3" t="s">
        <v>46</v>
      </c>
      <c r="R25" s="3" t="s">
        <v>40</v>
      </c>
      <c r="S25" s="3" t="s">
        <v>46</v>
      </c>
      <c r="T25" s="3" t="s">
        <v>46</v>
      </c>
      <c r="U25" s="3" t="s">
        <v>258</v>
      </c>
      <c r="V25" s="5" t="s">
        <v>3037</v>
      </c>
      <c r="W25" s="3" t="s">
        <v>433</v>
      </c>
      <c r="X25" s="5" t="s">
        <v>3038</v>
      </c>
      <c r="Y25" s="3" t="s">
        <v>3041</v>
      </c>
      <c r="AB25" s="14">
        <f t="shared" si="1"/>
        <v>-51.360000000000127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-0.33203614391634173</v>
      </c>
      <c r="AH25" s="25">
        <f t="shared" si="4"/>
        <v>0.63006901657405168</v>
      </c>
      <c r="AI25" s="41">
        <f t="shared" si="5"/>
        <v>1.5871277172736054</v>
      </c>
    </row>
    <row r="26" spans="1:35" x14ac:dyDescent="0.25">
      <c r="A26" s="3" t="s">
        <v>149</v>
      </c>
      <c r="B26" s="4" t="s">
        <v>783</v>
      </c>
      <c r="C26" s="3" t="s">
        <v>58</v>
      </c>
      <c r="D26" s="3" t="s">
        <v>365</v>
      </c>
      <c r="E26" s="3" t="s">
        <v>3042</v>
      </c>
      <c r="F26" s="3" t="s">
        <v>439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47</v>
      </c>
      <c r="L26" s="3" t="s">
        <v>80</v>
      </c>
      <c r="M26" s="3" t="s">
        <v>47</v>
      </c>
      <c r="N26" s="3" t="s">
        <v>258</v>
      </c>
      <c r="O26" s="5" t="s">
        <v>46</v>
      </c>
      <c r="P26" s="3" t="s">
        <v>46</v>
      </c>
      <c r="Q26" s="3" t="s">
        <v>46</v>
      </c>
      <c r="R26" s="3" t="s">
        <v>40</v>
      </c>
      <c r="S26" s="3" t="s">
        <v>46</v>
      </c>
      <c r="T26" s="3" t="s">
        <v>46</v>
      </c>
      <c r="U26" s="3" t="s">
        <v>258</v>
      </c>
      <c r="V26" s="5" t="s">
        <v>305</v>
      </c>
      <c r="W26" s="3" t="s">
        <v>433</v>
      </c>
      <c r="X26" s="5" t="s">
        <v>3043</v>
      </c>
      <c r="Y26" s="3" t="s">
        <v>3044</v>
      </c>
      <c r="AB26" s="14">
        <f t="shared" si="1"/>
        <v>-6.3099999999999454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-3.248764989622669E-2</v>
      </c>
      <c r="AH26" s="25">
        <f t="shared" si="4"/>
        <v>0.51295841760637773</v>
      </c>
      <c r="AI26" s="41">
        <f t="shared" si="5"/>
        <v>1.9494757580279287</v>
      </c>
    </row>
    <row r="27" spans="1:35" x14ac:dyDescent="0.25">
      <c r="A27" s="3" t="s">
        <v>154</v>
      </c>
      <c r="B27" s="4" t="s">
        <v>57</v>
      </c>
      <c r="C27" s="3" t="s">
        <v>42</v>
      </c>
      <c r="D27" s="3" t="s">
        <v>59</v>
      </c>
      <c r="E27" s="3" t="s">
        <v>3045</v>
      </c>
      <c r="F27" s="3" t="s">
        <v>1128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47</v>
      </c>
      <c r="L27" s="3" t="s">
        <v>2524</v>
      </c>
      <c r="M27" s="3" t="s">
        <v>46</v>
      </c>
      <c r="N27" s="3" t="s">
        <v>539</v>
      </c>
      <c r="O27" s="5" t="s">
        <v>46</v>
      </c>
      <c r="P27" s="3" t="s">
        <v>86</v>
      </c>
      <c r="Q27" s="3" t="s">
        <v>46</v>
      </c>
      <c r="R27" s="3" t="s">
        <v>40</v>
      </c>
      <c r="S27" s="3" t="s">
        <v>80</v>
      </c>
      <c r="T27" s="3" t="s">
        <v>46</v>
      </c>
      <c r="U27" s="3" t="s">
        <v>539</v>
      </c>
      <c r="V27" s="5" t="s">
        <v>2795</v>
      </c>
      <c r="W27" s="3" t="s">
        <v>339</v>
      </c>
      <c r="X27" s="5" t="s">
        <v>3046</v>
      </c>
      <c r="Y27" s="3" t="s">
        <v>3047</v>
      </c>
      <c r="AB27" s="14">
        <f t="shared" si="1"/>
        <v>99.7800000000002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0.67293076809697905</v>
      </c>
      <c r="AH27" s="25">
        <f t="shared" si="4"/>
        <v>0.25049566834388504</v>
      </c>
      <c r="AI27" s="41">
        <f t="shared" si="5"/>
        <v>3.9920849993588781</v>
      </c>
    </row>
    <row r="28" spans="1:35" x14ac:dyDescent="0.25">
      <c r="A28" s="3" t="s">
        <v>157</v>
      </c>
      <c r="B28" s="4" t="s">
        <v>319</v>
      </c>
      <c r="C28" s="3" t="s">
        <v>42</v>
      </c>
      <c r="D28" s="3" t="s">
        <v>320</v>
      </c>
      <c r="E28" s="3" t="s">
        <v>3048</v>
      </c>
      <c r="F28" s="3" t="s">
        <v>856</v>
      </c>
      <c r="G28" s="3" t="s">
        <v>45</v>
      </c>
      <c r="H28" s="5" t="s">
        <v>46</v>
      </c>
      <c r="I28" s="3" t="s">
        <v>46</v>
      </c>
      <c r="J28" s="3" t="s">
        <v>46</v>
      </c>
      <c r="K28" s="3" t="s">
        <v>47</v>
      </c>
      <c r="L28" s="3" t="s">
        <v>46</v>
      </c>
      <c r="M28" s="3" t="s">
        <v>46</v>
      </c>
      <c r="N28" s="3" t="s">
        <v>258</v>
      </c>
      <c r="O28" s="5" t="s">
        <v>46</v>
      </c>
      <c r="P28" s="3" t="s">
        <v>86</v>
      </c>
      <c r="Q28" s="3" t="s">
        <v>2525</v>
      </c>
      <c r="R28" s="3" t="s">
        <v>47</v>
      </c>
      <c r="S28" s="3" t="s">
        <v>80</v>
      </c>
      <c r="T28" s="3" t="s">
        <v>46</v>
      </c>
      <c r="U28" s="3" t="s">
        <v>258</v>
      </c>
      <c r="V28" s="5" t="s">
        <v>2795</v>
      </c>
      <c r="W28" s="3" t="s">
        <v>433</v>
      </c>
      <c r="X28" s="5" t="s">
        <v>3046</v>
      </c>
      <c r="Y28" s="3" t="s">
        <v>3049</v>
      </c>
      <c r="AB28" s="14">
        <f t="shared" si="1"/>
        <v>53.579999999999927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0.36573564215404142</v>
      </c>
      <c r="AH28" s="25">
        <f t="shared" si="4"/>
        <v>0.35728117370583723</v>
      </c>
      <c r="AI28" s="41">
        <f t="shared" si="5"/>
        <v>2.7989160179577133</v>
      </c>
    </row>
    <row r="29" spans="1:35" x14ac:dyDescent="0.25">
      <c r="A29" s="3" t="s">
        <v>256</v>
      </c>
      <c r="B29" s="4" t="s">
        <v>464</v>
      </c>
      <c r="C29" s="3" t="s">
        <v>42</v>
      </c>
      <c r="D29" s="3" t="s">
        <v>55</v>
      </c>
      <c r="E29" s="3" t="s">
        <v>3050</v>
      </c>
      <c r="F29" s="3" t="s">
        <v>91</v>
      </c>
      <c r="G29" s="3" t="s">
        <v>42</v>
      </c>
      <c r="H29" s="5" t="s">
        <v>46</v>
      </c>
      <c r="I29" s="3" t="s">
        <v>46</v>
      </c>
      <c r="J29" s="3" t="s">
        <v>46</v>
      </c>
      <c r="K29" s="3" t="s">
        <v>61</v>
      </c>
      <c r="L29" s="3" t="s">
        <v>2524</v>
      </c>
      <c r="M29" s="3" t="s">
        <v>80</v>
      </c>
      <c r="N29" s="3" t="s">
        <v>258</v>
      </c>
      <c r="O29" s="5" t="s">
        <v>46</v>
      </c>
      <c r="P29" s="3" t="s">
        <v>46</v>
      </c>
      <c r="Q29" s="3" t="s">
        <v>46</v>
      </c>
      <c r="R29" s="3" t="s">
        <v>40</v>
      </c>
      <c r="S29" s="3" t="s">
        <v>80</v>
      </c>
      <c r="T29" s="3" t="s">
        <v>86</v>
      </c>
      <c r="U29" s="3" t="s">
        <v>258</v>
      </c>
      <c r="V29" s="5" t="s">
        <v>3051</v>
      </c>
      <c r="W29" s="3" t="s">
        <v>433</v>
      </c>
      <c r="X29" s="5" t="s">
        <v>3052</v>
      </c>
      <c r="Y29" s="3" t="s">
        <v>3053</v>
      </c>
      <c r="AB29" s="14">
        <f t="shared" si="1"/>
        <v>42.9699999999998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0.29518715110956978</v>
      </c>
      <c r="AH29" s="25">
        <f t="shared" si="4"/>
        <v>0.38392545842183945</v>
      </c>
      <c r="AI29" s="41">
        <f t="shared" si="5"/>
        <v>2.6046722822461188</v>
      </c>
    </row>
    <row r="30" spans="1:35" x14ac:dyDescent="0.25">
      <c r="A30" s="3" t="s">
        <v>261</v>
      </c>
      <c r="B30" s="4" t="s">
        <v>99</v>
      </c>
      <c r="C30" s="3" t="s">
        <v>58</v>
      </c>
      <c r="D30" s="3" t="s">
        <v>100</v>
      </c>
      <c r="E30" s="3" t="s">
        <v>3054</v>
      </c>
      <c r="F30" s="3" t="s">
        <v>310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2565</v>
      </c>
      <c r="L30" s="3" t="s">
        <v>2524</v>
      </c>
      <c r="M30" s="3" t="s">
        <v>80</v>
      </c>
      <c r="N30" s="3" t="s">
        <v>258</v>
      </c>
      <c r="O30" s="5" t="s">
        <v>46</v>
      </c>
      <c r="P30" s="3" t="s">
        <v>46</v>
      </c>
      <c r="Q30" s="3" t="s">
        <v>46</v>
      </c>
      <c r="R30" s="3" t="s">
        <v>40</v>
      </c>
      <c r="S30" s="3" t="s">
        <v>80</v>
      </c>
      <c r="T30" s="3" t="s">
        <v>46</v>
      </c>
      <c r="U30" s="3" t="s">
        <v>539</v>
      </c>
      <c r="V30" s="5" t="s">
        <v>219</v>
      </c>
      <c r="W30" s="3" t="s">
        <v>1096</v>
      </c>
      <c r="X30" s="5" t="s">
        <v>3055</v>
      </c>
      <c r="Y30" s="3" t="s">
        <v>3056</v>
      </c>
      <c r="AB30" s="14">
        <f t="shared" si="1"/>
        <v>95.990000000000236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0.64773012897741811</v>
      </c>
      <c r="AH30" s="25">
        <f t="shared" si="4"/>
        <v>0.25857975685994328</v>
      </c>
      <c r="AI30" s="41">
        <f t="shared" si="5"/>
        <v>3.8672787543134648</v>
      </c>
    </row>
    <row r="31" spans="1:35" x14ac:dyDescent="0.25">
      <c r="A31" s="3" t="s">
        <v>297</v>
      </c>
      <c r="B31" s="4" t="s">
        <v>370</v>
      </c>
      <c r="C31" s="3" t="s">
        <v>63</v>
      </c>
      <c r="D31" s="3" t="s">
        <v>140</v>
      </c>
      <c r="E31" s="3" t="s">
        <v>3057</v>
      </c>
      <c r="F31" s="3" t="s">
        <v>795</v>
      </c>
      <c r="G31" s="3" t="s">
        <v>42</v>
      </c>
      <c r="H31" s="5" t="s">
        <v>46</v>
      </c>
      <c r="I31" s="3" t="s">
        <v>46</v>
      </c>
      <c r="J31" s="3" t="s">
        <v>46</v>
      </c>
      <c r="K31" s="3" t="s">
        <v>86</v>
      </c>
      <c r="L31" s="3" t="s">
        <v>80</v>
      </c>
      <c r="M31" s="3" t="s">
        <v>47</v>
      </c>
      <c r="N31" s="3" t="s">
        <v>258</v>
      </c>
      <c r="O31" s="5" t="s">
        <v>46</v>
      </c>
      <c r="P31" s="3" t="s">
        <v>46</v>
      </c>
      <c r="Q31" s="3" t="s">
        <v>46</v>
      </c>
      <c r="R31" s="3" t="s">
        <v>40</v>
      </c>
      <c r="S31" s="3" t="s">
        <v>80</v>
      </c>
      <c r="T31" s="3" t="s">
        <v>86</v>
      </c>
      <c r="U31" s="3" t="s">
        <v>539</v>
      </c>
      <c r="V31" s="5" t="s">
        <v>96</v>
      </c>
      <c r="W31" s="3" t="s">
        <v>1096</v>
      </c>
      <c r="X31" s="5" t="s">
        <v>3058</v>
      </c>
      <c r="Y31" s="3" t="s">
        <v>2838</v>
      </c>
      <c r="AB31" s="14">
        <f t="shared" si="1"/>
        <v>-27.039999999999964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-0.17032650186153112</v>
      </c>
      <c r="AH31" s="25">
        <f t="shared" si="4"/>
        <v>0.56762331485001627</v>
      </c>
      <c r="AI31" s="41">
        <f t="shared" si="5"/>
        <v>1.7617317221443434</v>
      </c>
    </row>
    <row r="32" spans="1:35" x14ac:dyDescent="0.25">
      <c r="A32" s="3" t="s">
        <v>134</v>
      </c>
      <c r="B32" s="4" t="s">
        <v>2832</v>
      </c>
      <c r="C32" s="3" t="s">
        <v>42</v>
      </c>
      <c r="D32" s="3" t="s">
        <v>426</v>
      </c>
      <c r="E32" s="3" t="s">
        <v>3059</v>
      </c>
      <c r="F32" s="3" t="s">
        <v>219</v>
      </c>
      <c r="G32" s="3" t="s">
        <v>65</v>
      </c>
      <c r="H32" s="5" t="s">
        <v>46</v>
      </c>
      <c r="I32" s="3" t="s">
        <v>61</v>
      </c>
      <c r="J32" s="3" t="s">
        <v>46</v>
      </c>
      <c r="K32" s="3" t="s">
        <v>47</v>
      </c>
      <c r="L32" s="3" t="s">
        <v>2524</v>
      </c>
      <c r="M32" s="3" t="s">
        <v>47</v>
      </c>
      <c r="N32" s="3" t="s">
        <v>258</v>
      </c>
      <c r="O32" s="5" t="s">
        <v>46</v>
      </c>
      <c r="P32" s="3" t="s">
        <v>46</v>
      </c>
      <c r="Q32" s="3" t="s">
        <v>46</v>
      </c>
      <c r="R32" s="3" t="s">
        <v>40</v>
      </c>
      <c r="S32" s="3" t="s">
        <v>80</v>
      </c>
      <c r="T32" s="3" t="s">
        <v>46</v>
      </c>
      <c r="U32" s="3" t="s">
        <v>258</v>
      </c>
      <c r="V32" s="5" t="s">
        <v>2823</v>
      </c>
      <c r="W32" s="3" t="s">
        <v>433</v>
      </c>
      <c r="X32" s="5" t="s">
        <v>3060</v>
      </c>
      <c r="Y32" s="3" t="s">
        <v>3061</v>
      </c>
      <c r="AB32" s="14">
        <f t="shared" si="1"/>
        <v>-137.76999999999998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-0.90659741735203525</v>
      </c>
      <c r="AH32" s="25">
        <f t="shared" si="4"/>
        <v>0.8176901359979285</v>
      </c>
      <c r="AI32" s="41">
        <f t="shared" si="5"/>
        <v>1.2229571520751883</v>
      </c>
    </row>
    <row r="33" spans="1:35" x14ac:dyDescent="0.25">
      <c r="A33" s="3" t="s">
        <v>208</v>
      </c>
      <c r="B33" s="4" t="s">
        <v>434</v>
      </c>
      <c r="C33" s="3" t="s">
        <v>58</v>
      </c>
      <c r="D33" s="3" t="s">
        <v>307</v>
      </c>
      <c r="E33" s="3" t="s">
        <v>3062</v>
      </c>
      <c r="F33" s="3" t="s">
        <v>812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47</v>
      </c>
      <c r="L33" s="3" t="s">
        <v>80</v>
      </c>
      <c r="M33" s="3" t="s">
        <v>80</v>
      </c>
      <c r="N33" s="3" t="s">
        <v>258</v>
      </c>
      <c r="O33" s="5" t="s">
        <v>46</v>
      </c>
      <c r="P33" s="3" t="s">
        <v>46</v>
      </c>
      <c r="Q33" s="3" t="s">
        <v>46</v>
      </c>
      <c r="R33" s="3" t="s">
        <v>40</v>
      </c>
      <c r="S33" s="3" t="s">
        <v>80</v>
      </c>
      <c r="T33" s="3" t="s">
        <v>46</v>
      </c>
      <c r="U33" s="3" t="s">
        <v>539</v>
      </c>
      <c r="V33" s="5" t="s">
        <v>315</v>
      </c>
      <c r="W33" s="3" t="s">
        <v>1096</v>
      </c>
      <c r="X33" s="5" t="s">
        <v>3063</v>
      </c>
      <c r="Y33" s="3" t="s">
        <v>3064</v>
      </c>
      <c r="AB33" s="14">
        <f t="shared" si="1"/>
        <v>110.65999999999985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0.74527455533202314</v>
      </c>
      <c r="AH33" s="25">
        <f t="shared" si="4"/>
        <v>0.22805287995164014</v>
      </c>
      <c r="AI33" s="41">
        <f t="shared" si="5"/>
        <v>4.3849479130105937</v>
      </c>
    </row>
    <row r="34" spans="1:35" x14ac:dyDescent="0.25">
      <c r="A34" s="3" t="s">
        <v>273</v>
      </c>
      <c r="B34" s="4" t="s">
        <v>1262</v>
      </c>
      <c r="C34" s="3" t="s">
        <v>58</v>
      </c>
      <c r="D34" s="3" t="s">
        <v>422</v>
      </c>
      <c r="E34" s="3" t="s">
        <v>3065</v>
      </c>
      <c r="F34" s="3" t="s">
        <v>60</v>
      </c>
      <c r="G34" s="3" t="s">
        <v>111</v>
      </c>
      <c r="H34" s="5" t="s">
        <v>46</v>
      </c>
      <c r="I34" s="3" t="s">
        <v>61</v>
      </c>
      <c r="J34" s="3" t="s">
        <v>46</v>
      </c>
      <c r="K34" s="3" t="s">
        <v>47</v>
      </c>
      <c r="L34" s="3" t="s">
        <v>80</v>
      </c>
      <c r="M34" s="3" t="s">
        <v>61</v>
      </c>
      <c r="N34" s="3" t="s">
        <v>258</v>
      </c>
      <c r="O34" s="5" t="s">
        <v>46</v>
      </c>
      <c r="P34" s="3" t="s">
        <v>61</v>
      </c>
      <c r="Q34" s="3" t="s">
        <v>46</v>
      </c>
      <c r="R34" s="3" t="s">
        <v>40</v>
      </c>
      <c r="S34" s="3" t="s">
        <v>80</v>
      </c>
      <c r="T34" s="3" t="s">
        <v>86</v>
      </c>
      <c r="U34" s="3" t="s">
        <v>258</v>
      </c>
      <c r="V34" s="5" t="s">
        <v>315</v>
      </c>
      <c r="W34" s="3" t="s">
        <v>433</v>
      </c>
      <c r="X34" s="5" t="s">
        <v>3063</v>
      </c>
      <c r="Y34" s="3" t="s">
        <v>2710</v>
      </c>
      <c r="AB34" s="14">
        <f t="shared" si="1"/>
        <v>-24.800000000000182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-0.15543219272490538</v>
      </c>
      <c r="AH34" s="25">
        <f t="shared" si="4"/>
        <v>0.5617596967828673</v>
      </c>
      <c r="AI34" s="41">
        <f t="shared" si="5"/>
        <v>1.7801205848815502</v>
      </c>
    </row>
    <row r="35" spans="1:35" x14ac:dyDescent="0.25">
      <c r="A35" s="3" t="s">
        <v>122</v>
      </c>
      <c r="B35" s="4" t="s">
        <v>3066</v>
      </c>
      <c r="C35" s="3" t="s">
        <v>58</v>
      </c>
      <c r="D35" s="3" t="s">
        <v>422</v>
      </c>
      <c r="E35" s="3" t="s">
        <v>3067</v>
      </c>
      <c r="F35" s="3" t="s">
        <v>94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80</v>
      </c>
      <c r="L35" s="3" t="s">
        <v>2518</v>
      </c>
      <c r="M35" s="3" t="s">
        <v>80</v>
      </c>
      <c r="N35" s="3" t="s">
        <v>258</v>
      </c>
      <c r="O35" s="5" t="s">
        <v>46</v>
      </c>
      <c r="P35" s="3" t="s">
        <v>46</v>
      </c>
      <c r="Q35" s="3" t="s">
        <v>40</v>
      </c>
      <c r="R35" s="3" t="s">
        <v>40</v>
      </c>
      <c r="S35" s="3" t="s">
        <v>80</v>
      </c>
      <c r="T35" s="3" t="s">
        <v>46</v>
      </c>
      <c r="U35" s="3" t="s">
        <v>258</v>
      </c>
      <c r="V35" s="5" t="s">
        <v>3068</v>
      </c>
      <c r="W35" s="3" t="s">
        <v>433</v>
      </c>
      <c r="X35" s="5" t="s">
        <v>3069</v>
      </c>
      <c r="Y35" s="3" t="s">
        <v>3070</v>
      </c>
      <c r="AB35" s="14">
        <f t="shared" si="1"/>
        <v>287.82999999999993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1.9233213186071303</v>
      </c>
      <c r="AH35" s="25">
        <f t="shared" si="4"/>
        <v>2.7219854427944168E-2</v>
      </c>
      <c r="AI35" s="41">
        <f t="shared" si="5"/>
        <v>36.737889346439353</v>
      </c>
    </row>
    <row r="36" spans="1:35" x14ac:dyDescent="0.25">
      <c r="A36" s="3" t="s">
        <v>3071</v>
      </c>
      <c r="B36" s="4" t="s">
        <v>89</v>
      </c>
      <c r="C36" s="3" t="s">
        <v>58</v>
      </c>
      <c r="D36" s="3" t="s">
        <v>90</v>
      </c>
      <c r="E36" s="3" t="s">
        <v>3072</v>
      </c>
      <c r="F36" s="3" t="s">
        <v>918</v>
      </c>
      <c r="G36" s="3" t="s">
        <v>65</v>
      </c>
      <c r="H36" s="5" t="s">
        <v>47</v>
      </c>
      <c r="I36" s="3" t="s">
        <v>46</v>
      </c>
      <c r="J36" s="3" t="s">
        <v>46</v>
      </c>
      <c r="K36" s="3" t="s">
        <v>2565</v>
      </c>
      <c r="L36" s="3" t="s">
        <v>46</v>
      </c>
      <c r="M36" s="3" t="s">
        <v>47</v>
      </c>
      <c r="N36" s="3" t="s">
        <v>258</v>
      </c>
      <c r="O36" s="5" t="s">
        <v>46</v>
      </c>
      <c r="P36" s="3" t="s">
        <v>61</v>
      </c>
      <c r="Q36" s="3" t="s">
        <v>46</v>
      </c>
      <c r="R36" s="3" t="s">
        <v>2565</v>
      </c>
      <c r="S36" s="3" t="s">
        <v>80</v>
      </c>
      <c r="T36" s="3" t="s">
        <v>46</v>
      </c>
      <c r="U36" s="3" t="s">
        <v>258</v>
      </c>
      <c r="V36" s="5" t="s">
        <v>236</v>
      </c>
      <c r="W36" s="3" t="s">
        <v>433</v>
      </c>
      <c r="X36" s="5" t="s">
        <v>3073</v>
      </c>
      <c r="Y36" s="3" t="s">
        <v>3074</v>
      </c>
      <c r="AB36" s="14">
        <f t="shared" si="1"/>
        <v>43.729999999999563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0.30024057742378102</v>
      </c>
      <c r="AH36" s="25">
        <f t="shared" si="4"/>
        <v>0.38199682782481359</v>
      </c>
      <c r="AI36" s="41">
        <f t="shared" si="5"/>
        <v>2.617822785844198</v>
      </c>
    </row>
    <row r="37" spans="1:35" x14ac:dyDescent="0.25">
      <c r="A37" s="3" t="s">
        <v>3071</v>
      </c>
      <c r="B37" s="4" t="s">
        <v>2776</v>
      </c>
      <c r="C37" s="3" t="s">
        <v>42</v>
      </c>
      <c r="D37" s="3" t="s">
        <v>380</v>
      </c>
      <c r="E37" s="3" t="s">
        <v>3075</v>
      </c>
      <c r="F37" s="3" t="s">
        <v>56</v>
      </c>
      <c r="G37" s="3" t="s">
        <v>45</v>
      </c>
      <c r="H37" s="5" t="s">
        <v>46</v>
      </c>
      <c r="I37" s="3" t="s">
        <v>46</v>
      </c>
      <c r="J37" s="3" t="s">
        <v>46</v>
      </c>
      <c r="K37" s="3" t="s">
        <v>40</v>
      </c>
      <c r="L37" s="3" t="s">
        <v>80</v>
      </c>
      <c r="M37" s="3" t="s">
        <v>47</v>
      </c>
      <c r="N37" s="3" t="s">
        <v>258</v>
      </c>
      <c r="O37" s="5" t="s">
        <v>46</v>
      </c>
      <c r="P37" s="3" t="s">
        <v>46</v>
      </c>
      <c r="Q37" s="3" t="s">
        <v>46</v>
      </c>
      <c r="R37" s="3" t="s">
        <v>40</v>
      </c>
      <c r="S37" s="3" t="s">
        <v>80</v>
      </c>
      <c r="T37" s="3" t="s">
        <v>86</v>
      </c>
      <c r="U37" s="3" t="s">
        <v>258</v>
      </c>
      <c r="V37" s="5" t="s">
        <v>236</v>
      </c>
      <c r="W37" s="3" t="s">
        <v>433</v>
      </c>
      <c r="X37" s="5" t="s">
        <v>3073</v>
      </c>
      <c r="Y37" s="3" t="s">
        <v>3076</v>
      </c>
      <c r="AB37" s="14">
        <f t="shared" si="1"/>
        <v>-272.14000000000033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-1.8000564881951606</v>
      </c>
      <c r="AH37" s="25">
        <f t="shared" si="4"/>
        <v>0.96407414041229855</v>
      </c>
      <c r="AI37" s="41">
        <f t="shared" si="5"/>
        <v>1.0372646232086853</v>
      </c>
    </row>
    <row r="38" spans="1:35" x14ac:dyDescent="0.25">
      <c r="A38" s="3" t="s">
        <v>3071</v>
      </c>
      <c r="B38" s="4" t="s">
        <v>77</v>
      </c>
      <c r="C38" s="3" t="s">
        <v>42</v>
      </c>
      <c r="D38" s="3" t="s">
        <v>59</v>
      </c>
      <c r="E38" s="3" t="s">
        <v>3077</v>
      </c>
      <c r="F38" s="3" t="s">
        <v>294</v>
      </c>
      <c r="G38" s="3" t="s">
        <v>65</v>
      </c>
      <c r="H38" s="5" t="s">
        <v>47</v>
      </c>
      <c r="I38" s="3" t="s">
        <v>61</v>
      </c>
      <c r="J38" s="3" t="s">
        <v>46</v>
      </c>
      <c r="K38" s="3" t="s">
        <v>2565</v>
      </c>
      <c r="L38" s="3" t="s">
        <v>46</v>
      </c>
      <c r="M38" s="3" t="s">
        <v>47</v>
      </c>
      <c r="N38" s="3" t="s">
        <v>258</v>
      </c>
      <c r="O38" s="5" t="s">
        <v>46</v>
      </c>
      <c r="P38" s="3" t="s">
        <v>46</v>
      </c>
      <c r="Q38" s="3" t="s">
        <v>46</v>
      </c>
      <c r="R38" s="3" t="s">
        <v>2565</v>
      </c>
      <c r="S38" s="3" t="s">
        <v>80</v>
      </c>
      <c r="T38" s="3" t="s">
        <v>46</v>
      </c>
      <c r="U38" s="3" t="s">
        <v>258</v>
      </c>
      <c r="V38" s="5" t="s">
        <v>236</v>
      </c>
      <c r="W38" s="3" t="s">
        <v>433</v>
      </c>
      <c r="X38" s="5" t="s">
        <v>3073</v>
      </c>
      <c r="Y38" s="3" t="s">
        <v>3078</v>
      </c>
      <c r="AB38" s="14">
        <f t="shared" si="1"/>
        <v>-82.300000000000182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-0.53776378886600507</v>
      </c>
      <c r="AH38" s="25">
        <f t="shared" si="4"/>
        <v>0.70462993282215425</v>
      </c>
      <c r="AI38" s="41">
        <f t="shared" si="5"/>
        <v>1.419184671867177</v>
      </c>
    </row>
    <row r="39" spans="1:35" x14ac:dyDescent="0.25">
      <c r="A39" s="3" t="s">
        <v>3079</v>
      </c>
      <c r="B39" s="4" t="s">
        <v>457</v>
      </c>
      <c r="C39" s="3" t="s">
        <v>491</v>
      </c>
      <c r="D39" s="3" t="s">
        <v>365</v>
      </c>
      <c r="E39" s="3" t="s">
        <v>3080</v>
      </c>
      <c r="F39" s="3" t="s">
        <v>223</v>
      </c>
      <c r="G39" s="3" t="s">
        <v>111</v>
      </c>
      <c r="H39" s="5" t="s">
        <v>46</v>
      </c>
      <c r="I39" s="3" t="s">
        <v>46</v>
      </c>
      <c r="J39" s="3" t="s">
        <v>46</v>
      </c>
      <c r="K39" s="3" t="s">
        <v>48</v>
      </c>
      <c r="L39" s="3" t="s">
        <v>80</v>
      </c>
      <c r="M39" s="3" t="s">
        <v>47</v>
      </c>
      <c r="N39" s="3" t="s">
        <v>258</v>
      </c>
      <c r="O39" s="5" t="s">
        <v>46</v>
      </c>
      <c r="P39" s="3" t="s">
        <v>46</v>
      </c>
      <c r="Q39" s="3" t="s">
        <v>40</v>
      </c>
      <c r="R39" s="3" t="s">
        <v>40</v>
      </c>
      <c r="S39" s="3" t="s">
        <v>80</v>
      </c>
      <c r="T39" s="3" t="s">
        <v>46</v>
      </c>
      <c r="U39" s="3" t="s">
        <v>258</v>
      </c>
      <c r="V39" s="5" t="s">
        <v>281</v>
      </c>
      <c r="W39" s="3" t="s">
        <v>433</v>
      </c>
      <c r="X39" s="5" t="s">
        <v>3081</v>
      </c>
      <c r="Y39" s="3" t="s">
        <v>3082</v>
      </c>
      <c r="AB39" s="14">
        <f t="shared" si="1"/>
        <v>-30.070000000000164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-0.19047371466688084</v>
      </c>
      <c r="AH39" s="25">
        <f t="shared" si="4"/>
        <v>0.5755310306104976</v>
      </c>
      <c r="AI39" s="41">
        <f t="shared" si="5"/>
        <v>1.7375257750033819</v>
      </c>
    </row>
    <row r="40" spans="1:35" x14ac:dyDescent="0.25">
      <c r="A40" s="3" t="s">
        <v>3079</v>
      </c>
      <c r="B40" s="4" t="s">
        <v>62</v>
      </c>
      <c r="C40" s="3" t="s">
        <v>63</v>
      </c>
      <c r="D40" s="3" t="s">
        <v>55</v>
      </c>
      <c r="E40" s="3" t="s">
        <v>3083</v>
      </c>
      <c r="F40" s="3" t="s">
        <v>38</v>
      </c>
      <c r="G40" s="3" t="s">
        <v>42</v>
      </c>
      <c r="H40" s="5" t="s">
        <v>46</v>
      </c>
      <c r="I40" s="3" t="s">
        <v>46</v>
      </c>
      <c r="J40" s="3" t="s">
        <v>80</v>
      </c>
      <c r="K40" s="3" t="s">
        <v>2565</v>
      </c>
      <c r="L40" s="3" t="s">
        <v>2518</v>
      </c>
      <c r="M40" s="3" t="s">
        <v>47</v>
      </c>
      <c r="N40" s="3" t="s">
        <v>258</v>
      </c>
      <c r="O40" s="5" t="s">
        <v>46</v>
      </c>
      <c r="P40" s="3" t="s">
        <v>46</v>
      </c>
      <c r="Q40" s="3" t="s">
        <v>61</v>
      </c>
      <c r="R40" s="3" t="s">
        <v>40</v>
      </c>
      <c r="S40" s="3" t="s">
        <v>80</v>
      </c>
      <c r="T40" s="3" t="s">
        <v>46</v>
      </c>
      <c r="U40" s="3" t="s">
        <v>258</v>
      </c>
      <c r="V40" s="5" t="s">
        <v>281</v>
      </c>
      <c r="W40" s="3" t="s">
        <v>433</v>
      </c>
      <c r="X40" s="5" t="s">
        <v>3081</v>
      </c>
      <c r="Y40" s="3" t="s">
        <v>3084</v>
      </c>
      <c r="AB40" s="14">
        <f t="shared" si="1"/>
        <v>-116.78999999999996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-0.76709625409916071</v>
      </c>
      <c r="AH40" s="25">
        <f t="shared" si="4"/>
        <v>0.77848785553583755</v>
      </c>
      <c r="AI40" s="41">
        <f t="shared" si="5"/>
        <v>1.2845415543595018</v>
      </c>
    </row>
    <row r="41" spans="1:35" x14ac:dyDescent="0.25">
      <c r="A41" s="3" t="s">
        <v>3079</v>
      </c>
      <c r="B41" s="4" t="s">
        <v>789</v>
      </c>
      <c r="C41" s="3" t="s">
        <v>58</v>
      </c>
      <c r="D41" s="3" t="s">
        <v>90</v>
      </c>
      <c r="E41" s="3" t="s">
        <v>3085</v>
      </c>
      <c r="F41" s="3" t="s">
        <v>443</v>
      </c>
      <c r="G41" s="3" t="s">
        <v>65</v>
      </c>
      <c r="H41" s="5" t="s">
        <v>46</v>
      </c>
      <c r="I41" s="3" t="s">
        <v>46</v>
      </c>
      <c r="J41" s="3" t="s">
        <v>46</v>
      </c>
      <c r="K41" s="3" t="s">
        <v>47</v>
      </c>
      <c r="L41" s="3" t="s">
        <v>80</v>
      </c>
      <c r="M41" s="3" t="s">
        <v>47</v>
      </c>
      <c r="N41" s="3" t="s">
        <v>258</v>
      </c>
      <c r="O41" s="5" t="s">
        <v>46</v>
      </c>
      <c r="P41" s="3" t="s">
        <v>61</v>
      </c>
      <c r="Q41" s="3" t="s">
        <v>61</v>
      </c>
      <c r="R41" s="3" t="s">
        <v>40</v>
      </c>
      <c r="S41" s="3" t="s">
        <v>80</v>
      </c>
      <c r="T41" s="3" t="s">
        <v>46</v>
      </c>
      <c r="U41" s="3" t="s">
        <v>258</v>
      </c>
      <c r="V41" s="5" t="s">
        <v>281</v>
      </c>
      <c r="W41" s="3" t="s">
        <v>433</v>
      </c>
      <c r="X41" s="5" t="s">
        <v>3081</v>
      </c>
      <c r="Y41" s="3" t="s">
        <v>3086</v>
      </c>
      <c r="AB41" s="14">
        <f t="shared" si="1"/>
        <v>-94.300000000000182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-0.61755473066936506</v>
      </c>
      <c r="AH41" s="25">
        <f t="shared" si="4"/>
        <v>0.73156555340812979</v>
      </c>
      <c r="AI41" s="41">
        <f t="shared" si="5"/>
        <v>1.3669315009999037</v>
      </c>
    </row>
    <row r="42" spans="1:35" x14ac:dyDescent="0.25">
      <c r="A42" s="3" t="s">
        <v>219</v>
      </c>
      <c r="B42" s="4" t="s">
        <v>2728</v>
      </c>
      <c r="C42" s="3" t="s">
        <v>63</v>
      </c>
      <c r="D42" s="3" t="s">
        <v>186</v>
      </c>
      <c r="E42" s="3" t="s">
        <v>3087</v>
      </c>
      <c r="F42" s="3" t="s">
        <v>585</v>
      </c>
      <c r="G42" s="3" t="s">
        <v>42</v>
      </c>
      <c r="H42" s="5" t="s">
        <v>46</v>
      </c>
      <c r="I42" s="3" t="s">
        <v>61</v>
      </c>
      <c r="J42" s="3" t="s">
        <v>46</v>
      </c>
      <c r="K42" s="3" t="s">
        <v>61</v>
      </c>
      <c r="L42" s="3" t="s">
        <v>2524</v>
      </c>
      <c r="M42" s="3" t="s">
        <v>46</v>
      </c>
      <c r="N42" s="3" t="s">
        <v>258</v>
      </c>
      <c r="O42" s="5" t="s">
        <v>47</v>
      </c>
      <c r="P42" s="3" t="s">
        <v>61</v>
      </c>
      <c r="Q42" s="3" t="s">
        <v>46</v>
      </c>
      <c r="R42" s="3" t="s">
        <v>47</v>
      </c>
      <c r="S42" s="3" t="s">
        <v>80</v>
      </c>
      <c r="T42" s="3" t="s">
        <v>47</v>
      </c>
      <c r="U42" s="3" t="s">
        <v>258</v>
      </c>
      <c r="V42" s="5" t="s">
        <v>2560</v>
      </c>
      <c r="W42" s="3" t="s">
        <v>433</v>
      </c>
      <c r="X42" s="5" t="s">
        <v>3088</v>
      </c>
      <c r="Y42" s="3" t="s">
        <v>3089</v>
      </c>
      <c r="AB42" s="14">
        <f t="shared" si="1"/>
        <v>124.65000000000009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0.83829749498444184</v>
      </c>
      <c r="AH42" s="25">
        <f t="shared" si="4"/>
        <v>0.20093182122130715</v>
      </c>
      <c r="AI42" s="41">
        <f t="shared" si="5"/>
        <v>4.9768125024786185</v>
      </c>
    </row>
    <row r="43" spans="1:35" x14ac:dyDescent="0.25">
      <c r="A43" s="3" t="s">
        <v>417</v>
      </c>
      <c r="B43" s="4" t="s">
        <v>2714</v>
      </c>
      <c r="C43" s="3" t="s">
        <v>58</v>
      </c>
      <c r="D43" s="3" t="s">
        <v>115</v>
      </c>
      <c r="E43" s="3" t="s">
        <v>3090</v>
      </c>
      <c r="F43" s="3" t="s">
        <v>101</v>
      </c>
      <c r="G43" s="3" t="s">
        <v>65</v>
      </c>
      <c r="H43" s="5" t="s">
        <v>46</v>
      </c>
      <c r="I43" s="3" t="s">
        <v>46</v>
      </c>
      <c r="J43" s="3" t="s">
        <v>46</v>
      </c>
      <c r="K43" s="3" t="s">
        <v>80</v>
      </c>
      <c r="L43" s="3" t="s">
        <v>2524</v>
      </c>
      <c r="M43" s="3" t="s">
        <v>2525</v>
      </c>
      <c r="N43" s="3" t="s">
        <v>258</v>
      </c>
      <c r="O43" s="5" t="s">
        <v>46</v>
      </c>
      <c r="P43" s="3" t="s">
        <v>61</v>
      </c>
      <c r="Q43" s="3" t="s">
        <v>46</v>
      </c>
      <c r="R43" s="3" t="s">
        <v>80</v>
      </c>
      <c r="S43" s="3" t="s">
        <v>80</v>
      </c>
      <c r="T43" s="3" t="s">
        <v>47</v>
      </c>
      <c r="U43" s="3" t="s">
        <v>258</v>
      </c>
      <c r="V43" s="5" t="s">
        <v>279</v>
      </c>
      <c r="W43" s="3" t="s">
        <v>433</v>
      </c>
      <c r="X43" s="5" t="s">
        <v>3091</v>
      </c>
      <c r="Y43" s="3" t="s">
        <v>3092</v>
      </c>
      <c r="AB43" s="14">
        <f t="shared" si="1"/>
        <v>-84.739999999999782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-0.55398794703268561</v>
      </c>
      <c r="AH43" s="25">
        <f t="shared" si="4"/>
        <v>0.71020645274453242</v>
      </c>
      <c r="AI43" s="41">
        <f t="shared" si="5"/>
        <v>1.4080412760762522</v>
      </c>
    </row>
    <row r="44" spans="1:35" x14ac:dyDescent="0.25">
      <c r="A44" s="3" t="s">
        <v>417</v>
      </c>
      <c r="B44" s="4" t="s">
        <v>3093</v>
      </c>
      <c r="C44" s="3" t="s">
        <v>42</v>
      </c>
      <c r="D44" s="3" t="s">
        <v>115</v>
      </c>
      <c r="E44" s="3" t="s">
        <v>3094</v>
      </c>
      <c r="F44" s="3" t="s">
        <v>814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80</v>
      </c>
      <c r="L44" s="3" t="s">
        <v>2524</v>
      </c>
      <c r="M44" s="3" t="s">
        <v>80</v>
      </c>
      <c r="N44" s="3" t="s">
        <v>258</v>
      </c>
      <c r="O44" s="5" t="s">
        <v>46</v>
      </c>
      <c r="P44" s="3" t="s">
        <v>80</v>
      </c>
      <c r="Q44" s="3" t="s">
        <v>46</v>
      </c>
      <c r="R44" s="3" t="s">
        <v>2565</v>
      </c>
      <c r="S44" s="3" t="s">
        <v>46</v>
      </c>
      <c r="T44" s="3" t="s">
        <v>40</v>
      </c>
      <c r="U44" s="3" t="s">
        <v>258</v>
      </c>
      <c r="V44" s="5" t="s">
        <v>279</v>
      </c>
      <c r="W44" s="3" t="s">
        <v>433</v>
      </c>
      <c r="X44" s="5" t="s">
        <v>3091</v>
      </c>
      <c r="Y44" s="3" t="s">
        <v>3095</v>
      </c>
      <c r="AB44" s="14">
        <f t="shared" si="1"/>
        <v>41.7199999999998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0.2868755946717198</v>
      </c>
      <c r="AH44" s="25">
        <f t="shared" si="4"/>
        <v>0.38710378902211773</v>
      </c>
      <c r="AI44" s="41">
        <f t="shared" si="5"/>
        <v>2.583286519943786</v>
      </c>
    </row>
    <row r="45" spans="1:35" x14ac:dyDescent="0.25">
      <c r="A45" s="3" t="s">
        <v>305</v>
      </c>
      <c r="B45" s="4" t="s">
        <v>412</v>
      </c>
      <c r="C45" s="3" t="s">
        <v>42</v>
      </c>
      <c r="D45" s="3" t="s">
        <v>193</v>
      </c>
      <c r="E45" s="3" t="s">
        <v>3096</v>
      </c>
      <c r="F45" s="3" t="s">
        <v>877</v>
      </c>
      <c r="G45" s="3" t="s">
        <v>42</v>
      </c>
      <c r="H45" s="5" t="s">
        <v>46</v>
      </c>
      <c r="I45" s="3" t="s">
        <v>46</v>
      </c>
      <c r="J45" s="3" t="s">
        <v>46</v>
      </c>
      <c r="K45" s="3" t="s">
        <v>40</v>
      </c>
      <c r="L45" s="3" t="s">
        <v>46</v>
      </c>
      <c r="M45" s="3" t="s">
        <v>47</v>
      </c>
      <c r="N45" s="3" t="s">
        <v>258</v>
      </c>
      <c r="O45" s="5" t="s">
        <v>46</v>
      </c>
      <c r="P45" s="3" t="s">
        <v>80</v>
      </c>
      <c r="Q45" s="3" t="s">
        <v>46</v>
      </c>
      <c r="R45" s="3" t="s">
        <v>40</v>
      </c>
      <c r="S45" s="3" t="s">
        <v>80</v>
      </c>
      <c r="T45" s="3" t="s">
        <v>47</v>
      </c>
      <c r="U45" s="3" t="s">
        <v>258</v>
      </c>
      <c r="V45" s="5" t="s">
        <v>107</v>
      </c>
      <c r="W45" s="3" t="s">
        <v>433</v>
      </c>
      <c r="X45" s="5" t="s">
        <v>3097</v>
      </c>
      <c r="Y45" s="3" t="s">
        <v>3098</v>
      </c>
      <c r="AB45" s="14">
        <f t="shared" si="1"/>
        <v>92.619999999999891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0.62532217282097224</v>
      </c>
      <c r="AH45" s="25">
        <f t="shared" si="4"/>
        <v>0.2658798151490861</v>
      </c>
      <c r="AI45" s="41">
        <f t="shared" si="5"/>
        <v>3.7610978458040245</v>
      </c>
    </row>
    <row r="46" spans="1:35" x14ac:dyDescent="0.25">
      <c r="A46" s="3" t="s">
        <v>97</v>
      </c>
      <c r="B46" s="4" t="s">
        <v>2741</v>
      </c>
      <c r="C46" s="3" t="s">
        <v>58</v>
      </c>
      <c r="D46" s="3" t="s">
        <v>115</v>
      </c>
      <c r="E46" s="3" t="s">
        <v>3099</v>
      </c>
      <c r="F46" s="3" t="s">
        <v>1236</v>
      </c>
      <c r="G46" s="3" t="s">
        <v>42</v>
      </c>
      <c r="H46" s="5" t="s">
        <v>46</v>
      </c>
      <c r="I46" s="3" t="s">
        <v>61</v>
      </c>
      <c r="J46" s="3" t="s">
        <v>46</v>
      </c>
      <c r="K46" s="3" t="s">
        <v>47</v>
      </c>
      <c r="L46" s="3" t="s">
        <v>80</v>
      </c>
      <c r="M46" s="3" t="s">
        <v>47</v>
      </c>
      <c r="N46" s="3" t="s">
        <v>539</v>
      </c>
      <c r="O46" s="5" t="s">
        <v>46</v>
      </c>
      <c r="P46" s="3" t="s">
        <v>46</v>
      </c>
      <c r="Q46" s="3" t="s">
        <v>46</v>
      </c>
      <c r="R46" s="3" t="s">
        <v>40</v>
      </c>
      <c r="S46" s="3" t="s">
        <v>80</v>
      </c>
      <c r="T46" s="3" t="s">
        <v>40</v>
      </c>
      <c r="U46" s="3" t="s">
        <v>1128</v>
      </c>
      <c r="V46" s="5" t="s">
        <v>122</v>
      </c>
      <c r="W46" s="3" t="s">
        <v>851</v>
      </c>
      <c r="X46" s="5" t="s">
        <v>3100</v>
      </c>
      <c r="Y46" s="3" t="s">
        <v>3101</v>
      </c>
      <c r="AB46" s="14">
        <f t="shared" si="1"/>
        <v>92.409999999999854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0.62392583133941315</v>
      </c>
      <c r="AH46" s="25">
        <f t="shared" si="4"/>
        <v>0.26633814756187524</v>
      </c>
      <c r="AI46" s="41">
        <f t="shared" si="5"/>
        <v>3.7546254982782052</v>
      </c>
    </row>
    <row r="47" spans="1:35" x14ac:dyDescent="0.25">
      <c r="A47" s="3" t="s">
        <v>3102</v>
      </c>
      <c r="B47" s="4" t="s">
        <v>2630</v>
      </c>
      <c r="C47" s="3" t="s">
        <v>42</v>
      </c>
      <c r="D47" s="3" t="s">
        <v>115</v>
      </c>
      <c r="E47" s="3" t="s">
        <v>3103</v>
      </c>
      <c r="F47" s="3" t="s">
        <v>263</v>
      </c>
      <c r="G47" s="3" t="s">
        <v>42</v>
      </c>
      <c r="H47" s="5" t="s">
        <v>47</v>
      </c>
      <c r="I47" s="3" t="s">
        <v>80</v>
      </c>
      <c r="J47" s="3" t="s">
        <v>46</v>
      </c>
      <c r="K47" s="3" t="s">
        <v>80</v>
      </c>
      <c r="L47" s="3" t="s">
        <v>80</v>
      </c>
      <c r="M47" s="3" t="s">
        <v>46</v>
      </c>
      <c r="N47" s="3" t="s">
        <v>258</v>
      </c>
      <c r="O47" s="5" t="s">
        <v>46</v>
      </c>
      <c r="P47" s="3" t="s">
        <v>46</v>
      </c>
      <c r="Q47" s="3" t="s">
        <v>46</v>
      </c>
      <c r="R47" s="3" t="s">
        <v>40</v>
      </c>
      <c r="S47" s="3" t="s">
        <v>80</v>
      </c>
      <c r="T47" s="3" t="s">
        <v>46</v>
      </c>
      <c r="U47" s="3" t="s">
        <v>258</v>
      </c>
      <c r="V47" s="5" t="s">
        <v>122</v>
      </c>
      <c r="W47" s="3" t="s">
        <v>433</v>
      </c>
      <c r="X47" s="5" t="s">
        <v>3100</v>
      </c>
      <c r="Y47" s="3" t="s">
        <v>3104</v>
      </c>
      <c r="AB47" s="14">
        <f t="shared" si="1"/>
        <v>-139.34000000000015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-0.91703673223797588</v>
      </c>
      <c r="AH47" s="25">
        <f t="shared" si="4"/>
        <v>0.82043830389019279</v>
      </c>
      <c r="AI47" s="41">
        <f t="shared" si="5"/>
        <v>1.2188606934347128</v>
      </c>
    </row>
    <row r="48" spans="1:35" x14ac:dyDescent="0.25">
      <c r="A48" s="3" t="s">
        <v>3102</v>
      </c>
      <c r="B48" s="4" t="s">
        <v>3105</v>
      </c>
      <c r="C48" s="3" t="s">
        <v>58</v>
      </c>
      <c r="D48" s="3" t="s">
        <v>354</v>
      </c>
      <c r="E48" s="3" t="s">
        <v>3106</v>
      </c>
      <c r="F48" s="3" t="s">
        <v>1220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2565</v>
      </c>
      <c r="L48" s="3" t="s">
        <v>80</v>
      </c>
      <c r="M48" s="3" t="s">
        <v>80</v>
      </c>
      <c r="N48" s="3" t="s">
        <v>258</v>
      </c>
      <c r="O48" s="5" t="s">
        <v>46</v>
      </c>
      <c r="P48" s="3" t="s">
        <v>86</v>
      </c>
      <c r="Q48" s="3" t="s">
        <v>61</v>
      </c>
      <c r="R48" s="3" t="s">
        <v>2565</v>
      </c>
      <c r="S48" s="3" t="s">
        <v>80</v>
      </c>
      <c r="T48" s="3" t="s">
        <v>86</v>
      </c>
      <c r="U48" s="3" t="s">
        <v>258</v>
      </c>
      <c r="V48" s="5" t="s">
        <v>122</v>
      </c>
      <c r="W48" s="3" t="s">
        <v>433</v>
      </c>
      <c r="X48" s="5" t="s">
        <v>3100</v>
      </c>
      <c r="Y48" s="3" t="s">
        <v>3107</v>
      </c>
      <c r="AB48" s="14">
        <f t="shared" si="1"/>
        <v>199.79999999999995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1.3379882680279824</v>
      </c>
      <c r="AH48" s="25">
        <f t="shared" si="4"/>
        <v>9.0450130615117641E-2</v>
      </c>
      <c r="AI48" s="41">
        <f t="shared" si="5"/>
        <v>11.055815986106074</v>
      </c>
    </row>
    <row r="49" spans="1:35" x14ac:dyDescent="0.25">
      <c r="A49" s="3" t="s">
        <v>361</v>
      </c>
      <c r="B49" s="4" t="s">
        <v>2731</v>
      </c>
      <c r="C49" s="3" t="s">
        <v>278</v>
      </c>
      <c r="D49" s="3" t="s">
        <v>354</v>
      </c>
      <c r="E49" s="3" t="s">
        <v>3108</v>
      </c>
      <c r="F49" s="3" t="s">
        <v>215</v>
      </c>
      <c r="G49" s="3" t="s">
        <v>42</v>
      </c>
      <c r="H49" s="5" t="s">
        <v>46</v>
      </c>
      <c r="I49" s="3" t="s">
        <v>46</v>
      </c>
      <c r="J49" s="3" t="s">
        <v>80</v>
      </c>
      <c r="K49" s="3" t="s">
        <v>2565</v>
      </c>
      <c r="L49" s="3" t="s">
        <v>2524</v>
      </c>
      <c r="M49" s="3" t="s">
        <v>80</v>
      </c>
      <c r="N49" s="3" t="s">
        <v>258</v>
      </c>
      <c r="O49" s="5" t="s">
        <v>46</v>
      </c>
      <c r="P49" s="3" t="s">
        <v>46</v>
      </c>
      <c r="Q49" s="3" t="s">
        <v>46</v>
      </c>
      <c r="R49" s="3" t="s">
        <v>47</v>
      </c>
      <c r="S49" s="3" t="s">
        <v>80</v>
      </c>
      <c r="T49" s="3" t="s">
        <v>86</v>
      </c>
      <c r="U49" s="3" t="s">
        <v>258</v>
      </c>
      <c r="V49" s="5" t="s">
        <v>273</v>
      </c>
      <c r="W49" s="3" t="s">
        <v>433</v>
      </c>
      <c r="X49" s="5" t="s">
        <v>3109</v>
      </c>
      <c r="Y49" s="3" t="s">
        <v>3110</v>
      </c>
      <c r="AB49" s="14">
        <f t="shared" si="1"/>
        <v>283.74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1.8961259059424858</v>
      </c>
      <c r="AH49" s="25">
        <f t="shared" si="4"/>
        <v>2.8971698876167795E-2</v>
      </c>
      <c r="AI49" s="41">
        <f t="shared" si="5"/>
        <v>34.516443246019065</v>
      </c>
    </row>
    <row r="50" spans="1:35" x14ac:dyDescent="0.25">
      <c r="A50" s="3" t="s">
        <v>81</v>
      </c>
      <c r="B50" s="4" t="s">
        <v>545</v>
      </c>
      <c r="C50" s="3" t="s">
        <v>42</v>
      </c>
      <c r="D50" s="3" t="s">
        <v>55</v>
      </c>
      <c r="E50" s="3" t="s">
        <v>3111</v>
      </c>
      <c r="F50" s="3" t="s">
        <v>610</v>
      </c>
      <c r="G50" s="3" t="s">
        <v>42</v>
      </c>
      <c r="H50" s="5" t="s">
        <v>46</v>
      </c>
      <c r="I50" s="3" t="s">
        <v>61</v>
      </c>
      <c r="J50" s="3" t="s">
        <v>80</v>
      </c>
      <c r="K50" s="3" t="s">
        <v>80</v>
      </c>
      <c r="L50" s="3" t="s">
        <v>46</v>
      </c>
      <c r="M50" s="3" t="s">
        <v>2525</v>
      </c>
      <c r="N50" s="3" t="s">
        <v>258</v>
      </c>
      <c r="O50" s="5" t="s">
        <v>46</v>
      </c>
      <c r="P50" s="3" t="s">
        <v>61</v>
      </c>
      <c r="Q50" s="3" t="s">
        <v>80</v>
      </c>
      <c r="R50" s="3" t="s">
        <v>80</v>
      </c>
      <c r="S50" s="3" t="s">
        <v>80</v>
      </c>
      <c r="T50" s="3" t="s">
        <v>61</v>
      </c>
      <c r="U50" s="3" t="s">
        <v>258</v>
      </c>
      <c r="V50" s="5" t="s">
        <v>3112</v>
      </c>
      <c r="W50" s="3" t="s">
        <v>433</v>
      </c>
      <c r="X50" s="5" t="s">
        <v>3113</v>
      </c>
      <c r="Y50" s="3" t="s">
        <v>3114</v>
      </c>
      <c r="AB50" s="14">
        <f t="shared" si="1"/>
        <v>30.289999999999964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0.21087472260402054</v>
      </c>
      <c r="AH50" s="25">
        <f t="shared" si="4"/>
        <v>0.41649251451971692</v>
      </c>
      <c r="AI50" s="41">
        <f t="shared" si="5"/>
        <v>2.4010035358094282</v>
      </c>
    </row>
    <row r="51" spans="1:35" x14ac:dyDescent="0.25">
      <c r="A51" s="3" t="s">
        <v>811</v>
      </c>
      <c r="B51" s="4" t="s">
        <v>3115</v>
      </c>
      <c r="C51" s="3" t="s">
        <v>63</v>
      </c>
      <c r="D51" s="3" t="s">
        <v>90</v>
      </c>
      <c r="E51" s="3" t="s">
        <v>3116</v>
      </c>
      <c r="F51" s="3" t="s">
        <v>691</v>
      </c>
      <c r="G51" s="3" t="s">
        <v>42</v>
      </c>
      <c r="H51" s="5" t="s">
        <v>46</v>
      </c>
      <c r="I51" s="3" t="s">
        <v>46</v>
      </c>
      <c r="J51" s="3" t="s">
        <v>80</v>
      </c>
      <c r="K51" s="3" t="s">
        <v>47</v>
      </c>
      <c r="L51" s="3" t="s">
        <v>80</v>
      </c>
      <c r="M51" s="3" t="s">
        <v>80</v>
      </c>
      <c r="N51" s="3" t="s">
        <v>258</v>
      </c>
      <c r="O51" s="5" t="s">
        <v>46</v>
      </c>
      <c r="P51" s="3" t="s">
        <v>61</v>
      </c>
      <c r="Q51" s="3" t="s">
        <v>46</v>
      </c>
      <c r="R51" s="3" t="s">
        <v>47</v>
      </c>
      <c r="S51" s="3" t="s">
        <v>80</v>
      </c>
      <c r="T51" s="3" t="s">
        <v>46</v>
      </c>
      <c r="U51" s="3" t="s">
        <v>258</v>
      </c>
      <c r="V51" s="5" t="s">
        <v>208</v>
      </c>
      <c r="W51" s="3" t="s">
        <v>433</v>
      </c>
      <c r="X51" s="5" t="s">
        <v>3117</v>
      </c>
      <c r="Y51" s="3" t="s">
        <v>3118</v>
      </c>
      <c r="AB51" s="14">
        <f t="shared" si="1"/>
        <v>167.41999999999985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1.1226857100619154</v>
      </c>
      <c r="AH51" s="25">
        <f t="shared" si="4"/>
        <v>0.13078549956598007</v>
      </c>
      <c r="AI51" s="41">
        <f t="shared" si="5"/>
        <v>7.6461075831691057</v>
      </c>
    </row>
    <row r="52" spans="1:35" x14ac:dyDescent="0.25">
      <c r="A52" s="3" t="s">
        <v>811</v>
      </c>
      <c r="B52" s="4" t="s">
        <v>436</v>
      </c>
      <c r="C52" s="3" t="s">
        <v>58</v>
      </c>
      <c r="D52" s="3" t="s">
        <v>354</v>
      </c>
      <c r="E52" s="3" t="s">
        <v>3119</v>
      </c>
      <c r="F52" s="3" t="s">
        <v>1258</v>
      </c>
      <c r="G52" s="3" t="s">
        <v>42</v>
      </c>
      <c r="H52" s="5" t="s">
        <v>46</v>
      </c>
      <c r="I52" s="3" t="s">
        <v>46</v>
      </c>
      <c r="J52" s="3" t="s">
        <v>46</v>
      </c>
      <c r="K52" s="3" t="s">
        <v>2565</v>
      </c>
      <c r="L52" s="3" t="s">
        <v>2524</v>
      </c>
      <c r="M52" s="3" t="s">
        <v>80</v>
      </c>
      <c r="N52" s="3" t="s">
        <v>258</v>
      </c>
      <c r="O52" s="5" t="s">
        <v>46</v>
      </c>
      <c r="P52" s="3" t="s">
        <v>47</v>
      </c>
      <c r="Q52" s="3" t="s">
        <v>46</v>
      </c>
      <c r="R52" s="3" t="s">
        <v>48</v>
      </c>
      <c r="S52" s="3" t="s">
        <v>80</v>
      </c>
      <c r="T52" s="3" t="s">
        <v>47</v>
      </c>
      <c r="U52" s="3" t="s">
        <v>258</v>
      </c>
      <c r="V52" s="5" t="s">
        <v>208</v>
      </c>
      <c r="W52" s="3" t="s">
        <v>433</v>
      </c>
      <c r="X52" s="5" t="s">
        <v>3117</v>
      </c>
      <c r="Y52" s="3" t="s">
        <v>3120</v>
      </c>
      <c r="AB52" s="14">
        <f t="shared" si="1"/>
        <v>-67.680000000000291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-0.4405518247689123</v>
      </c>
      <c r="AH52" s="25">
        <f t="shared" si="4"/>
        <v>0.67023125706877396</v>
      </c>
      <c r="AI52" s="41">
        <f t="shared" si="5"/>
        <v>1.4920223272985726</v>
      </c>
    </row>
    <row r="53" spans="1:35" x14ac:dyDescent="0.25">
      <c r="A53" s="3" t="s">
        <v>67</v>
      </c>
      <c r="B53" s="4" t="s">
        <v>3121</v>
      </c>
      <c r="C53" s="3" t="s">
        <v>42</v>
      </c>
      <c r="D53" s="3" t="s">
        <v>380</v>
      </c>
      <c r="E53" s="3" t="s">
        <v>3122</v>
      </c>
      <c r="F53" s="3" t="s">
        <v>1489</v>
      </c>
      <c r="G53" s="3" t="s">
        <v>42</v>
      </c>
      <c r="H53" s="5" t="s">
        <v>46</v>
      </c>
      <c r="I53" s="3" t="s">
        <v>46</v>
      </c>
      <c r="J53" s="3" t="s">
        <v>80</v>
      </c>
      <c r="K53" s="3" t="s">
        <v>47</v>
      </c>
      <c r="L53" s="3" t="s">
        <v>2524</v>
      </c>
      <c r="M53" s="3" t="s">
        <v>80</v>
      </c>
      <c r="N53" s="3" t="s">
        <v>258</v>
      </c>
      <c r="O53" s="5" t="s">
        <v>46</v>
      </c>
      <c r="P53" s="3" t="s">
        <v>61</v>
      </c>
      <c r="Q53" s="3" t="s">
        <v>47</v>
      </c>
      <c r="R53" s="3" t="s">
        <v>86</v>
      </c>
      <c r="S53" s="3" t="s">
        <v>80</v>
      </c>
      <c r="T53" s="3" t="s">
        <v>46</v>
      </c>
      <c r="U53" s="3" t="s">
        <v>1128</v>
      </c>
      <c r="V53" s="5" t="s">
        <v>3123</v>
      </c>
      <c r="W53" s="3" t="s">
        <v>339</v>
      </c>
      <c r="X53" s="5" t="s">
        <v>3124</v>
      </c>
      <c r="Y53" s="3" t="s">
        <v>3125</v>
      </c>
      <c r="AB53" s="14">
        <f t="shared" si="1"/>
        <v>-35.259999999999764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-0.22498329699683137</v>
      </c>
      <c r="AH53" s="25">
        <f t="shared" si="4"/>
        <v>0.58900386587621645</v>
      </c>
      <c r="AI53" s="41">
        <f t="shared" si="5"/>
        <v>1.6977817259524701</v>
      </c>
    </row>
    <row r="54" spans="1:35" x14ac:dyDescent="0.25">
      <c r="A54" s="3" t="s">
        <v>3126</v>
      </c>
      <c r="B54" s="4" t="s">
        <v>882</v>
      </c>
      <c r="C54" s="3" t="s">
        <v>278</v>
      </c>
      <c r="D54" s="3" t="s">
        <v>140</v>
      </c>
      <c r="E54" s="3" t="s">
        <v>3127</v>
      </c>
      <c r="F54" s="3" t="s">
        <v>1182</v>
      </c>
      <c r="G54" s="3" t="s">
        <v>42</v>
      </c>
      <c r="H54" s="5" t="s">
        <v>46</v>
      </c>
      <c r="I54" s="3" t="s">
        <v>2525</v>
      </c>
      <c r="J54" s="3" t="s">
        <v>46</v>
      </c>
      <c r="K54" s="3" t="s">
        <v>80</v>
      </c>
      <c r="L54" s="3" t="s">
        <v>80</v>
      </c>
      <c r="M54" s="3" t="s">
        <v>61</v>
      </c>
      <c r="N54" s="3" t="s">
        <v>258</v>
      </c>
      <c r="O54" s="5" t="s">
        <v>46</v>
      </c>
      <c r="P54" s="3" t="s">
        <v>47</v>
      </c>
      <c r="Q54" s="3" t="s">
        <v>46</v>
      </c>
      <c r="R54" s="3" t="s">
        <v>40</v>
      </c>
      <c r="S54" s="3" t="s">
        <v>80</v>
      </c>
      <c r="T54" s="3" t="s">
        <v>80</v>
      </c>
      <c r="U54" s="3" t="s">
        <v>258</v>
      </c>
      <c r="V54" s="5" t="s">
        <v>2890</v>
      </c>
      <c r="W54" s="3" t="s">
        <v>433</v>
      </c>
      <c r="X54" s="5" t="s">
        <v>3128</v>
      </c>
      <c r="Y54" s="3" t="s">
        <v>3129</v>
      </c>
      <c r="AB54" s="14">
        <f t="shared" si="1"/>
        <v>187.46000000000026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1.2559365828735294</v>
      </c>
      <c r="AH54" s="25">
        <f t="shared" si="4"/>
        <v>0.10456948182555115</v>
      </c>
      <c r="AI54" s="41">
        <f t="shared" si="5"/>
        <v>9.563019559265463</v>
      </c>
    </row>
    <row r="55" spans="1:35" x14ac:dyDescent="0.25">
      <c r="A55" s="3" t="s">
        <v>3126</v>
      </c>
      <c r="B55" s="4" t="s">
        <v>2553</v>
      </c>
      <c r="C55" s="3" t="s">
        <v>42</v>
      </c>
      <c r="D55" s="3" t="s">
        <v>55</v>
      </c>
      <c r="E55" s="3" t="s">
        <v>3130</v>
      </c>
      <c r="F55" s="3" t="s">
        <v>763</v>
      </c>
      <c r="G55" s="3" t="s">
        <v>42</v>
      </c>
      <c r="H55" s="5" t="s">
        <v>46</v>
      </c>
      <c r="I55" s="3" t="s">
        <v>47</v>
      </c>
      <c r="J55" s="3" t="s">
        <v>46</v>
      </c>
      <c r="K55" s="3" t="s">
        <v>47</v>
      </c>
      <c r="L55" s="3" t="s">
        <v>2524</v>
      </c>
      <c r="M55" s="3" t="s">
        <v>80</v>
      </c>
      <c r="N55" s="3" t="s">
        <v>258</v>
      </c>
      <c r="O55" s="5" t="s">
        <v>46</v>
      </c>
      <c r="P55" s="3" t="s">
        <v>61</v>
      </c>
      <c r="Q55" s="3" t="s">
        <v>61</v>
      </c>
      <c r="R55" s="3" t="s">
        <v>47</v>
      </c>
      <c r="S55" s="3" t="s">
        <v>80</v>
      </c>
      <c r="T55" s="3" t="s">
        <v>86</v>
      </c>
      <c r="U55" s="3" t="s">
        <v>258</v>
      </c>
      <c r="V55" s="5" t="s">
        <v>2890</v>
      </c>
      <c r="W55" s="3" t="s">
        <v>433</v>
      </c>
      <c r="X55" s="5" t="s">
        <v>3128</v>
      </c>
      <c r="Y55" s="3" t="s">
        <v>3131</v>
      </c>
      <c r="AB55" s="14">
        <f t="shared" si="1"/>
        <v>-136.84999999999991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-0.90048011181377718</v>
      </c>
      <c r="AH55" s="25">
        <f t="shared" si="4"/>
        <v>0.81606759772368442</v>
      </c>
      <c r="AI55" s="41">
        <f t="shared" si="5"/>
        <v>1.2253886844538018</v>
      </c>
    </row>
    <row r="56" spans="1:35" x14ac:dyDescent="0.25">
      <c r="A56" s="3" t="s">
        <v>773</v>
      </c>
      <c r="B56" s="4" t="s">
        <v>105</v>
      </c>
      <c r="C56" s="3" t="s">
        <v>58</v>
      </c>
      <c r="D56" s="3" t="s">
        <v>55</v>
      </c>
      <c r="E56" s="3" t="s">
        <v>3132</v>
      </c>
      <c r="F56" s="3" t="s">
        <v>1250</v>
      </c>
      <c r="G56" s="3" t="s">
        <v>42</v>
      </c>
      <c r="H56" s="5" t="s">
        <v>46</v>
      </c>
      <c r="I56" s="3" t="s">
        <v>61</v>
      </c>
      <c r="J56" s="3" t="s">
        <v>46</v>
      </c>
      <c r="K56" s="3" t="s">
        <v>2565</v>
      </c>
      <c r="L56" s="3" t="s">
        <v>80</v>
      </c>
      <c r="M56" s="3" t="s">
        <v>47</v>
      </c>
      <c r="N56" s="3" t="s">
        <v>258</v>
      </c>
      <c r="O56" s="5" t="s">
        <v>46</v>
      </c>
      <c r="P56" s="3" t="s">
        <v>46</v>
      </c>
      <c r="Q56" s="3" t="s">
        <v>80</v>
      </c>
      <c r="R56" s="3" t="s">
        <v>40</v>
      </c>
      <c r="S56" s="3" t="s">
        <v>80</v>
      </c>
      <c r="T56" s="3" t="s">
        <v>47</v>
      </c>
      <c r="U56" s="3" t="s">
        <v>258</v>
      </c>
      <c r="V56" s="5" t="s">
        <v>3133</v>
      </c>
      <c r="W56" s="3" t="s">
        <v>433</v>
      </c>
      <c r="X56" s="5" t="s">
        <v>3134</v>
      </c>
      <c r="Y56" s="3" t="s">
        <v>3135</v>
      </c>
      <c r="AB56" s="14">
        <f t="shared" si="1"/>
        <v>-16.730000000000018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-0.10177278436214474</v>
      </c>
      <c r="AH56" s="25">
        <f t="shared" si="4"/>
        <v>0.54053148580442834</v>
      </c>
      <c r="AI56" s="41">
        <f t="shared" si="5"/>
        <v>1.8500309903534715</v>
      </c>
    </row>
    <row r="57" spans="1:35" x14ac:dyDescent="0.25">
      <c r="A57" s="3" t="s">
        <v>355</v>
      </c>
      <c r="B57" s="4" t="s">
        <v>1682</v>
      </c>
      <c r="C57" s="3" t="s">
        <v>58</v>
      </c>
      <c r="D57" s="3" t="s">
        <v>422</v>
      </c>
      <c r="E57" s="3" t="s">
        <v>3136</v>
      </c>
      <c r="F57" s="3" t="s">
        <v>1041</v>
      </c>
      <c r="G57" s="3" t="s">
        <v>42</v>
      </c>
      <c r="H57" s="5" t="s">
        <v>46</v>
      </c>
      <c r="I57" s="3" t="s">
        <v>40</v>
      </c>
      <c r="J57" s="3" t="s">
        <v>80</v>
      </c>
      <c r="K57" s="3" t="s">
        <v>47</v>
      </c>
      <c r="L57" s="3" t="s">
        <v>80</v>
      </c>
      <c r="M57" s="3" t="s">
        <v>80</v>
      </c>
      <c r="N57" s="3" t="s">
        <v>258</v>
      </c>
      <c r="O57" s="5" t="s">
        <v>46</v>
      </c>
      <c r="P57" s="3" t="s">
        <v>46</v>
      </c>
      <c r="Q57" s="3" t="s">
        <v>47</v>
      </c>
      <c r="R57" s="3" t="s">
        <v>47</v>
      </c>
      <c r="S57" s="3" t="s">
        <v>80</v>
      </c>
      <c r="T57" s="3" t="s">
        <v>46</v>
      </c>
      <c r="U57" s="3" t="s">
        <v>258</v>
      </c>
      <c r="V57" s="5" t="s">
        <v>146</v>
      </c>
      <c r="W57" s="3" t="s">
        <v>433</v>
      </c>
      <c r="X57" s="5" t="s">
        <v>3137</v>
      </c>
      <c r="Y57" s="3" t="s">
        <v>3138</v>
      </c>
      <c r="AB57" s="14">
        <f t="shared" si="1"/>
        <v>171.65000000000009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1.1508120170476015</v>
      </c>
      <c r="AH57" s="25">
        <f t="shared" si="4"/>
        <v>0.12490478994870946</v>
      </c>
      <c r="AI57" s="41">
        <f t="shared" si="5"/>
        <v>8.0060980880768238</v>
      </c>
    </row>
    <row r="58" spans="1:35" x14ac:dyDescent="0.25">
      <c r="A58" s="3" t="s">
        <v>446</v>
      </c>
      <c r="B58" s="4" t="s">
        <v>428</v>
      </c>
      <c r="C58" s="3" t="s">
        <v>58</v>
      </c>
      <c r="D58" s="3" t="s">
        <v>377</v>
      </c>
      <c r="E58" s="3" t="s">
        <v>3139</v>
      </c>
      <c r="F58" s="3" t="s">
        <v>981</v>
      </c>
      <c r="G58" s="3" t="s">
        <v>111</v>
      </c>
      <c r="H58" s="5" t="s">
        <v>46</v>
      </c>
      <c r="I58" s="3" t="s">
        <v>80</v>
      </c>
      <c r="J58" s="3" t="s">
        <v>46</v>
      </c>
      <c r="K58" s="3" t="s">
        <v>2565</v>
      </c>
      <c r="L58" s="3" t="s">
        <v>80</v>
      </c>
      <c r="M58" s="3" t="s">
        <v>80</v>
      </c>
      <c r="N58" s="3" t="s">
        <v>258</v>
      </c>
      <c r="O58" s="5" t="s">
        <v>46</v>
      </c>
      <c r="P58" s="3" t="s">
        <v>40</v>
      </c>
      <c r="Q58" s="3" t="s">
        <v>61</v>
      </c>
      <c r="R58" s="3" t="s">
        <v>80</v>
      </c>
      <c r="S58" s="3" t="s">
        <v>80</v>
      </c>
      <c r="T58" s="3" t="s">
        <v>80</v>
      </c>
      <c r="U58" s="3" t="s">
        <v>258</v>
      </c>
      <c r="V58" s="5" t="s">
        <v>3140</v>
      </c>
      <c r="W58" s="3" t="s">
        <v>433</v>
      </c>
      <c r="X58" s="5" t="s">
        <v>3141</v>
      </c>
      <c r="Y58" s="3" t="s">
        <v>3142</v>
      </c>
      <c r="AB58" s="14">
        <f t="shared" si="1"/>
        <v>-258.6400000000001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-1.7102916786663791</v>
      </c>
      <c r="AH58" s="25">
        <f t="shared" si="4"/>
        <v>0.95639402510791693</v>
      </c>
      <c r="AI58" s="41">
        <f t="shared" si="5"/>
        <v>1.0455941523548964</v>
      </c>
    </row>
    <row r="59" spans="1:35" x14ac:dyDescent="0.25">
      <c r="A59" s="3" t="s">
        <v>446</v>
      </c>
      <c r="B59" s="4" t="s">
        <v>338</v>
      </c>
      <c r="C59" s="3" t="s">
        <v>58</v>
      </c>
      <c r="D59" s="3" t="s">
        <v>307</v>
      </c>
      <c r="E59" s="3" t="s">
        <v>3143</v>
      </c>
      <c r="F59" s="3" t="s">
        <v>604</v>
      </c>
      <c r="G59" s="3" t="s">
        <v>111</v>
      </c>
      <c r="H59" s="5" t="s">
        <v>46</v>
      </c>
      <c r="I59" s="3" t="s">
        <v>47</v>
      </c>
      <c r="J59" s="3" t="s">
        <v>80</v>
      </c>
      <c r="K59" s="3" t="s">
        <v>2565</v>
      </c>
      <c r="L59" s="3" t="s">
        <v>2524</v>
      </c>
      <c r="M59" s="3" t="s">
        <v>47</v>
      </c>
      <c r="N59" s="3" t="s">
        <v>258</v>
      </c>
      <c r="O59" s="5" t="s">
        <v>46</v>
      </c>
      <c r="P59" s="3" t="s">
        <v>61</v>
      </c>
      <c r="Q59" s="3" t="s">
        <v>61</v>
      </c>
      <c r="R59" s="3" t="s">
        <v>2565</v>
      </c>
      <c r="S59" s="3" t="s">
        <v>80</v>
      </c>
      <c r="T59" s="3" t="s">
        <v>47</v>
      </c>
      <c r="U59" s="3" t="s">
        <v>258</v>
      </c>
      <c r="V59" s="5" t="s">
        <v>3140</v>
      </c>
      <c r="W59" s="3" t="s">
        <v>433</v>
      </c>
      <c r="X59" s="5" t="s">
        <v>3141</v>
      </c>
      <c r="Y59" s="3" t="s">
        <v>3144</v>
      </c>
      <c r="AB59" s="14">
        <f t="shared" si="1"/>
        <v>-185.91000000000008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-1.2266920788865148</v>
      </c>
      <c r="AH59" s="25">
        <f t="shared" si="4"/>
        <v>0.89003082699540947</v>
      </c>
      <c r="AI59" s="41">
        <f t="shared" si="5"/>
        <v>1.1235565889058332</v>
      </c>
    </row>
    <row r="60" spans="1:35" x14ac:dyDescent="0.25">
      <c r="A60" s="3" t="s">
        <v>188</v>
      </c>
      <c r="B60" s="4" t="s">
        <v>144</v>
      </c>
      <c r="C60" s="3" t="s">
        <v>42</v>
      </c>
      <c r="D60" s="3" t="s">
        <v>55</v>
      </c>
      <c r="E60" s="3" t="s">
        <v>3145</v>
      </c>
      <c r="F60" s="3" t="s">
        <v>1027</v>
      </c>
      <c r="G60" s="3" t="s">
        <v>42</v>
      </c>
      <c r="H60" s="5" t="s">
        <v>46</v>
      </c>
      <c r="I60" s="3" t="s">
        <v>47</v>
      </c>
      <c r="J60" s="3" t="s">
        <v>80</v>
      </c>
      <c r="K60" s="3" t="s">
        <v>47</v>
      </c>
      <c r="L60" s="3" t="s">
        <v>47</v>
      </c>
      <c r="M60" s="3" t="s">
        <v>80</v>
      </c>
      <c r="N60" s="3" t="s">
        <v>258</v>
      </c>
      <c r="O60" s="5" t="s">
        <v>46</v>
      </c>
      <c r="P60" s="3" t="s">
        <v>46</v>
      </c>
      <c r="Q60" s="3" t="s">
        <v>80</v>
      </c>
      <c r="R60" s="3" t="s">
        <v>40</v>
      </c>
      <c r="S60" s="3" t="s">
        <v>80</v>
      </c>
      <c r="T60" s="3" t="s">
        <v>40</v>
      </c>
      <c r="U60" s="3" t="s">
        <v>539</v>
      </c>
      <c r="V60" s="5" t="s">
        <v>131</v>
      </c>
      <c r="W60" s="3" t="s">
        <v>1096</v>
      </c>
      <c r="X60" s="5" t="s">
        <v>3146</v>
      </c>
      <c r="Y60" s="3" t="s">
        <v>3147</v>
      </c>
      <c r="AB60" s="14">
        <f t="shared" si="1"/>
        <v>-142.48999999999978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-0.93798185446135551</v>
      </c>
      <c r="AH60" s="25">
        <f t="shared" si="4"/>
        <v>0.82587313234910487</v>
      </c>
      <c r="AI60" s="41">
        <f t="shared" si="5"/>
        <v>1.2108397292882147</v>
      </c>
    </row>
    <row r="61" spans="1:35" x14ac:dyDescent="0.25">
      <c r="A61" s="3" t="s">
        <v>1145</v>
      </c>
      <c r="B61" s="4" t="s">
        <v>2952</v>
      </c>
      <c r="C61" s="3" t="s">
        <v>58</v>
      </c>
      <c r="D61" s="3" t="s">
        <v>115</v>
      </c>
      <c r="E61" s="3" t="s">
        <v>3148</v>
      </c>
      <c r="F61" s="3" t="s">
        <v>313</v>
      </c>
      <c r="G61" s="3" t="s">
        <v>111</v>
      </c>
      <c r="H61" s="5" t="s">
        <v>47</v>
      </c>
      <c r="I61" s="3" t="s">
        <v>47</v>
      </c>
      <c r="J61" s="3" t="s">
        <v>80</v>
      </c>
      <c r="K61" s="3" t="s">
        <v>80</v>
      </c>
      <c r="L61" s="3" t="s">
        <v>80</v>
      </c>
      <c r="M61" s="3" t="s">
        <v>80</v>
      </c>
      <c r="N61" s="3" t="s">
        <v>258</v>
      </c>
      <c r="O61" s="5" t="s">
        <v>46</v>
      </c>
      <c r="P61" s="3" t="s">
        <v>46</v>
      </c>
      <c r="Q61" s="3" t="s">
        <v>61</v>
      </c>
      <c r="R61" s="3" t="s">
        <v>40</v>
      </c>
      <c r="S61" s="3" t="s">
        <v>80</v>
      </c>
      <c r="T61" s="3" t="s">
        <v>47</v>
      </c>
      <c r="U61" s="3" t="s">
        <v>258</v>
      </c>
      <c r="V61" s="5" t="s">
        <v>56</v>
      </c>
      <c r="W61" s="3" t="s">
        <v>433</v>
      </c>
      <c r="X61" s="5" t="s">
        <v>3149</v>
      </c>
      <c r="Y61" s="3" t="s">
        <v>3150</v>
      </c>
      <c r="AB61" s="14">
        <f t="shared" si="1"/>
        <v>-202.12000000000012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-1.3344763427725539</v>
      </c>
      <c r="AH61" s="25">
        <f t="shared" si="4"/>
        <v>0.90897610251982353</v>
      </c>
      <c r="AI61" s="41">
        <f t="shared" si="5"/>
        <v>1.1001389334965397</v>
      </c>
    </row>
    <row r="62" spans="1:35" x14ac:dyDescent="0.25">
      <c r="A62" s="3" t="s">
        <v>1145</v>
      </c>
      <c r="B62" s="4" t="s">
        <v>3151</v>
      </c>
      <c r="C62" s="3" t="s">
        <v>42</v>
      </c>
      <c r="D62" s="3" t="s">
        <v>115</v>
      </c>
      <c r="E62" s="3" t="s">
        <v>3152</v>
      </c>
      <c r="F62" s="3" t="s">
        <v>318</v>
      </c>
      <c r="G62" s="3" t="s">
        <v>42</v>
      </c>
      <c r="H62" s="5" t="s">
        <v>46</v>
      </c>
      <c r="I62" s="3" t="s">
        <v>61</v>
      </c>
      <c r="J62" s="3" t="s">
        <v>47</v>
      </c>
      <c r="K62" s="3" t="s">
        <v>2565</v>
      </c>
      <c r="L62" s="3" t="s">
        <v>80</v>
      </c>
      <c r="M62" s="3" t="s">
        <v>47</v>
      </c>
      <c r="N62" s="3" t="s">
        <v>258</v>
      </c>
      <c r="O62" s="5" t="s">
        <v>46</v>
      </c>
      <c r="P62" s="3" t="s">
        <v>47</v>
      </c>
      <c r="Q62" s="3" t="s">
        <v>47</v>
      </c>
      <c r="R62" s="3" t="s">
        <v>2565</v>
      </c>
      <c r="S62" s="3" t="s">
        <v>47</v>
      </c>
      <c r="T62" s="3" t="s">
        <v>47</v>
      </c>
      <c r="U62" s="3" t="s">
        <v>258</v>
      </c>
      <c r="V62" s="5" t="s">
        <v>56</v>
      </c>
      <c r="W62" s="3" t="s">
        <v>433</v>
      </c>
      <c r="X62" s="5" t="s">
        <v>3149</v>
      </c>
      <c r="Y62" s="3" t="s">
        <v>3153</v>
      </c>
      <c r="AB62" s="14">
        <f t="shared" si="1"/>
        <v>-189.98000000000002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-1.2537545066481541</v>
      </c>
      <c r="AH62" s="25">
        <f t="shared" si="4"/>
        <v>0.89503437527248697</v>
      </c>
      <c r="AI62" s="41">
        <f t="shared" si="5"/>
        <v>1.1172755232954679</v>
      </c>
    </row>
    <row r="63" spans="1:35" x14ac:dyDescent="0.25">
      <c r="A63" s="3" t="s">
        <v>396</v>
      </c>
      <c r="B63" s="4" t="s">
        <v>3154</v>
      </c>
      <c r="C63" s="3" t="s">
        <v>42</v>
      </c>
      <c r="D63" s="3" t="s">
        <v>90</v>
      </c>
      <c r="E63" s="3" t="s">
        <v>3155</v>
      </c>
      <c r="F63" s="3" t="s">
        <v>1114</v>
      </c>
      <c r="G63" s="3" t="s">
        <v>42</v>
      </c>
      <c r="H63" s="5" t="s">
        <v>46</v>
      </c>
      <c r="I63" s="3" t="s">
        <v>40</v>
      </c>
      <c r="J63" s="3" t="s">
        <v>80</v>
      </c>
      <c r="K63" s="3" t="s">
        <v>47</v>
      </c>
      <c r="L63" s="3" t="s">
        <v>2524</v>
      </c>
      <c r="M63" s="3" t="s">
        <v>80</v>
      </c>
      <c r="N63" s="3" t="s">
        <v>258</v>
      </c>
      <c r="O63" s="5" t="s">
        <v>46</v>
      </c>
      <c r="P63" s="3" t="s">
        <v>47</v>
      </c>
      <c r="Q63" s="3" t="s">
        <v>80</v>
      </c>
      <c r="R63" s="3" t="s">
        <v>40</v>
      </c>
      <c r="S63" s="3" t="s">
        <v>80</v>
      </c>
      <c r="T63" s="3" t="s">
        <v>80</v>
      </c>
      <c r="U63" s="3" t="s">
        <v>258</v>
      </c>
      <c r="V63" s="5" t="s">
        <v>3156</v>
      </c>
      <c r="W63" s="3" t="s">
        <v>433</v>
      </c>
      <c r="X63" s="5" t="s">
        <v>3157</v>
      </c>
      <c r="Y63" s="9" t="s">
        <v>3158</v>
      </c>
      <c r="AB63" s="14">
        <f t="shared" si="1"/>
        <v>-395.69000000000005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-2.6215707265122523</v>
      </c>
      <c r="AH63" s="25">
        <f t="shared" si="4"/>
        <v>0.99562372003749755</v>
      </c>
      <c r="AI63" s="41">
        <f t="shared" si="5"/>
        <v>1.004395515970971</v>
      </c>
    </row>
    <row r="64" spans="1:35" x14ac:dyDescent="0.25">
      <c r="A64" s="3" t="s">
        <v>3159</v>
      </c>
      <c r="B64" s="4" t="s">
        <v>135</v>
      </c>
      <c r="C64" s="3" t="s">
        <v>58</v>
      </c>
      <c r="D64" s="3" t="s">
        <v>115</v>
      </c>
      <c r="E64" s="3" t="s">
        <v>3160</v>
      </c>
      <c r="F64" s="3" t="s">
        <v>1355</v>
      </c>
      <c r="G64" s="3" t="s">
        <v>42</v>
      </c>
      <c r="H64" s="5" t="s">
        <v>46</v>
      </c>
      <c r="I64" s="3" t="s">
        <v>40</v>
      </c>
      <c r="J64" s="3" t="s">
        <v>80</v>
      </c>
      <c r="K64" s="3" t="s">
        <v>80</v>
      </c>
      <c r="L64" s="3" t="s">
        <v>80</v>
      </c>
      <c r="M64" s="3" t="s">
        <v>47</v>
      </c>
      <c r="N64" s="3" t="s">
        <v>258</v>
      </c>
      <c r="O64" s="5" t="s">
        <v>46</v>
      </c>
      <c r="P64" s="3" t="s">
        <v>80</v>
      </c>
      <c r="Q64" s="3" t="s">
        <v>80</v>
      </c>
      <c r="R64" s="3" t="s">
        <v>40</v>
      </c>
      <c r="S64" s="3" t="s">
        <v>80</v>
      </c>
      <c r="T64" s="3" t="s">
        <v>40</v>
      </c>
      <c r="U64" s="3" t="s">
        <v>258</v>
      </c>
      <c r="V64" s="5" t="s">
        <v>113</v>
      </c>
      <c r="W64" s="3" t="s">
        <v>433</v>
      </c>
      <c r="X64" s="5" t="s">
        <v>3161</v>
      </c>
      <c r="Y64" s="3" t="s">
        <v>3162</v>
      </c>
      <c r="AB64" s="14">
        <f t="shared" si="1"/>
        <v>-169.94000000000005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-1.1205036338365431</v>
      </c>
      <c r="AH64" s="25">
        <f t="shared" si="4"/>
        <v>0.86875039752542327</v>
      </c>
      <c r="AI64" s="41">
        <f t="shared" si="5"/>
        <v>1.1510786099763894</v>
      </c>
    </row>
    <row r="65" spans="1:35" x14ac:dyDescent="0.25">
      <c r="A65" s="3" t="s">
        <v>3159</v>
      </c>
      <c r="B65" s="4" t="s">
        <v>3163</v>
      </c>
      <c r="C65" s="3" t="s">
        <v>42</v>
      </c>
      <c r="D65" s="3" t="s">
        <v>1147</v>
      </c>
      <c r="E65" s="3" t="s">
        <v>3164</v>
      </c>
      <c r="F65" s="3" t="s">
        <v>329</v>
      </c>
      <c r="G65" s="3" t="s">
        <v>42</v>
      </c>
      <c r="H65" s="5" t="s">
        <v>47</v>
      </c>
      <c r="I65" s="3" t="s">
        <v>61</v>
      </c>
      <c r="J65" s="3" t="s">
        <v>80</v>
      </c>
      <c r="K65" s="3" t="s">
        <v>80</v>
      </c>
      <c r="L65" s="3" t="s">
        <v>80</v>
      </c>
      <c r="M65" s="3" t="s">
        <v>47</v>
      </c>
      <c r="N65" s="3" t="s">
        <v>258</v>
      </c>
      <c r="O65" s="5" t="s">
        <v>46</v>
      </c>
      <c r="P65" s="3" t="s">
        <v>61</v>
      </c>
      <c r="Q65" s="3" t="s">
        <v>80</v>
      </c>
      <c r="R65" s="3" t="s">
        <v>80</v>
      </c>
      <c r="S65" s="3" t="s">
        <v>80</v>
      </c>
      <c r="T65" s="3" t="s">
        <v>47</v>
      </c>
      <c r="U65" s="3" t="s">
        <v>258</v>
      </c>
      <c r="V65" s="5" t="s">
        <v>113</v>
      </c>
      <c r="W65" s="3" t="s">
        <v>433</v>
      </c>
      <c r="X65" s="5" t="s">
        <v>3161</v>
      </c>
      <c r="Y65" s="3" t="s">
        <v>3165</v>
      </c>
      <c r="AB65" s="14">
        <f t="shared" si="1"/>
        <v>-278.13000000000011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-1.8398854666453361</v>
      </c>
      <c r="AH65" s="25">
        <f t="shared" si="4"/>
        <v>0.9671074729263851</v>
      </c>
      <c r="AI65" s="41">
        <f t="shared" si="5"/>
        <v>1.0340112427981607</v>
      </c>
    </row>
    <row r="66" spans="1:35" x14ac:dyDescent="0.25">
      <c r="A66" s="3" t="s">
        <v>833</v>
      </c>
      <c r="B66" s="4" t="s">
        <v>985</v>
      </c>
      <c r="C66" s="3" t="s">
        <v>42</v>
      </c>
      <c r="D66" s="3" t="s">
        <v>140</v>
      </c>
      <c r="E66" s="3" t="s">
        <v>3166</v>
      </c>
      <c r="F66" s="3" t="s">
        <v>1223</v>
      </c>
      <c r="G66" s="3" t="s">
        <v>42</v>
      </c>
      <c r="H66" s="5" t="s">
        <v>46</v>
      </c>
      <c r="I66" s="3" t="s">
        <v>47</v>
      </c>
      <c r="J66" s="3" t="s">
        <v>47</v>
      </c>
      <c r="K66" s="3" t="s">
        <v>2565</v>
      </c>
      <c r="L66" s="3" t="s">
        <v>80</v>
      </c>
      <c r="M66" s="3" t="s">
        <v>80</v>
      </c>
      <c r="N66" s="3" t="s">
        <v>258</v>
      </c>
      <c r="O66" s="5" t="s">
        <v>46</v>
      </c>
      <c r="P66" s="3" t="s">
        <v>80</v>
      </c>
      <c r="Q66" s="3" t="s">
        <v>80</v>
      </c>
      <c r="R66" s="3" t="s">
        <v>40</v>
      </c>
      <c r="S66" s="3" t="s">
        <v>80</v>
      </c>
      <c r="T66" s="3" t="s">
        <v>47</v>
      </c>
      <c r="U66" s="3" t="s">
        <v>258</v>
      </c>
      <c r="V66" s="5" t="s">
        <v>3167</v>
      </c>
      <c r="W66" s="3" t="s">
        <v>433</v>
      </c>
      <c r="X66" s="5" t="s">
        <v>3168</v>
      </c>
      <c r="Y66" s="3" t="s">
        <v>3169</v>
      </c>
      <c r="AB66" s="14">
        <f t="shared" si="1"/>
        <v>1.2200000000000273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1.7581166085381499E-2</v>
      </c>
      <c r="AH66" s="25">
        <f t="shared" si="4"/>
        <v>0.49298649082121915</v>
      </c>
      <c r="AI66" s="41">
        <f t="shared" si="5"/>
        <v>2.0284531495664222</v>
      </c>
    </row>
    <row r="67" spans="1:35" x14ac:dyDescent="0.25">
      <c r="A67" s="3" t="s">
        <v>833</v>
      </c>
      <c r="B67" s="4" t="s">
        <v>3170</v>
      </c>
      <c r="C67" s="3" t="s">
        <v>58</v>
      </c>
      <c r="D67" s="3" t="s">
        <v>422</v>
      </c>
      <c r="E67" s="3" t="s">
        <v>3171</v>
      </c>
      <c r="F67" s="3" t="s">
        <v>1164</v>
      </c>
      <c r="G67" s="3" t="s">
        <v>42</v>
      </c>
      <c r="H67" s="5" t="s">
        <v>46</v>
      </c>
      <c r="I67" s="3" t="s">
        <v>47</v>
      </c>
      <c r="J67" s="3" t="s">
        <v>80</v>
      </c>
      <c r="K67" s="3" t="s">
        <v>2565</v>
      </c>
      <c r="L67" s="3" t="s">
        <v>80</v>
      </c>
      <c r="M67" s="3" t="s">
        <v>80</v>
      </c>
      <c r="N67" s="3" t="s">
        <v>258</v>
      </c>
      <c r="O67" s="5" t="s">
        <v>46</v>
      </c>
      <c r="P67" s="3" t="s">
        <v>80</v>
      </c>
      <c r="Q67" s="3" t="s">
        <v>80</v>
      </c>
      <c r="R67" s="3" t="s">
        <v>40</v>
      </c>
      <c r="S67" s="3" t="s">
        <v>80</v>
      </c>
      <c r="T67" s="3" t="s">
        <v>80</v>
      </c>
      <c r="U67" s="3" t="s">
        <v>258</v>
      </c>
      <c r="V67" s="5" t="s">
        <v>3167</v>
      </c>
      <c r="W67" s="3" t="s">
        <v>433</v>
      </c>
      <c r="X67" s="5" t="s">
        <v>3168</v>
      </c>
      <c r="Y67" s="3" t="s">
        <v>3172</v>
      </c>
      <c r="AB67" s="14">
        <f t="shared" si="1"/>
        <v>-111.69000000000005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-0.73318510383273328</v>
      </c>
      <c r="AH67" s="25">
        <f t="shared" si="4"/>
        <v>0.76827723026501626</v>
      </c>
      <c r="AI67" s="41">
        <f t="shared" si="5"/>
        <v>1.3016134809241338</v>
      </c>
    </row>
    <row r="68" spans="1:35" x14ac:dyDescent="0.25">
      <c r="A68" s="3" t="s">
        <v>1283</v>
      </c>
      <c r="B68" s="4" t="s">
        <v>652</v>
      </c>
      <c r="C68" s="3" t="s">
        <v>278</v>
      </c>
      <c r="D68" s="3" t="s">
        <v>365</v>
      </c>
      <c r="E68" s="3" t="s">
        <v>3173</v>
      </c>
      <c r="F68" s="3" t="s">
        <v>3174</v>
      </c>
      <c r="G68" s="3" t="s">
        <v>42</v>
      </c>
      <c r="H68" s="5" t="s">
        <v>46</v>
      </c>
      <c r="I68" s="3" t="s">
        <v>80</v>
      </c>
      <c r="J68" s="3" t="s">
        <v>80</v>
      </c>
      <c r="K68" s="3" t="s">
        <v>80</v>
      </c>
      <c r="L68" s="3" t="s">
        <v>80</v>
      </c>
      <c r="M68" s="3" t="s">
        <v>80</v>
      </c>
      <c r="N68" s="3" t="s">
        <v>258</v>
      </c>
      <c r="O68" s="5" t="s">
        <v>46</v>
      </c>
      <c r="P68" s="3" t="s">
        <v>80</v>
      </c>
      <c r="Q68" s="3" t="s">
        <v>80</v>
      </c>
      <c r="R68" s="3" t="s">
        <v>80</v>
      </c>
      <c r="S68" s="3" t="s">
        <v>80</v>
      </c>
      <c r="T68" s="3" t="s">
        <v>80</v>
      </c>
      <c r="U68" s="3" t="s">
        <v>258</v>
      </c>
      <c r="V68" s="5" t="s">
        <v>98</v>
      </c>
      <c r="W68" s="3" t="s">
        <v>433</v>
      </c>
      <c r="X68" s="5" t="s">
        <v>3175</v>
      </c>
      <c r="Y68" s="3" t="s">
        <v>3098</v>
      </c>
      <c r="AB68" s="14">
        <f t="shared" si="1"/>
        <v>92.539999999999964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0.62479023320895033</v>
      </c>
      <c r="AH68" s="25">
        <f t="shared" si="4"/>
        <v>0.26605437083414274</v>
      </c>
      <c r="AI68" s="41">
        <f t="shared" si="5"/>
        <v>3.7586302260878703</v>
      </c>
    </row>
    <row r="69" spans="1:35" x14ac:dyDescent="0.25">
      <c r="A69" s="3" t="s">
        <v>1283</v>
      </c>
      <c r="B69" s="4" t="s">
        <v>1610</v>
      </c>
      <c r="C69" s="3" t="s">
        <v>151</v>
      </c>
      <c r="D69" s="3" t="s">
        <v>307</v>
      </c>
      <c r="E69" s="3" t="s">
        <v>3176</v>
      </c>
      <c r="F69" s="3" t="s">
        <v>3177</v>
      </c>
      <c r="G69" s="3" t="s">
        <v>42</v>
      </c>
      <c r="H69" s="5" t="s">
        <v>46</v>
      </c>
      <c r="I69" s="3" t="s">
        <v>40</v>
      </c>
      <c r="J69" s="3" t="s">
        <v>47</v>
      </c>
      <c r="K69" s="3" t="s">
        <v>2565</v>
      </c>
      <c r="L69" s="3" t="s">
        <v>80</v>
      </c>
      <c r="M69" s="3" t="s">
        <v>80</v>
      </c>
      <c r="N69" s="3" t="s">
        <v>258</v>
      </c>
      <c r="O69" s="5" t="s">
        <v>47</v>
      </c>
      <c r="P69" s="3" t="s">
        <v>86</v>
      </c>
      <c r="Q69" s="3" t="s">
        <v>47</v>
      </c>
      <c r="R69" s="3" t="s">
        <v>2565</v>
      </c>
      <c r="S69" s="3" t="s">
        <v>80</v>
      </c>
      <c r="T69" s="3" t="s">
        <v>47</v>
      </c>
      <c r="U69" s="3" t="s">
        <v>258</v>
      </c>
      <c r="V69" s="5" t="s">
        <v>98</v>
      </c>
      <c r="W69" s="3" t="s">
        <v>433</v>
      </c>
      <c r="X69" s="5" t="s">
        <v>3175</v>
      </c>
      <c r="Y69" s="3" t="s">
        <v>3169</v>
      </c>
      <c r="AB69" s="14">
        <f t="shared" si="1"/>
        <v>1.1799999999998363</v>
      </c>
      <c r="AC69" t="str">
        <f t="shared" si="2"/>
        <v xml:space="preserve"> </v>
      </c>
      <c r="AD69" t="str">
        <f t="shared" si="6"/>
        <v xml:space="preserve"> </v>
      </c>
      <c r="AE69" s="26">
        <f t="shared" si="3"/>
        <v>1.7315196279369029E-2</v>
      </c>
      <c r="AH69" s="25">
        <f t="shared" si="4"/>
        <v>0.49309258127156919</v>
      </c>
      <c r="AI69" s="41">
        <f t="shared" si="5"/>
        <v>2.0280167213654612</v>
      </c>
    </row>
    <row r="70" spans="1:35" x14ac:dyDescent="0.25">
      <c r="A70" s="3" t="s">
        <v>472</v>
      </c>
      <c r="B70" s="4" t="s">
        <v>895</v>
      </c>
      <c r="C70" s="3" t="s">
        <v>58</v>
      </c>
      <c r="D70" s="3" t="s">
        <v>422</v>
      </c>
      <c r="E70" s="3" t="s">
        <v>3178</v>
      </c>
      <c r="F70" s="3" t="s">
        <v>885</v>
      </c>
      <c r="G70" s="3" t="s">
        <v>42</v>
      </c>
      <c r="H70" s="5" t="s">
        <v>46</v>
      </c>
      <c r="I70" s="3" t="s">
        <v>47</v>
      </c>
      <c r="J70" s="3" t="s">
        <v>80</v>
      </c>
      <c r="K70" s="3" t="s">
        <v>2565</v>
      </c>
      <c r="L70" s="3" t="s">
        <v>2524</v>
      </c>
      <c r="M70" s="3" t="s">
        <v>80</v>
      </c>
      <c r="N70" s="3" t="s">
        <v>258</v>
      </c>
      <c r="O70" s="5" t="s">
        <v>47</v>
      </c>
      <c r="P70" s="3" t="s">
        <v>47</v>
      </c>
      <c r="Q70" s="3" t="s">
        <v>80</v>
      </c>
      <c r="R70" s="3" t="s">
        <v>2565</v>
      </c>
      <c r="S70" s="3" t="s">
        <v>80</v>
      </c>
      <c r="T70" s="3" t="s">
        <v>47</v>
      </c>
      <c r="U70" s="3" t="s">
        <v>258</v>
      </c>
      <c r="V70" s="5" t="s">
        <v>2757</v>
      </c>
      <c r="W70" s="3" t="s">
        <v>433</v>
      </c>
      <c r="X70" s="5" t="s">
        <v>3179</v>
      </c>
      <c r="Y70" s="3" t="s">
        <v>3180</v>
      </c>
      <c r="AB70" s="14">
        <f t="shared" ref="AB70:AB75" si="7">IF(OR(E70="", ISBLANK(E70)), X70-X70,X70-E70)</f>
        <v>-239.57999999999993</v>
      </c>
      <c r="AC70" t="str">
        <f>IF(AB70&gt;400,B70," ")</f>
        <v xml:space="preserve"> </v>
      </c>
      <c r="AD70" t="str">
        <f t="shared" si="6"/>
        <v xml:space="preserve"> </v>
      </c>
      <c r="AE70" s="26">
        <f t="shared" ref="AE70:AE75" si="8">(AB70-$AF$5)/$AG$5</f>
        <v>-1.5835570661020413</v>
      </c>
      <c r="AH70" s="25">
        <f t="shared" ref="AH70:AH75" si="9">1-_xlfn.NORM.S.DIST(AE70,TRUE)</f>
        <v>0.94335272464194653</v>
      </c>
      <c r="AI70" s="41">
        <f t="shared" ref="AI70:AI75" si="10">1/AH70</f>
        <v>1.0600488808462967</v>
      </c>
    </row>
    <row r="71" spans="1:35" x14ac:dyDescent="0.25">
      <c r="A71" s="3" t="s">
        <v>476</v>
      </c>
      <c r="B71" s="4" t="s">
        <v>2581</v>
      </c>
      <c r="C71" s="3" t="s">
        <v>63</v>
      </c>
      <c r="D71" s="3" t="s">
        <v>515</v>
      </c>
      <c r="E71" s="3" t="s">
        <v>3181</v>
      </c>
      <c r="F71" s="3" t="s">
        <v>1467</v>
      </c>
      <c r="G71" s="3" t="s">
        <v>42</v>
      </c>
      <c r="H71" s="5" t="s">
        <v>46</v>
      </c>
      <c r="I71" s="3" t="s">
        <v>40</v>
      </c>
      <c r="J71" s="3" t="s">
        <v>80</v>
      </c>
      <c r="K71" s="3" t="s">
        <v>2565</v>
      </c>
      <c r="L71" s="3" t="s">
        <v>47</v>
      </c>
      <c r="M71" s="3" t="s">
        <v>80</v>
      </c>
      <c r="N71" s="3" t="s">
        <v>258</v>
      </c>
      <c r="O71" s="5" t="s">
        <v>47</v>
      </c>
      <c r="P71" s="3" t="s">
        <v>47</v>
      </c>
      <c r="Q71" s="3" t="s">
        <v>80</v>
      </c>
      <c r="R71" s="3" t="s">
        <v>2565</v>
      </c>
      <c r="S71" s="3" t="s">
        <v>80</v>
      </c>
      <c r="T71" s="3" t="s">
        <v>80</v>
      </c>
      <c r="U71" s="3" t="s">
        <v>258</v>
      </c>
      <c r="V71" s="5" t="s">
        <v>83</v>
      </c>
      <c r="W71" s="3" t="s">
        <v>433</v>
      </c>
      <c r="X71" s="5" t="s">
        <v>3182</v>
      </c>
      <c r="Y71" s="3" t="s">
        <v>3183</v>
      </c>
      <c r="AB71" s="14">
        <f t="shared" si="7"/>
        <v>11.919999999999845</v>
      </c>
      <c r="AE71" s="26">
        <f t="shared" si="8"/>
        <v>8.8728089193376242E-2</v>
      </c>
      <c r="AH71" s="25">
        <f t="shared" si="9"/>
        <v>0.46464900431148037</v>
      </c>
      <c r="AI71" s="41">
        <f t="shared" si="10"/>
        <v>2.1521621497538899</v>
      </c>
    </row>
    <row r="72" spans="1:35" x14ac:dyDescent="0.25">
      <c r="A72" s="3" t="s">
        <v>71</v>
      </c>
      <c r="B72" s="4" t="s">
        <v>1058</v>
      </c>
      <c r="C72" s="3" t="s">
        <v>58</v>
      </c>
      <c r="D72" s="3" t="s">
        <v>354</v>
      </c>
      <c r="E72" s="3" t="s">
        <v>3184</v>
      </c>
      <c r="F72" s="3" t="s">
        <v>3185</v>
      </c>
      <c r="G72" s="3" t="s">
        <v>42</v>
      </c>
      <c r="H72" s="5" t="s">
        <v>47</v>
      </c>
      <c r="I72" s="3" t="s">
        <v>47</v>
      </c>
      <c r="J72" s="3" t="s">
        <v>80</v>
      </c>
      <c r="K72" s="3" t="s">
        <v>47</v>
      </c>
      <c r="L72" s="3" t="s">
        <v>80</v>
      </c>
      <c r="M72" s="3" t="s">
        <v>80</v>
      </c>
      <c r="N72" s="3" t="s">
        <v>258</v>
      </c>
      <c r="O72" s="5" t="s">
        <v>46</v>
      </c>
      <c r="P72" s="3" t="s">
        <v>47</v>
      </c>
      <c r="Q72" s="3" t="s">
        <v>80</v>
      </c>
      <c r="R72" s="3" t="s">
        <v>2565</v>
      </c>
      <c r="S72" s="3" t="s">
        <v>80</v>
      </c>
      <c r="T72" s="3" t="s">
        <v>40</v>
      </c>
      <c r="U72" s="3" t="s">
        <v>258</v>
      </c>
      <c r="V72" s="5" t="s">
        <v>3186</v>
      </c>
      <c r="W72" s="3" t="s">
        <v>433</v>
      </c>
      <c r="X72" s="5" t="s">
        <v>3187</v>
      </c>
      <c r="Y72" s="3" t="s">
        <v>3188</v>
      </c>
      <c r="AB72" s="14">
        <f t="shared" si="7"/>
        <v>-16.539999999999964</v>
      </c>
      <c r="AE72" s="26">
        <f t="shared" si="8"/>
        <v>-0.10050942778359118</v>
      </c>
      <c r="AH72" s="25">
        <f t="shared" si="9"/>
        <v>0.54003005077403232</v>
      </c>
      <c r="AI72" s="41">
        <f t="shared" si="10"/>
        <v>1.851748802805856</v>
      </c>
    </row>
    <row r="73" spans="1:35" x14ac:dyDescent="0.25">
      <c r="A73" s="3" t="s">
        <v>443</v>
      </c>
      <c r="B73" s="4" t="s">
        <v>3189</v>
      </c>
      <c r="C73" s="3" t="s">
        <v>151</v>
      </c>
      <c r="D73" s="3" t="s">
        <v>115</v>
      </c>
      <c r="E73" s="3">
        <v>1711.12</v>
      </c>
      <c r="F73" s="3" t="s">
        <v>80</v>
      </c>
      <c r="G73" s="3" t="s">
        <v>42</v>
      </c>
      <c r="H73" s="5" t="s">
        <v>46</v>
      </c>
      <c r="I73" s="3" t="s">
        <v>80</v>
      </c>
      <c r="J73" s="3" t="s">
        <v>80</v>
      </c>
      <c r="K73" s="3" t="s">
        <v>80</v>
      </c>
      <c r="L73" s="3" t="s">
        <v>80</v>
      </c>
      <c r="M73" s="3" t="s">
        <v>47</v>
      </c>
      <c r="N73" s="3" t="s">
        <v>258</v>
      </c>
      <c r="O73" s="5" t="s">
        <v>47</v>
      </c>
      <c r="P73" s="3" t="s">
        <v>47</v>
      </c>
      <c r="Q73" s="3" t="s">
        <v>80</v>
      </c>
      <c r="R73" s="3" t="s">
        <v>40</v>
      </c>
      <c r="S73" s="3" t="s">
        <v>80</v>
      </c>
      <c r="T73" s="3" t="s">
        <v>80</v>
      </c>
      <c r="U73" s="3" t="s">
        <v>258</v>
      </c>
      <c r="V73" s="5" t="s">
        <v>76</v>
      </c>
      <c r="W73" s="3" t="s">
        <v>433</v>
      </c>
      <c r="X73" s="5" t="s">
        <v>3190</v>
      </c>
      <c r="Y73" s="3" t="s">
        <v>42</v>
      </c>
      <c r="AB73" s="14">
        <f t="shared" si="7"/>
        <v>-101.05999999999995</v>
      </c>
      <c r="AE73" s="26">
        <f t="shared" si="8"/>
        <v>-0.66250362788525619</v>
      </c>
      <c r="AH73" s="25">
        <f t="shared" si="9"/>
        <v>0.74617574471870185</v>
      </c>
      <c r="AI73" s="41">
        <f t="shared" si="10"/>
        <v>1.3401668535567133</v>
      </c>
    </row>
    <row r="74" spans="1:35" x14ac:dyDescent="0.25">
      <c r="A74" s="3" t="s">
        <v>795</v>
      </c>
      <c r="B74" s="4" t="s">
        <v>2969</v>
      </c>
      <c r="C74" s="3" t="s">
        <v>58</v>
      </c>
      <c r="D74" s="3" t="s">
        <v>354</v>
      </c>
      <c r="E74" s="3" t="s">
        <v>3191</v>
      </c>
      <c r="F74" s="3" t="s">
        <v>1869</v>
      </c>
      <c r="G74" s="3" t="s">
        <v>42</v>
      </c>
      <c r="H74" s="5" t="s">
        <v>46</v>
      </c>
      <c r="I74" s="3" t="s">
        <v>80</v>
      </c>
      <c r="J74" s="3" t="s">
        <v>80</v>
      </c>
      <c r="K74" s="3" t="s">
        <v>80</v>
      </c>
      <c r="L74" s="3" t="s">
        <v>80</v>
      </c>
      <c r="M74" s="3" t="s">
        <v>80</v>
      </c>
      <c r="N74" s="3" t="s">
        <v>258</v>
      </c>
      <c r="O74" s="5" t="s">
        <v>47</v>
      </c>
      <c r="P74" s="3" t="s">
        <v>80</v>
      </c>
      <c r="Q74" s="3" t="s">
        <v>80</v>
      </c>
      <c r="R74" s="3" t="s">
        <v>80</v>
      </c>
      <c r="S74" s="3" t="s">
        <v>80</v>
      </c>
      <c r="T74" s="3" t="s">
        <v>80</v>
      </c>
      <c r="U74" s="3" t="s">
        <v>258</v>
      </c>
      <c r="V74" s="5" t="s">
        <v>46</v>
      </c>
      <c r="W74" s="3" t="s">
        <v>433</v>
      </c>
      <c r="X74" s="5" t="s">
        <v>3192</v>
      </c>
      <c r="Y74" s="3" t="s">
        <v>3193</v>
      </c>
      <c r="AB74" s="14">
        <f t="shared" si="7"/>
        <v>-300.84000000000015</v>
      </c>
      <c r="AE74" s="26">
        <f t="shared" si="8"/>
        <v>-1.9908898240081951</v>
      </c>
      <c r="AH74" s="25">
        <f t="shared" si="9"/>
        <v>0.97675349940591383</v>
      </c>
      <c r="AI74" s="41">
        <f t="shared" si="10"/>
        <v>1.0237997617702166</v>
      </c>
    </row>
    <row r="75" spans="1:35" x14ac:dyDescent="0.25">
      <c r="A75" s="3" t="s">
        <v>856</v>
      </c>
      <c r="B75" s="4" t="s">
        <v>3194</v>
      </c>
      <c r="C75" s="3" t="s">
        <v>58</v>
      </c>
      <c r="D75" s="3" t="s">
        <v>115</v>
      </c>
      <c r="E75" s="3" t="s">
        <v>42</v>
      </c>
      <c r="F75" s="3" t="s">
        <v>80</v>
      </c>
      <c r="G75" s="3" t="s">
        <v>42</v>
      </c>
      <c r="H75" s="5" t="s">
        <v>47</v>
      </c>
      <c r="I75" s="3" t="s">
        <v>80</v>
      </c>
      <c r="J75" s="3" t="s">
        <v>80</v>
      </c>
      <c r="K75" s="3" t="s">
        <v>2565</v>
      </c>
      <c r="L75" s="3" t="s">
        <v>47</v>
      </c>
      <c r="M75" s="3" t="s">
        <v>80</v>
      </c>
      <c r="N75" s="3" t="s">
        <v>258</v>
      </c>
      <c r="O75" s="5" t="s">
        <v>47</v>
      </c>
      <c r="P75" s="3" t="s">
        <v>80</v>
      </c>
      <c r="Q75" s="3" t="s">
        <v>80</v>
      </c>
      <c r="R75" s="3" t="s">
        <v>47</v>
      </c>
      <c r="S75" s="3" t="s">
        <v>80</v>
      </c>
      <c r="T75" s="3" t="s">
        <v>47</v>
      </c>
      <c r="U75" s="3" t="s">
        <v>258</v>
      </c>
      <c r="V75" s="5" t="s">
        <v>2565</v>
      </c>
      <c r="W75" s="3" t="s">
        <v>433</v>
      </c>
      <c r="X75" s="5" t="s">
        <v>3195</v>
      </c>
      <c r="Y75" s="3" t="s">
        <v>42</v>
      </c>
      <c r="AB75" s="14">
        <f t="shared" si="7"/>
        <v>0</v>
      </c>
      <c r="AE75" s="26">
        <f t="shared" si="8"/>
        <v>9.4690870020397219E-3</v>
      </c>
      <c r="AH75" s="25">
        <f t="shared" si="9"/>
        <v>0.49622243728982185</v>
      </c>
      <c r="AI75" s="41">
        <f t="shared" si="10"/>
        <v>2.0152252797386985</v>
      </c>
    </row>
    <row r="76" spans="1:35" x14ac:dyDescent="0.25">
      <c r="A76" s="67" t="s">
        <v>3196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</row>
    <row r="77" spans="1:35" x14ac:dyDescent="0.25">
      <c r="A77" s="66" t="s">
        <v>162</v>
      </c>
      <c r="B77" s="66"/>
      <c r="C77" s="66"/>
      <c r="D77" s="66"/>
      <c r="E77" s="66"/>
      <c r="F77" s="66"/>
      <c r="G77" s="66"/>
      <c r="H77" s="66"/>
    </row>
    <row r="81" spans="1:25" x14ac:dyDescent="0.25">
      <c r="A81" t="s">
        <v>42</v>
      </c>
      <c r="B81" t="s">
        <v>42</v>
      </c>
      <c r="C81" t="s">
        <v>42</v>
      </c>
      <c r="D81" t="s">
        <v>42</v>
      </c>
      <c r="E81" t="s">
        <v>42</v>
      </c>
      <c r="F81" t="s">
        <v>42</v>
      </c>
      <c r="G81" t="s">
        <v>42</v>
      </c>
      <c r="H81" t="s">
        <v>42</v>
      </c>
      <c r="I81" t="s">
        <v>42</v>
      </c>
      <c r="J81" t="s">
        <v>42</v>
      </c>
      <c r="K81" t="s">
        <v>42</v>
      </c>
      <c r="L81" t="s">
        <v>42</v>
      </c>
      <c r="M81" t="s">
        <v>42</v>
      </c>
      <c r="N81" t="s">
        <v>42</v>
      </c>
      <c r="O81" t="s">
        <v>42</v>
      </c>
      <c r="P81" t="s">
        <v>42</v>
      </c>
      <c r="Q81" t="s">
        <v>42</v>
      </c>
      <c r="R81" t="s">
        <v>42</v>
      </c>
      <c r="S81" t="s">
        <v>42</v>
      </c>
      <c r="T81" t="s">
        <v>42</v>
      </c>
      <c r="U81" t="s">
        <v>42</v>
      </c>
      <c r="V81" t="s">
        <v>42</v>
      </c>
      <c r="W81" t="s">
        <v>42</v>
      </c>
      <c r="X81" t="s">
        <v>42</v>
      </c>
      <c r="Y81" t="s">
        <v>42</v>
      </c>
    </row>
  </sheetData>
  <mergeCells count="15">
    <mergeCell ref="A76:Y76"/>
    <mergeCell ref="A77:H77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75">
    <cfRule type="cellIs" dxfId="350" priority="10" operator="lessThan">
      <formula>200</formula>
    </cfRule>
    <cfRule type="cellIs" dxfId="349" priority="11" operator="between">
      <formula>200</formula>
      <formula>300</formula>
    </cfRule>
    <cfRule type="cellIs" dxfId="348" priority="12" operator="between">
      <formula>300</formula>
      <formula>400</formula>
    </cfRule>
    <cfRule type="cellIs" dxfId="347" priority="13" operator="greaterThan">
      <formula>400</formula>
    </cfRule>
  </conditionalFormatting>
  <conditionalFormatting sqref="AE5:AE75">
    <cfRule type="cellIs" dxfId="346" priority="7" operator="lessThan">
      <formula>2</formula>
    </cfRule>
    <cfRule type="cellIs" dxfId="345" priority="8" operator="between">
      <formula>2</formula>
      <formula>3</formula>
    </cfRule>
    <cfRule type="cellIs" dxfId="344" priority="9" operator="between">
      <formula>3</formula>
      <formula>100</formula>
    </cfRule>
  </conditionalFormatting>
  <conditionalFormatting sqref="AH5:AH75">
    <cfRule type="expression" dxfId="343" priority="1">
      <formula>AND($AB5&gt;0,$AH5&lt;0.01)</formula>
    </cfRule>
    <cfRule type="expression" dxfId="342" priority="2">
      <formula>AND($AB5&gt;0,$AH5&lt;0.02)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F0CE-BA6A-4B32-9EF9-3B94A7746E6F}">
  <dimension ref="A1:AI66"/>
  <sheetViews>
    <sheetView topLeftCell="H1" workbookViewId="0">
      <selection activeCell="A37" sqref="A37:XFD37"/>
    </sheetView>
  </sheetViews>
  <sheetFormatPr defaultRowHeight="15" x14ac:dyDescent="0.25"/>
  <cols>
    <col min="1" max="1" width="5.5703125" customWidth="1"/>
    <col min="2" max="2" width="22.710937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" customWidth="1"/>
    <col min="13" max="13" width="4.7109375" customWidth="1"/>
    <col min="14" max="14" width="3" customWidth="1"/>
    <col min="15" max="17" width="4.7109375" customWidth="1"/>
    <col min="18" max="18" width="4.5703125" customWidth="1"/>
    <col min="19" max="19" width="5" customWidth="1"/>
    <col min="20" max="20" width="4.71093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3197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172</v>
      </c>
      <c r="K3" s="2" t="s">
        <v>16</v>
      </c>
      <c r="L3" s="2" t="s">
        <v>2052</v>
      </c>
      <c r="M3" s="2" t="s">
        <v>3198</v>
      </c>
      <c r="N3" s="2" t="s">
        <v>19</v>
      </c>
      <c r="O3" s="1" t="s">
        <v>13</v>
      </c>
      <c r="P3" s="2" t="s">
        <v>14</v>
      </c>
      <c r="Q3" s="2" t="s">
        <v>15</v>
      </c>
      <c r="R3" s="2" t="s">
        <v>16</v>
      </c>
      <c r="S3" s="2" t="s">
        <v>3199</v>
      </c>
      <c r="T3" s="2" t="s">
        <v>2053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352</v>
      </c>
      <c r="C5" s="3" t="s">
        <v>63</v>
      </c>
      <c r="D5" s="3" t="s">
        <v>320</v>
      </c>
      <c r="E5" s="3" t="s">
        <v>3200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46</v>
      </c>
      <c r="L5" s="3" t="s">
        <v>46</v>
      </c>
      <c r="M5" s="3" t="s">
        <v>46</v>
      </c>
      <c r="N5" s="3" t="s">
        <v>258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176</v>
      </c>
      <c r="V5" s="5" t="s">
        <v>38</v>
      </c>
      <c r="W5" s="3" t="s">
        <v>1114</v>
      </c>
      <c r="X5" s="5" t="s">
        <v>3200</v>
      </c>
      <c r="Y5" s="3" t="s">
        <v>3201</v>
      </c>
      <c r="AB5" s="14">
        <f>IF(OR(E5="", ISBLANK(E5)), X5-X5,X5-E5)</f>
        <v>0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-8.8798553306491376E-2</v>
      </c>
      <c r="AF5" s="27">
        <f>AVERAGE(AB5:AB60)</f>
        <v>15.340892857142888</v>
      </c>
      <c r="AG5" s="28">
        <f>_xlfn.STDEV.P(AB5:AB60)</f>
        <v>172.76061699105895</v>
      </c>
      <c r="AH5" s="25">
        <f>1-_xlfn.NORM.S.DIST(AE5,TRUE)</f>
        <v>0.53537899627762342</v>
      </c>
      <c r="AI5" s="41">
        <f>1/AH5</f>
        <v>1.8678356957459816</v>
      </c>
    </row>
    <row r="6" spans="1:35" x14ac:dyDescent="0.25">
      <c r="A6" s="3" t="s">
        <v>48</v>
      </c>
      <c r="B6" s="4" t="s">
        <v>2793</v>
      </c>
      <c r="C6" s="3" t="s">
        <v>42</v>
      </c>
      <c r="D6" s="3" t="s">
        <v>380</v>
      </c>
      <c r="E6" s="3" t="s">
        <v>3202</v>
      </c>
      <c r="F6" s="3" t="s">
        <v>98</v>
      </c>
      <c r="G6" s="3" t="s">
        <v>45</v>
      </c>
      <c r="H6" s="5" t="s">
        <v>46</v>
      </c>
      <c r="I6" s="3" t="s">
        <v>46</v>
      </c>
      <c r="J6" s="3" t="s">
        <v>2523</v>
      </c>
      <c r="K6" s="3" t="s">
        <v>46</v>
      </c>
      <c r="L6" s="3" t="s">
        <v>46</v>
      </c>
      <c r="M6" s="3" t="s">
        <v>46</v>
      </c>
      <c r="N6" s="3" t="s">
        <v>411</v>
      </c>
      <c r="O6" s="6" t="s">
        <v>46</v>
      </c>
      <c r="P6" s="7" t="s">
        <v>46</v>
      </c>
      <c r="Q6" s="7" t="s">
        <v>46</v>
      </c>
      <c r="R6" s="7" t="s">
        <v>46</v>
      </c>
      <c r="S6" s="7" t="s">
        <v>46</v>
      </c>
      <c r="T6" s="7" t="s">
        <v>46</v>
      </c>
      <c r="U6" s="7" t="s">
        <v>176</v>
      </c>
      <c r="V6" s="5" t="s">
        <v>3203</v>
      </c>
      <c r="W6" s="3" t="s">
        <v>310</v>
      </c>
      <c r="X6" s="5" t="s">
        <v>3204</v>
      </c>
      <c r="Y6" s="3" t="s">
        <v>3205</v>
      </c>
      <c r="AB6" s="14">
        <f t="shared" ref="AB6:AB60" si="1">IF(OR(E6="", ISBLANK(E6)), X6-X6,X6-E6)</f>
        <v>108.36000000000013</v>
      </c>
      <c r="AC6" t="str">
        <f t="shared" ref="AC6:AC60" si="2">IF(AB6&gt;400,B6," ")</f>
        <v xml:space="preserve"> </v>
      </c>
      <c r="AD6" t="str">
        <f t="shared" si="0"/>
        <v xml:space="preserve"> </v>
      </c>
      <c r="AE6" s="26">
        <f t="shared" ref="AE6:AE60" si="3">(AB6-$AF$5)/$AG$5</f>
        <v>0.53842773175365166</v>
      </c>
      <c r="AH6" s="25">
        <f t="shared" ref="AH6:AH60" si="4">1-_xlfn.NORM.S.DIST(AE6,TRUE)</f>
        <v>0.29514089259965037</v>
      </c>
      <c r="AI6" s="41">
        <f t="shared" ref="AI6:AI60" si="5">1/AH6</f>
        <v>3.3882122913969415</v>
      </c>
    </row>
    <row r="7" spans="1:35" x14ac:dyDescent="0.25">
      <c r="A7" s="3" t="s">
        <v>86</v>
      </c>
      <c r="B7" s="4" t="s">
        <v>777</v>
      </c>
      <c r="C7" s="3" t="s">
        <v>42</v>
      </c>
      <c r="D7" s="3" t="s">
        <v>354</v>
      </c>
      <c r="E7" s="3" t="s">
        <v>3206</v>
      </c>
      <c r="F7" s="3" t="s">
        <v>97</v>
      </c>
      <c r="G7" s="3" t="s">
        <v>111</v>
      </c>
      <c r="H7" s="5" t="s">
        <v>46</v>
      </c>
      <c r="I7" s="3" t="s">
        <v>46</v>
      </c>
      <c r="J7" s="3" t="s">
        <v>46</v>
      </c>
      <c r="K7" s="3" t="s">
        <v>46</v>
      </c>
      <c r="L7" s="3" t="s">
        <v>2518</v>
      </c>
      <c r="M7" s="3" t="s">
        <v>46</v>
      </c>
      <c r="N7" s="3" t="s">
        <v>258</v>
      </c>
      <c r="O7" s="5" t="s">
        <v>46</v>
      </c>
      <c r="P7" s="3" t="s">
        <v>46</v>
      </c>
      <c r="Q7" s="3" t="s">
        <v>46</v>
      </c>
      <c r="R7" s="3" t="s">
        <v>46</v>
      </c>
      <c r="S7" s="3" t="s">
        <v>46</v>
      </c>
      <c r="T7" s="3" t="s">
        <v>46</v>
      </c>
      <c r="U7" s="3" t="s">
        <v>258</v>
      </c>
      <c r="V7" s="5" t="s">
        <v>3207</v>
      </c>
      <c r="W7" s="3" t="s">
        <v>433</v>
      </c>
      <c r="X7" s="5" t="s">
        <v>3208</v>
      </c>
      <c r="Y7" s="3" t="s">
        <v>3209</v>
      </c>
      <c r="AB7" s="14">
        <f t="shared" si="1"/>
        <v>261.64000000000033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1.425666980314179</v>
      </c>
      <c r="AH7" s="25">
        <f t="shared" si="4"/>
        <v>7.6982246038596824E-2</v>
      </c>
      <c r="AI7" s="41">
        <f t="shared" si="5"/>
        <v>12.990008105227625</v>
      </c>
    </row>
    <row r="8" spans="1:35" x14ac:dyDescent="0.25">
      <c r="A8" s="3" t="s">
        <v>61</v>
      </c>
      <c r="B8" s="4" t="s">
        <v>198</v>
      </c>
      <c r="C8" s="3" t="s">
        <v>42</v>
      </c>
      <c r="D8" s="3" t="s">
        <v>186</v>
      </c>
      <c r="E8" s="3" t="s">
        <v>3210</v>
      </c>
      <c r="F8" s="3" t="s">
        <v>61</v>
      </c>
      <c r="G8" s="3" t="s">
        <v>45</v>
      </c>
      <c r="H8" s="6" t="s">
        <v>46</v>
      </c>
      <c r="I8" s="7" t="s">
        <v>46</v>
      </c>
      <c r="J8" s="7" t="s">
        <v>46</v>
      </c>
      <c r="K8" s="7" t="s">
        <v>46</v>
      </c>
      <c r="L8" s="7" t="s">
        <v>46</v>
      </c>
      <c r="M8" s="7" t="s">
        <v>46</v>
      </c>
      <c r="N8" s="7" t="s">
        <v>263</v>
      </c>
      <c r="O8" s="5" t="s">
        <v>46</v>
      </c>
      <c r="P8" s="3" t="s">
        <v>46</v>
      </c>
      <c r="Q8" s="3" t="s">
        <v>2525</v>
      </c>
      <c r="R8" s="3" t="s">
        <v>46</v>
      </c>
      <c r="S8" s="3" t="s">
        <v>46</v>
      </c>
      <c r="T8" s="3" t="s">
        <v>46</v>
      </c>
      <c r="U8" s="3" t="s">
        <v>583</v>
      </c>
      <c r="V8" s="5" t="s">
        <v>3211</v>
      </c>
      <c r="W8" s="3" t="s">
        <v>1047</v>
      </c>
      <c r="X8" s="5" t="s">
        <v>3212</v>
      </c>
      <c r="Y8" s="3" t="s">
        <v>3213</v>
      </c>
      <c r="AB8" s="14">
        <f t="shared" si="1"/>
        <v>-0.57000000000016371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-9.2097916378514111E-2</v>
      </c>
      <c r="AH8" s="25">
        <f t="shared" si="4"/>
        <v>0.53668987804638546</v>
      </c>
      <c r="AI8" s="41">
        <f t="shared" si="5"/>
        <v>1.863273448793404</v>
      </c>
    </row>
    <row r="9" spans="1:35" x14ac:dyDescent="0.25">
      <c r="A9" s="3" t="s">
        <v>46</v>
      </c>
      <c r="B9" s="4" t="s">
        <v>376</v>
      </c>
      <c r="C9" s="3" t="s">
        <v>58</v>
      </c>
      <c r="D9" s="3" t="s">
        <v>377</v>
      </c>
      <c r="E9" s="3" t="s">
        <v>3214</v>
      </c>
      <c r="F9" s="3" t="s">
        <v>96</v>
      </c>
      <c r="G9" s="3" t="s">
        <v>45</v>
      </c>
      <c r="H9" s="5" t="s">
        <v>46</v>
      </c>
      <c r="I9" s="3" t="s">
        <v>46</v>
      </c>
      <c r="J9" s="3" t="s">
        <v>2523</v>
      </c>
      <c r="K9" s="3" t="s">
        <v>46</v>
      </c>
      <c r="L9" s="3" t="s">
        <v>46</v>
      </c>
      <c r="M9" s="3" t="s">
        <v>46</v>
      </c>
      <c r="N9" s="3" t="s">
        <v>258</v>
      </c>
      <c r="O9" s="5" t="s">
        <v>46</v>
      </c>
      <c r="P9" s="3" t="s">
        <v>46</v>
      </c>
      <c r="Q9" s="3" t="s">
        <v>46</v>
      </c>
      <c r="R9" s="3" t="s">
        <v>86</v>
      </c>
      <c r="S9" s="3" t="s">
        <v>46</v>
      </c>
      <c r="T9" s="3" t="s">
        <v>46</v>
      </c>
      <c r="U9" s="3" t="s">
        <v>258</v>
      </c>
      <c r="V9" s="5" t="s">
        <v>3215</v>
      </c>
      <c r="W9" s="3" t="s">
        <v>433</v>
      </c>
      <c r="X9" s="5" t="s">
        <v>3216</v>
      </c>
      <c r="Y9" s="3" t="s">
        <v>3217</v>
      </c>
      <c r="AB9" s="14">
        <f t="shared" si="1"/>
        <v>204.82000000000016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1.0967725772400059</v>
      </c>
      <c r="AH9" s="25">
        <f t="shared" si="4"/>
        <v>0.13637041033766539</v>
      </c>
      <c r="AI9" s="41">
        <f t="shared" si="5"/>
        <v>7.3329690621587931</v>
      </c>
    </row>
    <row r="10" spans="1:35" x14ac:dyDescent="0.25">
      <c r="A10" s="3" t="s">
        <v>76</v>
      </c>
      <c r="B10" s="4" t="s">
        <v>3031</v>
      </c>
      <c r="C10" s="3" t="s">
        <v>42</v>
      </c>
      <c r="D10" s="3" t="s">
        <v>115</v>
      </c>
      <c r="E10" s="3" t="s">
        <v>3218</v>
      </c>
      <c r="F10" s="3" t="s">
        <v>138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86</v>
      </c>
      <c r="L10" s="3" t="s">
        <v>46</v>
      </c>
      <c r="M10" s="3" t="s">
        <v>46</v>
      </c>
      <c r="N10" s="3" t="s">
        <v>258</v>
      </c>
      <c r="O10" s="5" t="s">
        <v>46</v>
      </c>
      <c r="P10" s="3" t="s">
        <v>46</v>
      </c>
      <c r="Q10" s="3" t="s">
        <v>46</v>
      </c>
      <c r="R10" s="3" t="s">
        <v>86</v>
      </c>
      <c r="S10" s="3" t="s">
        <v>46</v>
      </c>
      <c r="T10" s="3" t="s">
        <v>46</v>
      </c>
      <c r="U10" s="3" t="s">
        <v>258</v>
      </c>
      <c r="V10" s="5" t="s">
        <v>188</v>
      </c>
      <c r="W10" s="3" t="s">
        <v>433</v>
      </c>
      <c r="X10" s="5" t="s">
        <v>3219</v>
      </c>
      <c r="Y10" s="3" t="s">
        <v>3220</v>
      </c>
      <c r="AB10" s="14">
        <f t="shared" si="1"/>
        <v>110.13000000000011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0.54867312234571919</v>
      </c>
      <c r="AH10" s="25">
        <f t="shared" si="4"/>
        <v>0.29161489727486267</v>
      </c>
      <c r="AI10" s="41">
        <f t="shared" si="5"/>
        <v>3.4291800910892642</v>
      </c>
    </row>
    <row r="11" spans="1:35" x14ac:dyDescent="0.25">
      <c r="A11" s="3" t="s">
        <v>83</v>
      </c>
      <c r="B11" s="4" t="s">
        <v>390</v>
      </c>
      <c r="C11" s="3" t="s">
        <v>42</v>
      </c>
      <c r="D11" s="3" t="s">
        <v>307</v>
      </c>
      <c r="E11" s="3" t="s">
        <v>3221</v>
      </c>
      <c r="F11" s="3" t="s">
        <v>113</v>
      </c>
      <c r="G11" s="3" t="s">
        <v>45</v>
      </c>
      <c r="H11" s="5" t="s">
        <v>46</v>
      </c>
      <c r="I11" s="3" t="s">
        <v>46</v>
      </c>
      <c r="J11" s="3" t="s">
        <v>2523</v>
      </c>
      <c r="K11" s="3" t="s">
        <v>61</v>
      </c>
      <c r="L11" s="3" t="s">
        <v>46</v>
      </c>
      <c r="M11" s="3" t="s">
        <v>46</v>
      </c>
      <c r="N11" s="3" t="s">
        <v>258</v>
      </c>
      <c r="O11" s="5" t="s">
        <v>46</v>
      </c>
      <c r="P11" s="3" t="s">
        <v>46</v>
      </c>
      <c r="Q11" s="3" t="s">
        <v>46</v>
      </c>
      <c r="R11" s="3" t="s">
        <v>47</v>
      </c>
      <c r="S11" s="3" t="s">
        <v>46</v>
      </c>
      <c r="T11" s="3" t="s">
        <v>2518</v>
      </c>
      <c r="U11" s="3" t="s">
        <v>889</v>
      </c>
      <c r="V11" s="5" t="s">
        <v>3222</v>
      </c>
      <c r="W11" s="3" t="s">
        <v>863</v>
      </c>
      <c r="X11" s="5" t="s">
        <v>3223</v>
      </c>
      <c r="Y11" s="3" t="s">
        <v>3224</v>
      </c>
      <c r="AB11" s="14">
        <f t="shared" si="1"/>
        <v>-63.739999999999782</v>
      </c>
      <c r="AC11" t="str">
        <f t="shared" si="2"/>
        <v xml:space="preserve"> </v>
      </c>
      <c r="AD11" t="str">
        <f t="shared" ref="AD11:AD60" si="6">IF(AB11&gt;400,E11," ")</f>
        <v xml:space="preserve"> </v>
      </c>
      <c r="AE11" s="26">
        <f t="shared" si="3"/>
        <v>-0.45774838174626004</v>
      </c>
      <c r="AH11" s="25">
        <f t="shared" si="4"/>
        <v>0.67643338787388341</v>
      </c>
      <c r="AI11" s="41">
        <f t="shared" si="5"/>
        <v>1.4783421663190337</v>
      </c>
    </row>
    <row r="12" spans="1:35" x14ac:dyDescent="0.25">
      <c r="A12" s="3" t="s">
        <v>88</v>
      </c>
      <c r="B12" s="4" t="s">
        <v>370</v>
      </c>
      <c r="C12" s="3" t="s">
        <v>63</v>
      </c>
      <c r="D12" s="3" t="s">
        <v>140</v>
      </c>
      <c r="E12" s="3">
        <v>2063.2800000000002</v>
      </c>
      <c r="F12" s="3" t="s">
        <v>80</v>
      </c>
      <c r="G12" s="3" t="s">
        <v>42</v>
      </c>
      <c r="H12" s="5" t="s">
        <v>46</v>
      </c>
      <c r="I12" s="3" t="s">
        <v>46</v>
      </c>
      <c r="J12" s="3" t="s">
        <v>47</v>
      </c>
      <c r="K12" s="3" t="s">
        <v>46</v>
      </c>
      <c r="L12" s="3" t="s">
        <v>46</v>
      </c>
      <c r="M12" s="3" t="s">
        <v>46</v>
      </c>
      <c r="N12" s="3" t="s">
        <v>539</v>
      </c>
      <c r="O12" s="5" t="s">
        <v>46</v>
      </c>
      <c r="P12" s="3" t="s">
        <v>46</v>
      </c>
      <c r="Q12" s="3" t="s">
        <v>46</v>
      </c>
      <c r="R12" s="3" t="s">
        <v>46</v>
      </c>
      <c r="S12" s="3" t="s">
        <v>46</v>
      </c>
      <c r="T12" s="3" t="s">
        <v>47</v>
      </c>
      <c r="U12" s="3" t="s">
        <v>258</v>
      </c>
      <c r="V12" s="5" t="s">
        <v>176</v>
      </c>
      <c r="W12" s="3" t="s">
        <v>1096</v>
      </c>
      <c r="X12" s="5" t="s">
        <v>3225</v>
      </c>
      <c r="Y12" s="3" t="s">
        <v>42</v>
      </c>
      <c r="AB12" s="14">
        <f t="shared" si="1"/>
        <v>398.75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2.2193085080420851</v>
      </c>
      <c r="AH12" s="25">
        <f t="shared" si="4"/>
        <v>1.3232871593751971E-2</v>
      </c>
      <c r="AI12" s="41">
        <f t="shared" si="5"/>
        <v>75.569387408864429</v>
      </c>
    </row>
    <row r="13" spans="1:35" x14ac:dyDescent="0.25">
      <c r="A13" s="3" t="s">
        <v>44</v>
      </c>
      <c r="B13" s="4" t="s">
        <v>2798</v>
      </c>
      <c r="C13" s="3" t="s">
        <v>63</v>
      </c>
      <c r="D13" s="3" t="s">
        <v>380</v>
      </c>
      <c r="E13" s="3" t="s">
        <v>3226</v>
      </c>
      <c r="F13" s="3" t="s">
        <v>281</v>
      </c>
      <c r="G13" s="3" t="s">
        <v>111</v>
      </c>
      <c r="H13" s="5" t="s">
        <v>46</v>
      </c>
      <c r="I13" s="3" t="s">
        <v>46</v>
      </c>
      <c r="J13" s="3" t="s">
        <v>2523</v>
      </c>
      <c r="K13" s="3" t="s">
        <v>48</v>
      </c>
      <c r="L13" s="3" t="s">
        <v>46</v>
      </c>
      <c r="M13" s="3" t="s">
        <v>46</v>
      </c>
      <c r="N13" s="3" t="s">
        <v>258</v>
      </c>
      <c r="O13" s="5" t="s">
        <v>46</v>
      </c>
      <c r="P13" s="3" t="s">
        <v>46</v>
      </c>
      <c r="Q13" s="3" t="s">
        <v>46</v>
      </c>
      <c r="R13" s="3" t="s">
        <v>47</v>
      </c>
      <c r="S13" s="3" t="s">
        <v>46</v>
      </c>
      <c r="T13" s="3" t="s">
        <v>2518</v>
      </c>
      <c r="U13" s="3" t="s">
        <v>258</v>
      </c>
      <c r="V13" s="5" t="s">
        <v>3227</v>
      </c>
      <c r="W13" s="3" t="s">
        <v>433</v>
      </c>
      <c r="X13" s="5" t="s">
        <v>3228</v>
      </c>
      <c r="Y13" s="3" t="s">
        <v>3229</v>
      </c>
      <c r="AB13" s="14">
        <f t="shared" si="1"/>
        <v>2.2600000000002183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-7.5716868143737057E-2</v>
      </c>
      <c r="AH13" s="25">
        <f t="shared" si="4"/>
        <v>0.53017782216004661</v>
      </c>
      <c r="AI13" s="41">
        <f t="shared" si="5"/>
        <v>1.8861596207962967</v>
      </c>
    </row>
    <row r="14" spans="1:35" x14ac:dyDescent="0.25">
      <c r="A14" s="3" t="s">
        <v>98</v>
      </c>
      <c r="B14" s="4" t="s">
        <v>783</v>
      </c>
      <c r="C14" s="3" t="s">
        <v>58</v>
      </c>
      <c r="D14" s="3" t="s">
        <v>365</v>
      </c>
      <c r="E14" s="3" t="s">
        <v>3230</v>
      </c>
      <c r="F14" s="3" t="s">
        <v>396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86</v>
      </c>
      <c r="L14" s="3" t="s">
        <v>46</v>
      </c>
      <c r="M14" s="3" t="s">
        <v>46</v>
      </c>
      <c r="N14" s="3" t="s">
        <v>258</v>
      </c>
      <c r="O14" s="5" t="s">
        <v>46</v>
      </c>
      <c r="P14" s="3" t="s">
        <v>46</v>
      </c>
      <c r="Q14" s="3" t="s">
        <v>46</v>
      </c>
      <c r="R14" s="3" t="s">
        <v>40</v>
      </c>
      <c r="S14" s="3" t="s">
        <v>46</v>
      </c>
      <c r="T14" s="3" t="s">
        <v>47</v>
      </c>
      <c r="U14" s="3" t="s">
        <v>258</v>
      </c>
      <c r="V14" s="5" t="s">
        <v>67</v>
      </c>
      <c r="W14" s="3" t="s">
        <v>433</v>
      </c>
      <c r="X14" s="5" t="s">
        <v>3231</v>
      </c>
      <c r="Y14" s="3" t="s">
        <v>3232</v>
      </c>
      <c r="AB14" s="14">
        <f t="shared" si="1"/>
        <v>77.120000000000346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0.35759948198179198</v>
      </c>
      <c r="AH14" s="25">
        <f t="shared" si="4"/>
        <v>0.36032153301442948</v>
      </c>
      <c r="AI14" s="41">
        <f t="shared" si="5"/>
        <v>2.7752990270496931</v>
      </c>
    </row>
    <row r="15" spans="1:35" x14ac:dyDescent="0.25">
      <c r="A15" s="3" t="s">
        <v>104</v>
      </c>
      <c r="B15" s="4" t="s">
        <v>2708</v>
      </c>
      <c r="C15" s="3" t="s">
        <v>42</v>
      </c>
      <c r="D15" s="3" t="s">
        <v>186</v>
      </c>
      <c r="E15" s="3" t="s">
        <v>3233</v>
      </c>
      <c r="F15" s="3" t="s">
        <v>256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47</v>
      </c>
      <c r="L15" s="3" t="s">
        <v>2518</v>
      </c>
      <c r="M15" s="3" t="s">
        <v>46</v>
      </c>
      <c r="N15" s="3" t="s">
        <v>258</v>
      </c>
      <c r="O15" s="5" t="s">
        <v>46</v>
      </c>
      <c r="P15" s="3" t="s">
        <v>46</v>
      </c>
      <c r="Q15" s="3" t="s">
        <v>46</v>
      </c>
      <c r="R15" s="3" t="s">
        <v>47</v>
      </c>
      <c r="S15" s="3" t="s">
        <v>46</v>
      </c>
      <c r="T15" s="3" t="s">
        <v>46</v>
      </c>
      <c r="U15" s="3" t="s">
        <v>258</v>
      </c>
      <c r="V15" s="5" t="s">
        <v>3234</v>
      </c>
      <c r="W15" s="3" t="s">
        <v>433</v>
      </c>
      <c r="X15" s="5" t="s">
        <v>3235</v>
      </c>
      <c r="Y15" s="3" t="s">
        <v>3236</v>
      </c>
      <c r="AB15" s="14">
        <f t="shared" si="1"/>
        <v>-49.659999999999854</v>
      </c>
      <c r="AD15" t="str">
        <f t="shared" si="6"/>
        <v xml:space="preserve"> </v>
      </c>
      <c r="AE15" s="26">
        <f t="shared" si="3"/>
        <v>-0.37624832551105558</v>
      </c>
      <c r="AH15" s="25">
        <f t="shared" si="4"/>
        <v>0.64663385411900864</v>
      </c>
      <c r="AI15" s="41">
        <f t="shared" si="5"/>
        <v>1.5464702221049451</v>
      </c>
    </row>
    <row r="16" spans="1:35" x14ac:dyDescent="0.25">
      <c r="A16" s="3" t="s">
        <v>108</v>
      </c>
      <c r="B16" s="4" t="s">
        <v>398</v>
      </c>
      <c r="C16" s="3" t="s">
        <v>58</v>
      </c>
      <c r="D16" s="3" t="s">
        <v>395</v>
      </c>
      <c r="E16" s="3" t="s">
        <v>3237</v>
      </c>
      <c r="F16" s="3" t="s">
        <v>146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47</v>
      </c>
      <c r="L16" s="3" t="s">
        <v>46</v>
      </c>
      <c r="M16" s="3" t="s">
        <v>46</v>
      </c>
      <c r="N16" s="3" t="s">
        <v>258</v>
      </c>
      <c r="O16" s="5" t="s">
        <v>46</v>
      </c>
      <c r="P16" s="3" t="s">
        <v>46</v>
      </c>
      <c r="Q16" s="3" t="s">
        <v>80</v>
      </c>
      <c r="R16" s="3" t="s">
        <v>86</v>
      </c>
      <c r="S16" s="3" t="s">
        <v>46</v>
      </c>
      <c r="T16" s="3" t="s">
        <v>46</v>
      </c>
      <c r="U16" s="3" t="s">
        <v>258</v>
      </c>
      <c r="V16" s="5" t="s">
        <v>189</v>
      </c>
      <c r="W16" s="3" t="s">
        <v>433</v>
      </c>
      <c r="X16" s="5" t="s">
        <v>3238</v>
      </c>
      <c r="Y16" s="3" t="s">
        <v>3120</v>
      </c>
      <c r="AB16" s="14">
        <f t="shared" si="1"/>
        <v>-77.409999999999854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-0.5368752119121164</v>
      </c>
      <c r="AH16" s="25">
        <f t="shared" si="4"/>
        <v>0.70432309278029637</v>
      </c>
      <c r="AI16" s="41">
        <f t="shared" si="5"/>
        <v>1.4198029430676864</v>
      </c>
    </row>
    <row r="17" spans="1:35" x14ac:dyDescent="0.25">
      <c r="A17" s="3" t="s">
        <v>113</v>
      </c>
      <c r="B17" s="4" t="s">
        <v>457</v>
      </c>
      <c r="C17" s="3" t="s">
        <v>491</v>
      </c>
      <c r="D17" s="3" t="s">
        <v>365</v>
      </c>
      <c r="E17" s="3" t="s">
        <v>3239</v>
      </c>
      <c r="F17" s="3" t="s">
        <v>60</v>
      </c>
      <c r="G17" s="3" t="s">
        <v>111</v>
      </c>
      <c r="H17" s="5" t="s">
        <v>46</v>
      </c>
      <c r="I17" s="3" t="s">
        <v>46</v>
      </c>
      <c r="J17" s="3" t="s">
        <v>2523</v>
      </c>
      <c r="K17" s="3" t="s">
        <v>46</v>
      </c>
      <c r="L17" s="3" t="s">
        <v>46</v>
      </c>
      <c r="M17" s="3" t="s">
        <v>46</v>
      </c>
      <c r="N17" s="3" t="s">
        <v>258</v>
      </c>
      <c r="O17" s="5" t="s">
        <v>46</v>
      </c>
      <c r="P17" s="3" t="s">
        <v>46</v>
      </c>
      <c r="Q17" s="3" t="s">
        <v>80</v>
      </c>
      <c r="R17" s="3" t="s">
        <v>86</v>
      </c>
      <c r="S17" s="3" t="s">
        <v>46</v>
      </c>
      <c r="T17" s="3" t="s">
        <v>47</v>
      </c>
      <c r="U17" s="3" t="s">
        <v>258</v>
      </c>
      <c r="V17" s="5" t="s">
        <v>3240</v>
      </c>
      <c r="W17" s="3" t="s">
        <v>433</v>
      </c>
      <c r="X17" s="5" t="s">
        <v>3241</v>
      </c>
      <c r="Y17" s="3" t="s">
        <v>3242</v>
      </c>
      <c r="AB17" s="14">
        <f t="shared" si="1"/>
        <v>81.690000000000055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0.3840522701206317</v>
      </c>
      <c r="AH17" s="25">
        <f t="shared" si="4"/>
        <v>0.35046985330650815</v>
      </c>
      <c r="AI17" s="41">
        <f t="shared" si="5"/>
        <v>2.8533124620149182</v>
      </c>
    </row>
    <row r="18" spans="1:35" x14ac:dyDescent="0.25">
      <c r="A18" s="3" t="s">
        <v>2211</v>
      </c>
      <c r="B18" s="4" t="s">
        <v>54</v>
      </c>
      <c r="C18" s="3" t="s">
        <v>42</v>
      </c>
      <c r="D18" s="3" t="s">
        <v>55</v>
      </c>
      <c r="E18" s="3" t="s">
        <v>3243</v>
      </c>
      <c r="F18" s="3" t="s">
        <v>134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86</v>
      </c>
      <c r="L18" s="3" t="s">
        <v>46</v>
      </c>
      <c r="M18" s="3" t="s">
        <v>46</v>
      </c>
      <c r="N18" s="3" t="s">
        <v>258</v>
      </c>
      <c r="O18" s="5" t="s">
        <v>46</v>
      </c>
      <c r="P18" s="3" t="s">
        <v>46</v>
      </c>
      <c r="Q18" s="3" t="s">
        <v>80</v>
      </c>
      <c r="R18" s="3" t="s">
        <v>86</v>
      </c>
      <c r="S18" s="3" t="s">
        <v>46</v>
      </c>
      <c r="T18" s="3" t="s">
        <v>47</v>
      </c>
      <c r="U18" s="3" t="s">
        <v>258</v>
      </c>
      <c r="V18" s="5" t="s">
        <v>81</v>
      </c>
      <c r="W18" s="3" t="s">
        <v>433</v>
      </c>
      <c r="X18" s="5" t="s">
        <v>3244</v>
      </c>
      <c r="Y18" s="3" t="s">
        <v>3245</v>
      </c>
      <c r="AB18" s="14">
        <f t="shared" si="1"/>
        <v>-98.990000000000236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-0.66178794014761022</v>
      </c>
      <c r="AH18" s="25">
        <f t="shared" si="4"/>
        <v>0.7459464319471325</v>
      </c>
      <c r="AI18" s="41">
        <f t="shared" si="5"/>
        <v>1.3405788367265399</v>
      </c>
    </row>
    <row r="19" spans="1:35" x14ac:dyDescent="0.25">
      <c r="A19" s="3" t="s">
        <v>2211</v>
      </c>
      <c r="B19" s="4" t="s">
        <v>545</v>
      </c>
      <c r="C19" s="3" t="s">
        <v>42</v>
      </c>
      <c r="D19" s="3" t="s">
        <v>55</v>
      </c>
      <c r="E19" s="3" t="s">
        <v>3246</v>
      </c>
      <c r="F19" s="3" t="s">
        <v>901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40</v>
      </c>
      <c r="L19" s="3" t="s">
        <v>46</v>
      </c>
      <c r="M19" s="3" t="s">
        <v>46</v>
      </c>
      <c r="N19" s="3" t="s">
        <v>258</v>
      </c>
      <c r="O19" s="5" t="s">
        <v>46</v>
      </c>
      <c r="P19" s="3" t="s">
        <v>61</v>
      </c>
      <c r="Q19" s="3" t="s">
        <v>47</v>
      </c>
      <c r="R19" s="3" t="s">
        <v>40</v>
      </c>
      <c r="S19" s="3" t="s">
        <v>46</v>
      </c>
      <c r="T19" s="3" t="s">
        <v>46</v>
      </c>
      <c r="U19" s="3" t="s">
        <v>258</v>
      </c>
      <c r="V19" s="5" t="s">
        <v>81</v>
      </c>
      <c r="W19" s="3" t="s">
        <v>433</v>
      </c>
      <c r="X19" s="5" t="s">
        <v>3244</v>
      </c>
      <c r="Y19" s="3" t="s">
        <v>3247</v>
      </c>
      <c r="AB19" s="14">
        <f t="shared" si="1"/>
        <v>227.09999999999991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1.2257371548621896</v>
      </c>
      <c r="AH19" s="25">
        <f t="shared" si="4"/>
        <v>0.11014880173720942</v>
      </c>
      <c r="AI19" s="41">
        <f t="shared" si="5"/>
        <v>9.0786280397836538</v>
      </c>
    </row>
    <row r="20" spans="1:35" x14ac:dyDescent="0.25">
      <c r="A20" s="3" t="s">
        <v>128</v>
      </c>
      <c r="B20" s="4" t="s">
        <v>2714</v>
      </c>
      <c r="C20" s="3" t="s">
        <v>58</v>
      </c>
      <c r="D20" s="3" t="s">
        <v>115</v>
      </c>
      <c r="E20" s="3" t="s">
        <v>3248</v>
      </c>
      <c r="F20" s="3" t="s">
        <v>571</v>
      </c>
      <c r="G20" s="3" t="s">
        <v>65</v>
      </c>
      <c r="H20" s="5" t="s">
        <v>46</v>
      </c>
      <c r="I20" s="3" t="s">
        <v>46</v>
      </c>
      <c r="J20" s="3" t="s">
        <v>47</v>
      </c>
      <c r="K20" s="3" t="s">
        <v>61</v>
      </c>
      <c r="L20" s="3" t="s">
        <v>46</v>
      </c>
      <c r="M20" s="3" t="s">
        <v>46</v>
      </c>
      <c r="N20" s="3" t="s">
        <v>258</v>
      </c>
      <c r="O20" s="5" t="s">
        <v>46</v>
      </c>
      <c r="P20" s="3" t="s">
        <v>46</v>
      </c>
      <c r="Q20" s="3" t="s">
        <v>46</v>
      </c>
      <c r="R20" s="3" t="s">
        <v>40</v>
      </c>
      <c r="S20" s="3" t="s">
        <v>46</v>
      </c>
      <c r="T20" s="3" t="s">
        <v>47</v>
      </c>
      <c r="U20" s="3" t="s">
        <v>60</v>
      </c>
      <c r="V20" s="5" t="s">
        <v>361</v>
      </c>
      <c r="W20" s="3" t="s">
        <v>1619</v>
      </c>
      <c r="X20" s="5" t="s">
        <v>3249</v>
      </c>
      <c r="Y20" s="3" t="s">
        <v>3250</v>
      </c>
      <c r="AB20" s="14">
        <f t="shared" si="1"/>
        <v>91.650000000000091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0.44170429853701265</v>
      </c>
      <c r="AH20" s="25">
        <f t="shared" si="4"/>
        <v>0.32935159936228198</v>
      </c>
      <c r="AI20" s="41">
        <f t="shared" si="5"/>
        <v>3.0362688444090855</v>
      </c>
    </row>
    <row r="21" spans="1:35" x14ac:dyDescent="0.25">
      <c r="A21" s="3" t="s">
        <v>131</v>
      </c>
      <c r="B21" s="4" t="s">
        <v>207</v>
      </c>
      <c r="C21" s="3" t="s">
        <v>42</v>
      </c>
      <c r="D21" s="3" t="s">
        <v>186</v>
      </c>
      <c r="E21" s="3" t="s">
        <v>3251</v>
      </c>
      <c r="F21" s="3" t="s">
        <v>183</v>
      </c>
      <c r="G21" s="3" t="s">
        <v>42</v>
      </c>
      <c r="H21" s="5" t="s">
        <v>46</v>
      </c>
      <c r="I21" s="3" t="s">
        <v>46</v>
      </c>
      <c r="J21" s="3" t="s">
        <v>46</v>
      </c>
      <c r="K21" s="3" t="s">
        <v>47</v>
      </c>
      <c r="L21" s="3" t="s">
        <v>46</v>
      </c>
      <c r="M21" s="3" t="s">
        <v>46</v>
      </c>
      <c r="N21" s="3" t="s">
        <v>258</v>
      </c>
      <c r="O21" s="5" t="s">
        <v>46</v>
      </c>
      <c r="P21" s="3" t="s">
        <v>46</v>
      </c>
      <c r="Q21" s="3" t="s">
        <v>46</v>
      </c>
      <c r="R21" s="3" t="s">
        <v>47</v>
      </c>
      <c r="S21" s="3" t="s">
        <v>46</v>
      </c>
      <c r="T21" s="3" t="s">
        <v>47</v>
      </c>
      <c r="U21" s="3" t="s">
        <v>258</v>
      </c>
      <c r="V21" s="5" t="s">
        <v>361</v>
      </c>
      <c r="W21" s="3" t="s">
        <v>433</v>
      </c>
      <c r="X21" s="5" t="s">
        <v>3249</v>
      </c>
      <c r="Y21" s="3" t="s">
        <v>3252</v>
      </c>
      <c r="AB21" s="14">
        <f t="shared" si="1"/>
        <v>58.739999999999782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0.25120949379975277</v>
      </c>
      <c r="AH21" s="25">
        <f t="shared" si="4"/>
        <v>0.40082607244001611</v>
      </c>
      <c r="AI21" s="41">
        <f t="shared" si="5"/>
        <v>2.4948476877078667</v>
      </c>
    </row>
    <row r="22" spans="1:35" x14ac:dyDescent="0.25">
      <c r="A22" s="3" t="s">
        <v>64</v>
      </c>
      <c r="B22" s="4" t="s">
        <v>2545</v>
      </c>
      <c r="C22" s="3" t="s">
        <v>42</v>
      </c>
      <c r="D22" s="3" t="s">
        <v>186</v>
      </c>
      <c r="E22" s="3" t="s">
        <v>3253</v>
      </c>
      <c r="F22" s="3" t="s">
        <v>409</v>
      </c>
      <c r="G22" s="3" t="s">
        <v>42</v>
      </c>
      <c r="H22" s="5" t="s">
        <v>46</v>
      </c>
      <c r="I22" s="3" t="s">
        <v>61</v>
      </c>
      <c r="J22" s="3" t="s">
        <v>47</v>
      </c>
      <c r="K22" s="3" t="s">
        <v>46</v>
      </c>
      <c r="L22" s="3" t="s">
        <v>80</v>
      </c>
      <c r="M22" s="3" t="s">
        <v>46</v>
      </c>
      <c r="N22" s="3" t="s">
        <v>258</v>
      </c>
      <c r="O22" s="5" t="s">
        <v>46</v>
      </c>
      <c r="P22" s="3" t="s">
        <v>46</v>
      </c>
      <c r="Q22" s="3" t="s">
        <v>2525</v>
      </c>
      <c r="R22" s="3" t="s">
        <v>86</v>
      </c>
      <c r="S22" s="3" t="s">
        <v>46</v>
      </c>
      <c r="T22" s="3" t="s">
        <v>46</v>
      </c>
      <c r="U22" s="3" t="s">
        <v>1128</v>
      </c>
      <c r="V22" s="5" t="s">
        <v>3254</v>
      </c>
      <c r="W22" s="3" t="s">
        <v>339</v>
      </c>
      <c r="X22" s="5" t="s">
        <v>3255</v>
      </c>
      <c r="Y22" s="3" t="s">
        <v>3256</v>
      </c>
      <c r="AB22" s="14">
        <f t="shared" si="1"/>
        <v>170.01999999999998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0.89533777915867463</v>
      </c>
      <c r="AH22" s="25">
        <f t="shared" si="4"/>
        <v>0.18530327534953472</v>
      </c>
      <c r="AI22" s="41">
        <f t="shared" si="5"/>
        <v>5.3965586852888343</v>
      </c>
    </row>
    <row r="23" spans="1:35" x14ac:dyDescent="0.25">
      <c r="A23" s="3" t="s">
        <v>138</v>
      </c>
      <c r="B23" s="4" t="s">
        <v>436</v>
      </c>
      <c r="C23" s="3" t="s">
        <v>58</v>
      </c>
      <c r="D23" s="3" t="s">
        <v>354</v>
      </c>
      <c r="E23" s="3" t="s">
        <v>3257</v>
      </c>
      <c r="F23" s="3" t="s">
        <v>1270</v>
      </c>
      <c r="G23" s="3" t="s">
        <v>42</v>
      </c>
      <c r="H23" s="5" t="s">
        <v>46</v>
      </c>
      <c r="I23" s="3" t="s">
        <v>46</v>
      </c>
      <c r="J23" s="3" t="s">
        <v>2525</v>
      </c>
      <c r="K23" s="3" t="s">
        <v>46</v>
      </c>
      <c r="L23" s="3" t="s">
        <v>2518</v>
      </c>
      <c r="M23" s="3" t="s">
        <v>46</v>
      </c>
      <c r="N23" s="3" t="s">
        <v>258</v>
      </c>
      <c r="O23" s="5" t="s">
        <v>46</v>
      </c>
      <c r="P23" s="3" t="s">
        <v>46</v>
      </c>
      <c r="Q23" s="3" t="s">
        <v>47</v>
      </c>
      <c r="R23" s="3" t="s">
        <v>86</v>
      </c>
      <c r="S23" s="3" t="s">
        <v>46</v>
      </c>
      <c r="T23" s="3" t="s">
        <v>80</v>
      </c>
      <c r="U23" s="3" t="s">
        <v>258</v>
      </c>
      <c r="V23" s="5" t="s">
        <v>321</v>
      </c>
      <c r="W23" s="3" t="s">
        <v>433</v>
      </c>
      <c r="X23" s="5" t="s">
        <v>3258</v>
      </c>
      <c r="Y23" s="3" t="s">
        <v>3259</v>
      </c>
      <c r="AB23" s="14">
        <f t="shared" si="1"/>
        <v>111.42000000000007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0.55614010192976826</v>
      </c>
      <c r="AH23" s="25">
        <f t="shared" si="4"/>
        <v>0.28905754131166317</v>
      </c>
      <c r="AI23" s="41">
        <f t="shared" si="5"/>
        <v>3.4595188053640689</v>
      </c>
    </row>
    <row r="24" spans="1:35" x14ac:dyDescent="0.25">
      <c r="A24" s="3" t="s">
        <v>143</v>
      </c>
      <c r="B24" s="4" t="s">
        <v>808</v>
      </c>
      <c r="C24" s="3" t="s">
        <v>42</v>
      </c>
      <c r="D24" s="3" t="s">
        <v>59</v>
      </c>
      <c r="E24" s="3" t="s">
        <v>3260</v>
      </c>
      <c r="F24" s="3" t="s">
        <v>78</v>
      </c>
      <c r="G24" s="3" t="s">
        <v>65</v>
      </c>
      <c r="H24" s="5" t="s">
        <v>46</v>
      </c>
      <c r="I24" s="3" t="s">
        <v>46</v>
      </c>
      <c r="J24" s="3" t="s">
        <v>2523</v>
      </c>
      <c r="K24" s="3" t="s">
        <v>47</v>
      </c>
      <c r="L24" s="3" t="s">
        <v>46</v>
      </c>
      <c r="M24" s="3" t="s">
        <v>46</v>
      </c>
      <c r="N24" s="3" t="s">
        <v>258</v>
      </c>
      <c r="O24" s="5" t="s">
        <v>46</v>
      </c>
      <c r="P24" s="3" t="s">
        <v>46</v>
      </c>
      <c r="Q24" s="3" t="s">
        <v>47</v>
      </c>
      <c r="R24" s="3" t="s">
        <v>47</v>
      </c>
      <c r="S24" s="3" t="s">
        <v>46</v>
      </c>
      <c r="T24" s="3" t="s">
        <v>46</v>
      </c>
      <c r="U24" s="3" t="s">
        <v>258</v>
      </c>
      <c r="V24" s="5" t="s">
        <v>3261</v>
      </c>
      <c r="W24" s="3" t="s">
        <v>433</v>
      </c>
      <c r="X24" s="5" t="s">
        <v>3262</v>
      </c>
      <c r="Y24" s="3" t="s">
        <v>3263</v>
      </c>
      <c r="AB24" s="14">
        <f t="shared" si="1"/>
        <v>-57.570000000000164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-0.42203422358069304</v>
      </c>
      <c r="AH24" s="25">
        <f t="shared" si="4"/>
        <v>0.663499981260815</v>
      </c>
      <c r="AI24" s="41">
        <f t="shared" si="5"/>
        <v>1.5071590478416461</v>
      </c>
    </row>
    <row r="25" spans="1:35" x14ac:dyDescent="0.25">
      <c r="A25" s="3" t="s">
        <v>146</v>
      </c>
      <c r="B25" s="4" t="s">
        <v>57</v>
      </c>
      <c r="C25" s="3" t="s">
        <v>42</v>
      </c>
      <c r="D25" s="3" t="s">
        <v>59</v>
      </c>
      <c r="E25" s="3" t="s">
        <v>3264</v>
      </c>
      <c r="F25" s="3" t="s">
        <v>497</v>
      </c>
      <c r="G25" s="3" t="s">
        <v>45</v>
      </c>
      <c r="H25" s="5" t="s">
        <v>46</v>
      </c>
      <c r="I25" s="3" t="s">
        <v>61</v>
      </c>
      <c r="J25" s="3" t="s">
        <v>2523</v>
      </c>
      <c r="K25" s="3" t="s">
        <v>80</v>
      </c>
      <c r="L25" s="3" t="s">
        <v>46</v>
      </c>
      <c r="M25" s="3" t="s">
        <v>46</v>
      </c>
      <c r="N25" s="3" t="s">
        <v>258</v>
      </c>
      <c r="O25" s="5" t="s">
        <v>46</v>
      </c>
      <c r="P25" s="3" t="s">
        <v>46</v>
      </c>
      <c r="Q25" s="3" t="s">
        <v>47</v>
      </c>
      <c r="R25" s="3" t="s">
        <v>47</v>
      </c>
      <c r="S25" s="3" t="s">
        <v>46</v>
      </c>
      <c r="T25" s="3" t="s">
        <v>46</v>
      </c>
      <c r="U25" s="3" t="s">
        <v>258</v>
      </c>
      <c r="V25" s="5" t="s">
        <v>3265</v>
      </c>
      <c r="W25" s="3" t="s">
        <v>433</v>
      </c>
      <c r="X25" s="5" t="s">
        <v>3266</v>
      </c>
      <c r="Y25" s="3" t="s">
        <v>3267</v>
      </c>
      <c r="AB25" s="14">
        <f t="shared" si="1"/>
        <v>-39.130000000000109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-0.31529693402265452</v>
      </c>
      <c r="AH25" s="25">
        <f t="shared" si="4"/>
        <v>0.62373189366328485</v>
      </c>
      <c r="AI25" s="41">
        <f t="shared" si="5"/>
        <v>1.6032529523652026</v>
      </c>
    </row>
    <row r="26" spans="1:35" x14ac:dyDescent="0.25">
      <c r="A26" s="3" t="s">
        <v>149</v>
      </c>
      <c r="B26" s="4" t="s">
        <v>77</v>
      </c>
      <c r="C26" s="3" t="s">
        <v>42</v>
      </c>
      <c r="D26" s="3" t="s">
        <v>59</v>
      </c>
      <c r="E26" s="3" t="s">
        <v>3268</v>
      </c>
      <c r="F26" s="3" t="s">
        <v>121</v>
      </c>
      <c r="G26" s="3" t="s">
        <v>65</v>
      </c>
      <c r="H26" s="5" t="s">
        <v>46</v>
      </c>
      <c r="I26" s="3" t="s">
        <v>46</v>
      </c>
      <c r="J26" s="3" t="s">
        <v>47</v>
      </c>
      <c r="K26" s="3" t="s">
        <v>47</v>
      </c>
      <c r="L26" s="3" t="s">
        <v>2518</v>
      </c>
      <c r="M26" s="3" t="s">
        <v>46</v>
      </c>
      <c r="N26" s="3" t="s">
        <v>258</v>
      </c>
      <c r="O26" s="5" t="s">
        <v>46</v>
      </c>
      <c r="P26" s="3" t="s">
        <v>61</v>
      </c>
      <c r="Q26" s="3" t="s">
        <v>46</v>
      </c>
      <c r="R26" s="3" t="s">
        <v>47</v>
      </c>
      <c r="S26" s="3" t="s">
        <v>46</v>
      </c>
      <c r="T26" s="3" t="s">
        <v>46</v>
      </c>
      <c r="U26" s="3" t="s">
        <v>258</v>
      </c>
      <c r="V26" s="5" t="s">
        <v>2787</v>
      </c>
      <c r="W26" s="3" t="s">
        <v>433</v>
      </c>
      <c r="X26" s="5" t="s">
        <v>3269</v>
      </c>
      <c r="Y26" s="3" t="s">
        <v>2610</v>
      </c>
      <c r="AB26" s="14">
        <f t="shared" si="1"/>
        <v>-25.630000000000109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-0.23715412442213843</v>
      </c>
      <c r="AH26" s="25">
        <f t="shared" si="4"/>
        <v>0.59373138772603284</v>
      </c>
      <c r="AI26" s="41">
        <f t="shared" si="5"/>
        <v>1.6842633228975135</v>
      </c>
    </row>
    <row r="27" spans="1:35" x14ac:dyDescent="0.25">
      <c r="A27" s="3" t="s">
        <v>154</v>
      </c>
      <c r="B27" s="4" t="s">
        <v>62</v>
      </c>
      <c r="C27" s="3" t="s">
        <v>63</v>
      </c>
      <c r="D27" s="3" t="s">
        <v>55</v>
      </c>
      <c r="E27" s="3">
        <v>2057.25</v>
      </c>
      <c r="F27" s="3" t="s">
        <v>80</v>
      </c>
      <c r="G27" s="3" t="s">
        <v>42</v>
      </c>
      <c r="H27" s="5" t="s">
        <v>47</v>
      </c>
      <c r="I27" s="3" t="s">
        <v>46</v>
      </c>
      <c r="J27" s="3" t="s">
        <v>2523</v>
      </c>
      <c r="K27" s="3" t="s">
        <v>46</v>
      </c>
      <c r="L27" s="3" t="s">
        <v>46</v>
      </c>
      <c r="M27" s="3" t="s">
        <v>46</v>
      </c>
      <c r="N27" s="3" t="s">
        <v>258</v>
      </c>
      <c r="O27" s="5" t="s">
        <v>46</v>
      </c>
      <c r="P27" s="3" t="s">
        <v>46</v>
      </c>
      <c r="Q27" s="3" t="s">
        <v>47</v>
      </c>
      <c r="R27" s="3" t="s">
        <v>47</v>
      </c>
      <c r="S27" s="3" t="s">
        <v>2518</v>
      </c>
      <c r="T27" s="3" t="s">
        <v>46</v>
      </c>
      <c r="U27" s="3" t="s">
        <v>258</v>
      </c>
      <c r="V27" s="5" t="s">
        <v>3270</v>
      </c>
      <c r="W27" s="3" t="s">
        <v>433</v>
      </c>
      <c r="X27" s="5" t="s">
        <v>3271</v>
      </c>
      <c r="Y27" s="3" t="s">
        <v>42</v>
      </c>
      <c r="AB27" s="14">
        <f t="shared" si="1"/>
        <v>207.32999999999993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1.1113013514694339</v>
      </c>
      <c r="AH27" s="25">
        <f t="shared" si="4"/>
        <v>0.13321932893828847</v>
      </c>
      <c r="AI27" s="41">
        <f t="shared" si="5"/>
        <v>7.5064182350237818</v>
      </c>
    </row>
    <row r="28" spans="1:35" x14ac:dyDescent="0.25">
      <c r="A28" s="3" t="s">
        <v>157</v>
      </c>
      <c r="B28" s="4" t="s">
        <v>412</v>
      </c>
      <c r="C28" s="3" t="s">
        <v>42</v>
      </c>
      <c r="D28" s="3" t="s">
        <v>193</v>
      </c>
      <c r="E28" s="3" t="s">
        <v>3272</v>
      </c>
      <c r="F28" s="3" t="s">
        <v>1047</v>
      </c>
      <c r="G28" s="3" t="s">
        <v>42</v>
      </c>
      <c r="H28" s="5" t="s">
        <v>46</v>
      </c>
      <c r="I28" s="3" t="s">
        <v>46</v>
      </c>
      <c r="J28" s="3" t="s">
        <v>2564</v>
      </c>
      <c r="K28" s="3" t="s">
        <v>86</v>
      </c>
      <c r="L28" s="3" t="s">
        <v>46</v>
      </c>
      <c r="M28" s="3" t="s">
        <v>46</v>
      </c>
      <c r="N28" s="3" t="s">
        <v>258</v>
      </c>
      <c r="O28" s="5" t="s">
        <v>46</v>
      </c>
      <c r="P28" s="3" t="s">
        <v>46</v>
      </c>
      <c r="Q28" s="3" t="s">
        <v>80</v>
      </c>
      <c r="R28" s="3" t="s">
        <v>40</v>
      </c>
      <c r="S28" s="3" t="s">
        <v>46</v>
      </c>
      <c r="T28" s="3" t="s">
        <v>47</v>
      </c>
      <c r="U28" s="3" t="s">
        <v>258</v>
      </c>
      <c r="V28" s="5" t="s">
        <v>3273</v>
      </c>
      <c r="W28" s="3" t="s">
        <v>433</v>
      </c>
      <c r="X28" s="5" t="s">
        <v>3274</v>
      </c>
      <c r="Y28" s="3" t="s">
        <v>3275</v>
      </c>
      <c r="AB28" s="14">
        <f t="shared" si="1"/>
        <v>69.699999999999818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0.31464987848283865</v>
      </c>
      <c r="AH28" s="25">
        <f t="shared" si="4"/>
        <v>0.37651375184185865</v>
      </c>
      <c r="AI28" s="41">
        <f t="shared" si="5"/>
        <v>2.6559454870057837</v>
      </c>
    </row>
    <row r="29" spans="1:35" x14ac:dyDescent="0.25">
      <c r="A29" s="3" t="s">
        <v>256</v>
      </c>
      <c r="B29" s="4" t="s">
        <v>2728</v>
      </c>
      <c r="C29" s="3" t="s">
        <v>63</v>
      </c>
      <c r="D29" s="3" t="s">
        <v>186</v>
      </c>
      <c r="E29" s="3" t="s">
        <v>3276</v>
      </c>
      <c r="F29" s="3" t="s">
        <v>1707</v>
      </c>
      <c r="G29" s="3" t="s">
        <v>42</v>
      </c>
      <c r="H29" s="5" t="s">
        <v>46</v>
      </c>
      <c r="I29" s="3" t="s">
        <v>61</v>
      </c>
      <c r="J29" s="3" t="s">
        <v>47</v>
      </c>
      <c r="K29" s="3" t="s">
        <v>80</v>
      </c>
      <c r="L29" s="3" t="s">
        <v>46</v>
      </c>
      <c r="M29" s="3" t="s">
        <v>46</v>
      </c>
      <c r="N29" s="3" t="s">
        <v>258</v>
      </c>
      <c r="O29" s="5" t="s">
        <v>46</v>
      </c>
      <c r="P29" s="3" t="s">
        <v>46</v>
      </c>
      <c r="Q29" s="3" t="s">
        <v>46</v>
      </c>
      <c r="R29" s="3" t="s">
        <v>40</v>
      </c>
      <c r="S29" s="3" t="s">
        <v>46</v>
      </c>
      <c r="T29" s="3" t="s">
        <v>47</v>
      </c>
      <c r="U29" s="3" t="s">
        <v>416</v>
      </c>
      <c r="V29" s="5" t="s">
        <v>293</v>
      </c>
      <c r="W29" s="3" t="s">
        <v>1802</v>
      </c>
      <c r="X29" s="5" t="s">
        <v>3277</v>
      </c>
      <c r="Y29" s="3" t="s">
        <v>3278</v>
      </c>
      <c r="AB29" s="14">
        <f t="shared" si="1"/>
        <v>156.32999999999993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0.81609518186748431</v>
      </c>
      <c r="AH29" s="25">
        <f t="shared" si="4"/>
        <v>0.20722284970488825</v>
      </c>
      <c r="AI29" s="41">
        <f t="shared" si="5"/>
        <v>4.8257226528065198</v>
      </c>
    </row>
    <row r="30" spans="1:35" x14ac:dyDescent="0.25">
      <c r="A30" s="3" t="s">
        <v>261</v>
      </c>
      <c r="B30" s="4" t="s">
        <v>415</v>
      </c>
      <c r="C30" s="3" t="s">
        <v>42</v>
      </c>
      <c r="D30" s="3" t="s">
        <v>193</v>
      </c>
      <c r="E30" s="3" t="s">
        <v>3279</v>
      </c>
      <c r="F30" s="3" t="s">
        <v>454</v>
      </c>
      <c r="G30" s="3" t="s">
        <v>111</v>
      </c>
      <c r="H30" s="5" t="s">
        <v>46</v>
      </c>
      <c r="I30" s="3" t="s">
        <v>46</v>
      </c>
      <c r="J30" s="3" t="s">
        <v>2525</v>
      </c>
      <c r="K30" s="3" t="s">
        <v>40</v>
      </c>
      <c r="L30" s="3" t="s">
        <v>46</v>
      </c>
      <c r="M30" s="3" t="s">
        <v>46</v>
      </c>
      <c r="N30" s="3" t="s">
        <v>1128</v>
      </c>
      <c r="O30" s="5" t="s">
        <v>46</v>
      </c>
      <c r="P30" s="3" t="s">
        <v>46</v>
      </c>
      <c r="Q30" s="3" t="s">
        <v>80</v>
      </c>
      <c r="R30" s="3" t="s">
        <v>40</v>
      </c>
      <c r="S30" s="3" t="s">
        <v>46</v>
      </c>
      <c r="T30" s="3" t="s">
        <v>80</v>
      </c>
      <c r="U30" s="3" t="s">
        <v>258</v>
      </c>
      <c r="V30" s="5" t="s">
        <v>3051</v>
      </c>
      <c r="W30" s="3" t="s">
        <v>339</v>
      </c>
      <c r="X30" s="5" t="s">
        <v>3280</v>
      </c>
      <c r="Y30" s="3" t="s">
        <v>3281</v>
      </c>
      <c r="AB30" s="14">
        <f t="shared" si="1"/>
        <v>-61.209999999999582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-0.44310384039149547</v>
      </c>
      <c r="AH30" s="25">
        <f t="shared" si="4"/>
        <v>0.67115468623727703</v>
      </c>
      <c r="AI30" s="41">
        <f t="shared" si="5"/>
        <v>1.489969481709712</v>
      </c>
    </row>
    <row r="31" spans="1:35" x14ac:dyDescent="0.25">
      <c r="A31" s="3" t="s">
        <v>297</v>
      </c>
      <c r="B31" s="4" t="s">
        <v>798</v>
      </c>
      <c r="C31" s="3" t="s">
        <v>58</v>
      </c>
      <c r="D31" s="3" t="s">
        <v>377</v>
      </c>
      <c r="E31" s="3" t="s">
        <v>3282</v>
      </c>
      <c r="F31" s="3" t="s">
        <v>418</v>
      </c>
      <c r="G31" s="3" t="s">
        <v>65</v>
      </c>
      <c r="H31" s="5" t="s">
        <v>46</v>
      </c>
      <c r="I31" s="3" t="s">
        <v>47</v>
      </c>
      <c r="J31" s="3" t="s">
        <v>80</v>
      </c>
      <c r="K31" s="3" t="s">
        <v>61</v>
      </c>
      <c r="L31" s="3" t="s">
        <v>46</v>
      </c>
      <c r="M31" s="3" t="s">
        <v>46</v>
      </c>
      <c r="N31" s="3" t="s">
        <v>258</v>
      </c>
      <c r="O31" s="5" t="s">
        <v>46</v>
      </c>
      <c r="P31" s="3" t="s">
        <v>46</v>
      </c>
      <c r="Q31" s="3" t="s">
        <v>47</v>
      </c>
      <c r="R31" s="3" t="s">
        <v>47</v>
      </c>
      <c r="S31" s="3" t="s">
        <v>46</v>
      </c>
      <c r="T31" s="3" t="s">
        <v>46</v>
      </c>
      <c r="U31" s="3" t="s">
        <v>258</v>
      </c>
      <c r="V31" s="5" t="s">
        <v>302</v>
      </c>
      <c r="W31" s="3" t="s">
        <v>433</v>
      </c>
      <c r="X31" s="5" t="s">
        <v>3283</v>
      </c>
      <c r="Y31" s="3" t="s">
        <v>3284</v>
      </c>
      <c r="AB31" s="14">
        <f t="shared" si="1"/>
        <v>-38.360000000000127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-0.31083989969729187</v>
      </c>
      <c r="AH31" s="25">
        <f t="shared" si="4"/>
        <v>0.62203883221368028</v>
      </c>
      <c r="AI31" s="41">
        <f t="shared" si="5"/>
        <v>1.6076166763435824</v>
      </c>
    </row>
    <row r="32" spans="1:35" x14ac:dyDescent="0.25">
      <c r="A32" s="3" t="s">
        <v>1481</v>
      </c>
      <c r="B32" s="4" t="s">
        <v>2630</v>
      </c>
      <c r="C32" s="3" t="s">
        <v>42</v>
      </c>
      <c r="D32" s="3" t="s">
        <v>115</v>
      </c>
      <c r="E32" s="3" t="s">
        <v>3285</v>
      </c>
      <c r="F32" s="3" t="s">
        <v>374</v>
      </c>
      <c r="G32" s="3" t="s">
        <v>42</v>
      </c>
      <c r="H32" s="5" t="s">
        <v>46</v>
      </c>
      <c r="I32" s="3" t="s">
        <v>46</v>
      </c>
      <c r="J32" s="3" t="s">
        <v>47</v>
      </c>
      <c r="K32" s="3" t="s">
        <v>47</v>
      </c>
      <c r="L32" s="3" t="s">
        <v>46</v>
      </c>
      <c r="M32" s="3" t="s">
        <v>46</v>
      </c>
      <c r="N32" s="3" t="s">
        <v>258</v>
      </c>
      <c r="O32" s="5" t="s">
        <v>46</v>
      </c>
      <c r="P32" s="3" t="s">
        <v>46</v>
      </c>
      <c r="Q32" s="3" t="s">
        <v>80</v>
      </c>
      <c r="R32" s="3" t="s">
        <v>80</v>
      </c>
      <c r="S32" s="3" t="s">
        <v>2518</v>
      </c>
      <c r="T32" s="3" t="s">
        <v>46</v>
      </c>
      <c r="U32" s="3" t="s">
        <v>258</v>
      </c>
      <c r="V32" s="5" t="s">
        <v>2555</v>
      </c>
      <c r="W32" s="3" t="s">
        <v>433</v>
      </c>
      <c r="X32" s="5" t="s">
        <v>3286</v>
      </c>
      <c r="Y32" s="3" t="s">
        <v>3287</v>
      </c>
      <c r="AB32" s="14">
        <f t="shared" si="1"/>
        <v>-50.159999999999854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-0.37914250364440799</v>
      </c>
      <c r="AH32" s="25">
        <f t="shared" si="4"/>
        <v>0.64770897750583334</v>
      </c>
      <c r="AI32" s="41">
        <f t="shared" si="5"/>
        <v>1.5439032570626889</v>
      </c>
    </row>
    <row r="33" spans="1:35" x14ac:dyDescent="0.25">
      <c r="A33" s="3" t="s">
        <v>1481</v>
      </c>
      <c r="B33" s="4" t="s">
        <v>3288</v>
      </c>
      <c r="C33" s="3" t="s">
        <v>42</v>
      </c>
      <c r="D33" s="3" t="s">
        <v>380</v>
      </c>
      <c r="E33" s="3" t="s">
        <v>3289</v>
      </c>
      <c r="F33" s="3" t="s">
        <v>294</v>
      </c>
      <c r="G33" s="3" t="s">
        <v>111</v>
      </c>
      <c r="H33" s="5" t="s">
        <v>46</v>
      </c>
      <c r="I33" s="3" t="s">
        <v>46</v>
      </c>
      <c r="J33" s="3" t="s">
        <v>80</v>
      </c>
      <c r="K33" s="3" t="s">
        <v>80</v>
      </c>
      <c r="L33" s="3" t="s">
        <v>2518</v>
      </c>
      <c r="M33" s="3" t="s">
        <v>46</v>
      </c>
      <c r="N33" s="3" t="s">
        <v>258</v>
      </c>
      <c r="O33" s="5" t="s">
        <v>46</v>
      </c>
      <c r="P33" s="3" t="s">
        <v>46</v>
      </c>
      <c r="Q33" s="3" t="s">
        <v>47</v>
      </c>
      <c r="R33" s="3" t="s">
        <v>80</v>
      </c>
      <c r="S33" s="3" t="s">
        <v>46</v>
      </c>
      <c r="T33" s="3" t="s">
        <v>46</v>
      </c>
      <c r="U33" s="3" t="s">
        <v>258</v>
      </c>
      <c r="V33" s="5" t="s">
        <v>2555</v>
      </c>
      <c r="W33" s="3" t="s">
        <v>433</v>
      </c>
      <c r="X33" s="5" t="s">
        <v>3286</v>
      </c>
      <c r="Y33" s="3" t="s">
        <v>3290</v>
      </c>
      <c r="AB33" s="14">
        <f t="shared" si="1"/>
        <v>-174.01999999999998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-1.0960883108384767</v>
      </c>
      <c r="AH33" s="25">
        <f t="shared" si="4"/>
        <v>0.86347993521843458</v>
      </c>
      <c r="AI33" s="41">
        <f t="shared" si="5"/>
        <v>1.1581045015794489</v>
      </c>
    </row>
    <row r="34" spans="1:35" x14ac:dyDescent="0.25">
      <c r="A34" s="3" t="s">
        <v>273</v>
      </c>
      <c r="B34" s="4" t="s">
        <v>2917</v>
      </c>
      <c r="C34" s="3" t="s">
        <v>42</v>
      </c>
      <c r="D34" s="3" t="s">
        <v>140</v>
      </c>
      <c r="E34" s="3" t="s">
        <v>3291</v>
      </c>
      <c r="F34" s="3" t="s">
        <v>85</v>
      </c>
      <c r="G34" s="3" t="s">
        <v>65</v>
      </c>
      <c r="H34" s="5" t="s">
        <v>46</v>
      </c>
      <c r="I34" s="3" t="s">
        <v>46</v>
      </c>
      <c r="J34" s="3" t="s">
        <v>47</v>
      </c>
      <c r="K34" s="3" t="s">
        <v>86</v>
      </c>
      <c r="L34" s="3" t="s">
        <v>46</v>
      </c>
      <c r="M34" s="3" t="s">
        <v>46</v>
      </c>
      <c r="N34" s="3" t="s">
        <v>258</v>
      </c>
      <c r="O34" s="5" t="s">
        <v>46</v>
      </c>
      <c r="P34" s="3" t="s">
        <v>46</v>
      </c>
      <c r="Q34" s="3" t="s">
        <v>47</v>
      </c>
      <c r="R34" s="3" t="s">
        <v>47</v>
      </c>
      <c r="S34" s="3" t="s">
        <v>46</v>
      </c>
      <c r="T34" s="3" t="s">
        <v>47</v>
      </c>
      <c r="U34" s="3" t="s">
        <v>258</v>
      </c>
      <c r="V34" s="5" t="s">
        <v>219</v>
      </c>
      <c r="W34" s="3" t="s">
        <v>433</v>
      </c>
      <c r="X34" s="5" t="s">
        <v>3292</v>
      </c>
      <c r="Y34" s="3" t="s">
        <v>3293</v>
      </c>
      <c r="AB34" s="14">
        <f t="shared" si="1"/>
        <v>-107.88000000000011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-0.71324642735861599</v>
      </c>
      <c r="AH34" s="25">
        <f t="shared" si="4"/>
        <v>0.76215335915276627</v>
      </c>
      <c r="AI34" s="41">
        <f t="shared" si="5"/>
        <v>1.3120718920817085</v>
      </c>
    </row>
    <row r="35" spans="1:35" x14ac:dyDescent="0.25">
      <c r="A35" s="3" t="s">
        <v>788</v>
      </c>
      <c r="B35" s="4" t="s">
        <v>464</v>
      </c>
      <c r="C35" s="3" t="s">
        <v>42</v>
      </c>
      <c r="D35" s="3" t="s">
        <v>55</v>
      </c>
      <c r="E35" s="3" t="s">
        <v>3294</v>
      </c>
      <c r="F35" s="3" t="s">
        <v>1024</v>
      </c>
      <c r="G35" s="3" t="s">
        <v>42</v>
      </c>
      <c r="H35" s="5" t="s">
        <v>46</v>
      </c>
      <c r="I35" s="3" t="s">
        <v>46</v>
      </c>
      <c r="J35" s="3" t="s">
        <v>47</v>
      </c>
      <c r="K35" s="3" t="s">
        <v>47</v>
      </c>
      <c r="L35" s="3" t="s">
        <v>2518</v>
      </c>
      <c r="M35" s="3" t="s">
        <v>46</v>
      </c>
      <c r="N35" s="3" t="s">
        <v>258</v>
      </c>
      <c r="O35" s="5" t="s">
        <v>46</v>
      </c>
      <c r="P35" s="3" t="s">
        <v>46</v>
      </c>
      <c r="Q35" s="3" t="s">
        <v>80</v>
      </c>
      <c r="R35" s="3" t="s">
        <v>61</v>
      </c>
      <c r="S35" s="3" t="s">
        <v>46</v>
      </c>
      <c r="T35" s="3" t="s">
        <v>47</v>
      </c>
      <c r="U35" s="3" t="s">
        <v>258</v>
      </c>
      <c r="V35" s="5" t="s">
        <v>2814</v>
      </c>
      <c r="W35" s="3" t="s">
        <v>433</v>
      </c>
      <c r="X35" s="5" t="s">
        <v>3295</v>
      </c>
      <c r="Y35" s="3" t="s">
        <v>3296</v>
      </c>
      <c r="AB35" s="14">
        <f t="shared" si="1"/>
        <v>-16.699999999999818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-0.18546410296046206</v>
      </c>
      <c r="AH35" s="25">
        <f t="shared" si="4"/>
        <v>0.5735674832580141</v>
      </c>
      <c r="AI35" s="41">
        <f t="shared" si="5"/>
        <v>1.7434740099277195</v>
      </c>
    </row>
    <row r="36" spans="1:35" x14ac:dyDescent="0.25">
      <c r="A36" s="3" t="s">
        <v>788</v>
      </c>
      <c r="B36" s="4" t="s">
        <v>864</v>
      </c>
      <c r="C36" s="3" t="s">
        <v>151</v>
      </c>
      <c r="D36" s="3" t="s">
        <v>515</v>
      </c>
      <c r="E36" s="3" t="s">
        <v>3297</v>
      </c>
      <c r="F36" s="3" t="s">
        <v>1939</v>
      </c>
      <c r="G36" s="3" t="s">
        <v>42</v>
      </c>
      <c r="H36" s="5" t="s">
        <v>46</v>
      </c>
      <c r="I36" s="3" t="s">
        <v>46</v>
      </c>
      <c r="J36" s="3" t="s">
        <v>47</v>
      </c>
      <c r="K36" s="3" t="s">
        <v>46</v>
      </c>
      <c r="L36" s="3" t="s">
        <v>47</v>
      </c>
      <c r="M36" s="3" t="s">
        <v>40</v>
      </c>
      <c r="N36" s="3" t="s">
        <v>258</v>
      </c>
      <c r="O36" s="5" t="s">
        <v>46</v>
      </c>
      <c r="P36" s="3" t="s">
        <v>46</v>
      </c>
      <c r="Q36" s="3" t="s">
        <v>46</v>
      </c>
      <c r="R36" s="3" t="s">
        <v>46</v>
      </c>
      <c r="S36" s="3" t="s">
        <v>2524</v>
      </c>
      <c r="T36" s="3" t="s">
        <v>80</v>
      </c>
      <c r="U36" s="3" t="s">
        <v>258</v>
      </c>
      <c r="V36" s="5" t="s">
        <v>2814</v>
      </c>
      <c r="W36" s="3" t="s">
        <v>433</v>
      </c>
      <c r="X36" s="5" t="s">
        <v>3295</v>
      </c>
      <c r="Y36" s="3" t="s">
        <v>3298</v>
      </c>
      <c r="AB36" s="14">
        <f t="shared" si="1"/>
        <v>61.269999999999982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0.26585403515451733</v>
      </c>
      <c r="AH36" s="25">
        <f t="shared" si="4"/>
        <v>0.39517581305032168</v>
      </c>
      <c r="AI36" s="41">
        <f t="shared" si="5"/>
        <v>2.5305192447915834</v>
      </c>
    </row>
    <row r="37" spans="1:35" x14ac:dyDescent="0.25">
      <c r="A37" s="3" t="s">
        <v>279</v>
      </c>
      <c r="B37" s="4" t="s">
        <v>2558</v>
      </c>
      <c r="C37" s="3" t="s">
        <v>63</v>
      </c>
      <c r="D37" s="3" t="s">
        <v>515</v>
      </c>
      <c r="E37" s="3" t="s">
        <v>3299</v>
      </c>
      <c r="F37" s="3" t="s">
        <v>1017</v>
      </c>
      <c r="G37" s="3" t="s">
        <v>42</v>
      </c>
      <c r="H37" s="5" t="s">
        <v>46</v>
      </c>
      <c r="I37" s="3" t="s">
        <v>46</v>
      </c>
      <c r="J37" s="3" t="s">
        <v>47</v>
      </c>
      <c r="K37" s="3" t="s">
        <v>48</v>
      </c>
      <c r="L37" s="3" t="s">
        <v>2518</v>
      </c>
      <c r="M37" s="3" t="s">
        <v>46</v>
      </c>
      <c r="N37" s="3" t="s">
        <v>258</v>
      </c>
      <c r="O37" s="5" t="s">
        <v>46</v>
      </c>
      <c r="P37" s="3" t="s">
        <v>46</v>
      </c>
      <c r="Q37" s="3" t="s">
        <v>47</v>
      </c>
      <c r="R37" s="3" t="s">
        <v>40</v>
      </c>
      <c r="S37" s="3" t="s">
        <v>46</v>
      </c>
      <c r="T37" s="3" t="s">
        <v>80</v>
      </c>
      <c r="U37" s="3" t="s">
        <v>258</v>
      </c>
      <c r="V37" s="5" t="s">
        <v>2823</v>
      </c>
      <c r="W37" s="3" t="s">
        <v>433</v>
      </c>
      <c r="X37" s="5" t="s">
        <v>3300</v>
      </c>
      <c r="Y37" s="8" t="s">
        <v>3301</v>
      </c>
      <c r="AB37" s="14">
        <f t="shared" si="1"/>
        <v>322.78999999999996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1.7796249660231811</v>
      </c>
      <c r="AH37" s="25">
        <f t="shared" si="4"/>
        <v>3.7568678789434817E-2</v>
      </c>
      <c r="AI37" s="41">
        <f t="shared" si="5"/>
        <v>26.617917696941294</v>
      </c>
    </row>
    <row r="38" spans="1:35" x14ac:dyDescent="0.25">
      <c r="A38" s="3" t="s">
        <v>281</v>
      </c>
      <c r="B38" s="4" t="s">
        <v>1635</v>
      </c>
      <c r="C38" s="3" t="s">
        <v>42</v>
      </c>
      <c r="D38" s="3" t="s">
        <v>193</v>
      </c>
      <c r="E38" s="3" t="s">
        <v>3302</v>
      </c>
      <c r="F38" s="3" t="s">
        <v>898</v>
      </c>
      <c r="G38" s="3" t="s">
        <v>42</v>
      </c>
      <c r="H38" s="5" t="s">
        <v>46</v>
      </c>
      <c r="I38" s="3" t="s">
        <v>48</v>
      </c>
      <c r="J38" s="3" t="s">
        <v>80</v>
      </c>
      <c r="K38" s="3" t="s">
        <v>80</v>
      </c>
      <c r="L38" s="3" t="s">
        <v>46</v>
      </c>
      <c r="M38" s="3" t="s">
        <v>46</v>
      </c>
      <c r="N38" s="3" t="s">
        <v>258</v>
      </c>
      <c r="O38" s="5" t="s">
        <v>46</v>
      </c>
      <c r="P38" s="3" t="s">
        <v>61</v>
      </c>
      <c r="Q38" s="3" t="s">
        <v>80</v>
      </c>
      <c r="R38" s="3" t="s">
        <v>80</v>
      </c>
      <c r="S38" s="3" t="s">
        <v>46</v>
      </c>
      <c r="T38" s="3" t="s">
        <v>46</v>
      </c>
      <c r="U38" s="3" t="s">
        <v>539</v>
      </c>
      <c r="V38" s="5" t="s">
        <v>315</v>
      </c>
      <c r="W38" s="3" t="s">
        <v>1096</v>
      </c>
      <c r="X38" s="5" t="s">
        <v>3303</v>
      </c>
      <c r="Y38" s="3" t="s">
        <v>3304</v>
      </c>
      <c r="AB38" s="14">
        <f t="shared" si="1"/>
        <v>180.34000000000015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0.95507361583107009</v>
      </c>
      <c r="AH38" s="25">
        <f t="shared" si="4"/>
        <v>0.16977023522621171</v>
      </c>
      <c r="AI38" s="41">
        <f t="shared" si="5"/>
        <v>5.8903140392515922</v>
      </c>
    </row>
    <row r="39" spans="1:35" x14ac:dyDescent="0.25">
      <c r="A39" s="3" t="s">
        <v>236</v>
      </c>
      <c r="B39" s="4" t="s">
        <v>144</v>
      </c>
      <c r="C39" s="3" t="s">
        <v>42</v>
      </c>
      <c r="D39" s="3" t="s">
        <v>55</v>
      </c>
      <c r="E39" s="3" t="s">
        <v>3305</v>
      </c>
      <c r="F39" s="3" t="s">
        <v>200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47</v>
      </c>
      <c r="L39" s="3" t="s">
        <v>2518</v>
      </c>
      <c r="M39" s="3" t="s">
        <v>46</v>
      </c>
      <c r="N39" s="3" t="s">
        <v>258</v>
      </c>
      <c r="O39" s="5" t="s">
        <v>46</v>
      </c>
      <c r="P39" s="3" t="s">
        <v>61</v>
      </c>
      <c r="Q39" s="3" t="s">
        <v>80</v>
      </c>
      <c r="R39" s="3" t="s">
        <v>86</v>
      </c>
      <c r="S39" s="3" t="s">
        <v>46</v>
      </c>
      <c r="T39" s="3" t="s">
        <v>80</v>
      </c>
      <c r="U39" s="3" t="s">
        <v>258</v>
      </c>
      <c r="V39" s="5" t="s">
        <v>3068</v>
      </c>
      <c r="W39" s="3" t="s">
        <v>433</v>
      </c>
      <c r="X39" s="5" t="s">
        <v>3306</v>
      </c>
      <c r="Y39" s="3" t="s">
        <v>3307</v>
      </c>
      <c r="AB39" s="14">
        <f t="shared" si="1"/>
        <v>225.79999999999995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1.2182122917154734</v>
      </c>
      <c r="AH39" s="25">
        <f t="shared" si="4"/>
        <v>0.1115716549241339</v>
      </c>
      <c r="AI39" s="41">
        <f t="shared" si="5"/>
        <v>8.9628499342415999</v>
      </c>
    </row>
    <row r="40" spans="1:35" x14ac:dyDescent="0.25">
      <c r="A40" s="3" t="s">
        <v>315</v>
      </c>
      <c r="B40" s="4" t="s">
        <v>132</v>
      </c>
      <c r="C40" s="3" t="s">
        <v>42</v>
      </c>
      <c r="D40" s="3" t="s">
        <v>59</v>
      </c>
      <c r="E40" s="3" t="s">
        <v>3308</v>
      </c>
      <c r="F40" s="3" t="s">
        <v>942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47</v>
      </c>
      <c r="L40" s="3" t="s">
        <v>2518</v>
      </c>
      <c r="M40" s="3" t="s">
        <v>46</v>
      </c>
      <c r="N40" s="3" t="s">
        <v>258</v>
      </c>
      <c r="O40" s="5" t="s">
        <v>46</v>
      </c>
      <c r="P40" s="3" t="s">
        <v>46</v>
      </c>
      <c r="Q40" s="3" t="s">
        <v>80</v>
      </c>
      <c r="R40" s="3" t="s">
        <v>47</v>
      </c>
      <c r="S40" s="3" t="s">
        <v>2524</v>
      </c>
      <c r="T40" s="3" t="s">
        <v>46</v>
      </c>
      <c r="U40" s="3" t="s">
        <v>258</v>
      </c>
      <c r="V40" s="5" t="s">
        <v>236</v>
      </c>
      <c r="W40" s="3" t="s">
        <v>433</v>
      </c>
      <c r="X40" s="5" t="s">
        <v>3309</v>
      </c>
      <c r="Y40" s="3" t="s">
        <v>3310</v>
      </c>
      <c r="AB40" s="14">
        <f t="shared" si="1"/>
        <v>54.430000000000064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0.22626167829025634</v>
      </c>
      <c r="AH40" s="25">
        <f t="shared" si="4"/>
        <v>0.4104989509133633</v>
      </c>
      <c r="AI40" s="41">
        <f t="shared" si="5"/>
        <v>2.4360598188497007</v>
      </c>
    </row>
    <row r="41" spans="1:35" x14ac:dyDescent="0.25">
      <c r="A41" s="3" t="s">
        <v>96</v>
      </c>
      <c r="B41" s="4" t="s">
        <v>2549</v>
      </c>
      <c r="C41" s="3" t="s">
        <v>58</v>
      </c>
      <c r="D41" s="3" t="s">
        <v>515</v>
      </c>
      <c r="E41" s="3" t="s">
        <v>3311</v>
      </c>
      <c r="F41" s="3" t="s">
        <v>1027</v>
      </c>
      <c r="G41" s="3" t="s">
        <v>42</v>
      </c>
      <c r="H41" s="5" t="s">
        <v>46</v>
      </c>
      <c r="I41" s="3" t="s">
        <v>61</v>
      </c>
      <c r="J41" s="3" t="s">
        <v>2564</v>
      </c>
      <c r="K41" s="3" t="s">
        <v>86</v>
      </c>
      <c r="L41" s="3" t="s">
        <v>46</v>
      </c>
      <c r="M41" s="3" t="s">
        <v>46</v>
      </c>
      <c r="N41" s="3" t="s">
        <v>258</v>
      </c>
      <c r="O41" s="5" t="s">
        <v>47</v>
      </c>
      <c r="P41" s="3" t="s">
        <v>46</v>
      </c>
      <c r="Q41" s="3" t="s">
        <v>80</v>
      </c>
      <c r="R41" s="3" t="s">
        <v>47</v>
      </c>
      <c r="S41" s="3" t="s">
        <v>2524</v>
      </c>
      <c r="T41" s="3" t="s">
        <v>46</v>
      </c>
      <c r="U41" s="3" t="s">
        <v>258</v>
      </c>
      <c r="V41" s="5" t="s">
        <v>3312</v>
      </c>
      <c r="W41" s="3" t="s">
        <v>433</v>
      </c>
      <c r="X41" s="5" t="s">
        <v>3313</v>
      </c>
      <c r="Y41" s="3" t="s">
        <v>3314</v>
      </c>
      <c r="AB41" s="14">
        <f t="shared" si="1"/>
        <v>56.549999999999727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0.23853299357566876</v>
      </c>
      <c r="AH41" s="25">
        <f t="shared" si="4"/>
        <v>0.40573386427763558</v>
      </c>
      <c r="AI41" s="41">
        <f t="shared" si="5"/>
        <v>2.4646697947690162</v>
      </c>
    </row>
    <row r="42" spans="1:35" x14ac:dyDescent="0.25">
      <c r="A42" s="3" t="s">
        <v>219</v>
      </c>
      <c r="B42" s="4" t="s">
        <v>3105</v>
      </c>
      <c r="C42" s="3" t="s">
        <v>58</v>
      </c>
      <c r="D42" s="3" t="s">
        <v>354</v>
      </c>
      <c r="E42" s="3" t="s">
        <v>3315</v>
      </c>
      <c r="F42" s="3" t="s">
        <v>1877</v>
      </c>
      <c r="G42" s="3" t="s">
        <v>42</v>
      </c>
      <c r="H42" s="5" t="s">
        <v>46</v>
      </c>
      <c r="I42" s="3" t="s">
        <v>46</v>
      </c>
      <c r="J42" s="3" t="s">
        <v>80</v>
      </c>
      <c r="K42" s="3" t="s">
        <v>61</v>
      </c>
      <c r="L42" s="3" t="s">
        <v>2524</v>
      </c>
      <c r="M42" s="3" t="s">
        <v>46</v>
      </c>
      <c r="N42" s="3" t="s">
        <v>539</v>
      </c>
      <c r="O42" s="5" t="s">
        <v>46</v>
      </c>
      <c r="P42" s="3" t="s">
        <v>61</v>
      </c>
      <c r="Q42" s="3" t="s">
        <v>80</v>
      </c>
      <c r="R42" s="3" t="s">
        <v>47</v>
      </c>
      <c r="S42" s="3" t="s">
        <v>46</v>
      </c>
      <c r="T42" s="3" t="s">
        <v>47</v>
      </c>
      <c r="U42" s="3" t="s">
        <v>258</v>
      </c>
      <c r="V42" s="5" t="s">
        <v>3316</v>
      </c>
      <c r="W42" s="3" t="s">
        <v>1096</v>
      </c>
      <c r="X42" s="5" t="s">
        <v>3317</v>
      </c>
      <c r="Y42" s="3" t="s">
        <v>3250</v>
      </c>
      <c r="AB42" s="14">
        <f t="shared" si="1"/>
        <v>91.819999999999936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0.44268831910235157</v>
      </c>
      <c r="AH42" s="25">
        <f t="shared" si="4"/>
        <v>0.32899559626069375</v>
      </c>
      <c r="AI42" s="41">
        <f t="shared" si="5"/>
        <v>3.0395543629331963</v>
      </c>
    </row>
    <row r="43" spans="1:35" x14ac:dyDescent="0.25">
      <c r="A43" s="3" t="s">
        <v>417</v>
      </c>
      <c r="B43" s="4" t="s">
        <v>3318</v>
      </c>
      <c r="C43" s="3" t="s">
        <v>42</v>
      </c>
      <c r="D43" s="3" t="s">
        <v>354</v>
      </c>
      <c r="E43" s="3" t="s">
        <v>3319</v>
      </c>
      <c r="F43" s="3" t="s">
        <v>1069</v>
      </c>
      <c r="G43" s="3" t="s">
        <v>42</v>
      </c>
      <c r="H43" s="5" t="s">
        <v>46</v>
      </c>
      <c r="I43" s="3" t="s">
        <v>46</v>
      </c>
      <c r="J43" s="3" t="s">
        <v>80</v>
      </c>
      <c r="K43" s="3" t="s">
        <v>80</v>
      </c>
      <c r="L43" s="3" t="s">
        <v>2518</v>
      </c>
      <c r="M43" s="3" t="s">
        <v>46</v>
      </c>
      <c r="N43" s="3" t="s">
        <v>258</v>
      </c>
      <c r="O43" s="5" t="s">
        <v>46</v>
      </c>
      <c r="P43" s="3" t="s">
        <v>46</v>
      </c>
      <c r="Q43" s="3" t="s">
        <v>80</v>
      </c>
      <c r="R43" s="3" t="s">
        <v>40</v>
      </c>
      <c r="S43" s="3" t="s">
        <v>46</v>
      </c>
      <c r="T43" s="3" t="s">
        <v>80</v>
      </c>
      <c r="U43" s="3" t="s">
        <v>258</v>
      </c>
      <c r="V43" s="5" t="s">
        <v>3316</v>
      </c>
      <c r="W43" s="3" t="s">
        <v>433</v>
      </c>
      <c r="X43" s="5" t="s">
        <v>3317</v>
      </c>
      <c r="Y43" s="3" t="s">
        <v>3320</v>
      </c>
      <c r="AB43" s="14">
        <f t="shared" si="1"/>
        <v>-56.579999999999927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-0.41630375087665383</v>
      </c>
      <c r="AH43" s="25">
        <f t="shared" si="4"/>
        <v>0.66140612588791758</v>
      </c>
      <c r="AI43" s="41">
        <f t="shared" si="5"/>
        <v>1.5119303569460147</v>
      </c>
    </row>
    <row r="44" spans="1:35" x14ac:dyDescent="0.25">
      <c r="A44" s="3" t="s">
        <v>417</v>
      </c>
      <c r="B44" s="4" t="s">
        <v>3321</v>
      </c>
      <c r="C44" s="3" t="s">
        <v>42</v>
      </c>
      <c r="D44" s="3" t="s">
        <v>307</v>
      </c>
      <c r="E44" s="3">
        <v>1814.06</v>
      </c>
      <c r="F44" s="3" t="s">
        <v>80</v>
      </c>
      <c r="G44" s="3" t="s">
        <v>42</v>
      </c>
      <c r="H44" s="5" t="s">
        <v>46</v>
      </c>
      <c r="I44" s="3" t="s">
        <v>46</v>
      </c>
      <c r="J44" s="3" t="s">
        <v>80</v>
      </c>
      <c r="K44" s="3" t="s">
        <v>47</v>
      </c>
      <c r="L44" s="3" t="s">
        <v>46</v>
      </c>
      <c r="M44" s="3" t="s">
        <v>46</v>
      </c>
      <c r="N44" s="3" t="s">
        <v>258</v>
      </c>
      <c r="O44" s="5" t="s">
        <v>46</v>
      </c>
      <c r="P44" s="3" t="s">
        <v>46</v>
      </c>
      <c r="Q44" s="3" t="s">
        <v>47</v>
      </c>
      <c r="R44" s="3" t="s">
        <v>40</v>
      </c>
      <c r="S44" s="3" t="s">
        <v>2518</v>
      </c>
      <c r="T44" s="3" t="s">
        <v>80</v>
      </c>
      <c r="U44" s="3" t="s">
        <v>258</v>
      </c>
      <c r="V44" s="5" t="s">
        <v>3316</v>
      </c>
      <c r="W44" s="3" t="s">
        <v>433</v>
      </c>
      <c r="X44" s="5" t="s">
        <v>3317</v>
      </c>
      <c r="Y44" s="3" t="s">
        <v>42</v>
      </c>
      <c r="AB44" s="14">
        <f t="shared" si="1"/>
        <v>253.05999999999995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1.3760028835458487</v>
      </c>
      <c r="AH44" s="25">
        <f t="shared" si="4"/>
        <v>8.4410370264106582E-2</v>
      </c>
      <c r="AI44" s="41">
        <f t="shared" si="5"/>
        <v>11.846885600325642</v>
      </c>
    </row>
    <row r="45" spans="1:35" x14ac:dyDescent="0.25">
      <c r="A45" s="3" t="s">
        <v>305</v>
      </c>
      <c r="B45" s="4" t="s">
        <v>2574</v>
      </c>
      <c r="C45" s="3" t="s">
        <v>63</v>
      </c>
      <c r="D45" s="3" t="s">
        <v>515</v>
      </c>
      <c r="E45" s="3" t="s">
        <v>3322</v>
      </c>
      <c r="F45" s="3" t="s">
        <v>567</v>
      </c>
      <c r="G45" s="3" t="s">
        <v>42</v>
      </c>
      <c r="H45" s="5" t="s">
        <v>46</v>
      </c>
      <c r="I45" s="3" t="s">
        <v>47</v>
      </c>
      <c r="J45" s="3" t="s">
        <v>80</v>
      </c>
      <c r="K45" s="3" t="s">
        <v>86</v>
      </c>
      <c r="L45" s="3" t="s">
        <v>2518</v>
      </c>
      <c r="M45" s="3" t="s">
        <v>86</v>
      </c>
      <c r="N45" s="3" t="s">
        <v>258</v>
      </c>
      <c r="O45" s="5" t="s">
        <v>46</v>
      </c>
      <c r="P45" s="3" t="s">
        <v>46</v>
      </c>
      <c r="Q45" s="3" t="s">
        <v>80</v>
      </c>
      <c r="R45" s="3" t="s">
        <v>86</v>
      </c>
      <c r="S45" s="3" t="s">
        <v>46</v>
      </c>
      <c r="T45" s="3" t="s">
        <v>80</v>
      </c>
      <c r="U45" s="3" t="s">
        <v>258</v>
      </c>
      <c r="V45" s="5" t="s">
        <v>2848</v>
      </c>
      <c r="W45" s="3" t="s">
        <v>433</v>
      </c>
      <c r="X45" s="5" t="s">
        <v>3323</v>
      </c>
      <c r="Y45" s="3" t="s">
        <v>3324</v>
      </c>
      <c r="AB45" s="14">
        <f t="shared" si="1"/>
        <v>152.73000000000002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0.79525709930734723</v>
      </c>
      <c r="AH45" s="25">
        <f t="shared" si="4"/>
        <v>0.21323198164063129</v>
      </c>
      <c r="AI45" s="41">
        <f t="shared" si="5"/>
        <v>4.689728024407434</v>
      </c>
    </row>
    <row r="46" spans="1:35" x14ac:dyDescent="0.25">
      <c r="A46" s="3" t="s">
        <v>97</v>
      </c>
      <c r="B46" s="4" t="s">
        <v>1297</v>
      </c>
      <c r="C46" s="3" t="s">
        <v>42</v>
      </c>
      <c r="D46" s="3" t="s">
        <v>307</v>
      </c>
      <c r="E46" s="3" t="s">
        <v>3325</v>
      </c>
      <c r="F46" s="3" t="s">
        <v>366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47</v>
      </c>
      <c r="L46" s="3" t="s">
        <v>2524</v>
      </c>
      <c r="M46" s="3" t="s">
        <v>46</v>
      </c>
      <c r="N46" s="3" t="s">
        <v>258</v>
      </c>
      <c r="O46" s="5" t="s">
        <v>46</v>
      </c>
      <c r="P46" s="3" t="s">
        <v>48</v>
      </c>
      <c r="Q46" s="3" t="s">
        <v>80</v>
      </c>
      <c r="R46" s="3" t="s">
        <v>86</v>
      </c>
      <c r="S46" s="3" t="s">
        <v>2518</v>
      </c>
      <c r="T46" s="3" t="s">
        <v>47</v>
      </c>
      <c r="U46" s="3" t="s">
        <v>258</v>
      </c>
      <c r="V46" s="5" t="s">
        <v>273</v>
      </c>
      <c r="W46" s="3" t="s">
        <v>433</v>
      </c>
      <c r="X46" s="5" t="s">
        <v>3326</v>
      </c>
      <c r="Y46" s="3" t="s">
        <v>3327</v>
      </c>
      <c r="AB46" s="14">
        <f t="shared" si="1"/>
        <v>-280.99999999999977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-1.7153266642505651</v>
      </c>
      <c r="AH46" s="25">
        <f t="shared" si="4"/>
        <v>0.95685732373194288</v>
      </c>
      <c r="AI46" s="41">
        <f t="shared" si="5"/>
        <v>1.045087888442753</v>
      </c>
    </row>
    <row r="47" spans="1:35" x14ac:dyDescent="0.25">
      <c r="A47" s="3" t="s">
        <v>3102</v>
      </c>
      <c r="B47" s="4" t="s">
        <v>3328</v>
      </c>
      <c r="C47" s="3" t="s">
        <v>42</v>
      </c>
      <c r="D47" s="3" t="s">
        <v>515</v>
      </c>
      <c r="E47" s="3" t="s">
        <v>3329</v>
      </c>
      <c r="F47" s="3" t="s">
        <v>1951</v>
      </c>
      <c r="G47" s="3" t="s">
        <v>42</v>
      </c>
      <c r="H47" s="5" t="s">
        <v>46</v>
      </c>
      <c r="I47" s="3" t="s">
        <v>47</v>
      </c>
      <c r="J47" s="3" t="s">
        <v>80</v>
      </c>
      <c r="K47" s="3" t="s">
        <v>80</v>
      </c>
      <c r="L47" s="3" t="s">
        <v>2524</v>
      </c>
      <c r="M47" s="3" t="s">
        <v>86</v>
      </c>
      <c r="N47" s="3" t="s">
        <v>258</v>
      </c>
      <c r="O47" s="5" t="s">
        <v>46</v>
      </c>
      <c r="P47" s="3" t="s">
        <v>61</v>
      </c>
      <c r="Q47" s="3" t="s">
        <v>2525</v>
      </c>
      <c r="R47" s="3" t="s">
        <v>47</v>
      </c>
      <c r="S47" s="3" t="s">
        <v>46</v>
      </c>
      <c r="T47" s="3" t="s">
        <v>2524</v>
      </c>
      <c r="U47" s="3" t="s">
        <v>258</v>
      </c>
      <c r="V47" s="5" t="s">
        <v>2890</v>
      </c>
      <c r="W47" s="3" t="s">
        <v>433</v>
      </c>
      <c r="X47" s="5" t="s">
        <v>3330</v>
      </c>
      <c r="Y47" s="3" t="s">
        <v>3331</v>
      </c>
      <c r="AB47" s="14">
        <f t="shared" si="1"/>
        <v>144.02999999999997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0.74489839978701433</v>
      </c>
      <c r="AH47" s="25">
        <f t="shared" si="4"/>
        <v>0.22816657129658846</v>
      </c>
      <c r="AI47" s="41">
        <f t="shared" si="5"/>
        <v>4.3827629714438894</v>
      </c>
    </row>
    <row r="48" spans="1:35" x14ac:dyDescent="0.25">
      <c r="A48" s="3" t="s">
        <v>3102</v>
      </c>
      <c r="B48" s="4" t="s">
        <v>2741</v>
      </c>
      <c r="C48" s="3" t="s">
        <v>58</v>
      </c>
      <c r="D48" s="3" t="s">
        <v>115</v>
      </c>
      <c r="E48" s="3" t="s">
        <v>3332</v>
      </c>
      <c r="F48" s="3" t="s">
        <v>727</v>
      </c>
      <c r="G48" s="3" t="s">
        <v>42</v>
      </c>
      <c r="H48" s="5" t="s">
        <v>46</v>
      </c>
      <c r="I48" s="3" t="s">
        <v>47</v>
      </c>
      <c r="J48" s="3" t="s">
        <v>47</v>
      </c>
      <c r="K48" s="3" t="s">
        <v>47</v>
      </c>
      <c r="L48" s="3" t="s">
        <v>2518</v>
      </c>
      <c r="M48" s="3" t="s">
        <v>46</v>
      </c>
      <c r="N48" s="3" t="s">
        <v>258</v>
      </c>
      <c r="O48" s="5" t="s">
        <v>46</v>
      </c>
      <c r="P48" s="3" t="s">
        <v>86</v>
      </c>
      <c r="Q48" s="3" t="s">
        <v>80</v>
      </c>
      <c r="R48" s="3" t="s">
        <v>40</v>
      </c>
      <c r="S48" s="3" t="s">
        <v>46</v>
      </c>
      <c r="T48" s="3" t="s">
        <v>47</v>
      </c>
      <c r="U48" s="3" t="s">
        <v>258</v>
      </c>
      <c r="V48" s="5" t="s">
        <v>2890</v>
      </c>
      <c r="W48" s="3" t="s">
        <v>433</v>
      </c>
      <c r="X48" s="5" t="s">
        <v>3330</v>
      </c>
      <c r="Y48" s="3" t="s">
        <v>3333</v>
      </c>
      <c r="AB48" s="14">
        <f t="shared" si="1"/>
        <v>-262.52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-1.6083578404418599</v>
      </c>
      <c r="AH48" s="25">
        <f t="shared" si="4"/>
        <v>0.94612158522464263</v>
      </c>
      <c r="AI48" s="41">
        <f t="shared" si="5"/>
        <v>1.0569466077264951</v>
      </c>
    </row>
    <row r="49" spans="1:35" x14ac:dyDescent="0.25">
      <c r="A49" s="3" t="s">
        <v>3334</v>
      </c>
      <c r="B49" s="4" t="s">
        <v>882</v>
      </c>
      <c r="C49" s="3" t="s">
        <v>278</v>
      </c>
      <c r="D49" s="3" t="s">
        <v>140</v>
      </c>
      <c r="E49" s="3" t="s">
        <v>42</v>
      </c>
      <c r="F49" s="3" t="s">
        <v>80</v>
      </c>
      <c r="G49" s="3" t="s">
        <v>42</v>
      </c>
      <c r="H49" s="5" t="s">
        <v>46</v>
      </c>
      <c r="I49" s="3" t="s">
        <v>46</v>
      </c>
      <c r="J49" s="3" t="s">
        <v>47</v>
      </c>
      <c r="K49" s="3" t="s">
        <v>86</v>
      </c>
      <c r="L49" s="3" t="s">
        <v>80</v>
      </c>
      <c r="M49" s="3" t="s">
        <v>47</v>
      </c>
      <c r="N49" s="3" t="s">
        <v>258</v>
      </c>
      <c r="O49" s="5" t="s">
        <v>46</v>
      </c>
      <c r="P49" s="3" t="s">
        <v>46</v>
      </c>
      <c r="Q49" s="3" t="s">
        <v>80</v>
      </c>
      <c r="R49" s="3" t="s">
        <v>40</v>
      </c>
      <c r="S49" s="3" t="s">
        <v>47</v>
      </c>
      <c r="T49" s="3" t="s">
        <v>80</v>
      </c>
      <c r="U49" s="3" t="s">
        <v>258</v>
      </c>
      <c r="V49" s="5" t="s">
        <v>157</v>
      </c>
      <c r="W49" s="3" t="s">
        <v>433</v>
      </c>
      <c r="X49" s="5" t="s">
        <v>3335</v>
      </c>
      <c r="Y49" s="3" t="s">
        <v>42</v>
      </c>
      <c r="AB49" s="14">
        <f t="shared" si="1"/>
        <v>0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-8.8798553306491376E-2</v>
      </c>
      <c r="AH49" s="25">
        <f t="shared" si="4"/>
        <v>0.53537899627762342</v>
      </c>
      <c r="AI49" s="41">
        <f t="shared" si="5"/>
        <v>1.8678356957459816</v>
      </c>
    </row>
    <row r="50" spans="1:35" x14ac:dyDescent="0.25">
      <c r="A50" s="3" t="s">
        <v>3334</v>
      </c>
      <c r="B50" s="4" t="s">
        <v>1746</v>
      </c>
      <c r="C50" s="3" t="s">
        <v>58</v>
      </c>
      <c r="D50" s="3" t="s">
        <v>515</v>
      </c>
      <c r="E50" s="3" t="s">
        <v>3336</v>
      </c>
      <c r="F50" s="3" t="s">
        <v>3337</v>
      </c>
      <c r="G50" s="3" t="s">
        <v>42</v>
      </c>
      <c r="H50" s="5" t="s">
        <v>46</v>
      </c>
      <c r="I50" s="3" t="s">
        <v>61</v>
      </c>
      <c r="J50" s="3" t="s">
        <v>80</v>
      </c>
      <c r="K50" s="3" t="s">
        <v>80</v>
      </c>
      <c r="L50" s="3" t="s">
        <v>80</v>
      </c>
      <c r="M50" s="3" t="s">
        <v>46</v>
      </c>
      <c r="N50" s="3" t="s">
        <v>258</v>
      </c>
      <c r="O50" s="5" t="s">
        <v>46</v>
      </c>
      <c r="P50" s="3" t="s">
        <v>46</v>
      </c>
      <c r="Q50" s="3" t="s">
        <v>80</v>
      </c>
      <c r="R50" s="3" t="s">
        <v>80</v>
      </c>
      <c r="S50" s="3" t="s">
        <v>47</v>
      </c>
      <c r="T50" s="3" t="s">
        <v>80</v>
      </c>
      <c r="U50" s="3" t="s">
        <v>258</v>
      </c>
      <c r="V50" s="5" t="s">
        <v>157</v>
      </c>
      <c r="W50" s="3" t="s">
        <v>433</v>
      </c>
      <c r="X50" s="5" t="s">
        <v>3335</v>
      </c>
      <c r="Y50" s="3" t="s">
        <v>3338</v>
      </c>
      <c r="AB50" s="14">
        <f t="shared" si="1"/>
        <v>134.75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0.69118245363199304</v>
      </c>
      <c r="AH50" s="25">
        <f t="shared" si="4"/>
        <v>0.24472544453964917</v>
      </c>
      <c r="AI50" s="41">
        <f t="shared" si="5"/>
        <v>4.0862118031130397</v>
      </c>
    </row>
    <row r="51" spans="1:35" x14ac:dyDescent="0.25">
      <c r="A51" s="3" t="s">
        <v>3334</v>
      </c>
      <c r="B51" s="4" t="s">
        <v>1652</v>
      </c>
      <c r="C51" s="3" t="s">
        <v>63</v>
      </c>
      <c r="D51" s="3" t="s">
        <v>515</v>
      </c>
      <c r="E51" s="3" t="s">
        <v>3339</v>
      </c>
      <c r="F51" s="3" t="s">
        <v>1463</v>
      </c>
      <c r="G51" s="3" t="s">
        <v>42</v>
      </c>
      <c r="H51" s="5" t="s">
        <v>46</v>
      </c>
      <c r="I51" s="3" t="s">
        <v>80</v>
      </c>
      <c r="J51" s="3" t="s">
        <v>80</v>
      </c>
      <c r="K51" s="3" t="s">
        <v>86</v>
      </c>
      <c r="L51" s="3" t="s">
        <v>80</v>
      </c>
      <c r="M51" s="3" t="s">
        <v>46</v>
      </c>
      <c r="N51" s="3" t="s">
        <v>258</v>
      </c>
      <c r="O51" s="5" t="s">
        <v>46</v>
      </c>
      <c r="P51" s="3" t="s">
        <v>86</v>
      </c>
      <c r="Q51" s="3" t="s">
        <v>80</v>
      </c>
      <c r="R51" s="3" t="s">
        <v>86</v>
      </c>
      <c r="S51" s="3" t="s">
        <v>80</v>
      </c>
      <c r="T51" s="3" t="s">
        <v>80</v>
      </c>
      <c r="U51" s="3" t="s">
        <v>258</v>
      </c>
      <c r="V51" s="5" t="s">
        <v>157</v>
      </c>
      <c r="W51" s="3" t="s">
        <v>433</v>
      </c>
      <c r="X51" s="5" t="s">
        <v>3335</v>
      </c>
      <c r="Y51" s="3" t="s">
        <v>3340</v>
      </c>
      <c r="AB51" s="14">
        <f t="shared" si="1"/>
        <v>172.37999999999988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0.90899829994809755</v>
      </c>
      <c r="AH51" s="25">
        <f t="shared" si="4"/>
        <v>0.18167551159599737</v>
      </c>
      <c r="AI51" s="41">
        <f t="shared" si="5"/>
        <v>5.5043191634090975</v>
      </c>
    </row>
    <row r="52" spans="1:35" x14ac:dyDescent="0.25">
      <c r="A52" s="3" t="s">
        <v>189</v>
      </c>
      <c r="B52" s="4" t="s">
        <v>1226</v>
      </c>
      <c r="C52" s="3" t="s">
        <v>278</v>
      </c>
      <c r="D52" s="3" t="s">
        <v>320</v>
      </c>
      <c r="E52" s="3" t="s">
        <v>3341</v>
      </c>
      <c r="F52" s="3" t="s">
        <v>448</v>
      </c>
      <c r="G52" s="3" t="s">
        <v>42</v>
      </c>
      <c r="H52" s="5" t="s">
        <v>46</v>
      </c>
      <c r="I52" s="3" t="s">
        <v>47</v>
      </c>
      <c r="J52" s="3" t="s">
        <v>80</v>
      </c>
      <c r="K52" s="3" t="s">
        <v>47</v>
      </c>
      <c r="L52" s="3" t="s">
        <v>2524</v>
      </c>
      <c r="M52" s="3" t="s">
        <v>46</v>
      </c>
      <c r="N52" s="3" t="s">
        <v>258</v>
      </c>
      <c r="O52" s="5" t="s">
        <v>46</v>
      </c>
      <c r="P52" s="3" t="s">
        <v>61</v>
      </c>
      <c r="Q52" s="3" t="s">
        <v>47</v>
      </c>
      <c r="R52" s="3" t="s">
        <v>80</v>
      </c>
      <c r="S52" s="3" t="s">
        <v>47</v>
      </c>
      <c r="T52" s="3" t="s">
        <v>80</v>
      </c>
      <c r="U52" s="3" t="s">
        <v>258</v>
      </c>
      <c r="V52" s="5" t="s">
        <v>3140</v>
      </c>
      <c r="W52" s="3" t="s">
        <v>433</v>
      </c>
      <c r="X52" s="5" t="s">
        <v>3342</v>
      </c>
      <c r="Y52" s="9" t="s">
        <v>3343</v>
      </c>
      <c r="AB52" s="14">
        <f t="shared" si="1"/>
        <v>-424.76999999999975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-2.5475186447147276</v>
      </c>
      <c r="AH52" s="25">
        <f t="shared" si="4"/>
        <v>0.99457539722756305</v>
      </c>
      <c r="AI52" s="41">
        <f t="shared" si="5"/>
        <v>1.0054541895843778</v>
      </c>
    </row>
    <row r="53" spans="1:35" x14ac:dyDescent="0.25">
      <c r="A53" s="3" t="s">
        <v>67</v>
      </c>
      <c r="B53" s="4" t="s">
        <v>3344</v>
      </c>
      <c r="C53" s="3" t="s">
        <v>58</v>
      </c>
      <c r="D53" s="3" t="s">
        <v>515</v>
      </c>
      <c r="E53" s="3" t="s">
        <v>3345</v>
      </c>
      <c r="F53" s="3" t="s">
        <v>1222</v>
      </c>
      <c r="G53" s="3" t="s">
        <v>42</v>
      </c>
      <c r="H53" s="5" t="s">
        <v>46</v>
      </c>
      <c r="I53" s="3" t="s">
        <v>80</v>
      </c>
      <c r="J53" s="3" t="s">
        <v>80</v>
      </c>
      <c r="K53" s="3" t="s">
        <v>47</v>
      </c>
      <c r="L53" s="3" t="s">
        <v>47</v>
      </c>
      <c r="M53" s="3" t="s">
        <v>46</v>
      </c>
      <c r="N53" s="3" t="s">
        <v>258</v>
      </c>
      <c r="O53" s="5" t="s">
        <v>46</v>
      </c>
      <c r="P53" s="3" t="s">
        <v>46</v>
      </c>
      <c r="Q53" s="3" t="s">
        <v>47</v>
      </c>
      <c r="R53" s="3" t="s">
        <v>47</v>
      </c>
      <c r="S53" s="3" t="s">
        <v>47</v>
      </c>
      <c r="T53" s="3" t="s">
        <v>80</v>
      </c>
      <c r="U53" s="3" t="s">
        <v>258</v>
      </c>
      <c r="V53" s="5" t="s">
        <v>143</v>
      </c>
      <c r="W53" s="3" t="s">
        <v>433</v>
      </c>
      <c r="X53" s="5" t="s">
        <v>3346</v>
      </c>
      <c r="Y53" s="3" t="s">
        <v>3347</v>
      </c>
      <c r="AB53" s="14">
        <f t="shared" si="1"/>
        <v>-111.45000000000005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-0.73391085923075206</v>
      </c>
      <c r="AH53" s="25">
        <f t="shared" si="4"/>
        <v>0.76849846586053738</v>
      </c>
      <c r="AI53" s="41">
        <f t="shared" si="5"/>
        <v>1.3012387719996752</v>
      </c>
    </row>
    <row r="54" spans="1:35" x14ac:dyDescent="0.25">
      <c r="A54" s="3" t="s">
        <v>176</v>
      </c>
      <c r="B54" s="4" t="s">
        <v>2568</v>
      </c>
      <c r="C54" s="3" t="s">
        <v>42</v>
      </c>
      <c r="D54" s="3" t="s">
        <v>515</v>
      </c>
      <c r="E54" s="3" t="s">
        <v>3348</v>
      </c>
      <c r="F54" s="3" t="s">
        <v>695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47</v>
      </c>
      <c r="L54" s="3" t="s">
        <v>2524</v>
      </c>
      <c r="M54" s="3" t="s">
        <v>80</v>
      </c>
      <c r="N54" s="3" t="s">
        <v>258</v>
      </c>
      <c r="O54" s="5" t="s">
        <v>47</v>
      </c>
      <c r="P54" s="3" t="s">
        <v>46</v>
      </c>
      <c r="Q54" s="3" t="s">
        <v>47</v>
      </c>
      <c r="R54" s="3" t="s">
        <v>86</v>
      </c>
      <c r="S54" s="3" t="s">
        <v>80</v>
      </c>
      <c r="T54" s="3" t="s">
        <v>47</v>
      </c>
      <c r="U54" s="3" t="s">
        <v>258</v>
      </c>
      <c r="V54" s="5" t="s">
        <v>3349</v>
      </c>
      <c r="W54" s="3" t="s">
        <v>433</v>
      </c>
      <c r="X54" s="5" t="s">
        <v>3350</v>
      </c>
      <c r="Y54" s="3" t="s">
        <v>3351</v>
      </c>
      <c r="AB54" s="14">
        <f t="shared" si="1"/>
        <v>-169.80999999999995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-1.071719330955649</v>
      </c>
      <c r="AH54" s="25">
        <f t="shared" si="4"/>
        <v>0.85807694225026243</v>
      </c>
      <c r="AI54" s="41">
        <f t="shared" si="5"/>
        <v>1.1653966570614889</v>
      </c>
    </row>
    <row r="55" spans="1:35" x14ac:dyDescent="0.25">
      <c r="A55" s="3" t="s">
        <v>439</v>
      </c>
      <c r="B55" s="4" t="s">
        <v>3352</v>
      </c>
      <c r="C55" s="3" t="s">
        <v>63</v>
      </c>
      <c r="D55" s="3" t="s">
        <v>380</v>
      </c>
      <c r="E55" s="3" t="s">
        <v>3353</v>
      </c>
      <c r="F55" s="3" t="s">
        <v>3354</v>
      </c>
      <c r="G55" s="3" t="s">
        <v>42</v>
      </c>
      <c r="H55" s="5" t="s">
        <v>46</v>
      </c>
      <c r="I55" s="3" t="s">
        <v>80</v>
      </c>
      <c r="J55" s="3" t="s">
        <v>80</v>
      </c>
      <c r="K55" s="3" t="s">
        <v>86</v>
      </c>
      <c r="L55" s="3" t="s">
        <v>80</v>
      </c>
      <c r="M55" s="3" t="s">
        <v>46</v>
      </c>
      <c r="N55" s="3" t="s">
        <v>258</v>
      </c>
      <c r="O55" s="5" t="s">
        <v>46</v>
      </c>
      <c r="P55" s="3" t="s">
        <v>47</v>
      </c>
      <c r="Q55" s="3" t="s">
        <v>80</v>
      </c>
      <c r="R55" s="3" t="s">
        <v>47</v>
      </c>
      <c r="S55" s="3" t="s">
        <v>80</v>
      </c>
      <c r="T55" s="3" t="s">
        <v>80</v>
      </c>
      <c r="U55" s="3" t="s">
        <v>258</v>
      </c>
      <c r="V55" s="5" t="s">
        <v>64</v>
      </c>
      <c r="W55" s="3" t="s">
        <v>433</v>
      </c>
      <c r="X55" s="5" t="s">
        <v>3355</v>
      </c>
      <c r="Y55" s="3" t="s">
        <v>3356</v>
      </c>
      <c r="AB55" s="14">
        <f t="shared" si="1"/>
        <v>44.849999999999909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0.17080922525522257</v>
      </c>
      <c r="AH55" s="25">
        <f t="shared" si="4"/>
        <v>0.43218688748851575</v>
      </c>
      <c r="AI55" s="41">
        <f t="shared" si="5"/>
        <v>2.3138138359798628</v>
      </c>
    </row>
    <row r="56" spans="1:35" x14ac:dyDescent="0.25">
      <c r="A56" s="3" t="s">
        <v>773</v>
      </c>
      <c r="B56" s="4" t="s">
        <v>3357</v>
      </c>
      <c r="C56" s="3" t="s">
        <v>58</v>
      </c>
      <c r="D56" s="3" t="s">
        <v>380</v>
      </c>
      <c r="E56" s="3" t="s">
        <v>3358</v>
      </c>
      <c r="F56" s="3" t="s">
        <v>2074</v>
      </c>
      <c r="G56" s="3" t="s">
        <v>42</v>
      </c>
      <c r="H56" s="5" t="s">
        <v>47</v>
      </c>
      <c r="I56" s="3" t="s">
        <v>61</v>
      </c>
      <c r="J56" s="3" t="s">
        <v>80</v>
      </c>
      <c r="K56" s="3" t="s">
        <v>47</v>
      </c>
      <c r="L56" s="3" t="s">
        <v>80</v>
      </c>
      <c r="M56" s="3" t="s">
        <v>46</v>
      </c>
      <c r="N56" s="3" t="s">
        <v>258</v>
      </c>
      <c r="O56" s="5" t="s">
        <v>46</v>
      </c>
      <c r="P56" s="3" t="s">
        <v>80</v>
      </c>
      <c r="Q56" s="3" t="s">
        <v>80</v>
      </c>
      <c r="R56" s="3" t="s">
        <v>47</v>
      </c>
      <c r="S56" s="3" t="s">
        <v>2518</v>
      </c>
      <c r="T56" s="3" t="s">
        <v>80</v>
      </c>
      <c r="U56" s="3" t="s">
        <v>258</v>
      </c>
      <c r="V56" s="5" t="s">
        <v>3359</v>
      </c>
      <c r="W56" s="3" t="s">
        <v>433</v>
      </c>
      <c r="X56" s="5" t="s">
        <v>3360</v>
      </c>
      <c r="Y56" s="3" t="s">
        <v>3361</v>
      </c>
      <c r="AB56" s="14">
        <f t="shared" si="1"/>
        <v>-196.32999999999993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-1.2252265391486625</v>
      </c>
      <c r="AH56" s="25">
        <f t="shared" si="4"/>
        <v>0.88975506110752367</v>
      </c>
      <c r="AI56" s="41">
        <f t="shared" si="5"/>
        <v>1.1239048179790614</v>
      </c>
    </row>
    <row r="57" spans="1:35" x14ac:dyDescent="0.25">
      <c r="A57" s="3" t="s">
        <v>355</v>
      </c>
      <c r="B57" s="4" t="s">
        <v>931</v>
      </c>
      <c r="C57" s="3" t="s">
        <v>42</v>
      </c>
      <c r="D57" s="3" t="s">
        <v>377</v>
      </c>
      <c r="E57" s="3" t="s">
        <v>3362</v>
      </c>
      <c r="F57" s="3" t="s">
        <v>1669</v>
      </c>
      <c r="G57" s="3" t="s">
        <v>42</v>
      </c>
      <c r="H57" s="5" t="s">
        <v>47</v>
      </c>
      <c r="I57" s="3" t="s">
        <v>80</v>
      </c>
      <c r="J57" s="3" t="s">
        <v>80</v>
      </c>
      <c r="K57" s="3" t="s">
        <v>47</v>
      </c>
      <c r="L57" s="3" t="s">
        <v>2518</v>
      </c>
      <c r="M57" s="3" t="s">
        <v>47</v>
      </c>
      <c r="N57" s="3" t="s">
        <v>258</v>
      </c>
      <c r="O57" s="5" t="s">
        <v>46</v>
      </c>
      <c r="P57" s="3" t="s">
        <v>80</v>
      </c>
      <c r="Q57" s="3" t="s">
        <v>80</v>
      </c>
      <c r="R57" s="3" t="s">
        <v>40</v>
      </c>
      <c r="S57" s="3" t="s">
        <v>2518</v>
      </c>
      <c r="T57" s="3" t="s">
        <v>80</v>
      </c>
      <c r="U57" s="3" t="s">
        <v>258</v>
      </c>
      <c r="V57" s="5" t="s">
        <v>113</v>
      </c>
      <c r="W57" s="3" t="s">
        <v>433</v>
      </c>
      <c r="X57" s="5" t="s">
        <v>3363</v>
      </c>
      <c r="Y57" s="3" t="s">
        <v>3364</v>
      </c>
      <c r="AB57" s="14">
        <f t="shared" si="1"/>
        <v>-283.88000000000011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-1.7319971302986772</v>
      </c>
      <c r="AH57" s="25">
        <f t="shared" si="4"/>
        <v>0.95836296330727233</v>
      </c>
      <c r="AI57" s="41">
        <f t="shared" si="5"/>
        <v>1.0434459993623293</v>
      </c>
    </row>
    <row r="58" spans="1:35" x14ac:dyDescent="0.25">
      <c r="A58" s="3" t="s">
        <v>821</v>
      </c>
      <c r="B58" s="4" t="s">
        <v>2590</v>
      </c>
      <c r="C58" s="3" t="s">
        <v>58</v>
      </c>
      <c r="D58" s="3" t="s">
        <v>515</v>
      </c>
      <c r="E58" s="3" t="s">
        <v>3365</v>
      </c>
      <c r="F58" s="3" t="s">
        <v>3366</v>
      </c>
      <c r="G58" s="3" t="s">
        <v>42</v>
      </c>
      <c r="H58" s="5" t="s">
        <v>47</v>
      </c>
      <c r="I58" s="3" t="s">
        <v>80</v>
      </c>
      <c r="J58" s="3" t="s">
        <v>80</v>
      </c>
      <c r="K58" s="3" t="s">
        <v>80</v>
      </c>
      <c r="L58" s="3" t="s">
        <v>80</v>
      </c>
      <c r="M58" s="3" t="s">
        <v>48</v>
      </c>
      <c r="N58" s="3" t="s">
        <v>258</v>
      </c>
      <c r="O58" s="5" t="s">
        <v>46</v>
      </c>
      <c r="P58" s="3" t="s">
        <v>80</v>
      </c>
      <c r="Q58" s="3" t="s">
        <v>80</v>
      </c>
      <c r="R58" s="3" t="s">
        <v>80</v>
      </c>
      <c r="S58" s="3" t="s">
        <v>80</v>
      </c>
      <c r="T58" s="3" t="s">
        <v>80</v>
      </c>
      <c r="U58" s="3" t="s">
        <v>258</v>
      </c>
      <c r="V58" s="5" t="s">
        <v>83</v>
      </c>
      <c r="W58" s="3" t="s">
        <v>433</v>
      </c>
      <c r="X58" s="5" t="s">
        <v>3367</v>
      </c>
      <c r="Y58" s="3" t="s">
        <v>3368</v>
      </c>
      <c r="AB58" s="14">
        <f t="shared" si="1"/>
        <v>-313.52999999999997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-1.9036218936064764</v>
      </c>
      <c r="AH58" s="25">
        <f t="shared" si="4"/>
        <v>0.97152027732170054</v>
      </c>
      <c r="AI58" s="41">
        <f t="shared" si="5"/>
        <v>1.0293145941912945</v>
      </c>
    </row>
    <row r="59" spans="1:35" x14ac:dyDescent="0.25">
      <c r="A59" s="3" t="s">
        <v>210</v>
      </c>
      <c r="B59" s="4" t="s">
        <v>2581</v>
      </c>
      <c r="C59" s="3" t="s">
        <v>63</v>
      </c>
      <c r="D59" s="3" t="s">
        <v>515</v>
      </c>
      <c r="E59" s="3" t="s">
        <v>42</v>
      </c>
      <c r="F59" s="3" t="s">
        <v>80</v>
      </c>
      <c r="G59" s="3" t="s">
        <v>42</v>
      </c>
      <c r="H59" s="5" t="s">
        <v>46</v>
      </c>
      <c r="I59" s="3" t="s">
        <v>80</v>
      </c>
      <c r="J59" s="3" t="s">
        <v>80</v>
      </c>
      <c r="K59" s="3" t="s">
        <v>47</v>
      </c>
      <c r="L59" s="3" t="s">
        <v>80</v>
      </c>
      <c r="M59" s="3" t="s">
        <v>47</v>
      </c>
      <c r="N59" s="3" t="s">
        <v>539</v>
      </c>
      <c r="O59" s="5" t="s">
        <v>47</v>
      </c>
      <c r="P59" s="3" t="s">
        <v>80</v>
      </c>
      <c r="Q59" s="3" t="s">
        <v>80</v>
      </c>
      <c r="R59" s="3" t="s">
        <v>47</v>
      </c>
      <c r="S59" s="3" t="s">
        <v>47</v>
      </c>
      <c r="T59" s="3" t="s">
        <v>80</v>
      </c>
      <c r="U59" s="3" t="s">
        <v>258</v>
      </c>
      <c r="V59" s="5" t="s">
        <v>46</v>
      </c>
      <c r="W59" s="3" t="s">
        <v>1096</v>
      </c>
      <c r="X59" s="5" t="s">
        <v>3369</v>
      </c>
      <c r="Y59" s="3" t="s">
        <v>42</v>
      </c>
      <c r="AB59" s="14">
        <f t="shared" si="1"/>
        <v>0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-8.8798553306491376E-2</v>
      </c>
      <c r="AH59" s="25">
        <f t="shared" si="4"/>
        <v>0.53537899627762342</v>
      </c>
      <c r="AI59" s="41">
        <f t="shared" si="5"/>
        <v>1.8678356957459816</v>
      </c>
    </row>
    <row r="60" spans="1:35" x14ac:dyDescent="0.25">
      <c r="A60" s="3" t="s">
        <v>188</v>
      </c>
      <c r="B60" s="4" t="s">
        <v>3370</v>
      </c>
      <c r="C60" s="3" t="s">
        <v>278</v>
      </c>
      <c r="D60" s="3" t="s">
        <v>59</v>
      </c>
      <c r="E60" s="3" t="s">
        <v>2582</v>
      </c>
      <c r="F60" s="3" t="s">
        <v>716</v>
      </c>
      <c r="G60" s="3" t="s">
        <v>42</v>
      </c>
      <c r="H60" s="5" t="s">
        <v>47</v>
      </c>
      <c r="I60" s="3" t="s">
        <v>80</v>
      </c>
      <c r="J60" s="3" t="s">
        <v>80</v>
      </c>
      <c r="K60" s="3" t="s">
        <v>80</v>
      </c>
      <c r="L60" s="3" t="s">
        <v>80</v>
      </c>
      <c r="M60" s="3" t="s">
        <v>80</v>
      </c>
      <c r="N60" s="3" t="s">
        <v>258</v>
      </c>
      <c r="O60" s="5" t="s">
        <v>47</v>
      </c>
      <c r="P60" s="3" t="s">
        <v>80</v>
      </c>
      <c r="Q60" s="3" t="s">
        <v>80</v>
      </c>
      <c r="R60" s="3" t="s">
        <v>80</v>
      </c>
      <c r="S60" s="3" t="s">
        <v>47</v>
      </c>
      <c r="T60" s="3" t="s">
        <v>80</v>
      </c>
      <c r="U60" s="3" t="s">
        <v>258</v>
      </c>
      <c r="V60" s="5" t="s">
        <v>47</v>
      </c>
      <c r="W60" s="3" t="s">
        <v>433</v>
      </c>
      <c r="X60" s="5" t="s">
        <v>3371</v>
      </c>
      <c r="Y60" s="3" t="s">
        <v>3372</v>
      </c>
      <c r="AB60" s="14">
        <f t="shared" si="1"/>
        <v>-411.86999999999989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-2.4728488488742353</v>
      </c>
      <c r="AH60" s="25">
        <f t="shared" si="4"/>
        <v>0.99329795892190909</v>
      </c>
      <c r="AI60" s="41">
        <f t="shared" si="5"/>
        <v>1.0067472615018409</v>
      </c>
    </row>
    <row r="61" spans="1:35" x14ac:dyDescent="0.25">
      <c r="A61" s="67" t="s">
        <v>3373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</row>
    <row r="62" spans="1:35" x14ac:dyDescent="0.25">
      <c r="A62" s="66" t="s">
        <v>162</v>
      </c>
      <c r="B62" s="66"/>
      <c r="C62" s="66"/>
      <c r="D62" s="66"/>
      <c r="E62" s="66"/>
      <c r="F62" s="66"/>
      <c r="G62" s="66"/>
      <c r="H62" s="66"/>
    </row>
    <row r="66" spans="1:25" x14ac:dyDescent="0.25">
      <c r="A66" t="s">
        <v>42</v>
      </c>
      <c r="B66" t="s">
        <v>42</v>
      </c>
      <c r="C66" t="s">
        <v>42</v>
      </c>
      <c r="D66" t="s">
        <v>42</v>
      </c>
      <c r="E66" t="s">
        <v>42</v>
      </c>
      <c r="F66" t="s">
        <v>42</v>
      </c>
      <c r="G66" t="s">
        <v>42</v>
      </c>
      <c r="H66" t="s">
        <v>42</v>
      </c>
      <c r="I66" t="s">
        <v>42</v>
      </c>
      <c r="J66" t="s">
        <v>42</v>
      </c>
      <c r="K66" t="s">
        <v>42</v>
      </c>
      <c r="L66" t="s">
        <v>42</v>
      </c>
      <c r="M66" t="s">
        <v>42</v>
      </c>
      <c r="N66" t="s">
        <v>42</v>
      </c>
      <c r="O66" t="s">
        <v>42</v>
      </c>
      <c r="P66" t="s">
        <v>42</v>
      </c>
      <c r="Q66" t="s">
        <v>42</v>
      </c>
      <c r="R66" t="s">
        <v>42</v>
      </c>
      <c r="S66" t="s">
        <v>42</v>
      </c>
      <c r="T66" t="s">
        <v>42</v>
      </c>
      <c r="U66" t="s">
        <v>42</v>
      </c>
      <c r="V66" t="s">
        <v>42</v>
      </c>
      <c r="W66" t="s">
        <v>42</v>
      </c>
      <c r="X66" t="s">
        <v>42</v>
      </c>
      <c r="Y66" t="s">
        <v>42</v>
      </c>
    </row>
  </sheetData>
  <mergeCells count="15">
    <mergeCell ref="A61:Y61"/>
    <mergeCell ref="A62:H62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60">
    <cfRule type="cellIs" dxfId="341" priority="8" operator="lessThan">
      <formula>200</formula>
    </cfRule>
    <cfRule type="cellIs" dxfId="340" priority="9" operator="between">
      <formula>200</formula>
      <formula>300</formula>
    </cfRule>
    <cfRule type="cellIs" dxfId="339" priority="10" operator="between">
      <formula>300</formula>
      <formula>400</formula>
    </cfRule>
    <cfRule type="cellIs" dxfId="338" priority="11" operator="greaterThan">
      <formula>400</formula>
    </cfRule>
  </conditionalFormatting>
  <conditionalFormatting sqref="AE5:AE60">
    <cfRule type="cellIs" dxfId="337" priority="5" operator="lessThan">
      <formula>2</formula>
    </cfRule>
    <cfRule type="cellIs" dxfId="336" priority="6" operator="between">
      <formula>2</formula>
      <formula>3</formula>
    </cfRule>
    <cfRule type="cellIs" dxfId="335" priority="7" operator="between">
      <formula>3</formula>
      <formula>100</formula>
    </cfRule>
  </conditionalFormatting>
  <conditionalFormatting sqref="AH5:AH60">
    <cfRule type="expression" dxfId="334" priority="1">
      <formula>AND($AB5&gt;0,$AH5&lt;0.01)</formula>
    </cfRule>
    <cfRule type="expression" dxfId="333" priority="2">
      <formula>AND($AB5&gt;0,$AH5&lt;0.02)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451E-955D-42C8-B94C-9798EF72A55D}">
  <dimension ref="A1:AI80"/>
  <sheetViews>
    <sheetView topLeftCell="H1" workbookViewId="0">
      <selection activeCell="AI5" sqref="AH4:AI5"/>
    </sheetView>
  </sheetViews>
  <sheetFormatPr defaultRowHeight="15" x14ac:dyDescent="0.25"/>
  <cols>
    <col min="1" max="1" width="5.5703125" customWidth="1"/>
    <col min="2" max="2" width="33.285156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2" width="4.7109375" customWidth="1"/>
    <col min="13" max="14" width="4.85546875" customWidth="1"/>
    <col min="15" max="16" width="4.5703125" customWidth="1"/>
    <col min="17" max="18" width="5.140625" customWidth="1"/>
    <col min="19" max="20" width="4.85546875" customWidth="1"/>
    <col min="21" max="21" width="4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3374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14</v>
      </c>
      <c r="K3" s="2" t="s">
        <v>14</v>
      </c>
      <c r="L3" s="2" t="s">
        <v>20</v>
      </c>
      <c r="M3" s="2" t="s">
        <v>3375</v>
      </c>
      <c r="N3" s="2"/>
      <c r="O3" s="2" t="s">
        <v>16</v>
      </c>
      <c r="P3" s="2" t="s">
        <v>16</v>
      </c>
      <c r="Q3" s="2" t="s">
        <v>22</v>
      </c>
      <c r="R3" s="2" t="s">
        <v>292</v>
      </c>
      <c r="S3" s="2" t="s">
        <v>18</v>
      </c>
      <c r="T3" s="2" t="s">
        <v>175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/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433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54</v>
      </c>
      <c r="C5" s="3" t="s">
        <v>42</v>
      </c>
      <c r="D5" s="3" t="s">
        <v>55</v>
      </c>
      <c r="E5" s="3" t="s">
        <v>3376</v>
      </c>
      <c r="F5" s="3" t="s">
        <v>273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46</v>
      </c>
      <c r="L5" s="7" t="s">
        <v>46</v>
      </c>
      <c r="M5" s="7" t="s">
        <v>46</v>
      </c>
      <c r="N5" s="7"/>
      <c r="O5" s="7" t="s">
        <v>46</v>
      </c>
      <c r="P5" s="7" t="s">
        <v>47</v>
      </c>
      <c r="Q5" s="7" t="s">
        <v>46</v>
      </c>
      <c r="R5" s="7" t="s">
        <v>46</v>
      </c>
      <c r="S5" s="7" t="s">
        <v>46</v>
      </c>
      <c r="T5" s="7" t="s">
        <v>80</v>
      </c>
      <c r="U5" s="7" t="s">
        <v>433</v>
      </c>
      <c r="V5" s="5" t="s">
        <v>176</v>
      </c>
      <c r="W5" s="3" t="s">
        <v>433</v>
      </c>
      <c r="X5" s="5" t="s">
        <v>3377</v>
      </c>
      <c r="Y5" s="3" t="s">
        <v>3378</v>
      </c>
      <c r="AB5" s="14">
        <f>IF(OR(E5="", ISBLANK(E5)), X5-X5,X5-E5)</f>
        <v>275.59000000000015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1.7538773283391282</v>
      </c>
      <c r="AF5" s="27">
        <f>AVERAGE(AB5:AB74)</f>
        <v>-1.1192857142856869</v>
      </c>
      <c r="AG5" s="28">
        <f>_xlfn.STDEV.P(AB5:AB74)</f>
        <v>157.77003399452209</v>
      </c>
      <c r="AH5" s="25">
        <f>1-_xlfn.NORM.S.DIST(AE5,TRUE)</f>
        <v>3.972576457385868E-2</v>
      </c>
      <c r="AI5" s="41">
        <f>1/AH5</f>
        <v>25.172580332363054</v>
      </c>
    </row>
    <row r="6" spans="1:35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3379</v>
      </c>
      <c r="F6" s="3" t="s">
        <v>76</v>
      </c>
      <c r="G6" s="3" t="s">
        <v>45</v>
      </c>
      <c r="H6" s="5" t="s">
        <v>46</v>
      </c>
      <c r="I6" s="3" t="s">
        <v>46</v>
      </c>
      <c r="J6" s="3" t="s">
        <v>61</v>
      </c>
      <c r="K6" s="3" t="s">
        <v>46</v>
      </c>
      <c r="L6" s="3" t="s">
        <v>46</v>
      </c>
      <c r="M6" s="3" t="s">
        <v>46</v>
      </c>
      <c r="N6" s="3"/>
      <c r="O6" s="3" t="s">
        <v>46</v>
      </c>
      <c r="P6" s="3" t="s">
        <v>47</v>
      </c>
      <c r="Q6" s="3" t="s">
        <v>46</v>
      </c>
      <c r="R6" s="3" t="s">
        <v>80</v>
      </c>
      <c r="S6" s="3" t="s">
        <v>46</v>
      </c>
      <c r="T6" s="3" t="s">
        <v>46</v>
      </c>
      <c r="U6" s="3" t="s">
        <v>433</v>
      </c>
      <c r="V6" s="5" t="s">
        <v>67</v>
      </c>
      <c r="W6" s="3" t="s">
        <v>433</v>
      </c>
      <c r="X6" s="5" t="s">
        <v>3380</v>
      </c>
      <c r="Y6" s="3" t="s">
        <v>3381</v>
      </c>
      <c r="AB6" s="14">
        <f t="shared" ref="AB6:AB69" si="1">IF(OR(E6="", ISBLANK(E6)), X6-X6,X6-E6)</f>
        <v>76.039999999999964</v>
      </c>
      <c r="AC6" t="str">
        <f t="shared" ref="AC6:AC69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0.48906172966258393</v>
      </c>
      <c r="AH6" s="25">
        <f t="shared" ref="AH6:AH69" si="4">1-_xlfn.NORM.S.DIST(AE6,TRUE)</f>
        <v>0.31239899734500309</v>
      </c>
      <c r="AI6" s="41">
        <f t="shared" ref="AI6:AI69" si="5">1/AH6</f>
        <v>3.2010346015791886</v>
      </c>
    </row>
    <row r="7" spans="1:35" x14ac:dyDescent="0.25">
      <c r="A7" s="3" t="s">
        <v>86</v>
      </c>
      <c r="B7" s="4" t="s">
        <v>373</v>
      </c>
      <c r="C7" s="3" t="s">
        <v>63</v>
      </c>
      <c r="D7" s="3" t="s">
        <v>1103</v>
      </c>
      <c r="E7" s="3" t="s">
        <v>3382</v>
      </c>
      <c r="F7" s="3" t="s">
        <v>293</v>
      </c>
      <c r="G7" s="3" t="s">
        <v>42</v>
      </c>
      <c r="H7" s="5" t="s">
        <v>46</v>
      </c>
      <c r="I7" s="3" t="s">
        <v>46</v>
      </c>
      <c r="J7" s="3" t="s">
        <v>46</v>
      </c>
      <c r="K7" s="3" t="s">
        <v>46</v>
      </c>
      <c r="L7" s="3" t="s">
        <v>46</v>
      </c>
      <c r="M7" s="3" t="s">
        <v>46</v>
      </c>
      <c r="N7" s="3"/>
      <c r="O7" s="3" t="s">
        <v>46</v>
      </c>
      <c r="P7" s="3" t="s">
        <v>47</v>
      </c>
      <c r="Q7" s="3" t="s">
        <v>86</v>
      </c>
      <c r="R7" s="3" t="s">
        <v>46</v>
      </c>
      <c r="S7" s="3" t="s">
        <v>61</v>
      </c>
      <c r="T7" s="3" t="s">
        <v>80</v>
      </c>
      <c r="U7" s="3" t="s">
        <v>433</v>
      </c>
      <c r="V7" s="5" t="s">
        <v>213</v>
      </c>
      <c r="W7" s="3" t="s">
        <v>433</v>
      </c>
      <c r="X7" s="5" t="s">
        <v>3383</v>
      </c>
      <c r="Y7" s="3" t="s">
        <v>3384</v>
      </c>
      <c r="AB7" s="14">
        <f t="shared" si="1"/>
        <v>243.01999999999998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1.5474376187480723</v>
      </c>
      <c r="AH7" s="25">
        <f t="shared" si="4"/>
        <v>6.0878877952242227E-2</v>
      </c>
      <c r="AI7" s="41">
        <f t="shared" si="5"/>
        <v>16.42605832493286</v>
      </c>
    </row>
    <row r="8" spans="1:35" x14ac:dyDescent="0.25">
      <c r="A8" s="3" t="s">
        <v>61</v>
      </c>
      <c r="B8" s="4" t="s">
        <v>198</v>
      </c>
      <c r="C8" s="3" t="s">
        <v>42</v>
      </c>
      <c r="D8" s="3" t="s">
        <v>186</v>
      </c>
      <c r="E8" s="3" t="s">
        <v>3385</v>
      </c>
      <c r="F8" s="3" t="s">
        <v>86</v>
      </c>
      <c r="G8" s="3" t="s">
        <v>45</v>
      </c>
      <c r="H8" s="5" t="s">
        <v>46</v>
      </c>
      <c r="I8" s="3" t="s">
        <v>46</v>
      </c>
      <c r="J8" s="3" t="s">
        <v>61</v>
      </c>
      <c r="K8" s="3" t="s">
        <v>46</v>
      </c>
      <c r="L8" s="3" t="s">
        <v>46</v>
      </c>
      <c r="M8" s="3" t="s">
        <v>46</v>
      </c>
      <c r="N8" s="3"/>
      <c r="O8" s="3" t="s">
        <v>46</v>
      </c>
      <c r="P8" s="3" t="s">
        <v>47</v>
      </c>
      <c r="Q8" s="3" t="s">
        <v>46</v>
      </c>
      <c r="R8" s="3" t="s">
        <v>2525</v>
      </c>
      <c r="S8" s="3" t="s">
        <v>46</v>
      </c>
      <c r="T8" s="3" t="s">
        <v>80</v>
      </c>
      <c r="U8" s="3" t="s">
        <v>433</v>
      </c>
      <c r="V8" s="5" t="s">
        <v>2620</v>
      </c>
      <c r="W8" s="3" t="s">
        <v>433</v>
      </c>
      <c r="X8" s="5" t="s">
        <v>3386</v>
      </c>
      <c r="Y8" s="3" t="s">
        <v>3387</v>
      </c>
      <c r="AB8" s="14">
        <f t="shared" si="1"/>
        <v>-15.480000000000018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-9.1023079111543753E-2</v>
      </c>
      <c r="AH8" s="25">
        <f t="shared" si="4"/>
        <v>0.53626287365125169</v>
      </c>
      <c r="AI8" s="41">
        <f t="shared" si="5"/>
        <v>1.8647570979346426</v>
      </c>
    </row>
    <row r="9" spans="1:35" x14ac:dyDescent="0.25">
      <c r="A9" s="3" t="s">
        <v>46</v>
      </c>
      <c r="B9" s="4" t="s">
        <v>410</v>
      </c>
      <c r="C9" s="3" t="s">
        <v>42</v>
      </c>
      <c r="D9" s="3" t="s">
        <v>377</v>
      </c>
      <c r="E9" s="3" t="s">
        <v>3388</v>
      </c>
      <c r="F9" s="3" t="s">
        <v>81</v>
      </c>
      <c r="G9" s="3" t="s">
        <v>65</v>
      </c>
      <c r="H9" s="5" t="s">
        <v>46</v>
      </c>
      <c r="I9" s="3" t="s">
        <v>46</v>
      </c>
      <c r="J9" s="3" t="s">
        <v>46</v>
      </c>
      <c r="K9" s="3" t="s">
        <v>46</v>
      </c>
      <c r="L9" s="3" t="s">
        <v>46</v>
      </c>
      <c r="M9" s="3" t="s">
        <v>46</v>
      </c>
      <c r="N9" s="3"/>
      <c r="O9" s="3" t="s">
        <v>46</v>
      </c>
      <c r="P9" s="3" t="s">
        <v>47</v>
      </c>
      <c r="Q9" s="3" t="s">
        <v>2524</v>
      </c>
      <c r="R9" s="3" t="s">
        <v>2525</v>
      </c>
      <c r="S9" s="3" t="s">
        <v>61</v>
      </c>
      <c r="T9" s="3" t="s">
        <v>80</v>
      </c>
      <c r="U9" s="3" t="s">
        <v>433</v>
      </c>
      <c r="V9" s="5" t="s">
        <v>220</v>
      </c>
      <c r="W9" s="3" t="s">
        <v>433</v>
      </c>
      <c r="X9" s="5" t="s">
        <v>3389</v>
      </c>
      <c r="Y9" s="3" t="s">
        <v>3390</v>
      </c>
      <c r="AB9" s="14">
        <f t="shared" si="1"/>
        <v>166.61999999999989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1.0631884995354037</v>
      </c>
      <c r="AH9" s="25">
        <f t="shared" si="4"/>
        <v>0.1438482383582973</v>
      </c>
      <c r="AI9" s="41">
        <f t="shared" si="5"/>
        <v>6.9517709178279912</v>
      </c>
    </row>
    <row r="10" spans="1:35" x14ac:dyDescent="0.25">
      <c r="A10" s="3" t="s">
        <v>76</v>
      </c>
      <c r="B10" s="4" t="s">
        <v>41</v>
      </c>
      <c r="C10" s="3" t="s">
        <v>42</v>
      </c>
      <c r="D10" s="3" t="s">
        <v>43</v>
      </c>
      <c r="E10" s="3" t="s">
        <v>3391</v>
      </c>
      <c r="F10" s="3" t="s">
        <v>88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2519</v>
      </c>
      <c r="L10" s="3" t="s">
        <v>46</v>
      </c>
      <c r="M10" s="3" t="s">
        <v>46</v>
      </c>
      <c r="N10" s="3"/>
      <c r="O10" s="3" t="s">
        <v>46</v>
      </c>
      <c r="P10" s="3" t="s">
        <v>47</v>
      </c>
      <c r="Q10" s="3" t="s">
        <v>86</v>
      </c>
      <c r="R10" s="3" t="s">
        <v>80</v>
      </c>
      <c r="S10" s="3" t="s">
        <v>46</v>
      </c>
      <c r="T10" s="3" t="s">
        <v>80</v>
      </c>
      <c r="U10" s="3" t="s">
        <v>433</v>
      </c>
      <c r="V10" s="5" t="s">
        <v>2787</v>
      </c>
      <c r="W10" s="3" t="s">
        <v>433</v>
      </c>
      <c r="X10" s="5" t="s">
        <v>3392</v>
      </c>
      <c r="Y10" s="3" t="s">
        <v>3284</v>
      </c>
      <c r="AB10" s="14">
        <f t="shared" si="1"/>
        <v>-34.009999999999764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-0.20847250553838423</v>
      </c>
      <c r="AH10" s="25">
        <f t="shared" si="4"/>
        <v>0.58256997579199199</v>
      </c>
      <c r="AI10" s="41">
        <f t="shared" si="5"/>
        <v>1.7165319902394909</v>
      </c>
    </row>
    <row r="11" spans="1:35" x14ac:dyDescent="0.25">
      <c r="A11" s="3" t="s">
        <v>83</v>
      </c>
      <c r="B11" s="4" t="s">
        <v>353</v>
      </c>
      <c r="C11" s="3" t="s">
        <v>58</v>
      </c>
      <c r="D11" s="3" t="s">
        <v>354</v>
      </c>
      <c r="E11" s="3" t="s">
        <v>3393</v>
      </c>
      <c r="F11" s="3" t="s">
        <v>46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46</v>
      </c>
      <c r="L11" s="3" t="s">
        <v>46</v>
      </c>
      <c r="M11" s="3" t="s">
        <v>61</v>
      </c>
      <c r="N11" s="3"/>
      <c r="O11" s="3" t="s">
        <v>46</v>
      </c>
      <c r="P11" s="3" t="s">
        <v>47</v>
      </c>
      <c r="Q11" s="3" t="s">
        <v>86</v>
      </c>
      <c r="R11" s="3" t="s">
        <v>46</v>
      </c>
      <c r="S11" s="3" t="s">
        <v>47</v>
      </c>
      <c r="T11" s="3" t="s">
        <v>80</v>
      </c>
      <c r="U11" s="3" t="s">
        <v>433</v>
      </c>
      <c r="V11" s="5" t="s">
        <v>97</v>
      </c>
      <c r="W11" s="3" t="s">
        <v>433</v>
      </c>
      <c r="X11" s="5" t="s">
        <v>3394</v>
      </c>
      <c r="Y11" s="3" t="s">
        <v>3395</v>
      </c>
      <c r="AB11" s="14">
        <f t="shared" si="1"/>
        <v>-81.570000000000164</v>
      </c>
      <c r="AC11" t="str">
        <f t="shared" si="2"/>
        <v xml:space="preserve"> </v>
      </c>
      <c r="AD11" t="str">
        <f t="shared" ref="AD11:AD70" si="6">IF(AB11&gt;400,E11," ")</f>
        <v xml:space="preserve"> </v>
      </c>
      <c r="AE11" s="26">
        <f t="shared" si="3"/>
        <v>-0.50992392058752933</v>
      </c>
      <c r="AH11" s="25">
        <f t="shared" si="4"/>
        <v>0.69494761858516663</v>
      </c>
      <c r="AI11" s="41">
        <f t="shared" si="5"/>
        <v>1.4389573735584344</v>
      </c>
    </row>
    <row r="12" spans="1:35" x14ac:dyDescent="0.25">
      <c r="A12" s="3" t="s">
        <v>206</v>
      </c>
      <c r="B12" s="4" t="s">
        <v>3396</v>
      </c>
      <c r="C12" s="3" t="s">
        <v>58</v>
      </c>
      <c r="D12" s="3" t="s">
        <v>380</v>
      </c>
      <c r="E12" s="3" t="s">
        <v>3397</v>
      </c>
      <c r="F12" s="3" t="s">
        <v>208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46</v>
      </c>
      <c r="L12" s="3" t="s">
        <v>46</v>
      </c>
      <c r="M12" s="3" t="s">
        <v>46</v>
      </c>
      <c r="N12" s="3"/>
      <c r="O12" s="3" t="s">
        <v>46</v>
      </c>
      <c r="P12" s="3" t="s">
        <v>47</v>
      </c>
      <c r="Q12" s="3" t="s">
        <v>2524</v>
      </c>
      <c r="R12" s="3" t="s">
        <v>80</v>
      </c>
      <c r="S12" s="3" t="s">
        <v>46</v>
      </c>
      <c r="T12" s="3" t="s">
        <v>80</v>
      </c>
      <c r="U12" s="3" t="s">
        <v>433</v>
      </c>
      <c r="V12" s="5" t="s">
        <v>3037</v>
      </c>
      <c r="W12" s="3" t="s">
        <v>433</v>
      </c>
      <c r="X12" s="5" t="s">
        <v>3398</v>
      </c>
      <c r="Y12" s="3" t="s">
        <v>3399</v>
      </c>
      <c r="AB12" s="14">
        <f t="shared" si="1"/>
        <v>80.809999999999945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0.51929560791709206</v>
      </c>
      <c r="AH12" s="25">
        <f t="shared" si="4"/>
        <v>0.30177730785592605</v>
      </c>
      <c r="AI12" s="41">
        <f t="shared" si="5"/>
        <v>3.3137017726906692</v>
      </c>
    </row>
    <row r="13" spans="1:35" x14ac:dyDescent="0.25">
      <c r="A13" s="3" t="s">
        <v>206</v>
      </c>
      <c r="B13" s="4" t="s">
        <v>352</v>
      </c>
      <c r="C13" s="3" t="s">
        <v>63</v>
      </c>
      <c r="D13" s="3" t="s">
        <v>1103</v>
      </c>
      <c r="E13" s="3" t="s">
        <v>3400</v>
      </c>
      <c r="F13" s="3" t="s">
        <v>44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46</v>
      </c>
      <c r="L13" s="3" t="s">
        <v>46</v>
      </c>
      <c r="M13" s="3" t="s">
        <v>40</v>
      </c>
      <c r="N13" s="3"/>
      <c r="O13" s="3" t="s">
        <v>46</v>
      </c>
      <c r="P13" s="3" t="s">
        <v>47</v>
      </c>
      <c r="Q13" s="3" t="s">
        <v>86</v>
      </c>
      <c r="R13" s="3" t="s">
        <v>2525</v>
      </c>
      <c r="S13" s="3" t="s">
        <v>46</v>
      </c>
      <c r="T13" s="3" t="s">
        <v>47</v>
      </c>
      <c r="U13" s="3" t="s">
        <v>433</v>
      </c>
      <c r="V13" s="5" t="s">
        <v>3037</v>
      </c>
      <c r="W13" s="3" t="s">
        <v>433</v>
      </c>
      <c r="X13" s="5" t="s">
        <v>3398</v>
      </c>
      <c r="Y13" s="3" t="s">
        <v>3401</v>
      </c>
      <c r="AB13" s="14">
        <f t="shared" si="1"/>
        <v>-48.25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-0.29873045655394059</v>
      </c>
      <c r="AH13" s="25">
        <f t="shared" si="4"/>
        <v>0.61742714170109059</v>
      </c>
      <c r="AI13" s="41">
        <f t="shared" si="5"/>
        <v>1.6196242964714385</v>
      </c>
    </row>
    <row r="14" spans="1:35" x14ac:dyDescent="0.25">
      <c r="A14" s="3" t="s">
        <v>98</v>
      </c>
      <c r="B14" s="4" t="s">
        <v>2708</v>
      </c>
      <c r="C14" s="3" t="s">
        <v>42</v>
      </c>
      <c r="D14" s="3" t="s">
        <v>186</v>
      </c>
      <c r="E14" s="3" t="s">
        <v>3402</v>
      </c>
      <c r="F14" s="3" t="s">
        <v>213</v>
      </c>
      <c r="G14" s="3" t="s">
        <v>65</v>
      </c>
      <c r="H14" s="5" t="s">
        <v>46</v>
      </c>
      <c r="I14" s="3" t="s">
        <v>46</v>
      </c>
      <c r="J14" s="3" t="s">
        <v>61</v>
      </c>
      <c r="K14" s="3" t="s">
        <v>2518</v>
      </c>
      <c r="L14" s="3" t="s">
        <v>46</v>
      </c>
      <c r="M14" s="3" t="s">
        <v>46</v>
      </c>
      <c r="N14" s="3"/>
      <c r="O14" s="3" t="s">
        <v>46</v>
      </c>
      <c r="P14" s="3" t="s">
        <v>47</v>
      </c>
      <c r="Q14" s="3" t="s">
        <v>2524</v>
      </c>
      <c r="R14" s="3" t="s">
        <v>2525</v>
      </c>
      <c r="S14" s="3" t="s">
        <v>61</v>
      </c>
      <c r="T14" s="3" t="s">
        <v>80</v>
      </c>
      <c r="U14" s="3" t="s">
        <v>433</v>
      </c>
      <c r="V14" s="5" t="s">
        <v>2795</v>
      </c>
      <c r="W14" s="3" t="s">
        <v>433</v>
      </c>
      <c r="X14" s="5" t="s">
        <v>3403</v>
      </c>
      <c r="Y14" s="3" t="s">
        <v>3404</v>
      </c>
      <c r="AB14" s="14">
        <f t="shared" si="1"/>
        <v>115.11999999999989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0.73676402781482253</v>
      </c>
      <c r="AH14" s="25">
        <f t="shared" si="4"/>
        <v>0.2306329311405626</v>
      </c>
      <c r="AI14" s="41">
        <f t="shared" si="5"/>
        <v>4.3358942500303019</v>
      </c>
    </row>
    <row r="15" spans="1:35" x14ac:dyDescent="0.25">
      <c r="A15" s="3" t="s">
        <v>3405</v>
      </c>
      <c r="B15" s="4" t="s">
        <v>2821</v>
      </c>
      <c r="C15" s="3" t="s">
        <v>58</v>
      </c>
      <c r="D15" s="3" t="s">
        <v>354</v>
      </c>
      <c r="E15" s="3" t="s">
        <v>3406</v>
      </c>
      <c r="F15" s="3" t="s">
        <v>104</v>
      </c>
      <c r="G15" s="3" t="s">
        <v>45</v>
      </c>
      <c r="H15" s="5" t="s">
        <v>47</v>
      </c>
      <c r="I15" s="3" t="s">
        <v>46</v>
      </c>
      <c r="J15" s="3" t="s">
        <v>61</v>
      </c>
      <c r="K15" s="3" t="s">
        <v>2519</v>
      </c>
      <c r="L15" s="3" t="s">
        <v>46</v>
      </c>
      <c r="M15" s="3" t="s">
        <v>46</v>
      </c>
      <c r="N15" s="3"/>
      <c r="O15" s="3" t="s">
        <v>46</v>
      </c>
      <c r="P15" s="3" t="s">
        <v>47</v>
      </c>
      <c r="Q15" s="3" t="s">
        <v>2524</v>
      </c>
      <c r="R15" s="3" t="s">
        <v>46</v>
      </c>
      <c r="S15" s="3" t="s">
        <v>46</v>
      </c>
      <c r="T15" s="3" t="s">
        <v>80</v>
      </c>
      <c r="U15" s="3" t="s">
        <v>433</v>
      </c>
      <c r="V15" s="5" t="s">
        <v>293</v>
      </c>
      <c r="W15" s="3" t="s">
        <v>433</v>
      </c>
      <c r="X15" s="5" t="s">
        <v>3407</v>
      </c>
      <c r="Y15" s="3" t="s">
        <v>3024</v>
      </c>
      <c r="AB15" s="14">
        <f t="shared" si="1"/>
        <v>-61.959999999999582</v>
      </c>
      <c r="AD15" t="str">
        <f t="shared" si="6"/>
        <v xml:space="preserve"> </v>
      </c>
      <c r="AE15" s="26">
        <f t="shared" si="3"/>
        <v>-0.38562908776343635</v>
      </c>
      <c r="AH15" s="25">
        <f t="shared" si="4"/>
        <v>0.65011430624445865</v>
      </c>
      <c r="AI15" s="41">
        <f t="shared" si="5"/>
        <v>1.5381910387063162</v>
      </c>
    </row>
    <row r="16" spans="1:35" x14ac:dyDescent="0.25">
      <c r="A16" s="3" t="s">
        <v>3405</v>
      </c>
      <c r="B16" s="4" t="s">
        <v>2785</v>
      </c>
      <c r="C16" s="3" t="s">
        <v>42</v>
      </c>
      <c r="D16" s="3" t="s">
        <v>380</v>
      </c>
      <c r="E16" s="3" t="s">
        <v>3408</v>
      </c>
      <c r="F16" s="3" t="s">
        <v>315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46</v>
      </c>
      <c r="L16" s="3" t="s">
        <v>46</v>
      </c>
      <c r="M16" s="3" t="s">
        <v>61</v>
      </c>
      <c r="N16" s="3"/>
      <c r="O16" s="3" t="s">
        <v>86</v>
      </c>
      <c r="P16" s="3" t="s">
        <v>80</v>
      </c>
      <c r="Q16" s="3" t="s">
        <v>86</v>
      </c>
      <c r="R16" s="3" t="s">
        <v>80</v>
      </c>
      <c r="S16" s="3" t="s">
        <v>46</v>
      </c>
      <c r="T16" s="3" t="s">
        <v>80</v>
      </c>
      <c r="U16" s="3" t="s">
        <v>433</v>
      </c>
      <c r="V16" s="5" t="s">
        <v>293</v>
      </c>
      <c r="W16" s="3" t="s">
        <v>433</v>
      </c>
      <c r="X16" s="5" t="s">
        <v>3407</v>
      </c>
      <c r="Y16" s="3" t="s">
        <v>3409</v>
      </c>
      <c r="AB16" s="14">
        <f t="shared" si="1"/>
        <v>70.240000000000236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0.45229936197366588</v>
      </c>
      <c r="AH16" s="25">
        <f t="shared" si="4"/>
        <v>0.32552666776115702</v>
      </c>
      <c r="AI16" s="41">
        <f t="shared" si="5"/>
        <v>3.071944940417946</v>
      </c>
    </row>
    <row r="17" spans="1:35" x14ac:dyDescent="0.25">
      <c r="A17" s="3" t="s">
        <v>3405</v>
      </c>
      <c r="B17" s="4" t="s">
        <v>796</v>
      </c>
      <c r="C17" s="3" t="s">
        <v>42</v>
      </c>
      <c r="D17" s="3" t="s">
        <v>90</v>
      </c>
      <c r="E17" s="3" t="s">
        <v>3410</v>
      </c>
      <c r="F17" s="3" t="s">
        <v>256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46</v>
      </c>
      <c r="L17" s="3" t="s">
        <v>46</v>
      </c>
      <c r="M17" s="3" t="s">
        <v>46</v>
      </c>
      <c r="N17" s="3"/>
      <c r="O17" s="3" t="s">
        <v>46</v>
      </c>
      <c r="P17" s="3" t="s">
        <v>47</v>
      </c>
      <c r="Q17" s="3" t="s">
        <v>80</v>
      </c>
      <c r="R17" s="3" t="s">
        <v>80</v>
      </c>
      <c r="S17" s="3" t="s">
        <v>46</v>
      </c>
      <c r="T17" s="3" t="s">
        <v>80</v>
      </c>
      <c r="U17" s="3" t="s">
        <v>433</v>
      </c>
      <c r="V17" s="5" t="s">
        <v>293</v>
      </c>
      <c r="W17" s="3" t="s">
        <v>433</v>
      </c>
      <c r="X17" s="5" t="s">
        <v>3407</v>
      </c>
      <c r="Y17" s="3" t="s">
        <v>3411</v>
      </c>
      <c r="AB17" s="14">
        <f t="shared" si="1"/>
        <v>23.970000000000255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0.15902440456567984</v>
      </c>
      <c r="AH17" s="25">
        <f t="shared" si="4"/>
        <v>0.4368248232147206</v>
      </c>
      <c r="AI17" s="41">
        <f t="shared" si="5"/>
        <v>2.2892471921369073</v>
      </c>
    </row>
    <row r="18" spans="1:35" x14ac:dyDescent="0.25">
      <c r="A18" s="3" t="s">
        <v>119</v>
      </c>
      <c r="B18" s="4" t="s">
        <v>376</v>
      </c>
      <c r="C18" s="3" t="s">
        <v>42</v>
      </c>
      <c r="D18" s="3" t="s">
        <v>377</v>
      </c>
      <c r="E18" s="3" t="s">
        <v>3412</v>
      </c>
      <c r="F18" s="3" t="s">
        <v>279</v>
      </c>
      <c r="G18" s="3" t="s">
        <v>45</v>
      </c>
      <c r="H18" s="5" t="s">
        <v>46</v>
      </c>
      <c r="I18" s="3" t="s">
        <v>46</v>
      </c>
      <c r="J18" s="3" t="s">
        <v>80</v>
      </c>
      <c r="K18" s="3" t="s">
        <v>2518</v>
      </c>
      <c r="L18" s="3" t="s">
        <v>46</v>
      </c>
      <c r="M18" s="3" t="s">
        <v>61</v>
      </c>
      <c r="N18" s="3"/>
      <c r="O18" s="3" t="s">
        <v>46</v>
      </c>
      <c r="P18" s="3" t="s">
        <v>47</v>
      </c>
      <c r="Q18" s="3" t="s">
        <v>46</v>
      </c>
      <c r="R18" s="3" t="s">
        <v>2525</v>
      </c>
      <c r="S18" s="3" t="s">
        <v>61</v>
      </c>
      <c r="T18" s="3" t="s">
        <v>80</v>
      </c>
      <c r="U18" s="3" t="s">
        <v>433</v>
      </c>
      <c r="V18" s="5" t="s">
        <v>302</v>
      </c>
      <c r="W18" s="3" t="s">
        <v>433</v>
      </c>
      <c r="X18" s="5" t="s">
        <v>3413</v>
      </c>
      <c r="Y18" s="3" t="s">
        <v>3414</v>
      </c>
      <c r="AB18" s="14">
        <f t="shared" si="1"/>
        <v>42.429999999999836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0.27603014724454955</v>
      </c>
      <c r="AH18" s="25">
        <f t="shared" si="4"/>
        <v>0.39126245562496753</v>
      </c>
      <c r="AI18" s="41">
        <f t="shared" si="5"/>
        <v>2.5558291771253385</v>
      </c>
    </row>
    <row r="19" spans="1:35" x14ac:dyDescent="0.25">
      <c r="A19" s="3" t="s">
        <v>56</v>
      </c>
      <c r="B19" s="4" t="s">
        <v>2832</v>
      </c>
      <c r="C19" s="3" t="s">
        <v>42</v>
      </c>
      <c r="D19" s="3" t="s">
        <v>426</v>
      </c>
      <c r="E19" s="3" t="s">
        <v>3415</v>
      </c>
      <c r="F19" s="3" t="s">
        <v>476</v>
      </c>
      <c r="G19" s="3" t="s">
        <v>65</v>
      </c>
      <c r="H19" s="5" t="s">
        <v>46</v>
      </c>
      <c r="I19" s="3" t="s">
        <v>46</v>
      </c>
      <c r="J19" s="3" t="s">
        <v>61</v>
      </c>
      <c r="K19" s="3" t="s">
        <v>2519</v>
      </c>
      <c r="L19" s="3" t="s">
        <v>46</v>
      </c>
      <c r="M19" s="3" t="s">
        <v>46</v>
      </c>
      <c r="N19" s="3"/>
      <c r="O19" s="3" t="s">
        <v>46</v>
      </c>
      <c r="P19" s="3" t="s">
        <v>47</v>
      </c>
      <c r="Q19" s="3" t="s">
        <v>80</v>
      </c>
      <c r="R19" s="3" t="s">
        <v>80</v>
      </c>
      <c r="S19" s="3" t="s">
        <v>46</v>
      </c>
      <c r="T19" s="3" t="s">
        <v>80</v>
      </c>
      <c r="U19" s="3" t="s">
        <v>433</v>
      </c>
      <c r="V19" s="5" t="s">
        <v>2555</v>
      </c>
      <c r="W19" s="3" t="s">
        <v>433</v>
      </c>
      <c r="X19" s="5" t="s">
        <v>3416</v>
      </c>
      <c r="Y19" s="3" t="s">
        <v>3417</v>
      </c>
      <c r="AB19" s="14">
        <f t="shared" si="1"/>
        <v>116.07000000000016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0.74278545010869901</v>
      </c>
      <c r="AH19" s="25">
        <f t="shared" si="4"/>
        <v>0.22880579289337688</v>
      </c>
      <c r="AI19" s="41">
        <f t="shared" si="5"/>
        <v>4.3705187152582203</v>
      </c>
    </row>
    <row r="20" spans="1:35" x14ac:dyDescent="0.25">
      <c r="A20" s="3" t="s">
        <v>3418</v>
      </c>
      <c r="B20" s="4" t="s">
        <v>1261</v>
      </c>
      <c r="C20" s="3" t="s">
        <v>42</v>
      </c>
      <c r="D20" s="3" t="s">
        <v>1260</v>
      </c>
      <c r="E20" s="3" t="s">
        <v>3419</v>
      </c>
      <c r="F20" s="3" t="s">
        <v>122</v>
      </c>
      <c r="G20" s="3" t="s">
        <v>65</v>
      </c>
      <c r="H20" s="5" t="s">
        <v>46</v>
      </c>
      <c r="I20" s="3" t="s">
        <v>46</v>
      </c>
      <c r="J20" s="3" t="s">
        <v>61</v>
      </c>
      <c r="K20" s="3" t="s">
        <v>47</v>
      </c>
      <c r="L20" s="3" t="s">
        <v>46</v>
      </c>
      <c r="M20" s="3" t="s">
        <v>46</v>
      </c>
      <c r="N20" s="3"/>
      <c r="O20" s="3" t="s">
        <v>46</v>
      </c>
      <c r="P20" s="3" t="s">
        <v>47</v>
      </c>
      <c r="Q20" s="3" t="s">
        <v>2524</v>
      </c>
      <c r="R20" s="3" t="s">
        <v>2525</v>
      </c>
      <c r="S20" s="3" t="s">
        <v>46</v>
      </c>
      <c r="T20" s="3" t="s">
        <v>80</v>
      </c>
      <c r="U20" s="3" t="s">
        <v>433</v>
      </c>
      <c r="V20" s="5" t="s">
        <v>219</v>
      </c>
      <c r="W20" s="3" t="s">
        <v>433</v>
      </c>
      <c r="X20" s="5" t="s">
        <v>3420</v>
      </c>
      <c r="Y20" s="3" t="s">
        <v>3421</v>
      </c>
      <c r="AB20" s="14">
        <f t="shared" si="1"/>
        <v>13.380000000000109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9.1901391837116694E-2</v>
      </c>
      <c r="AH20" s="25">
        <f t="shared" si="4"/>
        <v>0.46338819280872057</v>
      </c>
      <c r="AI20" s="41">
        <f t="shared" si="5"/>
        <v>2.1580178682126769</v>
      </c>
    </row>
    <row r="21" spans="1:35" x14ac:dyDescent="0.25">
      <c r="A21" s="3" t="s">
        <v>3418</v>
      </c>
      <c r="B21" s="4" t="s">
        <v>95</v>
      </c>
      <c r="C21" s="3" t="s">
        <v>42</v>
      </c>
      <c r="D21" s="3" t="s">
        <v>55</v>
      </c>
      <c r="E21" s="3" t="s">
        <v>3422</v>
      </c>
      <c r="F21" s="3" t="s">
        <v>361</v>
      </c>
      <c r="G21" s="3" t="s">
        <v>65</v>
      </c>
      <c r="H21" s="5" t="s">
        <v>46</v>
      </c>
      <c r="I21" s="3" t="s">
        <v>46</v>
      </c>
      <c r="J21" s="3" t="s">
        <v>61</v>
      </c>
      <c r="K21" s="3" t="s">
        <v>47</v>
      </c>
      <c r="L21" s="3" t="s">
        <v>46</v>
      </c>
      <c r="M21" s="3" t="s">
        <v>46</v>
      </c>
      <c r="N21" s="3"/>
      <c r="O21" s="3" t="s">
        <v>46</v>
      </c>
      <c r="P21" s="3" t="s">
        <v>47</v>
      </c>
      <c r="Q21" s="3" t="s">
        <v>2524</v>
      </c>
      <c r="R21" s="3" t="s">
        <v>2525</v>
      </c>
      <c r="S21" s="3" t="s">
        <v>46</v>
      </c>
      <c r="T21" s="3" t="s">
        <v>80</v>
      </c>
      <c r="U21" s="3" t="s">
        <v>433</v>
      </c>
      <c r="V21" s="5" t="s">
        <v>219</v>
      </c>
      <c r="W21" s="3" t="s">
        <v>433</v>
      </c>
      <c r="X21" s="5" t="s">
        <v>3420</v>
      </c>
      <c r="Y21" s="3" t="s">
        <v>3423</v>
      </c>
      <c r="AB21" s="14">
        <f t="shared" si="1"/>
        <v>51.610000000000127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0.33421610162115206</v>
      </c>
      <c r="AH21" s="25">
        <f t="shared" si="4"/>
        <v>0.3691082472889774</v>
      </c>
      <c r="AI21" s="41">
        <f t="shared" si="5"/>
        <v>2.7092323386019959</v>
      </c>
    </row>
    <row r="22" spans="1:35" x14ac:dyDescent="0.25">
      <c r="A22" s="3" t="s">
        <v>3418</v>
      </c>
      <c r="B22" s="4" t="s">
        <v>319</v>
      </c>
      <c r="C22" s="3" t="s">
        <v>42</v>
      </c>
      <c r="D22" s="3" t="s">
        <v>1103</v>
      </c>
      <c r="E22" s="3" t="s">
        <v>3424</v>
      </c>
      <c r="F22" s="3" t="s">
        <v>263</v>
      </c>
      <c r="G22" s="3" t="s">
        <v>45</v>
      </c>
      <c r="H22" s="5" t="s">
        <v>46</v>
      </c>
      <c r="I22" s="3" t="s">
        <v>46</v>
      </c>
      <c r="J22" s="3" t="s">
        <v>61</v>
      </c>
      <c r="K22" s="3" t="s">
        <v>46</v>
      </c>
      <c r="L22" s="3" t="s">
        <v>46</v>
      </c>
      <c r="M22" s="3" t="s">
        <v>40</v>
      </c>
      <c r="N22" s="3"/>
      <c r="O22" s="3" t="s">
        <v>86</v>
      </c>
      <c r="P22" s="3" t="s">
        <v>47</v>
      </c>
      <c r="Q22" s="3" t="s">
        <v>80</v>
      </c>
      <c r="R22" s="3" t="s">
        <v>80</v>
      </c>
      <c r="S22" s="3" t="s">
        <v>46</v>
      </c>
      <c r="T22" s="3" t="s">
        <v>46</v>
      </c>
      <c r="U22" s="3" t="s">
        <v>433</v>
      </c>
      <c r="V22" s="5" t="s">
        <v>219</v>
      </c>
      <c r="W22" s="3" t="s">
        <v>433</v>
      </c>
      <c r="X22" s="5" t="s">
        <v>3420</v>
      </c>
      <c r="Y22" s="3" t="s">
        <v>3425</v>
      </c>
      <c r="AB22" s="14">
        <f t="shared" si="1"/>
        <v>133.61999999999989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0.85402330406396343</v>
      </c>
      <c r="AH22" s="25">
        <f t="shared" si="4"/>
        <v>0.19654603861921949</v>
      </c>
      <c r="AI22" s="41">
        <f t="shared" si="5"/>
        <v>5.0878664715159196</v>
      </c>
    </row>
    <row r="23" spans="1:35" x14ac:dyDescent="0.25">
      <c r="A23" s="3" t="s">
        <v>138</v>
      </c>
      <c r="B23" s="4" t="s">
        <v>57</v>
      </c>
      <c r="C23" s="3" t="s">
        <v>42</v>
      </c>
      <c r="D23" s="3" t="s">
        <v>59</v>
      </c>
      <c r="E23" s="3" t="s">
        <v>3426</v>
      </c>
      <c r="F23" s="3" t="s">
        <v>396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46</v>
      </c>
      <c r="L23" s="3" t="s">
        <v>46</v>
      </c>
      <c r="M23" s="3" t="s">
        <v>40</v>
      </c>
      <c r="N23" s="3"/>
      <c r="O23" s="3" t="s">
        <v>86</v>
      </c>
      <c r="P23" s="3" t="s">
        <v>47</v>
      </c>
      <c r="Q23" s="3" t="s">
        <v>86</v>
      </c>
      <c r="R23" s="3" t="s">
        <v>80</v>
      </c>
      <c r="S23" s="3" t="s">
        <v>46</v>
      </c>
      <c r="T23" s="3" t="s">
        <v>80</v>
      </c>
      <c r="U23" s="3" t="s">
        <v>1096</v>
      </c>
      <c r="V23" s="5" t="s">
        <v>96</v>
      </c>
      <c r="W23" s="3" t="s">
        <v>1096</v>
      </c>
      <c r="X23" s="5" t="s">
        <v>3427</v>
      </c>
      <c r="Y23" s="3" t="s">
        <v>3428</v>
      </c>
      <c r="AB23" s="14">
        <f t="shared" si="1"/>
        <v>65.630000000000109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0.42307961800023053</v>
      </c>
      <c r="AH23" s="25">
        <f t="shared" si="4"/>
        <v>0.33611858628496549</v>
      </c>
      <c r="AI23" s="41">
        <f t="shared" si="5"/>
        <v>2.975140443891394</v>
      </c>
    </row>
    <row r="24" spans="1:35" x14ac:dyDescent="0.25">
      <c r="A24" s="3" t="s">
        <v>143</v>
      </c>
      <c r="B24" s="4" t="s">
        <v>192</v>
      </c>
      <c r="C24" s="3" t="s">
        <v>42</v>
      </c>
      <c r="D24" s="3" t="s">
        <v>193</v>
      </c>
      <c r="E24" s="3" t="s">
        <v>3429</v>
      </c>
      <c r="F24" s="3" t="s">
        <v>355</v>
      </c>
      <c r="G24" s="3" t="s">
        <v>111</v>
      </c>
      <c r="H24" s="5" t="s">
        <v>46</v>
      </c>
      <c r="I24" s="3" t="s">
        <v>46</v>
      </c>
      <c r="J24" s="3" t="s">
        <v>47</v>
      </c>
      <c r="K24" s="3" t="s">
        <v>46</v>
      </c>
      <c r="L24" s="3" t="s">
        <v>46</v>
      </c>
      <c r="M24" s="3" t="s">
        <v>46</v>
      </c>
      <c r="N24" s="3"/>
      <c r="O24" s="3" t="s">
        <v>46</v>
      </c>
      <c r="P24" s="3" t="s">
        <v>47</v>
      </c>
      <c r="Q24" s="3" t="s">
        <v>2524</v>
      </c>
      <c r="R24" s="3" t="s">
        <v>2525</v>
      </c>
      <c r="S24" s="3" t="s">
        <v>2525</v>
      </c>
      <c r="T24" s="3" t="s">
        <v>80</v>
      </c>
      <c r="U24" s="3" t="s">
        <v>433</v>
      </c>
      <c r="V24" s="5" t="s">
        <v>2823</v>
      </c>
      <c r="W24" s="3" t="s">
        <v>433</v>
      </c>
      <c r="X24" s="5" t="s">
        <v>3430</v>
      </c>
      <c r="Y24" s="3" t="s">
        <v>3431</v>
      </c>
      <c r="AB24" s="14">
        <f t="shared" si="1"/>
        <v>46.440000000000055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0.30144688766395933</v>
      </c>
      <c r="AH24" s="25">
        <f t="shared" si="4"/>
        <v>0.38153687242521173</v>
      </c>
      <c r="AI24" s="41">
        <f t="shared" si="5"/>
        <v>2.6209786583497734</v>
      </c>
    </row>
    <row r="25" spans="1:35" x14ac:dyDescent="0.25">
      <c r="A25" s="3" t="s">
        <v>146</v>
      </c>
      <c r="B25" s="4" t="s">
        <v>1108</v>
      </c>
      <c r="C25" s="3" t="s">
        <v>63</v>
      </c>
      <c r="D25" s="3" t="s">
        <v>1103</v>
      </c>
      <c r="E25" s="3" t="s">
        <v>3432</v>
      </c>
      <c r="F25" s="3" t="s">
        <v>235</v>
      </c>
      <c r="G25" s="3" t="s">
        <v>42</v>
      </c>
      <c r="H25" s="5" t="s">
        <v>46</v>
      </c>
      <c r="I25" s="3" t="s">
        <v>46</v>
      </c>
      <c r="J25" s="3" t="s">
        <v>46</v>
      </c>
      <c r="K25" s="3" t="s">
        <v>46</v>
      </c>
      <c r="L25" s="3" t="s">
        <v>46</v>
      </c>
      <c r="M25" s="3" t="s">
        <v>40</v>
      </c>
      <c r="N25" s="3"/>
      <c r="O25" s="3" t="s">
        <v>86</v>
      </c>
      <c r="P25" s="3" t="s">
        <v>80</v>
      </c>
      <c r="Q25" s="3" t="s">
        <v>2524</v>
      </c>
      <c r="R25" s="3" t="s">
        <v>80</v>
      </c>
      <c r="S25" s="3" t="s">
        <v>46</v>
      </c>
      <c r="T25" s="3" t="s">
        <v>80</v>
      </c>
      <c r="U25" s="3" t="s">
        <v>433</v>
      </c>
      <c r="V25" s="5" t="s">
        <v>3068</v>
      </c>
      <c r="W25" s="3" t="s">
        <v>433</v>
      </c>
      <c r="X25" s="5" t="s">
        <v>3433</v>
      </c>
      <c r="Y25" s="3" t="s">
        <v>3434</v>
      </c>
      <c r="AB25" s="14">
        <f t="shared" si="1"/>
        <v>124.2800000000002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0.79482321540629097</v>
      </c>
      <c r="AH25" s="25">
        <f t="shared" si="4"/>
        <v>0.21335817231190912</v>
      </c>
      <c r="AI25" s="41">
        <f t="shared" si="5"/>
        <v>4.6869542852012067</v>
      </c>
    </row>
    <row r="26" spans="1:35" x14ac:dyDescent="0.25">
      <c r="A26" s="3" t="s">
        <v>149</v>
      </c>
      <c r="B26" s="4" t="s">
        <v>364</v>
      </c>
      <c r="C26" s="3" t="s">
        <v>42</v>
      </c>
      <c r="D26" s="3" t="s">
        <v>365</v>
      </c>
      <c r="E26" s="3" t="s">
        <v>3435</v>
      </c>
      <c r="F26" s="3" t="s">
        <v>219</v>
      </c>
      <c r="G26" s="3" t="s">
        <v>111</v>
      </c>
      <c r="H26" s="5" t="s">
        <v>46</v>
      </c>
      <c r="I26" s="3" t="s">
        <v>46</v>
      </c>
      <c r="J26" s="3" t="s">
        <v>47</v>
      </c>
      <c r="K26" s="3" t="s">
        <v>46</v>
      </c>
      <c r="L26" s="3" t="s">
        <v>46</v>
      </c>
      <c r="M26" s="3" t="s">
        <v>46</v>
      </c>
      <c r="N26" s="3"/>
      <c r="O26" s="3" t="s">
        <v>46</v>
      </c>
      <c r="P26" s="3" t="s">
        <v>47</v>
      </c>
      <c r="Q26" s="3" t="s">
        <v>80</v>
      </c>
      <c r="R26" s="3" t="s">
        <v>80</v>
      </c>
      <c r="S26" s="3" t="s">
        <v>46</v>
      </c>
      <c r="T26" s="3" t="s">
        <v>80</v>
      </c>
      <c r="U26" s="3" t="s">
        <v>433</v>
      </c>
      <c r="V26" s="5" t="s">
        <v>236</v>
      </c>
      <c r="W26" s="3" t="s">
        <v>433</v>
      </c>
      <c r="X26" s="5" t="s">
        <v>3436</v>
      </c>
      <c r="Y26" s="3" t="s">
        <v>3437</v>
      </c>
      <c r="AB26" s="14">
        <f t="shared" si="1"/>
        <v>-38.039999999999964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-0.23401601274292805</v>
      </c>
      <c r="AH26" s="25">
        <f t="shared" si="4"/>
        <v>0.59251372629434185</v>
      </c>
      <c r="AI26" s="41">
        <f t="shared" si="5"/>
        <v>1.6877246140003042</v>
      </c>
    </row>
    <row r="27" spans="1:35" x14ac:dyDescent="0.25">
      <c r="A27" s="3" t="s">
        <v>154</v>
      </c>
      <c r="B27" s="4" t="s">
        <v>390</v>
      </c>
      <c r="C27" s="3" t="s">
        <v>42</v>
      </c>
      <c r="D27" s="3" t="s">
        <v>307</v>
      </c>
      <c r="E27" s="3" t="s">
        <v>3438</v>
      </c>
      <c r="F27" s="3" t="s">
        <v>143</v>
      </c>
      <c r="G27" s="3" t="s">
        <v>45</v>
      </c>
      <c r="H27" s="5" t="s">
        <v>46</v>
      </c>
      <c r="I27" s="3" t="s">
        <v>46</v>
      </c>
      <c r="J27" s="3" t="s">
        <v>47</v>
      </c>
      <c r="K27" s="3" t="s">
        <v>47</v>
      </c>
      <c r="L27" s="3" t="s">
        <v>46</v>
      </c>
      <c r="M27" s="3" t="s">
        <v>46</v>
      </c>
      <c r="N27" s="3"/>
      <c r="O27" s="3" t="s">
        <v>86</v>
      </c>
      <c r="P27" s="3" t="s">
        <v>47</v>
      </c>
      <c r="Q27" s="3" t="s">
        <v>2524</v>
      </c>
      <c r="R27" s="3" t="s">
        <v>47</v>
      </c>
      <c r="S27" s="3" t="s">
        <v>61</v>
      </c>
      <c r="T27" s="3" t="s">
        <v>46</v>
      </c>
      <c r="U27" s="3" t="s">
        <v>433</v>
      </c>
      <c r="V27" s="5" t="s">
        <v>2560</v>
      </c>
      <c r="W27" s="3" t="s">
        <v>433</v>
      </c>
      <c r="X27" s="5" t="s">
        <v>3439</v>
      </c>
      <c r="Y27" s="3" t="s">
        <v>3440</v>
      </c>
      <c r="AB27" s="14">
        <f t="shared" si="1"/>
        <v>-146.67000000000007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-0.92254980619936999</v>
      </c>
      <c r="AH27" s="25">
        <f t="shared" si="4"/>
        <v>0.82187906827866097</v>
      </c>
      <c r="AI27" s="41">
        <f t="shared" si="5"/>
        <v>1.2167240152427712</v>
      </c>
    </row>
    <row r="28" spans="1:35" x14ac:dyDescent="0.25">
      <c r="A28" s="3" t="s">
        <v>157</v>
      </c>
      <c r="B28" s="4" t="s">
        <v>789</v>
      </c>
      <c r="C28" s="3" t="s">
        <v>58</v>
      </c>
      <c r="D28" s="3" t="s">
        <v>90</v>
      </c>
      <c r="E28" s="3" t="s">
        <v>3441</v>
      </c>
      <c r="F28" s="3" t="s">
        <v>321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47</v>
      </c>
      <c r="L28" s="3" t="s">
        <v>46</v>
      </c>
      <c r="M28" s="3" t="s">
        <v>47</v>
      </c>
      <c r="N28" s="3"/>
      <c r="O28" s="3" t="s">
        <v>86</v>
      </c>
      <c r="P28" s="3" t="s">
        <v>80</v>
      </c>
      <c r="Q28" s="3" t="s">
        <v>46</v>
      </c>
      <c r="R28" s="3" t="s">
        <v>80</v>
      </c>
      <c r="S28" s="3" t="s">
        <v>46</v>
      </c>
      <c r="T28" s="3" t="s">
        <v>80</v>
      </c>
      <c r="U28" s="3" t="s">
        <v>433</v>
      </c>
      <c r="V28" s="5" t="s">
        <v>279</v>
      </c>
      <c r="W28" s="3" t="s">
        <v>433</v>
      </c>
      <c r="X28" s="5" t="s">
        <v>3442</v>
      </c>
      <c r="Y28" s="3" t="s">
        <v>3443</v>
      </c>
      <c r="AB28" s="14">
        <f t="shared" si="1"/>
        <v>-61.240000000000236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-0.38106548349860903</v>
      </c>
      <c r="AH28" s="25">
        <f t="shared" si="4"/>
        <v>0.64842267063674441</v>
      </c>
      <c r="AI28" s="41">
        <f t="shared" si="5"/>
        <v>1.5422039439460224</v>
      </c>
    </row>
    <row r="29" spans="1:35" x14ac:dyDescent="0.25">
      <c r="A29" s="3" t="s">
        <v>256</v>
      </c>
      <c r="B29" s="4" t="s">
        <v>1585</v>
      </c>
      <c r="C29" s="3" t="s">
        <v>58</v>
      </c>
      <c r="D29" s="3" t="s">
        <v>1260</v>
      </c>
      <c r="E29" s="3" t="s">
        <v>3444</v>
      </c>
      <c r="F29" s="3" t="s">
        <v>130</v>
      </c>
      <c r="G29" s="3" t="s">
        <v>42</v>
      </c>
      <c r="H29" s="5" t="s">
        <v>46</v>
      </c>
      <c r="I29" s="3" t="s">
        <v>46</v>
      </c>
      <c r="J29" s="3" t="s">
        <v>61</v>
      </c>
      <c r="K29" s="3" t="s">
        <v>2519</v>
      </c>
      <c r="L29" s="3" t="s">
        <v>46</v>
      </c>
      <c r="M29" s="3" t="s">
        <v>47</v>
      </c>
      <c r="N29" s="3"/>
      <c r="O29" s="3" t="s">
        <v>46</v>
      </c>
      <c r="P29" s="3" t="s">
        <v>47</v>
      </c>
      <c r="Q29" s="3" t="s">
        <v>80</v>
      </c>
      <c r="R29" s="3" t="s">
        <v>80</v>
      </c>
      <c r="S29" s="3" t="s">
        <v>61</v>
      </c>
      <c r="T29" s="3" t="s">
        <v>80</v>
      </c>
      <c r="U29" s="3" t="s">
        <v>433</v>
      </c>
      <c r="V29" s="5" t="s">
        <v>2848</v>
      </c>
      <c r="W29" s="3" t="s">
        <v>433</v>
      </c>
      <c r="X29" s="5" t="s">
        <v>3445</v>
      </c>
      <c r="Y29" s="3" t="s">
        <v>3446</v>
      </c>
      <c r="AB29" s="14">
        <f t="shared" si="1"/>
        <v>209.53999999999996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1.3352300204334109</v>
      </c>
      <c r="AH29" s="25">
        <f t="shared" si="4"/>
        <v>9.0900537130034098E-2</v>
      </c>
      <c r="AI29" s="41">
        <f t="shared" si="5"/>
        <v>11.001035104660497</v>
      </c>
    </row>
    <row r="30" spans="1:35" x14ac:dyDescent="0.25">
      <c r="A30" s="3" t="s">
        <v>1217</v>
      </c>
      <c r="B30" s="4" t="s">
        <v>99</v>
      </c>
      <c r="C30" s="3" t="s">
        <v>58</v>
      </c>
      <c r="D30" s="3" t="s">
        <v>100</v>
      </c>
      <c r="E30" s="3" t="s">
        <v>3447</v>
      </c>
      <c r="F30" s="3" t="s">
        <v>85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2519</v>
      </c>
      <c r="L30" s="3" t="s">
        <v>46</v>
      </c>
      <c r="M30" s="3" t="s">
        <v>61</v>
      </c>
      <c r="N30" s="3"/>
      <c r="O30" s="3" t="s">
        <v>86</v>
      </c>
      <c r="P30" s="3" t="s">
        <v>47</v>
      </c>
      <c r="Q30" s="3" t="s">
        <v>80</v>
      </c>
      <c r="R30" s="3" t="s">
        <v>80</v>
      </c>
      <c r="S30" s="3" t="s">
        <v>47</v>
      </c>
      <c r="T30" s="3" t="s">
        <v>80</v>
      </c>
      <c r="U30" s="3" t="s">
        <v>433</v>
      </c>
      <c r="V30" s="5" t="s">
        <v>2674</v>
      </c>
      <c r="W30" s="3" t="s">
        <v>433</v>
      </c>
      <c r="X30" s="5" t="s">
        <v>3448</v>
      </c>
      <c r="Y30" s="3" t="s">
        <v>3449</v>
      </c>
      <c r="AB30" s="14">
        <f t="shared" si="1"/>
        <v>14.2199999999998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9.7225596812751391E-2</v>
      </c>
      <c r="AH30" s="25">
        <f t="shared" si="4"/>
        <v>0.46127362051026588</v>
      </c>
      <c r="AI30" s="41">
        <f t="shared" si="5"/>
        <v>2.1679106619923099</v>
      </c>
    </row>
    <row r="31" spans="1:35" x14ac:dyDescent="0.25">
      <c r="A31" s="3" t="s">
        <v>1217</v>
      </c>
      <c r="B31" s="4" t="s">
        <v>1104</v>
      </c>
      <c r="C31" s="3" t="s">
        <v>42</v>
      </c>
      <c r="D31" s="3" t="s">
        <v>1103</v>
      </c>
      <c r="E31" s="3" t="s">
        <v>3450</v>
      </c>
      <c r="F31" s="3" t="s">
        <v>146</v>
      </c>
      <c r="G31" s="3" t="s">
        <v>65</v>
      </c>
      <c r="H31" s="5" t="s">
        <v>46</v>
      </c>
      <c r="I31" s="3" t="s">
        <v>46</v>
      </c>
      <c r="J31" s="3" t="s">
        <v>61</v>
      </c>
      <c r="K31" s="3" t="s">
        <v>47</v>
      </c>
      <c r="L31" s="3" t="s">
        <v>46</v>
      </c>
      <c r="M31" s="3" t="s">
        <v>47</v>
      </c>
      <c r="N31" s="3"/>
      <c r="O31" s="3" t="s">
        <v>86</v>
      </c>
      <c r="P31" s="3" t="s">
        <v>80</v>
      </c>
      <c r="Q31" s="3" t="s">
        <v>86</v>
      </c>
      <c r="R31" s="3" t="s">
        <v>2525</v>
      </c>
      <c r="S31" s="3" t="s">
        <v>61</v>
      </c>
      <c r="T31" s="3" t="s">
        <v>80</v>
      </c>
      <c r="U31" s="3" t="s">
        <v>433</v>
      </c>
      <c r="V31" s="5" t="s">
        <v>2674</v>
      </c>
      <c r="W31" s="3" t="s">
        <v>433</v>
      </c>
      <c r="X31" s="5" t="s">
        <v>3448</v>
      </c>
      <c r="Y31" s="3" t="s">
        <v>3451</v>
      </c>
      <c r="AB31" s="14">
        <f t="shared" si="1"/>
        <v>-184.55000000000018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-1.1626460972435573</v>
      </c>
      <c r="AH31" s="25">
        <f t="shared" si="4"/>
        <v>0.8775134401401451</v>
      </c>
      <c r="AI31" s="41">
        <f t="shared" si="5"/>
        <v>1.1395836852826926</v>
      </c>
    </row>
    <row r="32" spans="1:35" x14ac:dyDescent="0.25">
      <c r="A32" s="3" t="s">
        <v>1481</v>
      </c>
      <c r="B32" s="4" t="s">
        <v>464</v>
      </c>
      <c r="C32" s="3" t="s">
        <v>42</v>
      </c>
      <c r="D32" s="3" t="s">
        <v>55</v>
      </c>
      <c r="E32" s="3" t="s">
        <v>3452</v>
      </c>
      <c r="F32" s="3" t="s">
        <v>92</v>
      </c>
      <c r="G32" s="3" t="s">
        <v>42</v>
      </c>
      <c r="H32" s="5" t="s">
        <v>46</v>
      </c>
      <c r="I32" s="3" t="s">
        <v>46</v>
      </c>
      <c r="J32" s="3" t="s">
        <v>47</v>
      </c>
      <c r="K32" s="3" t="s">
        <v>2519</v>
      </c>
      <c r="L32" s="3" t="s">
        <v>80</v>
      </c>
      <c r="M32" s="3" t="s">
        <v>47</v>
      </c>
      <c r="N32" s="3"/>
      <c r="O32" s="3" t="s">
        <v>46</v>
      </c>
      <c r="P32" s="3" t="s">
        <v>80</v>
      </c>
      <c r="Q32" s="3" t="s">
        <v>86</v>
      </c>
      <c r="R32" s="3" t="s">
        <v>2525</v>
      </c>
      <c r="S32" s="3" t="s">
        <v>46</v>
      </c>
      <c r="T32" s="3" t="s">
        <v>80</v>
      </c>
      <c r="U32" s="3" t="s">
        <v>433</v>
      </c>
      <c r="V32" s="5" t="s">
        <v>273</v>
      </c>
      <c r="W32" s="3" t="s">
        <v>433</v>
      </c>
      <c r="X32" s="5" t="s">
        <v>3453</v>
      </c>
      <c r="Y32" s="3" t="s">
        <v>3454</v>
      </c>
      <c r="AB32" s="14">
        <f t="shared" si="1"/>
        <v>44.490000000000236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0.28908712611337534</v>
      </c>
      <c r="AH32" s="25">
        <f t="shared" si="4"/>
        <v>0.38625735254031524</v>
      </c>
      <c r="AI32" s="41">
        <f t="shared" si="5"/>
        <v>2.5889474813184972</v>
      </c>
    </row>
    <row r="33" spans="1:35" x14ac:dyDescent="0.25">
      <c r="A33" s="3" t="s">
        <v>1481</v>
      </c>
      <c r="B33" s="4" t="s">
        <v>798</v>
      </c>
      <c r="C33" s="3" t="s">
        <v>58</v>
      </c>
      <c r="D33" s="3" t="s">
        <v>377</v>
      </c>
      <c r="E33" s="3" t="s">
        <v>3455</v>
      </c>
      <c r="F33" s="3" t="s">
        <v>230</v>
      </c>
      <c r="G33" s="3" t="s">
        <v>65</v>
      </c>
      <c r="H33" s="5" t="s">
        <v>47</v>
      </c>
      <c r="I33" s="3" t="s">
        <v>46</v>
      </c>
      <c r="J33" s="3" t="s">
        <v>46</v>
      </c>
      <c r="K33" s="3" t="s">
        <v>2519</v>
      </c>
      <c r="L33" s="3" t="s">
        <v>80</v>
      </c>
      <c r="M33" s="3" t="s">
        <v>46</v>
      </c>
      <c r="N33" s="3"/>
      <c r="O33" s="3" t="s">
        <v>46</v>
      </c>
      <c r="P33" s="3" t="s">
        <v>80</v>
      </c>
      <c r="Q33" s="3" t="s">
        <v>86</v>
      </c>
      <c r="R33" s="3" t="s">
        <v>2525</v>
      </c>
      <c r="S33" s="3" t="s">
        <v>80</v>
      </c>
      <c r="T33" s="3" t="s">
        <v>80</v>
      </c>
      <c r="U33" s="3" t="s">
        <v>433</v>
      </c>
      <c r="V33" s="5" t="s">
        <v>273</v>
      </c>
      <c r="W33" s="3" t="s">
        <v>433</v>
      </c>
      <c r="X33" s="5" t="s">
        <v>3453</v>
      </c>
      <c r="Y33" s="3" t="s">
        <v>3456</v>
      </c>
      <c r="AB33" s="14">
        <f t="shared" si="1"/>
        <v>89.950000000000273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0.57722802872342638</v>
      </c>
      <c r="AH33" s="25">
        <f t="shared" si="4"/>
        <v>0.28189271256346249</v>
      </c>
      <c r="AI33" s="41">
        <f t="shared" si="5"/>
        <v>3.5474489244728882</v>
      </c>
    </row>
    <row r="34" spans="1:35" x14ac:dyDescent="0.25">
      <c r="A34" s="3" t="s">
        <v>400</v>
      </c>
      <c r="B34" s="4" t="s">
        <v>89</v>
      </c>
      <c r="C34" s="3" t="s">
        <v>58</v>
      </c>
      <c r="D34" s="3" t="s">
        <v>90</v>
      </c>
      <c r="E34" s="3" t="s">
        <v>3457</v>
      </c>
      <c r="F34" s="3" t="s">
        <v>763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2525</v>
      </c>
      <c r="L34" s="3" t="s">
        <v>47</v>
      </c>
      <c r="M34" s="3" t="s">
        <v>47</v>
      </c>
      <c r="N34" s="3"/>
      <c r="O34" s="3" t="s">
        <v>46</v>
      </c>
      <c r="P34" s="3" t="s">
        <v>47</v>
      </c>
      <c r="Q34" s="3" t="s">
        <v>2524</v>
      </c>
      <c r="R34" s="3" t="s">
        <v>80</v>
      </c>
      <c r="S34" s="3" t="s">
        <v>46</v>
      </c>
      <c r="T34" s="3" t="s">
        <v>80</v>
      </c>
      <c r="U34" s="3" t="s">
        <v>433</v>
      </c>
      <c r="V34" s="5" t="s">
        <v>208</v>
      </c>
      <c r="W34" s="3" t="s">
        <v>433</v>
      </c>
      <c r="X34" s="5" t="s">
        <v>3458</v>
      </c>
      <c r="Y34" s="3" t="s">
        <v>2701</v>
      </c>
      <c r="AB34" s="14">
        <f t="shared" si="1"/>
        <v>9.4200000000000728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6.6801568380543616E-2</v>
      </c>
      <c r="AH34" s="25">
        <f t="shared" si="4"/>
        <v>0.4733698374066645</v>
      </c>
      <c r="AI34" s="41">
        <f t="shared" si="5"/>
        <v>2.1125131366173546</v>
      </c>
    </row>
    <row r="35" spans="1:35" x14ac:dyDescent="0.25">
      <c r="A35" s="3" t="s">
        <v>400</v>
      </c>
      <c r="B35" s="4" t="s">
        <v>1265</v>
      </c>
      <c r="C35" s="3" t="s">
        <v>42</v>
      </c>
      <c r="D35" s="3" t="s">
        <v>354</v>
      </c>
      <c r="E35" s="3" t="s">
        <v>3459</v>
      </c>
      <c r="F35" s="3" t="s">
        <v>226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46</v>
      </c>
      <c r="L35" s="3" t="s">
        <v>46</v>
      </c>
      <c r="M35" s="3" t="s">
        <v>47</v>
      </c>
      <c r="N35" s="3"/>
      <c r="O35" s="3" t="s">
        <v>86</v>
      </c>
      <c r="P35" s="3" t="s">
        <v>80</v>
      </c>
      <c r="Q35" s="3" t="s">
        <v>80</v>
      </c>
      <c r="R35" s="3" t="s">
        <v>80</v>
      </c>
      <c r="S35" s="3" t="s">
        <v>40</v>
      </c>
      <c r="T35" s="3" t="s">
        <v>80</v>
      </c>
      <c r="U35" s="3" t="s">
        <v>433</v>
      </c>
      <c r="V35" s="5" t="s">
        <v>208</v>
      </c>
      <c r="W35" s="3" t="s">
        <v>433</v>
      </c>
      <c r="X35" s="5" t="s">
        <v>3458</v>
      </c>
      <c r="Y35" s="3" t="s">
        <v>3460</v>
      </c>
      <c r="AB35" s="14">
        <f t="shared" si="1"/>
        <v>-33.139999999999873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-0.20295815038504694</v>
      </c>
      <c r="AH35" s="25">
        <f t="shared" si="4"/>
        <v>0.5804161287280879</v>
      </c>
      <c r="AI35" s="41">
        <f t="shared" si="5"/>
        <v>1.7229018121728967</v>
      </c>
    </row>
    <row r="36" spans="1:35" x14ac:dyDescent="0.25">
      <c r="A36" s="3" t="s">
        <v>1126</v>
      </c>
      <c r="B36" s="4" t="s">
        <v>3461</v>
      </c>
      <c r="C36" s="3" t="s">
        <v>63</v>
      </c>
      <c r="D36" s="3" t="s">
        <v>380</v>
      </c>
      <c r="E36" s="3" t="s">
        <v>3462</v>
      </c>
      <c r="F36" s="3" t="s">
        <v>1871</v>
      </c>
      <c r="G36" s="3" t="s">
        <v>42</v>
      </c>
      <c r="H36" s="5" t="s">
        <v>46</v>
      </c>
      <c r="I36" s="3" t="s">
        <v>46</v>
      </c>
      <c r="J36" s="3" t="s">
        <v>47</v>
      </c>
      <c r="K36" s="3" t="s">
        <v>2518</v>
      </c>
      <c r="L36" s="3" t="s">
        <v>46</v>
      </c>
      <c r="M36" s="3" t="s">
        <v>40</v>
      </c>
      <c r="N36" s="3"/>
      <c r="O36" s="3" t="s">
        <v>46</v>
      </c>
      <c r="P36" s="3" t="s">
        <v>47</v>
      </c>
      <c r="Q36" s="3" t="s">
        <v>80</v>
      </c>
      <c r="R36" s="3" t="s">
        <v>80</v>
      </c>
      <c r="S36" s="3" t="s">
        <v>61</v>
      </c>
      <c r="T36" s="3" t="s">
        <v>80</v>
      </c>
      <c r="U36" s="3" t="s">
        <v>433</v>
      </c>
      <c r="V36" s="5" t="s">
        <v>3123</v>
      </c>
      <c r="W36" s="3" t="s">
        <v>433</v>
      </c>
      <c r="X36" s="5" t="s">
        <v>3463</v>
      </c>
      <c r="Y36" s="3" t="s">
        <v>3464</v>
      </c>
      <c r="AB36" s="14">
        <f t="shared" si="1"/>
        <v>51.389999999999873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0.33282166698467419</v>
      </c>
      <c r="AH36" s="25">
        <f t="shared" si="4"/>
        <v>0.36963445093907465</v>
      </c>
      <c r="AI36" s="41">
        <f t="shared" si="5"/>
        <v>2.705375533745435</v>
      </c>
    </row>
    <row r="37" spans="1:35" x14ac:dyDescent="0.25">
      <c r="A37" s="3" t="s">
        <v>1126</v>
      </c>
      <c r="B37" s="4" t="s">
        <v>1207</v>
      </c>
      <c r="C37" s="3" t="s">
        <v>63</v>
      </c>
      <c r="D37" s="3" t="s">
        <v>1103</v>
      </c>
      <c r="E37" s="3" t="s">
        <v>3465</v>
      </c>
      <c r="F37" s="3" t="s">
        <v>367</v>
      </c>
      <c r="G37" s="3" t="s">
        <v>42</v>
      </c>
      <c r="H37" s="5" t="s">
        <v>46</v>
      </c>
      <c r="I37" s="3" t="s">
        <v>46</v>
      </c>
      <c r="J37" s="3" t="s">
        <v>61</v>
      </c>
      <c r="K37" s="3" t="s">
        <v>46</v>
      </c>
      <c r="L37" s="3" t="s">
        <v>47</v>
      </c>
      <c r="M37" s="3" t="s">
        <v>47</v>
      </c>
      <c r="N37" s="3"/>
      <c r="O37" s="3" t="s">
        <v>86</v>
      </c>
      <c r="P37" s="3" t="s">
        <v>47</v>
      </c>
      <c r="Q37" s="3" t="s">
        <v>47</v>
      </c>
      <c r="R37" s="3" t="s">
        <v>2525</v>
      </c>
      <c r="S37" s="3" t="s">
        <v>61</v>
      </c>
      <c r="T37" s="3" t="s">
        <v>47</v>
      </c>
      <c r="U37" s="3" t="s">
        <v>433</v>
      </c>
      <c r="V37" s="5" t="s">
        <v>3123</v>
      </c>
      <c r="W37" s="3" t="s">
        <v>433</v>
      </c>
      <c r="X37" s="5" t="s">
        <v>3463</v>
      </c>
      <c r="Y37" s="3" t="s">
        <v>3466</v>
      </c>
      <c r="AB37" s="14">
        <f t="shared" si="1"/>
        <v>192.03999999999996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1.2243090834409804</v>
      </c>
      <c r="AH37" s="25">
        <f t="shared" si="4"/>
        <v>0.1104178258043742</v>
      </c>
      <c r="AI37" s="41">
        <f t="shared" si="5"/>
        <v>9.0565086997065745</v>
      </c>
    </row>
    <row r="38" spans="1:35" x14ac:dyDescent="0.25">
      <c r="A38" s="3" t="s">
        <v>281</v>
      </c>
      <c r="B38" s="4" t="s">
        <v>2798</v>
      </c>
      <c r="C38" s="3" t="s">
        <v>63</v>
      </c>
      <c r="D38" s="3" t="s">
        <v>380</v>
      </c>
      <c r="E38" s="3" t="s">
        <v>3467</v>
      </c>
      <c r="F38" s="3" t="s">
        <v>1258</v>
      </c>
      <c r="G38" s="3" t="s">
        <v>42</v>
      </c>
      <c r="H38" s="5" t="s">
        <v>46</v>
      </c>
      <c r="I38" s="3" t="s">
        <v>46</v>
      </c>
      <c r="J38" s="3" t="s">
        <v>61</v>
      </c>
      <c r="K38" s="3" t="s">
        <v>2518</v>
      </c>
      <c r="L38" s="3" t="s">
        <v>80</v>
      </c>
      <c r="M38" s="3" t="s">
        <v>80</v>
      </c>
      <c r="N38" s="3"/>
      <c r="O38" s="3" t="s">
        <v>47</v>
      </c>
      <c r="P38" s="3" t="s">
        <v>80</v>
      </c>
      <c r="Q38" s="3" t="s">
        <v>86</v>
      </c>
      <c r="R38" s="3" t="s">
        <v>2525</v>
      </c>
      <c r="S38" s="3" t="s">
        <v>46</v>
      </c>
      <c r="T38" s="3" t="s">
        <v>47</v>
      </c>
      <c r="U38" s="3" t="s">
        <v>433</v>
      </c>
      <c r="V38" s="5" t="s">
        <v>134</v>
      </c>
      <c r="W38" s="3" t="s">
        <v>433</v>
      </c>
      <c r="X38" s="5" t="s">
        <v>3468</v>
      </c>
      <c r="Y38" s="3" t="s">
        <v>3469</v>
      </c>
      <c r="AB38" s="14">
        <f t="shared" si="1"/>
        <v>18.639999999999873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0.12524105632741145</v>
      </c>
      <c r="AH38" s="25">
        <f t="shared" si="4"/>
        <v>0.4501663574293181</v>
      </c>
      <c r="AI38" s="41">
        <f t="shared" si="5"/>
        <v>2.2214010076419646</v>
      </c>
    </row>
    <row r="39" spans="1:35" x14ac:dyDescent="0.25">
      <c r="A39" s="3" t="s">
        <v>236</v>
      </c>
      <c r="B39" s="4" t="s">
        <v>2714</v>
      </c>
      <c r="C39" s="3" t="s">
        <v>58</v>
      </c>
      <c r="D39" s="3" t="s">
        <v>115</v>
      </c>
      <c r="E39" s="3" t="s">
        <v>3470</v>
      </c>
      <c r="F39" s="3" t="s">
        <v>381</v>
      </c>
      <c r="G39" s="3" t="s">
        <v>65</v>
      </c>
      <c r="H39" s="5" t="s">
        <v>46</v>
      </c>
      <c r="I39" s="3" t="s">
        <v>46</v>
      </c>
      <c r="J39" s="3" t="s">
        <v>80</v>
      </c>
      <c r="K39" s="3" t="s">
        <v>2519</v>
      </c>
      <c r="L39" s="3" t="s">
        <v>46</v>
      </c>
      <c r="M39" s="3" t="s">
        <v>2519</v>
      </c>
      <c r="N39" s="3"/>
      <c r="O39" s="3" t="s">
        <v>86</v>
      </c>
      <c r="P39" s="3" t="s">
        <v>47</v>
      </c>
      <c r="Q39" s="3" t="s">
        <v>80</v>
      </c>
      <c r="R39" s="3" t="s">
        <v>80</v>
      </c>
      <c r="S39" s="3" t="s">
        <v>80</v>
      </c>
      <c r="T39" s="3" t="s">
        <v>80</v>
      </c>
      <c r="U39" s="3" t="s">
        <v>433</v>
      </c>
      <c r="V39" s="5" t="s">
        <v>297</v>
      </c>
      <c r="W39" s="3" t="s">
        <v>433</v>
      </c>
      <c r="X39" s="5" t="s">
        <v>3471</v>
      </c>
      <c r="Y39" s="3" t="s">
        <v>3472</v>
      </c>
      <c r="AB39" s="14">
        <f t="shared" si="1"/>
        <v>-39.829999999999927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-0.24536164001243929</v>
      </c>
      <c r="AH39" s="25">
        <f t="shared" si="4"/>
        <v>0.59691178593026506</v>
      </c>
      <c r="AI39" s="41">
        <f t="shared" si="5"/>
        <v>1.6752894205992881</v>
      </c>
    </row>
    <row r="40" spans="1:35" x14ac:dyDescent="0.25">
      <c r="A40" s="3" t="s">
        <v>1482</v>
      </c>
      <c r="B40" s="4" t="s">
        <v>777</v>
      </c>
      <c r="C40" s="3" t="s">
        <v>42</v>
      </c>
      <c r="D40" s="3" t="s">
        <v>354</v>
      </c>
      <c r="E40" s="3" t="s">
        <v>3473</v>
      </c>
      <c r="F40" s="3" t="s">
        <v>424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47</v>
      </c>
      <c r="L40" s="3" t="s">
        <v>80</v>
      </c>
      <c r="M40" s="3" t="s">
        <v>80</v>
      </c>
      <c r="N40" s="3"/>
      <c r="O40" s="3" t="s">
        <v>46</v>
      </c>
      <c r="P40" s="3" t="s">
        <v>47</v>
      </c>
      <c r="Q40" s="3" t="s">
        <v>2524</v>
      </c>
      <c r="R40" s="3" t="s">
        <v>80</v>
      </c>
      <c r="S40" s="3" t="s">
        <v>46</v>
      </c>
      <c r="T40" s="3" t="s">
        <v>80</v>
      </c>
      <c r="U40" s="3" t="s">
        <v>433</v>
      </c>
      <c r="V40" s="5" t="s">
        <v>2894</v>
      </c>
      <c r="W40" s="3" t="s">
        <v>433</v>
      </c>
      <c r="X40" s="5" t="s">
        <v>3474</v>
      </c>
      <c r="Y40" s="3" t="s">
        <v>3475</v>
      </c>
      <c r="AB40" s="14">
        <f t="shared" si="1"/>
        <v>-92.639999999999873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-0.58008933615931058</v>
      </c>
      <c r="AH40" s="25">
        <f t="shared" si="4"/>
        <v>0.71907281268219214</v>
      </c>
      <c r="AI40" s="41">
        <f t="shared" si="5"/>
        <v>1.3906797508724182</v>
      </c>
    </row>
    <row r="41" spans="1:35" x14ac:dyDescent="0.25">
      <c r="A41" s="3" t="s">
        <v>1482</v>
      </c>
      <c r="B41" s="4" t="s">
        <v>1116</v>
      </c>
      <c r="C41" s="3" t="s">
        <v>42</v>
      </c>
      <c r="D41" s="3" t="s">
        <v>1103</v>
      </c>
      <c r="E41" s="3" t="s">
        <v>3476</v>
      </c>
      <c r="F41" s="3" t="s">
        <v>67</v>
      </c>
      <c r="G41" s="3" t="s">
        <v>65</v>
      </c>
      <c r="H41" s="5" t="s">
        <v>46</v>
      </c>
      <c r="I41" s="3" t="s">
        <v>46</v>
      </c>
      <c r="J41" s="3" t="s">
        <v>46</v>
      </c>
      <c r="K41" s="3" t="s">
        <v>47</v>
      </c>
      <c r="L41" s="3" t="s">
        <v>46</v>
      </c>
      <c r="M41" s="3" t="s">
        <v>47</v>
      </c>
      <c r="N41" s="3"/>
      <c r="O41" s="3" t="s">
        <v>46</v>
      </c>
      <c r="P41" s="3" t="s">
        <v>47</v>
      </c>
      <c r="Q41" s="3" t="s">
        <v>2524</v>
      </c>
      <c r="R41" s="3" t="s">
        <v>80</v>
      </c>
      <c r="S41" s="3" t="s">
        <v>80</v>
      </c>
      <c r="T41" s="3" t="s">
        <v>80</v>
      </c>
      <c r="U41" s="3" t="s">
        <v>433</v>
      </c>
      <c r="V41" s="5" t="s">
        <v>2894</v>
      </c>
      <c r="W41" s="3" t="s">
        <v>433</v>
      </c>
      <c r="X41" s="5" t="s">
        <v>3474</v>
      </c>
      <c r="Y41" s="3" t="s">
        <v>3477</v>
      </c>
      <c r="AB41" s="14">
        <f t="shared" si="1"/>
        <v>-193.97999999999956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-1.2224166364343316</v>
      </c>
      <c r="AH41" s="25">
        <f t="shared" si="4"/>
        <v>0.88922494442836975</v>
      </c>
      <c r="AI41" s="41">
        <f t="shared" si="5"/>
        <v>1.1245748404447211</v>
      </c>
    </row>
    <row r="42" spans="1:35" x14ac:dyDescent="0.25">
      <c r="A42" s="3" t="s">
        <v>219</v>
      </c>
      <c r="B42" s="4" t="s">
        <v>331</v>
      </c>
      <c r="C42" s="3" t="s">
        <v>42</v>
      </c>
      <c r="D42" s="3" t="s">
        <v>193</v>
      </c>
      <c r="E42" s="3" t="s">
        <v>3478</v>
      </c>
      <c r="F42" s="3" t="s">
        <v>3479</v>
      </c>
      <c r="G42" s="3" t="s">
        <v>42</v>
      </c>
      <c r="H42" s="5" t="s">
        <v>46</v>
      </c>
      <c r="I42" s="3" t="s">
        <v>46</v>
      </c>
      <c r="J42" s="3" t="s">
        <v>47</v>
      </c>
      <c r="K42" s="3" t="s">
        <v>47</v>
      </c>
      <c r="L42" s="3" t="s">
        <v>46</v>
      </c>
      <c r="M42" s="3" t="s">
        <v>46</v>
      </c>
      <c r="N42" s="3"/>
      <c r="O42" s="3" t="s">
        <v>46</v>
      </c>
      <c r="P42" s="3" t="s">
        <v>47</v>
      </c>
      <c r="Q42" s="3" t="s">
        <v>80</v>
      </c>
      <c r="R42" s="3" t="s">
        <v>80</v>
      </c>
      <c r="S42" s="3" t="s">
        <v>80</v>
      </c>
      <c r="T42" s="3" t="s">
        <v>80</v>
      </c>
      <c r="U42" s="3" t="s">
        <v>433</v>
      </c>
      <c r="V42" s="5" t="s">
        <v>256</v>
      </c>
      <c r="W42" s="3" t="s">
        <v>433</v>
      </c>
      <c r="X42" s="5" t="s">
        <v>3480</v>
      </c>
      <c r="Y42" s="3" t="s">
        <v>3481</v>
      </c>
      <c r="AB42" s="14">
        <f t="shared" si="1"/>
        <v>277.49000000000024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1.7659201729268783</v>
      </c>
      <c r="AH42" s="25">
        <f t="shared" si="4"/>
        <v>3.8704621145833729E-2</v>
      </c>
      <c r="AI42" s="41">
        <f t="shared" si="5"/>
        <v>25.836708134466335</v>
      </c>
    </row>
    <row r="43" spans="1:35" x14ac:dyDescent="0.25">
      <c r="A43" s="3" t="s">
        <v>302</v>
      </c>
      <c r="B43" s="4" t="s">
        <v>77</v>
      </c>
      <c r="C43" s="3" t="s">
        <v>42</v>
      </c>
      <c r="D43" s="3" t="s">
        <v>59</v>
      </c>
      <c r="E43" s="3" t="s">
        <v>3482</v>
      </c>
      <c r="F43" s="3" t="s">
        <v>821</v>
      </c>
      <c r="G43" s="3" t="s">
        <v>65</v>
      </c>
      <c r="H43" s="5" t="s">
        <v>46</v>
      </c>
      <c r="I43" s="3" t="s">
        <v>46</v>
      </c>
      <c r="J43" s="3" t="s">
        <v>47</v>
      </c>
      <c r="K43" s="3" t="s">
        <v>2519</v>
      </c>
      <c r="L43" s="3" t="s">
        <v>80</v>
      </c>
      <c r="M43" s="3" t="s">
        <v>47</v>
      </c>
      <c r="N43" s="3"/>
      <c r="O43" s="3" t="s">
        <v>46</v>
      </c>
      <c r="P43" s="3" t="s">
        <v>47</v>
      </c>
      <c r="Q43" s="3" t="s">
        <v>80</v>
      </c>
      <c r="R43" s="3" t="s">
        <v>80</v>
      </c>
      <c r="S43" s="3" t="s">
        <v>61</v>
      </c>
      <c r="T43" s="3" t="s">
        <v>80</v>
      </c>
      <c r="U43" s="3" t="s">
        <v>433</v>
      </c>
      <c r="V43" s="5" t="s">
        <v>3483</v>
      </c>
      <c r="W43" s="3" t="s">
        <v>433</v>
      </c>
      <c r="X43" s="5" t="s">
        <v>3484</v>
      </c>
      <c r="Y43" s="3" t="s">
        <v>3485</v>
      </c>
      <c r="AB43" s="14">
        <f t="shared" si="1"/>
        <v>-245.47000000000025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-1.5487777247623502</v>
      </c>
      <c r="AH43" s="25">
        <f t="shared" si="4"/>
        <v>0.93928241896848097</v>
      </c>
      <c r="AI43" s="41">
        <f t="shared" si="5"/>
        <v>1.0646425183792954</v>
      </c>
    </row>
    <row r="44" spans="1:35" x14ac:dyDescent="0.25">
      <c r="A44" s="3" t="s">
        <v>293</v>
      </c>
      <c r="B44" s="4" t="s">
        <v>2741</v>
      </c>
      <c r="C44" s="3" t="s">
        <v>58</v>
      </c>
      <c r="D44" s="3" t="s">
        <v>115</v>
      </c>
      <c r="E44" s="3" t="s">
        <v>3486</v>
      </c>
      <c r="F44" s="3" t="s">
        <v>1019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47</v>
      </c>
      <c r="L44" s="3" t="s">
        <v>46</v>
      </c>
      <c r="M44" s="3" t="s">
        <v>47</v>
      </c>
      <c r="N44" s="3"/>
      <c r="O44" s="3" t="s">
        <v>86</v>
      </c>
      <c r="P44" s="3" t="s">
        <v>47</v>
      </c>
      <c r="Q44" s="3" t="s">
        <v>80</v>
      </c>
      <c r="R44" s="3" t="s">
        <v>80</v>
      </c>
      <c r="S44" s="3" t="s">
        <v>80</v>
      </c>
      <c r="T44" s="3" t="s">
        <v>80</v>
      </c>
      <c r="U44" s="3" t="s">
        <v>339</v>
      </c>
      <c r="V44" s="5" t="s">
        <v>154</v>
      </c>
      <c r="W44" s="3" t="s">
        <v>339</v>
      </c>
      <c r="X44" s="5" t="s">
        <v>3487</v>
      </c>
      <c r="Y44" s="3" t="s">
        <v>3488</v>
      </c>
      <c r="AB44" s="14">
        <f t="shared" si="1"/>
        <v>-66.619999999999891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-0.4151657486997084</v>
      </c>
      <c r="AH44" s="25">
        <f t="shared" si="4"/>
        <v>0.66098971467745782</v>
      </c>
      <c r="AI44" s="41">
        <f t="shared" si="5"/>
        <v>1.5128828449138101</v>
      </c>
    </row>
    <row r="45" spans="1:35" x14ac:dyDescent="0.25">
      <c r="A45" s="3" t="s">
        <v>305</v>
      </c>
      <c r="B45" s="4" t="s">
        <v>2545</v>
      </c>
      <c r="C45" s="3" t="s">
        <v>42</v>
      </c>
      <c r="D45" s="3" t="s">
        <v>186</v>
      </c>
      <c r="E45" s="3" t="s">
        <v>3489</v>
      </c>
      <c r="F45" s="3" t="s">
        <v>1304</v>
      </c>
      <c r="G45" s="3" t="s">
        <v>42</v>
      </c>
      <c r="H45" s="5" t="s">
        <v>46</v>
      </c>
      <c r="I45" s="3" t="s">
        <v>46</v>
      </c>
      <c r="J45" s="3" t="s">
        <v>47</v>
      </c>
      <c r="K45" s="3" t="s">
        <v>47</v>
      </c>
      <c r="L45" s="3" t="s">
        <v>80</v>
      </c>
      <c r="M45" s="3" t="s">
        <v>46</v>
      </c>
      <c r="N45" s="3"/>
      <c r="O45" s="3" t="s">
        <v>46</v>
      </c>
      <c r="P45" s="3" t="s">
        <v>80</v>
      </c>
      <c r="Q45" s="3" t="s">
        <v>86</v>
      </c>
      <c r="R45" s="3" t="s">
        <v>80</v>
      </c>
      <c r="S45" s="3" t="s">
        <v>47</v>
      </c>
      <c r="T45" s="3" t="s">
        <v>80</v>
      </c>
      <c r="U45" s="3" t="s">
        <v>433</v>
      </c>
      <c r="V45" s="5" t="s">
        <v>154</v>
      </c>
      <c r="W45" s="3" t="s">
        <v>433</v>
      </c>
      <c r="X45" s="5" t="s">
        <v>3487</v>
      </c>
      <c r="Y45" s="3" t="s">
        <v>3490</v>
      </c>
      <c r="AB45" s="14">
        <f t="shared" si="1"/>
        <v>-94.359999999999673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-0.59099127968085108</v>
      </c>
      <c r="AH45" s="25">
        <f t="shared" si="4"/>
        <v>0.72273686807373883</v>
      </c>
      <c r="AI45" s="41">
        <f t="shared" si="5"/>
        <v>1.3836294288753135</v>
      </c>
    </row>
    <row r="46" spans="1:35" x14ac:dyDescent="0.25">
      <c r="A46" s="3" t="s">
        <v>97</v>
      </c>
      <c r="B46" s="4" t="s">
        <v>457</v>
      </c>
      <c r="C46" s="3" t="s">
        <v>491</v>
      </c>
      <c r="D46" s="3" t="s">
        <v>365</v>
      </c>
      <c r="E46" s="3" t="s">
        <v>3491</v>
      </c>
      <c r="F46" s="3" t="s">
        <v>121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46</v>
      </c>
      <c r="L46" s="3" t="s">
        <v>80</v>
      </c>
      <c r="M46" s="3" t="s">
        <v>80</v>
      </c>
      <c r="N46" s="3"/>
      <c r="O46" s="3" t="s">
        <v>46</v>
      </c>
      <c r="P46" s="3" t="s">
        <v>80</v>
      </c>
      <c r="Q46" s="3" t="s">
        <v>80</v>
      </c>
      <c r="R46" s="3" t="s">
        <v>2525</v>
      </c>
      <c r="S46" s="3" t="s">
        <v>47</v>
      </c>
      <c r="T46" s="3" t="s">
        <v>80</v>
      </c>
      <c r="U46" s="3" t="s">
        <v>433</v>
      </c>
      <c r="V46" s="5" t="s">
        <v>2931</v>
      </c>
      <c r="W46" s="3" t="s">
        <v>433</v>
      </c>
      <c r="X46" s="5" t="s">
        <v>3492</v>
      </c>
      <c r="Y46" s="3" t="s">
        <v>3493</v>
      </c>
      <c r="AB46" s="14">
        <f t="shared" si="1"/>
        <v>-211.07999999999993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-1.3308022377240805</v>
      </c>
      <c r="AH46" s="25">
        <f t="shared" si="4"/>
        <v>0.90837295426894382</v>
      </c>
      <c r="AI46" s="41">
        <f t="shared" si="5"/>
        <v>1.1008694119529323</v>
      </c>
    </row>
    <row r="47" spans="1:35" x14ac:dyDescent="0.25">
      <c r="A47" s="3" t="s">
        <v>3102</v>
      </c>
      <c r="B47" s="4" t="s">
        <v>412</v>
      </c>
      <c r="C47" s="3" t="s">
        <v>42</v>
      </c>
      <c r="D47" s="3" t="s">
        <v>193</v>
      </c>
      <c r="E47" s="3" t="s">
        <v>3494</v>
      </c>
      <c r="F47" s="3" t="s">
        <v>840</v>
      </c>
      <c r="G47" s="3" t="s">
        <v>42</v>
      </c>
      <c r="H47" s="5" t="s">
        <v>46</v>
      </c>
      <c r="I47" s="3" t="s">
        <v>46</v>
      </c>
      <c r="J47" s="3" t="s">
        <v>80</v>
      </c>
      <c r="K47" s="3" t="s">
        <v>47</v>
      </c>
      <c r="L47" s="3" t="s">
        <v>46</v>
      </c>
      <c r="M47" s="3" t="s">
        <v>47</v>
      </c>
      <c r="N47" s="3"/>
      <c r="O47" s="3" t="s">
        <v>46</v>
      </c>
      <c r="P47" s="3" t="s">
        <v>47</v>
      </c>
      <c r="Q47" s="3" t="s">
        <v>2524</v>
      </c>
      <c r="R47" s="3" t="s">
        <v>80</v>
      </c>
      <c r="S47" s="3" t="s">
        <v>80</v>
      </c>
      <c r="T47" s="3" t="s">
        <v>80</v>
      </c>
      <c r="U47" s="3" t="s">
        <v>433</v>
      </c>
      <c r="V47" s="5" t="s">
        <v>3495</v>
      </c>
      <c r="W47" s="3" t="s">
        <v>433</v>
      </c>
      <c r="X47" s="5" t="s">
        <v>3496</v>
      </c>
      <c r="Y47" s="3" t="s">
        <v>3497</v>
      </c>
      <c r="AB47" s="14">
        <f t="shared" si="1"/>
        <v>-111.88999999999987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-0.70210236685098415</v>
      </c>
      <c r="AH47" s="25">
        <f t="shared" si="4"/>
        <v>0.75869233679836523</v>
      </c>
      <c r="AI47" s="41">
        <f t="shared" si="5"/>
        <v>1.318057335625582</v>
      </c>
    </row>
    <row r="48" spans="1:35" x14ac:dyDescent="0.25">
      <c r="A48" s="3" t="s">
        <v>3102</v>
      </c>
      <c r="B48" s="4" t="s">
        <v>436</v>
      </c>
      <c r="C48" s="3" t="s">
        <v>58</v>
      </c>
      <c r="D48" s="3" t="s">
        <v>354</v>
      </c>
      <c r="E48" s="3" t="s">
        <v>3498</v>
      </c>
      <c r="F48" s="3" t="s">
        <v>31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47</v>
      </c>
      <c r="L48" s="3" t="s">
        <v>80</v>
      </c>
      <c r="M48" s="3" t="s">
        <v>47</v>
      </c>
      <c r="N48" s="3"/>
      <c r="O48" s="3" t="s">
        <v>46</v>
      </c>
      <c r="P48" s="3" t="s">
        <v>80</v>
      </c>
      <c r="Q48" s="3" t="s">
        <v>2524</v>
      </c>
      <c r="R48" s="3" t="s">
        <v>47</v>
      </c>
      <c r="S48" s="3" t="s">
        <v>47</v>
      </c>
      <c r="T48" s="3" t="s">
        <v>80</v>
      </c>
      <c r="U48" s="3" t="s">
        <v>433</v>
      </c>
      <c r="V48" s="5" t="s">
        <v>3495</v>
      </c>
      <c r="W48" s="3" t="s">
        <v>433</v>
      </c>
      <c r="X48" s="5" t="s">
        <v>3496</v>
      </c>
      <c r="Y48" s="3" t="s">
        <v>3499</v>
      </c>
      <c r="AB48" s="14">
        <f t="shared" si="1"/>
        <v>-140.18000000000029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-0.88141398442332142</v>
      </c>
      <c r="AH48" s="25">
        <f t="shared" si="4"/>
        <v>0.81095310434848555</v>
      </c>
      <c r="AI48" s="41">
        <f t="shared" si="5"/>
        <v>1.2331169270304396</v>
      </c>
    </row>
    <row r="49" spans="1:35" x14ac:dyDescent="0.25">
      <c r="A49" s="3" t="s">
        <v>361</v>
      </c>
      <c r="B49" s="4" t="s">
        <v>415</v>
      </c>
      <c r="C49" s="3" t="s">
        <v>42</v>
      </c>
      <c r="D49" s="3" t="s">
        <v>193</v>
      </c>
      <c r="E49" s="3" t="s">
        <v>3500</v>
      </c>
      <c r="F49" s="3" t="s">
        <v>258</v>
      </c>
      <c r="G49" s="3" t="s">
        <v>111</v>
      </c>
      <c r="H49" s="5" t="s">
        <v>46</v>
      </c>
      <c r="I49" s="3" t="s">
        <v>46</v>
      </c>
      <c r="J49" s="3" t="s">
        <v>80</v>
      </c>
      <c r="K49" s="3" t="s">
        <v>2519</v>
      </c>
      <c r="L49" s="3" t="s">
        <v>46</v>
      </c>
      <c r="M49" s="3" t="s">
        <v>47</v>
      </c>
      <c r="N49" s="3"/>
      <c r="O49" s="3" t="s">
        <v>80</v>
      </c>
      <c r="P49" s="3" t="s">
        <v>80</v>
      </c>
      <c r="Q49" s="3" t="s">
        <v>2524</v>
      </c>
      <c r="R49" s="3" t="s">
        <v>80</v>
      </c>
      <c r="S49" s="3" t="s">
        <v>80</v>
      </c>
      <c r="T49" s="3" t="s">
        <v>80</v>
      </c>
      <c r="U49" s="3" t="s">
        <v>433</v>
      </c>
      <c r="V49" s="5" t="s">
        <v>146</v>
      </c>
      <c r="W49" s="3" t="s">
        <v>433</v>
      </c>
      <c r="X49" s="5" t="s">
        <v>3501</v>
      </c>
      <c r="Y49" s="3" t="s">
        <v>3502</v>
      </c>
      <c r="AB49" s="14">
        <f t="shared" si="1"/>
        <v>-222.86999999999989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-1.4055312575606946</v>
      </c>
      <c r="AH49" s="25">
        <f t="shared" si="4"/>
        <v>0.92006831938675315</v>
      </c>
      <c r="AI49" s="41">
        <f t="shared" si="5"/>
        <v>1.0868758101208431</v>
      </c>
    </row>
    <row r="50" spans="1:35" x14ac:dyDescent="0.25">
      <c r="A50" s="3" t="s">
        <v>1488</v>
      </c>
      <c r="B50" s="4" t="s">
        <v>2630</v>
      </c>
      <c r="C50" s="3" t="s">
        <v>42</v>
      </c>
      <c r="D50" s="3" t="s">
        <v>115</v>
      </c>
      <c r="E50" s="3" t="s">
        <v>3503</v>
      </c>
      <c r="F50" s="3" t="s">
        <v>1489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47</v>
      </c>
      <c r="L50" s="3" t="s">
        <v>46</v>
      </c>
      <c r="M50" s="3" t="s">
        <v>80</v>
      </c>
      <c r="N50" s="3"/>
      <c r="O50" s="3" t="s">
        <v>46</v>
      </c>
      <c r="P50" s="3" t="s">
        <v>47</v>
      </c>
      <c r="Q50" s="3" t="s">
        <v>80</v>
      </c>
      <c r="R50" s="3" t="s">
        <v>80</v>
      </c>
      <c r="S50" s="3" t="s">
        <v>47</v>
      </c>
      <c r="T50" s="3" t="s">
        <v>80</v>
      </c>
      <c r="U50" s="3" t="s">
        <v>433</v>
      </c>
      <c r="V50" s="5" t="s">
        <v>143</v>
      </c>
      <c r="W50" s="3" t="s">
        <v>433</v>
      </c>
      <c r="X50" s="5" t="s">
        <v>3504</v>
      </c>
      <c r="Y50" s="3" t="s">
        <v>3505</v>
      </c>
      <c r="AB50" s="14">
        <f t="shared" si="1"/>
        <v>-130.98000000000002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-0.82310126326158484</v>
      </c>
      <c r="AH50" s="25">
        <f t="shared" si="4"/>
        <v>0.79477479475162283</v>
      </c>
      <c r="AI50" s="41">
        <f t="shared" si="5"/>
        <v>1.2582180595101946</v>
      </c>
    </row>
    <row r="51" spans="1:35" x14ac:dyDescent="0.25">
      <c r="A51" s="3" t="s">
        <v>1488</v>
      </c>
      <c r="B51" s="4" t="s">
        <v>3506</v>
      </c>
      <c r="C51" s="3" t="s">
        <v>58</v>
      </c>
      <c r="D51" s="3" t="s">
        <v>193</v>
      </c>
      <c r="E51" s="3" t="s">
        <v>3507</v>
      </c>
      <c r="F51" s="3" t="s">
        <v>324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47</v>
      </c>
      <c r="L51" s="3" t="s">
        <v>80</v>
      </c>
      <c r="M51" s="3" t="s">
        <v>80</v>
      </c>
      <c r="N51" s="3"/>
      <c r="O51" s="3" t="s">
        <v>46</v>
      </c>
      <c r="P51" s="3" t="s">
        <v>47</v>
      </c>
      <c r="Q51" s="3" t="s">
        <v>80</v>
      </c>
      <c r="R51" s="3" t="s">
        <v>80</v>
      </c>
      <c r="S51" s="3" t="s">
        <v>47</v>
      </c>
      <c r="T51" s="3" t="s">
        <v>80</v>
      </c>
      <c r="U51" s="3" t="s">
        <v>433</v>
      </c>
      <c r="V51" s="5" t="s">
        <v>143</v>
      </c>
      <c r="W51" s="3" t="s">
        <v>433</v>
      </c>
      <c r="X51" s="5" t="s">
        <v>3504</v>
      </c>
      <c r="Y51" s="3" t="s">
        <v>3508</v>
      </c>
      <c r="AB51" s="14">
        <f t="shared" si="1"/>
        <v>-171.63000000000011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-1.0807547540468596</v>
      </c>
      <c r="AH51" s="25">
        <f t="shared" si="4"/>
        <v>0.86009689005201539</v>
      </c>
      <c r="AI51" s="41">
        <f t="shared" si="5"/>
        <v>1.1626597091166366</v>
      </c>
    </row>
    <row r="52" spans="1:35" x14ac:dyDescent="0.25">
      <c r="A52" s="3" t="s">
        <v>189</v>
      </c>
      <c r="B52" s="4" t="s">
        <v>1013</v>
      </c>
      <c r="C52" s="3" t="s">
        <v>278</v>
      </c>
      <c r="D52" s="3" t="s">
        <v>140</v>
      </c>
      <c r="E52" s="3" t="s">
        <v>3509</v>
      </c>
      <c r="F52" s="3" t="s">
        <v>732</v>
      </c>
      <c r="G52" s="3" t="s">
        <v>42</v>
      </c>
      <c r="H52" s="5" t="s">
        <v>46</v>
      </c>
      <c r="I52" s="3" t="s">
        <v>46</v>
      </c>
      <c r="J52" s="3" t="s">
        <v>46</v>
      </c>
      <c r="K52" s="3" t="s">
        <v>47</v>
      </c>
      <c r="L52" s="3" t="s">
        <v>80</v>
      </c>
      <c r="M52" s="3" t="s">
        <v>80</v>
      </c>
      <c r="N52" s="3"/>
      <c r="O52" s="3" t="s">
        <v>86</v>
      </c>
      <c r="P52" s="3" t="s">
        <v>80</v>
      </c>
      <c r="Q52" s="3" t="s">
        <v>2524</v>
      </c>
      <c r="R52" s="3" t="s">
        <v>80</v>
      </c>
      <c r="S52" s="3" t="s">
        <v>80</v>
      </c>
      <c r="T52" s="3" t="s">
        <v>80</v>
      </c>
      <c r="U52" s="3" t="s">
        <v>339</v>
      </c>
      <c r="V52" s="5" t="s">
        <v>3349</v>
      </c>
      <c r="W52" s="3" t="s">
        <v>339</v>
      </c>
      <c r="X52" s="5" t="s">
        <v>3510</v>
      </c>
      <c r="Y52" s="3" t="s">
        <v>3511</v>
      </c>
      <c r="AB52" s="14">
        <f t="shared" si="1"/>
        <v>184.72000000000003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1.1779124400818612</v>
      </c>
      <c r="AH52" s="25">
        <f t="shared" si="4"/>
        <v>0.11941575756029754</v>
      </c>
      <c r="AI52" s="41">
        <f t="shared" si="5"/>
        <v>8.3741042256928448</v>
      </c>
    </row>
    <row r="53" spans="1:35" x14ac:dyDescent="0.25">
      <c r="A53" s="3" t="s">
        <v>67</v>
      </c>
      <c r="B53" s="4" t="s">
        <v>1212</v>
      </c>
      <c r="C53" s="3" t="s">
        <v>42</v>
      </c>
      <c r="D53" s="3" t="s">
        <v>193</v>
      </c>
      <c r="E53" s="3" t="s">
        <v>3512</v>
      </c>
      <c r="F53" s="3" t="s">
        <v>1041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2524</v>
      </c>
      <c r="L53" s="3" t="s">
        <v>80</v>
      </c>
      <c r="M53" s="3" t="s">
        <v>80</v>
      </c>
      <c r="N53" s="3"/>
      <c r="O53" s="3" t="s">
        <v>46</v>
      </c>
      <c r="P53" s="3" t="s">
        <v>80</v>
      </c>
      <c r="Q53" s="3" t="s">
        <v>47</v>
      </c>
      <c r="R53" s="3" t="s">
        <v>80</v>
      </c>
      <c r="S53" s="3" t="s">
        <v>2525</v>
      </c>
      <c r="T53" s="3" t="s">
        <v>80</v>
      </c>
      <c r="U53" s="3" t="s">
        <v>433</v>
      </c>
      <c r="V53" s="5" t="s">
        <v>138</v>
      </c>
      <c r="W53" s="3" t="s">
        <v>433</v>
      </c>
      <c r="X53" s="5" t="s">
        <v>3513</v>
      </c>
      <c r="Y53" s="3" t="s">
        <v>3514</v>
      </c>
      <c r="AB53" s="14">
        <f t="shared" si="1"/>
        <v>226.35000000000014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1.4417775033387124</v>
      </c>
      <c r="AH53" s="25">
        <f t="shared" si="4"/>
        <v>7.4682575632247117E-2</v>
      </c>
      <c r="AI53" s="41">
        <f t="shared" si="5"/>
        <v>13.390004181486892</v>
      </c>
    </row>
    <row r="54" spans="1:35" x14ac:dyDescent="0.25">
      <c r="A54" s="3" t="s">
        <v>176</v>
      </c>
      <c r="B54" s="4" t="s">
        <v>3515</v>
      </c>
      <c r="C54" s="3" t="s">
        <v>278</v>
      </c>
      <c r="D54" s="3" t="s">
        <v>193</v>
      </c>
      <c r="E54" s="3" t="s">
        <v>3516</v>
      </c>
      <c r="F54" s="3" t="s">
        <v>3517</v>
      </c>
      <c r="G54" s="3" t="s">
        <v>42</v>
      </c>
      <c r="H54" s="5" t="s">
        <v>46</v>
      </c>
      <c r="I54" s="3" t="s">
        <v>46</v>
      </c>
      <c r="J54" s="3" t="s">
        <v>86</v>
      </c>
      <c r="K54" s="3" t="s">
        <v>47</v>
      </c>
      <c r="L54" s="3" t="s">
        <v>47</v>
      </c>
      <c r="M54" s="3" t="s">
        <v>47</v>
      </c>
      <c r="N54" s="3"/>
      <c r="O54" s="3" t="s">
        <v>86</v>
      </c>
      <c r="P54" s="3" t="s">
        <v>80</v>
      </c>
      <c r="Q54" s="3" t="s">
        <v>2524</v>
      </c>
      <c r="R54" s="3" t="s">
        <v>80</v>
      </c>
      <c r="S54" s="3" t="s">
        <v>47</v>
      </c>
      <c r="T54" s="3" t="s">
        <v>80</v>
      </c>
      <c r="U54" s="3" t="s">
        <v>433</v>
      </c>
      <c r="V54" s="5" t="s">
        <v>3359</v>
      </c>
      <c r="W54" s="3" t="s">
        <v>433</v>
      </c>
      <c r="X54" s="5" t="s">
        <v>3518</v>
      </c>
      <c r="Y54" s="8" t="s">
        <v>3519</v>
      </c>
      <c r="AB54" s="14">
        <f t="shared" si="1"/>
        <v>376.55000000000018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2.3937960596966015</v>
      </c>
      <c r="AH54" s="25">
        <f t="shared" si="4"/>
        <v>8.3375088334587399E-3</v>
      </c>
      <c r="AI54" s="41">
        <f t="shared" si="5"/>
        <v>119.93990291044274</v>
      </c>
    </row>
    <row r="55" spans="1:35" x14ac:dyDescent="0.25">
      <c r="A55" s="3" t="s">
        <v>439</v>
      </c>
      <c r="B55" s="4" t="s">
        <v>3520</v>
      </c>
      <c r="C55" s="3" t="s">
        <v>42</v>
      </c>
      <c r="D55" s="3" t="s">
        <v>307</v>
      </c>
      <c r="E55" s="3">
        <v>2102.85</v>
      </c>
      <c r="F55" s="3" t="s">
        <v>80</v>
      </c>
      <c r="G55" s="3" t="s">
        <v>42</v>
      </c>
      <c r="H55" s="5" t="s">
        <v>47</v>
      </c>
      <c r="I55" s="3" t="s">
        <v>46</v>
      </c>
      <c r="J55" s="3" t="s">
        <v>80</v>
      </c>
      <c r="K55" s="3" t="s">
        <v>80</v>
      </c>
      <c r="L55" s="3" t="s">
        <v>46</v>
      </c>
      <c r="M55" s="3" t="s">
        <v>80</v>
      </c>
      <c r="N55" s="3"/>
      <c r="O55" s="3" t="s">
        <v>80</v>
      </c>
      <c r="P55" s="3" t="s">
        <v>80</v>
      </c>
      <c r="Q55" s="3" t="s">
        <v>86</v>
      </c>
      <c r="R55" s="3" t="s">
        <v>2525</v>
      </c>
      <c r="S55" s="3" t="s">
        <v>80</v>
      </c>
      <c r="T55" s="3" t="s">
        <v>80</v>
      </c>
      <c r="U55" s="3" t="s">
        <v>433</v>
      </c>
      <c r="V55" s="5" t="s">
        <v>3521</v>
      </c>
      <c r="W55" s="3" t="s">
        <v>433</v>
      </c>
      <c r="X55" s="5" t="s">
        <v>3522</v>
      </c>
      <c r="Y55" s="3" t="s">
        <v>42</v>
      </c>
      <c r="AB55" s="14">
        <f t="shared" si="1"/>
        <v>-154.38999999999987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-0.97148178526117235</v>
      </c>
      <c r="AH55" s="25">
        <f t="shared" si="4"/>
        <v>0.83434579038607204</v>
      </c>
      <c r="AI55" s="41">
        <f t="shared" si="5"/>
        <v>1.1985438310143277</v>
      </c>
    </row>
    <row r="56" spans="1:35" x14ac:dyDescent="0.25">
      <c r="A56" s="3" t="s">
        <v>773</v>
      </c>
      <c r="B56" s="4" t="s">
        <v>3523</v>
      </c>
      <c r="C56" s="3" t="s">
        <v>42</v>
      </c>
      <c r="D56" s="3" t="s">
        <v>193</v>
      </c>
      <c r="E56" s="3" t="s">
        <v>3524</v>
      </c>
      <c r="F56" s="3" t="s">
        <v>1353</v>
      </c>
      <c r="G56" s="3" t="s">
        <v>42</v>
      </c>
      <c r="H56" s="5" t="s">
        <v>46</v>
      </c>
      <c r="I56" s="3" t="s">
        <v>46</v>
      </c>
      <c r="J56" s="3" t="s">
        <v>47</v>
      </c>
      <c r="K56" s="3" t="s">
        <v>80</v>
      </c>
      <c r="L56" s="3" t="s">
        <v>80</v>
      </c>
      <c r="M56" s="3" t="s">
        <v>80</v>
      </c>
      <c r="N56" s="3"/>
      <c r="O56" s="3" t="s">
        <v>46</v>
      </c>
      <c r="P56" s="3" t="s">
        <v>80</v>
      </c>
      <c r="Q56" s="3" t="s">
        <v>80</v>
      </c>
      <c r="R56" s="3" t="s">
        <v>80</v>
      </c>
      <c r="S56" s="3" t="s">
        <v>80</v>
      </c>
      <c r="T56" s="3" t="s">
        <v>80</v>
      </c>
      <c r="U56" s="3" t="s">
        <v>339</v>
      </c>
      <c r="V56" s="5" t="s">
        <v>56</v>
      </c>
      <c r="W56" s="3" t="s">
        <v>339</v>
      </c>
      <c r="X56" s="5" t="s">
        <v>3525</v>
      </c>
      <c r="Y56" s="3" t="s">
        <v>3526</v>
      </c>
      <c r="AB56" s="14">
        <f t="shared" si="1"/>
        <v>-21.029999999999973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-0.12620086198628569</v>
      </c>
      <c r="AH56" s="25">
        <f t="shared" si="4"/>
        <v>0.55021353547206375</v>
      </c>
      <c r="AI56" s="41">
        <f t="shared" si="5"/>
        <v>1.8174761897524665</v>
      </c>
    </row>
    <row r="57" spans="1:35" x14ac:dyDescent="0.25">
      <c r="A57" s="3" t="s">
        <v>355</v>
      </c>
      <c r="B57" s="4" t="s">
        <v>105</v>
      </c>
      <c r="C57" s="3" t="s">
        <v>58</v>
      </c>
      <c r="D57" s="3" t="s">
        <v>55</v>
      </c>
      <c r="E57" s="3" t="s">
        <v>3527</v>
      </c>
      <c r="F57" s="3" t="s">
        <v>329</v>
      </c>
      <c r="G57" s="3" t="s">
        <v>42</v>
      </c>
      <c r="H57" s="5" t="s">
        <v>46</v>
      </c>
      <c r="I57" s="3" t="s">
        <v>46</v>
      </c>
      <c r="J57" s="3" t="s">
        <v>47</v>
      </c>
      <c r="K57" s="3" t="s">
        <v>47</v>
      </c>
      <c r="L57" s="3" t="s">
        <v>80</v>
      </c>
      <c r="M57" s="3" t="s">
        <v>47</v>
      </c>
      <c r="N57" s="3"/>
      <c r="O57" s="3" t="s">
        <v>46</v>
      </c>
      <c r="P57" s="3" t="s">
        <v>80</v>
      </c>
      <c r="Q57" s="3" t="s">
        <v>80</v>
      </c>
      <c r="R57" s="3" t="s">
        <v>80</v>
      </c>
      <c r="S57" s="3" t="s">
        <v>80</v>
      </c>
      <c r="T57" s="3" t="s">
        <v>80</v>
      </c>
      <c r="U57" s="3" t="s">
        <v>433</v>
      </c>
      <c r="V57" s="5" t="s">
        <v>56</v>
      </c>
      <c r="W57" s="3" t="s">
        <v>433</v>
      </c>
      <c r="X57" s="5" t="s">
        <v>3525</v>
      </c>
      <c r="Y57" s="3" t="s">
        <v>3528</v>
      </c>
      <c r="AB57" s="14">
        <f t="shared" si="1"/>
        <v>-149.47000000000003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-0.94029715611815856</v>
      </c>
      <c r="AH57" s="25">
        <f t="shared" si="4"/>
        <v>0.82646742103148851</v>
      </c>
      <c r="AI57" s="41">
        <f t="shared" si="5"/>
        <v>1.2099690496594904</v>
      </c>
    </row>
    <row r="58" spans="1:35" x14ac:dyDescent="0.25">
      <c r="A58" s="3" t="s">
        <v>446</v>
      </c>
      <c r="B58" s="4" t="s">
        <v>1487</v>
      </c>
      <c r="C58" s="3" t="s">
        <v>58</v>
      </c>
      <c r="D58" s="3" t="s">
        <v>377</v>
      </c>
      <c r="E58" s="3" t="s">
        <v>3529</v>
      </c>
      <c r="F58" s="3" t="s">
        <v>719</v>
      </c>
      <c r="G58" s="3" t="s">
        <v>65</v>
      </c>
      <c r="H58" s="5" t="s">
        <v>46</v>
      </c>
      <c r="I58" s="3" t="s">
        <v>47</v>
      </c>
      <c r="J58" s="3" t="s">
        <v>61</v>
      </c>
      <c r="K58" s="3" t="s">
        <v>47</v>
      </c>
      <c r="L58" s="3" t="s">
        <v>80</v>
      </c>
      <c r="M58" s="3" t="s">
        <v>47</v>
      </c>
      <c r="N58" s="3"/>
      <c r="O58" s="3" t="s">
        <v>46</v>
      </c>
      <c r="P58" s="3" t="s">
        <v>80</v>
      </c>
      <c r="Q58" s="3" t="s">
        <v>80</v>
      </c>
      <c r="R58" s="3" t="s">
        <v>80</v>
      </c>
      <c r="S58" s="3" t="s">
        <v>47</v>
      </c>
      <c r="T58" s="3" t="s">
        <v>80</v>
      </c>
      <c r="U58" s="3" t="s">
        <v>433</v>
      </c>
      <c r="V58" s="5" t="s">
        <v>119</v>
      </c>
      <c r="W58" s="3" t="s">
        <v>433</v>
      </c>
      <c r="X58" s="5" t="s">
        <v>3530</v>
      </c>
      <c r="Y58" s="3" t="s">
        <v>3531</v>
      </c>
      <c r="AB58" s="14">
        <f t="shared" si="1"/>
        <v>-267.89999999999986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-1.6909466742903601</v>
      </c>
      <c r="AH58" s="25">
        <f t="shared" si="4"/>
        <v>0.9545765060939726</v>
      </c>
      <c r="AI58" s="41">
        <f t="shared" si="5"/>
        <v>1.0475849694770885</v>
      </c>
    </row>
    <row r="59" spans="1:35" x14ac:dyDescent="0.25">
      <c r="A59" s="3" t="s">
        <v>446</v>
      </c>
      <c r="B59" s="4" t="s">
        <v>3532</v>
      </c>
      <c r="C59" s="3" t="s">
        <v>278</v>
      </c>
      <c r="D59" s="3" t="s">
        <v>193</v>
      </c>
      <c r="E59" s="3" t="s">
        <v>3533</v>
      </c>
      <c r="F59" s="3" t="s">
        <v>1231</v>
      </c>
      <c r="G59" s="3" t="s">
        <v>42</v>
      </c>
      <c r="H59" s="5" t="s">
        <v>46</v>
      </c>
      <c r="I59" s="3" t="s">
        <v>46</v>
      </c>
      <c r="J59" s="3" t="s">
        <v>40</v>
      </c>
      <c r="K59" s="3" t="s">
        <v>80</v>
      </c>
      <c r="L59" s="3" t="s">
        <v>80</v>
      </c>
      <c r="M59" s="3" t="s">
        <v>80</v>
      </c>
      <c r="N59" s="3"/>
      <c r="O59" s="3" t="s">
        <v>80</v>
      </c>
      <c r="P59" s="3" t="s">
        <v>80</v>
      </c>
      <c r="Q59" s="3" t="s">
        <v>86</v>
      </c>
      <c r="R59" s="3" t="s">
        <v>47</v>
      </c>
      <c r="S59" s="3" t="s">
        <v>47</v>
      </c>
      <c r="T59" s="3" t="s">
        <v>80</v>
      </c>
      <c r="U59" s="3" t="s">
        <v>433</v>
      </c>
      <c r="V59" s="5" t="s">
        <v>119</v>
      </c>
      <c r="W59" s="3" t="s">
        <v>433</v>
      </c>
      <c r="X59" s="5" t="s">
        <v>3530</v>
      </c>
      <c r="Y59" s="3" t="s">
        <v>3534</v>
      </c>
      <c r="AB59" s="14">
        <f t="shared" si="1"/>
        <v>277.53999999999996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1.7662370898897122</v>
      </c>
      <c r="AH59" s="25">
        <f t="shared" si="4"/>
        <v>3.8678040472051811E-2</v>
      </c>
      <c r="AI59" s="41">
        <f t="shared" si="5"/>
        <v>25.854463871368701</v>
      </c>
    </row>
    <row r="60" spans="1:35" x14ac:dyDescent="0.25">
      <c r="A60" s="3" t="s">
        <v>188</v>
      </c>
      <c r="B60" s="4" t="s">
        <v>1254</v>
      </c>
      <c r="C60" s="3" t="s">
        <v>42</v>
      </c>
      <c r="D60" s="3" t="s">
        <v>90</v>
      </c>
      <c r="E60" s="3" t="s">
        <v>3535</v>
      </c>
      <c r="F60" s="3" t="s">
        <v>223</v>
      </c>
      <c r="G60" s="3" t="s">
        <v>42</v>
      </c>
      <c r="H60" s="5" t="s">
        <v>46</v>
      </c>
      <c r="I60" s="3" t="s">
        <v>46</v>
      </c>
      <c r="J60" s="3" t="s">
        <v>47</v>
      </c>
      <c r="K60" s="3" t="s">
        <v>47</v>
      </c>
      <c r="L60" s="3" t="s">
        <v>80</v>
      </c>
      <c r="M60" s="3" t="s">
        <v>80</v>
      </c>
      <c r="N60" s="3"/>
      <c r="O60" s="3" t="s">
        <v>48</v>
      </c>
      <c r="P60" s="3" t="s">
        <v>80</v>
      </c>
      <c r="Q60" s="3" t="s">
        <v>80</v>
      </c>
      <c r="R60" s="3" t="s">
        <v>80</v>
      </c>
      <c r="S60" s="3" t="s">
        <v>47</v>
      </c>
      <c r="T60" s="3" t="s">
        <v>80</v>
      </c>
      <c r="U60" s="3" t="s">
        <v>433</v>
      </c>
      <c r="V60" s="5" t="s">
        <v>108</v>
      </c>
      <c r="W60" s="3" t="s">
        <v>433</v>
      </c>
      <c r="X60" s="5" t="s">
        <v>3536</v>
      </c>
      <c r="Y60" s="9" t="s">
        <v>3537</v>
      </c>
      <c r="AB60" s="14">
        <f t="shared" si="1"/>
        <v>-410.52000000000021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-2.5949206190823868</v>
      </c>
      <c r="AH60" s="25">
        <f t="shared" si="4"/>
        <v>0.99526936161429791</v>
      </c>
      <c r="AI60" s="41">
        <f t="shared" si="5"/>
        <v>1.0047531236951062</v>
      </c>
    </row>
    <row r="61" spans="1:35" x14ac:dyDescent="0.25">
      <c r="A61" s="3" t="s">
        <v>340</v>
      </c>
      <c r="B61" s="4" t="s">
        <v>2017</v>
      </c>
      <c r="C61" s="3" t="s">
        <v>58</v>
      </c>
      <c r="D61" s="3" t="s">
        <v>193</v>
      </c>
      <c r="E61" s="3" t="s">
        <v>3538</v>
      </c>
      <c r="F61" s="3" t="s">
        <v>688</v>
      </c>
      <c r="G61" s="3" t="s">
        <v>42</v>
      </c>
      <c r="H61" s="5" t="s">
        <v>46</v>
      </c>
      <c r="I61" s="3" t="s">
        <v>80</v>
      </c>
      <c r="J61" s="3" t="s">
        <v>46</v>
      </c>
      <c r="K61" s="3" t="s">
        <v>80</v>
      </c>
      <c r="L61" s="3" t="s">
        <v>80</v>
      </c>
      <c r="M61" s="3" t="s">
        <v>47</v>
      </c>
      <c r="N61" s="3"/>
      <c r="O61" s="3" t="s">
        <v>80</v>
      </c>
      <c r="P61" s="3" t="s">
        <v>80</v>
      </c>
      <c r="Q61" s="3" t="s">
        <v>2524</v>
      </c>
      <c r="R61" s="3" t="s">
        <v>80</v>
      </c>
      <c r="S61" s="3" t="s">
        <v>80</v>
      </c>
      <c r="T61" s="3" t="s">
        <v>80</v>
      </c>
      <c r="U61" s="3" t="s">
        <v>610</v>
      </c>
      <c r="V61" s="5" t="s">
        <v>3167</v>
      </c>
      <c r="W61" s="3" t="s">
        <v>610</v>
      </c>
      <c r="X61" s="5" t="s">
        <v>3539</v>
      </c>
      <c r="Y61" s="3" t="s">
        <v>3540</v>
      </c>
      <c r="AB61" s="14">
        <f t="shared" si="1"/>
        <v>98.409999999999854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0.63085037883519302</v>
      </c>
      <c r="AH61" s="25">
        <f t="shared" si="4"/>
        <v>0.26406917969369359</v>
      </c>
      <c r="AI61" s="41">
        <f t="shared" si="5"/>
        <v>3.7868864558898832</v>
      </c>
    </row>
    <row r="62" spans="1:35" x14ac:dyDescent="0.25">
      <c r="A62" s="3" t="s">
        <v>78</v>
      </c>
      <c r="B62" s="4" t="s">
        <v>545</v>
      </c>
      <c r="C62" s="3" t="s">
        <v>42</v>
      </c>
      <c r="D62" s="3" t="s">
        <v>55</v>
      </c>
      <c r="E62" s="3" t="s">
        <v>3541</v>
      </c>
      <c r="F62" s="3" t="s">
        <v>1065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80</v>
      </c>
      <c r="L62" s="3" t="s">
        <v>80</v>
      </c>
      <c r="M62" s="3" t="s">
        <v>80</v>
      </c>
      <c r="N62" s="3"/>
      <c r="O62" s="3" t="s">
        <v>80</v>
      </c>
      <c r="P62" s="3" t="s">
        <v>80</v>
      </c>
      <c r="Q62" s="3" t="s">
        <v>2524</v>
      </c>
      <c r="R62" s="3" t="s">
        <v>80</v>
      </c>
      <c r="S62" s="3" t="s">
        <v>47</v>
      </c>
      <c r="T62" s="3" t="s">
        <v>80</v>
      </c>
      <c r="U62" s="3" t="s">
        <v>433</v>
      </c>
      <c r="V62" s="5" t="s">
        <v>3167</v>
      </c>
      <c r="W62" s="3" t="s">
        <v>433</v>
      </c>
      <c r="X62" s="5" t="s">
        <v>3539</v>
      </c>
      <c r="Y62" s="3" t="s">
        <v>3542</v>
      </c>
      <c r="AB62" s="14">
        <f t="shared" si="1"/>
        <v>-293.65000000000009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-1.8541589101506519</v>
      </c>
      <c r="AH62" s="25">
        <f t="shared" si="4"/>
        <v>0.96814178564700493</v>
      </c>
      <c r="AI62" s="41">
        <f t="shared" si="5"/>
        <v>1.0329065585488642</v>
      </c>
    </row>
    <row r="63" spans="1:35" x14ac:dyDescent="0.25">
      <c r="A63" s="3" t="s">
        <v>3543</v>
      </c>
      <c r="B63" s="4" t="s">
        <v>1058</v>
      </c>
      <c r="C63" s="3" t="s">
        <v>58</v>
      </c>
      <c r="D63" s="3" t="s">
        <v>354</v>
      </c>
      <c r="E63" s="3" t="s">
        <v>3544</v>
      </c>
      <c r="F63" s="3" t="s">
        <v>2967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47</v>
      </c>
      <c r="L63" s="3" t="s">
        <v>80</v>
      </c>
      <c r="M63" s="3" t="s">
        <v>47</v>
      </c>
      <c r="N63" s="3"/>
      <c r="O63" s="3" t="s">
        <v>47</v>
      </c>
      <c r="P63" s="3" t="s">
        <v>80</v>
      </c>
      <c r="Q63" s="3" t="s">
        <v>80</v>
      </c>
      <c r="R63" s="3" t="s">
        <v>80</v>
      </c>
      <c r="S63" s="3" t="s">
        <v>47</v>
      </c>
      <c r="T63" s="3" t="s">
        <v>80</v>
      </c>
      <c r="U63" s="3" t="s">
        <v>433</v>
      </c>
      <c r="V63" s="5" t="s">
        <v>98</v>
      </c>
      <c r="W63" s="3" t="s">
        <v>433</v>
      </c>
      <c r="X63" s="5" t="s">
        <v>3545</v>
      </c>
      <c r="Y63" s="3" t="s">
        <v>3546</v>
      </c>
      <c r="AB63" s="14">
        <f t="shared" si="1"/>
        <v>175.53999999999996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1.1197264857052602</v>
      </c>
      <c r="AH63" s="25">
        <f t="shared" si="4"/>
        <v>0.13141516742656856</v>
      </c>
      <c r="AI63" s="41">
        <f t="shared" si="5"/>
        <v>7.6094717191512498</v>
      </c>
    </row>
    <row r="64" spans="1:35" x14ac:dyDescent="0.25">
      <c r="A64" s="3" t="s">
        <v>3543</v>
      </c>
      <c r="B64" s="4" t="s">
        <v>3547</v>
      </c>
      <c r="C64" s="3" t="s">
        <v>42</v>
      </c>
      <c r="D64" s="3" t="s">
        <v>193</v>
      </c>
      <c r="E64" s="3" t="s">
        <v>3548</v>
      </c>
      <c r="F64" s="3" t="s">
        <v>322</v>
      </c>
      <c r="G64" s="3" t="s">
        <v>42</v>
      </c>
      <c r="H64" s="5" t="s">
        <v>46</v>
      </c>
      <c r="I64" s="3" t="s">
        <v>46</v>
      </c>
      <c r="J64" s="3" t="s">
        <v>80</v>
      </c>
      <c r="K64" s="3" t="s">
        <v>80</v>
      </c>
      <c r="L64" s="3" t="s">
        <v>80</v>
      </c>
      <c r="M64" s="3" t="s">
        <v>80</v>
      </c>
      <c r="N64" s="3"/>
      <c r="O64" s="3" t="s">
        <v>80</v>
      </c>
      <c r="P64" s="3" t="s">
        <v>80</v>
      </c>
      <c r="Q64" s="3" t="s">
        <v>80</v>
      </c>
      <c r="R64" s="3" t="s">
        <v>80</v>
      </c>
      <c r="S64" s="3" t="s">
        <v>80</v>
      </c>
      <c r="T64" s="3" t="s">
        <v>80</v>
      </c>
      <c r="U64" s="3" t="s">
        <v>433</v>
      </c>
      <c r="V64" s="5" t="s">
        <v>98</v>
      </c>
      <c r="W64" s="3" t="s">
        <v>433</v>
      </c>
      <c r="X64" s="5" t="s">
        <v>3545</v>
      </c>
      <c r="Y64" s="3" t="s">
        <v>3493</v>
      </c>
      <c r="AB64" s="14">
        <f t="shared" si="1"/>
        <v>-211.17000000000007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-1.3313726882571852</v>
      </c>
      <c r="AH64" s="25">
        <f t="shared" si="4"/>
        <v>0.90846679425143562</v>
      </c>
      <c r="AI64" s="41">
        <f t="shared" si="5"/>
        <v>1.1007556977621691</v>
      </c>
    </row>
    <row r="65" spans="1:35" x14ac:dyDescent="0.25">
      <c r="A65" s="3" t="s">
        <v>3543</v>
      </c>
      <c r="B65" s="4" t="s">
        <v>949</v>
      </c>
      <c r="C65" s="3" t="s">
        <v>42</v>
      </c>
      <c r="D65" s="3" t="s">
        <v>193</v>
      </c>
      <c r="E65" s="3" t="s">
        <v>3549</v>
      </c>
      <c r="F65" s="3" t="s">
        <v>3550</v>
      </c>
      <c r="G65" s="3" t="s">
        <v>42</v>
      </c>
      <c r="H65" s="5" t="s">
        <v>47</v>
      </c>
      <c r="I65" s="3" t="s">
        <v>46</v>
      </c>
      <c r="J65" s="3" t="s">
        <v>47</v>
      </c>
      <c r="K65" s="3" t="s">
        <v>47</v>
      </c>
      <c r="L65" s="3" t="s">
        <v>80</v>
      </c>
      <c r="M65" s="3" t="s">
        <v>80</v>
      </c>
      <c r="N65" s="3"/>
      <c r="O65" s="3" t="s">
        <v>46</v>
      </c>
      <c r="P65" s="3" t="s">
        <v>80</v>
      </c>
      <c r="Q65" s="3" t="s">
        <v>80</v>
      </c>
      <c r="R65" s="3" t="s">
        <v>80</v>
      </c>
      <c r="S65" s="3" t="s">
        <v>47</v>
      </c>
      <c r="T65" s="3" t="s">
        <v>80</v>
      </c>
      <c r="U65" s="3" t="s">
        <v>433</v>
      </c>
      <c r="V65" s="5" t="s">
        <v>98</v>
      </c>
      <c r="W65" s="3" t="s">
        <v>433</v>
      </c>
      <c r="X65" s="5" t="s">
        <v>3545</v>
      </c>
      <c r="Y65" s="3" t="s">
        <v>3551</v>
      </c>
      <c r="AB65" s="14">
        <f t="shared" si="1"/>
        <v>-137.72000000000003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-0.86582166985181241</v>
      </c>
      <c r="AH65" s="25">
        <f t="shared" si="4"/>
        <v>0.80670601813364595</v>
      </c>
      <c r="AI65" s="41">
        <f t="shared" si="5"/>
        <v>1.239608949879349</v>
      </c>
    </row>
    <row r="66" spans="1:35" x14ac:dyDescent="0.25">
      <c r="A66" s="3" t="s">
        <v>3543</v>
      </c>
      <c r="B66" s="4" t="s">
        <v>2553</v>
      </c>
      <c r="C66" s="3" t="s">
        <v>42</v>
      </c>
      <c r="D66" s="3" t="s">
        <v>55</v>
      </c>
      <c r="E66" s="3" t="s">
        <v>3552</v>
      </c>
      <c r="F66" s="3" t="s">
        <v>339</v>
      </c>
      <c r="G66" s="3" t="s">
        <v>42</v>
      </c>
      <c r="H66" s="5" t="s">
        <v>46</v>
      </c>
      <c r="I66" s="3" t="s">
        <v>46</v>
      </c>
      <c r="J66" s="3" t="s">
        <v>47</v>
      </c>
      <c r="K66" s="3" t="s">
        <v>47</v>
      </c>
      <c r="L66" s="3" t="s">
        <v>47</v>
      </c>
      <c r="M66" s="3" t="s">
        <v>47</v>
      </c>
      <c r="N66" s="3"/>
      <c r="O66" s="3" t="s">
        <v>80</v>
      </c>
      <c r="P66" s="3" t="s">
        <v>80</v>
      </c>
      <c r="Q66" s="3" t="s">
        <v>80</v>
      </c>
      <c r="R66" s="3" t="s">
        <v>80</v>
      </c>
      <c r="S66" s="3" t="s">
        <v>47</v>
      </c>
      <c r="T66" s="3" t="s">
        <v>80</v>
      </c>
      <c r="U66" s="3" t="s">
        <v>433</v>
      </c>
      <c r="V66" s="5" t="s">
        <v>98</v>
      </c>
      <c r="W66" s="3" t="s">
        <v>433</v>
      </c>
      <c r="X66" s="5" t="s">
        <v>3545</v>
      </c>
      <c r="Y66" s="3" t="s">
        <v>3553</v>
      </c>
      <c r="AB66" s="14">
        <f t="shared" si="1"/>
        <v>-299.84000000000015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-1.8933932301496892</v>
      </c>
      <c r="AH66" s="25">
        <f t="shared" si="4"/>
        <v>0.97084720247311418</v>
      </c>
      <c r="AI66" s="41">
        <f t="shared" si="5"/>
        <v>1.0300282036685307</v>
      </c>
    </row>
    <row r="67" spans="1:35" x14ac:dyDescent="0.25">
      <c r="A67" s="3" t="s">
        <v>194</v>
      </c>
      <c r="B67" s="4" t="s">
        <v>444</v>
      </c>
      <c r="C67" s="3" t="s">
        <v>42</v>
      </c>
      <c r="D67" s="3" t="s">
        <v>193</v>
      </c>
      <c r="E67" s="3" t="s">
        <v>3554</v>
      </c>
      <c r="F67" s="3" t="s">
        <v>1960</v>
      </c>
      <c r="G67" s="3" t="s">
        <v>42</v>
      </c>
      <c r="H67" s="5" t="s">
        <v>47</v>
      </c>
      <c r="I67" s="3" t="s">
        <v>46</v>
      </c>
      <c r="J67" s="3" t="s">
        <v>80</v>
      </c>
      <c r="K67" s="3" t="s">
        <v>80</v>
      </c>
      <c r="L67" s="3" t="s">
        <v>80</v>
      </c>
      <c r="M67" s="3" t="s">
        <v>80</v>
      </c>
      <c r="N67" s="3"/>
      <c r="O67" s="3" t="s">
        <v>80</v>
      </c>
      <c r="P67" s="3" t="s">
        <v>80</v>
      </c>
      <c r="Q67" s="3" t="s">
        <v>47</v>
      </c>
      <c r="R67" s="3" t="s">
        <v>80</v>
      </c>
      <c r="S67" s="3" t="s">
        <v>61</v>
      </c>
      <c r="T67" s="3" t="s">
        <v>80</v>
      </c>
      <c r="U67" s="3" t="s">
        <v>433</v>
      </c>
      <c r="V67" s="5" t="s">
        <v>44</v>
      </c>
      <c r="W67" s="3" t="s">
        <v>433</v>
      </c>
      <c r="X67" s="5" t="s">
        <v>3555</v>
      </c>
      <c r="Y67" s="3" t="s">
        <v>3443</v>
      </c>
      <c r="AB67" s="14">
        <f t="shared" si="1"/>
        <v>-61.170000000000073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-0.38062179975063831</v>
      </c>
      <c r="AH67" s="25">
        <f t="shared" si="4"/>
        <v>0.6482580485358751</v>
      </c>
      <c r="AI67" s="41">
        <f t="shared" si="5"/>
        <v>1.5425955794279032</v>
      </c>
    </row>
    <row r="68" spans="1:35" x14ac:dyDescent="0.25">
      <c r="A68" s="3" t="s">
        <v>838</v>
      </c>
      <c r="B68" s="4" t="s">
        <v>3556</v>
      </c>
      <c r="C68" s="3" t="s">
        <v>151</v>
      </c>
      <c r="D68" s="3" t="s">
        <v>140</v>
      </c>
      <c r="E68" s="3" t="s">
        <v>3557</v>
      </c>
      <c r="F68" s="3" t="s">
        <v>3558</v>
      </c>
      <c r="G68" s="3" t="s">
        <v>42</v>
      </c>
      <c r="H68" s="5" t="s">
        <v>47</v>
      </c>
      <c r="I68" s="3" t="s">
        <v>46</v>
      </c>
      <c r="J68" s="3" t="s">
        <v>47</v>
      </c>
      <c r="K68" s="3" t="s">
        <v>47</v>
      </c>
      <c r="L68" s="3" t="s">
        <v>80</v>
      </c>
      <c r="M68" s="3" t="s">
        <v>47</v>
      </c>
      <c r="N68" s="3"/>
      <c r="O68" s="3" t="s">
        <v>86</v>
      </c>
      <c r="P68" s="3" t="s">
        <v>80</v>
      </c>
      <c r="Q68" s="3" t="s">
        <v>80</v>
      </c>
      <c r="R68" s="3" t="s">
        <v>80</v>
      </c>
      <c r="S68" s="3" t="s">
        <v>80</v>
      </c>
      <c r="T68" s="3" t="s">
        <v>80</v>
      </c>
      <c r="U68" s="3" t="s">
        <v>433</v>
      </c>
      <c r="V68" s="5" t="s">
        <v>88</v>
      </c>
      <c r="W68" s="3" t="s">
        <v>433</v>
      </c>
      <c r="X68" s="5" t="s">
        <v>3559</v>
      </c>
      <c r="Y68" s="3" t="s">
        <v>3560</v>
      </c>
      <c r="AB68" s="14">
        <f t="shared" si="1"/>
        <v>119.13999999999987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0.76224415162679782</v>
      </c>
      <c r="AH68" s="25">
        <f t="shared" si="4"/>
        <v>0.22295714964992908</v>
      </c>
      <c r="AI68" s="41">
        <f t="shared" si="5"/>
        <v>4.4851667756343607</v>
      </c>
    </row>
    <row r="69" spans="1:35" x14ac:dyDescent="0.25">
      <c r="A69" s="3" t="s">
        <v>3561</v>
      </c>
      <c r="B69" s="4" t="s">
        <v>3562</v>
      </c>
      <c r="C69" s="3" t="s">
        <v>58</v>
      </c>
      <c r="D69" s="3" t="s">
        <v>193</v>
      </c>
      <c r="E69" s="3" t="s">
        <v>3563</v>
      </c>
      <c r="F69" s="3" t="s">
        <v>1369</v>
      </c>
      <c r="G69" s="3" t="s">
        <v>42</v>
      </c>
      <c r="H69" s="5" t="s">
        <v>47</v>
      </c>
      <c r="I69" s="3" t="s">
        <v>46</v>
      </c>
      <c r="J69" s="3" t="s">
        <v>47</v>
      </c>
      <c r="K69" s="3" t="s">
        <v>80</v>
      </c>
      <c r="L69" s="3" t="s">
        <v>80</v>
      </c>
      <c r="M69" s="3" t="s">
        <v>80</v>
      </c>
      <c r="N69" s="3"/>
      <c r="O69" s="3" t="s">
        <v>80</v>
      </c>
      <c r="P69" s="3" t="s">
        <v>80</v>
      </c>
      <c r="Q69" s="3" t="s">
        <v>80</v>
      </c>
      <c r="R69" s="3" t="s">
        <v>80</v>
      </c>
      <c r="S69" s="3" t="s">
        <v>80</v>
      </c>
      <c r="T69" s="3" t="s">
        <v>80</v>
      </c>
      <c r="U69" s="3" t="s">
        <v>433</v>
      </c>
      <c r="V69" s="5" t="s">
        <v>46</v>
      </c>
      <c r="W69" s="3" t="s">
        <v>433</v>
      </c>
      <c r="X69" s="5" t="s">
        <v>3564</v>
      </c>
      <c r="Y69" s="3" t="s">
        <v>3565</v>
      </c>
      <c r="AB69" s="14">
        <f t="shared" si="1"/>
        <v>-58.079999999999927</v>
      </c>
      <c r="AC69" t="str">
        <f t="shared" si="2"/>
        <v xml:space="preserve"> </v>
      </c>
      <c r="AD69" t="str">
        <f t="shared" si="6"/>
        <v xml:space="preserve"> </v>
      </c>
      <c r="AE69" s="26">
        <f t="shared" si="3"/>
        <v>-0.36103633144740249</v>
      </c>
      <c r="AH69" s="25">
        <f t="shared" si="4"/>
        <v>0.64096385619325869</v>
      </c>
      <c r="AI69" s="41">
        <f t="shared" si="5"/>
        <v>1.5601503740617901</v>
      </c>
    </row>
    <row r="70" spans="1:35" x14ac:dyDescent="0.25">
      <c r="A70" s="3" t="s">
        <v>3561</v>
      </c>
      <c r="B70" s="4" t="s">
        <v>3566</v>
      </c>
      <c r="C70" s="3" t="s">
        <v>63</v>
      </c>
      <c r="D70" s="3" t="s">
        <v>193</v>
      </c>
      <c r="E70" s="3" t="s">
        <v>3567</v>
      </c>
      <c r="F70" s="3" t="s">
        <v>3568</v>
      </c>
      <c r="G70" s="3" t="s">
        <v>42</v>
      </c>
      <c r="H70" s="5" t="s">
        <v>46</v>
      </c>
      <c r="I70" s="3" t="s">
        <v>47</v>
      </c>
      <c r="J70" s="3" t="s">
        <v>80</v>
      </c>
      <c r="K70" s="3" t="s">
        <v>80</v>
      </c>
      <c r="L70" s="3" t="s">
        <v>80</v>
      </c>
      <c r="M70" s="3" t="s">
        <v>80</v>
      </c>
      <c r="N70" s="3"/>
      <c r="O70" s="3" t="s">
        <v>47</v>
      </c>
      <c r="P70" s="3" t="s">
        <v>47</v>
      </c>
      <c r="Q70" s="3" t="s">
        <v>80</v>
      </c>
      <c r="R70" s="3" t="s">
        <v>80</v>
      </c>
      <c r="S70" s="3" t="s">
        <v>80</v>
      </c>
      <c r="T70" s="3" t="s">
        <v>80</v>
      </c>
      <c r="U70" s="3" t="s">
        <v>433</v>
      </c>
      <c r="V70" s="5" t="s">
        <v>46</v>
      </c>
      <c r="W70" s="3" t="s">
        <v>433</v>
      </c>
      <c r="X70" s="5" t="s">
        <v>3564</v>
      </c>
      <c r="Y70" s="3" t="s">
        <v>3569</v>
      </c>
      <c r="AB70" s="14">
        <f>IF(OR(E70="", ISBLANK(E70)), X70-X70,X70-E70)</f>
        <v>109.1400000000001</v>
      </c>
      <c r="AC70" t="str">
        <f>IF(AB70&gt;400,B70," ")</f>
        <v xml:space="preserve"> </v>
      </c>
      <c r="AD70" t="str">
        <f t="shared" si="6"/>
        <v xml:space="preserve"> </v>
      </c>
      <c r="AE70" s="26">
        <f>(AB70-$AF$5)/$AG$5</f>
        <v>0.69886075905969613</v>
      </c>
      <c r="AH70" s="25">
        <f>1-_xlfn.NORM.S.DIST(AE70,TRUE)</f>
        <v>0.24231952649119837</v>
      </c>
      <c r="AI70" s="41">
        <f>1/AH70</f>
        <v>4.1267825770381013</v>
      </c>
    </row>
    <row r="71" spans="1:35" x14ac:dyDescent="0.25">
      <c r="A71" s="3" t="s">
        <v>3561</v>
      </c>
      <c r="B71" s="4" t="s">
        <v>3570</v>
      </c>
      <c r="C71" s="3" t="s">
        <v>63</v>
      </c>
      <c r="D71" s="3" t="s">
        <v>193</v>
      </c>
      <c r="E71" s="3">
        <v>1634.01</v>
      </c>
      <c r="F71" s="3" t="s">
        <v>80</v>
      </c>
      <c r="G71" s="3" t="s">
        <v>42</v>
      </c>
      <c r="H71" s="5" t="s">
        <v>46</v>
      </c>
      <c r="I71" s="3" t="s">
        <v>47</v>
      </c>
      <c r="J71" s="3" t="s">
        <v>80</v>
      </c>
      <c r="K71" s="3" t="s">
        <v>47</v>
      </c>
      <c r="L71" s="3" t="s">
        <v>80</v>
      </c>
      <c r="M71" s="3" t="s">
        <v>80</v>
      </c>
      <c r="N71" s="3"/>
      <c r="O71" s="3" t="s">
        <v>80</v>
      </c>
      <c r="P71" s="3" t="s">
        <v>80</v>
      </c>
      <c r="Q71" s="3" t="s">
        <v>80</v>
      </c>
      <c r="R71" s="3" t="s">
        <v>80</v>
      </c>
      <c r="S71" s="3" t="s">
        <v>47</v>
      </c>
      <c r="T71" s="3" t="s">
        <v>80</v>
      </c>
      <c r="U71" s="3" t="s">
        <v>433</v>
      </c>
      <c r="V71" s="5" t="s">
        <v>46</v>
      </c>
      <c r="W71" s="3" t="s">
        <v>433</v>
      </c>
      <c r="X71" s="5" t="s">
        <v>3564</v>
      </c>
      <c r="Y71" s="3" t="s">
        <v>42</v>
      </c>
      <c r="AB71" s="14">
        <f>IF(OR(E71="", ISBLANK(E71)), X71-X71,X71-E71)</f>
        <v>78.400000000000091</v>
      </c>
      <c r="AE71" s="26">
        <f>(AB71-$AF$5)/$AG$5</f>
        <v>0.50402021030842115</v>
      </c>
      <c r="AH71" s="25">
        <f>1-_xlfn.NORM.S.DIST(AE71,TRUE)</f>
        <v>0.30712358745220414</v>
      </c>
      <c r="AI71" s="41">
        <f>1/AH71</f>
        <v>3.2560182312783912</v>
      </c>
    </row>
    <row r="72" spans="1:35" x14ac:dyDescent="0.25">
      <c r="A72" s="3" t="s">
        <v>3561</v>
      </c>
      <c r="B72" s="4" t="s">
        <v>671</v>
      </c>
      <c r="C72" s="3" t="s">
        <v>58</v>
      </c>
      <c r="D72" s="3" t="s">
        <v>193</v>
      </c>
      <c r="E72" s="3" t="s">
        <v>3571</v>
      </c>
      <c r="F72" s="3" t="s">
        <v>3572</v>
      </c>
      <c r="G72" s="3" t="s">
        <v>42</v>
      </c>
      <c r="H72" s="5" t="s">
        <v>47</v>
      </c>
      <c r="I72" s="3" t="s">
        <v>80</v>
      </c>
      <c r="J72" s="3" t="s">
        <v>47</v>
      </c>
      <c r="K72" s="3" t="s">
        <v>80</v>
      </c>
      <c r="L72" s="3" t="s">
        <v>80</v>
      </c>
      <c r="M72" s="3" t="s">
        <v>80</v>
      </c>
      <c r="N72" s="3"/>
      <c r="O72" s="3" t="s">
        <v>46</v>
      </c>
      <c r="P72" s="3" t="s">
        <v>80</v>
      </c>
      <c r="Q72" s="3" t="s">
        <v>80</v>
      </c>
      <c r="R72" s="3" t="s">
        <v>80</v>
      </c>
      <c r="S72" s="3" t="s">
        <v>80</v>
      </c>
      <c r="T72" s="3" t="s">
        <v>80</v>
      </c>
      <c r="U72" s="3" t="s">
        <v>433</v>
      </c>
      <c r="V72" s="5" t="s">
        <v>46</v>
      </c>
      <c r="W72" s="3" t="s">
        <v>433</v>
      </c>
      <c r="X72" s="5" t="s">
        <v>3564</v>
      </c>
      <c r="Y72" s="3" t="s">
        <v>3573</v>
      </c>
      <c r="AB72" s="14">
        <f>IF(OR(E72="", ISBLANK(E72)), X72-X72,X72-E72)</f>
        <v>6.2400000000000091</v>
      </c>
      <c r="AE72" s="26">
        <f>(AB72-$AF$5)/$AG$5</f>
        <v>4.6645649544204422E-2</v>
      </c>
      <c r="AH72" s="25">
        <f>1-_xlfn.NORM.S.DIST(AE72,TRUE)</f>
        <v>0.48139782426504385</v>
      </c>
      <c r="AI72" s="41">
        <f>1/AH72</f>
        <v>2.0772840041948935</v>
      </c>
    </row>
    <row r="73" spans="1:35" x14ac:dyDescent="0.25">
      <c r="A73" s="3" t="s">
        <v>3561</v>
      </c>
      <c r="B73" s="4" t="s">
        <v>3574</v>
      </c>
      <c r="C73" s="3" t="s">
        <v>278</v>
      </c>
      <c r="D73" s="3" t="s">
        <v>55</v>
      </c>
      <c r="E73" s="3" t="s">
        <v>3575</v>
      </c>
      <c r="F73" s="3" t="s">
        <v>3576</v>
      </c>
      <c r="G73" s="3" t="s">
        <v>42</v>
      </c>
      <c r="H73" s="5" t="s">
        <v>46</v>
      </c>
      <c r="I73" s="3" t="s">
        <v>47</v>
      </c>
      <c r="J73" s="3" t="s">
        <v>47</v>
      </c>
      <c r="K73" s="3" t="s">
        <v>47</v>
      </c>
      <c r="L73" s="3" t="s">
        <v>80</v>
      </c>
      <c r="M73" s="3" t="s">
        <v>80</v>
      </c>
      <c r="N73" s="3"/>
      <c r="O73" s="3" t="s">
        <v>47</v>
      </c>
      <c r="P73" s="3" t="s">
        <v>47</v>
      </c>
      <c r="Q73" s="3" t="s">
        <v>80</v>
      </c>
      <c r="R73" s="3" t="s">
        <v>80</v>
      </c>
      <c r="S73" s="3" t="s">
        <v>80</v>
      </c>
      <c r="T73" s="3" t="s">
        <v>80</v>
      </c>
      <c r="U73" s="3" t="s">
        <v>433</v>
      </c>
      <c r="V73" s="5" t="s">
        <v>46</v>
      </c>
      <c r="W73" s="3" t="s">
        <v>433</v>
      </c>
      <c r="X73" s="5" t="s">
        <v>3564</v>
      </c>
      <c r="Y73" s="3" t="s">
        <v>3577</v>
      </c>
      <c r="AB73" s="14">
        <f>IF(OR(E73="", ISBLANK(E73)), X73-X73,X73-E73)</f>
        <v>195.63000000000011</v>
      </c>
      <c r="AE73" s="26">
        <f>(AB73-$AF$5)/$AG$5</f>
        <v>1.2470637213725713</v>
      </c>
      <c r="AH73" s="25">
        <f>1-_xlfn.NORM.S.DIST(AE73,TRUE)</f>
        <v>0.10618706692476154</v>
      </c>
      <c r="AI73" s="41">
        <f>1/AH73</f>
        <v>9.4173427043478508</v>
      </c>
    </row>
    <row r="74" spans="1:35" x14ac:dyDescent="0.25">
      <c r="A74" s="3" t="s">
        <v>795</v>
      </c>
      <c r="B74" s="4" t="s">
        <v>3578</v>
      </c>
      <c r="C74" s="3" t="s">
        <v>63</v>
      </c>
      <c r="D74" s="3" t="s">
        <v>193</v>
      </c>
      <c r="E74" s="3" t="s">
        <v>3579</v>
      </c>
      <c r="F74" s="3" t="s">
        <v>3580</v>
      </c>
      <c r="G74" s="3" t="s">
        <v>42</v>
      </c>
      <c r="H74" s="5" t="s">
        <v>47</v>
      </c>
      <c r="I74" s="3" t="s">
        <v>47</v>
      </c>
      <c r="J74" s="3" t="s">
        <v>47</v>
      </c>
      <c r="K74" s="3" t="s">
        <v>47</v>
      </c>
      <c r="L74" s="3" t="s">
        <v>80</v>
      </c>
      <c r="M74" s="3" t="s">
        <v>80</v>
      </c>
      <c r="N74" s="3"/>
      <c r="O74" s="3" t="s">
        <v>47</v>
      </c>
      <c r="P74" s="3" t="s">
        <v>47</v>
      </c>
      <c r="Q74" s="3" t="s">
        <v>80</v>
      </c>
      <c r="R74" s="3" t="s">
        <v>80</v>
      </c>
      <c r="S74" s="3" t="s">
        <v>80</v>
      </c>
      <c r="T74" s="3" t="s">
        <v>80</v>
      </c>
      <c r="U74" s="3" t="s">
        <v>433</v>
      </c>
      <c r="V74" s="5" t="s">
        <v>47</v>
      </c>
      <c r="W74" s="3" t="s">
        <v>433</v>
      </c>
      <c r="X74" s="5" t="s">
        <v>2582</v>
      </c>
      <c r="Y74" s="3" t="s">
        <v>3581</v>
      </c>
      <c r="AB74" s="14">
        <f>IF(OR(E74="", ISBLANK(E74)), X74-X74,X74-E74)</f>
        <v>13.319999999999936</v>
      </c>
      <c r="AE74" s="26">
        <f>(AB74-$AF$5)/$AG$5</f>
        <v>9.1521091481712974E-2</v>
      </c>
      <c r="AH74" s="25">
        <f>1-_xlfn.NORM.S.DIST(AE74,TRUE)</f>
        <v>0.46353927399266681</v>
      </c>
      <c r="AI74" s="41">
        <f>1/AH74</f>
        <v>2.1573145062479</v>
      </c>
    </row>
    <row r="75" spans="1:35" x14ac:dyDescent="0.25">
      <c r="A75" s="67" t="s">
        <v>3582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</row>
    <row r="76" spans="1:35" x14ac:dyDescent="0.25">
      <c r="A76" s="66" t="s">
        <v>162</v>
      </c>
      <c r="B76" s="66"/>
      <c r="C76" s="66"/>
      <c r="D76" s="66"/>
      <c r="E76" s="66"/>
      <c r="F76" s="66"/>
      <c r="G76" s="66"/>
      <c r="H76" s="66"/>
    </row>
    <row r="80" spans="1:35" x14ac:dyDescent="0.25">
      <c r="A80" t="s">
        <v>42</v>
      </c>
      <c r="B80" t="s">
        <v>42</v>
      </c>
      <c r="C80" t="s">
        <v>42</v>
      </c>
      <c r="D80" t="s">
        <v>42</v>
      </c>
      <c r="E80" t="s">
        <v>42</v>
      </c>
      <c r="F80" t="s">
        <v>42</v>
      </c>
      <c r="G80" t="s">
        <v>42</v>
      </c>
      <c r="H80" t="s">
        <v>42</v>
      </c>
      <c r="I80" t="s">
        <v>42</v>
      </c>
      <c r="J80" t="s">
        <v>42</v>
      </c>
      <c r="K80" t="s">
        <v>42</v>
      </c>
      <c r="L80" t="s">
        <v>42</v>
      </c>
      <c r="M80" t="s">
        <v>42</v>
      </c>
      <c r="O80" t="s">
        <v>42</v>
      </c>
      <c r="P80" t="s">
        <v>42</v>
      </c>
      <c r="Q80" t="s">
        <v>42</v>
      </c>
      <c r="R80" t="s">
        <v>42</v>
      </c>
      <c r="S80" t="s">
        <v>42</v>
      </c>
      <c r="T80" t="s">
        <v>42</v>
      </c>
      <c r="U80" t="s">
        <v>42</v>
      </c>
      <c r="V80" t="s">
        <v>42</v>
      </c>
      <c r="W80" t="s">
        <v>42</v>
      </c>
      <c r="X80" t="s">
        <v>42</v>
      </c>
      <c r="Y80" t="s">
        <v>42</v>
      </c>
    </row>
  </sheetData>
  <mergeCells count="14">
    <mergeCell ref="X2:X4"/>
    <mergeCell ref="Y2:Y4"/>
    <mergeCell ref="A75:Y75"/>
    <mergeCell ref="A76:H76"/>
    <mergeCell ref="A1:Y1"/>
    <mergeCell ref="A2:A4"/>
    <mergeCell ref="B2:B4"/>
    <mergeCell ref="C2:C4"/>
    <mergeCell ref="D2:D4"/>
    <mergeCell ref="E2:E4"/>
    <mergeCell ref="F2:F4"/>
    <mergeCell ref="G2:G4"/>
    <mergeCell ref="H2:U2"/>
    <mergeCell ref="V2:W2"/>
  </mergeCells>
  <conditionalFormatting sqref="AB5:AB74">
    <cfRule type="cellIs" dxfId="332" priority="8" operator="lessThan">
      <formula>200</formula>
    </cfRule>
    <cfRule type="cellIs" dxfId="331" priority="9" operator="between">
      <formula>200</formula>
      <formula>300</formula>
    </cfRule>
    <cfRule type="cellIs" dxfId="330" priority="10" operator="between">
      <formula>300</formula>
      <formula>400</formula>
    </cfRule>
    <cfRule type="cellIs" dxfId="329" priority="11" operator="greaterThan">
      <formula>400</formula>
    </cfRule>
  </conditionalFormatting>
  <conditionalFormatting sqref="AE5:AE74">
    <cfRule type="cellIs" dxfId="328" priority="5" operator="lessThan">
      <formula>2</formula>
    </cfRule>
    <cfRule type="cellIs" dxfId="327" priority="6" operator="between">
      <formula>2</formula>
      <formula>3</formula>
    </cfRule>
    <cfRule type="cellIs" dxfId="326" priority="7" operator="between">
      <formula>3</formula>
      <formula>100</formula>
    </cfRule>
  </conditionalFormatting>
  <conditionalFormatting sqref="AH5:AH74">
    <cfRule type="expression" dxfId="325" priority="1">
      <formula>AND($AB5&gt;0,$AH5&lt;0.01)</formula>
    </cfRule>
    <cfRule type="expression" dxfId="324" priority="2">
      <formula>AND($AB5&gt;0,$AH5&lt;0.02)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9C58-AF19-4E0C-9228-2F31330EF776}">
  <dimension ref="A1:AT122"/>
  <sheetViews>
    <sheetView workbookViewId="0">
      <selection activeCell="AD13" sqref="AD13"/>
    </sheetView>
  </sheetViews>
  <sheetFormatPr defaultRowHeight="15" x14ac:dyDescent="0.25"/>
  <cols>
    <col min="1" max="1" width="8.85546875" customWidth="1"/>
    <col min="2" max="2" width="10.28515625" hidden="1" customWidth="1"/>
    <col min="3" max="3" width="12.85546875" customWidth="1"/>
    <col min="29" max="29" width="10.140625" customWidth="1"/>
    <col min="30" max="30" width="22.7109375" bestFit="1" customWidth="1"/>
    <col min="31" max="31" width="18.5703125" customWidth="1"/>
    <col min="35" max="35" width="15.42578125" customWidth="1"/>
    <col min="36" max="36" width="15.28515625" style="41" customWidth="1"/>
    <col min="38" max="38" width="13.7109375" customWidth="1"/>
    <col min="39" max="39" width="18" bestFit="1" customWidth="1"/>
    <col min="40" max="40" width="12.28515625" customWidth="1"/>
  </cols>
  <sheetData>
    <row r="1" spans="1:37" x14ac:dyDescent="0.25">
      <c r="A1" s="53" t="s">
        <v>2185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G1" s="24" t="s">
        <v>2468</v>
      </c>
      <c r="AK1" t="s">
        <v>2469</v>
      </c>
    </row>
    <row r="2" spans="1:37" x14ac:dyDescent="0.25">
      <c r="A2" s="54" t="s">
        <v>1</v>
      </c>
      <c r="B2" s="57" t="s">
        <v>2186</v>
      </c>
      <c r="C2" s="54" t="s">
        <v>2</v>
      </c>
      <c r="D2" s="54" t="s">
        <v>3</v>
      </c>
      <c r="E2" s="54" t="s">
        <v>2187</v>
      </c>
      <c r="F2" s="54" t="s">
        <v>4</v>
      </c>
      <c r="G2" s="54" t="s">
        <v>5</v>
      </c>
      <c r="H2" s="54" t="s">
        <v>6</v>
      </c>
      <c r="I2" s="54" t="s">
        <v>7</v>
      </c>
      <c r="J2" s="60" t="s">
        <v>8</v>
      </c>
      <c r="K2" s="61"/>
      <c r="L2" s="61"/>
      <c r="M2" s="61"/>
      <c r="N2" s="61"/>
      <c r="O2" s="61"/>
      <c r="P2" s="62"/>
      <c r="Q2" s="60" t="s">
        <v>9</v>
      </c>
      <c r="R2" s="61"/>
      <c r="S2" s="61"/>
      <c r="T2" s="61"/>
      <c r="U2" s="61"/>
      <c r="V2" s="61"/>
      <c r="W2" s="62"/>
      <c r="X2" s="60" t="s">
        <v>10</v>
      </c>
      <c r="Y2" s="62"/>
      <c r="Z2" s="63" t="s">
        <v>11</v>
      </c>
      <c r="AA2" s="54" t="s">
        <v>12</v>
      </c>
      <c r="AK2" t="s">
        <v>2470</v>
      </c>
    </row>
    <row r="3" spans="1:37" x14ac:dyDescent="0.25">
      <c r="A3" s="55"/>
      <c r="B3" s="58"/>
      <c r="C3" s="55"/>
      <c r="D3" s="55"/>
      <c r="E3" s="55"/>
      <c r="F3" s="55"/>
      <c r="G3" s="55"/>
      <c r="H3" s="55"/>
      <c r="I3" s="55"/>
      <c r="J3" s="1" t="s">
        <v>13</v>
      </c>
      <c r="K3" s="2" t="s">
        <v>14</v>
      </c>
      <c r="L3" s="2" t="s">
        <v>173</v>
      </c>
      <c r="M3" s="2" t="s">
        <v>16</v>
      </c>
      <c r="N3" s="2" t="s">
        <v>2504</v>
      </c>
      <c r="O3" s="2" t="s">
        <v>18</v>
      </c>
      <c r="P3" s="2" t="s">
        <v>19</v>
      </c>
      <c r="Q3" s="1" t="s">
        <v>13</v>
      </c>
      <c r="R3" s="2" t="s">
        <v>14</v>
      </c>
      <c r="S3" s="2" t="s">
        <v>172</v>
      </c>
      <c r="T3" s="2" t="s">
        <v>16</v>
      </c>
      <c r="U3" s="2" t="s">
        <v>2495</v>
      </c>
      <c r="V3" s="2" t="s">
        <v>351</v>
      </c>
      <c r="W3" s="2" t="s">
        <v>19</v>
      </c>
      <c r="X3" s="1" t="s">
        <v>24</v>
      </c>
      <c r="Y3" s="2" t="s">
        <v>19</v>
      </c>
      <c r="Z3" s="64"/>
      <c r="AA3" s="55"/>
      <c r="AK3" s="22" t="s">
        <v>2471</v>
      </c>
    </row>
    <row r="4" spans="1:37" x14ac:dyDescent="0.25">
      <c r="A4" s="56"/>
      <c r="B4" s="59"/>
      <c r="C4" s="56"/>
      <c r="D4" s="56"/>
      <c r="E4" s="56"/>
      <c r="F4" s="56"/>
      <c r="G4" s="56"/>
      <c r="H4" s="56"/>
      <c r="I4" s="56"/>
      <c r="J4" s="1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31</v>
      </c>
      <c r="Q4" s="1" t="s">
        <v>32</v>
      </c>
      <c r="R4" s="2" t="s">
        <v>33</v>
      </c>
      <c r="S4" s="2" t="s">
        <v>34</v>
      </c>
      <c r="T4" s="2" t="s">
        <v>35</v>
      </c>
      <c r="U4" s="2" t="s">
        <v>36</v>
      </c>
      <c r="V4" s="2" t="s">
        <v>37</v>
      </c>
      <c r="W4" s="2" t="s">
        <v>31</v>
      </c>
      <c r="X4" s="1" t="s">
        <v>38</v>
      </c>
      <c r="Y4" s="2" t="s">
        <v>39</v>
      </c>
      <c r="Z4" s="65"/>
      <c r="AA4" s="56"/>
      <c r="AC4" t="s">
        <v>2486</v>
      </c>
      <c r="AF4" s="15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</row>
    <row r="5" spans="1:37" x14ac:dyDescent="0.25">
      <c r="A5" s="3" t="s">
        <v>40</v>
      </c>
      <c r="B5" s="18" t="s">
        <v>2188</v>
      </c>
      <c r="C5" s="4" t="s">
        <v>2350</v>
      </c>
      <c r="D5" s="3" t="s">
        <v>42</v>
      </c>
      <c r="E5" s="3" t="s">
        <v>2189</v>
      </c>
      <c r="F5" s="3" t="s">
        <v>372</v>
      </c>
      <c r="G5" s="10">
        <v>2394.69</v>
      </c>
      <c r="H5" s="3" t="s">
        <v>67</v>
      </c>
      <c r="I5" s="3" t="s">
        <v>65</v>
      </c>
      <c r="J5" s="5" t="s">
        <v>46</v>
      </c>
      <c r="K5" s="3" t="s">
        <v>46</v>
      </c>
      <c r="L5" s="3" t="s">
        <v>61</v>
      </c>
      <c r="M5" s="3">
        <v>1.5</v>
      </c>
      <c r="N5" s="3" t="s">
        <v>46</v>
      </c>
      <c r="O5" s="3" t="s">
        <v>46</v>
      </c>
      <c r="P5" s="3" t="s">
        <v>73</v>
      </c>
      <c r="Q5" s="6" t="s">
        <v>46</v>
      </c>
      <c r="R5" s="7" t="s">
        <v>46</v>
      </c>
      <c r="S5" s="7" t="s">
        <v>61</v>
      </c>
      <c r="T5" s="7" t="s">
        <v>46</v>
      </c>
      <c r="U5" s="7" t="s">
        <v>46</v>
      </c>
      <c r="V5" s="7" t="s">
        <v>46</v>
      </c>
      <c r="W5" s="7" t="s">
        <v>31</v>
      </c>
      <c r="X5" s="5">
        <v>54.5</v>
      </c>
      <c r="Y5" s="3" t="s">
        <v>75</v>
      </c>
      <c r="Z5" s="11">
        <v>3285.66</v>
      </c>
      <c r="AA5" s="12">
        <v>38.97</v>
      </c>
      <c r="AB5" s="10">
        <v>2394.69</v>
      </c>
      <c r="AC5" s="14">
        <f>IF(G5&lt;&gt;"",Z5-G5,Z5-Z5)</f>
        <v>890.9699999999998</v>
      </c>
      <c r="AD5" t="str">
        <f>IF(AC5&gt;400,C5," ")</f>
        <v>Almammadov. Araz</v>
      </c>
      <c r="AE5" t="str">
        <f t="shared" ref="AE5:AE10" si="0">IF(AC5&gt;400,F5," ")</f>
        <v>AZE</v>
      </c>
      <c r="AF5" s="26">
        <f>(AC5-$AG$5)/$AH$5</f>
        <v>4.1511424918570272</v>
      </c>
      <c r="AG5" s="27">
        <f>AVERAGE(AC5:AC120)</f>
        <v>-6.8670689655172312</v>
      </c>
      <c r="AH5" s="28">
        <f>_xlfn.STDEV.P(AC5:AC120)</f>
        <v>216.28673810324122</v>
      </c>
      <c r="AI5" s="40">
        <f>1-_xlfn.NORM.S.DIST(AF5,TRUE)</f>
        <v>1.6540985608437531E-5</v>
      </c>
      <c r="AJ5" s="41">
        <f>1/AI5</f>
        <v>60455.889610949278</v>
      </c>
      <c r="AK5" s="22" t="s">
        <v>9280</v>
      </c>
    </row>
    <row r="6" spans="1:37" x14ac:dyDescent="0.25">
      <c r="A6" s="3" t="s">
        <v>48</v>
      </c>
      <c r="B6" s="18" t="s">
        <v>2190</v>
      </c>
      <c r="C6" s="4" t="s">
        <v>2351</v>
      </c>
      <c r="D6" s="3" t="s">
        <v>42</v>
      </c>
      <c r="E6" s="3" t="s">
        <v>2191</v>
      </c>
      <c r="F6" s="3" t="s">
        <v>186</v>
      </c>
      <c r="G6" s="10">
        <v>2717.28</v>
      </c>
      <c r="H6" s="3" t="s">
        <v>48</v>
      </c>
      <c r="I6" s="3" t="s">
        <v>45</v>
      </c>
      <c r="J6" s="6" t="s">
        <v>46</v>
      </c>
      <c r="K6" s="7" t="s">
        <v>46</v>
      </c>
      <c r="L6" s="7" t="s">
        <v>61</v>
      </c>
      <c r="M6" s="7" t="s">
        <v>46</v>
      </c>
      <c r="N6" s="7" t="s">
        <v>46</v>
      </c>
      <c r="O6" s="7" t="s">
        <v>46</v>
      </c>
      <c r="P6" s="7" t="s">
        <v>31</v>
      </c>
      <c r="Q6" s="5" t="s">
        <v>46</v>
      </c>
      <c r="R6" s="3" t="s">
        <v>46</v>
      </c>
      <c r="S6" s="3" t="s">
        <v>46</v>
      </c>
      <c r="T6" s="3" t="s">
        <v>47</v>
      </c>
      <c r="U6" s="3">
        <v>3.75</v>
      </c>
      <c r="V6" s="3" t="s">
        <v>46</v>
      </c>
      <c r="W6" s="3" t="s">
        <v>31</v>
      </c>
      <c r="X6" s="5">
        <v>52.75</v>
      </c>
      <c r="Y6" s="3" t="s">
        <v>39</v>
      </c>
      <c r="Z6" s="11">
        <v>3225.66</v>
      </c>
      <c r="AA6" s="10">
        <v>22.25</v>
      </c>
      <c r="AB6" t="s">
        <v>80</v>
      </c>
      <c r="AC6" s="14">
        <f t="shared" ref="AC6:AC69" si="1">IF(G6&lt;&gt;"",Z6-G6,Z6-Z6)</f>
        <v>508.37999999999965</v>
      </c>
      <c r="AD6" t="str">
        <f t="shared" ref="AD6:AD69" si="2">IF(AC6&gt;400,C6," ")</f>
        <v>Piorun. Kacper</v>
      </c>
      <c r="AE6" t="str">
        <f t="shared" si="0"/>
        <v>POL</v>
      </c>
      <c r="AF6" s="23">
        <f t="shared" ref="AF6:AF69" si="3">(AC6-$AG$5)/$AH$5</f>
        <v>2.3822406934611564</v>
      </c>
      <c r="AI6" s="40">
        <f t="shared" ref="AI6:AI69" si="4">1-_xlfn.NORM.S.DIST(AF6,TRUE)</f>
        <v>8.6038230731581011E-3</v>
      </c>
      <c r="AJ6" s="41">
        <f t="shared" ref="AJ6:AJ69" si="5">1/AI6</f>
        <v>116.2274016442486</v>
      </c>
    </row>
    <row r="7" spans="1:37" x14ac:dyDescent="0.25">
      <c r="A7" s="3" t="s">
        <v>86</v>
      </c>
      <c r="B7" s="18" t="s">
        <v>2192</v>
      </c>
      <c r="C7" s="4" t="s">
        <v>2352</v>
      </c>
      <c r="D7" s="3" t="s">
        <v>63</v>
      </c>
      <c r="E7" s="3" t="s">
        <v>2189</v>
      </c>
      <c r="F7" s="3" t="s">
        <v>372</v>
      </c>
      <c r="G7" s="10">
        <v>1907.41</v>
      </c>
      <c r="H7" s="3" t="s">
        <v>1997</v>
      </c>
      <c r="I7" s="3" t="s">
        <v>42</v>
      </c>
      <c r="J7" s="5" t="s">
        <v>46</v>
      </c>
      <c r="K7" s="3">
        <v>3.5</v>
      </c>
      <c r="L7" s="3" t="s">
        <v>61</v>
      </c>
      <c r="M7" s="3">
        <v>2.5</v>
      </c>
      <c r="N7" s="3">
        <v>2.5</v>
      </c>
      <c r="O7" s="3" t="s">
        <v>86</v>
      </c>
      <c r="P7" s="3" t="s">
        <v>31</v>
      </c>
      <c r="Q7" s="5" t="s">
        <v>46</v>
      </c>
      <c r="R7" s="3" t="s">
        <v>61</v>
      </c>
      <c r="S7" s="3" t="s">
        <v>86</v>
      </c>
      <c r="T7" s="3" t="s">
        <v>40</v>
      </c>
      <c r="U7" s="3">
        <v>3.75</v>
      </c>
      <c r="V7" s="3">
        <v>2.5</v>
      </c>
      <c r="W7" s="3" t="s">
        <v>31</v>
      </c>
      <c r="X7" s="5">
        <v>39.75</v>
      </c>
      <c r="Y7" s="3" t="s">
        <v>39</v>
      </c>
      <c r="Z7" s="11">
        <v>2779.9</v>
      </c>
      <c r="AA7" s="10">
        <v>38.17</v>
      </c>
      <c r="AB7" s="10">
        <v>1907.41</v>
      </c>
      <c r="AC7" s="14">
        <f t="shared" si="1"/>
        <v>872.49</v>
      </c>
      <c r="AD7" t="str">
        <f t="shared" si="2"/>
        <v>Almammadov. Samir</v>
      </c>
      <c r="AE7" t="str">
        <f t="shared" si="0"/>
        <v>AZE</v>
      </c>
      <c r="AF7" s="23">
        <f t="shared" si="3"/>
        <v>4.0657003599812453</v>
      </c>
      <c r="AI7" s="40">
        <f t="shared" si="4"/>
        <v>2.3944215917004463E-5</v>
      </c>
      <c r="AJ7" s="41">
        <f t="shared" si="5"/>
        <v>41763.739663315937</v>
      </c>
      <c r="AK7" t="s">
        <v>2475</v>
      </c>
    </row>
    <row r="8" spans="1:37" x14ac:dyDescent="0.25">
      <c r="A8" s="3" t="s">
        <v>61</v>
      </c>
      <c r="B8" s="18" t="s">
        <v>2193</v>
      </c>
      <c r="C8" s="4" t="s">
        <v>2353</v>
      </c>
      <c r="D8" s="3" t="s">
        <v>63</v>
      </c>
      <c r="E8" s="3" t="s">
        <v>2194</v>
      </c>
      <c r="F8" s="3" t="s">
        <v>380</v>
      </c>
      <c r="G8" s="10">
        <v>2563.0700000000002</v>
      </c>
      <c r="H8" s="3" t="s">
        <v>44</v>
      </c>
      <c r="I8" s="3" t="s">
        <v>65</v>
      </c>
      <c r="J8" s="5" t="s">
        <v>46</v>
      </c>
      <c r="K8" s="3" t="s">
        <v>46</v>
      </c>
      <c r="L8" s="3" t="s">
        <v>46</v>
      </c>
      <c r="M8" s="3">
        <v>0.5</v>
      </c>
      <c r="N8" s="3" t="s">
        <v>46</v>
      </c>
      <c r="O8" s="3" t="s">
        <v>46</v>
      </c>
      <c r="P8" s="3" t="s">
        <v>31</v>
      </c>
      <c r="Q8" s="5" t="s">
        <v>46</v>
      </c>
      <c r="R8" s="3" t="s">
        <v>46</v>
      </c>
      <c r="S8" s="3" t="s">
        <v>47</v>
      </c>
      <c r="T8" s="3" t="s">
        <v>80</v>
      </c>
      <c r="U8" s="3">
        <v>2.5</v>
      </c>
      <c r="V8" s="3" t="s">
        <v>47</v>
      </c>
      <c r="W8" s="3" t="s">
        <v>31</v>
      </c>
      <c r="X8" s="5" t="s">
        <v>219</v>
      </c>
      <c r="Y8" s="3" t="s">
        <v>39</v>
      </c>
      <c r="Z8" s="11">
        <v>2719.9</v>
      </c>
      <c r="AA8" s="10">
        <v>6.85</v>
      </c>
      <c r="AB8" t="s">
        <v>80</v>
      </c>
      <c r="AC8" s="14">
        <f t="shared" si="1"/>
        <v>156.82999999999993</v>
      </c>
      <c r="AD8" t="str">
        <f t="shared" si="2"/>
        <v xml:space="preserve"> </v>
      </c>
      <c r="AE8" t="str">
        <f t="shared" si="0"/>
        <v xml:space="preserve"> </v>
      </c>
      <c r="AF8" s="23">
        <f t="shared" si="3"/>
        <v>0.75685208626790068</v>
      </c>
      <c r="AI8" s="40">
        <f t="shared" si="4"/>
        <v>0.22456924175041681</v>
      </c>
      <c r="AJ8" s="41">
        <f t="shared" si="5"/>
        <v>4.4529695705673991</v>
      </c>
      <c r="AK8" t="s">
        <v>2474</v>
      </c>
    </row>
    <row r="9" spans="1:37" x14ac:dyDescent="0.25">
      <c r="A9" s="3" t="s">
        <v>46</v>
      </c>
      <c r="B9" s="18" t="s">
        <v>2195</v>
      </c>
      <c r="C9" s="4" t="s">
        <v>2354</v>
      </c>
      <c r="D9" s="3" t="s">
        <v>42</v>
      </c>
      <c r="E9" s="3" t="s">
        <v>2196</v>
      </c>
      <c r="F9" s="3" t="s">
        <v>43</v>
      </c>
      <c r="G9" s="10">
        <v>2568.75</v>
      </c>
      <c r="H9" s="3" t="s">
        <v>88</v>
      </c>
      <c r="I9" s="3" t="s">
        <v>45</v>
      </c>
      <c r="J9" s="5" t="s">
        <v>46</v>
      </c>
      <c r="K9" s="3" t="s">
        <v>61</v>
      </c>
      <c r="L9" s="3" t="s">
        <v>61</v>
      </c>
      <c r="M9" s="3">
        <v>0.5</v>
      </c>
      <c r="N9" s="3" t="s">
        <v>46</v>
      </c>
      <c r="O9" s="3" t="s">
        <v>46</v>
      </c>
      <c r="P9" s="3" t="s">
        <v>31</v>
      </c>
      <c r="Q9" s="5" t="s">
        <v>46</v>
      </c>
      <c r="R9" s="3" t="s">
        <v>46</v>
      </c>
      <c r="S9" s="3" t="s">
        <v>47</v>
      </c>
      <c r="T9" s="3">
        <v>0.5</v>
      </c>
      <c r="U9" s="3">
        <v>3.75</v>
      </c>
      <c r="V9" s="3" t="s">
        <v>47</v>
      </c>
      <c r="W9" s="3" t="s">
        <v>31</v>
      </c>
      <c r="X9" s="5">
        <v>37.75</v>
      </c>
      <c r="Y9" s="3" t="s">
        <v>39</v>
      </c>
      <c r="Z9" s="11">
        <v>2711.32</v>
      </c>
      <c r="AA9" s="10">
        <v>6.24</v>
      </c>
      <c r="AB9" t="s">
        <v>80</v>
      </c>
      <c r="AC9" s="14">
        <f t="shared" si="1"/>
        <v>142.57000000000016</v>
      </c>
      <c r="AD9" t="str">
        <f t="shared" si="2"/>
        <v xml:space="preserve"> </v>
      </c>
      <c r="AE9" t="str">
        <f t="shared" si="0"/>
        <v xml:space="preserve"> </v>
      </c>
      <c r="AF9" s="23">
        <f t="shared" si="3"/>
        <v>0.69092109056721662</v>
      </c>
      <c r="AI9" s="40">
        <f t="shared" si="4"/>
        <v>0.24480756569679252</v>
      </c>
      <c r="AJ9" s="41">
        <f t="shared" si="5"/>
        <v>4.0848410756984297</v>
      </c>
    </row>
    <row r="10" spans="1:37" x14ac:dyDescent="0.25">
      <c r="A10" s="3" t="s">
        <v>76</v>
      </c>
      <c r="B10" s="18" t="s">
        <v>2197</v>
      </c>
      <c r="C10" s="4" t="s">
        <v>2355</v>
      </c>
      <c r="D10" s="3" t="s">
        <v>42</v>
      </c>
      <c r="E10" s="3" t="s">
        <v>2196</v>
      </c>
      <c r="F10" s="3" t="s">
        <v>43</v>
      </c>
      <c r="G10" s="10">
        <v>2272.09</v>
      </c>
      <c r="H10" s="3" t="s">
        <v>1128</v>
      </c>
      <c r="I10" s="3" t="s">
        <v>42</v>
      </c>
      <c r="J10" s="5" t="s">
        <v>46</v>
      </c>
      <c r="K10" s="3" t="s">
        <v>80</v>
      </c>
      <c r="L10" s="3" t="s">
        <v>80</v>
      </c>
      <c r="M10" s="3" t="s">
        <v>46</v>
      </c>
      <c r="N10" s="3">
        <v>2.5</v>
      </c>
      <c r="O10" s="3" t="s">
        <v>46</v>
      </c>
      <c r="P10" s="3" t="s">
        <v>31</v>
      </c>
      <c r="Q10" s="5" t="s">
        <v>46</v>
      </c>
      <c r="R10" s="3" t="s">
        <v>61</v>
      </c>
      <c r="S10" s="3">
        <v>1.5</v>
      </c>
      <c r="T10" s="3">
        <v>0.5</v>
      </c>
      <c r="U10" s="3">
        <v>3.75</v>
      </c>
      <c r="V10" s="3" t="s">
        <v>46</v>
      </c>
      <c r="W10" s="3" t="s">
        <v>31</v>
      </c>
      <c r="X10" s="5">
        <v>37.25</v>
      </c>
      <c r="Y10" s="3" t="s">
        <v>39</v>
      </c>
      <c r="Z10" s="11">
        <v>2694.18</v>
      </c>
      <c r="AA10" s="10">
        <v>18.47</v>
      </c>
      <c r="AB10" s="10">
        <v>2272.09</v>
      </c>
      <c r="AC10" s="14">
        <f t="shared" si="1"/>
        <v>422.08999999999969</v>
      </c>
      <c r="AD10" t="str">
        <f t="shared" si="2"/>
        <v>Ooms. Andy</v>
      </c>
      <c r="AE10" t="str">
        <f t="shared" si="0"/>
        <v>BEL</v>
      </c>
      <c r="AF10" s="23">
        <f t="shared" si="3"/>
        <v>1.983279570108273</v>
      </c>
      <c r="AH10" s="46"/>
      <c r="AI10" s="40">
        <f t="shared" si="4"/>
        <v>2.3668105064084677E-2</v>
      </c>
      <c r="AJ10" s="41">
        <f t="shared" si="5"/>
        <v>42.250953225548109</v>
      </c>
      <c r="AK10" t="s">
        <v>2480</v>
      </c>
    </row>
    <row r="11" spans="1:37" x14ac:dyDescent="0.25">
      <c r="A11" s="3" t="s">
        <v>83</v>
      </c>
      <c r="B11" s="18" t="s">
        <v>2198</v>
      </c>
      <c r="C11" s="4" t="s">
        <v>2356</v>
      </c>
      <c r="D11" s="3" t="s">
        <v>42</v>
      </c>
      <c r="E11" s="3" t="s">
        <v>2199</v>
      </c>
      <c r="F11" s="3" t="s">
        <v>193</v>
      </c>
      <c r="G11" s="10">
        <v>2590.25</v>
      </c>
      <c r="H11" s="3" t="s">
        <v>76</v>
      </c>
      <c r="I11" s="3" t="s">
        <v>65</v>
      </c>
      <c r="J11" s="5" t="s">
        <v>46</v>
      </c>
      <c r="K11" s="3" t="s">
        <v>46</v>
      </c>
      <c r="L11" s="3" t="s">
        <v>47</v>
      </c>
      <c r="M11" s="3">
        <v>0.5</v>
      </c>
      <c r="N11" s="3">
        <v>2.5</v>
      </c>
      <c r="O11" s="3" t="s">
        <v>46</v>
      </c>
      <c r="P11" s="3" t="s">
        <v>31</v>
      </c>
      <c r="Q11" s="5" t="s">
        <v>46</v>
      </c>
      <c r="R11" s="3" t="s">
        <v>46</v>
      </c>
      <c r="S11" s="3" t="s">
        <v>61</v>
      </c>
      <c r="T11" s="3" t="s">
        <v>47</v>
      </c>
      <c r="U11" s="3">
        <v>3.75</v>
      </c>
      <c r="V11" s="3" t="s">
        <v>80</v>
      </c>
      <c r="W11" s="3" t="s">
        <v>31</v>
      </c>
      <c r="X11" s="5">
        <v>35.75</v>
      </c>
      <c r="Y11" s="3" t="s">
        <v>39</v>
      </c>
      <c r="Z11" s="11">
        <v>2642.75</v>
      </c>
      <c r="AA11" s="10">
        <v>2.29</v>
      </c>
      <c r="AB11" t="s">
        <v>80</v>
      </c>
      <c r="AC11" s="14">
        <f t="shared" si="1"/>
        <v>52.5</v>
      </c>
      <c r="AD11" t="str">
        <f t="shared" si="2"/>
        <v xml:space="preserve"> </v>
      </c>
      <c r="AE11" t="str">
        <f t="shared" ref="AE11:AE74" si="6">IF(AC11&gt;400,F11," ")</f>
        <v xml:space="preserve"> </v>
      </c>
      <c r="AF11" s="23">
        <f t="shared" si="3"/>
        <v>0.27448316751246793</v>
      </c>
      <c r="AI11" s="40">
        <f t="shared" si="4"/>
        <v>0.39185666872540681</v>
      </c>
      <c r="AJ11" s="41">
        <f t="shared" si="5"/>
        <v>2.5519535070124046</v>
      </c>
      <c r="AK11" t="s">
        <v>2476</v>
      </c>
    </row>
    <row r="12" spans="1:37" x14ac:dyDescent="0.25">
      <c r="A12" s="3" t="s">
        <v>88</v>
      </c>
      <c r="B12" s="18" t="s">
        <v>2200</v>
      </c>
      <c r="C12" s="4" t="s">
        <v>2357</v>
      </c>
      <c r="D12" s="3" t="s">
        <v>42</v>
      </c>
      <c r="E12" s="3" t="s">
        <v>2201</v>
      </c>
      <c r="F12" s="3" t="s">
        <v>307</v>
      </c>
      <c r="G12" s="10">
        <v>2548.92</v>
      </c>
      <c r="H12" s="3" t="s">
        <v>113</v>
      </c>
      <c r="I12" s="3" t="s">
        <v>65</v>
      </c>
      <c r="J12" s="5" t="s">
        <v>46</v>
      </c>
      <c r="K12" s="3" t="s">
        <v>47</v>
      </c>
      <c r="L12" s="3" t="s">
        <v>61</v>
      </c>
      <c r="M12" s="3">
        <v>0.5</v>
      </c>
      <c r="N12" s="3">
        <v>2.5</v>
      </c>
      <c r="O12" s="3" t="s">
        <v>46</v>
      </c>
      <c r="P12" s="3" t="s">
        <v>31</v>
      </c>
      <c r="Q12" s="5" t="s">
        <v>46</v>
      </c>
      <c r="R12" s="3" t="s">
        <v>46</v>
      </c>
      <c r="S12" s="3" t="s">
        <v>46</v>
      </c>
      <c r="T12" s="3" t="s">
        <v>40</v>
      </c>
      <c r="U12" s="3">
        <v>2.5</v>
      </c>
      <c r="V12" s="3" t="s">
        <v>80</v>
      </c>
      <c r="W12" s="3" t="s">
        <v>31</v>
      </c>
      <c r="X12" s="5">
        <v>35.5</v>
      </c>
      <c r="Y12" s="3" t="s">
        <v>39</v>
      </c>
      <c r="Z12" s="11">
        <v>2634.17</v>
      </c>
      <c r="AA12" s="10">
        <v>3.74</v>
      </c>
      <c r="AB12" t="s">
        <v>2202</v>
      </c>
      <c r="AC12" s="14">
        <f t="shared" si="1"/>
        <v>85.25</v>
      </c>
      <c r="AD12" t="str">
        <f t="shared" si="2"/>
        <v xml:space="preserve"> </v>
      </c>
      <c r="AE12" t="str">
        <f t="shared" si="6"/>
        <v xml:space="preserve"> </v>
      </c>
      <c r="AF12" s="23">
        <f t="shared" si="3"/>
        <v>0.42590253000878187</v>
      </c>
      <c r="AI12" s="40">
        <f t="shared" si="4"/>
        <v>0.33508943564780158</v>
      </c>
      <c r="AJ12" s="41">
        <f t="shared" si="5"/>
        <v>2.9842779079763586</v>
      </c>
      <c r="AK12" t="s">
        <v>2481</v>
      </c>
    </row>
    <row r="13" spans="1:37" x14ac:dyDescent="0.25">
      <c r="A13" s="3" t="s">
        <v>44</v>
      </c>
      <c r="B13" s="18" t="s">
        <v>2203</v>
      </c>
      <c r="C13" s="4" t="s">
        <v>2358</v>
      </c>
      <c r="D13" s="3" t="s">
        <v>42</v>
      </c>
      <c r="E13" s="3" t="s">
        <v>2204</v>
      </c>
      <c r="F13" s="3" t="s">
        <v>55</v>
      </c>
      <c r="G13" s="10">
        <v>2419.4899999999998</v>
      </c>
      <c r="H13" s="3" t="s">
        <v>219</v>
      </c>
      <c r="I13" s="3" t="s">
        <v>65</v>
      </c>
      <c r="J13" s="5" t="s">
        <v>46</v>
      </c>
      <c r="K13" s="3" t="s">
        <v>61</v>
      </c>
      <c r="L13" s="3" t="s">
        <v>86</v>
      </c>
      <c r="M13" s="3">
        <v>0.5</v>
      </c>
      <c r="N13" s="3" t="s">
        <v>46</v>
      </c>
      <c r="O13" s="3" t="s">
        <v>46</v>
      </c>
      <c r="P13" s="3" t="s">
        <v>66</v>
      </c>
      <c r="Q13" s="5" t="s">
        <v>46</v>
      </c>
      <c r="R13" s="3" t="s">
        <v>46</v>
      </c>
      <c r="S13" s="3" t="s">
        <v>47</v>
      </c>
      <c r="T13" s="3" t="s">
        <v>47</v>
      </c>
      <c r="U13" s="3">
        <v>2.5</v>
      </c>
      <c r="V13" s="3" t="s">
        <v>80</v>
      </c>
      <c r="W13" s="3" t="s">
        <v>31</v>
      </c>
      <c r="X13" s="5" t="s">
        <v>236</v>
      </c>
      <c r="Y13" s="3" t="s">
        <v>68</v>
      </c>
      <c r="Z13" s="11">
        <v>2617.0300000000002</v>
      </c>
      <c r="AA13" s="10">
        <v>8.64</v>
      </c>
      <c r="AB13" t="s">
        <v>80</v>
      </c>
      <c r="AC13" s="14">
        <f t="shared" si="1"/>
        <v>197.54000000000042</v>
      </c>
      <c r="AD13" t="str">
        <f t="shared" si="2"/>
        <v xml:space="preserve"> </v>
      </c>
      <c r="AE13" t="str">
        <f t="shared" si="6"/>
        <v xml:space="preserve"> </v>
      </c>
      <c r="AF13" s="23">
        <f t="shared" si="3"/>
        <v>0.94507444496179427</v>
      </c>
      <c r="AI13" s="40">
        <f t="shared" si="4"/>
        <v>0.17231043544967184</v>
      </c>
      <c r="AJ13" s="41">
        <f t="shared" si="5"/>
        <v>5.8034790370666691</v>
      </c>
      <c r="AK13" t="s">
        <v>2482</v>
      </c>
    </row>
    <row r="14" spans="1:37" x14ac:dyDescent="0.25">
      <c r="A14" s="3" t="s">
        <v>98</v>
      </c>
      <c r="B14" s="18" t="s">
        <v>2205</v>
      </c>
      <c r="C14" s="4" t="s">
        <v>2359</v>
      </c>
      <c r="D14" s="3" t="s">
        <v>58</v>
      </c>
      <c r="E14" s="3" t="s">
        <v>2206</v>
      </c>
      <c r="F14" s="3" t="s">
        <v>365</v>
      </c>
      <c r="G14" s="10">
        <v>2400.4499999999998</v>
      </c>
      <c r="H14" s="3" t="s">
        <v>361</v>
      </c>
      <c r="I14" s="3" t="s">
        <v>111</v>
      </c>
      <c r="J14" s="5" t="s">
        <v>46</v>
      </c>
      <c r="K14" s="3" t="s">
        <v>46</v>
      </c>
      <c r="L14" s="3" t="s">
        <v>61</v>
      </c>
      <c r="M14" s="3">
        <v>0.5</v>
      </c>
      <c r="N14" s="3">
        <v>2.5</v>
      </c>
      <c r="O14" s="3" t="s">
        <v>46</v>
      </c>
      <c r="P14" s="3" t="s">
        <v>31</v>
      </c>
      <c r="Q14" s="5" t="s">
        <v>46</v>
      </c>
      <c r="R14" s="3" t="s">
        <v>46</v>
      </c>
      <c r="S14" s="3" t="s">
        <v>47</v>
      </c>
      <c r="T14" s="3">
        <v>0.5</v>
      </c>
      <c r="U14" s="3">
        <v>2.5</v>
      </c>
      <c r="V14" s="3" t="s">
        <v>80</v>
      </c>
      <c r="W14" s="3" t="s">
        <v>31</v>
      </c>
      <c r="X14" s="5" t="s">
        <v>236</v>
      </c>
      <c r="Y14" s="3" t="s">
        <v>39</v>
      </c>
      <c r="Z14" s="11">
        <v>2617.0300000000002</v>
      </c>
      <c r="AA14" s="10">
        <v>9.48</v>
      </c>
      <c r="AB14" t="s">
        <v>80</v>
      </c>
      <c r="AC14" s="14">
        <f t="shared" si="1"/>
        <v>216.58000000000038</v>
      </c>
      <c r="AD14" t="str">
        <f t="shared" si="2"/>
        <v xml:space="preserve"> </v>
      </c>
      <c r="AE14" t="str">
        <f t="shared" si="6"/>
        <v xml:space="preserve"> </v>
      </c>
      <c r="AF14" s="23">
        <f t="shared" si="3"/>
        <v>1.0331057323489641</v>
      </c>
      <c r="AI14" s="40">
        <f t="shared" si="4"/>
        <v>0.15077721051953297</v>
      </c>
      <c r="AJ14" s="41">
        <f t="shared" si="5"/>
        <v>6.6323020339366971</v>
      </c>
      <c r="AK14" t="s">
        <v>2477</v>
      </c>
    </row>
    <row r="15" spans="1:37" x14ac:dyDescent="0.25">
      <c r="A15" s="3" t="s">
        <v>104</v>
      </c>
      <c r="B15" s="18" t="s">
        <v>2207</v>
      </c>
      <c r="C15" s="4" t="s">
        <v>2360</v>
      </c>
      <c r="D15" s="3" t="s">
        <v>42</v>
      </c>
      <c r="E15" s="3" t="s">
        <v>2199</v>
      </c>
      <c r="F15" s="3" t="s">
        <v>193</v>
      </c>
      <c r="G15" s="10">
        <v>2194.84</v>
      </c>
      <c r="H15" s="3" t="s">
        <v>918</v>
      </c>
      <c r="I15" s="3" t="s">
        <v>42</v>
      </c>
      <c r="J15" s="5" t="s">
        <v>46</v>
      </c>
      <c r="K15" s="3" t="s">
        <v>46</v>
      </c>
      <c r="L15" s="3" t="s">
        <v>61</v>
      </c>
      <c r="M15" s="3" t="s">
        <v>46</v>
      </c>
      <c r="N15" s="3" t="s">
        <v>80</v>
      </c>
      <c r="O15" s="3" t="s">
        <v>47</v>
      </c>
      <c r="P15" s="3" t="s">
        <v>31</v>
      </c>
      <c r="Q15" s="5" t="s">
        <v>46</v>
      </c>
      <c r="R15" s="3" t="s">
        <v>46</v>
      </c>
      <c r="S15" s="3" t="s">
        <v>61</v>
      </c>
      <c r="T15" s="3" t="s">
        <v>47</v>
      </c>
      <c r="U15" s="3">
        <v>1.25</v>
      </c>
      <c r="V15" s="3" t="s">
        <v>80</v>
      </c>
      <c r="W15" s="3" t="s">
        <v>31</v>
      </c>
      <c r="X15" s="5">
        <v>34.25</v>
      </c>
      <c r="Y15" s="3" t="s">
        <v>39</v>
      </c>
      <c r="Z15" s="11">
        <v>2591.31</v>
      </c>
      <c r="AA15" s="10">
        <v>17.34</v>
      </c>
      <c r="AB15" t="s">
        <v>80</v>
      </c>
      <c r="AC15" s="14">
        <f t="shared" si="1"/>
        <v>396.4699999999998</v>
      </c>
      <c r="AE15" t="str">
        <f t="shared" si="6"/>
        <v xml:space="preserve"> </v>
      </c>
      <c r="AF15" s="23">
        <f t="shared" si="3"/>
        <v>1.8648257054623023</v>
      </c>
      <c r="AI15" s="40">
        <f t="shared" si="4"/>
        <v>3.1102919467011159E-2</v>
      </c>
      <c r="AJ15" s="41">
        <f t="shared" si="5"/>
        <v>32.151322677623071</v>
      </c>
      <c r="AK15" t="s">
        <v>2485</v>
      </c>
    </row>
    <row r="16" spans="1:37" x14ac:dyDescent="0.25">
      <c r="A16" s="3" t="s">
        <v>108</v>
      </c>
      <c r="B16" s="18" t="s">
        <v>2208</v>
      </c>
      <c r="C16" s="4" t="s">
        <v>2361</v>
      </c>
      <c r="D16" s="3" t="s">
        <v>42</v>
      </c>
      <c r="E16" s="3" t="s">
        <v>2209</v>
      </c>
      <c r="F16" s="3" t="s">
        <v>115</v>
      </c>
      <c r="G16" s="10">
        <v>2515.41</v>
      </c>
      <c r="H16" s="3" t="s">
        <v>64</v>
      </c>
      <c r="I16" s="3" t="s">
        <v>65</v>
      </c>
      <c r="J16" s="5" t="s">
        <v>46</v>
      </c>
      <c r="K16" s="3" t="s">
        <v>47</v>
      </c>
      <c r="L16" s="3" t="s">
        <v>48</v>
      </c>
      <c r="M16" s="3">
        <v>0.5</v>
      </c>
      <c r="N16" s="3" t="s">
        <v>46</v>
      </c>
      <c r="O16" s="3" t="s">
        <v>61</v>
      </c>
      <c r="P16" s="3" t="s">
        <v>31</v>
      </c>
      <c r="Q16" s="5" t="s">
        <v>46</v>
      </c>
      <c r="R16" s="3" t="s">
        <v>46</v>
      </c>
      <c r="S16" s="3" t="s">
        <v>47</v>
      </c>
      <c r="T16" s="3" t="s">
        <v>47</v>
      </c>
      <c r="U16" s="3">
        <v>2.5</v>
      </c>
      <c r="V16" s="3" t="s">
        <v>46</v>
      </c>
      <c r="W16" s="3" t="s">
        <v>31</v>
      </c>
      <c r="X16" s="5" t="s">
        <v>281</v>
      </c>
      <c r="Y16" s="3" t="s">
        <v>39</v>
      </c>
      <c r="Z16" s="11">
        <v>2582.7399999999998</v>
      </c>
      <c r="AA16" s="10">
        <v>2.94</v>
      </c>
      <c r="AB16" t="s">
        <v>80</v>
      </c>
      <c r="AC16" s="14">
        <f t="shared" si="1"/>
        <v>67.329999999999927</v>
      </c>
      <c r="AD16" t="str">
        <f t="shared" si="2"/>
        <v xml:space="preserve"> </v>
      </c>
      <c r="AE16" t="str">
        <f t="shared" si="6"/>
        <v xml:space="preserve"> </v>
      </c>
      <c r="AF16" s="23">
        <f t="shared" si="3"/>
        <v>0.34304955364438622</v>
      </c>
      <c r="AI16" s="40">
        <f t="shared" si="4"/>
        <v>0.36578059055356393</v>
      </c>
      <c r="AJ16" s="41">
        <f t="shared" si="5"/>
        <v>2.7338793414014204</v>
      </c>
      <c r="AK16" t="s">
        <v>9281</v>
      </c>
    </row>
    <row r="17" spans="1:42" x14ac:dyDescent="0.25">
      <c r="A17" s="3" t="s">
        <v>113</v>
      </c>
      <c r="B17" s="18" t="s">
        <v>2210</v>
      </c>
      <c r="C17" s="4" t="s">
        <v>2362</v>
      </c>
      <c r="D17" s="3" t="s">
        <v>42</v>
      </c>
      <c r="E17" s="3" t="s">
        <v>2191</v>
      </c>
      <c r="F17" s="3" t="s">
        <v>186</v>
      </c>
      <c r="G17" s="10">
        <v>2456.56</v>
      </c>
      <c r="H17" s="3" t="s">
        <v>208</v>
      </c>
      <c r="I17" s="3" t="s">
        <v>65</v>
      </c>
      <c r="J17" s="5" t="s">
        <v>46</v>
      </c>
      <c r="K17" s="3" t="s">
        <v>46</v>
      </c>
      <c r="L17" s="3" t="s">
        <v>48</v>
      </c>
      <c r="M17" s="3" t="s">
        <v>47</v>
      </c>
      <c r="N17" s="3" t="s">
        <v>80</v>
      </c>
      <c r="O17" s="3" t="s">
        <v>46</v>
      </c>
      <c r="P17" s="3" t="s">
        <v>31</v>
      </c>
      <c r="Q17" s="5" t="s">
        <v>46</v>
      </c>
      <c r="R17" s="3" t="s">
        <v>46</v>
      </c>
      <c r="S17" s="3" t="s">
        <v>46</v>
      </c>
      <c r="T17" s="3" t="s">
        <v>47</v>
      </c>
      <c r="U17" s="3">
        <v>1.25</v>
      </c>
      <c r="V17" s="3" t="s">
        <v>80</v>
      </c>
      <c r="W17" s="3" t="s">
        <v>31</v>
      </c>
      <c r="X17" s="5">
        <v>33.25</v>
      </c>
      <c r="Y17" s="3" t="s">
        <v>39</v>
      </c>
      <c r="Z17" s="11">
        <v>2557.02</v>
      </c>
      <c r="AA17" s="10">
        <v>4.4000000000000004</v>
      </c>
      <c r="AB17" t="s">
        <v>80</v>
      </c>
      <c r="AC17" s="14">
        <f t="shared" si="1"/>
        <v>100.46000000000004</v>
      </c>
      <c r="AD17" t="str">
        <f t="shared" si="2"/>
        <v xml:space="preserve"> </v>
      </c>
      <c r="AE17" t="str">
        <f t="shared" si="6"/>
        <v xml:space="preserve"> </v>
      </c>
      <c r="AF17" s="23">
        <f t="shared" si="3"/>
        <v>0.49622584309485634</v>
      </c>
      <c r="AI17" s="40">
        <f t="shared" si="4"/>
        <v>0.30986753986762794</v>
      </c>
      <c r="AJ17" s="41">
        <f t="shared" si="5"/>
        <v>3.2271853980807061</v>
      </c>
      <c r="AK17" t="s">
        <v>9282</v>
      </c>
    </row>
    <row r="18" spans="1:42" x14ac:dyDescent="0.25">
      <c r="A18" s="3" t="s">
        <v>2211</v>
      </c>
      <c r="B18" s="18" t="s">
        <v>2212</v>
      </c>
      <c r="C18" s="4" t="s">
        <v>2363</v>
      </c>
      <c r="D18" s="3" t="s">
        <v>58</v>
      </c>
      <c r="E18" s="3" t="s">
        <v>2189</v>
      </c>
      <c r="F18" s="3" t="s">
        <v>372</v>
      </c>
      <c r="G18" s="10">
        <v>2065.2800000000002</v>
      </c>
      <c r="H18" s="3" t="s">
        <v>145</v>
      </c>
      <c r="I18" s="3" t="s">
        <v>42</v>
      </c>
      <c r="J18" s="5" t="s">
        <v>47</v>
      </c>
      <c r="K18" s="3" t="s">
        <v>46</v>
      </c>
      <c r="L18" s="3" t="s">
        <v>61</v>
      </c>
      <c r="M18" s="3" t="s">
        <v>47</v>
      </c>
      <c r="N18" s="3" t="s">
        <v>46</v>
      </c>
      <c r="O18" s="3" t="s">
        <v>80</v>
      </c>
      <c r="P18" s="3" t="s">
        <v>31</v>
      </c>
      <c r="Q18" s="5" t="s">
        <v>46</v>
      </c>
      <c r="R18" s="3" t="s">
        <v>86</v>
      </c>
      <c r="S18" s="3" t="s">
        <v>61</v>
      </c>
      <c r="T18" s="3">
        <v>0.5</v>
      </c>
      <c r="U18" s="3">
        <v>3.75</v>
      </c>
      <c r="V18" s="3">
        <v>2.5</v>
      </c>
      <c r="W18" s="3" t="s">
        <v>31</v>
      </c>
      <c r="X18" s="5">
        <v>32.75</v>
      </c>
      <c r="Y18" s="3" t="s">
        <v>39</v>
      </c>
      <c r="Z18" s="11">
        <v>2539.88</v>
      </c>
      <c r="AA18" s="10">
        <v>20.76</v>
      </c>
      <c r="AB18" s="10">
        <v>2065.2800000000002</v>
      </c>
      <c r="AC18" s="14">
        <f t="shared" si="1"/>
        <v>474.59999999999991</v>
      </c>
      <c r="AD18" t="str">
        <f t="shared" si="2"/>
        <v>Masimov. Agshin</v>
      </c>
      <c r="AE18" t="str">
        <f t="shared" si="6"/>
        <v>AZE</v>
      </c>
      <c r="AF18" s="23">
        <f t="shared" si="3"/>
        <v>2.2260591342206846</v>
      </c>
      <c r="AI18" s="40">
        <f>1-_xlfn.NORM.S.DIST(AF18,TRUE)</f>
        <v>1.300511037112273E-2</v>
      </c>
      <c r="AJ18" s="41">
        <f t="shared" si="5"/>
        <v>76.892849923092967</v>
      </c>
    </row>
    <row r="19" spans="1:42" x14ac:dyDescent="0.25">
      <c r="A19" s="3" t="s">
        <v>2211</v>
      </c>
      <c r="B19" s="18" t="s">
        <v>2213</v>
      </c>
      <c r="C19" s="4" t="s">
        <v>2364</v>
      </c>
      <c r="D19" s="3" t="s">
        <v>42</v>
      </c>
      <c r="E19" s="3" t="s">
        <v>2214</v>
      </c>
      <c r="F19" s="3" t="s">
        <v>307</v>
      </c>
      <c r="G19" s="10">
        <v>2540.83</v>
      </c>
      <c r="H19" s="3" t="s">
        <v>119</v>
      </c>
      <c r="I19" s="3" t="s">
        <v>45</v>
      </c>
      <c r="J19" s="5" t="s">
        <v>46</v>
      </c>
      <c r="K19" s="3" t="s">
        <v>47</v>
      </c>
      <c r="L19" s="3" t="s">
        <v>48</v>
      </c>
      <c r="M19" s="3">
        <v>0.5</v>
      </c>
      <c r="N19" s="3" t="s">
        <v>46</v>
      </c>
      <c r="O19" s="3" t="s">
        <v>46</v>
      </c>
      <c r="P19" s="3" t="s">
        <v>31</v>
      </c>
      <c r="Q19" s="5" t="s">
        <v>46</v>
      </c>
      <c r="R19" s="3" t="s">
        <v>61</v>
      </c>
      <c r="S19" s="3" t="s">
        <v>48</v>
      </c>
      <c r="T19" s="3">
        <v>0.5</v>
      </c>
      <c r="U19" s="3">
        <v>3.75</v>
      </c>
      <c r="V19" s="3" t="s">
        <v>80</v>
      </c>
      <c r="W19" s="3" t="s">
        <v>31</v>
      </c>
      <c r="X19" s="5">
        <v>32.75</v>
      </c>
      <c r="Y19" s="3" t="s">
        <v>39</v>
      </c>
      <c r="Z19" s="11">
        <v>2539.88</v>
      </c>
      <c r="AA19" s="10">
        <v>-0.04</v>
      </c>
      <c r="AB19" t="s">
        <v>80</v>
      </c>
      <c r="AC19" s="14">
        <f t="shared" si="1"/>
        <v>-0.9499999999998181</v>
      </c>
      <c r="AD19" t="str">
        <f t="shared" si="2"/>
        <v xml:space="preserve"> </v>
      </c>
      <c r="AE19" t="str">
        <f t="shared" si="6"/>
        <v xml:space="preserve"> </v>
      </c>
      <c r="AF19" s="23">
        <f t="shared" si="3"/>
        <v>2.7357520934515132E-2</v>
      </c>
      <c r="AI19" s="40">
        <f t="shared" si="4"/>
        <v>0.48908728946974223</v>
      </c>
      <c r="AJ19" s="41">
        <f t="shared" si="5"/>
        <v>2.0446247971076454</v>
      </c>
      <c r="AN19" s="30" t="s">
        <v>2483</v>
      </c>
      <c r="AO19" s="29" t="s">
        <v>2487</v>
      </c>
      <c r="AP19" s="42" t="s">
        <v>9232</v>
      </c>
    </row>
    <row r="20" spans="1:42" x14ac:dyDescent="0.25">
      <c r="A20" s="3" t="s">
        <v>128</v>
      </c>
      <c r="B20" s="18" t="s">
        <v>2215</v>
      </c>
      <c r="C20" s="4" t="s">
        <v>2365</v>
      </c>
      <c r="D20" s="3" t="s">
        <v>58</v>
      </c>
      <c r="E20" s="3" t="s">
        <v>2216</v>
      </c>
      <c r="F20" s="3" t="s">
        <v>377</v>
      </c>
      <c r="G20" s="10">
        <v>2484.92</v>
      </c>
      <c r="H20" s="3" t="s">
        <v>157</v>
      </c>
      <c r="I20" s="3" t="s">
        <v>45</v>
      </c>
      <c r="J20" s="5" t="s">
        <v>46</v>
      </c>
      <c r="K20" s="3" t="s">
        <v>46</v>
      </c>
      <c r="L20" s="3" t="s">
        <v>61</v>
      </c>
      <c r="M20" s="3">
        <v>0.5</v>
      </c>
      <c r="N20" s="3">
        <v>2.5</v>
      </c>
      <c r="O20" s="3" t="s">
        <v>86</v>
      </c>
      <c r="P20" s="3" t="s">
        <v>31</v>
      </c>
      <c r="Q20" s="5" t="s">
        <v>46</v>
      </c>
      <c r="R20" s="3">
        <v>3.5</v>
      </c>
      <c r="S20" s="3">
        <v>1.5</v>
      </c>
      <c r="T20" s="3" t="s">
        <v>47</v>
      </c>
      <c r="U20" s="3">
        <v>2.5</v>
      </c>
      <c r="V20" s="3" t="s">
        <v>80</v>
      </c>
      <c r="W20" s="3" t="s">
        <v>31</v>
      </c>
      <c r="X20" s="5">
        <v>32.5</v>
      </c>
      <c r="Y20" s="3" t="s">
        <v>39</v>
      </c>
      <c r="Z20" s="11">
        <v>2531.31</v>
      </c>
      <c r="AA20" s="10">
        <v>2.0299999999999998</v>
      </c>
      <c r="AB20" t="s">
        <v>80</v>
      </c>
      <c r="AC20" s="14">
        <f t="shared" si="1"/>
        <v>46.389999999999873</v>
      </c>
      <c r="AD20" t="str">
        <f t="shared" si="2"/>
        <v xml:space="preserve"> </v>
      </c>
      <c r="AE20" t="str">
        <f t="shared" si="6"/>
        <v xml:space="preserve"> </v>
      </c>
      <c r="AF20" s="23">
        <f t="shared" si="3"/>
        <v>0.24623363148643745</v>
      </c>
      <c r="AI20" s="40">
        <f t="shared" si="4"/>
        <v>0.4027506913436838</v>
      </c>
      <c r="AJ20" s="41">
        <f t="shared" si="5"/>
        <v>2.4829255951460518</v>
      </c>
      <c r="AL20" s="15" t="s">
        <v>9382</v>
      </c>
      <c r="AM20" t="s">
        <v>9379</v>
      </c>
      <c r="AN20" s="23">
        <v>5.0867526596569395</v>
      </c>
      <c r="AO20" s="44">
        <v>1.0872273850437431E-5</v>
      </c>
      <c r="AP20" s="43">
        <v>91977.07984146908</v>
      </c>
    </row>
    <row r="21" spans="1:42" x14ac:dyDescent="0.25">
      <c r="A21" s="3" t="s">
        <v>131</v>
      </c>
      <c r="B21" s="18" t="s">
        <v>2217</v>
      </c>
      <c r="C21" s="4" t="s">
        <v>2366</v>
      </c>
      <c r="D21" s="3" t="s">
        <v>58</v>
      </c>
      <c r="E21" s="3" t="s">
        <v>2201</v>
      </c>
      <c r="F21" s="3" t="s">
        <v>100</v>
      </c>
      <c r="G21" s="10">
        <v>2448.46</v>
      </c>
      <c r="H21" s="3" t="s">
        <v>122</v>
      </c>
      <c r="I21" s="3" t="s">
        <v>45</v>
      </c>
      <c r="J21" s="5" t="s">
        <v>46</v>
      </c>
      <c r="K21" s="3" t="s">
        <v>47</v>
      </c>
      <c r="L21" s="3" t="s">
        <v>61</v>
      </c>
      <c r="M21" s="3">
        <v>1.5</v>
      </c>
      <c r="N21" s="3">
        <v>2.5</v>
      </c>
      <c r="O21" s="3" t="s">
        <v>61</v>
      </c>
      <c r="P21" s="3" t="s">
        <v>31</v>
      </c>
      <c r="Q21" s="5" t="s">
        <v>46</v>
      </c>
      <c r="R21" s="3" t="s">
        <v>61</v>
      </c>
      <c r="S21" s="3" t="s">
        <v>47</v>
      </c>
      <c r="T21" s="3" t="s">
        <v>47</v>
      </c>
      <c r="U21" s="3">
        <v>1.25</v>
      </c>
      <c r="V21" s="3" t="s">
        <v>46</v>
      </c>
      <c r="W21" s="3" t="s">
        <v>31</v>
      </c>
      <c r="X21" s="5">
        <v>32.25</v>
      </c>
      <c r="Y21" s="3" t="s">
        <v>39</v>
      </c>
      <c r="Z21" s="11">
        <v>2522.73</v>
      </c>
      <c r="AA21" s="10">
        <v>3.26</v>
      </c>
      <c r="AB21" t="s">
        <v>2202</v>
      </c>
      <c r="AC21" s="14">
        <f t="shared" si="1"/>
        <v>74.269999999999982</v>
      </c>
      <c r="AD21" t="str">
        <f t="shared" si="2"/>
        <v xml:space="preserve"> </v>
      </c>
      <c r="AE21" t="str">
        <f t="shared" si="6"/>
        <v xml:space="preserve"> </v>
      </c>
      <c r="AF21" s="23">
        <f t="shared" si="3"/>
        <v>0.37513658801765115</v>
      </c>
      <c r="AI21" s="40">
        <f t="shared" si="4"/>
        <v>0.35377944367805592</v>
      </c>
      <c r="AJ21" s="41">
        <f t="shared" si="5"/>
        <v>2.826619855590065</v>
      </c>
      <c r="AL21" s="15" t="s">
        <v>2492</v>
      </c>
      <c r="AM21" s="15" t="s">
        <v>2350</v>
      </c>
      <c r="AN21" s="26">
        <v>4.1511424918570272</v>
      </c>
      <c r="AO21" s="44">
        <v>1.6540985608437531E-5</v>
      </c>
      <c r="AP21" s="41">
        <f>1/AO21</f>
        <v>60455.889610949278</v>
      </c>
    </row>
    <row r="22" spans="1:42" x14ac:dyDescent="0.25">
      <c r="A22" s="3" t="s">
        <v>64</v>
      </c>
      <c r="B22" s="18" t="s">
        <v>2218</v>
      </c>
      <c r="C22" s="4" t="s">
        <v>2367</v>
      </c>
      <c r="D22" s="3" t="s">
        <v>58</v>
      </c>
      <c r="E22" s="3" t="s">
        <v>2189</v>
      </c>
      <c r="F22" s="3" t="s">
        <v>372</v>
      </c>
      <c r="G22" s="10">
        <v>1891.79</v>
      </c>
      <c r="H22" s="3" t="s">
        <v>1070</v>
      </c>
      <c r="I22" s="3" t="s">
        <v>42</v>
      </c>
      <c r="J22" s="5" t="s">
        <v>46</v>
      </c>
      <c r="K22" s="3" t="s">
        <v>47</v>
      </c>
      <c r="L22" s="3" t="s">
        <v>80</v>
      </c>
      <c r="M22" s="3" t="s">
        <v>80</v>
      </c>
      <c r="N22" s="3">
        <v>2.5</v>
      </c>
      <c r="O22" s="3" t="s">
        <v>86</v>
      </c>
      <c r="P22" s="3" t="s">
        <v>31</v>
      </c>
      <c r="Q22" s="5" t="s">
        <v>46</v>
      </c>
      <c r="R22" s="3" t="s">
        <v>61</v>
      </c>
      <c r="S22" s="3">
        <v>3.5</v>
      </c>
      <c r="T22" s="3" t="s">
        <v>86</v>
      </c>
      <c r="U22" s="3" t="s">
        <v>46</v>
      </c>
      <c r="V22" s="3" t="s">
        <v>80</v>
      </c>
      <c r="W22" s="3" t="s">
        <v>31</v>
      </c>
      <c r="X22" s="5" t="s">
        <v>122</v>
      </c>
      <c r="Y22" s="3" t="s">
        <v>39</v>
      </c>
      <c r="Z22" s="11">
        <v>2479.87</v>
      </c>
      <c r="AA22" s="10">
        <v>25.72</v>
      </c>
      <c r="AB22" s="10">
        <v>1891.79</v>
      </c>
      <c r="AC22" s="14">
        <f t="shared" si="1"/>
        <v>588.07999999999993</v>
      </c>
      <c r="AD22" t="str">
        <f t="shared" si="2"/>
        <v>Piriverdiyev. Anatoly</v>
      </c>
      <c r="AE22" t="str">
        <f t="shared" si="6"/>
        <v>AZE</v>
      </c>
      <c r="AF22" s="23">
        <f t="shared" si="3"/>
        <v>2.7507330046353933</v>
      </c>
      <c r="AI22" s="40">
        <f t="shared" si="4"/>
        <v>2.9731043258305334E-3</v>
      </c>
      <c r="AJ22" s="41">
        <f t="shared" si="5"/>
        <v>336.34877569277734</v>
      </c>
      <c r="AL22" s="15" t="s">
        <v>2492</v>
      </c>
      <c r="AM22" s="15" t="s">
        <v>2352</v>
      </c>
      <c r="AN22" s="26">
        <v>4.0657003599812453</v>
      </c>
      <c r="AO22" s="44">
        <v>2.3944215917004463E-5</v>
      </c>
      <c r="AP22" s="41">
        <f>1/AO22</f>
        <v>41763.739663315937</v>
      </c>
    </row>
    <row r="23" spans="1:42" x14ac:dyDescent="0.25">
      <c r="A23" s="3" t="s">
        <v>138</v>
      </c>
      <c r="B23" s="18" t="s">
        <v>2219</v>
      </c>
      <c r="C23" s="4" t="s">
        <v>2368</v>
      </c>
      <c r="D23" s="3" t="s">
        <v>58</v>
      </c>
      <c r="E23" s="3" t="s">
        <v>2206</v>
      </c>
      <c r="F23" s="3" t="s">
        <v>365</v>
      </c>
      <c r="G23" s="10">
        <v>2524.8200000000002</v>
      </c>
      <c r="H23" s="3" t="s">
        <v>128</v>
      </c>
      <c r="I23" s="3" t="s">
        <v>45</v>
      </c>
      <c r="J23" s="5" t="s">
        <v>46</v>
      </c>
      <c r="K23" s="3" t="s">
        <v>80</v>
      </c>
      <c r="L23" s="3" t="s">
        <v>48</v>
      </c>
      <c r="M23" s="3" t="s">
        <v>47</v>
      </c>
      <c r="N23" s="3">
        <v>2.5</v>
      </c>
      <c r="O23" s="3" t="s">
        <v>46</v>
      </c>
      <c r="P23" s="3" t="s">
        <v>31</v>
      </c>
      <c r="Q23" s="5" t="s">
        <v>46</v>
      </c>
      <c r="R23" s="3" t="s">
        <v>46</v>
      </c>
      <c r="S23" s="3" t="s">
        <v>48</v>
      </c>
      <c r="T23" s="3">
        <v>0.5</v>
      </c>
      <c r="U23" s="3">
        <v>3.75</v>
      </c>
      <c r="V23" s="3" t="s">
        <v>80</v>
      </c>
      <c r="W23" s="3" t="s">
        <v>31</v>
      </c>
      <c r="X23" s="5">
        <v>30.75</v>
      </c>
      <c r="Y23" s="3" t="s">
        <v>39</v>
      </c>
      <c r="Z23" s="11">
        <v>2471.3000000000002</v>
      </c>
      <c r="AA23" s="10">
        <v>-2.34</v>
      </c>
      <c r="AB23" t="s">
        <v>80</v>
      </c>
      <c r="AC23" s="14">
        <f t="shared" si="1"/>
        <v>-53.519999999999982</v>
      </c>
      <c r="AD23" t="str">
        <f t="shared" si="2"/>
        <v xml:space="preserve"> </v>
      </c>
      <c r="AE23" t="str">
        <f t="shared" si="6"/>
        <v xml:space="preserve"> </v>
      </c>
      <c r="AF23" s="23">
        <f t="shared" si="3"/>
        <v>-0.21569945269697338</v>
      </c>
      <c r="AI23" s="40">
        <f t="shared" si="4"/>
        <v>0.58538898606921586</v>
      </c>
      <c r="AJ23" s="41">
        <f t="shared" si="5"/>
        <v>1.7082658263094839</v>
      </c>
      <c r="AL23" s="15" t="s">
        <v>2491</v>
      </c>
      <c r="AM23" s="15" t="s">
        <v>319</v>
      </c>
      <c r="AN23" s="26">
        <v>3.472842557565115</v>
      </c>
      <c r="AO23" s="44">
        <v>2.5748867850472479E-4</v>
      </c>
      <c r="AP23" s="41">
        <f>1/AO23</f>
        <v>3883.6658986606685</v>
      </c>
    </row>
    <row r="24" spans="1:42" x14ac:dyDescent="0.25">
      <c r="A24" s="3" t="s">
        <v>143</v>
      </c>
      <c r="B24" s="18" t="s">
        <v>2220</v>
      </c>
      <c r="C24" s="4" t="s">
        <v>2369</v>
      </c>
      <c r="D24" s="3" t="s">
        <v>58</v>
      </c>
      <c r="E24" s="3" t="s">
        <v>2221</v>
      </c>
      <c r="F24" s="3" t="s">
        <v>193</v>
      </c>
      <c r="G24" s="10">
        <v>2244.6</v>
      </c>
      <c r="H24" s="3" t="s">
        <v>368</v>
      </c>
      <c r="I24" s="3" t="s">
        <v>111</v>
      </c>
      <c r="J24" s="5" t="s">
        <v>46</v>
      </c>
      <c r="K24" s="3" t="s">
        <v>47</v>
      </c>
      <c r="L24" s="3" t="s">
        <v>61</v>
      </c>
      <c r="M24" s="3">
        <v>0.5</v>
      </c>
      <c r="N24" s="3">
        <v>2.5</v>
      </c>
      <c r="O24" s="3" t="s">
        <v>46</v>
      </c>
      <c r="P24" s="3" t="s">
        <v>31</v>
      </c>
      <c r="Q24" s="5" t="s">
        <v>46</v>
      </c>
      <c r="R24" s="3" t="s">
        <v>46</v>
      </c>
      <c r="S24" s="3" t="s">
        <v>47</v>
      </c>
      <c r="T24" s="3" t="s">
        <v>80</v>
      </c>
      <c r="U24" s="3">
        <v>2.5</v>
      </c>
      <c r="V24" s="3" t="s">
        <v>80</v>
      </c>
      <c r="W24" s="3" t="s">
        <v>31</v>
      </c>
      <c r="X24" s="5">
        <v>29.5</v>
      </c>
      <c r="Y24" s="3" t="s">
        <v>39</v>
      </c>
      <c r="Z24" s="11">
        <v>2428.44</v>
      </c>
      <c r="AA24" s="10">
        <v>8.0399999999999991</v>
      </c>
      <c r="AB24" t="s">
        <v>80</v>
      </c>
      <c r="AC24" s="14">
        <f t="shared" si="1"/>
        <v>183.84000000000015</v>
      </c>
      <c r="AD24" t="str">
        <f t="shared" si="2"/>
        <v xml:space="preserve"> </v>
      </c>
      <c r="AE24" t="str">
        <f t="shared" si="6"/>
        <v xml:space="preserve"> </v>
      </c>
      <c r="AF24" s="23">
        <f t="shared" si="3"/>
        <v>0.88173260477249527</v>
      </c>
      <c r="AI24" s="40">
        <f t="shared" si="4"/>
        <v>0.18896071238843404</v>
      </c>
      <c r="AJ24" s="41">
        <f t="shared" si="5"/>
        <v>5.2921053660316764</v>
      </c>
      <c r="AL24" s="15" t="s">
        <v>2491</v>
      </c>
      <c r="AM24" s="15" t="s">
        <v>406</v>
      </c>
      <c r="AN24" s="26">
        <v>3.1515354289198458</v>
      </c>
      <c r="AO24" s="44">
        <v>8.1207228806223775E-4</v>
      </c>
      <c r="AP24" s="41">
        <f t="shared" ref="AP24:AP29" si="7">1/AO24</f>
        <v>1231.4174670166301</v>
      </c>
    </row>
    <row r="25" spans="1:42" x14ac:dyDescent="0.25">
      <c r="A25" s="3" t="s">
        <v>2222</v>
      </c>
      <c r="B25" s="18" t="s">
        <v>2223</v>
      </c>
      <c r="C25" s="4" t="s">
        <v>2370</v>
      </c>
      <c r="D25" s="3" t="s">
        <v>42</v>
      </c>
      <c r="E25" s="3" t="s">
        <v>2191</v>
      </c>
      <c r="F25" s="3" t="s">
        <v>186</v>
      </c>
      <c r="G25" s="10">
        <v>2427.48</v>
      </c>
      <c r="H25" s="3" t="s">
        <v>96</v>
      </c>
      <c r="I25" s="3" t="s">
        <v>45</v>
      </c>
      <c r="J25" s="5" t="s">
        <v>46</v>
      </c>
      <c r="K25" s="3" t="s">
        <v>47</v>
      </c>
      <c r="L25" s="3" t="s">
        <v>46</v>
      </c>
      <c r="M25" s="3">
        <v>0.5</v>
      </c>
      <c r="N25" s="3" t="s">
        <v>80</v>
      </c>
      <c r="O25" s="3" t="s">
        <v>46</v>
      </c>
      <c r="P25" s="3" t="s">
        <v>31</v>
      </c>
      <c r="Q25" s="5" t="s">
        <v>46</v>
      </c>
      <c r="R25" s="3" t="s">
        <v>61</v>
      </c>
      <c r="S25" s="3" t="s">
        <v>86</v>
      </c>
      <c r="T25" s="3">
        <v>0.5</v>
      </c>
      <c r="U25" s="3">
        <v>1.25</v>
      </c>
      <c r="V25" s="3" t="s">
        <v>47</v>
      </c>
      <c r="W25" s="3" t="s">
        <v>31</v>
      </c>
      <c r="X25" s="5">
        <v>29.25</v>
      </c>
      <c r="Y25" s="3" t="s">
        <v>39</v>
      </c>
      <c r="Z25" s="11">
        <v>2419.87</v>
      </c>
      <c r="AA25" s="10">
        <v>-0.33</v>
      </c>
      <c r="AB25" t="s">
        <v>80</v>
      </c>
      <c r="AC25" s="14">
        <f t="shared" si="1"/>
        <v>-7.6100000000001273</v>
      </c>
      <c r="AD25" t="str">
        <f t="shared" si="2"/>
        <v xml:space="preserve"> </v>
      </c>
      <c r="AE25" t="str">
        <f t="shared" si="6"/>
        <v xml:space="preserve"> </v>
      </c>
      <c r="AF25" s="23">
        <f t="shared" si="3"/>
        <v>-3.4349356830573178E-3</v>
      </c>
      <c r="AI25" s="40">
        <f t="shared" si="4"/>
        <v>0.50137033837970968</v>
      </c>
      <c r="AJ25" s="41">
        <f t="shared" si="5"/>
        <v>1.994533628039751</v>
      </c>
      <c r="AL25" s="15" t="s">
        <v>2490</v>
      </c>
      <c r="AM25" s="15" t="s">
        <v>530</v>
      </c>
      <c r="AN25" s="26">
        <v>2.8770366909627003</v>
      </c>
      <c r="AO25" s="44">
        <v>2.0071445821485678E-3</v>
      </c>
      <c r="AP25" s="41">
        <f t="shared" si="7"/>
        <v>498.22021238227893</v>
      </c>
    </row>
    <row r="26" spans="1:42" x14ac:dyDescent="0.25">
      <c r="A26" s="3" t="s">
        <v>2222</v>
      </c>
      <c r="B26" s="18" t="s">
        <v>2224</v>
      </c>
      <c r="C26" s="4" t="s">
        <v>2371</v>
      </c>
      <c r="D26" s="3" t="s">
        <v>42</v>
      </c>
      <c r="E26" s="3" t="s">
        <v>2225</v>
      </c>
      <c r="F26" s="3" t="s">
        <v>395</v>
      </c>
      <c r="G26" s="10">
        <v>2392.1</v>
      </c>
      <c r="H26" s="3" t="s">
        <v>176</v>
      </c>
      <c r="I26" s="3" t="s">
        <v>111</v>
      </c>
      <c r="J26" s="5" t="s">
        <v>46</v>
      </c>
      <c r="K26" s="3" t="s">
        <v>47</v>
      </c>
      <c r="L26" s="3" t="s">
        <v>80</v>
      </c>
      <c r="M26" s="3" t="s">
        <v>80</v>
      </c>
      <c r="N26" s="3" t="s">
        <v>46</v>
      </c>
      <c r="O26" s="3" t="s">
        <v>46</v>
      </c>
      <c r="P26" s="3" t="s">
        <v>31</v>
      </c>
      <c r="Q26" s="5" t="s">
        <v>46</v>
      </c>
      <c r="R26" s="3" t="s">
        <v>46</v>
      </c>
      <c r="S26" s="3" t="s">
        <v>47</v>
      </c>
      <c r="T26" s="3">
        <v>0.5</v>
      </c>
      <c r="U26" s="3">
        <v>3.75</v>
      </c>
      <c r="V26" s="3" t="s">
        <v>47</v>
      </c>
      <c r="W26" s="3" t="s">
        <v>31</v>
      </c>
      <c r="X26" s="5">
        <v>29.25</v>
      </c>
      <c r="Y26" s="3" t="s">
        <v>39</v>
      </c>
      <c r="Z26" s="11">
        <v>2419.87</v>
      </c>
      <c r="AA26" s="10">
        <v>1.21</v>
      </c>
      <c r="AB26" t="s">
        <v>80</v>
      </c>
      <c r="AC26" s="14">
        <f t="shared" si="1"/>
        <v>27.769999999999982</v>
      </c>
      <c r="AD26" t="str">
        <f t="shared" si="2"/>
        <v xml:space="preserve"> </v>
      </c>
      <c r="AE26" t="str">
        <f t="shared" si="6"/>
        <v xml:space="preserve"> </v>
      </c>
      <c r="AF26" s="23">
        <f t="shared" si="3"/>
        <v>0.16014421073280846</v>
      </c>
      <c r="AI26" s="40">
        <f t="shared" si="4"/>
        <v>0.43638373771900119</v>
      </c>
      <c r="AJ26" s="41">
        <f t="shared" si="5"/>
        <v>2.2915611045155995</v>
      </c>
      <c r="AL26" s="15" t="s">
        <v>2490</v>
      </c>
      <c r="AM26" s="15" t="s">
        <v>466</v>
      </c>
      <c r="AN26" s="26">
        <v>3.0557062889628877</v>
      </c>
      <c r="AO26" s="44">
        <v>1.1226554313114034E-3</v>
      </c>
      <c r="AP26" s="41">
        <f t="shared" si="7"/>
        <v>890.74525638901832</v>
      </c>
    </row>
    <row r="27" spans="1:42" x14ac:dyDescent="0.25">
      <c r="A27" s="3" t="s">
        <v>2222</v>
      </c>
      <c r="B27" s="18" t="s">
        <v>2226</v>
      </c>
      <c r="C27" s="4" t="s">
        <v>2372</v>
      </c>
      <c r="D27" s="3" t="s">
        <v>42</v>
      </c>
      <c r="E27" s="3" t="s">
        <v>2206</v>
      </c>
      <c r="F27" s="3" t="s">
        <v>365</v>
      </c>
      <c r="G27" s="10">
        <v>2414.88</v>
      </c>
      <c r="H27" s="3" t="s">
        <v>293</v>
      </c>
      <c r="I27" s="3" t="s">
        <v>42</v>
      </c>
      <c r="J27" s="5" t="s">
        <v>46</v>
      </c>
      <c r="K27" s="3" t="s">
        <v>80</v>
      </c>
      <c r="L27" s="3" t="s">
        <v>47</v>
      </c>
      <c r="M27" s="3" t="s">
        <v>46</v>
      </c>
      <c r="N27" s="3" t="s">
        <v>46</v>
      </c>
      <c r="O27" s="3" t="s">
        <v>46</v>
      </c>
      <c r="P27" s="3" t="s">
        <v>31</v>
      </c>
      <c r="Q27" s="5" t="s">
        <v>46</v>
      </c>
      <c r="R27" s="3" t="s">
        <v>80</v>
      </c>
      <c r="S27" s="3" t="s">
        <v>48</v>
      </c>
      <c r="T27" s="3" t="s">
        <v>40</v>
      </c>
      <c r="U27" s="3">
        <v>1.25</v>
      </c>
      <c r="V27" s="3" t="s">
        <v>80</v>
      </c>
      <c r="W27" s="3" t="s">
        <v>31</v>
      </c>
      <c r="X27" s="5">
        <v>29.25</v>
      </c>
      <c r="Y27" s="3" t="s">
        <v>39</v>
      </c>
      <c r="Z27" s="11">
        <v>2419.87</v>
      </c>
      <c r="AA27" s="10">
        <v>0.22</v>
      </c>
      <c r="AB27" t="s">
        <v>80</v>
      </c>
      <c r="AC27" s="14">
        <f t="shared" si="1"/>
        <v>4.9899999999997817</v>
      </c>
      <c r="AD27" t="str">
        <f t="shared" si="2"/>
        <v xml:space="preserve"> </v>
      </c>
      <c r="AE27" t="str">
        <f t="shared" si="6"/>
        <v xml:space="preserve"> </v>
      </c>
      <c r="AF27" s="23">
        <f t="shared" si="3"/>
        <v>5.4821063323157698E-2</v>
      </c>
      <c r="AI27" s="40">
        <f t="shared" si="4"/>
        <v>0.47814050976462874</v>
      </c>
      <c r="AJ27" s="41">
        <f t="shared" si="5"/>
        <v>2.0914354244785991</v>
      </c>
      <c r="AL27" s="15" t="s">
        <v>2489</v>
      </c>
      <c r="AM27" s="15" t="s">
        <v>393</v>
      </c>
      <c r="AN27" s="26">
        <v>4.3505228514354357</v>
      </c>
      <c r="AO27" s="44">
        <v>6.790664998646001E-6</v>
      </c>
      <c r="AP27" s="41">
        <f t="shared" si="7"/>
        <v>147260.98256936416</v>
      </c>
    </row>
    <row r="28" spans="1:42" x14ac:dyDescent="0.25">
      <c r="A28" s="3" t="s">
        <v>157</v>
      </c>
      <c r="B28" s="18" t="s">
        <v>2227</v>
      </c>
      <c r="C28" s="4" t="s">
        <v>2373</v>
      </c>
      <c r="D28" s="3" t="s">
        <v>58</v>
      </c>
      <c r="E28" s="3" t="s">
        <v>2214</v>
      </c>
      <c r="F28" s="3" t="s">
        <v>307</v>
      </c>
      <c r="G28" s="10">
        <v>2346.7600000000002</v>
      </c>
      <c r="H28" s="3" t="s">
        <v>838</v>
      </c>
      <c r="I28" s="3" t="s">
        <v>45</v>
      </c>
      <c r="J28" s="5" t="s">
        <v>47</v>
      </c>
      <c r="K28" s="3" t="s">
        <v>61</v>
      </c>
      <c r="L28" s="3" t="s">
        <v>47</v>
      </c>
      <c r="M28" s="3">
        <v>0.5</v>
      </c>
      <c r="N28" s="3" t="s">
        <v>46</v>
      </c>
      <c r="O28" s="3" t="s">
        <v>61</v>
      </c>
      <c r="P28" s="3" t="s">
        <v>31</v>
      </c>
      <c r="Q28" s="5" t="s">
        <v>46</v>
      </c>
      <c r="R28" s="3" t="s">
        <v>61</v>
      </c>
      <c r="S28" s="3" t="s">
        <v>86</v>
      </c>
      <c r="T28" s="3" t="s">
        <v>47</v>
      </c>
      <c r="U28" s="3">
        <v>2.5</v>
      </c>
      <c r="V28" s="3" t="s">
        <v>80</v>
      </c>
      <c r="W28" s="3" t="s">
        <v>31</v>
      </c>
      <c r="X28" s="5" t="s">
        <v>134</v>
      </c>
      <c r="Y28" s="3" t="s">
        <v>39</v>
      </c>
      <c r="Z28" s="11">
        <v>2377.0100000000002</v>
      </c>
      <c r="AA28" s="10">
        <v>1.32</v>
      </c>
      <c r="AB28" t="s">
        <v>80</v>
      </c>
      <c r="AC28" s="14">
        <f t="shared" si="1"/>
        <v>30.25</v>
      </c>
      <c r="AD28" t="str">
        <f t="shared" si="2"/>
        <v xml:space="preserve"> </v>
      </c>
      <c r="AE28" t="str">
        <f t="shared" si="6"/>
        <v xml:space="preserve"> </v>
      </c>
      <c r="AF28" s="23">
        <f t="shared" si="3"/>
        <v>0.17161047085466682</v>
      </c>
      <c r="AI28" s="40">
        <f t="shared" si="4"/>
        <v>0.43187188751621208</v>
      </c>
      <c r="AJ28" s="41">
        <f t="shared" si="5"/>
        <v>2.315501492239318</v>
      </c>
      <c r="AL28" s="15" t="s">
        <v>9224</v>
      </c>
      <c r="AM28" s="15" t="s">
        <v>1768</v>
      </c>
      <c r="AN28" s="26">
        <v>2.9366466797150133</v>
      </c>
      <c r="AO28" s="44">
        <v>1.6589093738245131E-3</v>
      </c>
      <c r="AP28" s="41">
        <f t="shared" si="7"/>
        <v>602.8056841312324</v>
      </c>
    </row>
    <row r="29" spans="1:42" x14ac:dyDescent="0.25">
      <c r="A29" s="3" t="s">
        <v>2228</v>
      </c>
      <c r="B29" s="18" t="s">
        <v>2229</v>
      </c>
      <c r="C29" s="4" t="s">
        <v>2374</v>
      </c>
      <c r="D29" s="3" t="s">
        <v>42</v>
      </c>
      <c r="E29" s="3" t="s">
        <v>2230</v>
      </c>
      <c r="F29" s="3" t="s">
        <v>354</v>
      </c>
      <c r="G29" s="10">
        <v>2502.54</v>
      </c>
      <c r="H29" s="3" t="s">
        <v>146</v>
      </c>
      <c r="I29" s="3" t="s">
        <v>65</v>
      </c>
      <c r="J29" s="5" t="s">
        <v>47</v>
      </c>
      <c r="K29" s="3" t="s">
        <v>80</v>
      </c>
      <c r="L29" s="3" t="s">
        <v>80</v>
      </c>
      <c r="M29" s="3" t="s">
        <v>47</v>
      </c>
      <c r="N29" s="3" t="s">
        <v>46</v>
      </c>
      <c r="O29" s="3" t="s">
        <v>46</v>
      </c>
      <c r="P29" s="3" t="s">
        <v>31</v>
      </c>
      <c r="Q29" s="5" t="s">
        <v>46</v>
      </c>
      <c r="R29" s="3" t="s">
        <v>46</v>
      </c>
      <c r="S29" s="3" t="s">
        <v>61</v>
      </c>
      <c r="T29" s="3" t="s">
        <v>47</v>
      </c>
      <c r="U29" s="3">
        <v>3.75</v>
      </c>
      <c r="V29" s="3" t="s">
        <v>47</v>
      </c>
      <c r="W29" s="3" t="s">
        <v>31</v>
      </c>
      <c r="X29" s="5">
        <v>27.75</v>
      </c>
      <c r="Y29" s="3" t="s">
        <v>39</v>
      </c>
      <c r="Z29" s="11">
        <v>2368.44</v>
      </c>
      <c r="AA29" s="10">
        <v>-5.86</v>
      </c>
      <c r="AB29" t="s">
        <v>80</v>
      </c>
      <c r="AC29" s="14">
        <f t="shared" si="1"/>
        <v>-134.09999999999991</v>
      </c>
      <c r="AD29" t="str">
        <f t="shared" si="2"/>
        <v xml:space="preserve"> </v>
      </c>
      <c r="AE29" t="str">
        <f t="shared" si="6"/>
        <v xml:space="preserve"> </v>
      </c>
      <c r="AF29" s="23">
        <f t="shared" si="3"/>
        <v>-0.58826043681767459</v>
      </c>
      <c r="AI29" s="40">
        <f t="shared" si="4"/>
        <v>0.72182125165571542</v>
      </c>
      <c r="AJ29" s="41">
        <f t="shared" si="5"/>
        <v>1.3853845362770871</v>
      </c>
      <c r="AL29" s="15" t="s">
        <v>2488</v>
      </c>
      <c r="AM29" s="15" t="s">
        <v>224</v>
      </c>
      <c r="AN29" s="26">
        <v>3.5080138420451981</v>
      </c>
      <c r="AO29" s="44">
        <v>2.2573277945292514E-4</v>
      </c>
      <c r="AP29" s="41">
        <f t="shared" si="7"/>
        <v>4430.0167765778224</v>
      </c>
    </row>
    <row r="30" spans="1:42" x14ac:dyDescent="0.25">
      <c r="A30" s="3" t="s">
        <v>2228</v>
      </c>
      <c r="B30" s="18" t="s">
        <v>2231</v>
      </c>
      <c r="C30" s="4" t="s">
        <v>2375</v>
      </c>
      <c r="D30" s="3" t="s">
        <v>42</v>
      </c>
      <c r="E30" s="3" t="s">
        <v>2232</v>
      </c>
      <c r="F30" s="3" t="s">
        <v>193</v>
      </c>
      <c r="G30" s="10">
        <v>2167.5500000000002</v>
      </c>
      <c r="H30" s="3" t="s">
        <v>546</v>
      </c>
      <c r="I30" s="3" t="s">
        <v>42</v>
      </c>
      <c r="J30" s="5" t="s">
        <v>46</v>
      </c>
      <c r="K30" s="3">
        <v>1.5</v>
      </c>
      <c r="L30" s="3" t="s">
        <v>48</v>
      </c>
      <c r="M30" s="3">
        <v>0.5</v>
      </c>
      <c r="N30" s="3" t="s">
        <v>46</v>
      </c>
      <c r="O30" s="3" t="s">
        <v>61</v>
      </c>
      <c r="P30" s="3" t="s">
        <v>31</v>
      </c>
      <c r="Q30" s="5" t="s">
        <v>46</v>
      </c>
      <c r="R30" s="3" t="s">
        <v>86</v>
      </c>
      <c r="S30" s="3" t="s">
        <v>47</v>
      </c>
      <c r="T30" s="3">
        <v>0.5</v>
      </c>
      <c r="U30" s="3">
        <v>1.25</v>
      </c>
      <c r="V30" s="3" t="s">
        <v>80</v>
      </c>
      <c r="W30" s="3" t="s">
        <v>31</v>
      </c>
      <c r="X30" s="5">
        <v>27.75</v>
      </c>
      <c r="Y30" s="3" t="s">
        <v>39</v>
      </c>
      <c r="Z30" s="11">
        <v>2368.44</v>
      </c>
      <c r="AA30" s="10">
        <v>8.7899999999999991</v>
      </c>
      <c r="AB30" t="s">
        <v>80</v>
      </c>
      <c r="AC30" s="14">
        <f t="shared" si="1"/>
        <v>200.88999999999987</v>
      </c>
      <c r="AD30" t="str">
        <f t="shared" si="2"/>
        <v xml:space="preserve"> </v>
      </c>
      <c r="AF30" s="23">
        <f t="shared" si="3"/>
        <v>0.96056314311026969</v>
      </c>
      <c r="AI30" s="40">
        <f t="shared" si="4"/>
        <v>0.16838593399642043</v>
      </c>
      <c r="AJ30" s="41">
        <f t="shared" si="5"/>
        <v>5.9387383272836676</v>
      </c>
    </row>
    <row r="31" spans="1:42" x14ac:dyDescent="0.25">
      <c r="A31" s="3" t="s">
        <v>297</v>
      </c>
      <c r="B31" s="18" t="s">
        <v>2233</v>
      </c>
      <c r="C31" s="4" t="s">
        <v>2376</v>
      </c>
      <c r="D31" s="3" t="s">
        <v>42</v>
      </c>
      <c r="E31" s="3" t="s">
        <v>2206</v>
      </c>
      <c r="F31" s="3" t="s">
        <v>365</v>
      </c>
      <c r="G31" s="10">
        <v>2383.88</v>
      </c>
      <c r="H31" s="3" t="s">
        <v>439</v>
      </c>
      <c r="I31" s="3" t="s">
        <v>111</v>
      </c>
      <c r="J31" s="5" t="s">
        <v>46</v>
      </c>
      <c r="K31" s="3" t="s">
        <v>80</v>
      </c>
      <c r="L31" s="3" t="s">
        <v>61</v>
      </c>
      <c r="M31" s="3" t="s">
        <v>47</v>
      </c>
      <c r="N31" s="3">
        <v>2.5</v>
      </c>
      <c r="O31" s="3" t="s">
        <v>61</v>
      </c>
      <c r="P31" s="3" t="s">
        <v>31</v>
      </c>
      <c r="Q31" s="5" t="s">
        <v>46</v>
      </c>
      <c r="R31" s="3" t="s">
        <v>61</v>
      </c>
      <c r="S31" s="3" t="s">
        <v>80</v>
      </c>
      <c r="T31" s="3" t="s">
        <v>80</v>
      </c>
      <c r="U31" s="3">
        <v>2.5</v>
      </c>
      <c r="V31" s="3" t="s">
        <v>80</v>
      </c>
      <c r="W31" s="3" t="s">
        <v>31</v>
      </c>
      <c r="X31" s="5" t="s">
        <v>297</v>
      </c>
      <c r="Y31" s="3" t="s">
        <v>39</v>
      </c>
      <c r="Z31" s="11">
        <v>2342.7199999999998</v>
      </c>
      <c r="AA31" s="10">
        <v>-1.8</v>
      </c>
      <c r="AB31" t="s">
        <v>80</v>
      </c>
      <c r="AC31" s="14">
        <f t="shared" si="1"/>
        <v>-41.160000000000309</v>
      </c>
      <c r="AD31" t="str">
        <f t="shared" si="2"/>
        <v xml:space="preserve"> </v>
      </c>
      <c r="AE31" s="45"/>
      <c r="AF31" s="23">
        <f t="shared" si="3"/>
        <v>-0.1585530917670683</v>
      </c>
      <c r="AI31" s="40">
        <f t="shared" si="4"/>
        <v>0.56298950574373863</v>
      </c>
      <c r="AJ31" s="41">
        <f t="shared" si="5"/>
        <v>1.7762320430448302</v>
      </c>
    </row>
    <row r="32" spans="1:42" x14ac:dyDescent="0.25">
      <c r="A32" s="3" t="s">
        <v>134</v>
      </c>
      <c r="B32" s="18" t="s">
        <v>2234</v>
      </c>
      <c r="C32" s="4" t="s">
        <v>2377</v>
      </c>
      <c r="D32" s="3" t="s">
        <v>42</v>
      </c>
      <c r="E32" s="3" t="s">
        <v>2235</v>
      </c>
      <c r="F32" s="3" t="s">
        <v>140</v>
      </c>
      <c r="G32" s="10">
        <v>2447.3000000000002</v>
      </c>
      <c r="H32" s="3" t="s">
        <v>279</v>
      </c>
      <c r="I32" s="3" t="s">
        <v>65</v>
      </c>
      <c r="J32" s="5" t="s">
        <v>47</v>
      </c>
      <c r="K32" s="3" t="s">
        <v>46</v>
      </c>
      <c r="L32" s="3" t="s">
        <v>47</v>
      </c>
      <c r="M32" s="3">
        <v>0.5</v>
      </c>
      <c r="N32" s="3" t="s">
        <v>80</v>
      </c>
      <c r="O32" s="3" t="s">
        <v>46</v>
      </c>
      <c r="P32" s="3" t="s">
        <v>31</v>
      </c>
      <c r="Q32" s="5" t="s">
        <v>46</v>
      </c>
      <c r="R32" s="3" t="s">
        <v>46</v>
      </c>
      <c r="S32" s="3">
        <v>3.5</v>
      </c>
      <c r="T32" s="3" t="s">
        <v>47</v>
      </c>
      <c r="U32" s="3">
        <v>2.5</v>
      </c>
      <c r="V32" s="3" t="s">
        <v>47</v>
      </c>
      <c r="W32" s="3" t="s">
        <v>31</v>
      </c>
      <c r="X32" s="5">
        <v>26.5</v>
      </c>
      <c r="Y32" s="3" t="s">
        <v>39</v>
      </c>
      <c r="Z32" s="11">
        <v>2325.5700000000002</v>
      </c>
      <c r="AA32" s="10">
        <v>-5.32</v>
      </c>
      <c r="AB32" t="s">
        <v>80</v>
      </c>
      <c r="AC32" s="14">
        <f t="shared" si="1"/>
        <v>-121.73000000000002</v>
      </c>
      <c r="AD32" t="str">
        <f t="shared" si="2"/>
        <v xml:space="preserve"> </v>
      </c>
      <c r="AE32" s="45"/>
      <c r="AF32" s="23">
        <f t="shared" si="3"/>
        <v>-0.53106784096792237</v>
      </c>
      <c r="AI32" s="40">
        <f t="shared" si="4"/>
        <v>0.70231411579521918</v>
      </c>
      <c r="AJ32" s="41">
        <f t="shared" si="5"/>
        <v>1.4238643044611397</v>
      </c>
      <c r="AL32" s="15" t="s">
        <v>9225</v>
      </c>
      <c r="AM32" s="15"/>
      <c r="AN32" s="15"/>
    </row>
    <row r="33" spans="1:46" x14ac:dyDescent="0.25">
      <c r="A33" s="3" t="s">
        <v>208</v>
      </c>
      <c r="B33" s="18" t="s">
        <v>2236</v>
      </c>
      <c r="C33" s="4" t="s">
        <v>2378</v>
      </c>
      <c r="D33" s="3" t="s">
        <v>58</v>
      </c>
      <c r="E33" s="3" t="s">
        <v>2206</v>
      </c>
      <c r="F33" s="3" t="s">
        <v>365</v>
      </c>
      <c r="G33" s="10">
        <v>2356.98</v>
      </c>
      <c r="H33" s="3" t="s">
        <v>38</v>
      </c>
      <c r="I33" s="3" t="s">
        <v>65</v>
      </c>
      <c r="J33" s="5" t="s">
        <v>47</v>
      </c>
      <c r="K33" s="3" t="s">
        <v>47</v>
      </c>
      <c r="L33" s="3" t="s">
        <v>48</v>
      </c>
      <c r="M33" s="3">
        <v>0.5</v>
      </c>
      <c r="N33" s="3" t="s">
        <v>46</v>
      </c>
      <c r="O33" s="3" t="s">
        <v>46</v>
      </c>
      <c r="P33" s="3" t="s">
        <v>31</v>
      </c>
      <c r="Q33" s="5" t="s">
        <v>46</v>
      </c>
      <c r="R33" s="3" t="s">
        <v>61</v>
      </c>
      <c r="S33" s="3">
        <v>3.5</v>
      </c>
      <c r="T33" s="3" t="s">
        <v>47</v>
      </c>
      <c r="U33" s="3">
        <v>1.25</v>
      </c>
      <c r="V33" s="3" t="s">
        <v>47</v>
      </c>
      <c r="W33" s="3" t="s">
        <v>31</v>
      </c>
      <c r="X33" s="5">
        <v>26.25</v>
      </c>
      <c r="Y33" s="3" t="s">
        <v>39</v>
      </c>
      <c r="Z33" s="11">
        <v>2317</v>
      </c>
      <c r="AA33" s="10">
        <v>-1.76</v>
      </c>
      <c r="AB33" t="s">
        <v>80</v>
      </c>
      <c r="AC33" s="14">
        <f t="shared" si="1"/>
        <v>-39.980000000000018</v>
      </c>
      <c r="AD33" t="str">
        <f t="shared" si="2"/>
        <v xml:space="preserve"> </v>
      </c>
      <c r="AF33" s="23">
        <f t="shared" si="3"/>
        <v>-0.15309737122521505</v>
      </c>
      <c r="AI33" s="40">
        <f t="shared" si="4"/>
        <v>0.56083925555071934</v>
      </c>
      <c r="AJ33" s="41">
        <f t="shared" si="5"/>
        <v>1.7830420929042212</v>
      </c>
      <c r="AL33" s="33" t="s">
        <v>2486</v>
      </c>
      <c r="AM33" s="33" t="s">
        <v>2483</v>
      </c>
      <c r="AN33" s="33" t="s">
        <v>2487</v>
      </c>
    </row>
    <row r="34" spans="1:46" x14ac:dyDescent="0.25">
      <c r="A34" s="3" t="s">
        <v>273</v>
      </c>
      <c r="B34" s="18" t="s">
        <v>2237</v>
      </c>
      <c r="C34" s="4" t="s">
        <v>2379</v>
      </c>
      <c r="D34" s="3" t="s">
        <v>58</v>
      </c>
      <c r="E34" s="3" t="s">
        <v>2238</v>
      </c>
      <c r="F34" s="3" t="s">
        <v>354</v>
      </c>
      <c r="G34" s="10">
        <v>2654.46</v>
      </c>
      <c r="H34" s="3" t="s">
        <v>61</v>
      </c>
      <c r="I34" s="3" t="s">
        <v>45</v>
      </c>
      <c r="J34" s="5" t="s">
        <v>46</v>
      </c>
      <c r="K34" s="3" t="s">
        <v>47</v>
      </c>
      <c r="L34" s="3" t="s">
        <v>48</v>
      </c>
      <c r="M34" s="3">
        <v>0.5</v>
      </c>
      <c r="N34" s="3">
        <v>2.5</v>
      </c>
      <c r="O34" s="3" t="s">
        <v>47</v>
      </c>
      <c r="P34" s="3" t="s">
        <v>125</v>
      </c>
      <c r="Q34" s="5" t="s">
        <v>46</v>
      </c>
      <c r="R34" s="3" t="s">
        <v>86</v>
      </c>
      <c r="S34" s="3" t="s">
        <v>61</v>
      </c>
      <c r="T34" s="3" t="s">
        <v>47</v>
      </c>
      <c r="U34" s="3">
        <v>3.75</v>
      </c>
      <c r="V34" s="3" t="s">
        <v>80</v>
      </c>
      <c r="W34" s="3" t="s">
        <v>31</v>
      </c>
      <c r="X34" s="5">
        <v>25.75</v>
      </c>
      <c r="Y34" s="3" t="s">
        <v>127</v>
      </c>
      <c r="Z34" s="11">
        <v>2299.86</v>
      </c>
      <c r="AA34" s="10">
        <v>-15.51</v>
      </c>
      <c r="AB34" t="s">
        <v>80</v>
      </c>
      <c r="AC34" s="14">
        <f t="shared" si="1"/>
        <v>-354.59999999999991</v>
      </c>
      <c r="AD34" t="str">
        <f t="shared" si="2"/>
        <v xml:space="preserve"> </v>
      </c>
      <c r="AE34" t="str">
        <f t="shared" si="6"/>
        <v xml:space="preserve"> </v>
      </c>
      <c r="AF34" s="23">
        <f t="shared" si="3"/>
        <v>-1.6077404194264451</v>
      </c>
      <c r="AI34" s="40">
        <f t="shared" si="4"/>
        <v>0.94605397889314269</v>
      </c>
      <c r="AJ34" s="41">
        <f t="shared" si="5"/>
        <v>1.0570221385992928</v>
      </c>
      <c r="AL34" s="34" t="s">
        <v>9226</v>
      </c>
      <c r="AM34" s="35" t="s">
        <v>9230</v>
      </c>
      <c r="AN34" s="35" t="s">
        <v>9263</v>
      </c>
    </row>
    <row r="35" spans="1:46" x14ac:dyDescent="0.25">
      <c r="A35" s="3" t="s">
        <v>122</v>
      </c>
      <c r="B35" s="18" t="s">
        <v>2239</v>
      </c>
      <c r="C35" s="4" t="s">
        <v>2380</v>
      </c>
      <c r="D35" s="3" t="s">
        <v>58</v>
      </c>
      <c r="E35" s="3" t="s">
        <v>2206</v>
      </c>
      <c r="F35" s="3" t="s">
        <v>365</v>
      </c>
      <c r="G35" s="10">
        <v>2503.4899999999998</v>
      </c>
      <c r="H35" s="3" t="s">
        <v>143</v>
      </c>
      <c r="I35" s="3" t="s">
        <v>45</v>
      </c>
      <c r="J35" s="5" t="s">
        <v>46</v>
      </c>
      <c r="K35" s="3" t="s">
        <v>47</v>
      </c>
      <c r="L35" s="3" t="s">
        <v>61</v>
      </c>
      <c r="M35" s="3">
        <v>0.5</v>
      </c>
      <c r="N35" s="3">
        <v>2.5</v>
      </c>
      <c r="O35" s="3" t="s">
        <v>47</v>
      </c>
      <c r="P35" s="3" t="s">
        <v>31</v>
      </c>
      <c r="Q35" s="5" t="s">
        <v>46</v>
      </c>
      <c r="R35" s="3">
        <v>3.5</v>
      </c>
      <c r="S35" s="3" t="s">
        <v>47</v>
      </c>
      <c r="T35" s="3" t="s">
        <v>47</v>
      </c>
      <c r="U35" s="3" t="s">
        <v>46</v>
      </c>
      <c r="V35" s="3" t="s">
        <v>80</v>
      </c>
      <c r="W35" s="3" t="s">
        <v>31</v>
      </c>
      <c r="X35" s="5">
        <v>25.5</v>
      </c>
      <c r="Y35" s="3" t="s">
        <v>39</v>
      </c>
      <c r="Z35" s="11">
        <v>2291.29</v>
      </c>
      <c r="AA35" s="10">
        <v>-9.2899999999999991</v>
      </c>
      <c r="AB35" t="s">
        <v>80</v>
      </c>
      <c r="AC35" s="14">
        <f t="shared" si="1"/>
        <v>-212.19999999999982</v>
      </c>
      <c r="AD35" t="str">
        <f t="shared" si="2"/>
        <v xml:space="preserve"> </v>
      </c>
      <c r="AE35" t="str">
        <f t="shared" si="6"/>
        <v xml:space="preserve"> </v>
      </c>
      <c r="AF35" s="23">
        <f t="shared" si="3"/>
        <v>-0.94935516081651761</v>
      </c>
      <c r="AI35" s="40">
        <f t="shared" si="4"/>
        <v>0.82877999627804444</v>
      </c>
      <c r="AJ35" s="41">
        <f t="shared" si="5"/>
        <v>1.2065928286045571</v>
      </c>
      <c r="AL35" s="37" t="s">
        <v>9227</v>
      </c>
      <c r="AM35" s="37" t="s">
        <v>53</v>
      </c>
      <c r="AN35" s="37" t="s">
        <v>9264</v>
      </c>
    </row>
    <row r="36" spans="1:46" x14ac:dyDescent="0.25">
      <c r="A36" s="3" t="s">
        <v>107</v>
      </c>
      <c r="B36" s="18" t="s">
        <v>2240</v>
      </c>
      <c r="C36" s="4" t="s">
        <v>2381</v>
      </c>
      <c r="D36" s="3" t="s">
        <v>58</v>
      </c>
      <c r="E36" s="3" t="s">
        <v>2201</v>
      </c>
      <c r="F36" s="3" t="s">
        <v>100</v>
      </c>
      <c r="G36" s="10">
        <v>2193.36</v>
      </c>
      <c r="H36" s="3" t="s">
        <v>324</v>
      </c>
      <c r="I36" s="3" t="s">
        <v>42</v>
      </c>
      <c r="J36" s="5" t="s">
        <v>46</v>
      </c>
      <c r="K36" s="3" t="s">
        <v>46</v>
      </c>
      <c r="L36" s="3" t="s">
        <v>80</v>
      </c>
      <c r="M36" s="3" t="s">
        <v>80</v>
      </c>
      <c r="N36" s="3" t="s">
        <v>80</v>
      </c>
      <c r="O36" s="3">
        <v>2.5</v>
      </c>
      <c r="P36" s="3" t="s">
        <v>31</v>
      </c>
      <c r="Q36" s="5" t="s">
        <v>46</v>
      </c>
      <c r="R36" s="3" t="s">
        <v>46</v>
      </c>
      <c r="S36" s="3" t="s">
        <v>47</v>
      </c>
      <c r="T36" s="3" t="s">
        <v>80</v>
      </c>
      <c r="U36" s="3">
        <v>2.5</v>
      </c>
      <c r="V36" s="3" t="s">
        <v>80</v>
      </c>
      <c r="W36" s="3" t="s">
        <v>31</v>
      </c>
      <c r="X36" s="5" t="s">
        <v>256</v>
      </c>
      <c r="Y36" s="3" t="s">
        <v>39</v>
      </c>
      <c r="Z36" s="11">
        <v>2274.14</v>
      </c>
      <c r="AA36" s="10">
        <v>3.54</v>
      </c>
      <c r="AB36" t="s">
        <v>2202</v>
      </c>
      <c r="AC36" s="14">
        <f t="shared" si="1"/>
        <v>80.779999999999745</v>
      </c>
      <c r="AD36" t="str">
        <f t="shared" si="2"/>
        <v xml:space="preserve"> </v>
      </c>
      <c r="AE36" t="str">
        <f t="shared" si="6"/>
        <v xml:space="preserve"> </v>
      </c>
      <c r="AF36" s="23">
        <f t="shared" si="3"/>
        <v>0.40523552083752806</v>
      </c>
      <c r="AI36" s="40">
        <f t="shared" si="4"/>
        <v>0.34265219868905583</v>
      </c>
      <c r="AJ36" s="41">
        <f t="shared" si="5"/>
        <v>2.9184111580952177</v>
      </c>
      <c r="AL36" s="38" t="s">
        <v>9228</v>
      </c>
      <c r="AM36" s="36"/>
      <c r="AN36" s="36"/>
    </row>
    <row r="37" spans="1:46" x14ac:dyDescent="0.25">
      <c r="A37" s="3" t="s">
        <v>279</v>
      </c>
      <c r="B37" s="18" t="s">
        <v>2241</v>
      </c>
      <c r="C37" s="4" t="s">
        <v>2382</v>
      </c>
      <c r="D37" s="3" t="s">
        <v>42</v>
      </c>
      <c r="E37" s="3" t="s">
        <v>2204</v>
      </c>
      <c r="F37" s="3" t="s">
        <v>55</v>
      </c>
      <c r="G37" s="10">
        <v>2522.84</v>
      </c>
      <c r="H37" s="3" t="s">
        <v>131</v>
      </c>
      <c r="I37" s="3" t="s">
        <v>45</v>
      </c>
      <c r="J37" s="5" t="s">
        <v>46</v>
      </c>
      <c r="K37" s="3" t="s">
        <v>47</v>
      </c>
      <c r="L37" s="3" t="s">
        <v>61</v>
      </c>
      <c r="M37" s="3">
        <v>0.5</v>
      </c>
      <c r="N37" s="3" t="s">
        <v>80</v>
      </c>
      <c r="O37" s="3" t="s">
        <v>46</v>
      </c>
      <c r="P37" s="3" t="s">
        <v>31</v>
      </c>
      <c r="Q37" s="5" t="s">
        <v>46</v>
      </c>
      <c r="R37" s="3" t="s">
        <v>61</v>
      </c>
      <c r="S37" s="3" t="s">
        <v>47</v>
      </c>
      <c r="T37" s="3" t="s">
        <v>47</v>
      </c>
      <c r="U37" s="3">
        <v>1.25</v>
      </c>
      <c r="V37" s="3" t="s">
        <v>80</v>
      </c>
      <c r="W37" s="3" t="s">
        <v>31</v>
      </c>
      <c r="X37" s="5">
        <v>24.75</v>
      </c>
      <c r="Y37" s="3" t="s">
        <v>39</v>
      </c>
      <c r="Z37" s="11">
        <v>2265.5700000000002</v>
      </c>
      <c r="AA37" s="10">
        <v>-11.25</v>
      </c>
      <c r="AB37" t="s">
        <v>80</v>
      </c>
      <c r="AC37" s="14">
        <f t="shared" si="1"/>
        <v>-257.27</v>
      </c>
      <c r="AD37" t="str">
        <f t="shared" si="2"/>
        <v xml:space="preserve"> </v>
      </c>
      <c r="AE37" t="str">
        <f t="shared" si="6"/>
        <v xml:space="preserve"> </v>
      </c>
      <c r="AF37" s="23">
        <f t="shared" si="3"/>
        <v>-1.1577359445633539</v>
      </c>
      <c r="AI37" s="40">
        <f t="shared" si="4"/>
        <v>0.87651409467682984</v>
      </c>
      <c r="AJ37" s="41">
        <f t="shared" si="5"/>
        <v>1.1408829659136279</v>
      </c>
      <c r="AL37" s="39" t="s">
        <v>9229</v>
      </c>
      <c r="AM37" s="39" t="s">
        <v>9231</v>
      </c>
      <c r="AN37" s="36"/>
    </row>
    <row r="38" spans="1:46" x14ac:dyDescent="0.25">
      <c r="A38" s="3" t="s">
        <v>281</v>
      </c>
      <c r="B38" s="18" t="s">
        <v>2242</v>
      </c>
      <c r="C38" s="4" t="s">
        <v>2383</v>
      </c>
      <c r="D38" s="3" t="s">
        <v>42</v>
      </c>
      <c r="E38" s="3" t="s">
        <v>2209</v>
      </c>
      <c r="F38" s="3" t="s">
        <v>115</v>
      </c>
      <c r="G38" s="10">
        <v>2291.58</v>
      </c>
      <c r="H38" s="3" t="s">
        <v>583</v>
      </c>
      <c r="I38" s="3" t="s">
        <v>111</v>
      </c>
      <c r="J38" s="5" t="s">
        <v>46</v>
      </c>
      <c r="K38" s="3" t="s">
        <v>47</v>
      </c>
      <c r="L38" s="3" t="s">
        <v>80</v>
      </c>
      <c r="M38" s="3" t="s">
        <v>47</v>
      </c>
      <c r="N38" s="3">
        <v>2.5</v>
      </c>
      <c r="O38" s="3" t="s">
        <v>46</v>
      </c>
      <c r="P38" s="3" t="s">
        <v>31</v>
      </c>
      <c r="Q38" s="5" t="s">
        <v>46</v>
      </c>
      <c r="R38" s="3" t="s">
        <v>46</v>
      </c>
      <c r="S38" s="3" t="s">
        <v>47</v>
      </c>
      <c r="T38" s="3">
        <v>0.5</v>
      </c>
      <c r="U38" s="3">
        <v>1.25</v>
      </c>
      <c r="V38" s="3" t="s">
        <v>80</v>
      </c>
      <c r="W38" s="3" t="s">
        <v>31</v>
      </c>
      <c r="X38" s="5">
        <v>24.25</v>
      </c>
      <c r="Y38" s="3" t="s">
        <v>39</v>
      </c>
      <c r="Z38" s="11">
        <v>2248.42</v>
      </c>
      <c r="AA38" s="10">
        <v>-1.89</v>
      </c>
      <c r="AB38" t="s">
        <v>80</v>
      </c>
      <c r="AC38" s="14">
        <f t="shared" si="1"/>
        <v>-43.159999999999854</v>
      </c>
      <c r="AD38" t="str">
        <f t="shared" si="2"/>
        <v xml:space="preserve"> </v>
      </c>
      <c r="AE38" t="str">
        <f t="shared" si="6"/>
        <v xml:space="preserve"> </v>
      </c>
      <c r="AF38" s="23">
        <f t="shared" si="3"/>
        <v>-0.16780007573630676</v>
      </c>
      <c r="AI38" s="40">
        <f t="shared" si="4"/>
        <v>0.56662971854243116</v>
      </c>
      <c r="AJ38" s="41">
        <f t="shared" si="5"/>
        <v>1.7648209532185288</v>
      </c>
    </row>
    <row r="39" spans="1:46" x14ac:dyDescent="0.25">
      <c r="A39" s="3" t="s">
        <v>236</v>
      </c>
      <c r="B39" s="18" t="s">
        <v>2243</v>
      </c>
      <c r="C39" s="4" t="s">
        <v>2384</v>
      </c>
      <c r="D39" s="3" t="s">
        <v>42</v>
      </c>
      <c r="E39" s="3" t="s">
        <v>2214</v>
      </c>
      <c r="F39" s="3" t="s">
        <v>307</v>
      </c>
      <c r="G39" s="10">
        <v>2224.66</v>
      </c>
      <c r="H39" s="3" t="s">
        <v>366</v>
      </c>
      <c r="I39" s="3" t="s">
        <v>111</v>
      </c>
      <c r="J39" s="5" t="s">
        <v>46</v>
      </c>
      <c r="K39" s="3" t="s">
        <v>80</v>
      </c>
      <c r="L39" s="3" t="s">
        <v>61</v>
      </c>
      <c r="M39" s="3" t="s">
        <v>47</v>
      </c>
      <c r="N39" s="3">
        <v>2.5</v>
      </c>
      <c r="O39" s="3" t="s">
        <v>80</v>
      </c>
      <c r="P39" s="3" t="s">
        <v>125</v>
      </c>
      <c r="Q39" s="5" t="s">
        <v>46</v>
      </c>
      <c r="R39" s="3" t="s">
        <v>46</v>
      </c>
      <c r="S39" s="3" t="s">
        <v>47</v>
      </c>
      <c r="T39" s="3" t="s">
        <v>47</v>
      </c>
      <c r="U39" s="3">
        <v>2.5</v>
      </c>
      <c r="V39" s="3" t="s">
        <v>80</v>
      </c>
      <c r="W39" s="3" t="s">
        <v>31</v>
      </c>
      <c r="X39" s="5" t="s">
        <v>157</v>
      </c>
      <c r="Y39" s="3" t="s">
        <v>127</v>
      </c>
      <c r="Z39" s="11">
        <v>2239.85</v>
      </c>
      <c r="AA39" s="10">
        <v>0.66</v>
      </c>
      <c r="AB39" t="s">
        <v>80</v>
      </c>
      <c r="AC39" s="14">
        <f t="shared" si="1"/>
        <v>15.190000000000055</v>
      </c>
      <c r="AD39" t="str">
        <f t="shared" si="2"/>
        <v xml:space="preserve"> </v>
      </c>
      <c r="AE39" t="str">
        <f t="shared" si="6"/>
        <v xml:space="preserve"> </v>
      </c>
      <c r="AF39" s="23">
        <f t="shared" si="3"/>
        <v>0.10198068156628574</v>
      </c>
      <c r="AI39" s="40">
        <f t="shared" si="4"/>
        <v>0.45938600450257305</v>
      </c>
      <c r="AJ39" s="41">
        <f t="shared" si="5"/>
        <v>2.1768186017830651</v>
      </c>
    </row>
    <row r="40" spans="1:46" x14ac:dyDescent="0.25">
      <c r="A40" s="3" t="s">
        <v>315</v>
      </c>
      <c r="B40" s="18" t="s">
        <v>2244</v>
      </c>
      <c r="C40" s="4" t="s">
        <v>2385</v>
      </c>
      <c r="D40" s="3" t="s">
        <v>58</v>
      </c>
      <c r="E40" s="3" t="s">
        <v>2204</v>
      </c>
      <c r="F40" s="3" t="s">
        <v>55</v>
      </c>
      <c r="G40" s="10">
        <v>2157.52</v>
      </c>
      <c r="H40" s="3" t="s">
        <v>1871</v>
      </c>
      <c r="I40" s="3" t="s">
        <v>42</v>
      </c>
      <c r="J40" s="5" t="s">
        <v>46</v>
      </c>
      <c r="K40" s="3">
        <v>1.5</v>
      </c>
      <c r="L40" s="3" t="s">
        <v>80</v>
      </c>
      <c r="M40" s="3" t="s">
        <v>80</v>
      </c>
      <c r="N40" s="3">
        <v>2.5</v>
      </c>
      <c r="O40" s="3" t="s">
        <v>46</v>
      </c>
      <c r="P40" s="3" t="s">
        <v>31</v>
      </c>
      <c r="Q40" s="5" t="s">
        <v>46</v>
      </c>
      <c r="R40" s="3" t="s">
        <v>46</v>
      </c>
      <c r="S40" s="3" t="s">
        <v>47</v>
      </c>
      <c r="T40" s="3" t="s">
        <v>80</v>
      </c>
      <c r="U40" s="3" t="s">
        <v>47</v>
      </c>
      <c r="V40" s="3" t="s">
        <v>80</v>
      </c>
      <c r="W40" s="3" t="s">
        <v>31</v>
      </c>
      <c r="X40" s="5" t="s">
        <v>157</v>
      </c>
      <c r="Y40" s="3" t="s">
        <v>39</v>
      </c>
      <c r="Z40" s="11">
        <v>2239.85</v>
      </c>
      <c r="AA40" s="10">
        <v>3.6</v>
      </c>
      <c r="AB40" t="s">
        <v>80</v>
      </c>
      <c r="AC40" s="14">
        <f t="shared" si="1"/>
        <v>82.329999999999927</v>
      </c>
      <c r="AD40" t="str">
        <f t="shared" si="2"/>
        <v xml:space="preserve"> </v>
      </c>
      <c r="AE40" t="str">
        <f t="shared" si="6"/>
        <v xml:space="preserve"> </v>
      </c>
      <c r="AF40" s="23">
        <f t="shared" si="3"/>
        <v>0.4124019334136903</v>
      </c>
      <c r="AI40" s="40">
        <f t="shared" si="4"/>
        <v>0.34002242313976683</v>
      </c>
      <c r="AJ40" s="41">
        <f t="shared" si="5"/>
        <v>2.9409825115826207</v>
      </c>
    </row>
    <row r="41" spans="1:46" x14ac:dyDescent="0.25">
      <c r="A41" s="3" t="s">
        <v>1132</v>
      </c>
      <c r="B41" s="18" t="s">
        <v>2245</v>
      </c>
      <c r="C41" s="4" t="s">
        <v>2386</v>
      </c>
      <c r="D41" s="3" t="s">
        <v>58</v>
      </c>
      <c r="E41" s="3" t="s">
        <v>2206</v>
      </c>
      <c r="F41" s="3" t="s">
        <v>365</v>
      </c>
      <c r="G41" s="10">
        <v>2219.33</v>
      </c>
      <c r="H41" s="3" t="s">
        <v>381</v>
      </c>
      <c r="I41" s="3" t="s">
        <v>111</v>
      </c>
      <c r="J41" s="5" t="s">
        <v>46</v>
      </c>
      <c r="K41" s="3" t="s">
        <v>80</v>
      </c>
      <c r="L41" s="3" t="s">
        <v>80</v>
      </c>
      <c r="M41" s="3">
        <v>0.5</v>
      </c>
      <c r="N41" s="3">
        <v>2.5</v>
      </c>
      <c r="O41" s="3" t="s">
        <v>61</v>
      </c>
      <c r="P41" s="3" t="s">
        <v>31</v>
      </c>
      <c r="Q41" s="5" t="s">
        <v>46</v>
      </c>
      <c r="R41" s="3" t="s">
        <v>46</v>
      </c>
      <c r="S41" s="3" t="s">
        <v>80</v>
      </c>
      <c r="T41" s="3">
        <v>0.5</v>
      </c>
      <c r="U41" s="3">
        <v>1.25</v>
      </c>
      <c r="V41" s="3" t="s">
        <v>80</v>
      </c>
      <c r="W41" s="3" t="s">
        <v>31</v>
      </c>
      <c r="X41" s="5">
        <v>23.75</v>
      </c>
      <c r="Y41" s="3" t="s">
        <v>39</v>
      </c>
      <c r="Z41" s="11">
        <v>2231.2800000000002</v>
      </c>
      <c r="AA41" s="10">
        <v>0.53</v>
      </c>
      <c r="AB41" t="s">
        <v>80</v>
      </c>
      <c r="AC41" s="14">
        <f t="shared" si="1"/>
        <v>11.950000000000273</v>
      </c>
      <c r="AD41" t="str">
        <f t="shared" si="2"/>
        <v xml:space="preserve"> </v>
      </c>
      <c r="AE41" t="str">
        <f t="shared" si="6"/>
        <v xml:space="preserve"> </v>
      </c>
      <c r="AF41" s="23">
        <f t="shared" si="3"/>
        <v>8.7000567536117068E-2</v>
      </c>
      <c r="AI41" s="40">
        <f t="shared" si="4"/>
        <v>0.46533553049538323</v>
      </c>
      <c r="AJ41" s="41">
        <f t="shared" si="5"/>
        <v>2.1489869878094798</v>
      </c>
    </row>
    <row r="42" spans="1:46" x14ac:dyDescent="0.25">
      <c r="A42" s="3" t="s">
        <v>1132</v>
      </c>
      <c r="B42" s="18" t="s">
        <v>2246</v>
      </c>
      <c r="C42" s="4" t="s">
        <v>2387</v>
      </c>
      <c r="D42" s="3" t="s">
        <v>42</v>
      </c>
      <c r="E42" s="3" t="s">
        <v>2196</v>
      </c>
      <c r="F42" s="3" t="s">
        <v>59</v>
      </c>
      <c r="G42" s="10">
        <v>2322.04</v>
      </c>
      <c r="H42" s="3" t="s">
        <v>489</v>
      </c>
      <c r="I42" s="3" t="s">
        <v>42</v>
      </c>
      <c r="J42" s="5" t="s">
        <v>46</v>
      </c>
      <c r="K42" s="3" t="s">
        <v>47</v>
      </c>
      <c r="L42" s="3" t="s">
        <v>47</v>
      </c>
      <c r="M42" s="3">
        <v>0.5</v>
      </c>
      <c r="N42" s="3" t="s">
        <v>46</v>
      </c>
      <c r="O42" s="3" t="s">
        <v>86</v>
      </c>
      <c r="P42" s="3" t="s">
        <v>31</v>
      </c>
      <c r="Q42" s="5" t="s">
        <v>46</v>
      </c>
      <c r="R42" s="3" t="s">
        <v>61</v>
      </c>
      <c r="S42" s="3" t="s">
        <v>47</v>
      </c>
      <c r="T42" s="3" t="s">
        <v>47</v>
      </c>
      <c r="U42" s="3">
        <v>1.25</v>
      </c>
      <c r="V42" s="3" t="s">
        <v>80</v>
      </c>
      <c r="W42" s="3" t="s">
        <v>31</v>
      </c>
      <c r="X42" s="5">
        <v>23.75</v>
      </c>
      <c r="Y42" s="3" t="s">
        <v>39</v>
      </c>
      <c r="Z42" s="11">
        <v>2231.2800000000002</v>
      </c>
      <c r="AA42" s="10">
        <v>-3.97</v>
      </c>
      <c r="AB42" t="s">
        <v>80</v>
      </c>
      <c r="AC42" s="14">
        <f t="shared" si="1"/>
        <v>-90.759999999999764</v>
      </c>
      <c r="AD42" t="str">
        <f t="shared" si="2"/>
        <v xml:space="preserve"> </v>
      </c>
      <c r="AE42" t="str">
        <f t="shared" si="6"/>
        <v xml:space="preserve"> </v>
      </c>
      <c r="AF42" s="23">
        <f t="shared" si="3"/>
        <v>-0.38787829420423131</v>
      </c>
      <c r="AI42" s="40">
        <f t="shared" si="4"/>
        <v>0.65094694911117224</v>
      </c>
      <c r="AJ42" s="41">
        <f t="shared" si="5"/>
        <v>1.536223499265859</v>
      </c>
      <c r="AQ42" s="47" t="s">
        <v>9278</v>
      </c>
      <c r="AR42" s="48" t="s">
        <v>2486</v>
      </c>
      <c r="AS42" s="48" t="s">
        <v>9267</v>
      </c>
      <c r="AT42" s="47" t="s">
        <v>9268</v>
      </c>
    </row>
    <row r="43" spans="1:46" x14ac:dyDescent="0.25">
      <c r="A43" s="3" t="s">
        <v>302</v>
      </c>
      <c r="B43" s="18" t="s">
        <v>2247</v>
      </c>
      <c r="C43" s="4" t="s">
        <v>2388</v>
      </c>
      <c r="D43" s="3" t="s">
        <v>58</v>
      </c>
      <c r="E43" s="3" t="s">
        <v>2196</v>
      </c>
      <c r="F43" s="3" t="s">
        <v>59</v>
      </c>
      <c r="G43" s="10">
        <v>2320.4699999999998</v>
      </c>
      <c r="H43" s="3" t="s">
        <v>493</v>
      </c>
      <c r="I43" s="3" t="s">
        <v>45</v>
      </c>
      <c r="J43" s="5" t="s">
        <v>46</v>
      </c>
      <c r="K43" s="3" t="s">
        <v>80</v>
      </c>
      <c r="L43" s="3" t="s">
        <v>48</v>
      </c>
      <c r="M43" s="3">
        <v>0.5</v>
      </c>
      <c r="N43" s="3">
        <v>2.5</v>
      </c>
      <c r="O43" s="3" t="s">
        <v>86</v>
      </c>
      <c r="P43" s="3" t="s">
        <v>31</v>
      </c>
      <c r="Q43" s="5" t="s">
        <v>46</v>
      </c>
      <c r="R43" s="3" t="s">
        <v>86</v>
      </c>
      <c r="S43" s="3" t="s">
        <v>80</v>
      </c>
      <c r="T43" s="3" t="s">
        <v>47</v>
      </c>
      <c r="U43" s="3">
        <v>2.5</v>
      </c>
      <c r="V43" s="3" t="s">
        <v>47</v>
      </c>
      <c r="W43" s="3" t="s">
        <v>31</v>
      </c>
      <c r="X43" s="5">
        <v>23.5</v>
      </c>
      <c r="Y43" s="3" t="s">
        <v>39</v>
      </c>
      <c r="Z43" s="11">
        <v>2222.71</v>
      </c>
      <c r="AA43" s="10">
        <v>-4.28</v>
      </c>
      <c r="AB43" t="s">
        <v>80</v>
      </c>
      <c r="AC43" s="14">
        <f t="shared" si="1"/>
        <v>-97.759999999999764</v>
      </c>
      <c r="AD43" t="str">
        <f t="shared" si="2"/>
        <v xml:space="preserve"> </v>
      </c>
      <c r="AE43" t="str">
        <f t="shared" si="6"/>
        <v xml:space="preserve"> </v>
      </c>
      <c r="AF43" s="23">
        <f t="shared" si="3"/>
        <v>-0.42024273809657325</v>
      </c>
      <c r="AI43" s="40">
        <f t="shared" si="4"/>
        <v>0.66284593179733009</v>
      </c>
      <c r="AJ43" s="41">
        <f t="shared" si="5"/>
        <v>1.5086462057456773</v>
      </c>
      <c r="AL43" s="47" t="s">
        <v>9265</v>
      </c>
      <c r="AM43" s="48" t="s">
        <v>9266</v>
      </c>
      <c r="AN43" s="47" t="s">
        <v>2</v>
      </c>
      <c r="AO43" s="47" t="s">
        <v>4</v>
      </c>
      <c r="AP43" s="47" t="s">
        <v>5</v>
      </c>
      <c r="AQ43" s="15">
        <v>2296.38</v>
      </c>
      <c r="AR43" s="49">
        <v>743.1</v>
      </c>
      <c r="AS43" s="49">
        <v>4.33</v>
      </c>
      <c r="AT43" s="33">
        <v>6.9999999999999999E-4</v>
      </c>
    </row>
    <row r="44" spans="1:46" x14ac:dyDescent="0.25">
      <c r="A44" s="3" t="s">
        <v>293</v>
      </c>
      <c r="B44" s="18" t="s">
        <v>2248</v>
      </c>
      <c r="C44" s="4" t="s">
        <v>2515</v>
      </c>
      <c r="D44" s="3" t="s">
        <v>58</v>
      </c>
      <c r="E44" s="3" t="s">
        <v>2196</v>
      </c>
      <c r="F44" s="3" t="s">
        <v>59</v>
      </c>
      <c r="G44" s="10">
        <v>2366.8200000000002</v>
      </c>
      <c r="H44" s="3" t="s">
        <v>340</v>
      </c>
      <c r="I44" s="3" t="s">
        <v>65</v>
      </c>
      <c r="J44" s="5" t="s">
        <v>47</v>
      </c>
      <c r="K44" s="3" t="s">
        <v>47</v>
      </c>
      <c r="L44" s="3" t="s">
        <v>61</v>
      </c>
      <c r="M44" s="3" t="s">
        <v>80</v>
      </c>
      <c r="N44" s="3" t="s">
        <v>80</v>
      </c>
      <c r="O44" s="3">
        <v>2.5</v>
      </c>
      <c r="P44" s="3" t="s">
        <v>31</v>
      </c>
      <c r="Q44" s="5" t="s">
        <v>46</v>
      </c>
      <c r="R44" s="3">
        <v>3.5</v>
      </c>
      <c r="S44" s="3" t="s">
        <v>86</v>
      </c>
      <c r="T44" s="3">
        <v>0.5</v>
      </c>
      <c r="U44" s="3">
        <v>3.75</v>
      </c>
      <c r="V44" s="3" t="s">
        <v>47</v>
      </c>
      <c r="W44" s="3" t="s">
        <v>31</v>
      </c>
      <c r="X44" s="5">
        <v>22.25</v>
      </c>
      <c r="Y44" s="3" t="s">
        <v>39</v>
      </c>
      <c r="Z44" s="11">
        <v>2179.85</v>
      </c>
      <c r="AA44" s="10">
        <v>-8.18</v>
      </c>
      <c r="AB44" t="s">
        <v>80</v>
      </c>
      <c r="AC44" s="14">
        <f t="shared" si="1"/>
        <v>-186.97000000000025</v>
      </c>
      <c r="AD44" t="str">
        <f t="shared" si="2"/>
        <v xml:space="preserve"> </v>
      </c>
      <c r="AE44" t="str">
        <f t="shared" si="6"/>
        <v xml:space="preserve"> </v>
      </c>
      <c r="AF44" s="23">
        <f t="shared" si="3"/>
        <v>-0.83270445804455007</v>
      </c>
      <c r="AI44" s="40">
        <f t="shared" si="4"/>
        <v>0.79749428517300758</v>
      </c>
      <c r="AJ44" s="41">
        <f t="shared" si="5"/>
        <v>1.2539274808509269</v>
      </c>
      <c r="AL44" s="15" t="s">
        <v>9269</v>
      </c>
      <c r="AM44" s="15" t="s">
        <v>279</v>
      </c>
      <c r="AN44" s="15" t="s">
        <v>7478</v>
      </c>
      <c r="AO44" s="15" t="s">
        <v>320</v>
      </c>
      <c r="AP44" s="15">
        <v>1553.28</v>
      </c>
      <c r="AQ44" s="15">
        <v>2241.84</v>
      </c>
      <c r="AR44" s="49">
        <v>554.77</v>
      </c>
      <c r="AS44" s="49">
        <v>3.98</v>
      </c>
      <c r="AT44" s="33">
        <v>3.5000000000000001E-3</v>
      </c>
    </row>
    <row r="45" spans="1:46" x14ac:dyDescent="0.25">
      <c r="A45" s="3" t="s">
        <v>305</v>
      </c>
      <c r="B45" s="18" t="s">
        <v>2249</v>
      </c>
      <c r="C45" s="4" t="s">
        <v>2389</v>
      </c>
      <c r="D45" s="3" t="s">
        <v>63</v>
      </c>
      <c r="E45" s="3" t="s">
        <v>2250</v>
      </c>
      <c r="F45" s="3" t="s">
        <v>140</v>
      </c>
      <c r="G45" s="10">
        <v>2142.4</v>
      </c>
      <c r="H45" s="3" t="s">
        <v>460</v>
      </c>
      <c r="I45" s="3" t="s">
        <v>42</v>
      </c>
      <c r="J45" s="5" t="s">
        <v>46</v>
      </c>
      <c r="K45" s="3" t="s">
        <v>47</v>
      </c>
      <c r="L45" s="3" t="s">
        <v>47</v>
      </c>
      <c r="M45" s="3">
        <v>0.5</v>
      </c>
      <c r="N45" s="3">
        <v>2.5</v>
      </c>
      <c r="O45" s="3" t="s">
        <v>47</v>
      </c>
      <c r="P45" s="3" t="s">
        <v>125</v>
      </c>
      <c r="Q45" s="5" t="s">
        <v>46</v>
      </c>
      <c r="R45" s="3">
        <v>3.5</v>
      </c>
      <c r="S45" s="3" t="s">
        <v>47</v>
      </c>
      <c r="T45" s="3" t="s">
        <v>47</v>
      </c>
      <c r="U45" s="3">
        <v>2.5</v>
      </c>
      <c r="V45" s="3">
        <v>2.5</v>
      </c>
      <c r="W45" s="3" t="s">
        <v>31</v>
      </c>
      <c r="X45" s="5">
        <v>21.5</v>
      </c>
      <c r="Y45" s="3" t="s">
        <v>127</v>
      </c>
      <c r="Z45" s="11">
        <v>2154.13</v>
      </c>
      <c r="AA45" s="10">
        <v>0.51</v>
      </c>
      <c r="AB45" t="s">
        <v>80</v>
      </c>
      <c r="AC45" s="14">
        <f t="shared" si="1"/>
        <v>11.730000000000018</v>
      </c>
      <c r="AD45" t="str">
        <f t="shared" si="2"/>
        <v xml:space="preserve"> </v>
      </c>
      <c r="AE45" t="str">
        <f t="shared" si="6"/>
        <v xml:space="preserve"> </v>
      </c>
      <c r="AF45" s="23">
        <f t="shared" si="3"/>
        <v>8.5983399299499427E-2</v>
      </c>
      <c r="AI45" s="40">
        <f t="shared" si="4"/>
        <v>0.46573980689406258</v>
      </c>
      <c r="AJ45" s="41">
        <f t="shared" si="5"/>
        <v>2.1471216013697116</v>
      </c>
      <c r="AL45" s="15" t="s">
        <v>9270</v>
      </c>
      <c r="AM45" s="15" t="s">
        <v>773</v>
      </c>
      <c r="AN45" s="15" t="s">
        <v>1290</v>
      </c>
      <c r="AO45" s="15" t="s">
        <v>1103</v>
      </c>
      <c r="AP45" s="15">
        <v>1687.07</v>
      </c>
      <c r="AQ45" s="15">
        <v>2606.4299999999998</v>
      </c>
      <c r="AR45" s="15">
        <v>400.46</v>
      </c>
      <c r="AS45" s="49">
        <v>3.68</v>
      </c>
      <c r="AT45" s="33">
        <v>1.1599999999999999E-2</v>
      </c>
    </row>
    <row r="46" spans="1:46" x14ac:dyDescent="0.25">
      <c r="A46" s="3" t="s">
        <v>1228</v>
      </c>
      <c r="B46" s="18" t="s">
        <v>2251</v>
      </c>
      <c r="C46" s="4" t="s">
        <v>2390</v>
      </c>
      <c r="D46" s="3" t="s">
        <v>58</v>
      </c>
      <c r="E46" s="3" t="s">
        <v>2209</v>
      </c>
      <c r="F46" s="3" t="s">
        <v>115</v>
      </c>
      <c r="G46" s="10">
        <v>1898.06</v>
      </c>
      <c r="H46" s="3" t="s">
        <v>1142</v>
      </c>
      <c r="I46" s="3" t="s">
        <v>42</v>
      </c>
      <c r="J46" s="5" t="s">
        <v>46</v>
      </c>
      <c r="K46" s="3" t="s">
        <v>80</v>
      </c>
      <c r="L46" s="3" t="s">
        <v>47</v>
      </c>
      <c r="M46" s="3">
        <v>0.5</v>
      </c>
      <c r="N46" s="3">
        <v>2.5</v>
      </c>
      <c r="O46" s="3">
        <v>2.5</v>
      </c>
      <c r="P46" s="3" t="s">
        <v>31</v>
      </c>
      <c r="Q46" s="5" t="s">
        <v>46</v>
      </c>
      <c r="R46" s="3">
        <v>3.5</v>
      </c>
      <c r="S46" s="3" t="s">
        <v>80</v>
      </c>
      <c r="T46" s="3" t="s">
        <v>47</v>
      </c>
      <c r="U46" s="3">
        <v>2.5</v>
      </c>
      <c r="V46" s="3" t="s">
        <v>80</v>
      </c>
      <c r="W46" s="3" t="s">
        <v>31</v>
      </c>
      <c r="X46" s="5">
        <v>21.5</v>
      </c>
      <c r="Y46" s="3" t="s">
        <v>39</v>
      </c>
      <c r="Z46" s="11">
        <v>2154.13</v>
      </c>
      <c r="AA46" s="10">
        <v>11.2</v>
      </c>
      <c r="AB46" t="s">
        <v>80</v>
      </c>
      <c r="AC46" s="14">
        <f t="shared" si="1"/>
        <v>256.07000000000016</v>
      </c>
      <c r="AD46" t="str">
        <f t="shared" si="2"/>
        <v xml:space="preserve"> </v>
      </c>
      <c r="AE46" t="str">
        <f t="shared" si="6"/>
        <v xml:space="preserve"> </v>
      </c>
      <c r="AF46" s="23">
        <f t="shared" si="3"/>
        <v>1.2156874308216175</v>
      </c>
      <c r="AI46" s="40">
        <f t="shared" si="4"/>
        <v>0.11205200701650642</v>
      </c>
      <c r="AJ46" s="41">
        <f t="shared" si="5"/>
        <v>8.924427385336255</v>
      </c>
      <c r="AL46" s="15" t="s">
        <v>9271</v>
      </c>
      <c r="AM46" s="49" t="s">
        <v>83</v>
      </c>
      <c r="AN46" s="15" t="s">
        <v>4248</v>
      </c>
      <c r="AO46" s="15" t="s">
        <v>140</v>
      </c>
      <c r="AP46" s="15">
        <v>2205.9699999999998</v>
      </c>
      <c r="AQ46" s="15">
        <v>2601.56</v>
      </c>
      <c r="AR46" s="15">
        <v>319.42</v>
      </c>
      <c r="AS46" s="49">
        <v>3.6</v>
      </c>
      <c r="AT46" s="33">
        <v>1.5900000000000001E-2</v>
      </c>
    </row>
    <row r="47" spans="1:46" x14ac:dyDescent="0.25">
      <c r="A47" s="3" t="s">
        <v>1228</v>
      </c>
      <c r="B47" s="18" t="s">
        <v>2252</v>
      </c>
      <c r="C47" s="4" t="s">
        <v>2391</v>
      </c>
      <c r="D47" s="3" t="s">
        <v>42</v>
      </c>
      <c r="E47" s="3" t="s">
        <v>2253</v>
      </c>
      <c r="F47" s="3" t="s">
        <v>307</v>
      </c>
      <c r="G47" s="10"/>
      <c r="H47" s="3" t="s">
        <v>80</v>
      </c>
      <c r="I47" s="3" t="s">
        <v>42</v>
      </c>
      <c r="J47" s="5" t="s">
        <v>46</v>
      </c>
      <c r="K47" s="3" t="s">
        <v>80</v>
      </c>
      <c r="L47" s="3" t="s">
        <v>61</v>
      </c>
      <c r="M47" s="3">
        <v>0.5</v>
      </c>
      <c r="N47" s="3" t="s">
        <v>80</v>
      </c>
      <c r="O47" s="3" t="s">
        <v>80</v>
      </c>
      <c r="P47" s="3" t="s">
        <v>31</v>
      </c>
      <c r="Q47" s="5" t="s">
        <v>46</v>
      </c>
      <c r="R47" s="3" t="s">
        <v>61</v>
      </c>
      <c r="S47" s="3" t="s">
        <v>47</v>
      </c>
      <c r="T47" s="3">
        <v>0.5</v>
      </c>
      <c r="U47" s="3">
        <v>2.5</v>
      </c>
      <c r="V47" s="3" t="s">
        <v>47</v>
      </c>
      <c r="W47" s="3" t="s">
        <v>31</v>
      </c>
      <c r="X47" s="5">
        <v>21.5</v>
      </c>
      <c r="Y47" s="3" t="s">
        <v>39</v>
      </c>
      <c r="Z47" s="11">
        <v>2154.13</v>
      </c>
      <c r="AA47" s="10" t="s">
        <v>42</v>
      </c>
      <c r="AB47" t="s">
        <v>80</v>
      </c>
      <c r="AC47" s="14">
        <f t="shared" si="1"/>
        <v>0</v>
      </c>
      <c r="AD47" t="str">
        <f t="shared" si="2"/>
        <v xml:space="preserve"> </v>
      </c>
      <c r="AE47" t="str">
        <f t="shared" si="6"/>
        <v xml:space="preserve"> </v>
      </c>
      <c r="AF47" s="23">
        <f t="shared" si="3"/>
        <v>3.1749838319903551E-2</v>
      </c>
      <c r="AI47" s="40">
        <f t="shared" si="4"/>
        <v>0.48733577483409563</v>
      </c>
      <c r="AJ47" s="41">
        <f t="shared" si="5"/>
        <v>2.0519733039102892</v>
      </c>
      <c r="AL47" s="15" t="s">
        <v>9272</v>
      </c>
      <c r="AM47" s="49" t="s">
        <v>46</v>
      </c>
      <c r="AN47" s="15" t="s">
        <v>185</v>
      </c>
      <c r="AO47" s="15" t="s">
        <v>186</v>
      </c>
      <c r="AP47" s="15">
        <v>2282.14</v>
      </c>
      <c r="AQ47" s="15">
        <v>2285.98</v>
      </c>
      <c r="AR47" s="15">
        <v>425.51</v>
      </c>
      <c r="AS47" s="15">
        <v>3.41</v>
      </c>
      <c r="AT47" s="33">
        <v>3.2500000000000001E-2</v>
      </c>
    </row>
    <row r="48" spans="1:46" x14ac:dyDescent="0.25">
      <c r="A48" s="3" t="s">
        <v>2254</v>
      </c>
      <c r="B48" s="18" t="s">
        <v>2255</v>
      </c>
      <c r="C48" s="4" t="s">
        <v>2392</v>
      </c>
      <c r="D48" s="3" t="s">
        <v>42</v>
      </c>
      <c r="E48" s="3" t="s">
        <v>2206</v>
      </c>
      <c r="F48" s="3" t="s">
        <v>365</v>
      </c>
      <c r="G48" s="10">
        <v>2090.0500000000002</v>
      </c>
      <c r="H48" s="3" t="s">
        <v>877</v>
      </c>
      <c r="I48" s="3" t="s">
        <v>42</v>
      </c>
      <c r="J48" s="5" t="s">
        <v>46</v>
      </c>
      <c r="K48" s="3" t="s">
        <v>80</v>
      </c>
      <c r="L48" s="3" t="s">
        <v>48</v>
      </c>
      <c r="M48" s="3">
        <v>0.5</v>
      </c>
      <c r="N48" s="3" t="s">
        <v>46</v>
      </c>
      <c r="O48" s="3" t="s">
        <v>80</v>
      </c>
      <c r="P48" s="3" t="s">
        <v>31</v>
      </c>
      <c r="Q48" s="5" t="s">
        <v>46</v>
      </c>
      <c r="R48" s="3" t="s">
        <v>48</v>
      </c>
      <c r="S48" s="3" t="s">
        <v>80</v>
      </c>
      <c r="T48" s="3">
        <v>0.5</v>
      </c>
      <c r="U48" s="3">
        <v>1.25</v>
      </c>
      <c r="V48" s="3" t="s">
        <v>80</v>
      </c>
      <c r="W48" s="3" t="s">
        <v>31</v>
      </c>
      <c r="X48" s="5">
        <v>21.25</v>
      </c>
      <c r="Y48" s="3" t="s">
        <v>39</v>
      </c>
      <c r="Z48" s="11">
        <v>2145.56</v>
      </c>
      <c r="AA48" s="10">
        <v>2.4300000000000002</v>
      </c>
      <c r="AB48" t="s">
        <v>80</v>
      </c>
      <c r="AC48" s="14">
        <f t="shared" si="1"/>
        <v>55.509999999999764</v>
      </c>
      <c r="AD48" t="str">
        <f t="shared" si="2"/>
        <v xml:space="preserve"> </v>
      </c>
      <c r="AE48" t="str">
        <f t="shared" si="6"/>
        <v xml:space="preserve"> </v>
      </c>
      <c r="AF48" s="23">
        <f t="shared" si="3"/>
        <v>0.28839987838617381</v>
      </c>
      <c r="AI48" s="40">
        <f t="shared" si="4"/>
        <v>0.38652033040492639</v>
      </c>
      <c r="AJ48" s="41">
        <f t="shared" si="5"/>
        <v>2.5871860322389253</v>
      </c>
      <c r="AL48" s="15" t="s">
        <v>9273</v>
      </c>
      <c r="AM48" s="15" t="s">
        <v>96</v>
      </c>
      <c r="AN48" s="15" t="s">
        <v>2731</v>
      </c>
      <c r="AO48" s="15" t="s">
        <v>354</v>
      </c>
      <c r="AP48" s="15">
        <v>1860.47</v>
      </c>
      <c r="AQ48" s="15">
        <v>2272.13</v>
      </c>
      <c r="AR48" s="49">
        <v>512.74</v>
      </c>
      <c r="AS48" s="15">
        <v>3.41</v>
      </c>
      <c r="AT48" s="33">
        <v>3.2500000000000001E-2</v>
      </c>
    </row>
    <row r="49" spans="1:46" x14ac:dyDescent="0.25">
      <c r="A49" s="3" t="s">
        <v>2254</v>
      </c>
      <c r="B49" s="18" t="s">
        <v>2256</v>
      </c>
      <c r="C49" s="4" t="s">
        <v>2393</v>
      </c>
      <c r="D49" s="3" t="s">
        <v>58</v>
      </c>
      <c r="E49" s="3" t="s">
        <v>2204</v>
      </c>
      <c r="F49" s="3" t="s">
        <v>55</v>
      </c>
      <c r="G49" s="10">
        <v>1963.76</v>
      </c>
      <c r="H49" s="3" t="s">
        <v>106</v>
      </c>
      <c r="I49" s="3" t="s">
        <v>42</v>
      </c>
      <c r="J49" s="5" t="s">
        <v>46</v>
      </c>
      <c r="K49" s="3" t="s">
        <v>47</v>
      </c>
      <c r="L49" s="3" t="s">
        <v>47</v>
      </c>
      <c r="M49" s="3" t="s">
        <v>80</v>
      </c>
      <c r="N49" s="3" t="s">
        <v>80</v>
      </c>
      <c r="O49" s="3" t="s">
        <v>46</v>
      </c>
      <c r="P49" s="3" t="s">
        <v>31</v>
      </c>
      <c r="Q49" s="5" t="s">
        <v>46</v>
      </c>
      <c r="R49" s="3" t="s">
        <v>46</v>
      </c>
      <c r="S49" s="3" t="s">
        <v>80</v>
      </c>
      <c r="T49" s="3" t="s">
        <v>47</v>
      </c>
      <c r="U49" s="3">
        <v>1.25</v>
      </c>
      <c r="V49" s="3" t="s">
        <v>80</v>
      </c>
      <c r="W49" s="3" t="s">
        <v>31</v>
      </c>
      <c r="X49" s="5">
        <v>21.25</v>
      </c>
      <c r="Y49" s="3" t="s">
        <v>39</v>
      </c>
      <c r="Z49" s="11">
        <v>2145.56</v>
      </c>
      <c r="AA49" s="10">
        <v>7.95</v>
      </c>
      <c r="AB49" t="s">
        <v>80</v>
      </c>
      <c r="AC49" s="14">
        <f t="shared" si="1"/>
        <v>181.79999999999995</v>
      </c>
      <c r="AD49" t="str">
        <f t="shared" si="2"/>
        <v xml:space="preserve"> </v>
      </c>
      <c r="AE49" t="str">
        <f t="shared" si="6"/>
        <v xml:space="preserve"> </v>
      </c>
      <c r="AF49" s="23">
        <f t="shared" si="3"/>
        <v>0.87230068112386905</v>
      </c>
      <c r="AI49" s="40">
        <f t="shared" si="4"/>
        <v>0.19152218308247382</v>
      </c>
      <c r="AJ49" s="41">
        <f t="shared" si="5"/>
        <v>5.221327283896807</v>
      </c>
      <c r="AL49" s="15" t="s">
        <v>9274</v>
      </c>
      <c r="AM49" s="15" t="s">
        <v>302</v>
      </c>
      <c r="AN49" s="15" t="s">
        <v>505</v>
      </c>
      <c r="AO49" s="15" t="s">
        <v>140</v>
      </c>
      <c r="AP49" s="15">
        <v>1759.39</v>
      </c>
      <c r="AQ49" s="15">
        <v>2227.4699999999998</v>
      </c>
      <c r="AR49" s="49">
        <v>454.66</v>
      </c>
      <c r="AS49" s="15">
        <v>3.34</v>
      </c>
      <c r="AT49" s="33">
        <v>4.2200000000000001E-2</v>
      </c>
    </row>
    <row r="50" spans="1:46" x14ac:dyDescent="0.25">
      <c r="A50" s="3" t="s">
        <v>2254</v>
      </c>
      <c r="B50" s="18" t="s">
        <v>2257</v>
      </c>
      <c r="C50" s="4" t="s">
        <v>2394</v>
      </c>
      <c r="D50" s="3" t="s">
        <v>42</v>
      </c>
      <c r="E50" s="3" t="s">
        <v>2204</v>
      </c>
      <c r="F50" s="3" t="s">
        <v>55</v>
      </c>
      <c r="G50" s="10">
        <v>2195.5300000000002</v>
      </c>
      <c r="H50" s="3" t="s">
        <v>31</v>
      </c>
      <c r="I50" s="3" t="s">
        <v>42</v>
      </c>
      <c r="J50" s="5" t="s">
        <v>47</v>
      </c>
      <c r="K50" s="3" t="s">
        <v>47</v>
      </c>
      <c r="L50" s="3" t="s">
        <v>47</v>
      </c>
      <c r="M50" s="3" t="s">
        <v>47</v>
      </c>
      <c r="N50" s="3">
        <v>2.5</v>
      </c>
      <c r="O50" s="3" t="s">
        <v>46</v>
      </c>
      <c r="P50" s="3" t="s">
        <v>31</v>
      </c>
      <c r="Q50" s="5" t="s">
        <v>46</v>
      </c>
      <c r="R50" s="3">
        <v>3.5</v>
      </c>
      <c r="S50" s="3">
        <v>1.5</v>
      </c>
      <c r="T50" s="3" t="s">
        <v>47</v>
      </c>
      <c r="U50" s="3">
        <v>3.75</v>
      </c>
      <c r="V50" s="3" t="s">
        <v>47</v>
      </c>
      <c r="W50" s="3" t="s">
        <v>31</v>
      </c>
      <c r="X50" s="5">
        <v>21.25</v>
      </c>
      <c r="Y50" s="3" t="s">
        <v>39</v>
      </c>
      <c r="Z50" s="11">
        <v>2145.56</v>
      </c>
      <c r="AA50" s="10">
        <v>-2.19</v>
      </c>
      <c r="AB50" t="s">
        <v>80</v>
      </c>
      <c r="AC50" s="14">
        <f t="shared" si="1"/>
        <v>-49.970000000000255</v>
      </c>
      <c r="AD50" t="str">
        <f t="shared" si="2"/>
        <v xml:space="preserve"> </v>
      </c>
      <c r="AE50" t="str">
        <f t="shared" si="6"/>
        <v xml:space="preserve"> </v>
      </c>
      <c r="AF50" s="23">
        <f t="shared" si="3"/>
        <v>-0.19928605615157266</v>
      </c>
      <c r="AI50" s="40">
        <f t="shared" si="4"/>
        <v>0.5789805070039733</v>
      </c>
      <c r="AJ50" s="41">
        <f t="shared" si="5"/>
        <v>1.727173864927956</v>
      </c>
      <c r="AL50" s="15" t="s">
        <v>9275</v>
      </c>
      <c r="AM50" s="15" t="s">
        <v>321</v>
      </c>
      <c r="AN50" s="15" t="s">
        <v>7868</v>
      </c>
      <c r="AO50" s="15" t="s">
        <v>422</v>
      </c>
      <c r="AP50" s="15">
        <v>1772.81</v>
      </c>
      <c r="AQ50" s="15">
        <v>2319.27</v>
      </c>
      <c r="AR50" s="49">
        <v>523.98</v>
      </c>
      <c r="AS50" s="15">
        <v>3.34</v>
      </c>
      <c r="AT50" s="33">
        <v>4.24E-2</v>
      </c>
    </row>
    <row r="51" spans="1:46" x14ac:dyDescent="0.25">
      <c r="A51" s="3" t="s">
        <v>2254</v>
      </c>
      <c r="B51" s="18" t="s">
        <v>2258</v>
      </c>
      <c r="C51" s="4" t="s">
        <v>2395</v>
      </c>
      <c r="D51" s="3" t="s">
        <v>58</v>
      </c>
      <c r="E51" s="3" t="s">
        <v>2216</v>
      </c>
      <c r="F51" s="3" t="s">
        <v>377</v>
      </c>
      <c r="G51" s="10">
        <v>2370.91</v>
      </c>
      <c r="H51" s="3" t="s">
        <v>80</v>
      </c>
      <c r="I51" s="3" t="s">
        <v>42</v>
      </c>
      <c r="J51" s="5" t="s">
        <v>46</v>
      </c>
      <c r="K51" s="3" t="s">
        <v>47</v>
      </c>
      <c r="L51" s="3" t="s">
        <v>61</v>
      </c>
      <c r="M51" s="3" t="s">
        <v>47</v>
      </c>
      <c r="N51" s="3">
        <v>2.5</v>
      </c>
      <c r="O51" s="3" t="s">
        <v>47</v>
      </c>
      <c r="P51" s="3" t="s">
        <v>31</v>
      </c>
      <c r="Q51" s="5" t="s">
        <v>46</v>
      </c>
      <c r="R51" s="3" t="s">
        <v>40</v>
      </c>
      <c r="S51" s="3" t="s">
        <v>47</v>
      </c>
      <c r="T51" s="3" t="s">
        <v>47</v>
      </c>
      <c r="U51" s="3">
        <v>3.75</v>
      </c>
      <c r="V51" s="3" t="s">
        <v>80</v>
      </c>
      <c r="W51" s="3" t="s">
        <v>31</v>
      </c>
      <c r="X51" s="5">
        <v>21.25</v>
      </c>
      <c r="Y51" s="3" t="s">
        <v>39</v>
      </c>
      <c r="Z51" s="11">
        <v>2145.56</v>
      </c>
      <c r="AA51" s="10" t="s">
        <v>42</v>
      </c>
      <c r="AB51" t="s">
        <v>80</v>
      </c>
      <c r="AC51" s="14">
        <f t="shared" si="1"/>
        <v>-225.34999999999991</v>
      </c>
      <c r="AD51" t="str">
        <f t="shared" si="2"/>
        <v xml:space="preserve"> </v>
      </c>
      <c r="AE51" t="str">
        <f t="shared" si="6"/>
        <v xml:space="preserve"> </v>
      </c>
      <c r="AF51" s="23">
        <f t="shared" si="3"/>
        <v>-1.0101540804142746</v>
      </c>
      <c r="AI51" s="40">
        <f t="shared" si="4"/>
        <v>0.84378926223912631</v>
      </c>
      <c r="AJ51" s="41">
        <f t="shared" si="5"/>
        <v>1.1851300375005296</v>
      </c>
      <c r="AL51" s="15" t="s">
        <v>9276</v>
      </c>
      <c r="AM51" s="15" t="s">
        <v>154</v>
      </c>
      <c r="AN51" s="15" t="s">
        <v>2558</v>
      </c>
      <c r="AO51" s="15" t="s">
        <v>515</v>
      </c>
      <c r="AP51" s="15">
        <v>1795.29</v>
      </c>
      <c r="AQ51" s="15">
        <v>2214.4700000000003</v>
      </c>
      <c r="AR51" s="49">
        <v>557.25</v>
      </c>
      <c r="AS51" s="15">
        <v>3.25</v>
      </c>
      <c r="AT51" s="33">
        <v>5.8500000000000003E-2</v>
      </c>
    </row>
    <row r="52" spans="1:46" x14ac:dyDescent="0.25">
      <c r="A52" s="3" t="s">
        <v>189</v>
      </c>
      <c r="B52" s="18" t="s">
        <v>2259</v>
      </c>
      <c r="C52" s="4" t="s">
        <v>2396</v>
      </c>
      <c r="D52" s="3" t="s">
        <v>58</v>
      </c>
      <c r="E52" s="3" t="s">
        <v>2194</v>
      </c>
      <c r="F52" s="3" t="s">
        <v>380</v>
      </c>
      <c r="G52" s="10">
        <v>2418.29</v>
      </c>
      <c r="H52" s="3" t="s">
        <v>302</v>
      </c>
      <c r="I52" s="3" t="s">
        <v>45</v>
      </c>
      <c r="J52" s="5" t="s">
        <v>47</v>
      </c>
      <c r="K52" s="3" t="s">
        <v>80</v>
      </c>
      <c r="L52" s="3" t="s">
        <v>80</v>
      </c>
      <c r="M52" s="3">
        <v>0.5</v>
      </c>
      <c r="N52" s="3">
        <v>2.5</v>
      </c>
      <c r="O52" s="3" t="s">
        <v>61</v>
      </c>
      <c r="P52" s="3" t="s">
        <v>31</v>
      </c>
      <c r="Q52" s="5" t="s">
        <v>46</v>
      </c>
      <c r="R52" s="3" t="s">
        <v>46</v>
      </c>
      <c r="S52" s="3" t="s">
        <v>47</v>
      </c>
      <c r="T52" s="3" t="s">
        <v>80</v>
      </c>
      <c r="U52" s="3">
        <v>3.75</v>
      </c>
      <c r="V52" s="3" t="s">
        <v>47</v>
      </c>
      <c r="W52" s="3" t="s">
        <v>31</v>
      </c>
      <c r="X52" s="5">
        <v>20.75</v>
      </c>
      <c r="Y52" s="3" t="s">
        <v>39</v>
      </c>
      <c r="Z52" s="11">
        <v>2128.41</v>
      </c>
      <c r="AA52" s="10">
        <v>-12.68</v>
      </c>
      <c r="AB52" t="s">
        <v>80</v>
      </c>
      <c r="AC52" s="14">
        <f t="shared" si="1"/>
        <v>-289.88000000000011</v>
      </c>
      <c r="AD52" t="str">
        <f t="shared" si="2"/>
        <v xml:space="preserve"> </v>
      </c>
      <c r="AE52" t="str">
        <f t="shared" si="6"/>
        <v xml:space="preserve"> </v>
      </c>
      <c r="AF52" s="23">
        <f t="shared" si="3"/>
        <v>-1.3085080181818218</v>
      </c>
      <c r="AI52" s="40">
        <f t="shared" si="4"/>
        <v>0.90464947162377263</v>
      </c>
      <c r="AJ52" s="41">
        <f t="shared" si="5"/>
        <v>1.1054005240340006</v>
      </c>
      <c r="AL52" s="15" t="s">
        <v>9269</v>
      </c>
      <c r="AM52" s="15" t="s">
        <v>321</v>
      </c>
      <c r="AN52" s="15" t="s">
        <v>2731</v>
      </c>
      <c r="AO52" s="15" t="s">
        <v>354</v>
      </c>
      <c r="AP52" s="15">
        <v>1657.22</v>
      </c>
      <c r="AQ52" s="15">
        <v>2426.7199999999998</v>
      </c>
      <c r="AR52" s="15">
        <v>377.7</v>
      </c>
      <c r="AS52" s="15">
        <v>3.02</v>
      </c>
      <c r="AT52" s="33">
        <v>0.1244</v>
      </c>
    </row>
    <row r="53" spans="1:46" x14ac:dyDescent="0.25">
      <c r="A53" s="3" t="s">
        <v>67</v>
      </c>
      <c r="B53" s="18" t="s">
        <v>2260</v>
      </c>
      <c r="C53" s="4" t="s">
        <v>2397</v>
      </c>
      <c r="D53" s="3" t="s">
        <v>58</v>
      </c>
      <c r="E53" s="3" t="s">
        <v>2209</v>
      </c>
      <c r="F53" s="3" t="s">
        <v>115</v>
      </c>
      <c r="G53" s="10">
        <v>2310.0500000000002</v>
      </c>
      <c r="H53" s="3" t="s">
        <v>212</v>
      </c>
      <c r="I53" s="3" t="s">
        <v>65</v>
      </c>
      <c r="J53" s="5" t="s">
        <v>47</v>
      </c>
      <c r="K53" s="3" t="s">
        <v>46</v>
      </c>
      <c r="L53" s="3" t="s">
        <v>47</v>
      </c>
      <c r="M53" s="3" t="s">
        <v>47</v>
      </c>
      <c r="N53" s="3" t="s">
        <v>80</v>
      </c>
      <c r="O53" s="3" t="s">
        <v>61</v>
      </c>
      <c r="P53" s="3" t="s">
        <v>31</v>
      </c>
      <c r="Q53" s="5" t="s">
        <v>46</v>
      </c>
      <c r="R53" s="3" t="s">
        <v>61</v>
      </c>
      <c r="S53" s="3" t="s">
        <v>47</v>
      </c>
      <c r="T53" s="3" t="s">
        <v>80</v>
      </c>
      <c r="U53" s="3">
        <v>2.5</v>
      </c>
      <c r="V53" s="3" t="s">
        <v>80</v>
      </c>
      <c r="W53" s="3" t="s">
        <v>31</v>
      </c>
      <c r="X53" s="5">
        <v>20.5</v>
      </c>
      <c r="Y53" s="3" t="s">
        <v>39</v>
      </c>
      <c r="Z53" s="11">
        <v>2119.84</v>
      </c>
      <c r="AA53" s="10">
        <v>-8.32</v>
      </c>
      <c r="AB53" t="s">
        <v>80</v>
      </c>
      <c r="AC53" s="14">
        <f t="shared" si="1"/>
        <v>-190.21000000000004</v>
      </c>
      <c r="AD53" t="str">
        <f t="shared" si="2"/>
        <v xml:space="preserve"> </v>
      </c>
      <c r="AE53" t="str">
        <f t="shared" si="6"/>
        <v xml:space="preserve"> </v>
      </c>
      <c r="AF53" s="23">
        <f t="shared" si="3"/>
        <v>-0.84768457207471881</v>
      </c>
      <c r="AI53" s="40">
        <f t="shared" si="4"/>
        <v>0.80169316967728799</v>
      </c>
      <c r="AJ53" s="41">
        <f t="shared" si="5"/>
        <v>1.2473600098183923</v>
      </c>
      <c r="AL53" s="15" t="s">
        <v>9277</v>
      </c>
      <c r="AM53" s="15" t="s">
        <v>273</v>
      </c>
      <c r="AN53" s="15" t="s">
        <v>771</v>
      </c>
      <c r="AO53" s="15" t="s">
        <v>380</v>
      </c>
      <c r="AP53" s="15">
        <v>2049.02</v>
      </c>
    </row>
    <row r="54" spans="1:46" x14ac:dyDescent="0.25">
      <c r="A54" s="3" t="s">
        <v>176</v>
      </c>
      <c r="B54" s="18" t="s">
        <v>2261</v>
      </c>
      <c r="C54" s="4" t="s">
        <v>2398</v>
      </c>
      <c r="D54" s="3" t="s">
        <v>58</v>
      </c>
      <c r="E54" s="3" t="s">
        <v>2262</v>
      </c>
      <c r="F54" s="3" t="s">
        <v>115</v>
      </c>
      <c r="G54" s="10">
        <v>2033.29</v>
      </c>
      <c r="H54" s="3" t="s">
        <v>225</v>
      </c>
      <c r="I54" s="3" t="s">
        <v>42</v>
      </c>
      <c r="J54" s="5" t="s">
        <v>46</v>
      </c>
      <c r="K54" s="3" t="s">
        <v>61</v>
      </c>
      <c r="L54" s="3" t="s">
        <v>61</v>
      </c>
      <c r="M54" s="3" t="s">
        <v>47</v>
      </c>
      <c r="N54" s="3" t="s">
        <v>47</v>
      </c>
      <c r="O54" s="3" t="s">
        <v>47</v>
      </c>
      <c r="P54" s="3" t="s">
        <v>500</v>
      </c>
      <c r="Q54" s="5" t="s">
        <v>46</v>
      </c>
      <c r="R54" s="3" t="s">
        <v>48</v>
      </c>
      <c r="S54" s="3" t="s">
        <v>47</v>
      </c>
      <c r="T54" s="3" t="s">
        <v>47</v>
      </c>
      <c r="U54" s="3" t="s">
        <v>47</v>
      </c>
      <c r="V54" s="3" t="s">
        <v>47</v>
      </c>
      <c r="W54" s="3" t="s">
        <v>381</v>
      </c>
      <c r="X54" s="5" t="s">
        <v>143</v>
      </c>
      <c r="Y54" s="3" t="s">
        <v>367</v>
      </c>
      <c r="Z54" s="11">
        <v>2102.6999999999998</v>
      </c>
      <c r="AA54" s="10">
        <v>3.03</v>
      </c>
      <c r="AB54" t="s">
        <v>80</v>
      </c>
      <c r="AC54" s="14">
        <f t="shared" si="1"/>
        <v>69.409999999999854</v>
      </c>
      <c r="AD54" t="str">
        <f t="shared" si="2"/>
        <v xml:space="preserve"> </v>
      </c>
      <c r="AE54" t="str">
        <f t="shared" si="6"/>
        <v xml:space="preserve"> </v>
      </c>
      <c r="AF54" s="23">
        <f t="shared" si="3"/>
        <v>0.35266641697239604</v>
      </c>
      <c r="AI54" s="40">
        <f t="shared" si="4"/>
        <v>0.36216926951253126</v>
      </c>
      <c r="AJ54" s="41">
        <f t="shared" si="5"/>
        <v>2.7611398431069798</v>
      </c>
    </row>
    <row r="55" spans="1:46" x14ac:dyDescent="0.25">
      <c r="A55" s="3" t="s">
        <v>439</v>
      </c>
      <c r="B55" s="18" t="s">
        <v>2263</v>
      </c>
      <c r="C55" s="4" t="s">
        <v>2399</v>
      </c>
      <c r="D55" s="3" t="s">
        <v>58</v>
      </c>
      <c r="E55" s="3" t="s">
        <v>2214</v>
      </c>
      <c r="F55" s="3" t="s">
        <v>307</v>
      </c>
      <c r="G55" s="10">
        <v>2181.14</v>
      </c>
      <c r="H55" s="3" t="s">
        <v>1304</v>
      </c>
      <c r="I55" s="3" t="s">
        <v>42</v>
      </c>
      <c r="J55" s="5" t="s">
        <v>47</v>
      </c>
      <c r="K55" s="3" t="s">
        <v>46</v>
      </c>
      <c r="L55" s="3" t="s">
        <v>47</v>
      </c>
      <c r="M55" s="3">
        <v>0.5</v>
      </c>
      <c r="N55" s="3">
        <v>2.5</v>
      </c>
      <c r="O55" s="3" t="s">
        <v>80</v>
      </c>
      <c r="P55" s="3" t="s">
        <v>31</v>
      </c>
      <c r="Q55" s="5" t="s">
        <v>46</v>
      </c>
      <c r="R55" s="3" t="s">
        <v>80</v>
      </c>
      <c r="S55" s="3" t="s">
        <v>86</v>
      </c>
      <c r="T55" s="3" t="s">
        <v>47</v>
      </c>
      <c r="U55" s="3">
        <v>3.75</v>
      </c>
      <c r="V55" s="3" t="s">
        <v>80</v>
      </c>
      <c r="W55" s="3" t="s">
        <v>125</v>
      </c>
      <c r="X55" s="5">
        <v>19.75</v>
      </c>
      <c r="Y55" s="3" t="s">
        <v>127</v>
      </c>
      <c r="Z55" s="11">
        <v>2094.12</v>
      </c>
      <c r="AA55" s="10">
        <v>-3.81</v>
      </c>
      <c r="AB55" t="s">
        <v>80</v>
      </c>
      <c r="AC55" s="14">
        <f t="shared" si="1"/>
        <v>-87.019999999999982</v>
      </c>
      <c r="AD55" t="str">
        <f t="shared" si="2"/>
        <v xml:space="preserve"> </v>
      </c>
      <c r="AE55" t="str">
        <f t="shared" si="6"/>
        <v xml:space="preserve"> </v>
      </c>
      <c r="AF55" s="23">
        <f t="shared" si="3"/>
        <v>-0.37058643418175252</v>
      </c>
      <c r="AI55" s="40">
        <f t="shared" si="4"/>
        <v>0.64452720615612979</v>
      </c>
      <c r="AJ55" s="41">
        <f t="shared" si="5"/>
        <v>1.5515248859142197</v>
      </c>
    </row>
    <row r="56" spans="1:46" x14ac:dyDescent="0.25">
      <c r="A56" s="3" t="s">
        <v>441</v>
      </c>
      <c r="B56" s="18" t="s">
        <v>2264</v>
      </c>
      <c r="C56" s="4" t="s">
        <v>2400</v>
      </c>
      <c r="D56" s="3" t="s">
        <v>58</v>
      </c>
      <c r="E56" s="3" t="s">
        <v>2201</v>
      </c>
      <c r="F56" s="3" t="s">
        <v>100</v>
      </c>
      <c r="G56" s="10">
        <v>2299.7800000000002</v>
      </c>
      <c r="H56" s="3" t="s">
        <v>121</v>
      </c>
      <c r="I56" s="3" t="s">
        <v>42</v>
      </c>
      <c r="J56" s="5" t="s">
        <v>46</v>
      </c>
      <c r="K56" s="3" t="s">
        <v>47</v>
      </c>
      <c r="L56" s="3" t="s">
        <v>47</v>
      </c>
      <c r="M56" s="3" t="s">
        <v>80</v>
      </c>
      <c r="N56" s="3" t="s">
        <v>80</v>
      </c>
      <c r="O56" s="3" t="s">
        <v>48</v>
      </c>
      <c r="P56" s="3" t="s">
        <v>31</v>
      </c>
      <c r="Q56" s="5" t="s">
        <v>46</v>
      </c>
      <c r="R56" s="3" t="s">
        <v>61</v>
      </c>
      <c r="S56" s="3" t="s">
        <v>48</v>
      </c>
      <c r="T56" s="3">
        <v>0.5</v>
      </c>
      <c r="U56" s="3">
        <v>1.25</v>
      </c>
      <c r="V56" s="3" t="s">
        <v>80</v>
      </c>
      <c r="W56" s="3" t="s">
        <v>31</v>
      </c>
      <c r="X56" s="5">
        <v>19.75</v>
      </c>
      <c r="Y56" s="3" t="s">
        <v>39</v>
      </c>
      <c r="Z56" s="11">
        <v>2094.12</v>
      </c>
      <c r="AA56" s="10">
        <v>-9</v>
      </c>
      <c r="AB56" t="s">
        <v>2202</v>
      </c>
      <c r="AC56" s="14">
        <f t="shared" si="1"/>
        <v>-205.66000000000031</v>
      </c>
      <c r="AD56" t="str">
        <f t="shared" si="2"/>
        <v xml:space="preserve"> </v>
      </c>
      <c r="AE56" t="str">
        <f t="shared" si="6"/>
        <v xml:space="preserve"> </v>
      </c>
      <c r="AF56" s="23">
        <f t="shared" si="3"/>
        <v>-0.91911752323710327</v>
      </c>
      <c r="AI56" s="40">
        <f t="shared" si="4"/>
        <v>0.82098294769980573</v>
      </c>
      <c r="AJ56" s="41">
        <f t="shared" si="5"/>
        <v>1.2180520957247121</v>
      </c>
    </row>
    <row r="57" spans="1:46" x14ac:dyDescent="0.25">
      <c r="A57" s="3" t="s">
        <v>441</v>
      </c>
      <c r="B57" s="18" t="s">
        <v>2265</v>
      </c>
      <c r="C57" s="4" t="s">
        <v>2401</v>
      </c>
      <c r="D57" s="3" t="s">
        <v>58</v>
      </c>
      <c r="E57" s="3" t="s">
        <v>2230</v>
      </c>
      <c r="F57" s="3" t="s">
        <v>354</v>
      </c>
      <c r="G57" s="10">
        <v>2172.41</v>
      </c>
      <c r="H57" s="3" t="s">
        <v>1361</v>
      </c>
      <c r="I57" s="3" t="s">
        <v>42</v>
      </c>
      <c r="J57" s="5" t="s">
        <v>46</v>
      </c>
      <c r="K57" s="3" t="s">
        <v>47</v>
      </c>
      <c r="L57" s="3" t="s">
        <v>47</v>
      </c>
      <c r="M57" s="3" t="s">
        <v>47</v>
      </c>
      <c r="N57" s="3" t="s">
        <v>80</v>
      </c>
      <c r="O57" s="3" t="s">
        <v>48</v>
      </c>
      <c r="P57" s="3" t="s">
        <v>31</v>
      </c>
      <c r="Q57" s="5" t="s">
        <v>46</v>
      </c>
      <c r="R57" s="3" t="s">
        <v>86</v>
      </c>
      <c r="S57" s="3" t="s">
        <v>86</v>
      </c>
      <c r="T57" s="3">
        <v>0.5</v>
      </c>
      <c r="U57" s="3">
        <v>1.25</v>
      </c>
      <c r="V57" s="3" t="s">
        <v>80</v>
      </c>
      <c r="W57" s="3" t="s">
        <v>31</v>
      </c>
      <c r="X57" s="5">
        <v>19.75</v>
      </c>
      <c r="Y57" s="3" t="s">
        <v>39</v>
      </c>
      <c r="Z57" s="11">
        <v>2094.12</v>
      </c>
      <c r="AA57" s="10">
        <v>-3.42</v>
      </c>
      <c r="AB57" t="s">
        <v>80</v>
      </c>
      <c r="AC57" s="14">
        <f t="shared" si="1"/>
        <v>-78.289999999999964</v>
      </c>
      <c r="AD57" t="str">
        <f t="shared" si="2"/>
        <v xml:space="preserve"> </v>
      </c>
      <c r="AE57" t="str">
        <f t="shared" si="6"/>
        <v xml:space="preserve"> </v>
      </c>
      <c r="AF57" s="23">
        <f t="shared" si="3"/>
        <v>-0.33022334915601748</v>
      </c>
      <c r="AI57" s="40">
        <f t="shared" si="4"/>
        <v>0.62938439729259721</v>
      </c>
      <c r="AJ57" s="41">
        <f t="shared" si="5"/>
        <v>1.5888541315953622</v>
      </c>
    </row>
    <row r="58" spans="1:46" x14ac:dyDescent="0.25">
      <c r="A58" s="3" t="s">
        <v>821</v>
      </c>
      <c r="B58" s="18" t="s">
        <v>2266</v>
      </c>
      <c r="C58" s="4" t="s">
        <v>2402</v>
      </c>
      <c r="D58" s="3" t="s">
        <v>42</v>
      </c>
      <c r="E58" s="3" t="s">
        <v>2216</v>
      </c>
      <c r="F58" s="3" t="s">
        <v>377</v>
      </c>
      <c r="G58" s="10">
        <v>1942.83</v>
      </c>
      <c r="H58" s="3" t="s">
        <v>1382</v>
      </c>
      <c r="I58" s="3" t="s">
        <v>42</v>
      </c>
      <c r="J58" s="5" t="s">
        <v>46</v>
      </c>
      <c r="K58" s="3" t="s">
        <v>80</v>
      </c>
      <c r="L58" s="3" t="s">
        <v>47</v>
      </c>
      <c r="M58" s="3" t="s">
        <v>80</v>
      </c>
      <c r="N58" s="3" t="s">
        <v>46</v>
      </c>
      <c r="O58" s="3" t="s">
        <v>48</v>
      </c>
      <c r="P58" s="3" t="s">
        <v>31</v>
      </c>
      <c r="Q58" s="5" t="s">
        <v>46</v>
      </c>
      <c r="R58" s="3" t="s">
        <v>80</v>
      </c>
      <c r="S58" s="3" t="s">
        <v>80</v>
      </c>
      <c r="T58" s="3" t="s">
        <v>80</v>
      </c>
      <c r="U58" s="3">
        <v>2.5</v>
      </c>
      <c r="V58" s="3" t="s">
        <v>47</v>
      </c>
      <c r="W58" s="3" t="s">
        <v>31</v>
      </c>
      <c r="X58" s="5">
        <v>19.5</v>
      </c>
      <c r="Y58" s="3" t="s">
        <v>39</v>
      </c>
      <c r="Z58" s="11">
        <v>2085.5500000000002</v>
      </c>
      <c r="AA58" s="10">
        <v>6.24</v>
      </c>
      <c r="AB58" t="s">
        <v>80</v>
      </c>
      <c r="AC58" s="14">
        <f t="shared" si="1"/>
        <v>142.72000000000025</v>
      </c>
      <c r="AD58" t="str">
        <f t="shared" si="2"/>
        <v xml:space="preserve"> </v>
      </c>
      <c r="AE58" t="str">
        <f t="shared" si="6"/>
        <v xml:space="preserve"> </v>
      </c>
      <c r="AF58" s="23">
        <f t="shared" si="3"/>
        <v>0.69161461436491012</v>
      </c>
      <c r="AI58" s="40">
        <f t="shared" si="4"/>
        <v>0.24458969072183123</v>
      </c>
      <c r="AJ58" s="41">
        <f t="shared" si="5"/>
        <v>4.0884797599146863</v>
      </c>
      <c r="AQ58" s="47" t="s">
        <v>9278</v>
      </c>
      <c r="AR58" s="48" t="s">
        <v>2486</v>
      </c>
      <c r="AS58" s="48" t="s">
        <v>9267</v>
      </c>
      <c r="AT58" s="47" t="s">
        <v>9268</v>
      </c>
    </row>
    <row r="59" spans="1:46" x14ac:dyDescent="0.25">
      <c r="A59" s="3" t="s">
        <v>2267</v>
      </c>
      <c r="B59" s="18" t="s">
        <v>2268</v>
      </c>
      <c r="C59" s="4" t="s">
        <v>2403</v>
      </c>
      <c r="D59" s="3" t="s">
        <v>151</v>
      </c>
      <c r="E59" s="3" t="s">
        <v>2250</v>
      </c>
      <c r="F59" s="3" t="s">
        <v>140</v>
      </c>
      <c r="G59" s="10">
        <v>2008.44</v>
      </c>
      <c r="H59" s="3" t="s">
        <v>369</v>
      </c>
      <c r="I59" s="3" t="s">
        <v>42</v>
      </c>
      <c r="J59" s="5" t="s">
        <v>46</v>
      </c>
      <c r="K59" s="3" t="s">
        <v>46</v>
      </c>
      <c r="L59" s="3" t="s">
        <v>47</v>
      </c>
      <c r="M59" s="3">
        <v>0.5</v>
      </c>
      <c r="N59" s="3" t="s">
        <v>80</v>
      </c>
      <c r="O59" s="3" t="s">
        <v>47</v>
      </c>
      <c r="P59" s="3" t="s">
        <v>31</v>
      </c>
      <c r="Q59" s="5" t="s">
        <v>46</v>
      </c>
      <c r="R59" s="3" t="s">
        <v>86</v>
      </c>
      <c r="S59" s="3">
        <v>0.5</v>
      </c>
      <c r="T59" s="3" t="s">
        <v>80</v>
      </c>
      <c r="U59" s="3" t="s">
        <v>80</v>
      </c>
      <c r="V59" s="3" t="s">
        <v>80</v>
      </c>
      <c r="W59" s="3" t="s">
        <v>31</v>
      </c>
      <c r="X59" s="5" t="s">
        <v>138</v>
      </c>
      <c r="Y59" s="3" t="s">
        <v>39</v>
      </c>
      <c r="Z59" s="11">
        <v>2068.41</v>
      </c>
      <c r="AA59" s="10">
        <v>2.62</v>
      </c>
      <c r="AB59" t="s">
        <v>80</v>
      </c>
      <c r="AC59" s="14">
        <f t="shared" si="1"/>
        <v>59.9699999999998</v>
      </c>
      <c r="AD59" t="str">
        <f t="shared" si="2"/>
        <v xml:space="preserve"> </v>
      </c>
      <c r="AE59" t="str">
        <f t="shared" si="6"/>
        <v xml:space="preserve"> </v>
      </c>
      <c r="AF59" s="23">
        <f t="shared" si="3"/>
        <v>0.30902065263758044</v>
      </c>
      <c r="AI59" s="40">
        <f t="shared" si="4"/>
        <v>0.3786529083277036</v>
      </c>
      <c r="AJ59" s="41">
        <f t="shared" si="5"/>
        <v>2.6409410254273133</v>
      </c>
      <c r="AL59" s="47" t="s">
        <v>9265</v>
      </c>
      <c r="AM59" s="48" t="s">
        <v>9266</v>
      </c>
      <c r="AN59" s="47" t="s">
        <v>2</v>
      </c>
      <c r="AO59" s="47" t="s">
        <v>4</v>
      </c>
      <c r="AP59" s="47" t="s">
        <v>5</v>
      </c>
      <c r="AQ59" s="15">
        <f t="shared" ref="AQ59:AQ78" si="8">AP60+AR59</f>
        <v>2737.39</v>
      </c>
      <c r="AR59" s="49">
        <v>671.21</v>
      </c>
      <c r="AS59" s="49">
        <v>4.3499999999999996</v>
      </c>
      <c r="AT59" s="15">
        <v>6.9999999999999999E-4</v>
      </c>
    </row>
    <row r="60" spans="1:46" x14ac:dyDescent="0.25">
      <c r="A60" s="3" t="s">
        <v>2267</v>
      </c>
      <c r="B60" s="18" t="s">
        <v>2269</v>
      </c>
      <c r="C60" s="4" t="s">
        <v>2404</v>
      </c>
      <c r="D60" s="3" t="s">
        <v>42</v>
      </c>
      <c r="E60" s="3" t="s">
        <v>2196</v>
      </c>
      <c r="F60" s="3" t="s">
        <v>59</v>
      </c>
      <c r="G60" s="10">
        <v>2074.0700000000002</v>
      </c>
      <c r="H60" s="3" t="s">
        <v>770</v>
      </c>
      <c r="I60" s="3" t="s">
        <v>42</v>
      </c>
      <c r="J60" s="5" t="s">
        <v>46</v>
      </c>
      <c r="K60" s="3" t="s">
        <v>47</v>
      </c>
      <c r="L60" s="3" t="s">
        <v>47</v>
      </c>
      <c r="M60" s="3" t="s">
        <v>47</v>
      </c>
      <c r="N60" s="3" t="s">
        <v>80</v>
      </c>
      <c r="O60" s="3" t="s">
        <v>86</v>
      </c>
      <c r="P60" s="3" t="s">
        <v>31</v>
      </c>
      <c r="Q60" s="5" t="s">
        <v>46</v>
      </c>
      <c r="R60" s="3" t="s">
        <v>86</v>
      </c>
      <c r="S60" s="3" t="s">
        <v>47</v>
      </c>
      <c r="T60" s="3">
        <v>0.5</v>
      </c>
      <c r="U60" s="3">
        <v>2.5</v>
      </c>
      <c r="V60" s="3" t="s">
        <v>47</v>
      </c>
      <c r="W60" s="3" t="s">
        <v>31</v>
      </c>
      <c r="X60" s="5" t="s">
        <v>138</v>
      </c>
      <c r="Y60" s="3" t="s">
        <v>39</v>
      </c>
      <c r="Z60" s="11">
        <v>2068.41</v>
      </c>
      <c r="AA60" s="10">
        <v>-0.26</v>
      </c>
      <c r="AB60" t="s">
        <v>80</v>
      </c>
      <c r="AC60" s="14">
        <f t="shared" si="1"/>
        <v>-5.6600000000003092</v>
      </c>
      <c r="AD60" t="str">
        <f t="shared" si="2"/>
        <v xml:space="preserve"> </v>
      </c>
      <c r="AE60" t="str">
        <f t="shared" si="6"/>
        <v xml:space="preserve"> </v>
      </c>
      <c r="AF60" s="23">
        <f t="shared" si="3"/>
        <v>5.5808736869513735E-3</v>
      </c>
      <c r="AI60" s="40">
        <f t="shared" si="4"/>
        <v>0.49777356508218107</v>
      </c>
      <c r="AJ60" s="41">
        <f t="shared" si="5"/>
        <v>2.0089455731440915</v>
      </c>
      <c r="AL60" s="50" t="s">
        <v>2489</v>
      </c>
      <c r="AM60" s="49" t="s">
        <v>48</v>
      </c>
      <c r="AN60" s="15" t="s">
        <v>393</v>
      </c>
      <c r="AO60" s="15" t="s">
        <v>1103</v>
      </c>
      <c r="AP60" s="15">
        <v>2066.1799999999998</v>
      </c>
      <c r="AQ60" s="15">
        <f t="shared" si="8"/>
        <v>3285.66</v>
      </c>
      <c r="AR60" s="49">
        <v>890.97</v>
      </c>
      <c r="AS60" s="49">
        <v>4.1500000000000004</v>
      </c>
      <c r="AT60" s="15">
        <v>1.6999999999999999E-3</v>
      </c>
    </row>
    <row r="61" spans="1:46" x14ac:dyDescent="0.25">
      <c r="A61" s="3" t="s">
        <v>340</v>
      </c>
      <c r="B61" s="18" t="s">
        <v>2270</v>
      </c>
      <c r="C61" s="4" t="s">
        <v>2405</v>
      </c>
      <c r="D61" s="3" t="s">
        <v>151</v>
      </c>
      <c r="E61" s="3" t="s">
        <v>2230</v>
      </c>
      <c r="F61" s="3" t="s">
        <v>354</v>
      </c>
      <c r="G61" s="10">
        <v>2254.9899999999998</v>
      </c>
      <c r="H61" s="3" t="s">
        <v>226</v>
      </c>
      <c r="I61" s="3" t="s">
        <v>42</v>
      </c>
      <c r="J61" s="5" t="s">
        <v>46</v>
      </c>
      <c r="K61" s="3" t="s">
        <v>80</v>
      </c>
      <c r="L61" s="3" t="s">
        <v>80</v>
      </c>
      <c r="M61" s="3" t="s">
        <v>80</v>
      </c>
      <c r="N61" s="3">
        <v>2.5</v>
      </c>
      <c r="O61" s="3" t="s">
        <v>80</v>
      </c>
      <c r="P61" s="3" t="s">
        <v>31</v>
      </c>
      <c r="Q61" s="5" t="s">
        <v>46</v>
      </c>
      <c r="R61" s="3" t="s">
        <v>46</v>
      </c>
      <c r="S61" s="3" t="s">
        <v>80</v>
      </c>
      <c r="T61" s="3" t="s">
        <v>80</v>
      </c>
      <c r="U61" s="3">
        <v>1.25</v>
      </c>
      <c r="V61" s="3" t="s">
        <v>47</v>
      </c>
      <c r="W61" s="3" t="s">
        <v>31</v>
      </c>
      <c r="X61" s="5">
        <v>18.75</v>
      </c>
      <c r="Y61" s="3" t="s">
        <v>39</v>
      </c>
      <c r="Z61" s="11">
        <v>2059.84</v>
      </c>
      <c r="AA61" s="10">
        <v>-8.5399999999999991</v>
      </c>
      <c r="AB61" t="s">
        <v>80</v>
      </c>
      <c r="AC61" s="14">
        <f t="shared" si="1"/>
        <v>-195.14999999999964</v>
      </c>
      <c r="AD61" t="str">
        <f t="shared" si="2"/>
        <v xml:space="preserve"> </v>
      </c>
      <c r="AE61" t="str">
        <f t="shared" si="6"/>
        <v xml:space="preserve"> </v>
      </c>
      <c r="AF61" s="23">
        <f t="shared" si="3"/>
        <v>-0.87052462247874107</v>
      </c>
      <c r="AI61" s="40">
        <f t="shared" si="4"/>
        <v>0.80799311535127938</v>
      </c>
      <c r="AJ61" s="41">
        <f t="shared" si="5"/>
        <v>1.2376343077691256</v>
      </c>
      <c r="AL61" s="50" t="s">
        <v>2492</v>
      </c>
      <c r="AM61" s="49" t="s">
        <v>40</v>
      </c>
      <c r="AN61" s="15" t="s">
        <v>2350</v>
      </c>
      <c r="AO61" s="15" t="s">
        <v>372</v>
      </c>
      <c r="AP61" s="15">
        <v>2394.69</v>
      </c>
      <c r="AQ61" s="15">
        <f t="shared" si="8"/>
        <v>2779.9</v>
      </c>
      <c r="AR61" s="49">
        <v>872.49</v>
      </c>
      <c r="AS61" s="49">
        <v>4.07</v>
      </c>
      <c r="AT61" s="15">
        <v>2.3999999999999998E-3</v>
      </c>
    </row>
    <row r="62" spans="1:46" x14ac:dyDescent="0.25">
      <c r="A62" s="3" t="s">
        <v>2271</v>
      </c>
      <c r="B62" s="18" t="s">
        <v>2272</v>
      </c>
      <c r="C62" s="4" t="s">
        <v>2406</v>
      </c>
      <c r="D62" s="3" t="s">
        <v>58</v>
      </c>
      <c r="E62" s="3" t="s">
        <v>2225</v>
      </c>
      <c r="F62" s="3" t="s">
        <v>395</v>
      </c>
      <c r="G62" s="10">
        <v>2438.65</v>
      </c>
      <c r="H62" s="3" t="s">
        <v>281</v>
      </c>
      <c r="I62" s="3" t="s">
        <v>45</v>
      </c>
      <c r="J62" s="5" t="s">
        <v>46</v>
      </c>
      <c r="K62" s="3" t="s">
        <v>47</v>
      </c>
      <c r="L62" s="3" t="s">
        <v>47</v>
      </c>
      <c r="M62" s="3">
        <v>0.5</v>
      </c>
      <c r="N62" s="3">
        <v>2.5</v>
      </c>
      <c r="O62" s="3" t="s">
        <v>86</v>
      </c>
      <c r="P62" s="3" t="s">
        <v>31</v>
      </c>
      <c r="Q62" s="5" t="s">
        <v>46</v>
      </c>
      <c r="R62" s="3" t="s">
        <v>47</v>
      </c>
      <c r="S62" s="3" t="s">
        <v>47</v>
      </c>
      <c r="T62" s="3" t="s">
        <v>47</v>
      </c>
      <c r="U62" s="3">
        <v>2.5</v>
      </c>
      <c r="V62" s="3" t="s">
        <v>80</v>
      </c>
      <c r="W62" s="3" t="s">
        <v>31</v>
      </c>
      <c r="X62" s="5">
        <v>18.5</v>
      </c>
      <c r="Y62" s="3" t="s">
        <v>39</v>
      </c>
      <c r="Z62" s="11">
        <v>2051.2600000000002</v>
      </c>
      <c r="AA62" s="10">
        <v>-16.95</v>
      </c>
      <c r="AB62" t="s">
        <v>80</v>
      </c>
      <c r="AC62" s="14">
        <f t="shared" si="1"/>
        <v>-387.38999999999987</v>
      </c>
      <c r="AD62" t="str">
        <f t="shared" si="2"/>
        <v xml:space="preserve"> </v>
      </c>
      <c r="AE62" t="str">
        <f t="shared" si="6"/>
        <v xml:space="preserve"> </v>
      </c>
      <c r="AF62" s="23">
        <f t="shared" si="3"/>
        <v>-1.7593447216021436</v>
      </c>
      <c r="AI62" s="40">
        <f t="shared" si="4"/>
        <v>0.96074051255211335</v>
      </c>
      <c r="AJ62" s="41">
        <f t="shared" si="5"/>
        <v>1.040863778444814</v>
      </c>
      <c r="AL62" s="50" t="s">
        <v>2492</v>
      </c>
      <c r="AM62" s="49" t="s">
        <v>86</v>
      </c>
      <c r="AN62" s="15" t="s">
        <v>2352</v>
      </c>
      <c r="AO62" s="15" t="s">
        <v>372</v>
      </c>
      <c r="AP62" s="15">
        <v>1907.41</v>
      </c>
      <c r="AQ62" s="15">
        <f t="shared" si="8"/>
        <v>2172.56</v>
      </c>
      <c r="AR62" s="49">
        <v>572.55999999999995</v>
      </c>
      <c r="AS62" s="49">
        <v>3.73</v>
      </c>
      <c r="AT62" s="15">
        <v>9.7000000000000003E-3</v>
      </c>
    </row>
    <row r="63" spans="1:46" x14ac:dyDescent="0.25">
      <c r="A63" s="3" t="s">
        <v>2271</v>
      </c>
      <c r="B63" s="18" t="s">
        <v>2273</v>
      </c>
      <c r="C63" s="4" t="s">
        <v>2407</v>
      </c>
      <c r="D63" s="3" t="s">
        <v>42</v>
      </c>
      <c r="E63" s="3" t="s">
        <v>2216</v>
      </c>
      <c r="F63" s="3" t="s">
        <v>377</v>
      </c>
      <c r="G63" s="10">
        <v>2407.67</v>
      </c>
      <c r="H63" s="3" t="s">
        <v>97</v>
      </c>
      <c r="I63" s="3" t="s">
        <v>65</v>
      </c>
      <c r="J63" s="5" t="s">
        <v>46</v>
      </c>
      <c r="K63" s="3" t="s">
        <v>47</v>
      </c>
      <c r="L63" s="3" t="s">
        <v>47</v>
      </c>
      <c r="M63" s="3" t="s">
        <v>80</v>
      </c>
      <c r="N63" s="3" t="s">
        <v>80</v>
      </c>
      <c r="O63" s="3" t="s">
        <v>40</v>
      </c>
      <c r="P63" s="3" t="s">
        <v>31</v>
      </c>
      <c r="Q63" s="5" t="s">
        <v>46</v>
      </c>
      <c r="R63" s="3" t="s">
        <v>61</v>
      </c>
      <c r="S63" s="3" t="s">
        <v>47</v>
      </c>
      <c r="T63" s="3" t="s">
        <v>40</v>
      </c>
      <c r="U63" s="3">
        <v>2.5</v>
      </c>
      <c r="V63" s="3" t="s">
        <v>47</v>
      </c>
      <c r="W63" s="3" t="s">
        <v>31</v>
      </c>
      <c r="X63" s="5">
        <v>18.5</v>
      </c>
      <c r="Y63" s="3" t="s">
        <v>39</v>
      </c>
      <c r="Z63" s="11">
        <v>2051.2600000000002</v>
      </c>
      <c r="AA63" s="10">
        <v>-15.58</v>
      </c>
      <c r="AB63" t="s">
        <v>80</v>
      </c>
      <c r="AC63" s="14">
        <f t="shared" si="1"/>
        <v>-356.40999999999985</v>
      </c>
      <c r="AD63" t="str">
        <f t="shared" si="2"/>
        <v xml:space="preserve"> </v>
      </c>
      <c r="AE63" t="str">
        <f t="shared" si="6"/>
        <v xml:space="preserve"> </v>
      </c>
      <c r="AF63" s="23">
        <f t="shared" si="3"/>
        <v>-1.6161089399186075</v>
      </c>
      <c r="AI63" s="40">
        <f t="shared" si="4"/>
        <v>0.94696461914795094</v>
      </c>
      <c r="AJ63" s="41">
        <f t="shared" si="5"/>
        <v>1.0560056624921939</v>
      </c>
      <c r="AL63" s="15" t="s">
        <v>9224</v>
      </c>
      <c r="AM63" s="15" t="s">
        <v>1805</v>
      </c>
      <c r="AN63" s="15" t="s">
        <v>1812</v>
      </c>
      <c r="AO63" s="15" t="s">
        <v>1103</v>
      </c>
      <c r="AP63" s="15">
        <v>1600</v>
      </c>
      <c r="AQ63" s="15">
        <f t="shared" si="8"/>
        <v>2255.3000000000002</v>
      </c>
      <c r="AR63" s="49">
        <v>571.38</v>
      </c>
      <c r="AS63" s="49">
        <v>3.72</v>
      </c>
      <c r="AT63" s="15">
        <v>0.01</v>
      </c>
    </row>
    <row r="64" spans="1:46" x14ac:dyDescent="0.25">
      <c r="A64" s="3" t="s">
        <v>38</v>
      </c>
      <c r="B64" s="18" t="s">
        <v>2274</v>
      </c>
      <c r="C64" s="4" t="s">
        <v>2408</v>
      </c>
      <c r="D64" s="3" t="s">
        <v>42</v>
      </c>
      <c r="E64" s="3" t="s">
        <v>2201</v>
      </c>
      <c r="F64" s="3" t="s">
        <v>90</v>
      </c>
      <c r="G64" s="10">
        <v>2230.5300000000002</v>
      </c>
      <c r="H64" s="3" t="s">
        <v>587</v>
      </c>
      <c r="I64" s="3" t="s">
        <v>42</v>
      </c>
      <c r="J64" s="5" t="s">
        <v>47</v>
      </c>
      <c r="K64" s="3" t="s">
        <v>80</v>
      </c>
      <c r="L64" s="3" t="s">
        <v>61</v>
      </c>
      <c r="M64" s="3" t="s">
        <v>47</v>
      </c>
      <c r="N64" s="3" t="s">
        <v>80</v>
      </c>
      <c r="O64" s="3" t="s">
        <v>80</v>
      </c>
      <c r="P64" s="3" t="s">
        <v>31</v>
      </c>
      <c r="Q64" s="5" t="s">
        <v>46</v>
      </c>
      <c r="R64" s="3" t="s">
        <v>61</v>
      </c>
      <c r="S64" s="3" t="s">
        <v>61</v>
      </c>
      <c r="T64" s="3" t="s">
        <v>80</v>
      </c>
      <c r="U64" s="3">
        <v>1.25</v>
      </c>
      <c r="V64" s="3" t="s">
        <v>80</v>
      </c>
      <c r="W64" s="3" t="s">
        <v>31</v>
      </c>
      <c r="X64" s="5">
        <v>18.25</v>
      </c>
      <c r="Y64" s="3" t="s">
        <v>39</v>
      </c>
      <c r="Z64" s="11">
        <v>2042.69</v>
      </c>
      <c r="AA64" s="10">
        <v>-8.2200000000000006</v>
      </c>
      <c r="AB64" t="s">
        <v>2202</v>
      </c>
      <c r="AC64" s="14">
        <f t="shared" si="1"/>
        <v>-187.84000000000015</v>
      </c>
      <c r="AD64" t="str">
        <f t="shared" si="2"/>
        <v xml:space="preserve"> </v>
      </c>
      <c r="AE64" t="str">
        <f t="shared" si="6"/>
        <v xml:space="preserve"> </v>
      </c>
      <c r="AF64" s="23">
        <f t="shared" si="3"/>
        <v>-0.83672689607116923</v>
      </c>
      <c r="AI64" s="40">
        <f t="shared" si="4"/>
        <v>0.79862695137538586</v>
      </c>
      <c r="AJ64" s="41">
        <f t="shared" si="5"/>
        <v>1.2521490769599146</v>
      </c>
      <c r="AL64" s="15" t="s">
        <v>9224</v>
      </c>
      <c r="AM64" s="15" t="s">
        <v>1783</v>
      </c>
      <c r="AN64" s="15" t="s">
        <v>1784</v>
      </c>
      <c r="AO64" s="15" t="s">
        <v>1103</v>
      </c>
      <c r="AP64" s="15">
        <v>1683.92</v>
      </c>
      <c r="AQ64" s="15">
        <f t="shared" si="8"/>
        <v>2897.84</v>
      </c>
      <c r="AR64" s="49">
        <v>530.59</v>
      </c>
      <c r="AS64" s="15">
        <v>3.47</v>
      </c>
      <c r="AT64" s="15">
        <v>2.5700000000000001E-2</v>
      </c>
    </row>
    <row r="65" spans="1:46" x14ac:dyDescent="0.25">
      <c r="A65" s="3" t="s">
        <v>411</v>
      </c>
      <c r="B65" s="18" t="s">
        <v>2275</v>
      </c>
      <c r="C65" s="4" t="s">
        <v>2409</v>
      </c>
      <c r="D65" s="3" t="s">
        <v>63</v>
      </c>
      <c r="E65" s="3" t="s">
        <v>2276</v>
      </c>
      <c r="F65" s="3" t="s">
        <v>515</v>
      </c>
      <c r="G65" s="10">
        <v>2017.89</v>
      </c>
      <c r="H65" s="3" t="s">
        <v>769</v>
      </c>
      <c r="I65" s="3" t="s">
        <v>42</v>
      </c>
      <c r="J65" s="5" t="s">
        <v>46</v>
      </c>
      <c r="K65" s="3" t="s">
        <v>80</v>
      </c>
      <c r="L65" s="3" t="s">
        <v>61</v>
      </c>
      <c r="M65" s="3">
        <v>0.5</v>
      </c>
      <c r="N65" s="3" t="s">
        <v>80</v>
      </c>
      <c r="O65" s="3" t="s">
        <v>47</v>
      </c>
      <c r="P65" s="3" t="s">
        <v>31</v>
      </c>
      <c r="Q65" s="5" t="s">
        <v>46</v>
      </c>
      <c r="R65" s="3">
        <v>3.5</v>
      </c>
      <c r="S65" s="3" t="s">
        <v>80</v>
      </c>
      <c r="T65" s="3" t="s">
        <v>47</v>
      </c>
      <c r="U65" s="3" t="s">
        <v>80</v>
      </c>
      <c r="V65" s="3" t="s">
        <v>47</v>
      </c>
      <c r="W65" s="3" t="s">
        <v>31</v>
      </c>
      <c r="X65" s="5" t="s">
        <v>64</v>
      </c>
      <c r="Y65" s="3" t="s">
        <v>39</v>
      </c>
      <c r="Z65" s="11">
        <v>2034.12</v>
      </c>
      <c r="AA65" s="10">
        <v>0.7</v>
      </c>
      <c r="AB65" t="s">
        <v>80</v>
      </c>
      <c r="AC65" s="14">
        <f t="shared" si="1"/>
        <v>16.229999999999791</v>
      </c>
      <c r="AD65" t="str">
        <f t="shared" si="2"/>
        <v xml:space="preserve"> </v>
      </c>
      <c r="AE65" t="str">
        <f t="shared" si="6"/>
        <v xml:space="preserve"> </v>
      </c>
      <c r="AF65" s="23">
        <f t="shared" si="3"/>
        <v>0.10678911323028961</v>
      </c>
      <c r="AI65" s="40">
        <f t="shared" si="4"/>
        <v>0.4574781422341021</v>
      </c>
      <c r="AJ65" s="41">
        <f t="shared" si="5"/>
        <v>2.1858967843064225</v>
      </c>
      <c r="AL65" s="15" t="s">
        <v>2491</v>
      </c>
      <c r="AM65" s="49" t="s">
        <v>40</v>
      </c>
      <c r="AN65" s="15" t="s">
        <v>319</v>
      </c>
      <c r="AO65" s="15" t="s">
        <v>320</v>
      </c>
      <c r="AP65" s="15">
        <v>2367.25</v>
      </c>
      <c r="AQ65" s="15">
        <f t="shared" si="8"/>
        <v>2203.58</v>
      </c>
      <c r="AR65" s="49">
        <v>515.22</v>
      </c>
      <c r="AS65" s="15">
        <v>3.35</v>
      </c>
      <c r="AT65" s="15">
        <v>4.07E-2</v>
      </c>
    </row>
    <row r="66" spans="1:46" x14ac:dyDescent="0.25">
      <c r="A66" s="3" t="s">
        <v>196</v>
      </c>
      <c r="B66" s="18" t="s">
        <v>2277</v>
      </c>
      <c r="C66" s="4" t="s">
        <v>2410</v>
      </c>
      <c r="D66" s="3" t="s">
        <v>42</v>
      </c>
      <c r="E66" s="3" t="s">
        <v>2225</v>
      </c>
      <c r="F66" s="3" t="s">
        <v>395</v>
      </c>
      <c r="G66" s="10">
        <v>1869.14</v>
      </c>
      <c r="H66" s="3" t="s">
        <v>2278</v>
      </c>
      <c r="I66" s="3" t="s">
        <v>42</v>
      </c>
      <c r="J66" s="5" t="s">
        <v>46</v>
      </c>
      <c r="K66" s="3" t="s">
        <v>47</v>
      </c>
      <c r="L66" s="3" t="s">
        <v>80</v>
      </c>
      <c r="M66" s="3" t="s">
        <v>80</v>
      </c>
      <c r="N66" s="3">
        <v>2.5</v>
      </c>
      <c r="O66" s="3">
        <v>2.5</v>
      </c>
      <c r="P66" s="3" t="s">
        <v>92</v>
      </c>
      <c r="Q66" s="5" t="s">
        <v>46</v>
      </c>
      <c r="R66" s="3" t="s">
        <v>80</v>
      </c>
      <c r="S66" s="3" t="s">
        <v>80</v>
      </c>
      <c r="T66" s="3" t="s">
        <v>80</v>
      </c>
      <c r="U66" s="3">
        <v>2.5</v>
      </c>
      <c r="V66" s="3" t="s">
        <v>80</v>
      </c>
      <c r="W66" s="3" t="s">
        <v>310</v>
      </c>
      <c r="X66" s="5">
        <v>17.5</v>
      </c>
      <c r="Y66" s="3" t="s">
        <v>304</v>
      </c>
      <c r="Z66" s="11">
        <v>2016.97</v>
      </c>
      <c r="AA66" s="10">
        <v>6.47</v>
      </c>
      <c r="AB66" t="s">
        <v>80</v>
      </c>
      <c r="AC66" s="14">
        <f t="shared" si="1"/>
        <v>147.82999999999993</v>
      </c>
      <c r="AD66" t="str">
        <f t="shared" si="2"/>
        <v xml:space="preserve"> </v>
      </c>
      <c r="AE66" t="str">
        <f t="shared" si="6"/>
        <v xml:space="preserve"> </v>
      </c>
      <c r="AF66" s="23">
        <f t="shared" si="3"/>
        <v>0.71524065840631823</v>
      </c>
      <c r="AI66" s="40">
        <f t="shared" si="4"/>
        <v>0.23723017477906505</v>
      </c>
      <c r="AJ66" s="41">
        <f t="shared" si="5"/>
        <v>4.2153153616790551</v>
      </c>
      <c r="AL66" s="15" t="s">
        <v>9224</v>
      </c>
      <c r="AM66" s="15" t="s">
        <v>196</v>
      </c>
      <c r="AN66" s="15" t="s">
        <v>1790</v>
      </c>
      <c r="AO66" s="15" t="s">
        <v>1103</v>
      </c>
      <c r="AP66" s="15">
        <v>1688.36</v>
      </c>
      <c r="AQ66" s="15">
        <f t="shared" si="8"/>
        <v>2347.19</v>
      </c>
      <c r="AR66" s="49">
        <v>480.62</v>
      </c>
      <c r="AS66" s="15">
        <v>3.15</v>
      </c>
      <c r="AT66" s="15">
        <v>8.1199999999999994E-2</v>
      </c>
    </row>
    <row r="67" spans="1:46" x14ac:dyDescent="0.25">
      <c r="A67" s="3" t="s">
        <v>194</v>
      </c>
      <c r="B67" s="18" t="s">
        <v>2279</v>
      </c>
      <c r="C67" s="4" t="s">
        <v>2411</v>
      </c>
      <c r="D67" s="3" t="s">
        <v>58</v>
      </c>
      <c r="E67" s="3" t="s">
        <v>2216</v>
      </c>
      <c r="F67" s="3" t="s">
        <v>377</v>
      </c>
      <c r="G67" s="10">
        <v>1937.15</v>
      </c>
      <c r="H67" s="3" t="s">
        <v>691</v>
      </c>
      <c r="I67" s="3" t="s">
        <v>42</v>
      </c>
      <c r="J67" s="5" t="s">
        <v>46</v>
      </c>
      <c r="K67" s="3" t="s">
        <v>47</v>
      </c>
      <c r="L67" s="3" t="s">
        <v>47</v>
      </c>
      <c r="M67" s="3" t="s">
        <v>47</v>
      </c>
      <c r="N67" s="3" t="s">
        <v>46</v>
      </c>
      <c r="O67" s="3" t="s">
        <v>80</v>
      </c>
      <c r="P67" s="3" t="s">
        <v>92</v>
      </c>
      <c r="Q67" s="5" t="s">
        <v>46</v>
      </c>
      <c r="R67" s="3" t="s">
        <v>80</v>
      </c>
      <c r="S67" s="3" t="s">
        <v>80</v>
      </c>
      <c r="T67" s="3" t="s">
        <v>47</v>
      </c>
      <c r="U67" s="3">
        <v>2.5</v>
      </c>
      <c r="V67" s="3" t="s">
        <v>47</v>
      </c>
      <c r="W67" s="3" t="s">
        <v>125</v>
      </c>
      <c r="X67" s="5">
        <v>17.5</v>
      </c>
      <c r="Y67" s="3" t="s">
        <v>68</v>
      </c>
      <c r="Z67" s="11">
        <v>2016.97</v>
      </c>
      <c r="AA67" s="10">
        <v>3.49</v>
      </c>
      <c r="AB67" t="s">
        <v>80</v>
      </c>
      <c r="AC67" s="14">
        <f t="shared" si="1"/>
        <v>79.819999999999936</v>
      </c>
      <c r="AD67" t="str">
        <f t="shared" si="2"/>
        <v xml:space="preserve"> </v>
      </c>
      <c r="AE67" t="str">
        <f t="shared" si="6"/>
        <v xml:space="preserve"> </v>
      </c>
      <c r="AF67" s="23">
        <f t="shared" si="3"/>
        <v>0.40079696853229346</v>
      </c>
      <c r="AI67" s="40">
        <f t="shared" si="4"/>
        <v>0.34428480548456952</v>
      </c>
      <c r="AJ67" s="41">
        <f t="shared" si="5"/>
        <v>2.9045719824682155</v>
      </c>
      <c r="AL67" s="15" t="s">
        <v>2491</v>
      </c>
      <c r="AM67" s="15" t="s">
        <v>405</v>
      </c>
      <c r="AN67" s="15" t="s">
        <v>406</v>
      </c>
      <c r="AO67" s="15" t="s">
        <v>372</v>
      </c>
      <c r="AP67" s="15">
        <v>1866.57</v>
      </c>
      <c r="AQ67" s="15">
        <f t="shared" si="8"/>
        <v>2331.19</v>
      </c>
      <c r="AR67" s="49">
        <v>468.15</v>
      </c>
      <c r="AS67" s="15">
        <v>3.06</v>
      </c>
      <c r="AT67" s="15">
        <v>0.1123</v>
      </c>
    </row>
    <row r="68" spans="1:46" x14ac:dyDescent="0.25">
      <c r="A68" s="3" t="s">
        <v>838</v>
      </c>
      <c r="B68" s="18" t="s">
        <v>2280</v>
      </c>
      <c r="C68" s="4" t="s">
        <v>2412</v>
      </c>
      <c r="D68" s="3" t="s">
        <v>58</v>
      </c>
      <c r="E68" s="3" t="s">
        <v>2276</v>
      </c>
      <c r="F68" s="3" t="s">
        <v>515</v>
      </c>
      <c r="G68" s="10">
        <v>2070.4699999999998</v>
      </c>
      <c r="H68" s="3" t="s">
        <v>1656</v>
      </c>
      <c r="I68" s="3" t="s">
        <v>42</v>
      </c>
      <c r="J68" s="5" t="s">
        <v>46</v>
      </c>
      <c r="K68" s="3" t="s">
        <v>80</v>
      </c>
      <c r="L68" s="3" t="s">
        <v>48</v>
      </c>
      <c r="M68" s="3" t="s">
        <v>80</v>
      </c>
      <c r="N68" s="3" t="s">
        <v>80</v>
      </c>
      <c r="O68" s="3" t="s">
        <v>48</v>
      </c>
      <c r="P68" s="3" t="s">
        <v>31</v>
      </c>
      <c r="Q68" s="5" t="s">
        <v>46</v>
      </c>
      <c r="R68" s="3">
        <v>3.5</v>
      </c>
      <c r="S68" s="3" t="s">
        <v>80</v>
      </c>
      <c r="T68" s="3" t="s">
        <v>80</v>
      </c>
      <c r="U68" s="3" t="s">
        <v>80</v>
      </c>
      <c r="V68" s="3" t="s">
        <v>80</v>
      </c>
      <c r="W68" s="3" t="s">
        <v>31</v>
      </c>
      <c r="X68" s="5">
        <v>17.5</v>
      </c>
      <c r="Y68" s="3" t="s">
        <v>39</v>
      </c>
      <c r="Z68" s="11">
        <v>2016.97</v>
      </c>
      <c r="AA68" s="10">
        <v>-2.34</v>
      </c>
      <c r="AB68" t="s">
        <v>80</v>
      </c>
      <c r="AC68" s="14">
        <f t="shared" si="1"/>
        <v>-53.499999999999773</v>
      </c>
      <c r="AD68" t="str">
        <f t="shared" si="2"/>
        <v xml:space="preserve"> </v>
      </c>
      <c r="AE68" t="str">
        <f t="shared" si="6"/>
        <v xml:space="preserve"> </v>
      </c>
      <c r="AF68" s="23">
        <f t="shared" si="3"/>
        <v>-0.21560698285728</v>
      </c>
      <c r="AI68" s="40">
        <f t="shared" si="4"/>
        <v>0.58535294385584047</v>
      </c>
      <c r="AJ68" s="41">
        <f t="shared" si="5"/>
        <v>1.7083710101683165</v>
      </c>
      <c r="AL68" s="15" t="s">
        <v>2490</v>
      </c>
      <c r="AM68" s="15" t="s">
        <v>361</v>
      </c>
      <c r="AN68" s="15" t="s">
        <v>466</v>
      </c>
      <c r="AO68" s="15" t="s">
        <v>467</v>
      </c>
      <c r="AP68" s="15">
        <v>1863.04</v>
      </c>
      <c r="AQ68" s="15">
        <f t="shared" si="8"/>
        <v>2565.5899999999997</v>
      </c>
      <c r="AR68" s="49">
        <v>453.12</v>
      </c>
      <c r="AS68" s="15">
        <v>2.94</v>
      </c>
      <c r="AT68" s="15">
        <v>0.16589999999999999</v>
      </c>
    </row>
    <row r="69" spans="1:46" x14ac:dyDescent="0.25">
      <c r="A69" s="3" t="s">
        <v>2281</v>
      </c>
      <c r="B69" s="18" t="s">
        <v>2282</v>
      </c>
      <c r="C69" s="4" t="s">
        <v>2413</v>
      </c>
      <c r="D69" s="3" t="s">
        <v>63</v>
      </c>
      <c r="E69" s="3" t="s">
        <v>2283</v>
      </c>
      <c r="F69" s="3" t="s">
        <v>186</v>
      </c>
      <c r="G69" s="10">
        <v>1712.83</v>
      </c>
      <c r="H69" s="3" t="s">
        <v>234</v>
      </c>
      <c r="I69" s="3" t="s">
        <v>42</v>
      </c>
      <c r="J69" s="5" t="s">
        <v>46</v>
      </c>
      <c r="K69" s="3" t="s">
        <v>47</v>
      </c>
      <c r="L69" s="3" t="s">
        <v>48</v>
      </c>
      <c r="M69" s="3">
        <v>0.5</v>
      </c>
      <c r="N69" s="3">
        <v>2.5</v>
      </c>
      <c r="O69" s="3" t="s">
        <v>47</v>
      </c>
      <c r="P69" s="3" t="s">
        <v>31</v>
      </c>
      <c r="Q69" s="5" t="s">
        <v>46</v>
      </c>
      <c r="R69" s="3" t="s">
        <v>47</v>
      </c>
      <c r="S69" s="3" t="s">
        <v>47</v>
      </c>
      <c r="T69" s="3">
        <v>0.5</v>
      </c>
      <c r="U69" s="3">
        <v>1.25</v>
      </c>
      <c r="V69" s="3" t="s">
        <v>80</v>
      </c>
      <c r="W69" s="3" t="s">
        <v>31</v>
      </c>
      <c r="X69" s="5">
        <v>16.75</v>
      </c>
      <c r="Y69" s="3" t="s">
        <v>39</v>
      </c>
      <c r="Z69" s="11">
        <v>1991.26</v>
      </c>
      <c r="AA69" s="10">
        <v>12.18</v>
      </c>
      <c r="AB69" t="s">
        <v>80</v>
      </c>
      <c r="AC69" s="14">
        <f t="shared" si="1"/>
        <v>278.43000000000006</v>
      </c>
      <c r="AD69" t="str">
        <f t="shared" si="2"/>
        <v xml:space="preserve"> </v>
      </c>
      <c r="AE69" t="str">
        <f t="shared" si="6"/>
        <v xml:space="preserve"> </v>
      </c>
      <c r="AF69" s="23">
        <f t="shared" si="3"/>
        <v>1.3190687115977264</v>
      </c>
      <c r="AI69" s="40">
        <f t="shared" si="4"/>
        <v>9.357307109858759E-2</v>
      </c>
      <c r="AJ69" s="41">
        <f t="shared" si="5"/>
        <v>10.686835306991375</v>
      </c>
      <c r="AL69" s="15" t="s">
        <v>9224</v>
      </c>
      <c r="AM69" s="49" t="s">
        <v>48</v>
      </c>
      <c r="AN69" s="15" t="s">
        <v>1768</v>
      </c>
      <c r="AO69" s="15" t="s">
        <v>1103</v>
      </c>
      <c r="AP69" s="15">
        <v>2112.4699999999998</v>
      </c>
      <c r="AQ69" s="15">
        <f t="shared" si="8"/>
        <v>2379.41</v>
      </c>
      <c r="AR69" s="15">
        <v>449.04</v>
      </c>
      <c r="AS69" s="15">
        <v>2.91</v>
      </c>
      <c r="AT69" s="15">
        <v>0.18090000000000001</v>
      </c>
    </row>
    <row r="70" spans="1:46" x14ac:dyDescent="0.25">
      <c r="A70" s="3" t="s">
        <v>2281</v>
      </c>
      <c r="B70" s="18" t="s">
        <v>2284</v>
      </c>
      <c r="C70" s="4" t="s">
        <v>2414</v>
      </c>
      <c r="D70" s="3" t="s">
        <v>42</v>
      </c>
      <c r="E70" s="3" t="s">
        <v>2201</v>
      </c>
      <c r="F70" s="3" t="s">
        <v>100</v>
      </c>
      <c r="G70" s="10">
        <v>2250.54</v>
      </c>
      <c r="H70" s="3" t="s">
        <v>223</v>
      </c>
      <c r="I70" s="3" t="s">
        <v>65</v>
      </c>
      <c r="J70" s="5" t="s">
        <v>47</v>
      </c>
      <c r="K70" s="3" t="s">
        <v>47</v>
      </c>
      <c r="L70" s="3" t="s">
        <v>80</v>
      </c>
      <c r="M70" s="3" t="s">
        <v>80</v>
      </c>
      <c r="N70" s="3">
        <v>2.5</v>
      </c>
      <c r="O70" s="3" t="s">
        <v>86</v>
      </c>
      <c r="P70" s="3" t="s">
        <v>31</v>
      </c>
      <c r="Q70" s="5" t="s">
        <v>46</v>
      </c>
      <c r="R70" s="3" t="s">
        <v>46</v>
      </c>
      <c r="S70" s="3" t="s">
        <v>47</v>
      </c>
      <c r="T70" s="3" t="s">
        <v>80</v>
      </c>
      <c r="U70" s="3">
        <v>1.25</v>
      </c>
      <c r="V70" s="3" t="s">
        <v>80</v>
      </c>
      <c r="W70" s="3" t="s">
        <v>31</v>
      </c>
      <c r="X70" s="5">
        <v>16.75</v>
      </c>
      <c r="Y70" s="3" t="s">
        <v>39</v>
      </c>
      <c r="Z70" s="11">
        <v>1991.26</v>
      </c>
      <c r="AA70" s="10">
        <v>-11.34</v>
      </c>
      <c r="AB70" t="s">
        <v>2202</v>
      </c>
      <c r="AC70" s="14">
        <f t="shared" ref="AC70:AC120" si="9">IF(G70&lt;&gt;"",Z70-G70,Z70-Z70)</f>
        <v>-259.27999999999997</v>
      </c>
      <c r="AD70" t="str">
        <f t="shared" ref="AD70:AD102" si="10">IF(AC70&gt;400,C70," ")</f>
        <v xml:space="preserve"> </v>
      </c>
      <c r="AE70" t="str">
        <f t="shared" si="6"/>
        <v xml:space="preserve"> </v>
      </c>
      <c r="AF70" s="23">
        <f t="shared" ref="AF70:AF120" si="11">(AC70-$AG$5)/$AH$5</f>
        <v>-1.1670291634524408</v>
      </c>
      <c r="AI70" s="40">
        <f t="shared" ref="AI70:AI120" si="12">1-_xlfn.NORM.S.DIST(AF70,TRUE)</f>
        <v>0.87840070381678093</v>
      </c>
      <c r="AJ70" s="41">
        <f t="shared" ref="AJ70:AJ120" si="13">1/AI70</f>
        <v>1.1384326033151524</v>
      </c>
      <c r="AL70" s="15" t="s">
        <v>9224</v>
      </c>
      <c r="AM70" s="49" t="s">
        <v>143</v>
      </c>
      <c r="AN70" s="15" t="s">
        <v>456</v>
      </c>
      <c r="AO70" s="15" t="s">
        <v>372</v>
      </c>
      <c r="AP70" s="15">
        <v>1930.37</v>
      </c>
      <c r="AQ70" s="15">
        <f t="shared" si="8"/>
        <v>2470.3199999999997</v>
      </c>
      <c r="AR70" s="15">
        <v>440.7</v>
      </c>
      <c r="AS70" s="15">
        <v>2.88</v>
      </c>
      <c r="AT70" s="15">
        <v>0.20069999999999999</v>
      </c>
    </row>
    <row r="71" spans="1:46" x14ac:dyDescent="0.25">
      <c r="A71" s="3" t="s">
        <v>2281</v>
      </c>
      <c r="B71" s="18" t="s">
        <v>2285</v>
      </c>
      <c r="C71" s="4" t="s">
        <v>2415</v>
      </c>
      <c r="D71" s="3" t="s">
        <v>42</v>
      </c>
      <c r="E71" s="3" t="s">
        <v>2214</v>
      </c>
      <c r="F71" s="3" t="s">
        <v>307</v>
      </c>
      <c r="G71" s="10">
        <v>1920.54</v>
      </c>
      <c r="H71" s="3" t="s">
        <v>1849</v>
      </c>
      <c r="I71" s="3" t="s">
        <v>42</v>
      </c>
      <c r="J71" s="5" t="s">
        <v>46</v>
      </c>
      <c r="K71" s="3" t="s">
        <v>47</v>
      </c>
      <c r="L71" s="3" t="s">
        <v>80</v>
      </c>
      <c r="M71" s="3">
        <v>0.5</v>
      </c>
      <c r="N71" s="3">
        <v>2.5</v>
      </c>
      <c r="O71" s="3">
        <v>2.5</v>
      </c>
      <c r="P71" s="3" t="s">
        <v>31</v>
      </c>
      <c r="Q71" s="5" t="s">
        <v>46</v>
      </c>
      <c r="R71" s="3" t="s">
        <v>47</v>
      </c>
      <c r="S71" s="3" t="s">
        <v>80</v>
      </c>
      <c r="T71" s="3" t="s">
        <v>80</v>
      </c>
      <c r="U71" s="3">
        <v>1.25</v>
      </c>
      <c r="V71" s="3" t="s">
        <v>80</v>
      </c>
      <c r="W71" s="3" t="s">
        <v>31</v>
      </c>
      <c r="X71" s="5">
        <v>16.75</v>
      </c>
      <c r="Y71" s="3" t="s">
        <v>39</v>
      </c>
      <c r="Z71" s="11">
        <v>1991.26</v>
      </c>
      <c r="AA71" s="10">
        <v>3.09</v>
      </c>
      <c r="AB71" t="s">
        <v>80</v>
      </c>
      <c r="AC71" s="14">
        <f t="shared" si="9"/>
        <v>70.720000000000027</v>
      </c>
      <c r="AD71" t="str">
        <f t="shared" si="10"/>
        <v xml:space="preserve"> </v>
      </c>
      <c r="AE71" t="str">
        <f t="shared" si="6"/>
        <v xml:space="preserve"> </v>
      </c>
      <c r="AF71" s="23">
        <f t="shared" si="11"/>
        <v>0.3587231914722494</v>
      </c>
      <c r="AI71" s="40">
        <f t="shared" si="12"/>
        <v>0.35990108864014358</v>
      </c>
      <c r="AJ71" s="41">
        <f t="shared" si="13"/>
        <v>2.7785411924660108</v>
      </c>
      <c r="AL71" s="15" t="s">
        <v>2490</v>
      </c>
      <c r="AM71" s="15" t="s">
        <v>297</v>
      </c>
      <c r="AN71" s="15" t="s">
        <v>530</v>
      </c>
      <c r="AO71" s="15" t="s">
        <v>90</v>
      </c>
      <c r="AP71" s="15">
        <v>2029.62</v>
      </c>
      <c r="AQ71" s="15">
        <f t="shared" si="8"/>
        <v>2224.27</v>
      </c>
      <c r="AR71" s="15">
        <v>436.77</v>
      </c>
      <c r="AS71" s="15">
        <v>2.83</v>
      </c>
      <c r="AT71" s="15">
        <v>0.2339</v>
      </c>
    </row>
    <row r="72" spans="1:46" x14ac:dyDescent="0.25">
      <c r="A72" s="3" t="s">
        <v>2281</v>
      </c>
      <c r="B72" s="18" t="s">
        <v>2286</v>
      </c>
      <c r="C72" s="4" t="s">
        <v>2416</v>
      </c>
      <c r="D72" s="3" t="s">
        <v>42</v>
      </c>
      <c r="E72" s="3" t="s">
        <v>2283</v>
      </c>
      <c r="F72" s="3" t="s">
        <v>186</v>
      </c>
      <c r="G72" s="10">
        <v>1823.72</v>
      </c>
      <c r="H72" s="3" t="s">
        <v>222</v>
      </c>
      <c r="I72" s="3" t="s">
        <v>42</v>
      </c>
      <c r="J72" s="5" t="s">
        <v>46</v>
      </c>
      <c r="K72" s="3" t="s">
        <v>47</v>
      </c>
      <c r="L72" s="3" t="s">
        <v>80</v>
      </c>
      <c r="M72" s="3">
        <v>0.5</v>
      </c>
      <c r="N72" s="3">
        <v>2.5</v>
      </c>
      <c r="O72" s="3" t="s">
        <v>47</v>
      </c>
      <c r="P72" s="3" t="s">
        <v>31</v>
      </c>
      <c r="Q72" s="5" t="s">
        <v>46</v>
      </c>
      <c r="R72" s="3">
        <v>1.5</v>
      </c>
      <c r="S72" s="3" t="s">
        <v>40</v>
      </c>
      <c r="T72" s="3" t="s">
        <v>47</v>
      </c>
      <c r="U72" s="3">
        <v>1.25</v>
      </c>
      <c r="V72" s="3" t="s">
        <v>47</v>
      </c>
      <c r="W72" s="3" t="s">
        <v>31</v>
      </c>
      <c r="X72" s="5">
        <v>16.75</v>
      </c>
      <c r="Y72" s="3" t="s">
        <v>39</v>
      </c>
      <c r="Z72" s="11">
        <v>1991.26</v>
      </c>
      <c r="AA72" s="10">
        <v>7.34</v>
      </c>
      <c r="AB72" t="s">
        <v>80</v>
      </c>
      <c r="AC72" s="14">
        <f t="shared" si="9"/>
        <v>167.53999999999996</v>
      </c>
      <c r="AD72" t="str">
        <f t="shared" si="10"/>
        <v xml:space="preserve"> </v>
      </c>
      <c r="AE72" t="str">
        <f t="shared" si="6"/>
        <v xml:space="preserve"> </v>
      </c>
      <c r="AF72" s="23">
        <f t="shared" si="11"/>
        <v>0.80636968542318399</v>
      </c>
      <c r="AI72" s="40">
        <f t="shared" si="12"/>
        <v>0.21001486042674089</v>
      </c>
      <c r="AJ72" s="41">
        <f t="shared" si="13"/>
        <v>4.7615678146205669</v>
      </c>
      <c r="AL72" s="15" t="s">
        <v>9224</v>
      </c>
      <c r="AM72" s="15" t="s">
        <v>1786</v>
      </c>
      <c r="AN72" s="15" t="s">
        <v>1108</v>
      </c>
      <c r="AO72" s="15" t="s">
        <v>1103</v>
      </c>
      <c r="AP72" s="15">
        <v>1787.5</v>
      </c>
      <c r="AQ72" s="15">
        <f t="shared" si="8"/>
        <v>2722.63</v>
      </c>
      <c r="AR72" s="15">
        <v>424.12</v>
      </c>
      <c r="AS72" s="15">
        <v>2.79</v>
      </c>
      <c r="AT72" s="15">
        <v>0.26500000000000001</v>
      </c>
    </row>
    <row r="73" spans="1:46" x14ac:dyDescent="0.25">
      <c r="A73" s="3" t="s">
        <v>443</v>
      </c>
      <c r="B73" s="18" t="s">
        <v>2287</v>
      </c>
      <c r="C73" s="4" t="s">
        <v>2417</v>
      </c>
      <c r="D73" s="3" t="s">
        <v>58</v>
      </c>
      <c r="E73" s="3" t="s">
        <v>2209</v>
      </c>
      <c r="F73" s="3" t="s">
        <v>115</v>
      </c>
      <c r="G73" s="10">
        <v>1922.79</v>
      </c>
      <c r="H73" s="3" t="s">
        <v>1925</v>
      </c>
      <c r="I73" s="3" t="s">
        <v>42</v>
      </c>
      <c r="J73" s="5" t="s">
        <v>47</v>
      </c>
      <c r="K73" s="3" t="s">
        <v>47</v>
      </c>
      <c r="L73" s="3" t="s">
        <v>47</v>
      </c>
      <c r="M73" s="3" t="s">
        <v>47</v>
      </c>
      <c r="N73" s="3">
        <v>2.5</v>
      </c>
      <c r="O73" s="3" t="s">
        <v>48</v>
      </c>
      <c r="P73" s="3" t="s">
        <v>31</v>
      </c>
      <c r="Q73" s="5" t="s">
        <v>46</v>
      </c>
      <c r="R73" s="3" t="s">
        <v>61</v>
      </c>
      <c r="S73" s="3" t="s">
        <v>40</v>
      </c>
      <c r="T73" s="3" t="s">
        <v>47</v>
      </c>
      <c r="U73" s="3">
        <v>1.25</v>
      </c>
      <c r="V73" s="3" t="s">
        <v>47</v>
      </c>
      <c r="W73" s="3" t="s">
        <v>31</v>
      </c>
      <c r="X73" s="5">
        <v>15.75</v>
      </c>
      <c r="Y73" s="3" t="s">
        <v>39</v>
      </c>
      <c r="Z73" s="11">
        <v>1956.97</v>
      </c>
      <c r="AA73" s="10">
        <v>1.5</v>
      </c>
      <c r="AB73" t="s">
        <v>80</v>
      </c>
      <c r="AC73" s="14">
        <f t="shared" si="9"/>
        <v>34.180000000000064</v>
      </c>
      <c r="AD73" t="str">
        <f t="shared" si="10"/>
        <v xml:space="preserve"> </v>
      </c>
      <c r="AE73" t="str">
        <f t="shared" si="6"/>
        <v xml:space="preserve"> </v>
      </c>
      <c r="AF73" s="23">
        <f t="shared" si="11"/>
        <v>0.18978079435422479</v>
      </c>
      <c r="AI73" s="40">
        <f t="shared" si="12"/>
        <v>0.42474045313401088</v>
      </c>
      <c r="AJ73" s="41">
        <f t="shared" si="13"/>
        <v>2.3543789922088907</v>
      </c>
      <c r="AL73" s="15" t="s">
        <v>2491</v>
      </c>
      <c r="AM73" s="49" t="s">
        <v>61</v>
      </c>
      <c r="AN73" s="15" t="s">
        <v>89</v>
      </c>
      <c r="AO73" s="15" t="s">
        <v>90</v>
      </c>
      <c r="AP73" s="15">
        <v>2298.5100000000002</v>
      </c>
      <c r="AQ73" s="15">
        <f t="shared" si="8"/>
        <v>2109.41</v>
      </c>
      <c r="AR73" s="15">
        <v>422.14</v>
      </c>
      <c r="AS73" s="15">
        <v>2.78</v>
      </c>
      <c r="AT73" s="15">
        <v>0.27560000000000001</v>
      </c>
    </row>
    <row r="74" spans="1:46" x14ac:dyDescent="0.25">
      <c r="A74" s="3" t="s">
        <v>484</v>
      </c>
      <c r="B74" s="18" t="s">
        <v>2288</v>
      </c>
      <c r="C74" s="4" t="s">
        <v>2418</v>
      </c>
      <c r="D74" s="3" t="s">
        <v>63</v>
      </c>
      <c r="E74" s="3" t="s">
        <v>2235</v>
      </c>
      <c r="F74" s="3" t="s">
        <v>140</v>
      </c>
      <c r="G74" s="10">
        <v>1723.32</v>
      </c>
      <c r="H74" s="3" t="s">
        <v>1883</v>
      </c>
      <c r="I74" s="3" t="s">
        <v>42</v>
      </c>
      <c r="J74" s="5" t="s">
        <v>47</v>
      </c>
      <c r="K74" s="3" t="s">
        <v>80</v>
      </c>
      <c r="L74" s="3" t="s">
        <v>47</v>
      </c>
      <c r="M74" s="3">
        <v>0.5</v>
      </c>
      <c r="N74" s="3">
        <v>2.5</v>
      </c>
      <c r="O74" s="3" t="s">
        <v>46</v>
      </c>
      <c r="P74" s="3" t="s">
        <v>31</v>
      </c>
      <c r="Q74" s="5" t="s">
        <v>46</v>
      </c>
      <c r="R74" s="3" t="s">
        <v>47</v>
      </c>
      <c r="S74" s="3" t="s">
        <v>80</v>
      </c>
      <c r="T74" s="3" t="s">
        <v>47</v>
      </c>
      <c r="U74" s="3">
        <v>2.5</v>
      </c>
      <c r="V74" s="3" t="s">
        <v>80</v>
      </c>
      <c r="W74" s="3" t="s">
        <v>31</v>
      </c>
      <c r="X74" s="5">
        <v>15.5</v>
      </c>
      <c r="Y74" s="3" t="s">
        <v>39</v>
      </c>
      <c r="Z74" s="11">
        <v>1948.4</v>
      </c>
      <c r="AA74" s="10">
        <v>9.84</v>
      </c>
      <c r="AB74" t="s">
        <v>80</v>
      </c>
      <c r="AC74" s="14">
        <f t="shared" si="9"/>
        <v>225.08000000000015</v>
      </c>
      <c r="AD74" t="str">
        <f t="shared" si="10"/>
        <v xml:space="preserve"> </v>
      </c>
      <c r="AE74" t="str">
        <f t="shared" si="6"/>
        <v xml:space="preserve"> </v>
      </c>
      <c r="AF74" s="23">
        <f t="shared" si="11"/>
        <v>1.0724054142182353</v>
      </c>
      <c r="AI74" s="40">
        <f t="shared" si="12"/>
        <v>0.14176898858877507</v>
      </c>
      <c r="AJ74" s="41">
        <f t="shared" si="13"/>
        <v>7.0537288158319953</v>
      </c>
      <c r="AL74" s="15" t="s">
        <v>2491</v>
      </c>
      <c r="AM74" s="15" t="s">
        <v>188</v>
      </c>
      <c r="AN74" s="15" t="s">
        <v>452</v>
      </c>
      <c r="AO74" s="15" t="s">
        <v>426</v>
      </c>
      <c r="AP74" s="15">
        <v>1687.27</v>
      </c>
      <c r="AQ74" s="15">
        <f t="shared" si="8"/>
        <v>2479.87</v>
      </c>
      <c r="AR74" s="49">
        <v>588.08000000000004</v>
      </c>
      <c r="AS74" s="15">
        <v>2.75</v>
      </c>
      <c r="AT74" s="15">
        <v>0.29730000000000001</v>
      </c>
    </row>
    <row r="75" spans="1:46" x14ac:dyDescent="0.25">
      <c r="A75" s="3" t="s">
        <v>484</v>
      </c>
      <c r="B75" s="18" t="s">
        <v>2289</v>
      </c>
      <c r="C75" s="4" t="s">
        <v>2419</v>
      </c>
      <c r="D75" s="3" t="s">
        <v>63</v>
      </c>
      <c r="E75" s="3" t="s">
        <v>2290</v>
      </c>
      <c r="F75" s="3" t="s">
        <v>307</v>
      </c>
      <c r="G75" s="10">
        <v>2071.86</v>
      </c>
      <c r="H75" s="3" t="s">
        <v>80</v>
      </c>
      <c r="I75" s="3" t="s">
        <v>42</v>
      </c>
      <c r="J75" s="5" t="s">
        <v>46</v>
      </c>
      <c r="K75" s="3" t="s">
        <v>47</v>
      </c>
      <c r="L75" s="3" t="s">
        <v>61</v>
      </c>
      <c r="M75" s="3" t="s">
        <v>47</v>
      </c>
      <c r="N75" s="3" t="s">
        <v>47</v>
      </c>
      <c r="O75" s="3" t="s">
        <v>47</v>
      </c>
      <c r="P75" s="3" t="s">
        <v>31</v>
      </c>
      <c r="Q75" s="5" t="s">
        <v>46</v>
      </c>
      <c r="R75" s="3">
        <v>1.5</v>
      </c>
      <c r="S75" s="3" t="s">
        <v>47</v>
      </c>
      <c r="T75" s="3" t="s">
        <v>47</v>
      </c>
      <c r="U75" s="3" t="s">
        <v>47</v>
      </c>
      <c r="V75" s="3" t="s">
        <v>47</v>
      </c>
      <c r="W75" s="3" t="s">
        <v>31</v>
      </c>
      <c r="X75" s="5">
        <v>15.5</v>
      </c>
      <c r="Y75" s="3" t="s">
        <v>39</v>
      </c>
      <c r="Z75" s="11">
        <v>1948.4</v>
      </c>
      <c r="AA75" s="10" t="s">
        <v>42</v>
      </c>
      <c r="AB75" t="s">
        <v>80</v>
      </c>
      <c r="AC75" s="14">
        <f t="shared" si="9"/>
        <v>-123.46000000000004</v>
      </c>
      <c r="AD75" t="str">
        <f t="shared" si="10"/>
        <v xml:space="preserve"> </v>
      </c>
      <c r="AE75" t="str">
        <f t="shared" ref="AE75:AE102" si="14">IF(AC75&gt;400,F75," ")</f>
        <v xml:space="preserve"> </v>
      </c>
      <c r="AF75" s="23">
        <f t="shared" si="11"/>
        <v>-0.53906648210131558</v>
      </c>
      <c r="AI75" s="40">
        <f t="shared" si="12"/>
        <v>0.70507950890803295</v>
      </c>
      <c r="AJ75" s="41">
        <f t="shared" si="13"/>
        <v>1.4182797647157761</v>
      </c>
      <c r="AL75" s="15" t="s">
        <v>2492</v>
      </c>
      <c r="AM75" s="49" t="s">
        <v>64</v>
      </c>
      <c r="AN75" s="15" t="s">
        <v>2367</v>
      </c>
      <c r="AO75" s="15" t="s">
        <v>372</v>
      </c>
      <c r="AP75" s="15">
        <v>1891.79</v>
      </c>
      <c r="AQ75" s="15">
        <f t="shared" si="8"/>
        <v>2244.9499999999998</v>
      </c>
      <c r="AR75" s="15">
        <v>415.78</v>
      </c>
      <c r="AS75" s="15">
        <v>2.69</v>
      </c>
      <c r="AT75" s="15">
        <v>0.35799999999999998</v>
      </c>
    </row>
    <row r="76" spans="1:46" x14ac:dyDescent="0.25">
      <c r="A76" s="3" t="s">
        <v>489</v>
      </c>
      <c r="B76" s="18" t="s">
        <v>2291</v>
      </c>
      <c r="C76" s="4" t="s">
        <v>2420</v>
      </c>
      <c r="D76" s="3" t="s">
        <v>58</v>
      </c>
      <c r="E76" s="3" t="s">
        <v>2209</v>
      </c>
      <c r="F76" s="3" t="s">
        <v>115</v>
      </c>
      <c r="G76" s="10">
        <v>1868.52</v>
      </c>
      <c r="H76" s="3" t="s">
        <v>1081</v>
      </c>
      <c r="I76" s="3" t="s">
        <v>111</v>
      </c>
      <c r="J76" s="5" t="s">
        <v>46</v>
      </c>
      <c r="K76" s="3" t="s">
        <v>47</v>
      </c>
      <c r="L76" s="3" t="s">
        <v>80</v>
      </c>
      <c r="M76" s="3">
        <v>0.5</v>
      </c>
      <c r="N76" s="3" t="s">
        <v>80</v>
      </c>
      <c r="O76" s="3" t="s">
        <v>47</v>
      </c>
      <c r="P76" s="3" t="s">
        <v>31</v>
      </c>
      <c r="Q76" s="5" t="s">
        <v>46</v>
      </c>
      <c r="R76" s="3" t="s">
        <v>86</v>
      </c>
      <c r="S76" s="3" t="s">
        <v>80</v>
      </c>
      <c r="T76" s="3" t="s">
        <v>80</v>
      </c>
      <c r="U76" s="3">
        <v>1.25</v>
      </c>
      <c r="V76" s="3" t="s">
        <v>47</v>
      </c>
      <c r="W76" s="3" t="s">
        <v>31</v>
      </c>
      <c r="X76" s="5">
        <v>14.75</v>
      </c>
      <c r="Y76" s="3" t="s">
        <v>39</v>
      </c>
      <c r="Z76" s="11">
        <v>1922.68</v>
      </c>
      <c r="AA76" s="10">
        <v>2.37</v>
      </c>
      <c r="AB76" t="s">
        <v>80</v>
      </c>
      <c r="AC76" s="14">
        <f t="shared" si="9"/>
        <v>54.160000000000082</v>
      </c>
      <c r="AD76" t="str">
        <f t="shared" si="10"/>
        <v xml:space="preserve"> </v>
      </c>
      <c r="AE76" t="str">
        <f t="shared" si="14"/>
        <v xml:space="preserve"> </v>
      </c>
      <c r="AF76" s="23">
        <f t="shared" si="11"/>
        <v>0.28215816420693796</v>
      </c>
      <c r="AI76" s="40">
        <f t="shared" si="12"/>
        <v>0.38891111780668142</v>
      </c>
      <c r="AJ76" s="41">
        <f t="shared" si="13"/>
        <v>2.5712815967813922</v>
      </c>
      <c r="AL76" s="15" t="s">
        <v>9224</v>
      </c>
      <c r="AM76" s="15" t="s">
        <v>355</v>
      </c>
      <c r="AN76" s="15" t="s">
        <v>1280</v>
      </c>
      <c r="AO76" s="15" t="s">
        <v>365</v>
      </c>
      <c r="AP76" s="15">
        <v>1829.17</v>
      </c>
      <c r="AQ76" s="15">
        <f t="shared" si="8"/>
        <v>2242.12</v>
      </c>
      <c r="AR76" s="15">
        <v>355.35</v>
      </c>
      <c r="AS76" s="15">
        <v>2.58</v>
      </c>
      <c r="AT76" s="15">
        <v>0.49370000000000003</v>
      </c>
    </row>
    <row r="77" spans="1:46" x14ac:dyDescent="0.25">
      <c r="A77" s="3" t="s">
        <v>493</v>
      </c>
      <c r="B77" s="18" t="s">
        <v>2292</v>
      </c>
      <c r="C77" s="4" t="s">
        <v>2421</v>
      </c>
      <c r="D77" s="3" t="s">
        <v>42</v>
      </c>
      <c r="E77" s="3" t="s">
        <v>2201</v>
      </c>
      <c r="F77" s="3" t="s">
        <v>90</v>
      </c>
      <c r="G77" s="10">
        <v>1843.82</v>
      </c>
      <c r="H77" s="3" t="s">
        <v>565</v>
      </c>
      <c r="I77" s="3" t="s">
        <v>42</v>
      </c>
      <c r="J77" s="5" t="s">
        <v>46</v>
      </c>
      <c r="K77" s="3" t="s">
        <v>80</v>
      </c>
      <c r="L77" s="3" t="s">
        <v>80</v>
      </c>
      <c r="M77" s="3" t="s">
        <v>80</v>
      </c>
      <c r="N77" s="3">
        <v>2.5</v>
      </c>
      <c r="O77" s="3" t="s">
        <v>80</v>
      </c>
      <c r="P77" s="3" t="s">
        <v>31</v>
      </c>
      <c r="Q77" s="5" t="s">
        <v>46</v>
      </c>
      <c r="R77" s="3" t="s">
        <v>80</v>
      </c>
      <c r="S77" s="3" t="s">
        <v>80</v>
      </c>
      <c r="T77" s="3">
        <v>0.5</v>
      </c>
      <c r="U77" s="3">
        <v>1.25</v>
      </c>
      <c r="V77" s="3" t="s">
        <v>47</v>
      </c>
      <c r="W77" s="3" t="s">
        <v>31</v>
      </c>
      <c r="X77" s="5">
        <v>14.25</v>
      </c>
      <c r="Y77" s="3" t="s">
        <v>39</v>
      </c>
      <c r="Z77" s="11">
        <v>1905.54</v>
      </c>
      <c r="AA77" s="10">
        <v>2.7</v>
      </c>
      <c r="AB77" t="s">
        <v>2202</v>
      </c>
      <c r="AC77" s="14">
        <f t="shared" si="9"/>
        <v>61.720000000000027</v>
      </c>
      <c r="AD77" t="str">
        <f t="shared" si="10"/>
        <v xml:space="preserve"> </v>
      </c>
      <c r="AE77" t="str">
        <f t="shared" si="14"/>
        <v xml:space="preserve"> </v>
      </c>
      <c r="AF77" s="23">
        <f t="shared" si="11"/>
        <v>0.31711176361066695</v>
      </c>
      <c r="AI77" s="40">
        <f t="shared" si="12"/>
        <v>0.37557939956192898</v>
      </c>
      <c r="AJ77" s="41">
        <f t="shared" si="13"/>
        <v>2.6625528481231591</v>
      </c>
      <c r="AL77" s="15" t="s">
        <v>9279</v>
      </c>
      <c r="AM77" s="15" t="s">
        <v>1486</v>
      </c>
      <c r="AN77" s="15" t="s">
        <v>458</v>
      </c>
      <c r="AO77" s="15" t="s">
        <v>307</v>
      </c>
      <c r="AP77" s="15">
        <v>1886.77</v>
      </c>
      <c r="AQ77" s="15">
        <f t="shared" si="8"/>
        <v>2172.56</v>
      </c>
      <c r="AR77" s="15">
        <v>399.94</v>
      </c>
      <c r="AS77" s="15">
        <v>2.58</v>
      </c>
      <c r="AT77" s="15">
        <v>0.48770000000000002</v>
      </c>
    </row>
    <row r="78" spans="1:46" x14ac:dyDescent="0.25">
      <c r="A78" s="3" t="s">
        <v>497</v>
      </c>
      <c r="B78" s="18" t="s">
        <v>2293</v>
      </c>
      <c r="C78" s="4" t="s">
        <v>2422</v>
      </c>
      <c r="D78" s="3" t="s">
        <v>58</v>
      </c>
      <c r="E78" s="3" t="s">
        <v>2294</v>
      </c>
      <c r="F78" s="3" t="s">
        <v>1629</v>
      </c>
      <c r="G78" s="10"/>
      <c r="H78" s="3" t="s">
        <v>80</v>
      </c>
      <c r="I78" s="3" t="s">
        <v>42</v>
      </c>
      <c r="J78" s="5" t="s">
        <v>46</v>
      </c>
      <c r="K78" s="3" t="s">
        <v>47</v>
      </c>
      <c r="L78" s="3" t="s">
        <v>80</v>
      </c>
      <c r="M78" s="3" t="s">
        <v>80</v>
      </c>
      <c r="N78" s="3">
        <v>2.5</v>
      </c>
      <c r="O78" s="3" t="s">
        <v>47</v>
      </c>
      <c r="P78" s="3" t="s">
        <v>31</v>
      </c>
      <c r="Q78" s="5" t="s">
        <v>46</v>
      </c>
      <c r="R78" s="3" t="s">
        <v>47</v>
      </c>
      <c r="S78" s="3" t="s">
        <v>47</v>
      </c>
      <c r="T78" s="3" t="s">
        <v>47</v>
      </c>
      <c r="U78" s="3">
        <v>1.25</v>
      </c>
      <c r="V78" s="3" t="s">
        <v>80</v>
      </c>
      <c r="W78" s="3" t="s">
        <v>31</v>
      </c>
      <c r="X78" s="5">
        <v>13.75</v>
      </c>
      <c r="Y78" s="3" t="s">
        <v>39</v>
      </c>
      <c r="Z78" s="11">
        <v>1888.39</v>
      </c>
      <c r="AA78" s="10" t="s">
        <v>42</v>
      </c>
      <c r="AB78" t="s">
        <v>80</v>
      </c>
      <c r="AC78" s="14">
        <f t="shared" si="9"/>
        <v>0</v>
      </c>
      <c r="AD78" t="str">
        <f t="shared" si="10"/>
        <v xml:space="preserve"> </v>
      </c>
      <c r="AE78" t="str">
        <f t="shared" si="14"/>
        <v xml:space="preserve"> </v>
      </c>
      <c r="AF78" s="23">
        <f t="shared" si="11"/>
        <v>3.1749838319903551E-2</v>
      </c>
      <c r="AI78" s="40">
        <f t="shared" si="12"/>
        <v>0.48733577483409563</v>
      </c>
      <c r="AJ78" s="41">
        <f t="shared" si="13"/>
        <v>2.0519733039102892</v>
      </c>
      <c r="AL78" s="15" t="s">
        <v>9224</v>
      </c>
      <c r="AM78" s="15" t="s">
        <v>1805</v>
      </c>
      <c r="AN78" s="15" t="s">
        <v>1809</v>
      </c>
      <c r="AO78" s="15" t="s">
        <v>90</v>
      </c>
      <c r="AP78" s="15">
        <v>1772.62</v>
      </c>
      <c r="AQ78" s="15">
        <f t="shared" si="8"/>
        <v>2025.12</v>
      </c>
      <c r="AR78" s="15">
        <v>386.65</v>
      </c>
      <c r="AS78" s="15">
        <v>2.5299999999999998</v>
      </c>
      <c r="AT78" s="15">
        <v>0.57809999999999995</v>
      </c>
    </row>
    <row r="79" spans="1:46" x14ac:dyDescent="0.25">
      <c r="A79" s="3" t="s">
        <v>91</v>
      </c>
      <c r="B79" s="18" t="s">
        <v>2295</v>
      </c>
      <c r="C79" s="4" t="s">
        <v>2423</v>
      </c>
      <c r="D79" s="3" t="s">
        <v>278</v>
      </c>
      <c r="E79" s="3" t="s">
        <v>2250</v>
      </c>
      <c r="F79" s="3" t="s">
        <v>140</v>
      </c>
      <c r="G79" s="10">
        <v>1935.3</v>
      </c>
      <c r="H79" s="3" t="s">
        <v>597</v>
      </c>
      <c r="I79" s="3" t="s">
        <v>42</v>
      </c>
      <c r="J79" s="5" t="s">
        <v>46</v>
      </c>
      <c r="K79" s="3" t="s">
        <v>47</v>
      </c>
      <c r="L79" s="3" t="s">
        <v>80</v>
      </c>
      <c r="M79" s="3" t="s">
        <v>80</v>
      </c>
      <c r="N79" s="3" t="s">
        <v>80</v>
      </c>
      <c r="O79" s="3" t="s">
        <v>80</v>
      </c>
      <c r="P79" s="3" t="s">
        <v>31</v>
      </c>
      <c r="Q79" s="5" t="s">
        <v>46</v>
      </c>
      <c r="R79" s="3">
        <v>3.5</v>
      </c>
      <c r="S79" s="3" t="s">
        <v>47</v>
      </c>
      <c r="T79" s="3" t="s">
        <v>80</v>
      </c>
      <c r="U79" s="3" t="s">
        <v>80</v>
      </c>
      <c r="V79" s="3" t="s">
        <v>80</v>
      </c>
      <c r="W79" s="3" t="s">
        <v>500</v>
      </c>
      <c r="X79" s="5">
        <v>13.5</v>
      </c>
      <c r="Y79" s="3" t="s">
        <v>295</v>
      </c>
      <c r="Z79" s="11">
        <v>1879.82</v>
      </c>
      <c r="AA79" s="10">
        <v>-2.4300000000000002</v>
      </c>
      <c r="AB79" t="s">
        <v>80</v>
      </c>
      <c r="AC79" s="14">
        <f t="shared" si="9"/>
        <v>-55.480000000000018</v>
      </c>
      <c r="AD79" t="str">
        <f t="shared" si="10"/>
        <v xml:space="preserve"> </v>
      </c>
      <c r="AE79" t="str">
        <f t="shared" si="14"/>
        <v xml:space="preserve"> </v>
      </c>
      <c r="AF79" s="23">
        <f t="shared" si="11"/>
        <v>-0.22476149698682929</v>
      </c>
      <c r="AI79" s="40">
        <f t="shared" si="12"/>
        <v>0.58891758967539709</v>
      </c>
      <c r="AJ79" s="41">
        <f t="shared" si="13"/>
        <v>1.6980304503235939</v>
      </c>
      <c r="AL79" s="15" t="s">
        <v>2490</v>
      </c>
      <c r="AM79" s="15" t="s">
        <v>263</v>
      </c>
      <c r="AN79" s="15" t="s">
        <v>505</v>
      </c>
      <c r="AO79" s="15" t="s">
        <v>140</v>
      </c>
      <c r="AP79" s="15">
        <v>1638.47</v>
      </c>
    </row>
    <row r="80" spans="1:46" x14ac:dyDescent="0.25">
      <c r="A80" s="3" t="s">
        <v>124</v>
      </c>
      <c r="B80" s="18" t="s">
        <v>2296</v>
      </c>
      <c r="C80" s="4" t="s">
        <v>2424</v>
      </c>
      <c r="D80" s="3" t="s">
        <v>58</v>
      </c>
      <c r="E80" s="3" t="s">
        <v>2216</v>
      </c>
      <c r="F80" s="3" t="s">
        <v>377</v>
      </c>
      <c r="G80" s="10">
        <v>1896.6</v>
      </c>
      <c r="H80" s="3" t="s">
        <v>2297</v>
      </c>
      <c r="I80" s="3" t="s">
        <v>42</v>
      </c>
      <c r="J80" s="5" t="s">
        <v>46</v>
      </c>
      <c r="K80" s="3" t="s">
        <v>47</v>
      </c>
      <c r="L80" s="3" t="s">
        <v>47</v>
      </c>
      <c r="M80" s="3">
        <v>0.5</v>
      </c>
      <c r="N80" s="3" t="s">
        <v>80</v>
      </c>
      <c r="O80" s="3" t="s">
        <v>80</v>
      </c>
      <c r="P80" s="3" t="s">
        <v>500</v>
      </c>
      <c r="Q80" s="5" t="s">
        <v>46</v>
      </c>
      <c r="R80" s="3" t="s">
        <v>47</v>
      </c>
      <c r="S80" s="3" t="s">
        <v>80</v>
      </c>
      <c r="T80" s="3" t="s">
        <v>47</v>
      </c>
      <c r="U80" s="3">
        <v>2.5</v>
      </c>
      <c r="V80" s="3" t="s">
        <v>80</v>
      </c>
      <c r="W80" s="3" t="s">
        <v>92</v>
      </c>
      <c r="X80" s="5" t="s">
        <v>113</v>
      </c>
      <c r="Y80" s="3" t="s">
        <v>327</v>
      </c>
      <c r="Z80" s="11">
        <v>1862.67</v>
      </c>
      <c r="AA80" s="10">
        <v>-1.48</v>
      </c>
      <c r="AB80" t="s">
        <v>80</v>
      </c>
      <c r="AC80" s="14">
        <f t="shared" si="9"/>
        <v>-33.929999999999836</v>
      </c>
      <c r="AD80" t="str">
        <f t="shared" si="10"/>
        <v xml:space="preserve"> </v>
      </c>
      <c r="AE80" t="str">
        <f t="shared" si="14"/>
        <v xml:space="preserve"> </v>
      </c>
      <c r="AF80" s="23">
        <f t="shared" si="11"/>
        <v>-0.12512524471826156</v>
      </c>
      <c r="AI80" s="40">
        <f t="shared" si="12"/>
        <v>0.54978780102148872</v>
      </c>
      <c r="AJ80" s="41">
        <f t="shared" si="13"/>
        <v>1.8188835731568269</v>
      </c>
    </row>
    <row r="81" spans="1:36" x14ac:dyDescent="0.25">
      <c r="A81" s="3" t="s">
        <v>263</v>
      </c>
      <c r="B81" s="18" t="s">
        <v>2298</v>
      </c>
      <c r="C81" s="4" t="s">
        <v>2425</v>
      </c>
      <c r="D81" s="3" t="s">
        <v>63</v>
      </c>
      <c r="E81" s="3" t="s">
        <v>2225</v>
      </c>
      <c r="F81" s="3" t="s">
        <v>395</v>
      </c>
      <c r="G81" s="10">
        <v>1817.17</v>
      </c>
      <c r="H81" s="3" t="s">
        <v>1407</v>
      </c>
      <c r="I81" s="3" t="s">
        <v>42</v>
      </c>
      <c r="J81" s="5" t="s">
        <v>46</v>
      </c>
      <c r="K81" s="3" t="s">
        <v>47</v>
      </c>
      <c r="L81" s="3" t="s">
        <v>80</v>
      </c>
      <c r="M81" s="3">
        <v>0.5</v>
      </c>
      <c r="N81" s="3" t="s">
        <v>80</v>
      </c>
      <c r="O81" s="3" t="s">
        <v>80</v>
      </c>
      <c r="P81" s="3" t="s">
        <v>31</v>
      </c>
      <c r="Q81" s="5" t="s">
        <v>46</v>
      </c>
      <c r="R81" s="3" t="s">
        <v>48</v>
      </c>
      <c r="S81" s="3" t="s">
        <v>47</v>
      </c>
      <c r="T81" s="3">
        <v>0.5</v>
      </c>
      <c r="U81" s="3" t="s">
        <v>47</v>
      </c>
      <c r="V81" s="3" t="s">
        <v>47</v>
      </c>
      <c r="W81" s="3" t="s">
        <v>66</v>
      </c>
      <c r="X81" s="5" t="s">
        <v>113</v>
      </c>
      <c r="Y81" s="3" t="s">
        <v>68</v>
      </c>
      <c r="Z81" s="11">
        <v>1862.67</v>
      </c>
      <c r="AA81" s="10">
        <v>1.99</v>
      </c>
      <c r="AB81" t="s">
        <v>80</v>
      </c>
      <c r="AC81" s="14">
        <f t="shared" si="9"/>
        <v>45.5</v>
      </c>
      <c r="AD81" t="str">
        <f t="shared" si="10"/>
        <v xml:space="preserve"> </v>
      </c>
      <c r="AE81" t="str">
        <f t="shared" si="14"/>
        <v xml:space="preserve"> </v>
      </c>
      <c r="AF81" s="23">
        <f t="shared" si="11"/>
        <v>0.24211872362012599</v>
      </c>
      <c r="AI81" s="40">
        <f t="shared" si="12"/>
        <v>0.40434408520383913</v>
      </c>
      <c r="AJ81" s="41">
        <f t="shared" si="13"/>
        <v>2.4731411601974518</v>
      </c>
    </row>
    <row r="82" spans="1:36" x14ac:dyDescent="0.25">
      <c r="A82" s="3" t="s">
        <v>212</v>
      </c>
      <c r="B82" s="18" t="s">
        <v>2299</v>
      </c>
      <c r="C82" s="4" t="s">
        <v>2426</v>
      </c>
      <c r="D82" s="3" t="s">
        <v>58</v>
      </c>
      <c r="E82" s="3" t="s">
        <v>2290</v>
      </c>
      <c r="F82" s="3" t="s">
        <v>307</v>
      </c>
      <c r="G82" s="10">
        <v>1966.94</v>
      </c>
      <c r="H82" s="3" t="s">
        <v>1294</v>
      </c>
      <c r="I82" s="3" t="s">
        <v>42</v>
      </c>
      <c r="J82" s="5" t="s">
        <v>47</v>
      </c>
      <c r="K82" s="3" t="s">
        <v>47</v>
      </c>
      <c r="L82" s="3" t="s">
        <v>61</v>
      </c>
      <c r="M82" s="3" t="s">
        <v>47</v>
      </c>
      <c r="N82" s="3" t="s">
        <v>47</v>
      </c>
      <c r="O82" s="3" t="s">
        <v>47</v>
      </c>
      <c r="P82" s="3" t="s">
        <v>31</v>
      </c>
      <c r="Q82" s="5" t="s">
        <v>46</v>
      </c>
      <c r="R82" s="3" t="s">
        <v>61</v>
      </c>
      <c r="S82" s="3" t="s">
        <v>47</v>
      </c>
      <c r="T82" s="3" t="s">
        <v>47</v>
      </c>
      <c r="U82" s="3" t="s">
        <v>47</v>
      </c>
      <c r="V82" s="3" t="s">
        <v>47</v>
      </c>
      <c r="W82" s="3" t="s">
        <v>31</v>
      </c>
      <c r="X82" s="5" t="s">
        <v>113</v>
      </c>
      <c r="Y82" s="3" t="s">
        <v>39</v>
      </c>
      <c r="Z82" s="11">
        <v>1862.67</v>
      </c>
      <c r="AA82" s="10">
        <v>-4.5599999999999996</v>
      </c>
      <c r="AB82" t="s">
        <v>80</v>
      </c>
      <c r="AC82" s="14">
        <f t="shared" si="9"/>
        <v>-104.26999999999998</v>
      </c>
      <c r="AD82" t="str">
        <f t="shared" si="10"/>
        <v xml:space="preserve"> </v>
      </c>
      <c r="AE82" t="str">
        <f t="shared" si="14"/>
        <v xml:space="preserve"> </v>
      </c>
      <c r="AF82" s="23">
        <f t="shared" si="11"/>
        <v>-0.45034167091645222</v>
      </c>
      <c r="AI82" s="40">
        <f t="shared" si="12"/>
        <v>0.67376795181813731</v>
      </c>
      <c r="AJ82" s="41">
        <f t="shared" si="13"/>
        <v>1.4841905099545591</v>
      </c>
    </row>
    <row r="83" spans="1:36" x14ac:dyDescent="0.25">
      <c r="A83" s="3" t="s">
        <v>60</v>
      </c>
      <c r="B83" s="18" t="s">
        <v>2300</v>
      </c>
      <c r="C83" s="4" t="s">
        <v>2427</v>
      </c>
      <c r="D83" s="3" t="s">
        <v>151</v>
      </c>
      <c r="E83" s="3" t="s">
        <v>2250</v>
      </c>
      <c r="F83" s="3" t="s">
        <v>140</v>
      </c>
      <c r="G83" s="10">
        <v>1837.54</v>
      </c>
      <c r="H83" s="3" t="s">
        <v>1042</v>
      </c>
      <c r="I83" s="3" t="s">
        <v>42</v>
      </c>
      <c r="J83" s="5" t="s">
        <v>46</v>
      </c>
      <c r="K83" s="3" t="s">
        <v>47</v>
      </c>
      <c r="L83" s="3" t="s">
        <v>80</v>
      </c>
      <c r="M83" s="3" t="s">
        <v>80</v>
      </c>
      <c r="N83" s="3" t="s">
        <v>80</v>
      </c>
      <c r="O83" s="3" t="s">
        <v>80</v>
      </c>
      <c r="P83" s="3" t="s">
        <v>31</v>
      </c>
      <c r="Q83" s="5" t="s">
        <v>46</v>
      </c>
      <c r="R83" s="3" t="s">
        <v>47</v>
      </c>
      <c r="S83" s="3" t="s">
        <v>80</v>
      </c>
      <c r="T83" s="3" t="s">
        <v>80</v>
      </c>
      <c r="U83" s="3">
        <v>2.5</v>
      </c>
      <c r="V83" s="3" t="s">
        <v>80</v>
      </c>
      <c r="W83" s="3" t="s">
        <v>31</v>
      </c>
      <c r="X83" s="5">
        <v>12.5</v>
      </c>
      <c r="Y83" s="3" t="s">
        <v>39</v>
      </c>
      <c r="Z83" s="11">
        <v>1845.53</v>
      </c>
      <c r="AA83" s="10">
        <v>0.34</v>
      </c>
      <c r="AB83" t="s">
        <v>80</v>
      </c>
      <c r="AC83" s="14">
        <f t="shared" si="9"/>
        <v>7.9900000000000091</v>
      </c>
      <c r="AD83" t="str">
        <f t="shared" si="10"/>
        <v xml:space="preserve"> </v>
      </c>
      <c r="AE83" t="str">
        <f t="shared" si="14"/>
        <v xml:space="preserve"> </v>
      </c>
      <c r="AF83" s="23">
        <f t="shared" si="11"/>
        <v>6.869153927701957E-2</v>
      </c>
      <c r="AI83" s="40">
        <f t="shared" si="12"/>
        <v>0.47261757648797542</v>
      </c>
      <c r="AJ83" s="41">
        <f t="shared" si="13"/>
        <v>2.1158756037619404</v>
      </c>
    </row>
    <row r="84" spans="1:36" x14ac:dyDescent="0.25">
      <c r="A84" s="3" t="s">
        <v>2301</v>
      </c>
      <c r="B84" s="18" t="s">
        <v>2302</v>
      </c>
      <c r="C84" s="4" t="s">
        <v>2428</v>
      </c>
      <c r="D84" s="3" t="s">
        <v>63</v>
      </c>
      <c r="E84" s="3" t="s">
        <v>2235</v>
      </c>
      <c r="F84" s="3" t="s">
        <v>140</v>
      </c>
      <c r="G84" s="10">
        <v>2001.17</v>
      </c>
      <c r="H84" s="3" t="s">
        <v>52</v>
      </c>
      <c r="I84" s="3" t="s">
        <v>42</v>
      </c>
      <c r="J84" s="5" t="s">
        <v>46</v>
      </c>
      <c r="K84" s="3" t="s">
        <v>47</v>
      </c>
      <c r="L84" s="3" t="s">
        <v>80</v>
      </c>
      <c r="M84" s="3" t="s">
        <v>80</v>
      </c>
      <c r="N84" s="3" t="s">
        <v>80</v>
      </c>
      <c r="O84" s="3" t="s">
        <v>47</v>
      </c>
      <c r="P84" s="3" t="s">
        <v>31</v>
      </c>
      <c r="Q84" s="5" t="s">
        <v>46</v>
      </c>
      <c r="R84" s="3" t="s">
        <v>80</v>
      </c>
      <c r="S84" s="3" t="s">
        <v>40</v>
      </c>
      <c r="T84" s="3" t="s">
        <v>80</v>
      </c>
      <c r="U84" s="3">
        <v>1.25</v>
      </c>
      <c r="V84" s="3" t="s">
        <v>47</v>
      </c>
      <c r="W84" s="3" t="s">
        <v>31</v>
      </c>
      <c r="X84" s="5">
        <v>12.25</v>
      </c>
      <c r="Y84" s="3" t="s">
        <v>39</v>
      </c>
      <c r="Z84" s="11">
        <v>1836.96</v>
      </c>
      <c r="AA84" s="10">
        <v>-7.19</v>
      </c>
      <c r="AB84" t="s">
        <v>80</v>
      </c>
      <c r="AC84" s="14">
        <f t="shared" si="9"/>
        <v>-164.21000000000004</v>
      </c>
      <c r="AD84" t="str">
        <f t="shared" si="10"/>
        <v xml:space="preserve"> </v>
      </c>
      <c r="AE84" t="str">
        <f t="shared" si="14"/>
        <v xml:space="preserve"> </v>
      </c>
      <c r="AF84" s="23">
        <f t="shared" si="11"/>
        <v>-0.72747378047459166</v>
      </c>
      <c r="AI84" s="40">
        <f t="shared" si="12"/>
        <v>0.76653211423922185</v>
      </c>
      <c r="AJ84" s="41">
        <f t="shared" si="13"/>
        <v>1.304576783443044</v>
      </c>
    </row>
    <row r="85" spans="1:36" x14ac:dyDescent="0.25">
      <c r="A85" s="3" t="s">
        <v>2301</v>
      </c>
      <c r="B85" s="18" t="s">
        <v>2303</v>
      </c>
      <c r="C85" s="4" t="s">
        <v>2429</v>
      </c>
      <c r="D85" s="3" t="s">
        <v>42</v>
      </c>
      <c r="E85" s="3" t="s">
        <v>2290</v>
      </c>
      <c r="F85" s="3" t="s">
        <v>307</v>
      </c>
      <c r="G85" s="10"/>
      <c r="H85" s="3" t="s">
        <v>80</v>
      </c>
      <c r="I85" s="3" t="s">
        <v>42</v>
      </c>
      <c r="J85" s="5" t="s">
        <v>46</v>
      </c>
      <c r="K85" s="3" t="s">
        <v>47</v>
      </c>
      <c r="L85" s="3" t="s">
        <v>47</v>
      </c>
      <c r="M85" s="3">
        <v>0.5</v>
      </c>
      <c r="N85" s="3" t="s">
        <v>47</v>
      </c>
      <c r="O85" s="3" t="s">
        <v>47</v>
      </c>
      <c r="P85" s="3" t="s">
        <v>31</v>
      </c>
      <c r="Q85" s="5" t="s">
        <v>46</v>
      </c>
      <c r="R85" s="3" t="s">
        <v>47</v>
      </c>
      <c r="S85" s="3" t="s">
        <v>47</v>
      </c>
      <c r="T85" s="3">
        <v>0.5</v>
      </c>
      <c r="U85" s="3">
        <v>1.25</v>
      </c>
      <c r="V85" s="3" t="s">
        <v>47</v>
      </c>
      <c r="W85" s="3" t="s">
        <v>31</v>
      </c>
      <c r="X85" s="5">
        <v>12.25</v>
      </c>
      <c r="Y85" s="3" t="s">
        <v>39</v>
      </c>
      <c r="Z85" s="11">
        <v>1836.96</v>
      </c>
      <c r="AA85" s="10" t="s">
        <v>42</v>
      </c>
      <c r="AB85" t="s">
        <v>80</v>
      </c>
      <c r="AC85" s="14">
        <f t="shared" si="9"/>
        <v>0</v>
      </c>
      <c r="AD85" t="str">
        <f t="shared" si="10"/>
        <v xml:space="preserve"> </v>
      </c>
      <c r="AE85" t="str">
        <f t="shared" si="14"/>
        <v xml:space="preserve"> </v>
      </c>
      <c r="AF85" s="23">
        <f t="shared" si="11"/>
        <v>3.1749838319903551E-2</v>
      </c>
      <c r="AI85" s="40">
        <f t="shared" si="12"/>
        <v>0.48733577483409563</v>
      </c>
      <c r="AJ85" s="41">
        <f t="shared" si="13"/>
        <v>2.0519733039102892</v>
      </c>
    </row>
    <row r="86" spans="1:36" x14ac:dyDescent="0.25">
      <c r="A86" s="3" t="s">
        <v>583</v>
      </c>
      <c r="B86" s="18" t="s">
        <v>2304</v>
      </c>
      <c r="C86" s="4" t="s">
        <v>2430</v>
      </c>
      <c r="D86" s="3" t="s">
        <v>42</v>
      </c>
      <c r="E86" s="3" t="s">
        <v>2290</v>
      </c>
      <c r="F86" s="3" t="s">
        <v>307</v>
      </c>
      <c r="G86" s="10">
        <v>1929.99</v>
      </c>
      <c r="H86" s="3" t="s">
        <v>636</v>
      </c>
      <c r="I86" s="3" t="s">
        <v>42</v>
      </c>
      <c r="J86" s="5" t="s">
        <v>47</v>
      </c>
      <c r="K86" s="3" t="s">
        <v>47</v>
      </c>
      <c r="L86" s="3" t="s">
        <v>47</v>
      </c>
      <c r="M86" s="3" t="s">
        <v>47</v>
      </c>
      <c r="N86" s="3" t="s">
        <v>47</v>
      </c>
      <c r="O86" s="3" t="s">
        <v>46</v>
      </c>
      <c r="P86" s="3" t="s">
        <v>125</v>
      </c>
      <c r="Q86" s="5" t="s">
        <v>46</v>
      </c>
      <c r="R86" s="3" t="s">
        <v>48</v>
      </c>
      <c r="S86" s="3" t="s">
        <v>47</v>
      </c>
      <c r="T86" s="3" t="s">
        <v>47</v>
      </c>
      <c r="U86" s="3" t="s">
        <v>47</v>
      </c>
      <c r="V86" s="3" t="s">
        <v>47</v>
      </c>
      <c r="W86" s="3" t="s">
        <v>31</v>
      </c>
      <c r="X86" s="5" t="s">
        <v>108</v>
      </c>
      <c r="Y86" s="3" t="s">
        <v>127</v>
      </c>
      <c r="Z86" s="11">
        <v>1828.39</v>
      </c>
      <c r="AA86" s="10">
        <v>-4.4400000000000004</v>
      </c>
      <c r="AB86" t="s">
        <v>80</v>
      </c>
      <c r="AC86" s="14">
        <f t="shared" si="9"/>
        <v>-101.59999999999991</v>
      </c>
      <c r="AD86" t="str">
        <f t="shared" si="10"/>
        <v xml:space="preserve"> </v>
      </c>
      <c r="AE86" t="str">
        <f t="shared" si="14"/>
        <v xml:space="preserve"> </v>
      </c>
      <c r="AF86" s="23">
        <f t="shared" si="11"/>
        <v>-0.43799694731751576</v>
      </c>
      <c r="AI86" s="40">
        <f t="shared" si="12"/>
        <v>0.66930575183095664</v>
      </c>
      <c r="AJ86" s="41">
        <f t="shared" si="13"/>
        <v>1.4940854717958039</v>
      </c>
    </row>
    <row r="87" spans="1:36" x14ac:dyDescent="0.25">
      <c r="A87" s="3" t="s">
        <v>527</v>
      </c>
      <c r="B87" s="18" t="s">
        <v>2305</v>
      </c>
      <c r="C87" s="4" t="s">
        <v>2431</v>
      </c>
      <c r="D87" s="3" t="s">
        <v>58</v>
      </c>
      <c r="E87" s="3" t="s">
        <v>2201</v>
      </c>
      <c r="F87" s="3" t="s">
        <v>100</v>
      </c>
      <c r="G87" s="10">
        <v>2040.11</v>
      </c>
      <c r="H87" s="3" t="s">
        <v>429</v>
      </c>
      <c r="I87" s="3" t="s">
        <v>42</v>
      </c>
      <c r="J87" s="5" t="s">
        <v>47</v>
      </c>
      <c r="K87" s="3" t="s">
        <v>80</v>
      </c>
      <c r="L87" s="3" t="s">
        <v>80</v>
      </c>
      <c r="M87" s="3">
        <v>0.5</v>
      </c>
      <c r="N87" s="3">
        <v>2.5</v>
      </c>
      <c r="O87" s="3" t="s">
        <v>47</v>
      </c>
      <c r="P87" s="3" t="s">
        <v>31</v>
      </c>
      <c r="Q87" s="5" t="s">
        <v>46</v>
      </c>
      <c r="R87" s="3" t="s">
        <v>61</v>
      </c>
      <c r="S87" s="3" t="s">
        <v>47</v>
      </c>
      <c r="T87" s="3" t="s">
        <v>47</v>
      </c>
      <c r="U87" s="3" t="s">
        <v>47</v>
      </c>
      <c r="V87" s="3" t="s">
        <v>80</v>
      </c>
      <c r="W87" s="3" t="s">
        <v>31</v>
      </c>
      <c r="X87" s="5" t="s">
        <v>108</v>
      </c>
      <c r="Y87" s="3" t="s">
        <v>39</v>
      </c>
      <c r="Z87" s="11">
        <v>1828.39</v>
      </c>
      <c r="AA87" s="10">
        <v>-9.26</v>
      </c>
      <c r="AB87" t="s">
        <v>2202</v>
      </c>
      <c r="AC87" s="14">
        <f t="shared" si="9"/>
        <v>-211.7199999999998</v>
      </c>
      <c r="AD87" t="str">
        <f t="shared" si="10"/>
        <v xml:space="preserve"> </v>
      </c>
      <c r="AE87" t="str">
        <f t="shared" si="14"/>
        <v xml:space="preserve"> </v>
      </c>
      <c r="AF87" s="23">
        <f t="shared" si="11"/>
        <v>-0.94713588466389975</v>
      </c>
      <c r="AI87" s="40">
        <f t="shared" si="12"/>
        <v>0.82821522940906256</v>
      </c>
      <c r="AJ87" s="41">
        <f t="shared" si="13"/>
        <v>1.2074156143126069</v>
      </c>
    </row>
    <row r="88" spans="1:36" x14ac:dyDescent="0.25">
      <c r="A88" s="3" t="s">
        <v>527</v>
      </c>
      <c r="B88" s="18" t="s">
        <v>2306</v>
      </c>
      <c r="C88" s="4" t="s">
        <v>2432</v>
      </c>
      <c r="D88" s="3" t="s">
        <v>42</v>
      </c>
      <c r="E88" s="3" t="s">
        <v>2290</v>
      </c>
      <c r="F88" s="3" t="s">
        <v>307</v>
      </c>
      <c r="G88" s="10">
        <v>2078.2399999999998</v>
      </c>
      <c r="H88" s="3" t="s">
        <v>433</v>
      </c>
      <c r="I88" s="3" t="s">
        <v>42</v>
      </c>
      <c r="J88" s="5" t="s">
        <v>47</v>
      </c>
      <c r="K88" s="3" t="s">
        <v>47</v>
      </c>
      <c r="L88" s="3" t="s">
        <v>47</v>
      </c>
      <c r="M88" s="3" t="s">
        <v>47</v>
      </c>
      <c r="N88" s="3">
        <v>2.5</v>
      </c>
      <c r="O88" s="3" t="s">
        <v>48</v>
      </c>
      <c r="P88" s="3" t="s">
        <v>31</v>
      </c>
      <c r="Q88" s="5" t="s">
        <v>46</v>
      </c>
      <c r="R88" s="3" t="s">
        <v>47</v>
      </c>
      <c r="S88" s="3" t="s">
        <v>47</v>
      </c>
      <c r="T88" s="3" t="s">
        <v>47</v>
      </c>
      <c r="U88" s="3">
        <v>2.5</v>
      </c>
      <c r="V88" s="3" t="s">
        <v>47</v>
      </c>
      <c r="W88" s="3" t="s">
        <v>31</v>
      </c>
      <c r="X88" s="5" t="s">
        <v>108</v>
      </c>
      <c r="Y88" s="3" t="s">
        <v>39</v>
      </c>
      <c r="Z88" s="11">
        <v>1828.39</v>
      </c>
      <c r="AA88" s="10">
        <v>-10.94</v>
      </c>
      <c r="AB88" t="s">
        <v>80</v>
      </c>
      <c r="AC88" s="14">
        <f t="shared" si="9"/>
        <v>-249.84999999999968</v>
      </c>
      <c r="AD88" t="str">
        <f t="shared" si="10"/>
        <v xml:space="preserve"> </v>
      </c>
      <c r="AE88" t="str">
        <f t="shared" si="14"/>
        <v xml:space="preserve"> </v>
      </c>
      <c r="AF88" s="23">
        <f t="shared" si="11"/>
        <v>-1.1234296340374703</v>
      </c>
      <c r="AI88" s="40">
        <f t="shared" si="12"/>
        <v>0.8693724650489274</v>
      </c>
      <c r="AJ88" s="41">
        <f t="shared" si="13"/>
        <v>1.1502549714910986</v>
      </c>
    </row>
    <row r="89" spans="1:36" x14ac:dyDescent="0.25">
      <c r="A89" s="3" t="s">
        <v>183</v>
      </c>
      <c r="B89" s="18" t="s">
        <v>2307</v>
      </c>
      <c r="C89" s="4" t="s">
        <v>2433</v>
      </c>
      <c r="D89" s="3" t="s">
        <v>42</v>
      </c>
      <c r="E89" s="3" t="s">
        <v>2308</v>
      </c>
      <c r="F89" s="3" t="s">
        <v>422</v>
      </c>
      <c r="G89" s="10">
        <v>1888.3</v>
      </c>
      <c r="H89" s="3" t="s">
        <v>2309</v>
      </c>
      <c r="I89" s="3" t="s">
        <v>42</v>
      </c>
      <c r="J89" s="5" t="s">
        <v>46</v>
      </c>
      <c r="K89" s="3" t="s">
        <v>80</v>
      </c>
      <c r="L89" s="3" t="s">
        <v>47</v>
      </c>
      <c r="M89" s="3" t="s">
        <v>80</v>
      </c>
      <c r="N89" s="3" t="s">
        <v>80</v>
      </c>
      <c r="O89" s="3" t="s">
        <v>47</v>
      </c>
      <c r="P89" s="3" t="s">
        <v>92</v>
      </c>
      <c r="Q89" s="5" t="s">
        <v>46</v>
      </c>
      <c r="R89" s="3" t="s">
        <v>47</v>
      </c>
      <c r="S89" s="3" t="s">
        <v>80</v>
      </c>
      <c r="T89" s="3">
        <v>0.5</v>
      </c>
      <c r="U89" s="3">
        <v>1.25</v>
      </c>
      <c r="V89" s="3" t="s">
        <v>80</v>
      </c>
      <c r="W89" s="3" t="s">
        <v>31</v>
      </c>
      <c r="X89" s="5">
        <v>11.75</v>
      </c>
      <c r="Y89" s="3" t="s">
        <v>94</v>
      </c>
      <c r="Z89" s="11">
        <v>1819.81</v>
      </c>
      <c r="AA89" s="10">
        <v>-3</v>
      </c>
      <c r="AB89" t="s">
        <v>80</v>
      </c>
      <c r="AC89" s="14">
        <f t="shared" si="9"/>
        <v>-68.490000000000009</v>
      </c>
      <c r="AD89" t="str">
        <f t="shared" si="10"/>
        <v xml:space="preserve"> </v>
      </c>
      <c r="AE89" t="str">
        <f t="shared" si="14"/>
        <v xml:space="preserve"> </v>
      </c>
      <c r="AF89" s="23">
        <f t="shared" si="11"/>
        <v>-0.28491312770673899</v>
      </c>
      <c r="AI89" s="40">
        <f t="shared" si="12"/>
        <v>0.61214465090526615</v>
      </c>
      <c r="AJ89" s="41">
        <f t="shared" si="13"/>
        <v>1.633600813992504</v>
      </c>
    </row>
    <row r="90" spans="1:36" x14ac:dyDescent="0.25">
      <c r="A90" s="3" t="s">
        <v>889</v>
      </c>
      <c r="B90" s="18" t="s">
        <v>2310</v>
      </c>
      <c r="C90" s="4" t="s">
        <v>2434</v>
      </c>
      <c r="D90" s="3" t="s">
        <v>42</v>
      </c>
      <c r="E90" s="3" t="s">
        <v>2201</v>
      </c>
      <c r="F90" s="3" t="s">
        <v>100</v>
      </c>
      <c r="G90" s="10">
        <v>2013.41</v>
      </c>
      <c r="H90" s="3" t="s">
        <v>316</v>
      </c>
      <c r="I90" s="3" t="s">
        <v>42</v>
      </c>
      <c r="J90" s="5" t="s">
        <v>46</v>
      </c>
      <c r="K90" s="3" t="s">
        <v>47</v>
      </c>
      <c r="L90" s="3" t="s">
        <v>47</v>
      </c>
      <c r="M90" s="3">
        <v>0.5</v>
      </c>
      <c r="N90" s="3" t="s">
        <v>80</v>
      </c>
      <c r="O90" s="3" t="s">
        <v>47</v>
      </c>
      <c r="P90" s="3" t="s">
        <v>31</v>
      </c>
      <c r="Q90" s="5" t="s">
        <v>46</v>
      </c>
      <c r="R90" s="3" t="s">
        <v>47</v>
      </c>
      <c r="S90" s="3" t="s">
        <v>47</v>
      </c>
      <c r="T90" s="3" t="s">
        <v>47</v>
      </c>
      <c r="U90" s="3">
        <v>1.25</v>
      </c>
      <c r="V90" s="3" t="s">
        <v>80</v>
      </c>
      <c r="W90" s="3" t="s">
        <v>31</v>
      </c>
      <c r="X90" s="5">
        <v>11.75</v>
      </c>
      <c r="Y90" s="3" t="s">
        <v>39</v>
      </c>
      <c r="Z90" s="11">
        <v>1819.81</v>
      </c>
      <c r="AA90" s="10">
        <v>-8.4700000000000006</v>
      </c>
      <c r="AB90" t="s">
        <v>2202</v>
      </c>
      <c r="AC90" s="14">
        <f t="shared" si="9"/>
        <v>-193.60000000000014</v>
      </c>
      <c r="AD90" t="str">
        <f t="shared" si="10"/>
        <v xml:space="preserve"> </v>
      </c>
      <c r="AE90" t="str">
        <f t="shared" si="14"/>
        <v xml:space="preserve"> </v>
      </c>
      <c r="AF90" s="23">
        <f t="shared" si="11"/>
        <v>-0.86335820990258194</v>
      </c>
      <c r="AI90" s="40">
        <f t="shared" si="12"/>
        <v>0.80602972565373221</v>
      </c>
      <c r="AJ90" s="41">
        <f t="shared" si="13"/>
        <v>1.2406490333702616</v>
      </c>
    </row>
    <row r="91" spans="1:36" x14ac:dyDescent="0.25">
      <c r="A91" s="3" t="s">
        <v>1189</v>
      </c>
      <c r="B91" s="18" t="s">
        <v>2311</v>
      </c>
      <c r="C91" s="4" t="s">
        <v>2435</v>
      </c>
      <c r="D91" s="3" t="s">
        <v>42</v>
      </c>
      <c r="E91" s="3" t="s">
        <v>2201</v>
      </c>
      <c r="F91" s="3" t="s">
        <v>100</v>
      </c>
      <c r="G91" s="10">
        <v>1935.16</v>
      </c>
      <c r="H91" s="3" t="s">
        <v>2312</v>
      </c>
      <c r="I91" s="3" t="s">
        <v>42</v>
      </c>
      <c r="J91" s="5" t="s">
        <v>46</v>
      </c>
      <c r="K91" s="3" t="s">
        <v>47</v>
      </c>
      <c r="L91" s="3" t="s">
        <v>80</v>
      </c>
      <c r="M91" s="3" t="s">
        <v>80</v>
      </c>
      <c r="N91" s="3" t="s">
        <v>80</v>
      </c>
      <c r="O91" s="3" t="s">
        <v>80</v>
      </c>
      <c r="P91" s="3" t="s">
        <v>31</v>
      </c>
      <c r="Q91" s="5" t="s">
        <v>46</v>
      </c>
      <c r="R91" s="3">
        <v>1.5</v>
      </c>
      <c r="S91" s="3" t="s">
        <v>47</v>
      </c>
      <c r="T91" s="3" t="s">
        <v>47</v>
      </c>
      <c r="U91" s="3" t="s">
        <v>80</v>
      </c>
      <c r="V91" s="3" t="s">
        <v>80</v>
      </c>
      <c r="W91" s="3" t="s">
        <v>31</v>
      </c>
      <c r="X91" s="5">
        <v>11.5</v>
      </c>
      <c r="Y91" s="3" t="s">
        <v>39</v>
      </c>
      <c r="Z91" s="11">
        <v>1811.24</v>
      </c>
      <c r="AA91" s="10">
        <v>-5.41</v>
      </c>
      <c r="AB91" t="s">
        <v>2202</v>
      </c>
      <c r="AC91" s="14">
        <f t="shared" si="9"/>
        <v>-123.92000000000007</v>
      </c>
      <c r="AD91" t="str">
        <f t="shared" si="10"/>
        <v xml:space="preserve"> </v>
      </c>
      <c r="AE91" t="str">
        <f t="shared" si="14"/>
        <v xml:space="preserve"> </v>
      </c>
      <c r="AF91" s="23">
        <f t="shared" si="11"/>
        <v>-0.54119328841424097</v>
      </c>
      <c r="AI91" s="40">
        <f t="shared" si="12"/>
        <v>0.7058128184715261</v>
      </c>
      <c r="AJ91" s="41">
        <f t="shared" si="13"/>
        <v>1.4168062322324371</v>
      </c>
    </row>
    <row r="92" spans="1:36" x14ac:dyDescent="0.25">
      <c r="A92" s="3" t="s">
        <v>1128</v>
      </c>
      <c r="B92" s="18" t="s">
        <v>2313</v>
      </c>
      <c r="C92" s="4" t="s">
        <v>2436</v>
      </c>
      <c r="D92" s="3" t="s">
        <v>58</v>
      </c>
      <c r="E92" s="3" t="s">
        <v>2206</v>
      </c>
      <c r="F92" s="3" t="s">
        <v>365</v>
      </c>
      <c r="G92" s="10">
        <v>1795.83</v>
      </c>
      <c r="H92" s="3" t="s">
        <v>1350</v>
      </c>
      <c r="I92" s="3" t="s">
        <v>42</v>
      </c>
      <c r="J92" s="5" t="s">
        <v>46</v>
      </c>
      <c r="K92" s="3" t="s">
        <v>80</v>
      </c>
      <c r="L92" s="3" t="s">
        <v>80</v>
      </c>
      <c r="M92" s="3" t="s">
        <v>80</v>
      </c>
      <c r="N92" s="3" t="s">
        <v>80</v>
      </c>
      <c r="O92" s="3" t="s">
        <v>80</v>
      </c>
      <c r="P92" s="3" t="s">
        <v>31</v>
      </c>
      <c r="Q92" s="5" t="s">
        <v>46</v>
      </c>
      <c r="R92" s="3" t="s">
        <v>80</v>
      </c>
      <c r="S92" s="3" t="s">
        <v>80</v>
      </c>
      <c r="T92" s="3" t="s">
        <v>80</v>
      </c>
      <c r="U92" s="3">
        <v>1.25</v>
      </c>
      <c r="V92" s="3" t="s">
        <v>80</v>
      </c>
      <c r="W92" s="3" t="s">
        <v>31</v>
      </c>
      <c r="X92" s="5">
        <v>11.25</v>
      </c>
      <c r="Y92" s="3" t="s">
        <v>39</v>
      </c>
      <c r="Z92" s="11">
        <v>1802.67</v>
      </c>
      <c r="AA92" s="10">
        <v>0.3</v>
      </c>
      <c r="AB92" t="s">
        <v>80</v>
      </c>
      <c r="AC92" s="14">
        <f t="shared" si="9"/>
        <v>6.8400000000001455</v>
      </c>
      <c r="AD92" t="str">
        <f t="shared" si="10"/>
        <v xml:space="preserve"> </v>
      </c>
      <c r="AE92" t="str">
        <f t="shared" si="14"/>
        <v xml:space="preserve"> </v>
      </c>
      <c r="AF92" s="23">
        <f t="shared" si="11"/>
        <v>6.3374523494706889E-2</v>
      </c>
      <c r="AI92" s="40">
        <f t="shared" si="12"/>
        <v>0.47473413688355404</v>
      </c>
      <c r="AJ92" s="41">
        <f t="shared" si="13"/>
        <v>2.1064421584776127</v>
      </c>
    </row>
    <row r="93" spans="1:36" x14ac:dyDescent="0.25">
      <c r="A93" s="3" t="s">
        <v>539</v>
      </c>
      <c r="B93" s="18" t="s">
        <v>2314</v>
      </c>
      <c r="C93" s="4" t="s">
        <v>2437</v>
      </c>
      <c r="D93" s="3" t="s">
        <v>63</v>
      </c>
      <c r="E93" s="3" t="s">
        <v>2250</v>
      </c>
      <c r="F93" s="3" t="s">
        <v>140</v>
      </c>
      <c r="G93" s="10">
        <v>1905.37</v>
      </c>
      <c r="H93" s="3" t="s">
        <v>332</v>
      </c>
      <c r="I93" s="3" t="s">
        <v>42</v>
      </c>
      <c r="J93" s="5" t="s">
        <v>46</v>
      </c>
      <c r="K93" s="3" t="s">
        <v>47</v>
      </c>
      <c r="L93" s="3" t="s">
        <v>47</v>
      </c>
      <c r="M93" s="3">
        <v>0.5</v>
      </c>
      <c r="N93" s="3" t="s">
        <v>80</v>
      </c>
      <c r="O93" s="3" t="s">
        <v>47</v>
      </c>
      <c r="P93" s="3" t="s">
        <v>31</v>
      </c>
      <c r="Q93" s="5" t="s">
        <v>46</v>
      </c>
      <c r="R93" s="3" t="s">
        <v>80</v>
      </c>
      <c r="S93" s="3" t="s">
        <v>80</v>
      </c>
      <c r="T93" s="3" t="s">
        <v>47</v>
      </c>
      <c r="U93" s="3" t="s">
        <v>47</v>
      </c>
      <c r="V93" s="3" t="s">
        <v>80</v>
      </c>
      <c r="W93" s="3" t="s">
        <v>31</v>
      </c>
      <c r="X93" s="5">
        <v>10.5</v>
      </c>
      <c r="Y93" s="3" t="s">
        <v>39</v>
      </c>
      <c r="Z93" s="11">
        <v>1776.95</v>
      </c>
      <c r="AA93" s="10">
        <v>-5.62</v>
      </c>
      <c r="AB93" t="s">
        <v>80</v>
      </c>
      <c r="AC93" s="14">
        <f t="shared" si="9"/>
        <v>-128.41999999999985</v>
      </c>
      <c r="AD93" t="str">
        <f t="shared" si="10"/>
        <v xml:space="preserve"> </v>
      </c>
      <c r="AE93" t="str">
        <f t="shared" si="14"/>
        <v xml:space="preserve"> </v>
      </c>
      <c r="AF93" s="23">
        <f t="shared" si="11"/>
        <v>-0.5619990023450312</v>
      </c>
      <c r="AI93" s="40">
        <f t="shared" si="12"/>
        <v>0.71294165058058856</v>
      </c>
      <c r="AJ93" s="41">
        <f t="shared" si="13"/>
        <v>1.4026393312631456</v>
      </c>
    </row>
    <row r="94" spans="1:36" x14ac:dyDescent="0.25">
      <c r="A94" s="3" t="s">
        <v>258</v>
      </c>
      <c r="B94" s="18" t="s">
        <v>2315</v>
      </c>
      <c r="C94" s="4" t="s">
        <v>2438</v>
      </c>
      <c r="D94" s="3" t="s">
        <v>58</v>
      </c>
      <c r="E94" s="3" t="s">
        <v>2283</v>
      </c>
      <c r="F94" s="3" t="s">
        <v>186</v>
      </c>
      <c r="G94" s="10">
        <v>1528.01</v>
      </c>
      <c r="H94" s="3" t="s">
        <v>80</v>
      </c>
      <c r="I94" s="3" t="s">
        <v>42</v>
      </c>
      <c r="J94" s="5" t="s">
        <v>46</v>
      </c>
      <c r="K94" s="3" t="s">
        <v>80</v>
      </c>
      <c r="L94" s="3" t="s">
        <v>80</v>
      </c>
      <c r="M94" s="3" t="s">
        <v>47</v>
      </c>
      <c r="N94" s="3" t="s">
        <v>80</v>
      </c>
      <c r="O94" s="3" t="s">
        <v>47</v>
      </c>
      <c r="P94" s="3" t="s">
        <v>31</v>
      </c>
      <c r="Q94" s="5" t="s">
        <v>46</v>
      </c>
      <c r="R94" s="3" t="s">
        <v>47</v>
      </c>
      <c r="S94" s="3" t="s">
        <v>80</v>
      </c>
      <c r="T94" s="3" t="s">
        <v>47</v>
      </c>
      <c r="U94" s="3" t="s">
        <v>80</v>
      </c>
      <c r="V94" s="3" t="s">
        <v>47</v>
      </c>
      <c r="W94" s="3" t="s">
        <v>31</v>
      </c>
      <c r="X94" s="5" t="s">
        <v>98</v>
      </c>
      <c r="Y94" s="3" t="s">
        <v>39</v>
      </c>
      <c r="Z94" s="11">
        <v>1759.81</v>
      </c>
      <c r="AA94" s="10" t="s">
        <v>42</v>
      </c>
      <c r="AB94" t="s">
        <v>80</v>
      </c>
      <c r="AC94" s="14">
        <f t="shared" si="9"/>
        <v>231.79999999999995</v>
      </c>
      <c r="AD94" t="str">
        <f t="shared" si="10"/>
        <v xml:space="preserve"> </v>
      </c>
      <c r="AE94" t="str">
        <f t="shared" si="14"/>
        <v xml:space="preserve"> </v>
      </c>
      <c r="AF94" s="23">
        <f t="shared" si="11"/>
        <v>1.1034752803548826</v>
      </c>
      <c r="AI94" s="40">
        <f t="shared" si="12"/>
        <v>0.13491041035176154</v>
      </c>
      <c r="AJ94" s="41">
        <f t="shared" si="13"/>
        <v>7.4123264275353442</v>
      </c>
    </row>
    <row r="95" spans="1:36" x14ac:dyDescent="0.25">
      <c r="A95" s="3" t="s">
        <v>1521</v>
      </c>
      <c r="B95" s="18" t="s">
        <v>2316</v>
      </c>
      <c r="C95" s="4" t="s">
        <v>2439</v>
      </c>
      <c r="D95" s="3" t="s">
        <v>58</v>
      </c>
      <c r="E95" s="3" t="s">
        <v>2201</v>
      </c>
      <c r="F95" s="3" t="s">
        <v>100</v>
      </c>
      <c r="G95" s="10">
        <v>1924.93</v>
      </c>
      <c r="H95" s="3" t="s">
        <v>336</v>
      </c>
      <c r="I95" s="3" t="s">
        <v>42</v>
      </c>
      <c r="J95" s="5" t="s">
        <v>47</v>
      </c>
      <c r="K95" s="3" t="s">
        <v>47</v>
      </c>
      <c r="L95" s="3" t="s">
        <v>80</v>
      </c>
      <c r="M95" s="3">
        <v>0.5</v>
      </c>
      <c r="N95" s="3" t="s">
        <v>80</v>
      </c>
      <c r="O95" s="3" t="s">
        <v>80</v>
      </c>
      <c r="P95" s="3" t="s">
        <v>31</v>
      </c>
      <c r="Q95" s="5" t="s">
        <v>46</v>
      </c>
      <c r="R95" s="3" t="s">
        <v>80</v>
      </c>
      <c r="S95" s="3" t="s">
        <v>80</v>
      </c>
      <c r="T95" s="3" t="s">
        <v>47</v>
      </c>
      <c r="U95" s="3">
        <v>3.75</v>
      </c>
      <c r="V95" s="3" t="s">
        <v>80</v>
      </c>
      <c r="W95" s="3" t="s">
        <v>31</v>
      </c>
      <c r="X95" s="5">
        <v>9.25</v>
      </c>
      <c r="Y95" s="3" t="s">
        <v>39</v>
      </c>
      <c r="Z95" s="11">
        <v>1734.09</v>
      </c>
      <c r="AA95" s="10">
        <v>-8.35</v>
      </c>
      <c r="AB95" t="s">
        <v>2202</v>
      </c>
      <c r="AC95" s="14">
        <f t="shared" si="9"/>
        <v>-190.84000000000015</v>
      </c>
      <c r="AD95" t="str">
        <f t="shared" si="10"/>
        <v xml:space="preserve"> </v>
      </c>
      <c r="AE95" t="str">
        <f t="shared" si="14"/>
        <v xml:space="preserve"> </v>
      </c>
      <c r="AF95" s="23">
        <f t="shared" si="11"/>
        <v>-0.85059737202503005</v>
      </c>
      <c r="AI95" s="40">
        <f t="shared" si="12"/>
        <v>0.80250347510899611</v>
      </c>
      <c r="AJ95" s="41">
        <f t="shared" si="13"/>
        <v>1.2461005229468693</v>
      </c>
    </row>
    <row r="96" spans="1:36" x14ac:dyDescent="0.25">
      <c r="A96" s="3" t="s">
        <v>1521</v>
      </c>
      <c r="B96" s="18" t="s">
        <v>2317</v>
      </c>
      <c r="C96" s="4" t="s">
        <v>2440</v>
      </c>
      <c r="D96" s="3" t="s">
        <v>42</v>
      </c>
      <c r="E96" s="3" t="s">
        <v>2308</v>
      </c>
      <c r="F96" s="3" t="s">
        <v>422</v>
      </c>
      <c r="G96" s="10"/>
      <c r="H96" s="3" t="s">
        <v>80</v>
      </c>
      <c r="I96" s="3" t="s">
        <v>42</v>
      </c>
      <c r="J96" s="5" t="s">
        <v>47</v>
      </c>
      <c r="K96" s="3" t="s">
        <v>47</v>
      </c>
      <c r="L96" s="3" t="s">
        <v>47</v>
      </c>
      <c r="M96" s="3" t="s">
        <v>47</v>
      </c>
      <c r="N96" s="3" t="s">
        <v>80</v>
      </c>
      <c r="O96" s="3" t="s">
        <v>47</v>
      </c>
      <c r="P96" s="3" t="s">
        <v>31</v>
      </c>
      <c r="Q96" s="5" t="s">
        <v>47</v>
      </c>
      <c r="R96" s="3" t="s">
        <v>46</v>
      </c>
      <c r="S96" s="3" t="s">
        <v>86</v>
      </c>
      <c r="T96" s="3" t="s">
        <v>47</v>
      </c>
      <c r="U96" s="3">
        <v>1.25</v>
      </c>
      <c r="V96" s="3" t="s">
        <v>47</v>
      </c>
      <c r="W96" s="3" t="s">
        <v>31</v>
      </c>
      <c r="X96" s="5">
        <v>9.25</v>
      </c>
      <c r="Y96" s="3" t="s">
        <v>39</v>
      </c>
      <c r="Z96" s="11">
        <v>1734.09</v>
      </c>
      <c r="AA96" s="10" t="s">
        <v>42</v>
      </c>
      <c r="AB96" t="s">
        <v>80</v>
      </c>
      <c r="AC96" s="14">
        <f t="shared" si="9"/>
        <v>0</v>
      </c>
      <c r="AD96" t="str">
        <f t="shared" si="10"/>
        <v xml:space="preserve"> </v>
      </c>
      <c r="AE96" t="str">
        <f t="shared" si="14"/>
        <v xml:space="preserve"> </v>
      </c>
      <c r="AF96" s="23">
        <f t="shared" si="11"/>
        <v>3.1749838319903551E-2</v>
      </c>
      <c r="AI96" s="40">
        <f t="shared" si="12"/>
        <v>0.48733577483409563</v>
      </c>
      <c r="AJ96" s="41">
        <f t="shared" si="13"/>
        <v>2.0519733039102892</v>
      </c>
    </row>
    <row r="97" spans="1:36" x14ac:dyDescent="0.25">
      <c r="A97" s="3" t="s">
        <v>240</v>
      </c>
      <c r="B97" s="18" t="s">
        <v>2318</v>
      </c>
      <c r="C97" s="4" t="s">
        <v>2441</v>
      </c>
      <c r="D97" s="3" t="s">
        <v>278</v>
      </c>
      <c r="E97" s="3" t="s">
        <v>2206</v>
      </c>
      <c r="F97" s="3" t="s">
        <v>365</v>
      </c>
      <c r="G97" s="10">
        <v>1813.72</v>
      </c>
      <c r="H97" s="3" t="s">
        <v>1960</v>
      </c>
      <c r="I97" s="3" t="s">
        <v>42</v>
      </c>
      <c r="J97" s="5" t="s">
        <v>47</v>
      </c>
      <c r="K97" s="3" t="s">
        <v>47</v>
      </c>
      <c r="L97" s="3" t="s">
        <v>80</v>
      </c>
      <c r="M97" s="3" t="s">
        <v>80</v>
      </c>
      <c r="N97" s="3" t="s">
        <v>46</v>
      </c>
      <c r="O97" s="3">
        <v>2.5</v>
      </c>
      <c r="P97" s="3" t="s">
        <v>31</v>
      </c>
      <c r="Q97" s="5" t="s">
        <v>47</v>
      </c>
      <c r="R97" s="3" t="s">
        <v>80</v>
      </c>
      <c r="S97" s="3" t="s">
        <v>80</v>
      </c>
      <c r="T97" s="3" t="s">
        <v>80</v>
      </c>
      <c r="U97" s="3">
        <v>1.25</v>
      </c>
      <c r="V97" s="3" t="s">
        <v>80</v>
      </c>
      <c r="W97" s="3" t="s">
        <v>101</v>
      </c>
      <c r="X97" s="5">
        <v>8.75</v>
      </c>
      <c r="Y97" s="3" t="s">
        <v>225</v>
      </c>
      <c r="Z97" s="11">
        <v>1716.95</v>
      </c>
      <c r="AA97" s="10">
        <v>-4.2300000000000004</v>
      </c>
      <c r="AB97" t="s">
        <v>80</v>
      </c>
      <c r="AC97" s="14">
        <f t="shared" si="9"/>
        <v>-96.769999999999982</v>
      </c>
      <c r="AD97" t="str">
        <f t="shared" si="10"/>
        <v xml:space="preserve"> </v>
      </c>
      <c r="AE97" t="str">
        <f t="shared" si="14"/>
        <v xml:space="preserve"> </v>
      </c>
      <c r="AF97" s="23">
        <f t="shared" si="11"/>
        <v>-0.41566548103180018</v>
      </c>
      <c r="AI97" s="40">
        <f t="shared" si="12"/>
        <v>0.66117259811762108</v>
      </c>
      <c r="AJ97" s="41">
        <f t="shared" si="13"/>
        <v>1.512464374426634</v>
      </c>
    </row>
    <row r="98" spans="1:36" x14ac:dyDescent="0.25">
      <c r="A98" s="3" t="s">
        <v>226</v>
      </c>
      <c r="B98" s="18" t="s">
        <v>2319</v>
      </c>
      <c r="C98" s="4" t="s">
        <v>2442</v>
      </c>
      <c r="D98" s="3" t="s">
        <v>58</v>
      </c>
      <c r="E98" s="3" t="s">
        <v>2194</v>
      </c>
      <c r="F98" s="3" t="s">
        <v>380</v>
      </c>
      <c r="G98" s="10">
        <v>1938.09</v>
      </c>
      <c r="H98" s="3" t="s">
        <v>641</v>
      </c>
      <c r="I98" s="3" t="s">
        <v>42</v>
      </c>
      <c r="J98" s="5" t="s">
        <v>47</v>
      </c>
      <c r="K98" s="3" t="s">
        <v>80</v>
      </c>
      <c r="L98" s="3" t="s">
        <v>80</v>
      </c>
      <c r="M98" s="3" t="s">
        <v>80</v>
      </c>
      <c r="N98" s="3" t="s">
        <v>80</v>
      </c>
      <c r="O98" s="3" t="s">
        <v>47</v>
      </c>
      <c r="P98" s="3" t="s">
        <v>31</v>
      </c>
      <c r="Q98" s="5" t="s">
        <v>46</v>
      </c>
      <c r="R98" s="3" t="s">
        <v>80</v>
      </c>
      <c r="S98" s="3" t="s">
        <v>80</v>
      </c>
      <c r="T98" s="3" t="s">
        <v>80</v>
      </c>
      <c r="U98" s="3">
        <v>3.75</v>
      </c>
      <c r="V98" s="3" t="s">
        <v>47</v>
      </c>
      <c r="W98" s="3" t="s">
        <v>31</v>
      </c>
      <c r="X98" s="5">
        <v>8.75</v>
      </c>
      <c r="Y98" s="3" t="s">
        <v>39</v>
      </c>
      <c r="Z98" s="11">
        <v>1716.95</v>
      </c>
      <c r="AA98" s="10">
        <v>-9.67</v>
      </c>
      <c r="AB98" t="s">
        <v>80</v>
      </c>
      <c r="AC98" s="14">
        <f t="shared" si="9"/>
        <v>-221.13999999999987</v>
      </c>
      <c r="AD98" t="str">
        <f t="shared" si="10"/>
        <v xml:space="preserve"> </v>
      </c>
      <c r="AE98" t="str">
        <f t="shared" si="14"/>
        <v xml:space="preserve"> </v>
      </c>
      <c r="AF98" s="23">
        <f t="shared" si="11"/>
        <v>-0.9906891791590231</v>
      </c>
      <c r="AI98" s="40">
        <f t="shared" si="12"/>
        <v>0.83908131176702028</v>
      </c>
      <c r="AJ98" s="41">
        <f t="shared" si="13"/>
        <v>1.1917796117924511</v>
      </c>
    </row>
    <row r="99" spans="1:36" x14ac:dyDescent="0.25">
      <c r="A99" s="3" t="s">
        <v>454</v>
      </c>
      <c r="B99" s="18" t="s">
        <v>2320</v>
      </c>
      <c r="C99" s="4" t="s">
        <v>2443</v>
      </c>
      <c r="D99" s="3" t="s">
        <v>42</v>
      </c>
      <c r="E99" s="3" t="s">
        <v>2235</v>
      </c>
      <c r="F99" s="3" t="s">
        <v>140</v>
      </c>
      <c r="G99" s="10">
        <v>1757.18</v>
      </c>
      <c r="H99" s="3" t="s">
        <v>1651</v>
      </c>
      <c r="I99" s="3" t="s">
        <v>42</v>
      </c>
      <c r="J99" s="5" t="s">
        <v>46</v>
      </c>
      <c r="K99" s="3" t="s">
        <v>47</v>
      </c>
      <c r="L99" s="3" t="s">
        <v>47</v>
      </c>
      <c r="M99" s="3">
        <v>0.5</v>
      </c>
      <c r="N99" s="3">
        <v>2.5</v>
      </c>
      <c r="O99" s="3" t="s">
        <v>80</v>
      </c>
      <c r="P99" s="3" t="s">
        <v>31</v>
      </c>
      <c r="Q99" s="5" t="s">
        <v>47</v>
      </c>
      <c r="R99" s="3" t="s">
        <v>47</v>
      </c>
      <c r="S99" s="3" t="s">
        <v>47</v>
      </c>
      <c r="T99" s="3">
        <v>0.5</v>
      </c>
      <c r="U99" s="3" t="s">
        <v>80</v>
      </c>
      <c r="V99" s="3" t="s">
        <v>47</v>
      </c>
      <c r="W99" s="3" t="s">
        <v>125</v>
      </c>
      <c r="X99" s="5">
        <v>8.5</v>
      </c>
      <c r="Y99" s="3" t="s">
        <v>127</v>
      </c>
      <c r="Z99" s="11">
        <v>1708.37</v>
      </c>
      <c r="AA99" s="10">
        <v>-2.13</v>
      </c>
      <c r="AB99" t="s">
        <v>80</v>
      </c>
      <c r="AC99" s="14">
        <f t="shared" si="9"/>
        <v>-48.810000000000173</v>
      </c>
      <c r="AD99" t="str">
        <f t="shared" si="10"/>
        <v xml:space="preserve"> </v>
      </c>
      <c r="AE99" t="str">
        <f t="shared" si="14"/>
        <v xml:space="preserve"> </v>
      </c>
      <c r="AF99" s="23">
        <f t="shared" si="11"/>
        <v>-0.19392280544941276</v>
      </c>
      <c r="AI99" s="40">
        <f t="shared" si="12"/>
        <v>0.57688183675574756</v>
      </c>
      <c r="AJ99" s="41">
        <f t="shared" si="13"/>
        <v>1.7334572459825965</v>
      </c>
    </row>
    <row r="100" spans="1:36" x14ac:dyDescent="0.25">
      <c r="A100" s="3" t="s">
        <v>562</v>
      </c>
      <c r="B100" s="18" t="s">
        <v>2321</v>
      </c>
      <c r="C100" s="4" t="s">
        <v>2444</v>
      </c>
      <c r="D100" s="3" t="s">
        <v>42</v>
      </c>
      <c r="E100" s="3" t="s">
        <v>2196</v>
      </c>
      <c r="F100" s="3" t="s">
        <v>43</v>
      </c>
      <c r="G100" s="10">
        <v>1848.2</v>
      </c>
      <c r="H100" s="3" t="s">
        <v>80</v>
      </c>
      <c r="I100" s="3" t="s">
        <v>42</v>
      </c>
      <c r="J100" s="5" t="s">
        <v>47</v>
      </c>
      <c r="K100" s="3" t="s">
        <v>47</v>
      </c>
      <c r="L100" s="3" t="s">
        <v>80</v>
      </c>
      <c r="M100" s="3" t="s">
        <v>80</v>
      </c>
      <c r="N100" s="3" t="s">
        <v>80</v>
      </c>
      <c r="O100" s="3" t="s">
        <v>47</v>
      </c>
      <c r="P100" s="3" t="s">
        <v>31</v>
      </c>
      <c r="Q100" s="5" t="s">
        <v>46</v>
      </c>
      <c r="R100" s="3" t="s">
        <v>47</v>
      </c>
      <c r="S100" s="3" t="s">
        <v>47</v>
      </c>
      <c r="T100" s="3">
        <v>0.5</v>
      </c>
      <c r="U100" s="3">
        <v>2.5</v>
      </c>
      <c r="V100" s="3" t="s">
        <v>80</v>
      </c>
      <c r="W100" s="3" t="s">
        <v>31</v>
      </c>
      <c r="X100" s="5" t="s">
        <v>88</v>
      </c>
      <c r="Y100" s="3" t="s">
        <v>39</v>
      </c>
      <c r="Z100" s="11">
        <v>1691.23</v>
      </c>
      <c r="AA100" s="10" t="s">
        <v>42</v>
      </c>
      <c r="AB100" t="s">
        <v>80</v>
      </c>
      <c r="AC100" s="14">
        <f t="shared" si="9"/>
        <v>-156.97000000000003</v>
      </c>
      <c r="AD100" t="str">
        <f t="shared" si="10"/>
        <v xml:space="preserve"> </v>
      </c>
      <c r="AE100" t="str">
        <f t="shared" si="14"/>
        <v xml:space="preserve"> </v>
      </c>
      <c r="AF100" s="23">
        <f t="shared" si="11"/>
        <v>-0.69399969850594079</v>
      </c>
      <c r="AI100" s="40">
        <f t="shared" si="12"/>
        <v>0.75615880100252308</v>
      </c>
      <c r="AJ100" s="41">
        <f t="shared" si="13"/>
        <v>1.3224735315838283</v>
      </c>
    </row>
    <row r="101" spans="1:36" x14ac:dyDescent="0.25">
      <c r="A101" s="3" t="s">
        <v>562</v>
      </c>
      <c r="B101" s="18" t="s">
        <v>2322</v>
      </c>
      <c r="C101" s="4" t="s">
        <v>2445</v>
      </c>
      <c r="D101" s="3" t="s">
        <v>278</v>
      </c>
      <c r="E101" s="3" t="s">
        <v>2308</v>
      </c>
      <c r="F101" s="3" t="s">
        <v>422</v>
      </c>
      <c r="G101" s="10">
        <v>1896.33</v>
      </c>
      <c r="H101" s="3" t="s">
        <v>553</v>
      </c>
      <c r="I101" s="3" t="s">
        <v>42</v>
      </c>
      <c r="J101" s="5" t="s">
        <v>46</v>
      </c>
      <c r="K101" s="3" t="s">
        <v>47</v>
      </c>
      <c r="L101" s="3" t="s">
        <v>47</v>
      </c>
      <c r="M101" s="3">
        <v>0.5</v>
      </c>
      <c r="N101" s="3" t="s">
        <v>80</v>
      </c>
      <c r="O101" s="3" t="s">
        <v>47</v>
      </c>
      <c r="P101" s="3" t="s">
        <v>31</v>
      </c>
      <c r="Q101" s="5" t="s">
        <v>47</v>
      </c>
      <c r="R101" s="3" t="s">
        <v>48</v>
      </c>
      <c r="S101" s="3" t="s">
        <v>47</v>
      </c>
      <c r="T101" s="3">
        <v>0.5</v>
      </c>
      <c r="U101" s="3" t="s">
        <v>80</v>
      </c>
      <c r="V101" s="3" t="s">
        <v>80</v>
      </c>
      <c r="W101" s="3" t="s">
        <v>31</v>
      </c>
      <c r="X101" s="5" t="s">
        <v>88</v>
      </c>
      <c r="Y101" s="3" t="s">
        <v>39</v>
      </c>
      <c r="Z101" s="11">
        <v>1691.23</v>
      </c>
      <c r="AA101" s="10">
        <v>-8.9700000000000006</v>
      </c>
      <c r="AB101" t="s">
        <v>80</v>
      </c>
      <c r="AC101" s="14">
        <f t="shared" si="9"/>
        <v>-205.09999999999991</v>
      </c>
      <c r="AD101" t="s">
        <v>2493</v>
      </c>
      <c r="AE101" t="str">
        <f t="shared" si="14"/>
        <v xml:space="preserve"> </v>
      </c>
      <c r="AF101" s="23">
        <f t="shared" si="11"/>
        <v>-0.916528367725714</v>
      </c>
      <c r="AI101" s="40">
        <f t="shared" si="12"/>
        <v>0.82030508213431397</v>
      </c>
      <c r="AJ101" s="41">
        <f t="shared" si="13"/>
        <v>1.2190586426676111</v>
      </c>
    </row>
    <row r="102" spans="1:36" x14ac:dyDescent="0.25">
      <c r="A102" s="3" t="s">
        <v>235</v>
      </c>
      <c r="B102" s="18" t="s">
        <v>2323</v>
      </c>
      <c r="C102" s="4" t="s">
        <v>2446</v>
      </c>
      <c r="D102" s="3" t="s">
        <v>58</v>
      </c>
      <c r="E102" s="3" t="s">
        <v>2216</v>
      </c>
      <c r="F102" s="3" t="s">
        <v>377</v>
      </c>
      <c r="G102" s="10">
        <v>2074.1799999999998</v>
      </c>
      <c r="H102" s="3" t="s">
        <v>1331</v>
      </c>
      <c r="I102" s="3" t="s">
        <v>111</v>
      </c>
      <c r="J102" s="5" t="s">
        <v>47</v>
      </c>
      <c r="K102" s="3" t="s">
        <v>47</v>
      </c>
      <c r="L102" s="3" t="s">
        <v>80</v>
      </c>
      <c r="M102" s="3" t="s">
        <v>80</v>
      </c>
      <c r="N102" s="3" t="s">
        <v>80</v>
      </c>
      <c r="O102" s="3" t="s">
        <v>47</v>
      </c>
      <c r="P102" s="3" t="s">
        <v>31</v>
      </c>
      <c r="Q102" s="5" t="s">
        <v>46</v>
      </c>
      <c r="R102" s="3" t="s">
        <v>80</v>
      </c>
      <c r="S102" s="3" t="s">
        <v>80</v>
      </c>
      <c r="T102" s="3" t="s">
        <v>47</v>
      </c>
      <c r="U102" s="3">
        <v>2.5</v>
      </c>
      <c r="V102" s="3" t="s">
        <v>80</v>
      </c>
      <c r="W102" s="3" t="s">
        <v>31</v>
      </c>
      <c r="X102" s="5">
        <v>7.5</v>
      </c>
      <c r="Y102" s="3" t="s">
        <v>39</v>
      </c>
      <c r="Z102" s="11">
        <v>1674.09</v>
      </c>
      <c r="AA102" s="10">
        <v>-17.510000000000002</v>
      </c>
      <c r="AB102" t="s">
        <v>80</v>
      </c>
      <c r="AC102" s="14">
        <f t="shared" si="9"/>
        <v>-400.08999999999992</v>
      </c>
      <c r="AD102" t="str">
        <f t="shared" si="10"/>
        <v xml:space="preserve"> </v>
      </c>
      <c r="AE102" t="str">
        <f t="shared" si="14"/>
        <v xml:space="preserve"> </v>
      </c>
      <c r="AF102" s="23">
        <f t="shared" si="11"/>
        <v>-1.8180630698068212</v>
      </c>
      <c r="AI102" s="40">
        <f t="shared" si="12"/>
        <v>0.96547275317839065</v>
      </c>
      <c r="AJ102" s="41">
        <f t="shared" si="13"/>
        <v>1.035762010588019</v>
      </c>
    </row>
    <row r="103" spans="1:36" x14ac:dyDescent="0.25">
      <c r="A103" s="3" t="s">
        <v>1530</v>
      </c>
      <c r="B103" s="18" t="s">
        <v>2324</v>
      </c>
      <c r="C103" s="4" t="s">
        <v>2447</v>
      </c>
      <c r="D103" s="3" t="s">
        <v>58</v>
      </c>
      <c r="E103" s="3" t="s">
        <v>2325</v>
      </c>
      <c r="F103" s="3" t="s">
        <v>844</v>
      </c>
      <c r="G103" s="3" t="s">
        <v>42</v>
      </c>
      <c r="H103" s="3" t="s">
        <v>80</v>
      </c>
      <c r="I103" s="3" t="s">
        <v>42</v>
      </c>
      <c r="J103" s="5" t="s">
        <v>47</v>
      </c>
      <c r="K103" s="3" t="s">
        <v>80</v>
      </c>
      <c r="L103" s="3" t="s">
        <v>47</v>
      </c>
      <c r="M103" s="3" t="s">
        <v>80</v>
      </c>
      <c r="N103" s="3" t="s">
        <v>80</v>
      </c>
      <c r="O103" s="3" t="s">
        <v>47</v>
      </c>
      <c r="P103" s="3" t="s">
        <v>31</v>
      </c>
      <c r="Q103" s="5" t="s">
        <v>46</v>
      </c>
      <c r="R103" s="3" t="s">
        <v>48</v>
      </c>
      <c r="S103" s="3" t="s">
        <v>80</v>
      </c>
      <c r="T103" s="3" t="s">
        <v>80</v>
      </c>
      <c r="U103" s="3" t="s">
        <v>80</v>
      </c>
      <c r="V103" s="3" t="s">
        <v>80</v>
      </c>
      <c r="W103" s="3" t="s">
        <v>31</v>
      </c>
      <c r="X103" s="5" t="s">
        <v>83</v>
      </c>
      <c r="Y103" s="3" t="s">
        <v>39</v>
      </c>
      <c r="Z103" s="5">
        <v>1656.94</v>
      </c>
      <c r="AA103" s="3" t="s">
        <v>42</v>
      </c>
      <c r="AB103" t="s">
        <v>80</v>
      </c>
      <c r="AC103" s="14">
        <f t="shared" si="9"/>
        <v>0</v>
      </c>
      <c r="AE103" t="str">
        <f>IF(F103="AZE",F103," ")</f>
        <v xml:space="preserve"> </v>
      </c>
      <c r="AF103" s="23">
        <f t="shared" si="11"/>
        <v>3.1749838319903551E-2</v>
      </c>
      <c r="AI103" s="40">
        <f t="shared" si="12"/>
        <v>0.48733577483409563</v>
      </c>
      <c r="AJ103" s="41">
        <f t="shared" si="13"/>
        <v>2.0519733039102892</v>
      </c>
    </row>
    <row r="104" spans="1:36" x14ac:dyDescent="0.25">
      <c r="A104" s="3" t="s">
        <v>1530</v>
      </c>
      <c r="B104" s="18" t="s">
        <v>2326</v>
      </c>
      <c r="C104" s="4" t="s">
        <v>2448</v>
      </c>
      <c r="D104" s="3" t="s">
        <v>42</v>
      </c>
      <c r="E104" s="3" t="s">
        <v>2199</v>
      </c>
      <c r="F104" s="3" t="s">
        <v>193</v>
      </c>
      <c r="G104" s="3">
        <v>1795.95</v>
      </c>
      <c r="H104" s="3" t="s">
        <v>1900</v>
      </c>
      <c r="I104" s="3" t="s">
        <v>42</v>
      </c>
      <c r="J104" s="5" t="s">
        <v>47</v>
      </c>
      <c r="K104" s="3" t="s">
        <v>80</v>
      </c>
      <c r="L104" s="3" t="s">
        <v>80</v>
      </c>
      <c r="M104" s="3" t="s">
        <v>47</v>
      </c>
      <c r="N104" s="3" t="s">
        <v>47</v>
      </c>
      <c r="O104" s="3" t="s">
        <v>80</v>
      </c>
      <c r="P104" s="3" t="s">
        <v>31</v>
      </c>
      <c r="Q104" s="5" t="s">
        <v>46</v>
      </c>
      <c r="R104" s="3" t="s">
        <v>48</v>
      </c>
      <c r="S104" s="3" t="s">
        <v>47</v>
      </c>
      <c r="T104" s="3" t="s">
        <v>47</v>
      </c>
      <c r="U104" s="3" t="s">
        <v>47</v>
      </c>
      <c r="V104" s="3" t="s">
        <v>47</v>
      </c>
      <c r="W104" s="3" t="s">
        <v>31</v>
      </c>
      <c r="X104" s="5" t="s">
        <v>83</v>
      </c>
      <c r="Y104" s="3" t="s">
        <v>39</v>
      </c>
      <c r="Z104" s="5">
        <v>1656.94</v>
      </c>
      <c r="AA104" s="3">
        <v>-6.08</v>
      </c>
      <c r="AB104" t="s">
        <v>80</v>
      </c>
      <c r="AC104" s="14">
        <f t="shared" si="9"/>
        <v>-139.01</v>
      </c>
      <c r="AE104" t="str">
        <f t="shared" ref="AE104:AE120" si="15">IF(F104="AZE",F104," ")</f>
        <v xml:space="preserve"> </v>
      </c>
      <c r="AF104" s="23">
        <f t="shared" si="11"/>
        <v>-0.6109617824621606</v>
      </c>
      <c r="AI104" s="40">
        <f t="shared" si="12"/>
        <v>0.72938755921027565</v>
      </c>
      <c r="AJ104" s="41">
        <f t="shared" si="13"/>
        <v>1.3710132389462779</v>
      </c>
    </row>
    <row r="105" spans="1:36" x14ac:dyDescent="0.25">
      <c r="A105" s="3" t="s">
        <v>301</v>
      </c>
      <c r="B105" s="18" t="s">
        <v>2327</v>
      </c>
      <c r="C105" s="4" t="s">
        <v>2449</v>
      </c>
      <c r="D105" s="3" t="s">
        <v>42</v>
      </c>
      <c r="E105" s="3" t="s">
        <v>2230</v>
      </c>
      <c r="F105" s="3" t="s">
        <v>59</v>
      </c>
      <c r="G105" s="3" t="s">
        <v>42</v>
      </c>
      <c r="H105" s="3" t="s">
        <v>80</v>
      </c>
      <c r="I105" s="3" t="s">
        <v>42</v>
      </c>
      <c r="J105" s="5" t="s">
        <v>47</v>
      </c>
      <c r="K105" s="3" t="s">
        <v>80</v>
      </c>
      <c r="L105" s="3" t="s">
        <v>47</v>
      </c>
      <c r="M105" s="3" t="s">
        <v>47</v>
      </c>
      <c r="N105" s="3" t="s">
        <v>80</v>
      </c>
      <c r="O105" s="3" t="s">
        <v>80</v>
      </c>
      <c r="P105" s="3" t="s">
        <v>31</v>
      </c>
      <c r="Q105" s="5" t="s">
        <v>46</v>
      </c>
      <c r="R105" s="3" t="s">
        <v>80</v>
      </c>
      <c r="S105" s="3" t="s">
        <v>47</v>
      </c>
      <c r="T105" s="3">
        <v>0.5</v>
      </c>
      <c r="U105" s="3">
        <v>1.25</v>
      </c>
      <c r="V105" s="3" t="s">
        <v>80</v>
      </c>
      <c r="W105" s="3" t="s">
        <v>31</v>
      </c>
      <c r="X105" s="5">
        <v>6.75</v>
      </c>
      <c r="Y105" s="3" t="s">
        <v>39</v>
      </c>
      <c r="Z105" s="5">
        <v>1648.37</v>
      </c>
      <c r="AA105" s="3" t="s">
        <v>42</v>
      </c>
      <c r="AB105" t="s">
        <v>80</v>
      </c>
      <c r="AC105" s="14">
        <f t="shared" si="9"/>
        <v>0</v>
      </c>
      <c r="AE105" t="str">
        <f t="shared" si="15"/>
        <v xml:space="preserve"> </v>
      </c>
      <c r="AF105" s="23">
        <f t="shared" si="11"/>
        <v>3.1749838319903551E-2</v>
      </c>
      <c r="AI105" s="40">
        <f t="shared" si="12"/>
        <v>0.48733577483409563</v>
      </c>
      <c r="AJ105" s="41">
        <f t="shared" si="13"/>
        <v>2.0519733039102892</v>
      </c>
    </row>
    <row r="106" spans="1:36" x14ac:dyDescent="0.25">
      <c r="A106" s="3" t="s">
        <v>359</v>
      </c>
      <c r="B106" s="18" t="s">
        <v>2328</v>
      </c>
      <c r="C106" s="4" t="s">
        <v>2450</v>
      </c>
      <c r="D106" s="3" t="s">
        <v>58</v>
      </c>
      <c r="E106" s="3" t="s">
        <v>2216</v>
      </c>
      <c r="F106" s="3" t="s">
        <v>377</v>
      </c>
      <c r="G106" s="3">
        <v>1708.24</v>
      </c>
      <c r="H106" s="3" t="s">
        <v>2329</v>
      </c>
      <c r="I106" s="3" t="s">
        <v>42</v>
      </c>
      <c r="J106" s="5" t="s">
        <v>47</v>
      </c>
      <c r="K106" s="3" t="s">
        <v>47</v>
      </c>
      <c r="L106" s="3" t="s">
        <v>47</v>
      </c>
      <c r="M106" s="3" t="s">
        <v>47</v>
      </c>
      <c r="N106" s="3" t="s">
        <v>80</v>
      </c>
      <c r="O106" s="3" t="s">
        <v>47</v>
      </c>
      <c r="P106" s="3" t="s">
        <v>31</v>
      </c>
      <c r="Q106" s="5" t="s">
        <v>46</v>
      </c>
      <c r="R106" s="3">
        <v>1.5</v>
      </c>
      <c r="S106" s="3" t="s">
        <v>47</v>
      </c>
      <c r="T106" s="3" t="s">
        <v>47</v>
      </c>
      <c r="U106" s="3" t="s">
        <v>80</v>
      </c>
      <c r="V106" s="3" t="s">
        <v>47</v>
      </c>
      <c r="W106" s="3" t="s">
        <v>31</v>
      </c>
      <c r="X106" s="5">
        <v>6.5</v>
      </c>
      <c r="Y106" s="3" t="s">
        <v>39</v>
      </c>
      <c r="Z106" s="5">
        <v>1639.8</v>
      </c>
      <c r="AA106" s="3">
        <v>-3</v>
      </c>
      <c r="AB106" t="s">
        <v>80</v>
      </c>
      <c r="AC106" s="14">
        <f t="shared" si="9"/>
        <v>-68.440000000000055</v>
      </c>
      <c r="AE106" t="str">
        <f t="shared" si="15"/>
        <v xml:space="preserve"> </v>
      </c>
      <c r="AF106" s="23">
        <f t="shared" si="11"/>
        <v>-0.28468195310750821</v>
      </c>
      <c r="AI106" s="40">
        <f t="shared" si="12"/>
        <v>0.61205609093868141</v>
      </c>
      <c r="AJ106" s="41">
        <f t="shared" si="13"/>
        <v>1.63383718388677</v>
      </c>
    </row>
    <row r="107" spans="1:36" x14ac:dyDescent="0.25">
      <c r="A107" s="3" t="s">
        <v>587</v>
      </c>
      <c r="B107" s="18" t="s">
        <v>2330</v>
      </c>
      <c r="C107" s="4" t="s">
        <v>2451</v>
      </c>
      <c r="D107" s="3" t="s">
        <v>42</v>
      </c>
      <c r="E107" s="3" t="s">
        <v>2235</v>
      </c>
      <c r="F107" s="3" t="s">
        <v>140</v>
      </c>
      <c r="G107" s="3">
        <v>1776.28</v>
      </c>
      <c r="H107" s="3" t="s">
        <v>1922</v>
      </c>
      <c r="I107" s="3" t="s">
        <v>42</v>
      </c>
      <c r="J107" s="5" t="s">
        <v>47</v>
      </c>
      <c r="K107" s="3" t="s">
        <v>80</v>
      </c>
      <c r="L107" s="3" t="s">
        <v>47</v>
      </c>
      <c r="M107" s="3" t="s">
        <v>80</v>
      </c>
      <c r="N107" s="3" t="s">
        <v>80</v>
      </c>
      <c r="O107" s="3" t="s">
        <v>47</v>
      </c>
      <c r="P107" s="3" t="s">
        <v>31</v>
      </c>
      <c r="Q107" s="5" t="s">
        <v>46</v>
      </c>
      <c r="R107" s="3" t="s">
        <v>47</v>
      </c>
      <c r="S107" s="3" t="s">
        <v>80</v>
      </c>
      <c r="T107" s="3" t="s">
        <v>47</v>
      </c>
      <c r="U107" s="3">
        <v>1.25</v>
      </c>
      <c r="V107" s="3" t="s">
        <v>47</v>
      </c>
      <c r="W107" s="3" t="s">
        <v>31</v>
      </c>
      <c r="X107" s="5">
        <v>6.25</v>
      </c>
      <c r="Y107" s="3" t="s">
        <v>39</v>
      </c>
      <c r="Z107" s="5">
        <v>1631.22</v>
      </c>
      <c r="AA107" s="3">
        <v>-6.34</v>
      </c>
      <c r="AB107" t="s">
        <v>80</v>
      </c>
      <c r="AC107" s="14">
        <f t="shared" si="9"/>
        <v>-145.05999999999995</v>
      </c>
      <c r="AE107" t="str">
        <f t="shared" si="15"/>
        <v xml:space="preserve"> </v>
      </c>
      <c r="AF107" s="23">
        <f t="shared" si="11"/>
        <v>-0.63893390896911306</v>
      </c>
      <c r="AI107" s="40">
        <f t="shared" si="12"/>
        <v>0.73856703615784991</v>
      </c>
      <c r="AJ107" s="41">
        <f t="shared" si="13"/>
        <v>1.3539732360682768</v>
      </c>
    </row>
    <row r="108" spans="1:36" x14ac:dyDescent="0.25">
      <c r="A108" s="3" t="s">
        <v>366</v>
      </c>
      <c r="B108" s="18" t="s">
        <v>2331</v>
      </c>
      <c r="C108" s="4" t="s">
        <v>2452</v>
      </c>
      <c r="D108" s="3" t="s">
        <v>63</v>
      </c>
      <c r="E108" s="3" t="s">
        <v>2250</v>
      </c>
      <c r="F108" s="3" t="s">
        <v>140</v>
      </c>
      <c r="G108" s="3" t="s">
        <v>42</v>
      </c>
      <c r="H108" s="3" t="s">
        <v>80</v>
      </c>
      <c r="I108" s="3" t="s">
        <v>42</v>
      </c>
      <c r="J108" s="5" t="s">
        <v>47</v>
      </c>
      <c r="K108" s="3" t="s">
        <v>47</v>
      </c>
      <c r="L108" s="3" t="s">
        <v>47</v>
      </c>
      <c r="M108" s="3">
        <v>0.5</v>
      </c>
      <c r="N108" s="3" t="s">
        <v>80</v>
      </c>
      <c r="O108" s="3" t="s">
        <v>80</v>
      </c>
      <c r="P108" s="3" t="s">
        <v>31</v>
      </c>
      <c r="Q108" s="5" t="s">
        <v>46</v>
      </c>
      <c r="R108" s="3" t="s">
        <v>47</v>
      </c>
      <c r="S108" s="3" t="s">
        <v>47</v>
      </c>
      <c r="T108" s="3">
        <v>0.5</v>
      </c>
      <c r="U108" s="3" t="s">
        <v>80</v>
      </c>
      <c r="V108" s="3" t="s">
        <v>47</v>
      </c>
      <c r="W108" s="3" t="s">
        <v>194</v>
      </c>
      <c r="X108" s="5" t="s">
        <v>76</v>
      </c>
      <c r="Y108" s="3" t="s">
        <v>1444</v>
      </c>
      <c r="Z108" s="5">
        <v>1622.65</v>
      </c>
      <c r="AA108" s="3" t="s">
        <v>42</v>
      </c>
      <c r="AB108" t="s">
        <v>80</v>
      </c>
      <c r="AC108" s="14">
        <f t="shared" si="9"/>
        <v>0</v>
      </c>
      <c r="AE108" t="str">
        <f t="shared" si="15"/>
        <v xml:space="preserve"> </v>
      </c>
      <c r="AF108" s="23">
        <f t="shared" si="11"/>
        <v>3.1749838319903551E-2</v>
      </c>
      <c r="AI108" s="40">
        <f t="shared" si="12"/>
        <v>0.48733577483409563</v>
      </c>
      <c r="AJ108" s="41">
        <f t="shared" si="13"/>
        <v>2.0519733039102892</v>
      </c>
    </row>
    <row r="109" spans="1:36" x14ac:dyDescent="0.25">
      <c r="A109" s="3" t="s">
        <v>595</v>
      </c>
      <c r="B109" s="18" t="s">
        <v>2332</v>
      </c>
      <c r="C109" s="4" t="s">
        <v>2453</v>
      </c>
      <c r="D109" s="3" t="s">
        <v>42</v>
      </c>
      <c r="E109" s="3" t="s">
        <v>2199</v>
      </c>
      <c r="F109" s="3" t="s">
        <v>193</v>
      </c>
      <c r="G109" s="3">
        <v>1778.09</v>
      </c>
      <c r="H109" s="3" t="s">
        <v>1710</v>
      </c>
      <c r="I109" s="3" t="s">
        <v>42</v>
      </c>
      <c r="J109" s="5" t="s">
        <v>47</v>
      </c>
      <c r="K109" s="3" t="s">
        <v>86</v>
      </c>
      <c r="L109" s="3" t="s">
        <v>47</v>
      </c>
      <c r="M109" s="3" t="s">
        <v>47</v>
      </c>
      <c r="N109" s="3" t="s">
        <v>80</v>
      </c>
      <c r="O109" s="3" t="s">
        <v>80</v>
      </c>
      <c r="P109" s="3" t="s">
        <v>31</v>
      </c>
      <c r="Q109" s="5" t="s">
        <v>47</v>
      </c>
      <c r="R109" s="3">
        <v>1.5</v>
      </c>
      <c r="S109" s="3" t="s">
        <v>47</v>
      </c>
      <c r="T109" s="3" t="s">
        <v>40</v>
      </c>
      <c r="U109" s="3" t="s">
        <v>80</v>
      </c>
      <c r="V109" s="3" t="s">
        <v>47</v>
      </c>
      <c r="W109" s="3" t="s">
        <v>31</v>
      </c>
      <c r="X109" s="5">
        <v>5.5</v>
      </c>
      <c r="Y109" s="3" t="s">
        <v>39</v>
      </c>
      <c r="Z109" s="5">
        <v>1605.51</v>
      </c>
      <c r="AA109" s="3">
        <v>-7.54</v>
      </c>
      <c r="AB109" t="s">
        <v>80</v>
      </c>
      <c r="AC109" s="14">
        <f t="shared" si="9"/>
        <v>-172.57999999999993</v>
      </c>
      <c r="AE109" t="str">
        <f t="shared" si="15"/>
        <v xml:space="preserve"> </v>
      </c>
      <c r="AF109" s="23">
        <f t="shared" si="11"/>
        <v>-0.76617240838586287</v>
      </c>
      <c r="AI109" s="40">
        <f t="shared" si="12"/>
        <v>0.77821313827291017</v>
      </c>
      <c r="AJ109" s="41">
        <f t="shared" si="13"/>
        <v>1.2849950107746855</v>
      </c>
    </row>
    <row r="110" spans="1:36" x14ac:dyDescent="0.25">
      <c r="A110" s="3" t="s">
        <v>595</v>
      </c>
      <c r="B110" s="18" t="s">
        <v>2333</v>
      </c>
      <c r="C110" s="4" t="s">
        <v>2454</v>
      </c>
      <c r="D110" s="3" t="s">
        <v>151</v>
      </c>
      <c r="E110" s="3" t="s">
        <v>2206</v>
      </c>
      <c r="F110" s="3" t="s">
        <v>365</v>
      </c>
      <c r="G110" s="3">
        <v>1784</v>
      </c>
      <c r="H110" s="3" t="s">
        <v>80</v>
      </c>
      <c r="I110" s="3" t="s">
        <v>42</v>
      </c>
      <c r="J110" s="5" t="s">
        <v>46</v>
      </c>
      <c r="K110" s="3" t="s">
        <v>47</v>
      </c>
      <c r="L110" s="3" t="s">
        <v>47</v>
      </c>
      <c r="M110" s="3">
        <v>0.5</v>
      </c>
      <c r="N110" s="3" t="s">
        <v>80</v>
      </c>
      <c r="O110" s="3" t="s">
        <v>80</v>
      </c>
      <c r="P110" s="3" t="s">
        <v>31</v>
      </c>
      <c r="Q110" s="5" t="s">
        <v>80</v>
      </c>
      <c r="R110" s="3" t="s">
        <v>80</v>
      </c>
      <c r="S110" s="3" t="s">
        <v>80</v>
      </c>
      <c r="T110" s="3" t="s">
        <v>80</v>
      </c>
      <c r="U110" s="3" t="s">
        <v>80</v>
      </c>
      <c r="V110" s="3" t="s">
        <v>80</v>
      </c>
      <c r="W110" s="3" t="s">
        <v>31</v>
      </c>
      <c r="X110" s="5">
        <v>5.5</v>
      </c>
      <c r="Y110" s="3" t="s">
        <v>39</v>
      </c>
      <c r="Z110" s="5">
        <v>1605.51</v>
      </c>
      <c r="AA110" s="3" t="s">
        <v>42</v>
      </c>
      <c r="AB110" t="s">
        <v>80</v>
      </c>
      <c r="AC110" s="14">
        <f t="shared" si="9"/>
        <v>-178.49</v>
      </c>
      <c r="AE110" t="str">
        <f t="shared" si="15"/>
        <v xml:space="preserve"> </v>
      </c>
      <c r="AF110" s="23">
        <f t="shared" si="11"/>
        <v>-0.79349724601496907</v>
      </c>
      <c r="AI110" s="40">
        <f t="shared" si="12"/>
        <v>0.78625591340096423</v>
      </c>
      <c r="AJ110" s="41">
        <f t="shared" si="13"/>
        <v>1.2718505297778706</v>
      </c>
    </row>
    <row r="111" spans="1:36" x14ac:dyDescent="0.25">
      <c r="A111" s="3" t="s">
        <v>2334</v>
      </c>
      <c r="B111" s="18" t="s">
        <v>2335</v>
      </c>
      <c r="C111" s="4" t="s">
        <v>2455</v>
      </c>
      <c r="D111" s="3" t="s">
        <v>58</v>
      </c>
      <c r="E111" s="3" t="s">
        <v>2325</v>
      </c>
      <c r="F111" s="3" t="s">
        <v>844</v>
      </c>
      <c r="G111" s="3">
        <v>1688.22</v>
      </c>
      <c r="H111" s="3" t="s">
        <v>1907</v>
      </c>
      <c r="I111" s="3" t="s">
        <v>42</v>
      </c>
      <c r="J111" s="5" t="s">
        <v>47</v>
      </c>
      <c r="K111" s="3" t="s">
        <v>80</v>
      </c>
      <c r="L111" s="3" t="s">
        <v>80</v>
      </c>
      <c r="M111" s="3" t="s">
        <v>80</v>
      </c>
      <c r="N111" s="3" t="s">
        <v>80</v>
      </c>
      <c r="O111" s="3" t="s">
        <v>80</v>
      </c>
      <c r="P111" s="3" t="s">
        <v>31</v>
      </c>
      <c r="Q111" s="5" t="s">
        <v>46</v>
      </c>
      <c r="R111" s="3" t="s">
        <v>47</v>
      </c>
      <c r="S111" s="3" t="s">
        <v>47</v>
      </c>
      <c r="T111" s="3" t="s">
        <v>80</v>
      </c>
      <c r="U111" s="3" t="s">
        <v>80</v>
      </c>
      <c r="V111" s="3" t="s">
        <v>80</v>
      </c>
      <c r="W111" s="3" t="s">
        <v>31</v>
      </c>
      <c r="X111" s="5" t="s">
        <v>46</v>
      </c>
      <c r="Y111" s="3" t="s">
        <v>39</v>
      </c>
      <c r="Z111" s="5">
        <v>1588.36</v>
      </c>
      <c r="AA111" s="3">
        <v>-4.3600000000000003</v>
      </c>
      <c r="AB111" t="s">
        <v>80</v>
      </c>
      <c r="AC111" s="14">
        <f t="shared" si="9"/>
        <v>-99.860000000000127</v>
      </c>
      <c r="AE111" t="str">
        <f t="shared" si="15"/>
        <v xml:space="preserve"> </v>
      </c>
      <c r="AF111" s="23">
        <f t="shared" si="11"/>
        <v>-0.42995207126427748</v>
      </c>
      <c r="AI111" s="40">
        <f t="shared" si="12"/>
        <v>0.66638474689188221</v>
      </c>
      <c r="AJ111" s="41">
        <f t="shared" si="13"/>
        <v>1.5006345878475595</v>
      </c>
    </row>
    <row r="112" spans="1:36" x14ac:dyDescent="0.25">
      <c r="A112" s="3" t="s">
        <v>2334</v>
      </c>
      <c r="B112" s="18" t="s">
        <v>2336</v>
      </c>
      <c r="C112" s="4" t="s">
        <v>2456</v>
      </c>
      <c r="D112" s="3" t="s">
        <v>58</v>
      </c>
      <c r="E112" s="3" t="s">
        <v>2191</v>
      </c>
      <c r="F112" s="3" t="s">
        <v>186</v>
      </c>
      <c r="G112" s="3">
        <v>1530.24</v>
      </c>
      <c r="H112" s="3" t="s">
        <v>2337</v>
      </c>
      <c r="I112" s="3" t="s">
        <v>42</v>
      </c>
      <c r="J112" s="5" t="s">
        <v>46</v>
      </c>
      <c r="K112" s="3" t="s">
        <v>47</v>
      </c>
      <c r="L112" s="3" t="s">
        <v>47</v>
      </c>
      <c r="M112" s="3" t="s">
        <v>47</v>
      </c>
      <c r="N112" s="3" t="s">
        <v>47</v>
      </c>
      <c r="O112" s="3" t="s">
        <v>80</v>
      </c>
      <c r="P112" s="3" t="s">
        <v>31</v>
      </c>
      <c r="Q112" s="5" t="s">
        <v>47</v>
      </c>
      <c r="R112" s="3" t="s">
        <v>47</v>
      </c>
      <c r="S112" s="3" t="s">
        <v>47</v>
      </c>
      <c r="T112" s="3" t="s">
        <v>47</v>
      </c>
      <c r="U112" s="3" t="s">
        <v>47</v>
      </c>
      <c r="V112" s="3" t="s">
        <v>80</v>
      </c>
      <c r="W112" s="3" t="s">
        <v>31</v>
      </c>
      <c r="X112" s="5" t="s">
        <v>46</v>
      </c>
      <c r="Y112" s="3" t="s">
        <v>39</v>
      </c>
      <c r="Z112" s="5">
        <v>1588.36</v>
      </c>
      <c r="AA112" s="3">
        <v>2.5499999999999998</v>
      </c>
      <c r="AB112" t="s">
        <v>80</v>
      </c>
      <c r="AC112" s="14">
        <f t="shared" si="9"/>
        <v>58.119999999999891</v>
      </c>
      <c r="AE112" t="str">
        <f t="shared" si="15"/>
        <v xml:space="preserve"> </v>
      </c>
      <c r="AF112" s="23">
        <f t="shared" si="11"/>
        <v>0.30046719246603332</v>
      </c>
      <c r="AI112" s="40">
        <f t="shared" si="12"/>
        <v>0.3819104087896843</v>
      </c>
      <c r="AJ112" s="41">
        <f t="shared" si="13"/>
        <v>2.6184151491683849</v>
      </c>
    </row>
    <row r="113" spans="1:36" x14ac:dyDescent="0.25">
      <c r="A113" s="3" t="s">
        <v>381</v>
      </c>
      <c r="B113" s="18" t="s">
        <v>2338</v>
      </c>
      <c r="C113" s="4" t="s">
        <v>2457</v>
      </c>
      <c r="D113" s="3" t="s">
        <v>63</v>
      </c>
      <c r="E113" s="3" t="s">
        <v>2294</v>
      </c>
      <c r="F113" s="3" t="s">
        <v>1629</v>
      </c>
      <c r="G113" s="3" t="s">
        <v>42</v>
      </c>
      <c r="H113" s="3" t="s">
        <v>80</v>
      </c>
      <c r="I113" s="3" t="s">
        <v>42</v>
      </c>
      <c r="J113" s="5" t="s">
        <v>47</v>
      </c>
      <c r="K113" s="3" t="s">
        <v>47</v>
      </c>
      <c r="L113" s="3" t="s">
        <v>47</v>
      </c>
      <c r="M113" s="3" t="s">
        <v>80</v>
      </c>
      <c r="N113" s="3" t="s">
        <v>80</v>
      </c>
      <c r="O113" s="3" t="s">
        <v>80</v>
      </c>
      <c r="P113" s="3" t="s">
        <v>31</v>
      </c>
      <c r="Q113" s="5" t="s">
        <v>47</v>
      </c>
      <c r="R113" s="3" t="s">
        <v>40</v>
      </c>
      <c r="S113" s="3" t="s">
        <v>47</v>
      </c>
      <c r="T113" s="3" t="s">
        <v>80</v>
      </c>
      <c r="U113" s="3" t="s">
        <v>80</v>
      </c>
      <c r="V113" s="3" t="s">
        <v>80</v>
      </c>
      <c r="W113" s="3" t="s">
        <v>31</v>
      </c>
      <c r="X113" s="5" t="s">
        <v>40</v>
      </c>
      <c r="Y113" s="3" t="s">
        <v>39</v>
      </c>
      <c r="Z113" s="5">
        <v>1451.21</v>
      </c>
      <c r="AA113" s="3" t="s">
        <v>42</v>
      </c>
      <c r="AB113" t="s">
        <v>80</v>
      </c>
      <c r="AC113" s="14">
        <f t="shared" si="9"/>
        <v>0</v>
      </c>
      <c r="AE113" t="str">
        <f t="shared" si="15"/>
        <v xml:space="preserve"> </v>
      </c>
      <c r="AF113" s="23">
        <f t="shared" si="11"/>
        <v>3.1749838319903551E-2</v>
      </c>
      <c r="AI113" s="40">
        <f t="shared" si="12"/>
        <v>0.48733577483409563</v>
      </c>
      <c r="AJ113" s="41">
        <f t="shared" si="13"/>
        <v>2.0519733039102892</v>
      </c>
    </row>
    <row r="114" spans="1:36" x14ac:dyDescent="0.25">
      <c r="A114" s="3" t="s">
        <v>73</v>
      </c>
      <c r="B114" s="18" t="s">
        <v>2339</v>
      </c>
      <c r="C114" s="4" t="s">
        <v>2458</v>
      </c>
      <c r="D114" s="3" t="s">
        <v>58</v>
      </c>
      <c r="E114" s="3" t="s">
        <v>2216</v>
      </c>
      <c r="F114" s="3" t="s">
        <v>377</v>
      </c>
      <c r="G114" s="3">
        <v>1784.35</v>
      </c>
      <c r="H114" s="3" t="s">
        <v>1186</v>
      </c>
      <c r="I114" s="3" t="s">
        <v>42</v>
      </c>
      <c r="J114" s="5" t="s">
        <v>47</v>
      </c>
      <c r="K114" s="3" t="s">
        <v>47</v>
      </c>
      <c r="L114" s="3" t="s">
        <v>80</v>
      </c>
      <c r="M114" s="3">
        <v>0.5</v>
      </c>
      <c r="N114" s="3" t="s">
        <v>80</v>
      </c>
      <c r="O114" s="3" t="s">
        <v>80</v>
      </c>
      <c r="P114" s="3" t="s">
        <v>310</v>
      </c>
      <c r="Q114" s="5" t="s">
        <v>80</v>
      </c>
      <c r="R114" s="3" t="s">
        <v>80</v>
      </c>
      <c r="S114" s="3" t="s">
        <v>80</v>
      </c>
      <c r="T114" s="3" t="s">
        <v>80</v>
      </c>
      <c r="U114" s="3" t="s">
        <v>80</v>
      </c>
      <c r="V114" s="3" t="s">
        <v>80</v>
      </c>
      <c r="W114" s="3" t="s">
        <v>31</v>
      </c>
      <c r="X114" s="5">
        <v>0.5</v>
      </c>
      <c r="Y114" s="3" t="s">
        <v>322</v>
      </c>
      <c r="Z114" s="5">
        <v>1434.06</v>
      </c>
      <c r="AA114" s="3">
        <v>-15.33</v>
      </c>
      <c r="AB114" t="s">
        <v>80</v>
      </c>
      <c r="AC114" s="14">
        <f t="shared" si="9"/>
        <v>-350.28999999999996</v>
      </c>
      <c r="AE114" t="str">
        <f t="shared" si="15"/>
        <v xml:space="preserve"> </v>
      </c>
      <c r="AF114" s="23">
        <f t="shared" si="11"/>
        <v>-1.5878131689727319</v>
      </c>
      <c r="AI114" s="40">
        <f t="shared" si="12"/>
        <v>0.94383570363752689</v>
      </c>
      <c r="AJ114" s="41">
        <f t="shared" si="13"/>
        <v>1.0595064333188677</v>
      </c>
    </row>
    <row r="115" spans="1:36" x14ac:dyDescent="0.25">
      <c r="A115" s="3" t="s">
        <v>2340</v>
      </c>
      <c r="B115" s="18" t="s">
        <v>2341</v>
      </c>
      <c r="C115" s="4" t="s">
        <v>2459</v>
      </c>
      <c r="D115" s="3" t="s">
        <v>42</v>
      </c>
      <c r="E115" s="3" t="s">
        <v>2342</v>
      </c>
      <c r="F115" s="3" t="s">
        <v>564</v>
      </c>
      <c r="G115" s="3" t="s">
        <v>42</v>
      </c>
      <c r="H115" s="3" t="s">
        <v>80</v>
      </c>
      <c r="I115" s="3" t="s">
        <v>42</v>
      </c>
      <c r="J115" s="5" t="s">
        <v>47</v>
      </c>
      <c r="K115" s="3" t="s">
        <v>80</v>
      </c>
      <c r="L115" s="3" t="s">
        <v>80</v>
      </c>
      <c r="M115" s="3" t="s">
        <v>80</v>
      </c>
      <c r="N115" s="3" t="s">
        <v>80</v>
      </c>
      <c r="O115" s="3" t="s">
        <v>80</v>
      </c>
      <c r="P115" s="3" t="s">
        <v>31</v>
      </c>
      <c r="Q115" s="5" t="s">
        <v>47</v>
      </c>
      <c r="R115" s="3" t="s">
        <v>80</v>
      </c>
      <c r="S115" s="3" t="s">
        <v>80</v>
      </c>
      <c r="T115" s="3">
        <v>0.5</v>
      </c>
      <c r="U115" s="3" t="s">
        <v>80</v>
      </c>
      <c r="V115" s="3" t="s">
        <v>47</v>
      </c>
      <c r="W115" s="3" t="s">
        <v>31</v>
      </c>
      <c r="X115" s="5">
        <v>0.5</v>
      </c>
      <c r="Y115" s="3" t="s">
        <v>39</v>
      </c>
      <c r="Z115" s="5">
        <v>1434.06</v>
      </c>
      <c r="AA115" s="3" t="s">
        <v>42</v>
      </c>
      <c r="AB115" t="s">
        <v>80</v>
      </c>
      <c r="AC115" s="14">
        <f t="shared" si="9"/>
        <v>0</v>
      </c>
      <c r="AE115" t="str">
        <f t="shared" si="15"/>
        <v xml:space="preserve"> </v>
      </c>
      <c r="AF115" s="23">
        <f t="shared" si="11"/>
        <v>3.1749838319903551E-2</v>
      </c>
      <c r="AI115" s="40">
        <f t="shared" si="12"/>
        <v>0.48733577483409563</v>
      </c>
      <c r="AJ115" s="41">
        <f t="shared" si="13"/>
        <v>2.0519733039102892</v>
      </c>
    </row>
    <row r="116" spans="1:36" x14ac:dyDescent="0.25">
      <c r="A116" s="3" t="s">
        <v>2340</v>
      </c>
      <c r="B116" s="18" t="s">
        <v>2343</v>
      </c>
      <c r="C116" s="4" t="s">
        <v>2460</v>
      </c>
      <c r="D116" s="3" t="s">
        <v>42</v>
      </c>
      <c r="E116" s="3" t="s">
        <v>2294</v>
      </c>
      <c r="F116" s="3" t="s">
        <v>1629</v>
      </c>
      <c r="G116" s="3" t="s">
        <v>42</v>
      </c>
      <c r="H116" s="3" t="s">
        <v>80</v>
      </c>
      <c r="I116" s="3" t="s">
        <v>42</v>
      </c>
      <c r="J116" s="5" t="s">
        <v>47</v>
      </c>
      <c r="K116" s="3" t="s">
        <v>47</v>
      </c>
      <c r="L116" s="3" t="s">
        <v>47</v>
      </c>
      <c r="M116" s="3">
        <v>0.5</v>
      </c>
      <c r="N116" s="3" t="s">
        <v>80</v>
      </c>
      <c r="O116" s="3" t="s">
        <v>80</v>
      </c>
      <c r="P116" s="3" t="s">
        <v>31</v>
      </c>
      <c r="Q116" s="5" t="s">
        <v>47</v>
      </c>
      <c r="R116" s="3" t="s">
        <v>47</v>
      </c>
      <c r="S116" s="3" t="s">
        <v>47</v>
      </c>
      <c r="T116" s="3" t="s">
        <v>47</v>
      </c>
      <c r="U116" s="3" t="s">
        <v>47</v>
      </c>
      <c r="V116" s="3" t="s">
        <v>80</v>
      </c>
      <c r="W116" s="3" t="s">
        <v>31</v>
      </c>
      <c r="X116" s="5">
        <v>0.5</v>
      </c>
      <c r="Y116" s="3" t="s">
        <v>39</v>
      </c>
      <c r="Z116" s="5">
        <v>1434.06</v>
      </c>
      <c r="AA116" s="3" t="s">
        <v>42</v>
      </c>
      <c r="AB116" t="s">
        <v>80</v>
      </c>
      <c r="AC116" s="14">
        <f t="shared" si="9"/>
        <v>0</v>
      </c>
      <c r="AE116" t="str">
        <f t="shared" si="15"/>
        <v xml:space="preserve"> </v>
      </c>
      <c r="AF116" s="23">
        <f t="shared" si="11"/>
        <v>3.1749838319903551E-2</v>
      </c>
      <c r="AI116" s="40">
        <f t="shared" si="12"/>
        <v>0.48733577483409563</v>
      </c>
      <c r="AJ116" s="41">
        <f t="shared" si="13"/>
        <v>2.0519733039102892</v>
      </c>
    </row>
    <row r="117" spans="1:36" x14ac:dyDescent="0.25">
      <c r="A117" s="3" t="s">
        <v>1844</v>
      </c>
      <c r="B117" s="18" t="s">
        <v>2344</v>
      </c>
      <c r="C117" s="4" t="s">
        <v>2461</v>
      </c>
      <c r="D117" s="3" t="s">
        <v>42</v>
      </c>
      <c r="E117" s="3" t="s">
        <v>2221</v>
      </c>
      <c r="F117" s="3" t="s">
        <v>193</v>
      </c>
      <c r="G117" s="3">
        <v>1817.6</v>
      </c>
      <c r="H117" s="3" t="s">
        <v>2345</v>
      </c>
      <c r="I117" s="3" t="s">
        <v>42</v>
      </c>
      <c r="J117" s="5" t="s">
        <v>47</v>
      </c>
      <c r="K117" s="3" t="s">
        <v>80</v>
      </c>
      <c r="L117" s="3" t="s">
        <v>80</v>
      </c>
      <c r="M117" s="3" t="s">
        <v>80</v>
      </c>
      <c r="N117" s="3" t="s">
        <v>80</v>
      </c>
      <c r="O117" s="3" t="s">
        <v>80</v>
      </c>
      <c r="P117" s="3" t="s">
        <v>31</v>
      </c>
      <c r="Q117" s="5" t="s">
        <v>80</v>
      </c>
      <c r="R117" s="3" t="s">
        <v>80</v>
      </c>
      <c r="S117" s="3" t="s">
        <v>80</v>
      </c>
      <c r="T117" s="3" t="s">
        <v>80</v>
      </c>
      <c r="U117" s="3" t="s">
        <v>80</v>
      </c>
      <c r="V117" s="3" t="s">
        <v>80</v>
      </c>
      <c r="W117" s="3" t="s">
        <v>31</v>
      </c>
      <c r="X117" s="5" t="s">
        <v>47</v>
      </c>
      <c r="Y117" s="3" t="s">
        <v>39</v>
      </c>
      <c r="Z117" s="5">
        <v>1416.92</v>
      </c>
      <c r="AA117" s="9">
        <v>-17.53</v>
      </c>
      <c r="AB117" t="s">
        <v>80</v>
      </c>
      <c r="AC117" s="14">
        <f t="shared" si="9"/>
        <v>-400.67999999999984</v>
      </c>
      <c r="AE117" t="str">
        <f t="shared" si="15"/>
        <v xml:space="preserve"> </v>
      </c>
      <c r="AF117" s="23">
        <f t="shared" si="11"/>
        <v>-1.8207909300777469</v>
      </c>
      <c r="AI117" s="40">
        <f t="shared" si="12"/>
        <v>0.96568067822800419</v>
      </c>
      <c r="AJ117" s="41">
        <f t="shared" si="13"/>
        <v>1.0355389960115706</v>
      </c>
    </row>
    <row r="118" spans="1:36" x14ac:dyDescent="0.25">
      <c r="A118" s="3" t="s">
        <v>1844</v>
      </c>
      <c r="B118" s="18" t="s">
        <v>2346</v>
      </c>
      <c r="C118" s="4" t="s">
        <v>2462</v>
      </c>
      <c r="D118" s="3" t="s">
        <v>63</v>
      </c>
      <c r="E118" s="3" t="s">
        <v>2347</v>
      </c>
      <c r="F118" s="3" t="s">
        <v>549</v>
      </c>
      <c r="G118" s="3" t="s">
        <v>42</v>
      </c>
      <c r="H118" s="3" t="s">
        <v>80</v>
      </c>
      <c r="I118" s="3" t="s">
        <v>42</v>
      </c>
      <c r="J118" s="5" t="s">
        <v>47</v>
      </c>
      <c r="K118" s="3" t="s">
        <v>47</v>
      </c>
      <c r="L118" s="3" t="s">
        <v>47</v>
      </c>
      <c r="M118" s="3" t="s">
        <v>47</v>
      </c>
      <c r="N118" s="3" t="s">
        <v>47</v>
      </c>
      <c r="O118" s="3" t="s">
        <v>47</v>
      </c>
      <c r="P118" s="3" t="s">
        <v>31</v>
      </c>
      <c r="Q118" s="5" t="s">
        <v>80</v>
      </c>
      <c r="R118" s="3" t="s">
        <v>80</v>
      </c>
      <c r="S118" s="3" t="s">
        <v>80</v>
      </c>
      <c r="T118" s="3" t="s">
        <v>80</v>
      </c>
      <c r="U118" s="3" t="s">
        <v>80</v>
      </c>
      <c r="V118" s="3" t="s">
        <v>80</v>
      </c>
      <c r="W118" s="3" t="s">
        <v>31</v>
      </c>
      <c r="X118" s="5" t="s">
        <v>47</v>
      </c>
      <c r="Y118" s="3" t="s">
        <v>39</v>
      </c>
      <c r="Z118" s="5">
        <v>1416.92</v>
      </c>
      <c r="AA118" s="3" t="s">
        <v>42</v>
      </c>
      <c r="AB118" t="s">
        <v>80</v>
      </c>
      <c r="AC118" s="14">
        <f t="shared" si="9"/>
        <v>0</v>
      </c>
      <c r="AE118" t="str">
        <f t="shared" si="15"/>
        <v xml:space="preserve"> </v>
      </c>
      <c r="AF118" s="23">
        <f t="shared" si="11"/>
        <v>3.1749838319903551E-2</v>
      </c>
      <c r="AI118" s="40">
        <f t="shared" si="12"/>
        <v>0.48733577483409563</v>
      </c>
      <c r="AJ118" s="41">
        <f t="shared" si="13"/>
        <v>2.0519733039102892</v>
      </c>
    </row>
    <row r="119" spans="1:36" x14ac:dyDescent="0.25">
      <c r="A119" s="3" t="s">
        <v>1844</v>
      </c>
      <c r="B119" s="18" t="s">
        <v>2348</v>
      </c>
      <c r="C119" s="4" t="s">
        <v>2463</v>
      </c>
      <c r="D119" s="3" t="s">
        <v>42</v>
      </c>
      <c r="E119" s="3" t="s">
        <v>2199</v>
      </c>
      <c r="F119" s="3" t="s">
        <v>193</v>
      </c>
      <c r="G119" s="3">
        <v>1761</v>
      </c>
      <c r="H119" s="3" t="s">
        <v>80</v>
      </c>
      <c r="I119" s="3" t="s">
        <v>42</v>
      </c>
      <c r="J119" s="5" t="s">
        <v>47</v>
      </c>
      <c r="K119" s="3" t="s">
        <v>47</v>
      </c>
      <c r="L119" s="3" t="s">
        <v>47</v>
      </c>
      <c r="M119" s="3" t="s">
        <v>47</v>
      </c>
      <c r="N119" s="3" t="s">
        <v>47</v>
      </c>
      <c r="O119" s="3" t="s">
        <v>80</v>
      </c>
      <c r="P119" s="3" t="s">
        <v>31</v>
      </c>
      <c r="Q119" s="5" t="s">
        <v>47</v>
      </c>
      <c r="R119" s="3" t="s">
        <v>47</v>
      </c>
      <c r="S119" s="3" t="s">
        <v>47</v>
      </c>
      <c r="T119" s="3" t="s">
        <v>47</v>
      </c>
      <c r="U119" s="3" t="s">
        <v>80</v>
      </c>
      <c r="V119" s="3" t="s">
        <v>47</v>
      </c>
      <c r="W119" s="3" t="s">
        <v>31</v>
      </c>
      <c r="X119" s="5" t="s">
        <v>47</v>
      </c>
      <c r="Y119" s="3" t="s">
        <v>39</v>
      </c>
      <c r="Z119" s="5">
        <v>1416.92</v>
      </c>
      <c r="AA119" s="3" t="s">
        <v>42</v>
      </c>
      <c r="AB119" t="s">
        <v>80</v>
      </c>
      <c r="AC119" s="14">
        <f t="shared" si="9"/>
        <v>-344.07999999999993</v>
      </c>
      <c r="AE119" t="str">
        <f t="shared" si="15"/>
        <v xml:space="preserve"> </v>
      </c>
      <c r="AF119" s="23">
        <f t="shared" si="11"/>
        <v>-1.5591012837482399</v>
      </c>
      <c r="AI119" s="40">
        <f t="shared" si="12"/>
        <v>0.94051379506441657</v>
      </c>
      <c r="AJ119" s="41">
        <f t="shared" si="13"/>
        <v>1.0632486256424438</v>
      </c>
    </row>
    <row r="120" spans="1:36" x14ac:dyDescent="0.25">
      <c r="A120" s="3" t="s">
        <v>1844</v>
      </c>
      <c r="B120" s="18" t="s">
        <v>2349</v>
      </c>
      <c r="C120" s="4" t="s">
        <v>2464</v>
      </c>
      <c r="D120" s="3" t="s">
        <v>63</v>
      </c>
      <c r="E120" s="3" t="s">
        <v>2347</v>
      </c>
      <c r="F120" s="3" t="s">
        <v>549</v>
      </c>
      <c r="G120" s="3" t="s">
        <v>42</v>
      </c>
      <c r="H120" s="3" t="s">
        <v>80</v>
      </c>
      <c r="I120" s="3" t="s">
        <v>42</v>
      </c>
      <c r="J120" s="5" t="s">
        <v>47</v>
      </c>
      <c r="K120" s="3" t="s">
        <v>47</v>
      </c>
      <c r="L120" s="3" t="s">
        <v>47</v>
      </c>
      <c r="M120" s="3" t="s">
        <v>47</v>
      </c>
      <c r="N120" s="3" t="s">
        <v>47</v>
      </c>
      <c r="O120" s="3" t="s">
        <v>47</v>
      </c>
      <c r="P120" s="3" t="s">
        <v>31</v>
      </c>
      <c r="Q120" s="5" t="s">
        <v>80</v>
      </c>
      <c r="R120" s="3" t="s">
        <v>80</v>
      </c>
      <c r="S120" s="3" t="s">
        <v>80</v>
      </c>
      <c r="T120" s="3" t="s">
        <v>80</v>
      </c>
      <c r="U120" s="3" t="s">
        <v>80</v>
      </c>
      <c r="V120" s="3" t="s">
        <v>80</v>
      </c>
      <c r="W120" s="3" t="s">
        <v>31</v>
      </c>
      <c r="X120" s="5" t="s">
        <v>47</v>
      </c>
      <c r="Y120" s="3" t="s">
        <v>39</v>
      </c>
      <c r="Z120" s="5">
        <v>1416.92</v>
      </c>
      <c r="AA120" s="3" t="s">
        <v>42</v>
      </c>
      <c r="AB120" t="s">
        <v>80</v>
      </c>
      <c r="AC120" s="14">
        <f t="shared" si="9"/>
        <v>0</v>
      </c>
      <c r="AE120" t="str">
        <f t="shared" si="15"/>
        <v xml:space="preserve"> </v>
      </c>
      <c r="AF120" s="23">
        <f t="shared" si="11"/>
        <v>3.1749838319903551E-2</v>
      </c>
      <c r="AI120" s="40">
        <f t="shared" si="12"/>
        <v>0.48733577483409563</v>
      </c>
      <c r="AJ120" s="41">
        <f t="shared" si="13"/>
        <v>2.0519733039102892</v>
      </c>
    </row>
    <row r="121" spans="1:36" x14ac:dyDescent="0.25">
      <c r="A121" s="67" t="s">
        <v>2465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</row>
    <row r="122" spans="1:36" x14ac:dyDescent="0.25">
      <c r="A122" s="66" t="s">
        <v>162</v>
      </c>
      <c r="B122" s="66"/>
      <c r="C122" s="66"/>
      <c r="D122" s="66"/>
      <c r="E122" s="66"/>
      <c r="F122" s="66"/>
      <c r="G122" s="66"/>
      <c r="H122" s="66"/>
    </row>
  </sheetData>
  <mergeCells count="17">
    <mergeCell ref="AA2:AA4"/>
    <mergeCell ref="A121:AA121"/>
    <mergeCell ref="A1:AA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122:H122"/>
    <mergeCell ref="J2:P2"/>
    <mergeCell ref="Q2:W2"/>
    <mergeCell ref="X2:Y2"/>
    <mergeCell ref="Z2:Z4"/>
  </mergeCells>
  <conditionalFormatting sqref="AC5:AC120">
    <cfRule type="cellIs" dxfId="501" priority="18" operator="lessThan">
      <formula>200</formula>
    </cfRule>
    <cfRule type="cellIs" dxfId="500" priority="19" operator="between">
      <formula>200</formula>
      <formula>300</formula>
    </cfRule>
    <cfRule type="cellIs" dxfId="499" priority="20" operator="between">
      <formula>300</formula>
      <formula>400</formula>
    </cfRule>
    <cfRule type="cellIs" dxfId="498" priority="21" operator="greaterThan">
      <formula>400</formula>
    </cfRule>
  </conditionalFormatting>
  <conditionalFormatting sqref="AF5:AF120">
    <cfRule type="cellIs" dxfId="497" priority="14" operator="lessThan">
      <formula>2</formula>
    </cfRule>
    <cfRule type="cellIs" dxfId="496" priority="16" operator="between">
      <formula>2</formula>
      <formula>3</formula>
    </cfRule>
    <cfRule type="cellIs" dxfId="495" priority="17" operator="between">
      <formula>3</formula>
      <formula>100</formula>
    </cfRule>
  </conditionalFormatting>
  <conditionalFormatting sqref="AI5:AI120">
    <cfRule type="expression" dxfId="494" priority="12">
      <formula>AND($AC5&gt;0,$AI5&lt;0.01)</formula>
    </cfRule>
    <cfRule type="expression" dxfId="493" priority="13">
      <formula>AND($AC5&gt;0,$AI5&lt;0.02)</formula>
    </cfRule>
  </conditionalFormatting>
  <conditionalFormatting sqref="AL34">
    <cfRule type="cellIs" dxfId="492" priority="4" operator="lessThan">
      <formula>2</formula>
    </cfRule>
    <cfRule type="cellIs" dxfId="491" priority="5" operator="between">
      <formula>2</formula>
      <formula>3</formula>
    </cfRule>
    <cfRule type="cellIs" dxfId="490" priority="6" operator="between">
      <formula>3</formula>
      <formula>100</formula>
    </cfRule>
  </conditionalFormatting>
  <conditionalFormatting sqref="AN20:AN29">
    <cfRule type="cellIs" dxfId="489" priority="1" operator="lessThan">
      <formula>2</formula>
    </cfRule>
    <cfRule type="cellIs" dxfId="488" priority="2" operator="between">
      <formula>2</formula>
      <formula>3</formula>
    </cfRule>
    <cfRule type="cellIs" dxfId="487" priority="3" operator="between">
      <formula>3</formula>
      <formula>100</formula>
    </cfRule>
  </conditionalFormatting>
  <conditionalFormatting sqref="AO20:AO29">
    <cfRule type="cellIs" dxfId="486" priority="7" operator="lessThan">
      <formula>0.01</formula>
    </cfRule>
    <cfRule type="cellIs" dxfId="485" priority="8" operator="between">
      <formula>0.01</formula>
      <formula>0.02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284C-F6FB-46AF-8D5D-F9D6220C1FD6}">
  <dimension ref="A1:AI73"/>
  <sheetViews>
    <sheetView topLeftCell="E1" workbookViewId="0">
      <selection activeCell="AI5" sqref="AH4:AI5"/>
    </sheetView>
  </sheetViews>
  <sheetFormatPr defaultRowHeight="15" x14ac:dyDescent="0.25"/>
  <cols>
    <col min="1" max="1" width="5.5703125" customWidth="1"/>
    <col min="2" max="2" width="22.710937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9" width="4.7109375" customWidth="1"/>
    <col min="10" max="10" width="4.5703125" customWidth="1"/>
    <col min="11" max="11" width="5.140625" customWidth="1"/>
    <col min="12" max="12" width="4.7109375" customWidth="1"/>
    <col min="13" max="13" width="4.85546875" customWidth="1"/>
    <col min="14" max="14" width="5.140625" customWidth="1"/>
    <col min="15" max="15" width="4.85546875" customWidth="1"/>
    <col min="16" max="16" width="4.7109375" customWidth="1"/>
    <col min="17" max="17" width="4.5703125" customWidth="1"/>
    <col min="18" max="18" width="5.140625" customWidth="1"/>
    <col min="19" max="19" width="4.7109375" customWidth="1"/>
    <col min="20" max="21" width="4.85546875" customWidth="1"/>
    <col min="22" max="22" width="3" customWidth="1"/>
    <col min="23" max="23" width="6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3583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1"/>
      <c r="O2" s="60" t="s">
        <v>9</v>
      </c>
      <c r="P2" s="61"/>
      <c r="Q2" s="61"/>
      <c r="R2" s="61"/>
      <c r="S2" s="61"/>
      <c r="T2" s="61"/>
      <c r="U2" s="61"/>
      <c r="V2" s="62"/>
      <c r="W2" s="31" t="s">
        <v>2764</v>
      </c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21</v>
      </c>
      <c r="K3" s="2" t="s">
        <v>22</v>
      </c>
      <c r="L3" s="2" t="s">
        <v>172</v>
      </c>
      <c r="M3" s="2" t="s">
        <v>175</v>
      </c>
      <c r="N3" s="2" t="s">
        <v>292</v>
      </c>
      <c r="O3" s="1" t="s">
        <v>3584</v>
      </c>
      <c r="P3" s="2" t="s">
        <v>14</v>
      </c>
      <c r="Q3" s="2" t="s">
        <v>16</v>
      </c>
      <c r="R3" s="2" t="s">
        <v>292</v>
      </c>
      <c r="S3" s="2" t="s">
        <v>173</v>
      </c>
      <c r="T3" s="2" t="s">
        <v>174</v>
      </c>
      <c r="U3" s="2" t="s">
        <v>23</v>
      </c>
      <c r="V3" s="2" t="s">
        <v>19</v>
      </c>
      <c r="W3" s="1" t="s">
        <v>24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3585</v>
      </c>
      <c r="I4" s="2" t="s">
        <v>3586</v>
      </c>
      <c r="J4" s="2" t="s">
        <v>3587</v>
      </c>
      <c r="K4" s="2" t="s">
        <v>3588</v>
      </c>
      <c r="L4" s="2" t="s">
        <v>3589</v>
      </c>
      <c r="M4" s="2" t="s">
        <v>3590</v>
      </c>
      <c r="N4" s="2" t="s">
        <v>3591</v>
      </c>
      <c r="O4" s="1" t="s">
        <v>3592</v>
      </c>
      <c r="P4" s="2" t="s">
        <v>3593</v>
      </c>
      <c r="Q4" s="2" t="s">
        <v>3594</v>
      </c>
      <c r="R4" s="2" t="s">
        <v>3595</v>
      </c>
      <c r="S4" s="2" t="s">
        <v>3596</v>
      </c>
      <c r="T4" s="2" t="s">
        <v>3597</v>
      </c>
      <c r="U4" s="2" t="s">
        <v>3598</v>
      </c>
      <c r="V4" s="2" t="s">
        <v>258</v>
      </c>
      <c r="W4" s="1" t="s">
        <v>38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2793</v>
      </c>
      <c r="C5" s="3" t="s">
        <v>42</v>
      </c>
      <c r="D5" s="3" t="s">
        <v>380</v>
      </c>
      <c r="E5" s="3" t="s">
        <v>3599</v>
      </c>
      <c r="F5" s="3" t="s">
        <v>131</v>
      </c>
      <c r="G5" s="3" t="s">
        <v>45</v>
      </c>
      <c r="H5" s="5" t="s">
        <v>46</v>
      </c>
      <c r="I5" s="3" t="s">
        <v>46</v>
      </c>
      <c r="J5" s="3" t="s">
        <v>80</v>
      </c>
      <c r="K5" s="3" t="s">
        <v>86</v>
      </c>
      <c r="L5" s="3" t="s">
        <v>46</v>
      </c>
      <c r="M5" s="3" t="s">
        <v>46</v>
      </c>
      <c r="N5" s="3" t="s">
        <v>80</v>
      </c>
      <c r="O5" s="5" t="s">
        <v>46</v>
      </c>
      <c r="P5" s="3" t="s">
        <v>46</v>
      </c>
      <c r="Q5" s="3" t="s">
        <v>47</v>
      </c>
      <c r="R5" s="3" t="s">
        <v>46</v>
      </c>
      <c r="S5" s="3" t="s">
        <v>47</v>
      </c>
      <c r="T5" s="3" t="s">
        <v>46</v>
      </c>
      <c r="U5" s="3" t="s">
        <v>80</v>
      </c>
      <c r="V5" s="3" t="s">
        <v>258</v>
      </c>
      <c r="W5" s="5" t="s">
        <v>220</v>
      </c>
      <c r="X5" s="5" t="s">
        <v>3600</v>
      </c>
      <c r="Y5" s="3" t="s">
        <v>3601</v>
      </c>
      <c r="AB5" s="14">
        <f>IF(OR(E5="", ISBLANK(E5)), X5-X5,X5-E5)</f>
        <v>118.2800000000002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0.79583770599605896</v>
      </c>
      <c r="AF5" s="27">
        <f>AVERAGE(AB5:AB67)</f>
        <v>-4.6031746031812443E-3</v>
      </c>
      <c r="AG5" s="28">
        <f>_xlfn.STDEV.P(AB5:AB67)</f>
        <v>148.62905122918255</v>
      </c>
      <c r="AH5" s="25">
        <f>1-_xlfn.NORM.S.DIST(AE5,TRUE)</f>
        <v>0.21306318626291765</v>
      </c>
      <c r="AI5" s="41">
        <f>1/AH5</f>
        <v>4.6934433748963604</v>
      </c>
    </row>
    <row r="6" spans="1:35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3600</v>
      </c>
      <c r="F6" s="3" t="s">
        <v>46</v>
      </c>
      <c r="G6" s="3" t="s">
        <v>45</v>
      </c>
      <c r="H6" s="6" t="s">
        <v>46</v>
      </c>
      <c r="I6" s="7" t="s">
        <v>46</v>
      </c>
      <c r="J6" s="7" t="s">
        <v>46</v>
      </c>
      <c r="K6" s="7" t="s">
        <v>86</v>
      </c>
      <c r="L6" s="7" t="s">
        <v>46</v>
      </c>
      <c r="M6" s="7" t="s">
        <v>80</v>
      </c>
      <c r="N6" s="7" t="s">
        <v>48</v>
      </c>
      <c r="O6" s="5" t="s">
        <v>46</v>
      </c>
      <c r="P6" s="3" t="s">
        <v>46</v>
      </c>
      <c r="Q6" s="3" t="s">
        <v>47</v>
      </c>
      <c r="R6" s="3" t="s">
        <v>80</v>
      </c>
      <c r="S6" s="3" t="s">
        <v>47</v>
      </c>
      <c r="T6" s="3" t="s">
        <v>46</v>
      </c>
      <c r="U6" s="3" t="s">
        <v>80</v>
      </c>
      <c r="V6" s="3" t="s">
        <v>258</v>
      </c>
      <c r="W6" s="5" t="s">
        <v>293</v>
      </c>
      <c r="X6" s="5" t="s">
        <v>3602</v>
      </c>
      <c r="Y6" s="3" t="s">
        <v>3603</v>
      </c>
      <c r="AB6" s="14">
        <f t="shared" ref="AB6:AB67" si="1">IF(OR(E6="", ISBLANK(E6)), X6-X6,X6-E6)</f>
        <v>-77.550000000000182</v>
      </c>
      <c r="AC6" t="str">
        <f t="shared" ref="AC6:AC67" si="2">IF(AB6&gt;400,B6," ")</f>
        <v xml:space="preserve"> </v>
      </c>
      <c r="AD6" t="str">
        <f t="shared" si="0"/>
        <v xml:space="preserve"> </v>
      </c>
      <c r="AE6" s="26">
        <f t="shared" ref="AE6:AE67" si="3">(AB6-$AF$5)/$AG$5</f>
        <v>-0.52173781763447979</v>
      </c>
      <c r="AH6" s="25">
        <f t="shared" ref="AH6:AH67" si="4">1-_xlfn.NORM.S.DIST(AE6,TRUE)</f>
        <v>0.69907355502773716</v>
      </c>
      <c r="AI6" s="41">
        <f t="shared" ref="AI6:AI67" si="5">1/AH6</f>
        <v>1.430464638245861</v>
      </c>
    </row>
    <row r="7" spans="1:35" x14ac:dyDescent="0.25">
      <c r="A7" s="3" t="s">
        <v>86</v>
      </c>
      <c r="B7" s="4" t="s">
        <v>390</v>
      </c>
      <c r="C7" s="3" t="s">
        <v>42</v>
      </c>
      <c r="D7" s="3" t="s">
        <v>307</v>
      </c>
      <c r="E7" s="3" t="s">
        <v>3604</v>
      </c>
      <c r="F7" s="3" t="s">
        <v>113</v>
      </c>
      <c r="G7" s="3" t="s">
        <v>45</v>
      </c>
      <c r="H7" s="5" t="s">
        <v>46</v>
      </c>
      <c r="I7" s="3" t="s">
        <v>46</v>
      </c>
      <c r="J7" s="3" t="s">
        <v>47</v>
      </c>
      <c r="K7" s="3" t="s">
        <v>86</v>
      </c>
      <c r="L7" s="3" t="s">
        <v>46</v>
      </c>
      <c r="M7" s="3" t="s">
        <v>80</v>
      </c>
      <c r="N7" s="3" t="s">
        <v>48</v>
      </c>
      <c r="O7" s="5" t="s">
        <v>46</v>
      </c>
      <c r="P7" s="3" t="s">
        <v>2518</v>
      </c>
      <c r="Q7" s="3" t="s">
        <v>47</v>
      </c>
      <c r="R7" s="3" t="s">
        <v>46</v>
      </c>
      <c r="S7" s="3" t="s">
        <v>80</v>
      </c>
      <c r="T7" s="3" t="s">
        <v>46</v>
      </c>
      <c r="U7" s="3" t="s">
        <v>80</v>
      </c>
      <c r="V7" s="3" t="s">
        <v>258</v>
      </c>
      <c r="W7" s="5" t="s">
        <v>2555</v>
      </c>
      <c r="X7" s="5" t="s">
        <v>3605</v>
      </c>
      <c r="Y7" s="3" t="s">
        <v>3606</v>
      </c>
      <c r="AB7" s="14">
        <f t="shared" si="1"/>
        <v>-19.720000000000255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-0.13264833935457468</v>
      </c>
      <c r="AH7" s="25">
        <f t="shared" si="4"/>
        <v>0.55276424954535985</v>
      </c>
      <c r="AI7" s="41">
        <f t="shared" si="5"/>
        <v>1.8090895003113618</v>
      </c>
    </row>
    <row r="8" spans="1:35" x14ac:dyDescent="0.25">
      <c r="A8" s="3" t="s">
        <v>61</v>
      </c>
      <c r="B8" s="4" t="s">
        <v>1265</v>
      </c>
      <c r="C8" s="3" t="s">
        <v>42</v>
      </c>
      <c r="D8" s="3" t="s">
        <v>354</v>
      </c>
      <c r="E8" s="3" t="s">
        <v>3607</v>
      </c>
      <c r="F8" s="3" t="s">
        <v>416</v>
      </c>
      <c r="G8" s="3" t="s">
        <v>65</v>
      </c>
      <c r="H8" s="5" t="s">
        <v>46</v>
      </c>
      <c r="I8" s="3" t="s">
        <v>46</v>
      </c>
      <c r="J8" s="3" t="s">
        <v>47</v>
      </c>
      <c r="K8" s="3" t="s">
        <v>86</v>
      </c>
      <c r="L8" s="3" t="s">
        <v>46</v>
      </c>
      <c r="M8" s="3" t="s">
        <v>47</v>
      </c>
      <c r="N8" s="3" t="s">
        <v>48</v>
      </c>
      <c r="O8" s="5" t="s">
        <v>86</v>
      </c>
      <c r="P8" s="3" t="s">
        <v>46</v>
      </c>
      <c r="Q8" s="3" t="s">
        <v>47</v>
      </c>
      <c r="R8" s="3" t="s">
        <v>46</v>
      </c>
      <c r="S8" s="3" t="s">
        <v>47</v>
      </c>
      <c r="T8" s="3" t="s">
        <v>46</v>
      </c>
      <c r="U8" s="3" t="s">
        <v>80</v>
      </c>
      <c r="V8" s="3" t="s">
        <v>258</v>
      </c>
      <c r="W8" s="5" t="s">
        <v>219</v>
      </c>
      <c r="X8" s="5" t="s">
        <v>3608</v>
      </c>
      <c r="Y8" s="3" t="s">
        <v>3609</v>
      </c>
      <c r="AB8" s="14">
        <f t="shared" si="1"/>
        <v>229.59999999999991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1.5448164492455658</v>
      </c>
      <c r="AH8" s="25">
        <f t="shared" si="4"/>
        <v>6.1195333674713637E-2</v>
      </c>
      <c r="AI8" s="41">
        <f t="shared" si="5"/>
        <v>16.341115244432558</v>
      </c>
    </row>
    <row r="9" spans="1:35" x14ac:dyDescent="0.25">
      <c r="A9" s="3" t="s">
        <v>46</v>
      </c>
      <c r="B9" s="4" t="s">
        <v>192</v>
      </c>
      <c r="C9" s="3" t="s">
        <v>42</v>
      </c>
      <c r="D9" s="3" t="s">
        <v>193</v>
      </c>
      <c r="E9" s="3" t="s">
        <v>3610</v>
      </c>
      <c r="F9" s="3" t="s">
        <v>437</v>
      </c>
      <c r="G9" s="3" t="s">
        <v>42</v>
      </c>
      <c r="H9" s="5" t="s">
        <v>46</v>
      </c>
      <c r="I9" s="3" t="s">
        <v>46</v>
      </c>
      <c r="J9" s="3" t="s">
        <v>47</v>
      </c>
      <c r="K9" s="3" t="s">
        <v>86</v>
      </c>
      <c r="L9" s="3" t="s">
        <v>46</v>
      </c>
      <c r="M9" s="3" t="s">
        <v>80</v>
      </c>
      <c r="N9" s="3" t="s">
        <v>80</v>
      </c>
      <c r="O9" s="5" t="s">
        <v>46</v>
      </c>
      <c r="P9" s="3" t="s">
        <v>61</v>
      </c>
      <c r="Q9" s="3" t="s">
        <v>47</v>
      </c>
      <c r="R9" s="3" t="s">
        <v>46</v>
      </c>
      <c r="S9" s="3" t="s">
        <v>47</v>
      </c>
      <c r="T9" s="3" t="s">
        <v>46</v>
      </c>
      <c r="U9" s="3" t="s">
        <v>80</v>
      </c>
      <c r="V9" s="3" t="s">
        <v>258</v>
      </c>
      <c r="W9" s="5" t="s">
        <v>96</v>
      </c>
      <c r="X9" s="5" t="s">
        <v>3611</v>
      </c>
      <c r="Y9" s="3" t="s">
        <v>3612</v>
      </c>
      <c r="AB9" s="14">
        <f t="shared" si="1"/>
        <v>310.57999999999993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2.0896628257129142</v>
      </c>
      <c r="AH9" s="25">
        <f t="shared" si="4"/>
        <v>1.832404929494813E-2</v>
      </c>
      <c r="AI9" s="41">
        <f t="shared" si="5"/>
        <v>54.573090472731707</v>
      </c>
    </row>
    <row r="10" spans="1:35" x14ac:dyDescent="0.25">
      <c r="A10" s="3" t="s">
        <v>76</v>
      </c>
      <c r="B10" s="4" t="s">
        <v>2785</v>
      </c>
      <c r="C10" s="3" t="s">
        <v>42</v>
      </c>
      <c r="D10" s="3" t="s">
        <v>380</v>
      </c>
      <c r="E10" s="3" t="s">
        <v>3613</v>
      </c>
      <c r="F10" s="3" t="s">
        <v>119</v>
      </c>
      <c r="G10" s="3" t="s">
        <v>45</v>
      </c>
      <c r="H10" s="5" t="s">
        <v>46</v>
      </c>
      <c r="I10" s="3" t="s">
        <v>46</v>
      </c>
      <c r="J10" s="3" t="s">
        <v>80</v>
      </c>
      <c r="K10" s="3" t="s">
        <v>86</v>
      </c>
      <c r="L10" s="3" t="s">
        <v>86</v>
      </c>
      <c r="M10" s="3" t="s">
        <v>80</v>
      </c>
      <c r="N10" s="3" t="s">
        <v>48</v>
      </c>
      <c r="O10" s="5" t="s">
        <v>46</v>
      </c>
      <c r="P10" s="3" t="s">
        <v>46</v>
      </c>
      <c r="Q10" s="3" t="s">
        <v>47</v>
      </c>
      <c r="R10" s="3" t="s">
        <v>2525</v>
      </c>
      <c r="S10" s="3" t="s">
        <v>80</v>
      </c>
      <c r="T10" s="3" t="s">
        <v>46</v>
      </c>
      <c r="U10" s="3" t="s">
        <v>80</v>
      </c>
      <c r="V10" s="3" t="s">
        <v>258</v>
      </c>
      <c r="W10" s="5" t="s">
        <v>3068</v>
      </c>
      <c r="X10" s="5" t="s">
        <v>3614</v>
      </c>
      <c r="Y10" s="3" t="s">
        <v>3615</v>
      </c>
      <c r="AB10" s="14">
        <f t="shared" si="1"/>
        <v>-96.299999999999727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-0.64789081292668205</v>
      </c>
      <c r="AH10" s="25">
        <f t="shared" si="4"/>
        <v>0.74147221340103209</v>
      </c>
      <c r="AI10" s="41">
        <f t="shared" si="5"/>
        <v>1.3486682062071296</v>
      </c>
    </row>
    <row r="11" spans="1:35" x14ac:dyDescent="0.25">
      <c r="A11" s="3" t="s">
        <v>765</v>
      </c>
      <c r="B11" s="4" t="s">
        <v>412</v>
      </c>
      <c r="C11" s="3" t="s">
        <v>42</v>
      </c>
      <c r="D11" s="3" t="s">
        <v>193</v>
      </c>
      <c r="E11" s="3" t="s">
        <v>3616</v>
      </c>
      <c r="F11" s="3" t="s">
        <v>877</v>
      </c>
      <c r="G11" s="3" t="s">
        <v>42</v>
      </c>
      <c r="H11" s="5" t="s">
        <v>46</v>
      </c>
      <c r="I11" s="3" t="s">
        <v>46</v>
      </c>
      <c r="J11" s="3" t="s">
        <v>40</v>
      </c>
      <c r="K11" s="3" t="s">
        <v>86</v>
      </c>
      <c r="L11" s="3" t="s">
        <v>48</v>
      </c>
      <c r="M11" s="3" t="s">
        <v>80</v>
      </c>
      <c r="N11" s="3" t="s">
        <v>80</v>
      </c>
      <c r="O11" s="5" t="s">
        <v>46</v>
      </c>
      <c r="P11" s="3" t="s">
        <v>61</v>
      </c>
      <c r="Q11" s="3" t="s">
        <v>47</v>
      </c>
      <c r="R11" s="3" t="s">
        <v>46</v>
      </c>
      <c r="S11" s="3" t="s">
        <v>80</v>
      </c>
      <c r="T11" s="3" t="s">
        <v>46</v>
      </c>
      <c r="U11" s="3" t="s">
        <v>80</v>
      </c>
      <c r="V11" s="3" t="s">
        <v>258</v>
      </c>
      <c r="W11" s="5" t="s">
        <v>236</v>
      </c>
      <c r="X11" s="5" t="s">
        <v>3617</v>
      </c>
      <c r="Y11" s="8" t="s">
        <v>3618</v>
      </c>
      <c r="AB11" s="14">
        <f t="shared" si="1"/>
        <v>336.52</v>
      </c>
      <c r="AC11" t="str">
        <f t="shared" si="2"/>
        <v xml:space="preserve"> </v>
      </c>
      <c r="AD11" t="str">
        <f t="shared" ref="AD11:AD67" si="6">IF(AB11&gt;400,E11," ")</f>
        <v xml:space="preserve"> </v>
      </c>
      <c r="AE11" s="26">
        <f t="shared" si="3"/>
        <v>2.2641912895998377</v>
      </c>
      <c r="AH11" s="25">
        <f t="shared" si="4"/>
        <v>1.1781176044184272E-2</v>
      </c>
      <c r="AI11" s="41">
        <f t="shared" si="5"/>
        <v>84.881169439246761</v>
      </c>
    </row>
    <row r="12" spans="1:35" x14ac:dyDescent="0.25">
      <c r="A12" s="3" t="s">
        <v>765</v>
      </c>
      <c r="B12" s="4" t="s">
        <v>1116</v>
      </c>
      <c r="C12" s="3" t="s">
        <v>42</v>
      </c>
      <c r="D12" s="3" t="s">
        <v>1103</v>
      </c>
      <c r="E12" s="3" t="s">
        <v>3619</v>
      </c>
      <c r="F12" s="3" t="s">
        <v>189</v>
      </c>
      <c r="G12" s="3" t="s">
        <v>65</v>
      </c>
      <c r="H12" s="5" t="s">
        <v>46</v>
      </c>
      <c r="I12" s="3" t="s">
        <v>46</v>
      </c>
      <c r="J12" s="3" t="s">
        <v>47</v>
      </c>
      <c r="K12" s="3" t="s">
        <v>86</v>
      </c>
      <c r="L12" s="3" t="s">
        <v>48</v>
      </c>
      <c r="M12" s="3" t="s">
        <v>80</v>
      </c>
      <c r="N12" s="3" t="s">
        <v>80</v>
      </c>
      <c r="O12" s="5" t="s">
        <v>46</v>
      </c>
      <c r="P12" s="3" t="s">
        <v>80</v>
      </c>
      <c r="Q12" s="3" t="s">
        <v>47</v>
      </c>
      <c r="R12" s="3" t="s">
        <v>46</v>
      </c>
      <c r="S12" s="3" t="s">
        <v>47</v>
      </c>
      <c r="T12" s="3" t="s">
        <v>46</v>
      </c>
      <c r="U12" s="3" t="s">
        <v>46</v>
      </c>
      <c r="V12" s="3" t="s">
        <v>258</v>
      </c>
      <c r="W12" s="5" t="s">
        <v>236</v>
      </c>
      <c r="X12" s="5" t="s">
        <v>3617</v>
      </c>
      <c r="Y12" s="3" t="s">
        <v>3620</v>
      </c>
      <c r="AB12" s="14">
        <f t="shared" si="1"/>
        <v>73.010000000000218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0.49125391416255876</v>
      </c>
      <c r="AH12" s="25">
        <f t="shared" si="4"/>
        <v>0.31162343545679505</v>
      </c>
      <c r="AI12" s="41">
        <f t="shared" si="5"/>
        <v>3.2090012695423376</v>
      </c>
    </row>
    <row r="13" spans="1:35" x14ac:dyDescent="0.25">
      <c r="A13" s="3" t="s">
        <v>44</v>
      </c>
      <c r="B13" s="4" t="s">
        <v>1107</v>
      </c>
      <c r="C13" s="3" t="s">
        <v>42</v>
      </c>
      <c r="D13" s="3" t="s">
        <v>1103</v>
      </c>
      <c r="E13" s="3" t="s">
        <v>3621</v>
      </c>
      <c r="F13" s="3" t="s">
        <v>154</v>
      </c>
      <c r="G13" s="3" t="s">
        <v>45</v>
      </c>
      <c r="H13" s="5" t="s">
        <v>46</v>
      </c>
      <c r="I13" s="3" t="s">
        <v>46</v>
      </c>
      <c r="J13" s="3" t="s">
        <v>47</v>
      </c>
      <c r="K13" s="3" t="s">
        <v>86</v>
      </c>
      <c r="L13" s="3" t="s">
        <v>46</v>
      </c>
      <c r="M13" s="3" t="s">
        <v>80</v>
      </c>
      <c r="N13" s="3" t="s">
        <v>80</v>
      </c>
      <c r="O13" s="5" t="s">
        <v>2524</v>
      </c>
      <c r="P13" s="3" t="s">
        <v>46</v>
      </c>
      <c r="Q13" s="3" t="s">
        <v>47</v>
      </c>
      <c r="R13" s="3" t="s">
        <v>46</v>
      </c>
      <c r="S13" s="3" t="s">
        <v>47</v>
      </c>
      <c r="T13" s="3" t="s">
        <v>46</v>
      </c>
      <c r="U13" s="3" t="s">
        <v>80</v>
      </c>
      <c r="V13" s="3" t="s">
        <v>258</v>
      </c>
      <c r="W13" s="5" t="s">
        <v>3316</v>
      </c>
      <c r="X13" s="5" t="s">
        <v>3622</v>
      </c>
      <c r="Y13" s="3" t="s">
        <v>3623</v>
      </c>
      <c r="AB13" s="14">
        <f t="shared" si="1"/>
        <v>-65.360000000000127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-0.43972155029517374</v>
      </c>
      <c r="AH13" s="25">
        <f t="shared" si="4"/>
        <v>0.66993060381221459</v>
      </c>
      <c r="AI13" s="41">
        <f t="shared" si="5"/>
        <v>1.4926919210878531</v>
      </c>
    </row>
    <row r="14" spans="1:35" x14ac:dyDescent="0.25">
      <c r="A14" s="3" t="s">
        <v>1243</v>
      </c>
      <c r="B14" s="4" t="s">
        <v>2630</v>
      </c>
      <c r="C14" s="3" t="s">
        <v>42</v>
      </c>
      <c r="D14" s="3" t="s">
        <v>115</v>
      </c>
      <c r="E14" s="3" t="s">
        <v>3624</v>
      </c>
      <c r="F14" s="3" t="s">
        <v>816</v>
      </c>
      <c r="G14" s="3" t="s">
        <v>42</v>
      </c>
      <c r="H14" s="5" t="s">
        <v>46</v>
      </c>
      <c r="I14" s="3" t="s">
        <v>46</v>
      </c>
      <c r="J14" s="3" t="s">
        <v>47</v>
      </c>
      <c r="K14" s="3" t="s">
        <v>86</v>
      </c>
      <c r="L14" s="3" t="s">
        <v>47</v>
      </c>
      <c r="M14" s="3" t="s">
        <v>80</v>
      </c>
      <c r="N14" s="3" t="s">
        <v>80</v>
      </c>
      <c r="O14" s="6" t="s">
        <v>46</v>
      </c>
      <c r="P14" s="7" t="s">
        <v>46</v>
      </c>
      <c r="Q14" s="7" t="s">
        <v>40</v>
      </c>
      <c r="R14" s="7" t="s">
        <v>46</v>
      </c>
      <c r="S14" s="7" t="s">
        <v>80</v>
      </c>
      <c r="T14" s="7" t="s">
        <v>46</v>
      </c>
      <c r="U14" s="7" t="s">
        <v>80</v>
      </c>
      <c r="V14" s="7" t="s">
        <v>258</v>
      </c>
      <c r="W14" s="5" t="s">
        <v>281</v>
      </c>
      <c r="X14" s="5" t="s">
        <v>3625</v>
      </c>
      <c r="Y14" s="3" t="s">
        <v>3626</v>
      </c>
      <c r="AB14" s="14">
        <f t="shared" si="1"/>
        <v>321.47000000000025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2.1629324853786294</v>
      </c>
      <c r="AH14" s="25">
        <f t="shared" si="4"/>
        <v>1.5273186385460824E-2</v>
      </c>
      <c r="AI14" s="41">
        <f t="shared" si="5"/>
        <v>65.474222258686055</v>
      </c>
    </row>
    <row r="15" spans="1:35" x14ac:dyDescent="0.25">
      <c r="A15" s="3" t="s">
        <v>1243</v>
      </c>
      <c r="B15" s="4" t="s">
        <v>2821</v>
      </c>
      <c r="C15" s="3" t="s">
        <v>58</v>
      </c>
      <c r="D15" s="3" t="s">
        <v>354</v>
      </c>
      <c r="E15" s="3" t="s">
        <v>3627</v>
      </c>
      <c r="F15" s="3" t="s">
        <v>143</v>
      </c>
      <c r="G15" s="3" t="s">
        <v>45</v>
      </c>
      <c r="H15" s="5" t="s">
        <v>46</v>
      </c>
      <c r="I15" s="3" t="s">
        <v>46</v>
      </c>
      <c r="J15" s="3" t="s">
        <v>47</v>
      </c>
      <c r="K15" s="3" t="s">
        <v>2524</v>
      </c>
      <c r="L15" s="3" t="s">
        <v>46</v>
      </c>
      <c r="M15" s="3" t="s">
        <v>47</v>
      </c>
      <c r="N15" s="3" t="s">
        <v>80</v>
      </c>
      <c r="O15" s="5" t="s">
        <v>46</v>
      </c>
      <c r="P15" s="3" t="s">
        <v>46</v>
      </c>
      <c r="Q15" s="3" t="s">
        <v>47</v>
      </c>
      <c r="R15" s="3" t="s">
        <v>2525</v>
      </c>
      <c r="S15" s="3" t="s">
        <v>47</v>
      </c>
      <c r="T15" s="3" t="s">
        <v>46</v>
      </c>
      <c r="U15" s="3" t="s">
        <v>80</v>
      </c>
      <c r="V15" s="3" t="s">
        <v>258</v>
      </c>
      <c r="W15" s="5" t="s">
        <v>281</v>
      </c>
      <c r="X15" s="5" t="s">
        <v>3625</v>
      </c>
      <c r="Y15" s="3" t="s">
        <v>3628</v>
      </c>
      <c r="AB15" s="14">
        <f t="shared" si="1"/>
        <v>-104.27999999999975</v>
      </c>
      <c r="AD15" t="str">
        <f t="shared" si="6"/>
        <v xml:space="preserve"> </v>
      </c>
      <c r="AE15" s="26">
        <f t="shared" si="3"/>
        <v>-0.70158152772304472</v>
      </c>
      <c r="AH15" s="25">
        <f t="shared" si="4"/>
        <v>0.75852991256771674</v>
      </c>
      <c r="AI15" s="41">
        <f t="shared" si="5"/>
        <v>1.3183395716259592</v>
      </c>
    </row>
    <row r="16" spans="1:35" x14ac:dyDescent="0.25">
      <c r="A16" s="3" t="s">
        <v>1109</v>
      </c>
      <c r="B16" s="4" t="s">
        <v>1261</v>
      </c>
      <c r="C16" s="3" t="s">
        <v>42</v>
      </c>
      <c r="D16" s="3" t="s">
        <v>1260</v>
      </c>
      <c r="E16" s="3" t="s">
        <v>3629</v>
      </c>
      <c r="F16" s="3" t="s">
        <v>81</v>
      </c>
      <c r="G16" s="3" t="s">
        <v>65</v>
      </c>
      <c r="H16" s="5" t="s">
        <v>47</v>
      </c>
      <c r="I16" s="3" t="s">
        <v>46</v>
      </c>
      <c r="J16" s="3" t="s">
        <v>47</v>
      </c>
      <c r="K16" s="3" t="s">
        <v>86</v>
      </c>
      <c r="L16" s="3" t="s">
        <v>46</v>
      </c>
      <c r="M16" s="3" t="s">
        <v>80</v>
      </c>
      <c r="N16" s="3" t="s">
        <v>80</v>
      </c>
      <c r="O16" s="5" t="s">
        <v>46</v>
      </c>
      <c r="P16" s="3" t="s">
        <v>46</v>
      </c>
      <c r="Q16" s="3" t="s">
        <v>47</v>
      </c>
      <c r="R16" s="3" t="s">
        <v>46</v>
      </c>
      <c r="S16" s="3" t="s">
        <v>47</v>
      </c>
      <c r="T16" s="3" t="s">
        <v>46</v>
      </c>
      <c r="U16" s="3" t="s">
        <v>80</v>
      </c>
      <c r="V16" s="3" t="s">
        <v>258</v>
      </c>
      <c r="W16" s="5" t="s">
        <v>279</v>
      </c>
      <c r="X16" s="5" t="s">
        <v>3630</v>
      </c>
      <c r="Y16" s="3" t="s">
        <v>3631</v>
      </c>
      <c r="AB16" s="14">
        <f t="shared" si="1"/>
        <v>15.690000000000055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0.10559579735460009</v>
      </c>
      <c r="AH16" s="25">
        <f t="shared" si="4"/>
        <v>0.45795152966719355</v>
      </c>
      <c r="AI16" s="41">
        <f t="shared" si="5"/>
        <v>2.1836372087821796</v>
      </c>
    </row>
    <row r="17" spans="1:35" x14ac:dyDescent="0.25">
      <c r="A17" s="3" t="s">
        <v>1109</v>
      </c>
      <c r="B17" s="4" t="s">
        <v>77</v>
      </c>
      <c r="C17" s="3" t="s">
        <v>42</v>
      </c>
      <c r="D17" s="3" t="s">
        <v>59</v>
      </c>
      <c r="E17" s="3" t="s">
        <v>3632</v>
      </c>
      <c r="F17" s="3" t="s">
        <v>67</v>
      </c>
      <c r="G17" s="3" t="s">
        <v>65</v>
      </c>
      <c r="H17" s="5" t="s">
        <v>46</v>
      </c>
      <c r="I17" s="3" t="s">
        <v>46</v>
      </c>
      <c r="J17" s="3" t="s">
        <v>47</v>
      </c>
      <c r="K17" s="3" t="s">
        <v>86</v>
      </c>
      <c r="L17" s="3" t="s">
        <v>46</v>
      </c>
      <c r="M17" s="3" t="s">
        <v>80</v>
      </c>
      <c r="N17" s="3" t="s">
        <v>80</v>
      </c>
      <c r="O17" s="5" t="s">
        <v>46</v>
      </c>
      <c r="P17" s="3" t="s">
        <v>46</v>
      </c>
      <c r="Q17" s="3" t="s">
        <v>47</v>
      </c>
      <c r="R17" s="3" t="s">
        <v>80</v>
      </c>
      <c r="S17" s="3" t="s">
        <v>47</v>
      </c>
      <c r="T17" s="3" t="s">
        <v>46</v>
      </c>
      <c r="U17" s="3" t="s">
        <v>80</v>
      </c>
      <c r="V17" s="3" t="s">
        <v>258</v>
      </c>
      <c r="W17" s="5" t="s">
        <v>279</v>
      </c>
      <c r="X17" s="5" t="s">
        <v>3630</v>
      </c>
      <c r="Y17" s="3" t="s">
        <v>3633</v>
      </c>
      <c r="AB17" s="14">
        <f t="shared" si="1"/>
        <v>22.119999999999891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0.14885786454013925</v>
      </c>
      <c r="AH17" s="25">
        <f t="shared" si="4"/>
        <v>0.44083289496009104</v>
      </c>
      <c r="AI17" s="41">
        <f t="shared" si="5"/>
        <v>2.268433257664519</v>
      </c>
    </row>
    <row r="18" spans="1:35" x14ac:dyDescent="0.25">
      <c r="A18" s="3" t="s">
        <v>119</v>
      </c>
      <c r="B18" s="4" t="s">
        <v>352</v>
      </c>
      <c r="C18" s="3" t="s">
        <v>63</v>
      </c>
      <c r="D18" s="3" t="s">
        <v>1103</v>
      </c>
      <c r="E18" s="3" t="s">
        <v>3634</v>
      </c>
      <c r="F18" s="3" t="s">
        <v>220</v>
      </c>
      <c r="G18" s="3" t="s">
        <v>42</v>
      </c>
      <c r="H18" s="5" t="s">
        <v>46</v>
      </c>
      <c r="I18" s="3" t="s">
        <v>46</v>
      </c>
      <c r="J18" s="3" t="s">
        <v>47</v>
      </c>
      <c r="K18" s="3" t="s">
        <v>86</v>
      </c>
      <c r="L18" s="3" t="s">
        <v>48</v>
      </c>
      <c r="M18" s="3" t="s">
        <v>80</v>
      </c>
      <c r="N18" s="3" t="s">
        <v>80</v>
      </c>
      <c r="O18" s="5" t="s">
        <v>46</v>
      </c>
      <c r="P18" s="3" t="s">
        <v>61</v>
      </c>
      <c r="Q18" s="3" t="s">
        <v>40</v>
      </c>
      <c r="R18" s="3" t="s">
        <v>2525</v>
      </c>
      <c r="S18" s="3" t="s">
        <v>47</v>
      </c>
      <c r="T18" s="3" t="s">
        <v>46</v>
      </c>
      <c r="U18" s="3" t="s">
        <v>80</v>
      </c>
      <c r="V18" s="3" t="s">
        <v>258</v>
      </c>
      <c r="W18" s="5" t="s">
        <v>2848</v>
      </c>
      <c r="X18" s="5" t="s">
        <v>3635</v>
      </c>
      <c r="Y18" s="3" t="s">
        <v>3636</v>
      </c>
      <c r="AB18" s="14">
        <f t="shared" si="1"/>
        <v>-13.190000000000055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-8.8713456194141324E-2</v>
      </c>
      <c r="AH18" s="25">
        <f t="shared" si="4"/>
        <v>0.53534518089673422</v>
      </c>
      <c r="AI18" s="41">
        <f t="shared" si="5"/>
        <v>1.8679536786432671</v>
      </c>
    </row>
    <row r="19" spans="1:35" x14ac:dyDescent="0.25">
      <c r="A19" s="3" t="s">
        <v>56</v>
      </c>
      <c r="B19" s="4" t="s">
        <v>2776</v>
      </c>
      <c r="C19" s="3" t="s">
        <v>42</v>
      </c>
      <c r="D19" s="3" t="s">
        <v>380</v>
      </c>
      <c r="E19" s="3" t="s">
        <v>3637</v>
      </c>
      <c r="F19" s="3" t="s">
        <v>56</v>
      </c>
      <c r="G19" s="3" t="s">
        <v>45</v>
      </c>
      <c r="H19" s="5" t="s">
        <v>46</v>
      </c>
      <c r="I19" s="3" t="s">
        <v>46</v>
      </c>
      <c r="J19" s="3" t="s">
        <v>47</v>
      </c>
      <c r="K19" s="3" t="s">
        <v>86</v>
      </c>
      <c r="L19" s="3" t="s">
        <v>61</v>
      </c>
      <c r="M19" s="3" t="s">
        <v>47</v>
      </c>
      <c r="N19" s="3" t="s">
        <v>80</v>
      </c>
      <c r="O19" s="5" t="s">
        <v>46</v>
      </c>
      <c r="P19" s="3" t="s">
        <v>80</v>
      </c>
      <c r="Q19" s="3" t="s">
        <v>47</v>
      </c>
      <c r="R19" s="3" t="s">
        <v>2525</v>
      </c>
      <c r="S19" s="3" t="s">
        <v>47</v>
      </c>
      <c r="T19" s="3" t="s">
        <v>46</v>
      </c>
      <c r="U19" s="3" t="s">
        <v>2525</v>
      </c>
      <c r="V19" s="3" t="s">
        <v>258</v>
      </c>
      <c r="W19" s="5" t="s">
        <v>107</v>
      </c>
      <c r="X19" s="5" t="s">
        <v>3638</v>
      </c>
      <c r="Y19" s="3" t="s">
        <v>2664</v>
      </c>
      <c r="AB19" s="14">
        <f t="shared" si="1"/>
        <v>-181.18000000000029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-1.2189770124148129</v>
      </c>
      <c r="AH19" s="25">
        <f t="shared" si="4"/>
        <v>0.8885735412399447</v>
      </c>
      <c r="AI19" s="41">
        <f t="shared" si="5"/>
        <v>1.1253992535098076</v>
      </c>
    </row>
    <row r="20" spans="1:35" x14ac:dyDescent="0.25">
      <c r="A20" s="3" t="s">
        <v>3418</v>
      </c>
      <c r="B20" s="4" t="s">
        <v>364</v>
      </c>
      <c r="C20" s="3" t="s">
        <v>42</v>
      </c>
      <c r="D20" s="3" t="s">
        <v>365</v>
      </c>
      <c r="E20" s="3" t="s">
        <v>3639</v>
      </c>
      <c r="F20" s="3" t="s">
        <v>340</v>
      </c>
      <c r="G20" s="3" t="s">
        <v>111</v>
      </c>
      <c r="H20" s="5" t="s">
        <v>46</v>
      </c>
      <c r="I20" s="3" t="s">
        <v>46</v>
      </c>
      <c r="J20" s="3" t="s">
        <v>47</v>
      </c>
      <c r="K20" s="3" t="s">
        <v>2524</v>
      </c>
      <c r="L20" s="3" t="s">
        <v>46</v>
      </c>
      <c r="M20" s="3" t="s">
        <v>80</v>
      </c>
      <c r="N20" s="3" t="s">
        <v>80</v>
      </c>
      <c r="O20" s="5" t="s">
        <v>46</v>
      </c>
      <c r="P20" s="3" t="s">
        <v>46</v>
      </c>
      <c r="Q20" s="3" t="s">
        <v>80</v>
      </c>
      <c r="R20" s="3" t="s">
        <v>80</v>
      </c>
      <c r="S20" s="3" t="s">
        <v>46</v>
      </c>
      <c r="T20" s="3" t="s">
        <v>80</v>
      </c>
      <c r="U20" s="3" t="s">
        <v>80</v>
      </c>
      <c r="V20" s="3" t="s">
        <v>258</v>
      </c>
      <c r="W20" s="5" t="s">
        <v>2674</v>
      </c>
      <c r="X20" s="5" t="s">
        <v>3640</v>
      </c>
      <c r="Y20" s="3" t="s">
        <v>3641</v>
      </c>
      <c r="AB20" s="14">
        <f t="shared" si="1"/>
        <v>3.3899999999998727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2.2839432442912217E-2</v>
      </c>
      <c r="AH20" s="25">
        <f t="shared" si="4"/>
        <v>0.49088917683950672</v>
      </c>
      <c r="AI20" s="41">
        <f t="shared" si="5"/>
        <v>2.0371196742171076</v>
      </c>
    </row>
    <row r="21" spans="1:35" x14ac:dyDescent="0.25">
      <c r="A21" s="3" t="s">
        <v>3418</v>
      </c>
      <c r="B21" s="4" t="s">
        <v>2714</v>
      </c>
      <c r="C21" s="3" t="s">
        <v>42</v>
      </c>
      <c r="D21" s="3" t="s">
        <v>115</v>
      </c>
      <c r="E21" s="3" t="s">
        <v>3642</v>
      </c>
      <c r="F21" s="3" t="s">
        <v>71</v>
      </c>
      <c r="G21" s="3" t="s">
        <v>111</v>
      </c>
      <c r="H21" s="5" t="s">
        <v>46</v>
      </c>
      <c r="I21" s="3" t="s">
        <v>46</v>
      </c>
      <c r="J21" s="3" t="s">
        <v>47</v>
      </c>
      <c r="K21" s="3" t="s">
        <v>2524</v>
      </c>
      <c r="L21" s="3" t="s">
        <v>46</v>
      </c>
      <c r="M21" s="3" t="s">
        <v>80</v>
      </c>
      <c r="N21" s="3" t="s">
        <v>80</v>
      </c>
      <c r="O21" s="5" t="s">
        <v>46</v>
      </c>
      <c r="P21" s="3" t="s">
        <v>46</v>
      </c>
      <c r="Q21" s="3" t="s">
        <v>47</v>
      </c>
      <c r="R21" s="3" t="s">
        <v>80</v>
      </c>
      <c r="S21" s="3" t="s">
        <v>80</v>
      </c>
      <c r="T21" s="3" t="s">
        <v>46</v>
      </c>
      <c r="U21" s="3" t="s">
        <v>80</v>
      </c>
      <c r="V21" s="3" t="s">
        <v>258</v>
      </c>
      <c r="W21" s="5" t="s">
        <v>2674</v>
      </c>
      <c r="X21" s="5" t="s">
        <v>3640</v>
      </c>
      <c r="Y21" s="3" t="s">
        <v>3643</v>
      </c>
      <c r="AB21" s="14">
        <f t="shared" si="1"/>
        <v>22.740000000000236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0.15302932358447049</v>
      </c>
      <c r="AH21" s="25">
        <f t="shared" si="4"/>
        <v>0.43918757537941422</v>
      </c>
      <c r="AI21" s="41">
        <f t="shared" si="5"/>
        <v>2.2769314435548407</v>
      </c>
    </row>
    <row r="22" spans="1:35" x14ac:dyDescent="0.25">
      <c r="A22" s="3" t="s">
        <v>3418</v>
      </c>
      <c r="B22" s="4" t="s">
        <v>1253</v>
      </c>
      <c r="C22" s="3" t="s">
        <v>42</v>
      </c>
      <c r="D22" s="3" t="s">
        <v>354</v>
      </c>
      <c r="E22" s="3" t="s">
        <v>3644</v>
      </c>
      <c r="F22" s="3" t="s">
        <v>355</v>
      </c>
      <c r="G22" s="3" t="s">
        <v>65</v>
      </c>
      <c r="H22" s="5" t="s">
        <v>46</v>
      </c>
      <c r="I22" s="3" t="s">
        <v>46</v>
      </c>
      <c r="J22" s="3" t="s">
        <v>40</v>
      </c>
      <c r="K22" s="3" t="s">
        <v>86</v>
      </c>
      <c r="L22" s="3" t="s">
        <v>47</v>
      </c>
      <c r="M22" s="3" t="s">
        <v>80</v>
      </c>
      <c r="N22" s="3" t="s">
        <v>80</v>
      </c>
      <c r="O22" s="5" t="s">
        <v>46</v>
      </c>
      <c r="P22" s="3" t="s">
        <v>46</v>
      </c>
      <c r="Q22" s="3" t="s">
        <v>47</v>
      </c>
      <c r="R22" s="3" t="s">
        <v>2525</v>
      </c>
      <c r="S22" s="3" t="s">
        <v>80</v>
      </c>
      <c r="T22" s="3" t="s">
        <v>46</v>
      </c>
      <c r="U22" s="3" t="s">
        <v>47</v>
      </c>
      <c r="V22" s="3" t="s">
        <v>258</v>
      </c>
      <c r="W22" s="5" t="s">
        <v>2674</v>
      </c>
      <c r="X22" s="5" t="s">
        <v>3640</v>
      </c>
      <c r="Y22" s="3" t="s">
        <v>3645</v>
      </c>
      <c r="AB22" s="14">
        <f t="shared" si="1"/>
        <v>-10.650000000000091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-7.1623930431890831E-2</v>
      </c>
      <c r="AH22" s="25">
        <f t="shared" si="4"/>
        <v>0.52854940237446701</v>
      </c>
      <c r="AI22" s="41">
        <f t="shared" si="5"/>
        <v>1.8919707325513526</v>
      </c>
    </row>
    <row r="23" spans="1:35" x14ac:dyDescent="0.25">
      <c r="A23" s="3" t="s">
        <v>138</v>
      </c>
      <c r="B23" s="4" t="s">
        <v>376</v>
      </c>
      <c r="C23" s="3" t="s">
        <v>42</v>
      </c>
      <c r="D23" s="3" t="s">
        <v>377</v>
      </c>
      <c r="E23" s="3" t="s">
        <v>3646</v>
      </c>
      <c r="F23" s="3" t="s">
        <v>149</v>
      </c>
      <c r="G23" s="3" t="s">
        <v>45</v>
      </c>
      <c r="H23" s="5" t="s">
        <v>46</v>
      </c>
      <c r="I23" s="3" t="s">
        <v>46</v>
      </c>
      <c r="J23" s="3" t="s">
        <v>47</v>
      </c>
      <c r="K23" s="3" t="s">
        <v>86</v>
      </c>
      <c r="L23" s="3" t="s">
        <v>48</v>
      </c>
      <c r="M23" s="3" t="s">
        <v>47</v>
      </c>
      <c r="N23" s="3" t="s">
        <v>80</v>
      </c>
      <c r="O23" s="5" t="s">
        <v>46</v>
      </c>
      <c r="P23" s="3" t="s">
        <v>2518</v>
      </c>
      <c r="Q23" s="3" t="s">
        <v>47</v>
      </c>
      <c r="R23" s="3" t="s">
        <v>2525</v>
      </c>
      <c r="S23" s="3" t="s">
        <v>47</v>
      </c>
      <c r="T23" s="3" t="s">
        <v>46</v>
      </c>
      <c r="U23" s="3" t="s">
        <v>80</v>
      </c>
      <c r="V23" s="3" t="s">
        <v>258</v>
      </c>
      <c r="W23" s="5" t="s">
        <v>122</v>
      </c>
      <c r="X23" s="5" t="s">
        <v>3647</v>
      </c>
      <c r="Y23" s="3" t="s">
        <v>3104</v>
      </c>
      <c r="AB23" s="14">
        <f t="shared" si="1"/>
        <v>-161.78999999999996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-1.0885179948832981</v>
      </c>
      <c r="AH23" s="25">
        <f t="shared" si="4"/>
        <v>0.86181675154116011</v>
      </c>
      <c r="AI23" s="41">
        <f t="shared" si="5"/>
        <v>1.1603394784468173</v>
      </c>
    </row>
    <row r="24" spans="1:35" x14ac:dyDescent="0.25">
      <c r="A24" s="3" t="s">
        <v>3035</v>
      </c>
      <c r="B24" s="4" t="s">
        <v>428</v>
      </c>
      <c r="C24" s="3" t="s">
        <v>42</v>
      </c>
      <c r="D24" s="3" t="s">
        <v>377</v>
      </c>
      <c r="E24" s="3" t="s">
        <v>3648</v>
      </c>
      <c r="F24" s="3" t="s">
        <v>676</v>
      </c>
      <c r="G24" s="3" t="s">
        <v>42</v>
      </c>
      <c r="H24" s="5" t="s">
        <v>46</v>
      </c>
      <c r="I24" s="3" t="s">
        <v>46</v>
      </c>
      <c r="J24" s="3" t="s">
        <v>47</v>
      </c>
      <c r="K24" s="3" t="s">
        <v>86</v>
      </c>
      <c r="L24" s="3" t="s">
        <v>46</v>
      </c>
      <c r="M24" s="3" t="s">
        <v>80</v>
      </c>
      <c r="N24" s="3" t="s">
        <v>80</v>
      </c>
      <c r="O24" s="5" t="s">
        <v>46</v>
      </c>
      <c r="P24" s="3" t="s">
        <v>47</v>
      </c>
      <c r="Q24" s="3" t="s">
        <v>47</v>
      </c>
      <c r="R24" s="3" t="s">
        <v>2525</v>
      </c>
      <c r="S24" s="3" t="s">
        <v>80</v>
      </c>
      <c r="T24" s="3" t="s">
        <v>46</v>
      </c>
      <c r="U24" s="3" t="s">
        <v>80</v>
      </c>
      <c r="V24" s="3" t="s">
        <v>258</v>
      </c>
      <c r="W24" s="5" t="s">
        <v>2868</v>
      </c>
      <c r="X24" s="5" t="s">
        <v>3649</v>
      </c>
      <c r="Y24" s="3" t="s">
        <v>3650</v>
      </c>
      <c r="AB24" s="14">
        <f t="shared" si="1"/>
        <v>139.39000000000033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0.93786915829571071</v>
      </c>
      <c r="AH24" s="25">
        <f t="shared" si="4"/>
        <v>0.17415582733723822</v>
      </c>
      <c r="AI24" s="41">
        <f t="shared" si="5"/>
        <v>5.7419841488483963</v>
      </c>
    </row>
    <row r="25" spans="1:35" x14ac:dyDescent="0.25">
      <c r="A25" s="3" t="s">
        <v>3035</v>
      </c>
      <c r="B25" s="4" t="s">
        <v>373</v>
      </c>
      <c r="C25" s="3" t="s">
        <v>63</v>
      </c>
      <c r="D25" s="3" t="s">
        <v>1103</v>
      </c>
      <c r="E25" s="3" t="s">
        <v>3651</v>
      </c>
      <c r="F25" s="3" t="s">
        <v>834</v>
      </c>
      <c r="G25" s="3" t="s">
        <v>42</v>
      </c>
      <c r="H25" s="5" t="s">
        <v>46</v>
      </c>
      <c r="I25" s="3" t="s">
        <v>46</v>
      </c>
      <c r="J25" s="3" t="s">
        <v>47</v>
      </c>
      <c r="K25" s="3" t="s">
        <v>86</v>
      </c>
      <c r="L25" s="3" t="s">
        <v>47</v>
      </c>
      <c r="M25" s="3" t="s">
        <v>2525</v>
      </c>
      <c r="N25" s="3" t="s">
        <v>80</v>
      </c>
      <c r="O25" s="5" t="s">
        <v>46</v>
      </c>
      <c r="P25" s="3" t="s">
        <v>46</v>
      </c>
      <c r="Q25" s="3" t="s">
        <v>47</v>
      </c>
      <c r="R25" s="3" t="s">
        <v>80</v>
      </c>
      <c r="S25" s="3" t="s">
        <v>40</v>
      </c>
      <c r="T25" s="3" t="s">
        <v>61</v>
      </c>
      <c r="U25" s="3" t="s">
        <v>80</v>
      </c>
      <c r="V25" s="3" t="s">
        <v>258</v>
      </c>
      <c r="W25" s="5" t="s">
        <v>2868</v>
      </c>
      <c r="X25" s="5" t="s">
        <v>3649</v>
      </c>
      <c r="Y25" s="3" t="s">
        <v>3652</v>
      </c>
      <c r="AB25" s="14">
        <f t="shared" si="1"/>
        <v>115.28999999999996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0.77572050834679374</v>
      </c>
      <c r="AH25" s="25">
        <f t="shared" si="4"/>
        <v>0.21895701405859314</v>
      </c>
      <c r="AI25" s="41">
        <f t="shared" si="5"/>
        <v>4.5671064902830603</v>
      </c>
    </row>
    <row r="26" spans="1:35" x14ac:dyDescent="0.25">
      <c r="A26" s="3" t="s">
        <v>149</v>
      </c>
      <c r="B26" s="4" t="s">
        <v>415</v>
      </c>
      <c r="C26" s="3" t="s">
        <v>42</v>
      </c>
      <c r="D26" s="3" t="s">
        <v>193</v>
      </c>
      <c r="E26" s="3" t="s">
        <v>3653</v>
      </c>
      <c r="F26" s="3" t="s">
        <v>795</v>
      </c>
      <c r="G26" s="3" t="s">
        <v>111</v>
      </c>
      <c r="H26" s="5" t="s">
        <v>46</v>
      </c>
      <c r="I26" s="3" t="s">
        <v>80</v>
      </c>
      <c r="J26" s="3" t="s">
        <v>48</v>
      </c>
      <c r="K26" s="3" t="s">
        <v>86</v>
      </c>
      <c r="L26" s="3" t="s">
        <v>46</v>
      </c>
      <c r="M26" s="3" t="s">
        <v>80</v>
      </c>
      <c r="N26" s="3" t="s">
        <v>80</v>
      </c>
      <c r="O26" s="5" t="s">
        <v>46</v>
      </c>
      <c r="P26" s="3" t="s">
        <v>46</v>
      </c>
      <c r="Q26" s="3" t="s">
        <v>47</v>
      </c>
      <c r="R26" s="3" t="s">
        <v>80</v>
      </c>
      <c r="S26" s="3" t="s">
        <v>80</v>
      </c>
      <c r="T26" s="3" t="s">
        <v>46</v>
      </c>
      <c r="U26" s="3" t="s">
        <v>80</v>
      </c>
      <c r="V26" s="3" t="s">
        <v>258</v>
      </c>
      <c r="W26" s="5" t="s">
        <v>273</v>
      </c>
      <c r="X26" s="5" t="s">
        <v>3654</v>
      </c>
      <c r="Y26" s="3" t="s">
        <v>3655</v>
      </c>
      <c r="AB26" s="14">
        <f t="shared" si="1"/>
        <v>-11.380000000000109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-7.6535487048600817E-2</v>
      </c>
      <c r="AH26" s="25">
        <f t="shared" si="4"/>
        <v>0.53050345891108863</v>
      </c>
      <c r="AI26" s="41">
        <f t="shared" si="5"/>
        <v>1.8850018472124572</v>
      </c>
    </row>
    <row r="27" spans="1:35" x14ac:dyDescent="0.25">
      <c r="A27" s="3" t="s">
        <v>3656</v>
      </c>
      <c r="B27" s="4" t="s">
        <v>89</v>
      </c>
      <c r="C27" s="3" t="s">
        <v>58</v>
      </c>
      <c r="D27" s="3" t="s">
        <v>90</v>
      </c>
      <c r="E27" s="3" t="s">
        <v>3657</v>
      </c>
      <c r="F27" s="3" t="s">
        <v>411</v>
      </c>
      <c r="G27" s="3" t="s">
        <v>65</v>
      </c>
      <c r="H27" s="5" t="s">
        <v>46</v>
      </c>
      <c r="I27" s="3" t="s">
        <v>46</v>
      </c>
      <c r="J27" s="3" t="s">
        <v>47</v>
      </c>
      <c r="K27" s="3" t="s">
        <v>86</v>
      </c>
      <c r="L27" s="3" t="s">
        <v>61</v>
      </c>
      <c r="M27" s="3" t="s">
        <v>80</v>
      </c>
      <c r="N27" s="3" t="s">
        <v>80</v>
      </c>
      <c r="O27" s="5" t="s">
        <v>46</v>
      </c>
      <c r="P27" s="3" t="s">
        <v>47</v>
      </c>
      <c r="Q27" s="3" t="s">
        <v>47</v>
      </c>
      <c r="R27" s="3" t="s">
        <v>2525</v>
      </c>
      <c r="S27" s="3" t="s">
        <v>47</v>
      </c>
      <c r="T27" s="3" t="s">
        <v>46</v>
      </c>
      <c r="U27" s="3" t="s">
        <v>80</v>
      </c>
      <c r="V27" s="3" t="s">
        <v>258</v>
      </c>
      <c r="W27" s="5" t="s">
        <v>3112</v>
      </c>
      <c r="X27" s="5" t="s">
        <v>3658</v>
      </c>
      <c r="Y27" s="3" t="s">
        <v>3659</v>
      </c>
      <c r="AB27" s="14">
        <f t="shared" si="1"/>
        <v>-39.4699999999998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-0.26552949439569451</v>
      </c>
      <c r="AH27" s="25">
        <f t="shared" si="4"/>
        <v>0.60469920409828481</v>
      </c>
      <c r="AI27" s="41">
        <f t="shared" si="5"/>
        <v>1.653714761360038</v>
      </c>
    </row>
    <row r="28" spans="1:35" x14ac:dyDescent="0.25">
      <c r="A28" s="3" t="s">
        <v>3656</v>
      </c>
      <c r="B28" s="4" t="s">
        <v>1272</v>
      </c>
      <c r="C28" s="3" t="s">
        <v>42</v>
      </c>
      <c r="D28" s="3" t="s">
        <v>90</v>
      </c>
      <c r="E28" s="3" t="s">
        <v>3660</v>
      </c>
      <c r="F28" s="3" t="s">
        <v>183</v>
      </c>
      <c r="G28" s="3" t="s">
        <v>42</v>
      </c>
      <c r="H28" s="5" t="s">
        <v>46</v>
      </c>
      <c r="I28" s="3" t="s">
        <v>46</v>
      </c>
      <c r="J28" s="3" t="s">
        <v>47</v>
      </c>
      <c r="K28" s="3" t="s">
        <v>86</v>
      </c>
      <c r="L28" s="3" t="s">
        <v>47</v>
      </c>
      <c r="M28" s="3" t="s">
        <v>80</v>
      </c>
      <c r="N28" s="3" t="s">
        <v>80</v>
      </c>
      <c r="O28" s="5" t="s">
        <v>46</v>
      </c>
      <c r="P28" s="3" t="s">
        <v>46</v>
      </c>
      <c r="Q28" s="3" t="s">
        <v>47</v>
      </c>
      <c r="R28" s="3" t="s">
        <v>2525</v>
      </c>
      <c r="S28" s="3" t="s">
        <v>47</v>
      </c>
      <c r="T28" s="3" t="s">
        <v>61</v>
      </c>
      <c r="U28" s="3" t="s">
        <v>80</v>
      </c>
      <c r="V28" s="3" t="s">
        <v>258</v>
      </c>
      <c r="W28" s="5" t="s">
        <v>3112</v>
      </c>
      <c r="X28" s="5" t="s">
        <v>3658</v>
      </c>
      <c r="Y28" s="3" t="s">
        <v>3661</v>
      </c>
      <c r="AB28" s="14">
        <f t="shared" si="1"/>
        <v>9.9800000000000182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6.7178005188280265E-2</v>
      </c>
      <c r="AH28" s="25">
        <f t="shared" si="4"/>
        <v>0.47321999743980447</v>
      </c>
      <c r="AI28" s="41">
        <f t="shared" si="5"/>
        <v>2.1131820409326725</v>
      </c>
    </row>
    <row r="29" spans="1:35" x14ac:dyDescent="0.25">
      <c r="A29" s="3" t="s">
        <v>256</v>
      </c>
      <c r="B29" s="4" t="s">
        <v>796</v>
      </c>
      <c r="C29" s="3" t="s">
        <v>42</v>
      </c>
      <c r="D29" s="3" t="s">
        <v>90</v>
      </c>
      <c r="E29" s="3" t="s">
        <v>3662</v>
      </c>
      <c r="F29" s="3" t="s">
        <v>261</v>
      </c>
      <c r="G29" s="3" t="s">
        <v>45</v>
      </c>
      <c r="H29" s="5" t="s">
        <v>46</v>
      </c>
      <c r="I29" s="3" t="s">
        <v>46</v>
      </c>
      <c r="J29" s="3" t="s">
        <v>47</v>
      </c>
      <c r="K29" s="3" t="s">
        <v>2524</v>
      </c>
      <c r="L29" s="3" t="s">
        <v>47</v>
      </c>
      <c r="M29" s="3" t="s">
        <v>80</v>
      </c>
      <c r="N29" s="3" t="s">
        <v>80</v>
      </c>
      <c r="O29" s="5" t="s">
        <v>46</v>
      </c>
      <c r="P29" s="3" t="s">
        <v>46</v>
      </c>
      <c r="Q29" s="3" t="s">
        <v>47</v>
      </c>
      <c r="R29" s="3" t="s">
        <v>2525</v>
      </c>
      <c r="S29" s="3" t="s">
        <v>47</v>
      </c>
      <c r="T29" s="3" t="s">
        <v>46</v>
      </c>
      <c r="U29" s="3" t="s">
        <v>80</v>
      </c>
      <c r="V29" s="3" t="s">
        <v>1128</v>
      </c>
      <c r="W29" s="5" t="s">
        <v>208</v>
      </c>
      <c r="X29" s="5" t="s">
        <v>3663</v>
      </c>
      <c r="Y29" s="3" t="s">
        <v>3664</v>
      </c>
      <c r="AB29" s="14">
        <f t="shared" si="1"/>
        <v>-199.12999999999965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-1.3397474799078797</v>
      </c>
      <c r="AH29" s="25">
        <f t="shared" si="4"/>
        <v>0.90983627217276175</v>
      </c>
      <c r="AI29" s="41">
        <f t="shared" si="5"/>
        <v>1.0990988495236842</v>
      </c>
    </row>
    <row r="30" spans="1:35" x14ac:dyDescent="0.25">
      <c r="A30" s="3" t="s">
        <v>1217</v>
      </c>
      <c r="B30" s="4" t="s">
        <v>54</v>
      </c>
      <c r="C30" s="3" t="s">
        <v>42</v>
      </c>
      <c r="D30" s="3" t="s">
        <v>55</v>
      </c>
      <c r="E30" s="3" t="s">
        <v>3665</v>
      </c>
      <c r="F30" s="3" t="s">
        <v>138</v>
      </c>
      <c r="G30" s="3" t="s">
        <v>45</v>
      </c>
      <c r="H30" s="5" t="s">
        <v>46</v>
      </c>
      <c r="I30" s="3" t="s">
        <v>46</v>
      </c>
      <c r="J30" s="3" t="s">
        <v>47</v>
      </c>
      <c r="K30" s="3" t="s">
        <v>2524</v>
      </c>
      <c r="L30" s="3" t="s">
        <v>47</v>
      </c>
      <c r="M30" s="3" t="s">
        <v>80</v>
      </c>
      <c r="N30" s="3" t="s">
        <v>80</v>
      </c>
      <c r="O30" s="5" t="s">
        <v>46</v>
      </c>
      <c r="P30" s="3" t="s">
        <v>46</v>
      </c>
      <c r="Q30" s="3" t="s">
        <v>47</v>
      </c>
      <c r="R30" s="3" t="s">
        <v>2525</v>
      </c>
      <c r="S30" s="3" t="s">
        <v>47</v>
      </c>
      <c r="T30" s="3" t="s">
        <v>46</v>
      </c>
      <c r="U30" s="3" t="s">
        <v>80</v>
      </c>
      <c r="V30" s="3" t="s">
        <v>258</v>
      </c>
      <c r="W30" s="5" t="s">
        <v>208</v>
      </c>
      <c r="X30" s="5" t="s">
        <v>3663</v>
      </c>
      <c r="Y30" s="3" t="s">
        <v>3666</v>
      </c>
      <c r="AB30" s="14">
        <f t="shared" si="1"/>
        <v>-239.51999999999998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-1.6114978521666643</v>
      </c>
      <c r="AH30" s="25">
        <f t="shared" si="4"/>
        <v>0.94646437251104287</v>
      </c>
      <c r="AI30" s="41">
        <f t="shared" si="5"/>
        <v>1.0565638063553549</v>
      </c>
    </row>
    <row r="31" spans="1:35" x14ac:dyDescent="0.25">
      <c r="A31" s="3" t="s">
        <v>1217</v>
      </c>
      <c r="B31" s="4" t="s">
        <v>2553</v>
      </c>
      <c r="C31" s="3" t="s">
        <v>42</v>
      </c>
      <c r="D31" s="3" t="s">
        <v>55</v>
      </c>
      <c r="E31" s="3" t="s">
        <v>3667</v>
      </c>
      <c r="F31" s="3" t="s">
        <v>329</v>
      </c>
      <c r="G31" s="3" t="s">
        <v>42</v>
      </c>
      <c r="H31" s="5" t="s">
        <v>46</v>
      </c>
      <c r="I31" s="3" t="s">
        <v>46</v>
      </c>
      <c r="J31" s="3" t="s">
        <v>47</v>
      </c>
      <c r="K31" s="3" t="s">
        <v>46</v>
      </c>
      <c r="L31" s="3" t="s">
        <v>47</v>
      </c>
      <c r="M31" s="3" t="s">
        <v>80</v>
      </c>
      <c r="N31" s="3" t="s">
        <v>80</v>
      </c>
      <c r="O31" s="5" t="s">
        <v>46</v>
      </c>
      <c r="P31" s="3" t="s">
        <v>61</v>
      </c>
      <c r="Q31" s="3" t="s">
        <v>47</v>
      </c>
      <c r="R31" s="3" t="s">
        <v>80</v>
      </c>
      <c r="S31" s="3" t="s">
        <v>47</v>
      </c>
      <c r="T31" s="3" t="s">
        <v>46</v>
      </c>
      <c r="U31" s="3" t="s">
        <v>80</v>
      </c>
      <c r="V31" s="3" t="s">
        <v>258</v>
      </c>
      <c r="W31" s="5" t="s">
        <v>208</v>
      </c>
      <c r="X31" s="5" t="s">
        <v>3663</v>
      </c>
      <c r="Y31" s="3" t="s">
        <v>3668</v>
      </c>
      <c r="AB31" s="14">
        <f t="shared" si="1"/>
        <v>213.54000000000042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1.4367622036779524</v>
      </c>
      <c r="AH31" s="25">
        <f t="shared" si="4"/>
        <v>7.5392786686712454E-2</v>
      </c>
      <c r="AI31" s="41">
        <f t="shared" si="5"/>
        <v>13.263868387773021</v>
      </c>
    </row>
    <row r="32" spans="1:35" x14ac:dyDescent="0.25">
      <c r="A32" s="3" t="s">
        <v>3669</v>
      </c>
      <c r="B32" s="4" t="s">
        <v>464</v>
      </c>
      <c r="C32" s="3" t="s">
        <v>42</v>
      </c>
      <c r="D32" s="3" t="s">
        <v>55</v>
      </c>
      <c r="E32" s="3" t="s">
        <v>3670</v>
      </c>
      <c r="F32" s="3" t="s">
        <v>610</v>
      </c>
      <c r="G32" s="3" t="s">
        <v>42</v>
      </c>
      <c r="H32" s="5" t="s">
        <v>46</v>
      </c>
      <c r="I32" s="3" t="s">
        <v>46</v>
      </c>
      <c r="J32" s="3" t="s">
        <v>47</v>
      </c>
      <c r="K32" s="3" t="s">
        <v>2524</v>
      </c>
      <c r="L32" s="3" t="s">
        <v>80</v>
      </c>
      <c r="M32" s="3" t="s">
        <v>80</v>
      </c>
      <c r="N32" s="3" t="s">
        <v>80</v>
      </c>
      <c r="O32" s="5" t="s">
        <v>46</v>
      </c>
      <c r="P32" s="3" t="s">
        <v>46</v>
      </c>
      <c r="Q32" s="3" t="s">
        <v>47</v>
      </c>
      <c r="R32" s="3" t="s">
        <v>2525</v>
      </c>
      <c r="S32" s="3" t="s">
        <v>80</v>
      </c>
      <c r="T32" s="3" t="s">
        <v>61</v>
      </c>
      <c r="U32" s="3" t="s">
        <v>80</v>
      </c>
      <c r="V32" s="3" t="s">
        <v>258</v>
      </c>
      <c r="W32" s="5" t="s">
        <v>134</v>
      </c>
      <c r="X32" s="5" t="s">
        <v>3671</v>
      </c>
      <c r="Y32" s="3" t="s">
        <v>3672</v>
      </c>
      <c r="AB32" s="14">
        <f t="shared" si="1"/>
        <v>153.44999999999982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1.0324670843654888</v>
      </c>
      <c r="AH32" s="25">
        <f t="shared" si="4"/>
        <v>0.15092667981665042</v>
      </c>
      <c r="AI32" s="41">
        <f t="shared" si="5"/>
        <v>6.6257337749351244</v>
      </c>
    </row>
    <row r="33" spans="1:35" x14ac:dyDescent="0.25">
      <c r="A33" s="3" t="s">
        <v>3669</v>
      </c>
      <c r="B33" s="4" t="s">
        <v>487</v>
      </c>
      <c r="C33" s="3" t="s">
        <v>58</v>
      </c>
      <c r="D33" s="3" t="s">
        <v>426</v>
      </c>
      <c r="E33" s="3" t="s">
        <v>3673</v>
      </c>
      <c r="F33" s="3" t="s">
        <v>840</v>
      </c>
      <c r="G33" s="3" t="s">
        <v>111</v>
      </c>
      <c r="H33" s="5" t="s">
        <v>46</v>
      </c>
      <c r="I33" s="3" t="s">
        <v>46</v>
      </c>
      <c r="J33" s="3" t="s">
        <v>80</v>
      </c>
      <c r="K33" s="3" t="s">
        <v>86</v>
      </c>
      <c r="L33" s="3" t="s">
        <v>80</v>
      </c>
      <c r="M33" s="3" t="s">
        <v>80</v>
      </c>
      <c r="N33" s="3" t="s">
        <v>48</v>
      </c>
      <c r="O33" s="5" t="s">
        <v>86</v>
      </c>
      <c r="P33" s="3" t="s">
        <v>80</v>
      </c>
      <c r="Q33" s="3" t="s">
        <v>80</v>
      </c>
      <c r="R33" s="3" t="s">
        <v>2525</v>
      </c>
      <c r="S33" s="3" t="s">
        <v>47</v>
      </c>
      <c r="T33" s="3" t="s">
        <v>46</v>
      </c>
      <c r="U33" s="3" t="s">
        <v>2525</v>
      </c>
      <c r="V33" s="3" t="s">
        <v>258</v>
      </c>
      <c r="W33" s="5" t="s">
        <v>134</v>
      </c>
      <c r="X33" s="5" t="s">
        <v>3671</v>
      </c>
      <c r="Y33" s="3" t="s">
        <v>3674</v>
      </c>
      <c r="AB33" s="14">
        <f t="shared" si="1"/>
        <v>71.679999999999836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0.4823054616964958</v>
      </c>
      <c r="AH33" s="25">
        <f t="shared" si="4"/>
        <v>0.31479448397855314</v>
      </c>
      <c r="AI33" s="41">
        <f t="shared" si="5"/>
        <v>3.1766757389183784</v>
      </c>
    </row>
    <row r="34" spans="1:35" x14ac:dyDescent="0.25">
      <c r="A34" s="3" t="s">
        <v>3669</v>
      </c>
      <c r="B34" s="4" t="s">
        <v>105</v>
      </c>
      <c r="C34" s="3" t="s">
        <v>58</v>
      </c>
      <c r="D34" s="3" t="s">
        <v>55</v>
      </c>
      <c r="E34" s="3" t="s">
        <v>3675</v>
      </c>
      <c r="F34" s="3" t="s">
        <v>225</v>
      </c>
      <c r="G34" s="3" t="s">
        <v>42</v>
      </c>
      <c r="H34" s="5" t="s">
        <v>46</v>
      </c>
      <c r="I34" s="3" t="s">
        <v>46</v>
      </c>
      <c r="J34" s="3" t="s">
        <v>80</v>
      </c>
      <c r="K34" s="3" t="s">
        <v>86</v>
      </c>
      <c r="L34" s="3" t="s">
        <v>46</v>
      </c>
      <c r="M34" s="3" t="s">
        <v>80</v>
      </c>
      <c r="N34" s="3" t="s">
        <v>80</v>
      </c>
      <c r="O34" s="5" t="s">
        <v>46</v>
      </c>
      <c r="P34" s="3" t="s">
        <v>47</v>
      </c>
      <c r="Q34" s="3" t="s">
        <v>47</v>
      </c>
      <c r="R34" s="3" t="s">
        <v>80</v>
      </c>
      <c r="S34" s="3" t="s">
        <v>80</v>
      </c>
      <c r="T34" s="3" t="s">
        <v>46</v>
      </c>
      <c r="U34" s="3" t="s">
        <v>80</v>
      </c>
      <c r="V34" s="3" t="s">
        <v>258</v>
      </c>
      <c r="W34" s="5" t="s">
        <v>134</v>
      </c>
      <c r="X34" s="5" t="s">
        <v>3671</v>
      </c>
      <c r="Y34" s="3" t="s">
        <v>3676</v>
      </c>
      <c r="AB34" s="14">
        <f t="shared" si="1"/>
        <v>188.23000000000002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1.2664724804328449</v>
      </c>
      <c r="AH34" s="25">
        <f t="shared" si="4"/>
        <v>0.10267198794603627</v>
      </c>
      <c r="AI34" s="41">
        <f t="shared" si="5"/>
        <v>9.7397549224973954</v>
      </c>
    </row>
    <row r="35" spans="1:35" x14ac:dyDescent="0.25">
      <c r="A35" s="3" t="s">
        <v>788</v>
      </c>
      <c r="B35" s="4" t="s">
        <v>457</v>
      </c>
      <c r="C35" s="3" t="s">
        <v>491</v>
      </c>
      <c r="D35" s="3" t="s">
        <v>365</v>
      </c>
      <c r="E35" s="3" t="s">
        <v>3677</v>
      </c>
      <c r="F35" s="3" t="s">
        <v>497</v>
      </c>
      <c r="G35" s="3" t="s">
        <v>42</v>
      </c>
      <c r="H35" s="5" t="s">
        <v>46</v>
      </c>
      <c r="I35" s="3" t="s">
        <v>46</v>
      </c>
      <c r="J35" s="3" t="s">
        <v>40</v>
      </c>
      <c r="K35" s="3" t="s">
        <v>2524</v>
      </c>
      <c r="L35" s="3" t="s">
        <v>47</v>
      </c>
      <c r="M35" s="3" t="s">
        <v>80</v>
      </c>
      <c r="N35" s="3" t="s">
        <v>80</v>
      </c>
      <c r="O35" s="5" t="s">
        <v>46</v>
      </c>
      <c r="P35" s="3" t="s">
        <v>46</v>
      </c>
      <c r="Q35" s="3" t="s">
        <v>47</v>
      </c>
      <c r="R35" s="3" t="s">
        <v>80</v>
      </c>
      <c r="S35" s="3" t="s">
        <v>80</v>
      </c>
      <c r="T35" s="3" t="s">
        <v>46</v>
      </c>
      <c r="U35" s="3" t="s">
        <v>80</v>
      </c>
      <c r="V35" s="3" t="s">
        <v>258</v>
      </c>
      <c r="W35" s="5" t="s">
        <v>2890</v>
      </c>
      <c r="X35" s="5" t="s">
        <v>3678</v>
      </c>
      <c r="Y35" s="3" t="s">
        <v>3679</v>
      </c>
      <c r="AB35" s="14">
        <f t="shared" si="1"/>
        <v>-62.520000000000437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-0.42061357660824977</v>
      </c>
      <c r="AH35" s="25">
        <f t="shared" si="4"/>
        <v>0.66298136089428716</v>
      </c>
      <c r="AI35" s="41">
        <f t="shared" si="5"/>
        <v>1.5083380302745053</v>
      </c>
    </row>
    <row r="36" spans="1:35" x14ac:dyDescent="0.25">
      <c r="A36" s="3" t="s">
        <v>788</v>
      </c>
      <c r="B36" s="4" t="s">
        <v>1285</v>
      </c>
      <c r="C36" s="3" t="s">
        <v>42</v>
      </c>
      <c r="D36" s="3" t="s">
        <v>1260</v>
      </c>
      <c r="E36" s="3" t="s">
        <v>3680</v>
      </c>
      <c r="F36" s="3" t="s">
        <v>830</v>
      </c>
      <c r="G36" s="3" t="s">
        <v>42</v>
      </c>
      <c r="H36" s="5" t="s">
        <v>46</v>
      </c>
      <c r="I36" s="3" t="s">
        <v>46</v>
      </c>
      <c r="J36" s="3" t="s">
        <v>47</v>
      </c>
      <c r="K36" s="3" t="s">
        <v>2524</v>
      </c>
      <c r="L36" s="3" t="s">
        <v>40</v>
      </c>
      <c r="M36" s="3" t="s">
        <v>80</v>
      </c>
      <c r="N36" s="3" t="s">
        <v>80</v>
      </c>
      <c r="O36" s="5" t="s">
        <v>46</v>
      </c>
      <c r="P36" s="3" t="s">
        <v>46</v>
      </c>
      <c r="Q36" s="3" t="s">
        <v>80</v>
      </c>
      <c r="R36" s="3" t="s">
        <v>80</v>
      </c>
      <c r="S36" s="3" t="s">
        <v>47</v>
      </c>
      <c r="T36" s="3" t="s">
        <v>46</v>
      </c>
      <c r="U36" s="3" t="s">
        <v>80</v>
      </c>
      <c r="V36" s="3" t="s">
        <v>258</v>
      </c>
      <c r="W36" s="5" t="s">
        <v>2890</v>
      </c>
      <c r="X36" s="5" t="s">
        <v>3678</v>
      </c>
      <c r="Y36" s="3" t="s">
        <v>3681</v>
      </c>
      <c r="AB36" s="14">
        <f t="shared" si="1"/>
        <v>270.85999999999967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1.8224203204859049</v>
      </c>
      <c r="AH36" s="25">
        <f t="shared" si="4"/>
        <v>3.4195616804358675E-2</v>
      </c>
      <c r="AI36" s="41">
        <f t="shared" si="5"/>
        <v>29.243514036352664</v>
      </c>
    </row>
    <row r="37" spans="1:35" x14ac:dyDescent="0.25">
      <c r="A37" s="3" t="s">
        <v>279</v>
      </c>
      <c r="B37" s="4" t="s">
        <v>3682</v>
      </c>
      <c r="C37" s="3" t="s">
        <v>42</v>
      </c>
      <c r="D37" s="3" t="s">
        <v>1260</v>
      </c>
      <c r="E37" s="3" t="s">
        <v>3683</v>
      </c>
      <c r="F37" s="3" t="s">
        <v>641</v>
      </c>
      <c r="G37" s="3" t="s">
        <v>42</v>
      </c>
      <c r="H37" s="5" t="s">
        <v>46</v>
      </c>
      <c r="I37" s="3" t="s">
        <v>46</v>
      </c>
      <c r="J37" s="3" t="s">
        <v>80</v>
      </c>
      <c r="K37" s="3" t="s">
        <v>86</v>
      </c>
      <c r="L37" s="3" t="s">
        <v>80</v>
      </c>
      <c r="M37" s="3" t="s">
        <v>80</v>
      </c>
      <c r="N37" s="3" t="s">
        <v>80</v>
      </c>
      <c r="O37" s="5" t="s">
        <v>46</v>
      </c>
      <c r="P37" s="3" t="s">
        <v>61</v>
      </c>
      <c r="Q37" s="3" t="s">
        <v>47</v>
      </c>
      <c r="R37" s="3" t="s">
        <v>80</v>
      </c>
      <c r="S37" s="3" t="s">
        <v>80</v>
      </c>
      <c r="T37" s="3" t="s">
        <v>46</v>
      </c>
      <c r="U37" s="3" t="s">
        <v>80</v>
      </c>
      <c r="V37" s="3" t="s">
        <v>258</v>
      </c>
      <c r="W37" s="5" t="s">
        <v>297</v>
      </c>
      <c r="X37" s="5" t="s">
        <v>3684</v>
      </c>
      <c r="Y37" s="3" t="s">
        <v>3685</v>
      </c>
      <c r="AB37" s="14">
        <f t="shared" si="1"/>
        <v>254.07999999999993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1.709521799899069</v>
      </c>
      <c r="AH37" s="25">
        <f t="shared" si="4"/>
        <v>4.3677168571566893E-2</v>
      </c>
      <c r="AI37" s="41">
        <f t="shared" si="5"/>
        <v>22.895257011943382</v>
      </c>
    </row>
    <row r="38" spans="1:35" x14ac:dyDescent="0.25">
      <c r="A38" s="3" t="s">
        <v>3686</v>
      </c>
      <c r="B38" s="4" t="s">
        <v>545</v>
      </c>
      <c r="C38" s="3" t="s">
        <v>42</v>
      </c>
      <c r="D38" s="3" t="s">
        <v>55</v>
      </c>
      <c r="E38" s="3" t="s">
        <v>3687</v>
      </c>
      <c r="F38" s="3" t="s">
        <v>130</v>
      </c>
      <c r="G38" s="3" t="s">
        <v>42</v>
      </c>
      <c r="H38" s="5" t="s">
        <v>46</v>
      </c>
      <c r="I38" s="3" t="s">
        <v>46</v>
      </c>
      <c r="J38" s="3" t="s">
        <v>47</v>
      </c>
      <c r="K38" s="3" t="s">
        <v>2524</v>
      </c>
      <c r="L38" s="3" t="s">
        <v>80</v>
      </c>
      <c r="M38" s="3" t="s">
        <v>80</v>
      </c>
      <c r="N38" s="3" t="s">
        <v>80</v>
      </c>
      <c r="O38" s="5" t="s">
        <v>46</v>
      </c>
      <c r="P38" s="3" t="s">
        <v>47</v>
      </c>
      <c r="Q38" s="3" t="s">
        <v>80</v>
      </c>
      <c r="R38" s="3" t="s">
        <v>46</v>
      </c>
      <c r="S38" s="3" t="s">
        <v>80</v>
      </c>
      <c r="T38" s="3" t="s">
        <v>46</v>
      </c>
      <c r="U38" s="3" t="s">
        <v>80</v>
      </c>
      <c r="V38" s="3" t="s">
        <v>258</v>
      </c>
      <c r="W38" s="5" t="s">
        <v>2894</v>
      </c>
      <c r="X38" s="5" t="s">
        <v>3688</v>
      </c>
      <c r="Y38" s="3" t="s">
        <v>3689</v>
      </c>
      <c r="AB38" s="14">
        <f t="shared" si="1"/>
        <v>128.80999999999995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0.86668522815215976</v>
      </c>
      <c r="AH38" s="25">
        <f t="shared" si="4"/>
        <v>0.19305725065890533</v>
      </c>
      <c r="AI38" s="41">
        <f t="shared" si="5"/>
        <v>5.1798106343428962</v>
      </c>
    </row>
    <row r="39" spans="1:35" x14ac:dyDescent="0.25">
      <c r="A39" s="3" t="s">
        <v>3686</v>
      </c>
      <c r="B39" s="4" t="s">
        <v>2832</v>
      </c>
      <c r="C39" s="3" t="s">
        <v>42</v>
      </c>
      <c r="D39" s="3" t="s">
        <v>426</v>
      </c>
      <c r="E39" s="3" t="s">
        <v>3690</v>
      </c>
      <c r="F39" s="3" t="s">
        <v>472</v>
      </c>
      <c r="G39" s="3" t="s">
        <v>65</v>
      </c>
      <c r="H39" s="5" t="s">
        <v>46</v>
      </c>
      <c r="I39" s="3" t="s">
        <v>46</v>
      </c>
      <c r="J39" s="3" t="s">
        <v>47</v>
      </c>
      <c r="K39" s="3" t="s">
        <v>2524</v>
      </c>
      <c r="L39" s="3" t="s">
        <v>46</v>
      </c>
      <c r="M39" s="3" t="s">
        <v>80</v>
      </c>
      <c r="N39" s="3" t="s">
        <v>80</v>
      </c>
      <c r="O39" s="5" t="s">
        <v>46</v>
      </c>
      <c r="P39" s="3" t="s">
        <v>80</v>
      </c>
      <c r="Q39" s="3" t="s">
        <v>47</v>
      </c>
      <c r="R39" s="3" t="s">
        <v>80</v>
      </c>
      <c r="S39" s="3" t="s">
        <v>47</v>
      </c>
      <c r="T39" s="3" t="s">
        <v>46</v>
      </c>
      <c r="U39" s="3" t="s">
        <v>80</v>
      </c>
      <c r="V39" s="3" t="s">
        <v>258</v>
      </c>
      <c r="W39" s="5" t="s">
        <v>2894</v>
      </c>
      <c r="X39" s="5" t="s">
        <v>3688</v>
      </c>
      <c r="Y39" s="3" t="s">
        <v>3691</v>
      </c>
      <c r="AB39" s="14">
        <f t="shared" si="1"/>
        <v>-107.98000000000002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-0.72647571879404171</v>
      </c>
      <c r="AH39" s="25">
        <f t="shared" si="4"/>
        <v>0.76622640624396632</v>
      </c>
      <c r="AI39" s="41">
        <f t="shared" si="5"/>
        <v>1.3050972817577371</v>
      </c>
    </row>
    <row r="40" spans="1:35" x14ac:dyDescent="0.25">
      <c r="A40" s="3" t="s">
        <v>3686</v>
      </c>
      <c r="B40" s="4" t="s">
        <v>808</v>
      </c>
      <c r="C40" s="3" t="s">
        <v>42</v>
      </c>
      <c r="D40" s="3" t="s">
        <v>59</v>
      </c>
      <c r="E40" s="3" t="s">
        <v>3692</v>
      </c>
      <c r="F40" s="3" t="s">
        <v>101</v>
      </c>
      <c r="G40" s="3" t="s">
        <v>65</v>
      </c>
      <c r="H40" s="5" t="s">
        <v>46</v>
      </c>
      <c r="I40" s="3" t="s">
        <v>46</v>
      </c>
      <c r="J40" s="3" t="s">
        <v>47</v>
      </c>
      <c r="K40" s="3" t="s">
        <v>2524</v>
      </c>
      <c r="L40" s="3" t="s">
        <v>47</v>
      </c>
      <c r="M40" s="3" t="s">
        <v>80</v>
      </c>
      <c r="N40" s="3" t="s">
        <v>48</v>
      </c>
      <c r="O40" s="5" t="s">
        <v>86</v>
      </c>
      <c r="P40" s="3" t="s">
        <v>80</v>
      </c>
      <c r="Q40" s="3" t="s">
        <v>80</v>
      </c>
      <c r="R40" s="3" t="s">
        <v>46</v>
      </c>
      <c r="S40" s="3" t="s">
        <v>47</v>
      </c>
      <c r="T40" s="3" t="s">
        <v>46</v>
      </c>
      <c r="U40" s="3" t="s">
        <v>80</v>
      </c>
      <c r="V40" s="3" t="s">
        <v>258</v>
      </c>
      <c r="W40" s="5" t="s">
        <v>2894</v>
      </c>
      <c r="X40" s="5" t="s">
        <v>3688</v>
      </c>
      <c r="Y40" s="3" t="s">
        <v>2935</v>
      </c>
      <c r="AB40" s="14">
        <f t="shared" si="1"/>
        <v>-72.0300000000002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-0.48459837582045473</v>
      </c>
      <c r="AH40" s="25">
        <f t="shared" si="4"/>
        <v>0.68601936697933807</v>
      </c>
      <c r="AI40" s="41">
        <f t="shared" si="5"/>
        <v>1.4576847945316369</v>
      </c>
    </row>
    <row r="41" spans="1:35" x14ac:dyDescent="0.25">
      <c r="A41" s="3" t="s">
        <v>1132</v>
      </c>
      <c r="B41" s="4" t="s">
        <v>109</v>
      </c>
      <c r="C41" s="3" t="s">
        <v>42</v>
      </c>
      <c r="D41" s="3" t="s">
        <v>59</v>
      </c>
      <c r="E41" s="3" t="s">
        <v>3693</v>
      </c>
      <c r="F41" s="3" t="s">
        <v>92</v>
      </c>
      <c r="G41" s="3" t="s">
        <v>111</v>
      </c>
      <c r="H41" s="5" t="s">
        <v>46</v>
      </c>
      <c r="I41" s="3" t="s">
        <v>46</v>
      </c>
      <c r="J41" s="3" t="s">
        <v>47</v>
      </c>
      <c r="K41" s="3" t="s">
        <v>86</v>
      </c>
      <c r="L41" s="3" t="s">
        <v>80</v>
      </c>
      <c r="M41" s="3" t="s">
        <v>80</v>
      </c>
      <c r="N41" s="3" t="s">
        <v>80</v>
      </c>
      <c r="O41" s="5" t="s">
        <v>86</v>
      </c>
      <c r="P41" s="3" t="s">
        <v>80</v>
      </c>
      <c r="Q41" s="3" t="s">
        <v>47</v>
      </c>
      <c r="R41" s="3" t="s">
        <v>2525</v>
      </c>
      <c r="S41" s="3" t="s">
        <v>80</v>
      </c>
      <c r="T41" s="3" t="s">
        <v>46</v>
      </c>
      <c r="U41" s="3" t="s">
        <v>2525</v>
      </c>
      <c r="V41" s="3" t="s">
        <v>258</v>
      </c>
      <c r="W41" s="5" t="s">
        <v>261</v>
      </c>
      <c r="X41" s="5" t="s">
        <v>3694</v>
      </c>
      <c r="Y41" s="3" t="s">
        <v>3296</v>
      </c>
      <c r="AB41" s="14">
        <f t="shared" si="1"/>
        <v>-16.860000000000127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-0.11340580247266945</v>
      </c>
      <c r="AH41" s="25">
        <f t="shared" si="4"/>
        <v>0.54514558015857362</v>
      </c>
      <c r="AI41" s="41">
        <f t="shared" si="5"/>
        <v>1.8343723885812611</v>
      </c>
    </row>
    <row r="42" spans="1:35" x14ac:dyDescent="0.25">
      <c r="A42" s="3" t="s">
        <v>1132</v>
      </c>
      <c r="B42" s="4" t="s">
        <v>319</v>
      </c>
      <c r="C42" s="3" t="s">
        <v>42</v>
      </c>
      <c r="D42" s="3" t="s">
        <v>1103</v>
      </c>
      <c r="E42" s="3" t="s">
        <v>3695</v>
      </c>
      <c r="F42" s="3" t="s">
        <v>212</v>
      </c>
      <c r="G42" s="3" t="s">
        <v>45</v>
      </c>
      <c r="H42" s="5" t="s">
        <v>46</v>
      </c>
      <c r="I42" s="3" t="s">
        <v>47</v>
      </c>
      <c r="J42" s="3" t="s">
        <v>47</v>
      </c>
      <c r="K42" s="3" t="s">
        <v>86</v>
      </c>
      <c r="L42" s="3" t="s">
        <v>47</v>
      </c>
      <c r="M42" s="3" t="s">
        <v>47</v>
      </c>
      <c r="N42" s="3" t="s">
        <v>47</v>
      </c>
      <c r="O42" s="5" t="s">
        <v>86</v>
      </c>
      <c r="P42" s="3" t="s">
        <v>46</v>
      </c>
      <c r="Q42" s="3" t="s">
        <v>47</v>
      </c>
      <c r="R42" s="3" t="s">
        <v>46</v>
      </c>
      <c r="S42" s="3" t="s">
        <v>47</v>
      </c>
      <c r="T42" s="3" t="s">
        <v>46</v>
      </c>
      <c r="U42" s="3" t="s">
        <v>80</v>
      </c>
      <c r="V42" s="3" t="s">
        <v>258</v>
      </c>
      <c r="W42" s="5" t="s">
        <v>261</v>
      </c>
      <c r="X42" s="5" t="s">
        <v>3694</v>
      </c>
      <c r="Y42" s="3" t="s">
        <v>3696</v>
      </c>
      <c r="AB42" s="14">
        <f t="shared" si="1"/>
        <v>-90.929999999999836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-0.61176059507499514</v>
      </c>
      <c r="AH42" s="25">
        <f t="shared" si="4"/>
        <v>0.72965191783008776</v>
      </c>
      <c r="AI42" s="41">
        <f t="shared" si="5"/>
        <v>1.3705165100831922</v>
      </c>
    </row>
    <row r="43" spans="1:35" x14ac:dyDescent="0.25">
      <c r="A43" s="3" t="s">
        <v>302</v>
      </c>
      <c r="B43" s="4" t="s">
        <v>434</v>
      </c>
      <c r="C43" s="3" t="s">
        <v>42</v>
      </c>
      <c r="D43" s="3" t="s">
        <v>307</v>
      </c>
      <c r="E43" s="3" t="s">
        <v>3697</v>
      </c>
      <c r="F43" s="3" t="s">
        <v>359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80</v>
      </c>
      <c r="L43" s="3" t="s">
        <v>80</v>
      </c>
      <c r="M43" s="3" t="s">
        <v>80</v>
      </c>
      <c r="N43" s="3" t="s">
        <v>48</v>
      </c>
      <c r="O43" s="5" t="s">
        <v>86</v>
      </c>
      <c r="P43" s="3" t="s">
        <v>2519</v>
      </c>
      <c r="Q43" s="3" t="s">
        <v>40</v>
      </c>
      <c r="R43" s="3" t="s">
        <v>80</v>
      </c>
      <c r="S43" s="3" t="s">
        <v>80</v>
      </c>
      <c r="T43" s="3" t="s">
        <v>46</v>
      </c>
      <c r="U43" s="3" t="s">
        <v>80</v>
      </c>
      <c r="V43" s="3" t="s">
        <v>258</v>
      </c>
      <c r="W43" s="5" t="s">
        <v>3133</v>
      </c>
      <c r="X43" s="5" t="s">
        <v>3698</v>
      </c>
      <c r="Y43" s="3" t="s">
        <v>3030</v>
      </c>
      <c r="AB43" s="14">
        <f t="shared" si="1"/>
        <v>-53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-0.35656149579855112</v>
      </c>
      <c r="AH43" s="25">
        <f t="shared" si="4"/>
        <v>0.63928994648282</v>
      </c>
      <c r="AI43" s="41">
        <f t="shared" si="5"/>
        <v>1.5642354545096442</v>
      </c>
    </row>
    <row r="44" spans="1:35" x14ac:dyDescent="0.25">
      <c r="A44" s="3" t="s">
        <v>3699</v>
      </c>
      <c r="B44" s="4" t="s">
        <v>777</v>
      </c>
      <c r="C44" s="3" t="s">
        <v>42</v>
      </c>
      <c r="D44" s="3" t="s">
        <v>354</v>
      </c>
      <c r="E44" s="3" t="s">
        <v>3700</v>
      </c>
      <c r="F44" s="3" t="s">
        <v>1304</v>
      </c>
      <c r="G44" s="3" t="s">
        <v>42</v>
      </c>
      <c r="H44" s="5" t="s">
        <v>46</v>
      </c>
      <c r="I44" s="3" t="s">
        <v>46</v>
      </c>
      <c r="J44" s="3" t="s">
        <v>47</v>
      </c>
      <c r="K44" s="3" t="s">
        <v>86</v>
      </c>
      <c r="L44" s="3" t="s">
        <v>80</v>
      </c>
      <c r="M44" s="3" t="s">
        <v>47</v>
      </c>
      <c r="N44" s="3" t="s">
        <v>80</v>
      </c>
      <c r="O44" s="5" t="s">
        <v>46</v>
      </c>
      <c r="P44" s="3" t="s">
        <v>80</v>
      </c>
      <c r="Q44" s="3" t="s">
        <v>47</v>
      </c>
      <c r="R44" s="3" t="s">
        <v>2525</v>
      </c>
      <c r="S44" s="3" t="s">
        <v>80</v>
      </c>
      <c r="T44" s="3" t="s">
        <v>46</v>
      </c>
      <c r="U44" s="3" t="s">
        <v>80</v>
      </c>
      <c r="V44" s="3" t="s">
        <v>258</v>
      </c>
      <c r="W44" s="5" t="s">
        <v>3133</v>
      </c>
      <c r="X44" s="5" t="s">
        <v>3698</v>
      </c>
      <c r="Y44" s="3" t="s">
        <v>3701</v>
      </c>
      <c r="AB44" s="14">
        <f t="shared" si="1"/>
        <v>-2.7600000000002183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-1.8538750012931718E-2</v>
      </c>
      <c r="AH44" s="25">
        <f t="shared" si="4"/>
        <v>0.50739546758466791</v>
      </c>
      <c r="AI44" s="41">
        <f t="shared" si="5"/>
        <v>1.9708492958367474</v>
      </c>
    </row>
    <row r="45" spans="1:35" x14ac:dyDescent="0.25">
      <c r="A45" s="3" t="s">
        <v>3699</v>
      </c>
      <c r="B45" s="4" t="s">
        <v>1104</v>
      </c>
      <c r="C45" s="3" t="s">
        <v>42</v>
      </c>
      <c r="D45" s="3" t="s">
        <v>1103</v>
      </c>
      <c r="E45" s="3" t="s">
        <v>3702</v>
      </c>
      <c r="F45" s="3" t="s">
        <v>134</v>
      </c>
      <c r="G45" s="3" t="s">
        <v>65</v>
      </c>
      <c r="H45" s="5" t="s">
        <v>46</v>
      </c>
      <c r="I45" s="3" t="s">
        <v>46</v>
      </c>
      <c r="J45" s="3" t="s">
        <v>47</v>
      </c>
      <c r="K45" s="3" t="s">
        <v>86</v>
      </c>
      <c r="L45" s="3" t="s">
        <v>47</v>
      </c>
      <c r="M45" s="3" t="s">
        <v>80</v>
      </c>
      <c r="N45" s="3" t="s">
        <v>80</v>
      </c>
      <c r="O45" s="5" t="s">
        <v>46</v>
      </c>
      <c r="P45" s="3" t="s">
        <v>46</v>
      </c>
      <c r="Q45" s="3" t="s">
        <v>80</v>
      </c>
      <c r="R45" s="3" t="s">
        <v>2525</v>
      </c>
      <c r="S45" s="3" t="s">
        <v>47</v>
      </c>
      <c r="T45" s="3" t="s">
        <v>47</v>
      </c>
      <c r="U45" s="3" t="s">
        <v>80</v>
      </c>
      <c r="V45" s="3" t="s">
        <v>258</v>
      </c>
      <c r="W45" s="5" t="s">
        <v>3133</v>
      </c>
      <c r="X45" s="5" t="s">
        <v>3698</v>
      </c>
      <c r="Y45" s="3" t="s">
        <v>3703</v>
      </c>
      <c r="AB45" s="14">
        <f t="shared" si="1"/>
        <v>-265.82000000000016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-1.7884484535631988</v>
      </c>
      <c r="AH45" s="25">
        <f t="shared" si="4"/>
        <v>0.96314815753780947</v>
      </c>
      <c r="AI45" s="41">
        <f t="shared" si="5"/>
        <v>1.0382618625948459</v>
      </c>
    </row>
    <row r="46" spans="1:35" x14ac:dyDescent="0.25">
      <c r="A46" s="3" t="s">
        <v>3699</v>
      </c>
      <c r="B46" s="4" t="s">
        <v>436</v>
      </c>
      <c r="C46" s="3" t="s">
        <v>58</v>
      </c>
      <c r="D46" s="3" t="s">
        <v>354</v>
      </c>
      <c r="E46" s="3" t="s">
        <v>3704</v>
      </c>
      <c r="F46" s="3" t="s">
        <v>110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2524</v>
      </c>
      <c r="L46" s="3" t="s">
        <v>61</v>
      </c>
      <c r="M46" s="3" t="s">
        <v>80</v>
      </c>
      <c r="N46" s="3" t="s">
        <v>80</v>
      </c>
      <c r="O46" s="5" t="s">
        <v>46</v>
      </c>
      <c r="P46" s="3" t="s">
        <v>47</v>
      </c>
      <c r="Q46" s="3" t="s">
        <v>47</v>
      </c>
      <c r="R46" s="3" t="s">
        <v>80</v>
      </c>
      <c r="S46" s="3" t="s">
        <v>47</v>
      </c>
      <c r="T46" s="3" t="s">
        <v>46</v>
      </c>
      <c r="U46" s="3" t="s">
        <v>80</v>
      </c>
      <c r="V46" s="3" t="s">
        <v>258</v>
      </c>
      <c r="W46" s="5" t="s">
        <v>3133</v>
      </c>
      <c r="X46" s="5" t="s">
        <v>3698</v>
      </c>
      <c r="Y46" s="3" t="s">
        <v>3705</v>
      </c>
      <c r="AB46" s="14">
        <f t="shared" si="1"/>
        <v>-46.460000000000036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-0.31255933104063022</v>
      </c>
      <c r="AH46" s="25">
        <f t="shared" si="4"/>
        <v>0.62269225993940613</v>
      </c>
      <c r="AI46" s="41">
        <f t="shared" si="5"/>
        <v>1.6059297093195113</v>
      </c>
    </row>
    <row r="47" spans="1:35" x14ac:dyDescent="0.25">
      <c r="A47" s="3" t="s">
        <v>220</v>
      </c>
      <c r="B47" s="4" t="s">
        <v>57</v>
      </c>
      <c r="C47" s="3" t="s">
        <v>42</v>
      </c>
      <c r="D47" s="3" t="s">
        <v>59</v>
      </c>
      <c r="E47" s="3" t="s">
        <v>3706</v>
      </c>
      <c r="F47" s="3" t="s">
        <v>439</v>
      </c>
      <c r="G47" s="3" t="s">
        <v>45</v>
      </c>
      <c r="H47" s="5" t="s">
        <v>46</v>
      </c>
      <c r="I47" s="3" t="s">
        <v>46</v>
      </c>
      <c r="J47" s="3" t="s">
        <v>47</v>
      </c>
      <c r="K47" s="3" t="s">
        <v>46</v>
      </c>
      <c r="L47" s="3" t="s">
        <v>86</v>
      </c>
      <c r="M47" s="3" t="s">
        <v>80</v>
      </c>
      <c r="N47" s="3" t="s">
        <v>80</v>
      </c>
      <c r="O47" s="5" t="s">
        <v>2524</v>
      </c>
      <c r="P47" s="3" t="s">
        <v>47</v>
      </c>
      <c r="Q47" s="3" t="s">
        <v>47</v>
      </c>
      <c r="R47" s="3" t="s">
        <v>47</v>
      </c>
      <c r="S47" s="3" t="s">
        <v>80</v>
      </c>
      <c r="T47" s="3" t="s">
        <v>46</v>
      </c>
      <c r="U47" s="3" t="s">
        <v>80</v>
      </c>
      <c r="V47" s="3" t="s">
        <v>258</v>
      </c>
      <c r="W47" s="5" t="s">
        <v>2919</v>
      </c>
      <c r="X47" s="5" t="s">
        <v>3707</v>
      </c>
      <c r="Y47" s="3" t="s">
        <v>3708</v>
      </c>
      <c r="AB47" s="14">
        <f t="shared" si="1"/>
        <v>-193.67999999999984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-1.3030790092762801</v>
      </c>
      <c r="AH47" s="25">
        <f t="shared" si="4"/>
        <v>0.90372610546884424</v>
      </c>
      <c r="AI47" s="41">
        <f t="shared" si="5"/>
        <v>1.1065299474570449</v>
      </c>
    </row>
    <row r="48" spans="1:35" x14ac:dyDescent="0.25">
      <c r="A48" s="3" t="s">
        <v>321</v>
      </c>
      <c r="B48" s="4" t="s">
        <v>3396</v>
      </c>
      <c r="C48" s="3" t="s">
        <v>58</v>
      </c>
      <c r="D48" s="3" t="s">
        <v>380</v>
      </c>
      <c r="E48" s="3" t="s">
        <v>3709</v>
      </c>
      <c r="F48" s="3" t="s">
        <v>108</v>
      </c>
      <c r="G48" s="3" t="s">
        <v>45</v>
      </c>
      <c r="H48" s="5" t="s">
        <v>46</v>
      </c>
      <c r="I48" s="3" t="s">
        <v>80</v>
      </c>
      <c r="J48" s="3" t="s">
        <v>47</v>
      </c>
      <c r="K48" s="3" t="s">
        <v>86</v>
      </c>
      <c r="L48" s="3" t="s">
        <v>48</v>
      </c>
      <c r="M48" s="3" t="s">
        <v>80</v>
      </c>
      <c r="N48" s="3" t="s">
        <v>80</v>
      </c>
      <c r="O48" s="5" t="s">
        <v>46</v>
      </c>
      <c r="P48" s="3" t="s">
        <v>61</v>
      </c>
      <c r="Q48" s="3" t="s">
        <v>47</v>
      </c>
      <c r="R48" s="3" t="s">
        <v>80</v>
      </c>
      <c r="S48" s="3" t="s">
        <v>47</v>
      </c>
      <c r="T48" s="3" t="s">
        <v>46</v>
      </c>
      <c r="U48" s="3" t="s">
        <v>80</v>
      </c>
      <c r="V48" s="3" t="s">
        <v>258</v>
      </c>
      <c r="W48" s="5" t="s">
        <v>157</v>
      </c>
      <c r="X48" s="5" t="s">
        <v>3710</v>
      </c>
      <c r="Y48" s="9" t="s">
        <v>3711</v>
      </c>
      <c r="AB48" s="14">
        <f t="shared" si="1"/>
        <v>-395.86999999999989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-2.6634456289099324</v>
      </c>
      <c r="AH48" s="25">
        <f t="shared" si="4"/>
        <v>0.99613275449694882</v>
      </c>
      <c r="AI48" s="41">
        <f t="shared" si="5"/>
        <v>1.0038822591522996</v>
      </c>
    </row>
    <row r="49" spans="1:35" x14ac:dyDescent="0.25">
      <c r="A49" s="3" t="s">
        <v>1269</v>
      </c>
      <c r="B49" s="4" t="s">
        <v>2741</v>
      </c>
      <c r="C49" s="3" t="s">
        <v>58</v>
      </c>
      <c r="D49" s="3" t="s">
        <v>115</v>
      </c>
      <c r="E49" s="3" t="s">
        <v>3712</v>
      </c>
      <c r="F49" s="3" t="s">
        <v>1270</v>
      </c>
      <c r="G49" s="3" t="s">
        <v>42</v>
      </c>
      <c r="H49" s="5" t="s">
        <v>46</v>
      </c>
      <c r="I49" s="3" t="s">
        <v>46</v>
      </c>
      <c r="J49" s="3" t="s">
        <v>47</v>
      </c>
      <c r="K49" s="3" t="s">
        <v>2524</v>
      </c>
      <c r="L49" s="3" t="s">
        <v>86</v>
      </c>
      <c r="M49" s="3" t="s">
        <v>80</v>
      </c>
      <c r="N49" s="3" t="s">
        <v>80</v>
      </c>
      <c r="O49" s="5" t="s">
        <v>46</v>
      </c>
      <c r="P49" s="3" t="s">
        <v>47</v>
      </c>
      <c r="Q49" s="3" t="s">
        <v>47</v>
      </c>
      <c r="R49" s="3" t="s">
        <v>80</v>
      </c>
      <c r="S49" s="3" t="s">
        <v>47</v>
      </c>
      <c r="T49" s="3" t="s">
        <v>61</v>
      </c>
      <c r="U49" s="3" t="s">
        <v>80</v>
      </c>
      <c r="V49" s="3" t="s">
        <v>258</v>
      </c>
      <c r="W49" s="5" t="s">
        <v>3483</v>
      </c>
      <c r="X49" s="5" t="s">
        <v>3713</v>
      </c>
      <c r="Y49" s="3" t="s">
        <v>3263</v>
      </c>
      <c r="AB49" s="14">
        <f t="shared" si="1"/>
        <v>-58.319999999999709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-0.39235530566279087</v>
      </c>
      <c r="AH49" s="25">
        <f t="shared" si="4"/>
        <v>0.65260214760690405</v>
      </c>
      <c r="AI49" s="41">
        <f t="shared" si="5"/>
        <v>1.5323271669684293</v>
      </c>
    </row>
    <row r="50" spans="1:35" x14ac:dyDescent="0.25">
      <c r="A50" s="3" t="s">
        <v>1269</v>
      </c>
      <c r="B50" s="4" t="s">
        <v>1585</v>
      </c>
      <c r="C50" s="3" t="s">
        <v>42</v>
      </c>
      <c r="D50" s="3" t="s">
        <v>1260</v>
      </c>
      <c r="E50" s="3" t="s">
        <v>3714</v>
      </c>
      <c r="F50" s="3" t="s">
        <v>546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2524</v>
      </c>
      <c r="L50" s="3" t="s">
        <v>47</v>
      </c>
      <c r="M50" s="3" t="s">
        <v>80</v>
      </c>
      <c r="N50" s="3" t="s">
        <v>80</v>
      </c>
      <c r="O50" s="5" t="s">
        <v>46</v>
      </c>
      <c r="P50" s="3" t="s">
        <v>48</v>
      </c>
      <c r="Q50" s="3" t="s">
        <v>47</v>
      </c>
      <c r="R50" s="3" t="s">
        <v>80</v>
      </c>
      <c r="S50" s="3" t="s">
        <v>47</v>
      </c>
      <c r="T50" s="3" t="s">
        <v>46</v>
      </c>
      <c r="U50" s="3" t="s">
        <v>80</v>
      </c>
      <c r="V50" s="3" t="s">
        <v>258</v>
      </c>
      <c r="W50" s="5" t="s">
        <v>3483</v>
      </c>
      <c r="X50" s="5" t="s">
        <v>3713</v>
      </c>
      <c r="Y50" s="3" t="s">
        <v>3715</v>
      </c>
      <c r="AB50" s="14">
        <f t="shared" si="1"/>
        <v>-49.420000000000073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-0.33247468389742657</v>
      </c>
      <c r="AH50" s="25">
        <f t="shared" si="4"/>
        <v>0.63023457358528012</v>
      </c>
      <c r="AI50" s="41">
        <f t="shared" si="5"/>
        <v>1.5867107929531656</v>
      </c>
    </row>
    <row r="51" spans="1:35" x14ac:dyDescent="0.25">
      <c r="A51" s="3" t="s">
        <v>811</v>
      </c>
      <c r="B51" s="4" t="s">
        <v>1487</v>
      </c>
      <c r="C51" s="3" t="s">
        <v>58</v>
      </c>
      <c r="D51" s="3" t="s">
        <v>377</v>
      </c>
      <c r="E51" s="3" t="s">
        <v>3716</v>
      </c>
      <c r="F51" s="3" t="s">
        <v>226</v>
      </c>
      <c r="G51" s="3" t="s">
        <v>65</v>
      </c>
      <c r="H51" s="5" t="s">
        <v>46</v>
      </c>
      <c r="I51" s="3" t="s">
        <v>46</v>
      </c>
      <c r="J51" s="3" t="s">
        <v>47</v>
      </c>
      <c r="K51" s="3" t="s">
        <v>86</v>
      </c>
      <c r="L51" s="3" t="s">
        <v>80</v>
      </c>
      <c r="M51" s="3" t="s">
        <v>80</v>
      </c>
      <c r="N51" s="3" t="s">
        <v>80</v>
      </c>
      <c r="O51" s="5" t="s">
        <v>46</v>
      </c>
      <c r="P51" s="3" t="s">
        <v>47</v>
      </c>
      <c r="Q51" s="3" t="s">
        <v>80</v>
      </c>
      <c r="R51" s="3" t="s">
        <v>80</v>
      </c>
      <c r="S51" s="3" t="s">
        <v>47</v>
      </c>
      <c r="T51" s="3" t="s">
        <v>46</v>
      </c>
      <c r="U51" s="3" t="s">
        <v>80</v>
      </c>
      <c r="V51" s="3" t="s">
        <v>258</v>
      </c>
      <c r="W51" s="5" t="s">
        <v>154</v>
      </c>
      <c r="X51" s="5" t="s">
        <v>3717</v>
      </c>
      <c r="Y51" s="3" t="s">
        <v>3172</v>
      </c>
      <c r="AB51" s="14">
        <f t="shared" si="1"/>
        <v>-129.76000000000022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-0.87301503812546866</v>
      </c>
      <c r="AH51" s="25">
        <f t="shared" si="4"/>
        <v>0.80867255946782146</v>
      </c>
      <c r="AI51" s="41">
        <f t="shared" si="5"/>
        <v>1.2365944513538198</v>
      </c>
    </row>
    <row r="52" spans="1:35" x14ac:dyDescent="0.25">
      <c r="A52" s="3" t="s">
        <v>811</v>
      </c>
      <c r="B52" s="4" t="s">
        <v>548</v>
      </c>
      <c r="C52" s="3" t="s">
        <v>58</v>
      </c>
      <c r="D52" s="3" t="s">
        <v>549</v>
      </c>
      <c r="E52" s="3" t="s">
        <v>3718</v>
      </c>
      <c r="F52" s="3" t="s">
        <v>1019</v>
      </c>
      <c r="G52" s="3" t="s">
        <v>42</v>
      </c>
      <c r="H52" s="5" t="s">
        <v>46</v>
      </c>
      <c r="I52" s="3" t="s">
        <v>46</v>
      </c>
      <c r="J52" s="3" t="s">
        <v>80</v>
      </c>
      <c r="K52" s="3" t="s">
        <v>80</v>
      </c>
      <c r="L52" s="3" t="s">
        <v>86</v>
      </c>
      <c r="M52" s="3" t="s">
        <v>80</v>
      </c>
      <c r="N52" s="3" t="s">
        <v>80</v>
      </c>
      <c r="O52" s="5" t="s">
        <v>46</v>
      </c>
      <c r="P52" s="3" t="s">
        <v>80</v>
      </c>
      <c r="Q52" s="3" t="s">
        <v>47</v>
      </c>
      <c r="R52" s="3" t="s">
        <v>80</v>
      </c>
      <c r="S52" s="3" t="s">
        <v>80</v>
      </c>
      <c r="T52" s="3" t="s">
        <v>46</v>
      </c>
      <c r="U52" s="3" t="s">
        <v>80</v>
      </c>
      <c r="V52" s="3" t="s">
        <v>258</v>
      </c>
      <c r="W52" s="5" t="s">
        <v>154</v>
      </c>
      <c r="X52" s="5" t="s">
        <v>3717</v>
      </c>
      <c r="Y52" s="3" t="s">
        <v>3719</v>
      </c>
      <c r="AB52" s="14">
        <f t="shared" si="1"/>
        <v>-34.440000000000055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-0.2316868508586406</v>
      </c>
      <c r="AH52" s="25">
        <f t="shared" si="4"/>
        <v>0.5916093774878155</v>
      </c>
      <c r="AI52" s="41">
        <f t="shared" si="5"/>
        <v>1.6903045118154767</v>
      </c>
    </row>
    <row r="53" spans="1:35" x14ac:dyDescent="0.25">
      <c r="A53" s="3" t="s">
        <v>67</v>
      </c>
      <c r="B53" s="4" t="s">
        <v>338</v>
      </c>
      <c r="C53" s="3" t="s">
        <v>42</v>
      </c>
      <c r="D53" s="3" t="s">
        <v>307</v>
      </c>
      <c r="E53" s="3" t="s">
        <v>3720</v>
      </c>
      <c r="F53" s="3" t="s">
        <v>863</v>
      </c>
      <c r="G53" s="3" t="s">
        <v>111</v>
      </c>
      <c r="H53" s="5" t="s">
        <v>46</v>
      </c>
      <c r="I53" s="3" t="s">
        <v>46</v>
      </c>
      <c r="J53" s="3" t="s">
        <v>47</v>
      </c>
      <c r="K53" s="3" t="s">
        <v>2524</v>
      </c>
      <c r="L53" s="3" t="s">
        <v>47</v>
      </c>
      <c r="M53" s="3" t="s">
        <v>80</v>
      </c>
      <c r="N53" s="3" t="s">
        <v>80</v>
      </c>
      <c r="O53" s="5" t="s">
        <v>86</v>
      </c>
      <c r="P53" s="3" t="s">
        <v>80</v>
      </c>
      <c r="Q53" s="3" t="s">
        <v>47</v>
      </c>
      <c r="R53" s="3" t="s">
        <v>2525</v>
      </c>
      <c r="S53" s="3" t="s">
        <v>80</v>
      </c>
      <c r="T53" s="3" t="s">
        <v>61</v>
      </c>
      <c r="U53" s="3" t="s">
        <v>80</v>
      </c>
      <c r="V53" s="3" t="s">
        <v>258</v>
      </c>
      <c r="W53" s="5" t="s">
        <v>146</v>
      </c>
      <c r="X53" s="5" t="s">
        <v>3721</v>
      </c>
      <c r="Y53" s="3" t="s">
        <v>3722</v>
      </c>
      <c r="AB53" s="14">
        <f t="shared" si="1"/>
        <v>-23.760000000000218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-0.1598301047402016</v>
      </c>
      <c r="AH53" s="25">
        <f t="shared" si="4"/>
        <v>0.56349254561462958</v>
      </c>
      <c r="AI53" s="41">
        <f t="shared" si="5"/>
        <v>1.7746463689404264</v>
      </c>
    </row>
    <row r="54" spans="1:35" x14ac:dyDescent="0.25">
      <c r="A54" s="3" t="s">
        <v>176</v>
      </c>
      <c r="B54" s="4" t="s">
        <v>864</v>
      </c>
      <c r="C54" s="3" t="s">
        <v>151</v>
      </c>
      <c r="D54" s="3" t="s">
        <v>515</v>
      </c>
      <c r="E54" s="3" t="s">
        <v>42</v>
      </c>
      <c r="F54" s="3" t="s">
        <v>80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2524</v>
      </c>
      <c r="L54" s="3" t="s">
        <v>80</v>
      </c>
      <c r="M54" s="3" t="s">
        <v>80</v>
      </c>
      <c r="N54" s="3" t="s">
        <v>80</v>
      </c>
      <c r="O54" s="5" t="s">
        <v>46</v>
      </c>
      <c r="P54" s="3" t="s">
        <v>86</v>
      </c>
      <c r="Q54" s="3" t="s">
        <v>47</v>
      </c>
      <c r="R54" s="3" t="s">
        <v>80</v>
      </c>
      <c r="S54" s="3" t="s">
        <v>80</v>
      </c>
      <c r="T54" s="3" t="s">
        <v>47</v>
      </c>
      <c r="U54" s="3" t="s">
        <v>80</v>
      </c>
      <c r="V54" s="3" t="s">
        <v>1128</v>
      </c>
      <c r="W54" s="5" t="s">
        <v>3349</v>
      </c>
      <c r="X54" s="5" t="s">
        <v>3723</v>
      </c>
      <c r="Y54" s="3" t="s">
        <v>42</v>
      </c>
      <c r="AB54" s="14">
        <f t="shared" si="1"/>
        <v>0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3.097089408236386E-5</v>
      </c>
      <c r="AH54" s="25">
        <f t="shared" si="4"/>
        <v>0.49998764440089061</v>
      </c>
      <c r="AI54" s="41">
        <f t="shared" si="5"/>
        <v>2.0000494236177544</v>
      </c>
    </row>
    <row r="55" spans="1:35" x14ac:dyDescent="0.25">
      <c r="A55" s="3" t="s">
        <v>2063</v>
      </c>
      <c r="B55" s="4" t="s">
        <v>1959</v>
      </c>
      <c r="C55" s="3" t="s">
        <v>58</v>
      </c>
      <c r="D55" s="3" t="s">
        <v>515</v>
      </c>
      <c r="E55" s="3" t="s">
        <v>3724</v>
      </c>
      <c r="F55" s="3" t="s">
        <v>1545</v>
      </c>
      <c r="G55" s="3" t="s">
        <v>42</v>
      </c>
      <c r="H55" s="5" t="s">
        <v>46</v>
      </c>
      <c r="I55" s="3" t="s">
        <v>80</v>
      </c>
      <c r="J55" s="3" t="s">
        <v>47</v>
      </c>
      <c r="K55" s="3" t="s">
        <v>86</v>
      </c>
      <c r="L55" s="3" t="s">
        <v>80</v>
      </c>
      <c r="M55" s="3" t="s">
        <v>80</v>
      </c>
      <c r="N55" s="3" t="s">
        <v>80</v>
      </c>
      <c r="O55" s="5" t="s">
        <v>46</v>
      </c>
      <c r="P55" s="3" t="s">
        <v>80</v>
      </c>
      <c r="Q55" s="3" t="s">
        <v>80</v>
      </c>
      <c r="R55" s="3" t="s">
        <v>2525</v>
      </c>
      <c r="S55" s="3" t="s">
        <v>80</v>
      </c>
      <c r="T55" s="3" t="s">
        <v>61</v>
      </c>
      <c r="U55" s="3" t="s">
        <v>80</v>
      </c>
      <c r="V55" s="3" t="s">
        <v>258</v>
      </c>
      <c r="W55" s="5" t="s">
        <v>3349</v>
      </c>
      <c r="X55" s="5" t="s">
        <v>3723</v>
      </c>
      <c r="Y55" s="3" t="s">
        <v>3725</v>
      </c>
      <c r="AB55" s="14">
        <f t="shared" si="1"/>
        <v>225.35000000000014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1.5162217703126675</v>
      </c>
      <c r="AH55" s="25">
        <f t="shared" si="4"/>
        <v>6.4731642496926312E-2</v>
      </c>
      <c r="AI55" s="41">
        <f t="shared" si="5"/>
        <v>15.448395273570936</v>
      </c>
    </row>
    <row r="56" spans="1:35" x14ac:dyDescent="0.25">
      <c r="A56" s="3" t="s">
        <v>2063</v>
      </c>
      <c r="B56" s="4" t="s">
        <v>2545</v>
      </c>
      <c r="C56" s="3" t="s">
        <v>42</v>
      </c>
      <c r="D56" s="3" t="s">
        <v>186</v>
      </c>
      <c r="E56" s="3" t="s">
        <v>3726</v>
      </c>
      <c r="F56" s="3" t="s">
        <v>1939</v>
      </c>
      <c r="G56" s="3" t="s">
        <v>42</v>
      </c>
      <c r="H56" s="5" t="s">
        <v>46</v>
      </c>
      <c r="I56" s="3" t="s">
        <v>47</v>
      </c>
      <c r="J56" s="3" t="s">
        <v>47</v>
      </c>
      <c r="K56" s="3" t="s">
        <v>2524</v>
      </c>
      <c r="L56" s="3" t="s">
        <v>47</v>
      </c>
      <c r="M56" s="3" t="s">
        <v>47</v>
      </c>
      <c r="N56" s="3" t="s">
        <v>80</v>
      </c>
      <c r="O56" s="5" t="s">
        <v>46</v>
      </c>
      <c r="P56" s="3" t="s">
        <v>86</v>
      </c>
      <c r="Q56" s="3" t="s">
        <v>47</v>
      </c>
      <c r="R56" s="3" t="s">
        <v>80</v>
      </c>
      <c r="S56" s="3" t="s">
        <v>47</v>
      </c>
      <c r="T56" s="3" t="s">
        <v>46</v>
      </c>
      <c r="U56" s="3" t="s">
        <v>80</v>
      </c>
      <c r="V56" s="3" t="s">
        <v>258</v>
      </c>
      <c r="W56" s="5" t="s">
        <v>3349</v>
      </c>
      <c r="X56" s="5" t="s">
        <v>3723</v>
      </c>
      <c r="Y56" s="3" t="s">
        <v>3727</v>
      </c>
      <c r="AB56" s="14">
        <f t="shared" si="1"/>
        <v>-41.759999999999764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-0.28093698022071556</v>
      </c>
      <c r="AH56" s="25">
        <f t="shared" si="4"/>
        <v>0.61062063186639781</v>
      </c>
      <c r="AI56" s="41">
        <f t="shared" si="5"/>
        <v>1.637678040690242</v>
      </c>
    </row>
    <row r="57" spans="1:35" x14ac:dyDescent="0.25">
      <c r="A57" s="3" t="s">
        <v>355</v>
      </c>
      <c r="B57" s="4" t="s">
        <v>1635</v>
      </c>
      <c r="C57" s="3" t="s">
        <v>42</v>
      </c>
      <c r="D57" s="3" t="s">
        <v>193</v>
      </c>
      <c r="E57" s="3" t="s">
        <v>3728</v>
      </c>
      <c r="F57" s="3" t="s">
        <v>597</v>
      </c>
      <c r="G57" s="3" t="s">
        <v>42</v>
      </c>
      <c r="H57" s="5" t="s">
        <v>46</v>
      </c>
      <c r="I57" s="3" t="s">
        <v>80</v>
      </c>
      <c r="J57" s="3" t="s">
        <v>80</v>
      </c>
      <c r="K57" s="3" t="s">
        <v>80</v>
      </c>
      <c r="L57" s="3" t="s">
        <v>80</v>
      </c>
      <c r="M57" s="3" t="s">
        <v>80</v>
      </c>
      <c r="N57" s="3" t="s">
        <v>80</v>
      </c>
      <c r="O57" s="5" t="s">
        <v>46</v>
      </c>
      <c r="P57" s="3" t="s">
        <v>80</v>
      </c>
      <c r="Q57" s="3" t="s">
        <v>80</v>
      </c>
      <c r="R57" s="3" t="s">
        <v>2525</v>
      </c>
      <c r="S57" s="3" t="s">
        <v>80</v>
      </c>
      <c r="T57" s="3" t="s">
        <v>46</v>
      </c>
      <c r="U57" s="3" t="s">
        <v>80</v>
      </c>
      <c r="V57" s="3" t="s">
        <v>258</v>
      </c>
      <c r="W57" s="5" t="s">
        <v>3359</v>
      </c>
      <c r="X57" s="5" t="s">
        <v>3729</v>
      </c>
      <c r="Y57" s="3" t="s">
        <v>3730</v>
      </c>
      <c r="AB57" s="14">
        <f t="shared" si="1"/>
        <v>11.970000000000027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8.0567043088626375E-2</v>
      </c>
      <c r="AH57" s="25">
        <f t="shared" si="4"/>
        <v>0.46789313838864777</v>
      </c>
      <c r="AI57" s="41">
        <f t="shared" si="5"/>
        <v>2.1372401472777454</v>
      </c>
    </row>
    <row r="58" spans="1:35" x14ac:dyDescent="0.25">
      <c r="A58" s="3" t="s">
        <v>821</v>
      </c>
      <c r="B58" s="4" t="s">
        <v>3731</v>
      </c>
      <c r="C58" s="3" t="s">
        <v>278</v>
      </c>
      <c r="D58" s="3" t="s">
        <v>1103</v>
      </c>
      <c r="E58" s="3" t="s">
        <v>3732</v>
      </c>
      <c r="F58" s="3" t="s">
        <v>1149</v>
      </c>
      <c r="G58" s="3" t="s">
        <v>42</v>
      </c>
      <c r="H58" s="5" t="s">
        <v>46</v>
      </c>
      <c r="I58" s="3" t="s">
        <v>47</v>
      </c>
      <c r="J58" s="3" t="s">
        <v>47</v>
      </c>
      <c r="K58" s="3" t="s">
        <v>2524</v>
      </c>
      <c r="L58" s="3" t="s">
        <v>80</v>
      </c>
      <c r="M58" s="3" t="s">
        <v>47</v>
      </c>
      <c r="N58" s="3" t="s">
        <v>80</v>
      </c>
      <c r="O58" s="5" t="s">
        <v>46</v>
      </c>
      <c r="P58" s="3" t="s">
        <v>61</v>
      </c>
      <c r="Q58" s="3" t="s">
        <v>47</v>
      </c>
      <c r="R58" s="3" t="s">
        <v>80</v>
      </c>
      <c r="S58" s="3" t="s">
        <v>80</v>
      </c>
      <c r="T58" s="3" t="s">
        <v>47</v>
      </c>
      <c r="U58" s="3" t="s">
        <v>80</v>
      </c>
      <c r="V58" s="3" t="s">
        <v>258</v>
      </c>
      <c r="W58" s="5" t="s">
        <v>3521</v>
      </c>
      <c r="X58" s="5" t="s">
        <v>3733</v>
      </c>
      <c r="Y58" s="3" t="s">
        <v>3734</v>
      </c>
      <c r="AB58" s="14">
        <f t="shared" si="1"/>
        <v>-0.99000000000000909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-6.6299072573461348E-3</v>
      </c>
      <c r="AH58" s="25">
        <f t="shared" si="4"/>
        <v>0.50264493094346274</v>
      </c>
      <c r="AI58" s="41">
        <f t="shared" si="5"/>
        <v>1.9894759470129413</v>
      </c>
    </row>
    <row r="59" spans="1:35" x14ac:dyDescent="0.25">
      <c r="A59" s="3" t="s">
        <v>210</v>
      </c>
      <c r="B59" s="4" t="s">
        <v>646</v>
      </c>
      <c r="C59" s="3" t="s">
        <v>58</v>
      </c>
      <c r="D59" s="3" t="s">
        <v>426</v>
      </c>
      <c r="E59" s="3" t="s">
        <v>3735</v>
      </c>
      <c r="F59" s="3" t="s">
        <v>295</v>
      </c>
      <c r="G59" s="3" t="s">
        <v>42</v>
      </c>
      <c r="H59" s="5" t="s">
        <v>46</v>
      </c>
      <c r="I59" s="3" t="s">
        <v>47</v>
      </c>
      <c r="J59" s="3" t="s">
        <v>47</v>
      </c>
      <c r="K59" s="3" t="s">
        <v>80</v>
      </c>
      <c r="L59" s="3" t="s">
        <v>80</v>
      </c>
      <c r="M59" s="3" t="s">
        <v>80</v>
      </c>
      <c r="N59" s="3" t="s">
        <v>80</v>
      </c>
      <c r="O59" s="5" t="s">
        <v>46</v>
      </c>
      <c r="P59" s="3" t="s">
        <v>80</v>
      </c>
      <c r="Q59" s="3" t="s">
        <v>47</v>
      </c>
      <c r="R59" s="3" t="s">
        <v>80</v>
      </c>
      <c r="S59" s="3" t="s">
        <v>80</v>
      </c>
      <c r="T59" s="3" t="s">
        <v>46</v>
      </c>
      <c r="U59" s="3" t="s">
        <v>80</v>
      </c>
      <c r="V59" s="3" t="s">
        <v>258</v>
      </c>
      <c r="W59" s="5" t="s">
        <v>56</v>
      </c>
      <c r="X59" s="5" t="s">
        <v>3736</v>
      </c>
      <c r="Y59" s="3" t="s">
        <v>2899</v>
      </c>
      <c r="AB59" s="14">
        <f t="shared" si="1"/>
        <v>-83.590000000000146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-0.56237590251794201</v>
      </c>
      <c r="AH59" s="25">
        <f t="shared" si="4"/>
        <v>0.71307003312768225</v>
      </c>
      <c r="AI59" s="41">
        <f t="shared" si="5"/>
        <v>1.4023867972880304</v>
      </c>
    </row>
    <row r="60" spans="1:35" x14ac:dyDescent="0.25">
      <c r="A60" s="3" t="s">
        <v>188</v>
      </c>
      <c r="B60" s="4" t="s">
        <v>1583</v>
      </c>
      <c r="C60" s="3" t="s">
        <v>58</v>
      </c>
      <c r="D60" s="3" t="s">
        <v>377</v>
      </c>
      <c r="E60" s="3" t="s">
        <v>3737</v>
      </c>
      <c r="F60" s="3" t="s">
        <v>1925</v>
      </c>
      <c r="G60" s="3" t="s">
        <v>42</v>
      </c>
      <c r="H60" s="5" t="s">
        <v>46</v>
      </c>
      <c r="I60" s="3" t="s">
        <v>80</v>
      </c>
      <c r="J60" s="3" t="s">
        <v>80</v>
      </c>
      <c r="K60" s="3" t="s">
        <v>86</v>
      </c>
      <c r="L60" s="3" t="s">
        <v>80</v>
      </c>
      <c r="M60" s="3" t="s">
        <v>80</v>
      </c>
      <c r="N60" s="3" t="s">
        <v>80</v>
      </c>
      <c r="O60" s="5" t="s">
        <v>86</v>
      </c>
      <c r="P60" s="3" t="s">
        <v>80</v>
      </c>
      <c r="Q60" s="3" t="s">
        <v>47</v>
      </c>
      <c r="R60" s="3" t="s">
        <v>80</v>
      </c>
      <c r="S60" s="3" t="s">
        <v>47</v>
      </c>
      <c r="T60" s="3" t="s">
        <v>80</v>
      </c>
      <c r="U60" s="3" t="s">
        <v>2525</v>
      </c>
      <c r="V60" s="3" t="s">
        <v>258</v>
      </c>
      <c r="W60" s="5" t="s">
        <v>3156</v>
      </c>
      <c r="X60" s="5" t="s">
        <v>3738</v>
      </c>
      <c r="Y60" s="3" t="s">
        <v>2874</v>
      </c>
      <c r="AB60" s="14">
        <f t="shared" si="1"/>
        <v>-74.230000000000018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-0.49940032726807226</v>
      </c>
      <c r="AH60" s="25">
        <f t="shared" si="4"/>
        <v>0.69125130565586534</v>
      </c>
      <c r="AI60" s="41">
        <f t="shared" si="5"/>
        <v>1.4466518787276519</v>
      </c>
    </row>
    <row r="61" spans="1:35" x14ac:dyDescent="0.25">
      <c r="A61" s="3" t="s">
        <v>340</v>
      </c>
      <c r="B61" s="4" t="s">
        <v>2549</v>
      </c>
      <c r="C61" s="3" t="s">
        <v>42</v>
      </c>
      <c r="D61" s="3" t="s">
        <v>515</v>
      </c>
      <c r="E61" s="3" t="s">
        <v>3739</v>
      </c>
      <c r="F61" s="3" t="s">
        <v>812</v>
      </c>
      <c r="G61" s="3" t="s">
        <v>42</v>
      </c>
      <c r="H61" s="5" t="s">
        <v>46</v>
      </c>
      <c r="I61" s="3" t="s">
        <v>80</v>
      </c>
      <c r="J61" s="3" t="s">
        <v>80</v>
      </c>
      <c r="K61" s="3" t="s">
        <v>80</v>
      </c>
      <c r="L61" s="3" t="s">
        <v>80</v>
      </c>
      <c r="M61" s="3" t="s">
        <v>80</v>
      </c>
      <c r="N61" s="3" t="s">
        <v>80</v>
      </c>
      <c r="O61" s="5" t="s">
        <v>86</v>
      </c>
      <c r="P61" s="3" t="s">
        <v>80</v>
      </c>
      <c r="Q61" s="3" t="s">
        <v>80</v>
      </c>
      <c r="R61" s="3" t="s">
        <v>80</v>
      </c>
      <c r="S61" s="3" t="s">
        <v>80</v>
      </c>
      <c r="T61" s="3" t="s">
        <v>46</v>
      </c>
      <c r="U61" s="3" t="s">
        <v>80</v>
      </c>
      <c r="V61" s="3" t="s">
        <v>258</v>
      </c>
      <c r="W61" s="5" t="s">
        <v>113</v>
      </c>
      <c r="X61" s="5" t="s">
        <v>3740</v>
      </c>
      <c r="Y61" s="3" t="s">
        <v>3741</v>
      </c>
      <c r="AB61" s="14">
        <f t="shared" si="1"/>
        <v>-299.67000000000007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-2.0161966610640594</v>
      </c>
      <c r="AH61" s="25">
        <f t="shared" si="4"/>
        <v>0.97811029227691659</v>
      </c>
      <c r="AI61" s="41">
        <f t="shared" si="5"/>
        <v>1.0223795904162576</v>
      </c>
    </row>
    <row r="62" spans="1:35" x14ac:dyDescent="0.25">
      <c r="A62" s="3" t="s">
        <v>78</v>
      </c>
      <c r="B62" s="4" t="s">
        <v>2558</v>
      </c>
      <c r="C62" s="3" t="s">
        <v>63</v>
      </c>
      <c r="D62" s="3" t="s">
        <v>515</v>
      </c>
      <c r="E62" s="3" t="s">
        <v>42</v>
      </c>
      <c r="F62" s="3" t="s">
        <v>80</v>
      </c>
      <c r="G62" s="3" t="s">
        <v>42</v>
      </c>
      <c r="H62" s="5" t="s">
        <v>46</v>
      </c>
      <c r="I62" s="3" t="s">
        <v>80</v>
      </c>
      <c r="J62" s="3" t="s">
        <v>80</v>
      </c>
      <c r="K62" s="3" t="s">
        <v>80</v>
      </c>
      <c r="L62" s="3" t="s">
        <v>40</v>
      </c>
      <c r="M62" s="3" t="s">
        <v>80</v>
      </c>
      <c r="N62" s="3" t="s">
        <v>80</v>
      </c>
      <c r="O62" s="5" t="s">
        <v>2524</v>
      </c>
      <c r="P62" s="3" t="s">
        <v>2525</v>
      </c>
      <c r="Q62" s="3" t="s">
        <v>80</v>
      </c>
      <c r="R62" s="3" t="s">
        <v>80</v>
      </c>
      <c r="S62" s="3" t="s">
        <v>80</v>
      </c>
      <c r="T62" s="3" t="s">
        <v>2525</v>
      </c>
      <c r="U62" s="3" t="s">
        <v>80</v>
      </c>
      <c r="V62" s="3" t="s">
        <v>258</v>
      </c>
      <c r="W62" s="5" t="s">
        <v>3742</v>
      </c>
      <c r="X62" s="5" t="s">
        <v>3743</v>
      </c>
      <c r="Y62" s="3" t="s">
        <v>42</v>
      </c>
      <c r="AB62" s="14">
        <f t="shared" si="1"/>
        <v>0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3.097089408236386E-5</v>
      </c>
      <c r="AH62" s="25">
        <f t="shared" si="4"/>
        <v>0.49998764440089061</v>
      </c>
      <c r="AI62" s="41">
        <f t="shared" si="5"/>
        <v>2.0000494236177544</v>
      </c>
    </row>
    <row r="63" spans="1:35" x14ac:dyDescent="0.25">
      <c r="A63" s="3" t="s">
        <v>396</v>
      </c>
      <c r="B63" s="4" t="s">
        <v>1746</v>
      </c>
      <c r="C63" s="3" t="s">
        <v>58</v>
      </c>
      <c r="D63" s="3" t="s">
        <v>515</v>
      </c>
      <c r="E63" s="3" t="s">
        <v>3744</v>
      </c>
      <c r="F63" s="3" t="s">
        <v>2183</v>
      </c>
      <c r="G63" s="3" t="s">
        <v>42</v>
      </c>
      <c r="H63" s="5" t="s">
        <v>46</v>
      </c>
      <c r="I63" s="3" t="s">
        <v>47</v>
      </c>
      <c r="J63" s="3" t="s">
        <v>40</v>
      </c>
      <c r="K63" s="3" t="s">
        <v>80</v>
      </c>
      <c r="L63" s="3" t="s">
        <v>47</v>
      </c>
      <c r="M63" s="3" t="s">
        <v>80</v>
      </c>
      <c r="N63" s="3" t="s">
        <v>80</v>
      </c>
      <c r="O63" s="5" t="s">
        <v>2524</v>
      </c>
      <c r="P63" s="3" t="s">
        <v>80</v>
      </c>
      <c r="Q63" s="3" t="s">
        <v>47</v>
      </c>
      <c r="R63" s="3" t="s">
        <v>80</v>
      </c>
      <c r="S63" s="3" t="s">
        <v>80</v>
      </c>
      <c r="T63" s="3" t="s">
        <v>2519</v>
      </c>
      <c r="U63" s="3" t="s">
        <v>80</v>
      </c>
      <c r="V63" s="3" t="s">
        <v>258</v>
      </c>
      <c r="W63" s="5" t="s">
        <v>108</v>
      </c>
      <c r="X63" s="5" t="s">
        <v>3745</v>
      </c>
      <c r="Y63" s="3" t="s">
        <v>3746</v>
      </c>
      <c r="AB63" s="14">
        <f t="shared" si="1"/>
        <v>179.76999999999998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1.2095522489570016</v>
      </c>
      <c r="AH63" s="25">
        <f t="shared" si="4"/>
        <v>0.11322537530060228</v>
      </c>
      <c r="AI63" s="41">
        <f t="shared" si="5"/>
        <v>8.8319424629425871</v>
      </c>
    </row>
    <row r="64" spans="1:35" x14ac:dyDescent="0.25">
      <c r="A64" s="3" t="s">
        <v>38</v>
      </c>
      <c r="B64" s="4" t="s">
        <v>1548</v>
      </c>
      <c r="C64" s="3" t="s">
        <v>63</v>
      </c>
      <c r="D64" s="3" t="s">
        <v>515</v>
      </c>
      <c r="E64" s="3" t="s">
        <v>42</v>
      </c>
      <c r="F64" s="3" t="s">
        <v>80</v>
      </c>
      <c r="G64" s="3" t="s">
        <v>42</v>
      </c>
      <c r="H64" s="5" t="s">
        <v>46</v>
      </c>
      <c r="I64" s="3" t="s">
        <v>47</v>
      </c>
      <c r="J64" s="3" t="s">
        <v>80</v>
      </c>
      <c r="K64" s="3" t="s">
        <v>80</v>
      </c>
      <c r="L64" s="3" t="s">
        <v>47</v>
      </c>
      <c r="M64" s="3" t="s">
        <v>47</v>
      </c>
      <c r="N64" s="3" t="s">
        <v>80</v>
      </c>
      <c r="O64" s="5" t="s">
        <v>86</v>
      </c>
      <c r="P64" s="3" t="s">
        <v>2565</v>
      </c>
      <c r="Q64" s="3" t="s">
        <v>80</v>
      </c>
      <c r="R64" s="3" t="s">
        <v>80</v>
      </c>
      <c r="S64" s="3" t="s">
        <v>80</v>
      </c>
      <c r="T64" s="3" t="s">
        <v>86</v>
      </c>
      <c r="U64" s="3" t="s">
        <v>80</v>
      </c>
      <c r="V64" s="3" t="s">
        <v>258</v>
      </c>
      <c r="W64" s="5" t="s">
        <v>3167</v>
      </c>
      <c r="X64" s="5" t="s">
        <v>3747</v>
      </c>
      <c r="Y64" s="3" t="s">
        <v>42</v>
      </c>
      <c r="AB64" s="14">
        <f t="shared" si="1"/>
        <v>0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3.097089408236386E-5</v>
      </c>
      <c r="AH64" s="25">
        <f t="shared" si="4"/>
        <v>0.49998764440089061</v>
      </c>
      <c r="AI64" s="41">
        <f t="shared" si="5"/>
        <v>2.0000494236177544</v>
      </c>
    </row>
    <row r="65" spans="1:35" x14ac:dyDescent="0.25">
      <c r="A65" s="3" t="s">
        <v>411</v>
      </c>
      <c r="B65" s="4" t="s">
        <v>2574</v>
      </c>
      <c r="C65" s="3" t="s">
        <v>63</v>
      </c>
      <c r="D65" s="3" t="s">
        <v>515</v>
      </c>
      <c r="E65" s="3" t="s">
        <v>42</v>
      </c>
      <c r="F65" s="3" t="s">
        <v>80</v>
      </c>
      <c r="G65" s="3" t="s">
        <v>42</v>
      </c>
      <c r="H65" s="5" t="s">
        <v>46</v>
      </c>
      <c r="I65" s="3" t="s">
        <v>80</v>
      </c>
      <c r="J65" s="3" t="s">
        <v>80</v>
      </c>
      <c r="K65" s="3" t="s">
        <v>2524</v>
      </c>
      <c r="L65" s="3" t="s">
        <v>80</v>
      </c>
      <c r="M65" s="3" t="s">
        <v>80</v>
      </c>
      <c r="N65" s="3" t="s">
        <v>80</v>
      </c>
      <c r="O65" s="5" t="s">
        <v>86</v>
      </c>
      <c r="P65" s="3" t="s">
        <v>80</v>
      </c>
      <c r="Q65" s="3" t="s">
        <v>47</v>
      </c>
      <c r="R65" s="3" t="s">
        <v>80</v>
      </c>
      <c r="S65" s="3" t="s">
        <v>80</v>
      </c>
      <c r="T65" s="3" t="s">
        <v>47</v>
      </c>
      <c r="U65" s="3" t="s">
        <v>80</v>
      </c>
      <c r="V65" s="3" t="s">
        <v>539</v>
      </c>
      <c r="W65" s="5" t="s">
        <v>3748</v>
      </c>
      <c r="X65" s="5" t="s">
        <v>3749</v>
      </c>
      <c r="Y65" s="3" t="s">
        <v>42</v>
      </c>
      <c r="AB65" s="14">
        <f t="shared" si="1"/>
        <v>0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3.097089408236386E-5</v>
      </c>
      <c r="AH65" s="25">
        <f t="shared" si="4"/>
        <v>0.49998764440089061</v>
      </c>
      <c r="AI65" s="41">
        <f t="shared" si="5"/>
        <v>2.0000494236177544</v>
      </c>
    </row>
    <row r="66" spans="1:35" x14ac:dyDescent="0.25">
      <c r="A66" s="3" t="s">
        <v>196</v>
      </c>
      <c r="B66" s="4" t="s">
        <v>3344</v>
      </c>
      <c r="C66" s="3" t="s">
        <v>58</v>
      </c>
      <c r="D66" s="3" t="s">
        <v>515</v>
      </c>
      <c r="E66" s="3" t="s">
        <v>3750</v>
      </c>
      <c r="F66" s="3" t="s">
        <v>3751</v>
      </c>
      <c r="G66" s="3" t="s">
        <v>42</v>
      </c>
      <c r="H66" s="5" t="s">
        <v>47</v>
      </c>
      <c r="I66" s="3" t="s">
        <v>80</v>
      </c>
      <c r="J66" s="3" t="s">
        <v>47</v>
      </c>
      <c r="K66" s="3" t="s">
        <v>80</v>
      </c>
      <c r="L66" s="3" t="s">
        <v>80</v>
      </c>
      <c r="M66" s="3" t="s">
        <v>47</v>
      </c>
      <c r="N66" s="3" t="s">
        <v>80</v>
      </c>
      <c r="O66" s="5" t="s">
        <v>2524</v>
      </c>
      <c r="P66" s="3" t="s">
        <v>80</v>
      </c>
      <c r="Q66" s="3" t="s">
        <v>47</v>
      </c>
      <c r="R66" s="3" t="s">
        <v>80</v>
      </c>
      <c r="S66" s="3" t="s">
        <v>47</v>
      </c>
      <c r="T66" s="3" t="s">
        <v>46</v>
      </c>
      <c r="U66" s="3" t="s">
        <v>80</v>
      </c>
      <c r="V66" s="3" t="s">
        <v>258</v>
      </c>
      <c r="W66" s="5" t="s">
        <v>3186</v>
      </c>
      <c r="X66" s="5" t="s">
        <v>3752</v>
      </c>
      <c r="Y66" s="3" t="s">
        <v>3753</v>
      </c>
      <c r="AB66" s="14">
        <f t="shared" si="1"/>
        <v>-92.720000000000027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-0.623804001025559</v>
      </c>
      <c r="AH66" s="25">
        <f t="shared" si="4"/>
        <v>0.73362184413718323</v>
      </c>
      <c r="AI66" s="41">
        <f t="shared" si="5"/>
        <v>1.3631000875881847</v>
      </c>
    </row>
    <row r="67" spans="1:35" x14ac:dyDescent="0.25">
      <c r="A67" s="3" t="s">
        <v>194</v>
      </c>
      <c r="B67" s="4" t="s">
        <v>1652</v>
      </c>
      <c r="C67" s="3" t="s">
        <v>63</v>
      </c>
      <c r="D67" s="3" t="s">
        <v>515</v>
      </c>
      <c r="E67" s="3" t="s">
        <v>42</v>
      </c>
      <c r="F67" s="3" t="s">
        <v>80</v>
      </c>
      <c r="G67" s="3" t="s">
        <v>42</v>
      </c>
      <c r="H67" s="5" t="s">
        <v>47</v>
      </c>
      <c r="I67" s="3" t="s">
        <v>80</v>
      </c>
      <c r="J67" s="3" t="s">
        <v>80</v>
      </c>
      <c r="K67" s="3" t="s">
        <v>80</v>
      </c>
      <c r="L67" s="3" t="s">
        <v>80</v>
      </c>
      <c r="M67" s="3" t="s">
        <v>80</v>
      </c>
      <c r="N67" s="3" t="s">
        <v>80</v>
      </c>
      <c r="O67" s="5" t="s">
        <v>47</v>
      </c>
      <c r="P67" s="3" t="s">
        <v>2565</v>
      </c>
      <c r="Q67" s="3" t="s">
        <v>80</v>
      </c>
      <c r="R67" s="3" t="s">
        <v>80</v>
      </c>
      <c r="S67" s="3" t="s">
        <v>80</v>
      </c>
      <c r="T67" s="3" t="s">
        <v>80</v>
      </c>
      <c r="U67" s="3" t="s">
        <v>80</v>
      </c>
      <c r="V67" s="3" t="s">
        <v>258</v>
      </c>
      <c r="W67" s="5" t="s">
        <v>2565</v>
      </c>
      <c r="X67" s="5" t="s">
        <v>3754</v>
      </c>
      <c r="Y67" s="3" t="s">
        <v>42</v>
      </c>
      <c r="AB67" s="14">
        <f t="shared" si="1"/>
        <v>0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3.097089408236386E-5</v>
      </c>
      <c r="AH67" s="25">
        <f t="shared" si="4"/>
        <v>0.49998764440089061</v>
      </c>
      <c r="AI67" s="41">
        <f t="shared" si="5"/>
        <v>2.0000494236177544</v>
      </c>
    </row>
    <row r="68" spans="1:35" x14ac:dyDescent="0.25">
      <c r="A68" s="67" t="s">
        <v>3755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</row>
    <row r="69" spans="1:35" x14ac:dyDescent="0.25">
      <c r="A69" s="66" t="s">
        <v>162</v>
      </c>
      <c r="B69" s="66"/>
      <c r="C69" s="66"/>
      <c r="D69" s="66"/>
      <c r="E69" s="66"/>
      <c r="F69" s="66"/>
      <c r="G69" s="66"/>
      <c r="H69" s="66"/>
    </row>
    <row r="73" spans="1:35" x14ac:dyDescent="0.25">
      <c r="A73" t="s">
        <v>42</v>
      </c>
      <c r="B73" t="s">
        <v>42</v>
      </c>
      <c r="C73" t="s">
        <v>42</v>
      </c>
      <c r="D73" t="s">
        <v>42</v>
      </c>
      <c r="E73" t="s">
        <v>42</v>
      </c>
      <c r="F73" t="s">
        <v>42</v>
      </c>
      <c r="G73" t="s">
        <v>42</v>
      </c>
      <c r="H73" t="s">
        <v>42</v>
      </c>
      <c r="I73" t="s">
        <v>42</v>
      </c>
      <c r="J73" t="s">
        <v>42</v>
      </c>
      <c r="K73" t="s">
        <v>42</v>
      </c>
      <c r="L73" t="s">
        <v>42</v>
      </c>
      <c r="M73" t="s">
        <v>42</v>
      </c>
      <c r="N73" t="s">
        <v>42</v>
      </c>
      <c r="O73" t="s">
        <v>42</v>
      </c>
      <c r="P73" t="s">
        <v>42</v>
      </c>
      <c r="Q73" t="s">
        <v>42</v>
      </c>
      <c r="R73" t="s">
        <v>42</v>
      </c>
      <c r="S73" t="s">
        <v>42</v>
      </c>
      <c r="T73" t="s">
        <v>42</v>
      </c>
      <c r="U73" t="s">
        <v>42</v>
      </c>
      <c r="V73" t="s">
        <v>42</v>
      </c>
      <c r="W73" t="s">
        <v>42</v>
      </c>
      <c r="X73" t="s">
        <v>42</v>
      </c>
      <c r="Y73" t="s">
        <v>42</v>
      </c>
    </row>
  </sheetData>
  <mergeCells count="14">
    <mergeCell ref="X2:X4"/>
    <mergeCell ref="Y2:Y4"/>
    <mergeCell ref="A68:Y68"/>
    <mergeCell ref="A69:H69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V2"/>
  </mergeCells>
  <conditionalFormatting sqref="AB5:AB67">
    <cfRule type="cellIs" dxfId="323" priority="8" operator="lessThan">
      <formula>200</formula>
    </cfRule>
    <cfRule type="cellIs" dxfId="322" priority="9" operator="between">
      <formula>200</formula>
      <formula>300</formula>
    </cfRule>
    <cfRule type="cellIs" dxfId="321" priority="10" operator="between">
      <formula>300</formula>
      <formula>400</formula>
    </cfRule>
    <cfRule type="cellIs" dxfId="320" priority="11" operator="greaterThan">
      <formula>400</formula>
    </cfRule>
  </conditionalFormatting>
  <conditionalFormatting sqref="AE5:AE67">
    <cfRule type="cellIs" dxfId="319" priority="5" operator="lessThan">
      <formula>2</formula>
    </cfRule>
    <cfRule type="cellIs" dxfId="318" priority="6" operator="between">
      <formula>2</formula>
      <formula>3</formula>
    </cfRule>
    <cfRule type="cellIs" dxfId="317" priority="7" operator="between">
      <formula>3</formula>
      <formula>100</formula>
    </cfRule>
  </conditionalFormatting>
  <conditionalFormatting sqref="AH5:AH67">
    <cfRule type="expression" dxfId="316" priority="1">
      <formula>AND($AB5&gt;0,$AH5&lt;0.01)</formula>
    </cfRule>
    <cfRule type="expression" dxfId="315" priority="2">
      <formula>AND($AB5&gt;0,$AH5&lt;0.02)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2BB5-7A77-4173-83E8-D545EF9E41F9}">
  <dimension ref="A1:AI87"/>
  <sheetViews>
    <sheetView topLeftCell="E1" workbookViewId="0">
      <selection activeCell="AI4" sqref="AI4:AI5"/>
    </sheetView>
  </sheetViews>
  <sheetFormatPr defaultRowHeight="15" x14ac:dyDescent="0.25"/>
  <cols>
    <col min="1" max="1" width="5.5703125" customWidth="1"/>
    <col min="2" max="2" width="26.425781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4" width="4.7109375" customWidth="1"/>
    <col min="15" max="16" width="4.5703125" customWidth="1"/>
    <col min="17" max="18" width="5.140625" customWidth="1"/>
    <col min="19" max="20" width="4.85546875" customWidth="1"/>
    <col min="21" max="21" width="4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3756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2"/>
      <c r="V2" s="60" t="s">
        <v>2764</v>
      </c>
      <c r="W2" s="69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14</v>
      </c>
      <c r="K3" s="2" t="s">
        <v>14</v>
      </c>
      <c r="L3" s="2" t="s">
        <v>172</v>
      </c>
      <c r="M3" s="2" t="s">
        <v>172</v>
      </c>
      <c r="N3" s="2"/>
      <c r="O3" s="2" t="s">
        <v>16</v>
      </c>
      <c r="P3" s="2" t="s">
        <v>21</v>
      </c>
      <c r="Q3" s="2" t="s">
        <v>22</v>
      </c>
      <c r="R3" s="2" t="s">
        <v>761</v>
      </c>
      <c r="S3" s="2" t="s">
        <v>18</v>
      </c>
      <c r="T3" s="2" t="s">
        <v>351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/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433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2785</v>
      </c>
      <c r="C5" s="3" t="s">
        <v>42</v>
      </c>
      <c r="D5" s="3" t="s">
        <v>380</v>
      </c>
      <c r="E5" s="3" t="s">
        <v>3757</v>
      </c>
      <c r="F5" s="3" t="s">
        <v>138</v>
      </c>
      <c r="G5" s="3" t="s">
        <v>45</v>
      </c>
      <c r="H5" s="6" t="s">
        <v>46</v>
      </c>
      <c r="I5" s="7" t="s">
        <v>46</v>
      </c>
      <c r="J5" s="7" t="s">
        <v>3758</v>
      </c>
      <c r="K5" s="7" t="s">
        <v>3759</v>
      </c>
      <c r="L5" s="7" t="s">
        <v>46</v>
      </c>
      <c r="M5" s="7" t="s">
        <v>3760</v>
      </c>
      <c r="N5" s="7"/>
      <c r="O5" s="7" t="s">
        <v>47</v>
      </c>
      <c r="P5" s="7" t="s">
        <v>47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1619</v>
      </c>
      <c r="V5" s="5" t="s">
        <v>3761</v>
      </c>
      <c r="W5" s="3" t="s">
        <v>1619</v>
      </c>
      <c r="X5" s="5" t="s">
        <v>3762</v>
      </c>
      <c r="Y5" s="3" t="s">
        <v>3763</v>
      </c>
      <c r="AB5" s="14">
        <f>IF(OR(E5="", ISBLANK(E5)), X5-X5,X5-E5)</f>
        <v>224.0300000000002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1.4607091660245062</v>
      </c>
      <c r="AF5" s="27">
        <f>AVERAGE(AB5:AB81)</f>
        <v>-1.7388311688311524</v>
      </c>
      <c r="AG5" s="28">
        <f>_xlfn.STDEV.P(AB5:AB81)</f>
        <v>154.56111073998946</v>
      </c>
      <c r="AH5" s="25">
        <f>1-_xlfn.NORM.S.DIST(AE5,TRUE)</f>
        <v>7.2047636265382353E-2</v>
      </c>
      <c r="AI5" s="41">
        <f>1/AH5</f>
        <v>13.879705870107536</v>
      </c>
    </row>
    <row r="6" spans="1:35" x14ac:dyDescent="0.25">
      <c r="A6" s="3" t="s">
        <v>48</v>
      </c>
      <c r="B6" s="4" t="s">
        <v>353</v>
      </c>
      <c r="C6" s="3" t="s">
        <v>58</v>
      </c>
      <c r="D6" s="3" t="s">
        <v>354</v>
      </c>
      <c r="E6" s="3" t="s">
        <v>3764</v>
      </c>
      <c r="F6" s="3" t="s">
        <v>61</v>
      </c>
      <c r="G6" s="3" t="s">
        <v>45</v>
      </c>
      <c r="H6" s="5" t="s">
        <v>46</v>
      </c>
      <c r="I6" s="3" t="s">
        <v>47</v>
      </c>
      <c r="J6" s="3" t="s">
        <v>3758</v>
      </c>
      <c r="K6" s="3" t="s">
        <v>3759</v>
      </c>
      <c r="L6" s="3" t="s">
        <v>46</v>
      </c>
      <c r="M6" s="3" t="s">
        <v>3765</v>
      </c>
      <c r="N6" s="3"/>
      <c r="O6" s="3" t="s">
        <v>46</v>
      </c>
      <c r="P6" s="3" t="s">
        <v>40</v>
      </c>
      <c r="Q6" s="3" t="s">
        <v>46</v>
      </c>
      <c r="R6" s="3" t="s">
        <v>46</v>
      </c>
      <c r="S6" s="3" t="s">
        <v>61</v>
      </c>
      <c r="T6" s="3" t="s">
        <v>46</v>
      </c>
      <c r="U6" s="3" t="s">
        <v>863</v>
      </c>
      <c r="V6" s="5" t="s">
        <v>3766</v>
      </c>
      <c r="W6" s="3" t="s">
        <v>863</v>
      </c>
      <c r="X6" s="5" t="s">
        <v>3767</v>
      </c>
      <c r="Y6" s="3" t="s">
        <v>3768</v>
      </c>
      <c r="AB6" s="14">
        <f t="shared" ref="AB6:AB69" si="1">IF(OR(E6="", ISBLANK(E6)), X6-X6,X6-E6)</f>
        <v>36.679999999999836</v>
      </c>
      <c r="AC6" t="str">
        <f t="shared" ref="AC6:AC69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0.24856725592158235</v>
      </c>
      <c r="AH6" s="25">
        <f t="shared" ref="AH6:AH69" si="4">1-_xlfn.NORM.S.DIST(AE6,TRUE)</f>
        <v>0.40184776981089065</v>
      </c>
      <c r="AI6" s="41">
        <f t="shared" ref="AI6:AI69" si="5">1/AH6</f>
        <v>2.488504541086789</v>
      </c>
    </row>
    <row r="7" spans="1:35" x14ac:dyDescent="0.25">
      <c r="A7" s="3" t="s">
        <v>86</v>
      </c>
      <c r="B7" s="4" t="s">
        <v>2776</v>
      </c>
      <c r="C7" s="3" t="s">
        <v>42</v>
      </c>
      <c r="D7" s="3" t="s">
        <v>380</v>
      </c>
      <c r="E7" s="3" t="s">
        <v>3769</v>
      </c>
      <c r="F7" s="3" t="s">
        <v>149</v>
      </c>
      <c r="G7" s="3" t="s">
        <v>45</v>
      </c>
      <c r="H7" s="5" t="s">
        <v>46</v>
      </c>
      <c r="I7" s="3" t="s">
        <v>46</v>
      </c>
      <c r="J7" s="3" t="s">
        <v>3758</v>
      </c>
      <c r="K7" s="3" t="s">
        <v>3770</v>
      </c>
      <c r="L7" s="3" t="s">
        <v>46</v>
      </c>
      <c r="M7" s="3" t="s">
        <v>3760</v>
      </c>
      <c r="N7" s="3"/>
      <c r="O7" s="3" t="s">
        <v>47</v>
      </c>
      <c r="P7" s="3" t="s">
        <v>40</v>
      </c>
      <c r="Q7" s="3" t="s">
        <v>46</v>
      </c>
      <c r="R7" s="3" t="s">
        <v>2525</v>
      </c>
      <c r="S7" s="3" t="s">
        <v>46</v>
      </c>
      <c r="T7" s="3" t="s">
        <v>46</v>
      </c>
      <c r="U7" s="3" t="s">
        <v>433</v>
      </c>
      <c r="V7" s="5" t="s">
        <v>3771</v>
      </c>
      <c r="W7" s="3" t="s">
        <v>433</v>
      </c>
      <c r="X7" s="5" t="s">
        <v>3772</v>
      </c>
      <c r="Y7" s="3" t="s">
        <v>3773</v>
      </c>
      <c r="AB7" s="14">
        <f t="shared" si="1"/>
        <v>187.19999999999982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1.2224215409959978</v>
      </c>
      <c r="AH7" s="25">
        <f t="shared" si="4"/>
        <v>0.11077412868778502</v>
      </c>
      <c r="AI7" s="41">
        <f t="shared" si="5"/>
        <v>9.0273786112864212</v>
      </c>
    </row>
    <row r="8" spans="1:35" x14ac:dyDescent="0.25">
      <c r="A8" s="3" t="s">
        <v>61</v>
      </c>
      <c r="B8" s="4" t="s">
        <v>41</v>
      </c>
      <c r="C8" s="3" t="s">
        <v>42</v>
      </c>
      <c r="D8" s="3" t="s">
        <v>43</v>
      </c>
      <c r="E8" s="3" t="s">
        <v>3774</v>
      </c>
      <c r="F8" s="3" t="s">
        <v>83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46</v>
      </c>
      <c r="L8" s="3" t="s">
        <v>47</v>
      </c>
      <c r="M8" s="3" t="s">
        <v>3760</v>
      </c>
      <c r="N8" s="3"/>
      <c r="O8" s="3" t="s">
        <v>47</v>
      </c>
      <c r="P8" s="3" t="s">
        <v>47</v>
      </c>
      <c r="Q8" s="3" t="s">
        <v>2525</v>
      </c>
      <c r="R8" s="3" t="s">
        <v>46</v>
      </c>
      <c r="S8" s="3" t="s">
        <v>46</v>
      </c>
      <c r="T8" s="3" t="s">
        <v>46</v>
      </c>
      <c r="U8" s="3" t="s">
        <v>433</v>
      </c>
      <c r="V8" s="5" t="s">
        <v>3775</v>
      </c>
      <c r="W8" s="3" t="s">
        <v>433</v>
      </c>
      <c r="X8" s="5" t="s">
        <v>3776</v>
      </c>
      <c r="Y8" s="3" t="s">
        <v>3777</v>
      </c>
      <c r="AB8" s="14">
        <f t="shared" si="1"/>
        <v>11.240000000000236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8.3972165486472447E-2</v>
      </c>
      <c r="AH8" s="25">
        <f t="shared" si="4"/>
        <v>0.46653928115497656</v>
      </c>
      <c r="AI8" s="41">
        <f t="shared" si="5"/>
        <v>2.1434422360414636</v>
      </c>
    </row>
    <row r="9" spans="1:35" x14ac:dyDescent="0.25">
      <c r="A9" s="3" t="s">
        <v>46</v>
      </c>
      <c r="B9" s="4" t="s">
        <v>796</v>
      </c>
      <c r="C9" s="3" t="s">
        <v>42</v>
      </c>
      <c r="D9" s="3" t="s">
        <v>90</v>
      </c>
      <c r="E9" s="3" t="s">
        <v>3778</v>
      </c>
      <c r="F9" s="3" t="s">
        <v>131</v>
      </c>
      <c r="G9" s="3" t="s">
        <v>45</v>
      </c>
      <c r="H9" s="5" t="s">
        <v>46</v>
      </c>
      <c r="I9" s="3" t="s">
        <v>46</v>
      </c>
      <c r="J9" s="3" t="s">
        <v>3779</v>
      </c>
      <c r="K9" s="3" t="s">
        <v>3759</v>
      </c>
      <c r="L9" s="3" t="s">
        <v>2524</v>
      </c>
      <c r="M9" s="3" t="s">
        <v>46</v>
      </c>
      <c r="N9" s="3"/>
      <c r="O9" s="3" t="s">
        <v>47</v>
      </c>
      <c r="P9" s="3" t="s">
        <v>40</v>
      </c>
      <c r="Q9" s="3" t="s">
        <v>46</v>
      </c>
      <c r="R9" s="3" t="s">
        <v>46</v>
      </c>
      <c r="S9" s="3" t="s">
        <v>46</v>
      </c>
      <c r="T9" s="3" t="s">
        <v>80</v>
      </c>
      <c r="U9" s="3" t="s">
        <v>339</v>
      </c>
      <c r="V9" s="5" t="s">
        <v>3780</v>
      </c>
      <c r="W9" s="3" t="s">
        <v>339</v>
      </c>
      <c r="X9" s="5" t="s">
        <v>3781</v>
      </c>
      <c r="Y9" s="3" t="s">
        <v>3782</v>
      </c>
      <c r="AB9" s="14">
        <f t="shared" si="1"/>
        <v>52.700000000000273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0.35221557937954517</v>
      </c>
      <c r="AH9" s="25">
        <f t="shared" si="4"/>
        <v>0.36233829699179299</v>
      </c>
      <c r="AI9" s="41">
        <f t="shared" si="5"/>
        <v>2.759851796793785</v>
      </c>
    </row>
    <row r="10" spans="1:35" x14ac:dyDescent="0.25">
      <c r="A10" s="3" t="s">
        <v>76</v>
      </c>
      <c r="B10" s="4" t="s">
        <v>3031</v>
      </c>
      <c r="C10" s="3" t="s">
        <v>42</v>
      </c>
      <c r="D10" s="3" t="s">
        <v>115</v>
      </c>
      <c r="E10" s="3" t="s">
        <v>3783</v>
      </c>
      <c r="F10" s="3" t="s">
        <v>154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46</v>
      </c>
      <c r="L10" s="3" t="s">
        <v>80</v>
      </c>
      <c r="M10" s="3" t="s">
        <v>3760</v>
      </c>
      <c r="N10" s="3"/>
      <c r="O10" s="3" t="s">
        <v>47</v>
      </c>
      <c r="P10" s="3" t="s">
        <v>47</v>
      </c>
      <c r="Q10" s="3" t="s">
        <v>46</v>
      </c>
      <c r="R10" s="3" t="s">
        <v>46</v>
      </c>
      <c r="S10" s="3" t="s">
        <v>46</v>
      </c>
      <c r="T10" s="3" t="s">
        <v>80</v>
      </c>
      <c r="U10" s="3" t="s">
        <v>433</v>
      </c>
      <c r="V10" s="5" t="s">
        <v>3784</v>
      </c>
      <c r="W10" s="3" t="s">
        <v>433</v>
      </c>
      <c r="X10" s="5" t="s">
        <v>3785</v>
      </c>
      <c r="Y10" s="3" t="s">
        <v>2801</v>
      </c>
      <c r="AB10" s="14">
        <f t="shared" si="1"/>
        <v>41.799999999999727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0.28169331185820806</v>
      </c>
      <c r="AH10" s="25">
        <f t="shared" si="4"/>
        <v>0.38908934163506481</v>
      </c>
      <c r="AI10" s="41">
        <f t="shared" si="5"/>
        <v>2.5701038116277193</v>
      </c>
    </row>
    <row r="11" spans="1:35" x14ac:dyDescent="0.25">
      <c r="A11" s="3" t="s">
        <v>83</v>
      </c>
      <c r="B11" s="4" t="s">
        <v>207</v>
      </c>
      <c r="C11" s="3" t="s">
        <v>63</v>
      </c>
      <c r="D11" s="3" t="s">
        <v>186</v>
      </c>
      <c r="E11" s="3" t="s">
        <v>3786</v>
      </c>
      <c r="F11" s="3" t="s">
        <v>676</v>
      </c>
      <c r="G11" s="3" t="s">
        <v>42</v>
      </c>
      <c r="H11" s="5" t="s">
        <v>46</v>
      </c>
      <c r="I11" s="3" t="s">
        <v>46</v>
      </c>
      <c r="J11" s="3" t="s">
        <v>46</v>
      </c>
      <c r="K11" s="3" t="s">
        <v>46</v>
      </c>
      <c r="L11" s="3" t="s">
        <v>80</v>
      </c>
      <c r="M11" s="3" t="s">
        <v>3787</v>
      </c>
      <c r="N11" s="3"/>
      <c r="O11" s="3" t="s">
        <v>47</v>
      </c>
      <c r="P11" s="3" t="s">
        <v>47</v>
      </c>
      <c r="Q11" s="3" t="s">
        <v>46</v>
      </c>
      <c r="R11" s="3" t="s">
        <v>46</v>
      </c>
      <c r="S11" s="3" t="s">
        <v>46</v>
      </c>
      <c r="T11" s="3" t="s">
        <v>80</v>
      </c>
      <c r="U11" s="3" t="s">
        <v>433</v>
      </c>
      <c r="V11" s="5" t="s">
        <v>3788</v>
      </c>
      <c r="W11" s="3" t="s">
        <v>433</v>
      </c>
      <c r="X11" s="5" t="s">
        <v>3789</v>
      </c>
      <c r="Y11" s="8" t="s">
        <v>3790</v>
      </c>
      <c r="AB11" s="14">
        <f t="shared" si="1"/>
        <v>364.4699999999998</v>
      </c>
      <c r="AC11" t="str">
        <f t="shared" si="2"/>
        <v xml:space="preserve"> </v>
      </c>
      <c r="AD11" t="str">
        <f t="shared" ref="AD11:AD70" si="6">IF(AB11&gt;400,E11," ")</f>
        <v xml:space="preserve"> </v>
      </c>
      <c r="AE11" s="26">
        <f t="shared" si="3"/>
        <v>2.3693465284736859</v>
      </c>
      <c r="AH11" s="25">
        <f t="shared" si="4"/>
        <v>8.9097744410155943E-3</v>
      </c>
      <c r="AI11" s="41">
        <f t="shared" si="5"/>
        <v>112.23628685778642</v>
      </c>
    </row>
    <row r="12" spans="1:35" x14ac:dyDescent="0.25">
      <c r="A12" s="3" t="s">
        <v>88</v>
      </c>
      <c r="B12" s="4" t="s">
        <v>1104</v>
      </c>
      <c r="C12" s="3" t="s">
        <v>42</v>
      </c>
      <c r="D12" s="3" t="s">
        <v>1103</v>
      </c>
      <c r="E12" s="3" t="s">
        <v>3791</v>
      </c>
      <c r="F12" s="3" t="s">
        <v>96</v>
      </c>
      <c r="G12" s="3" t="s">
        <v>65</v>
      </c>
      <c r="H12" s="5" t="s">
        <v>46</v>
      </c>
      <c r="I12" s="3" t="s">
        <v>46</v>
      </c>
      <c r="J12" s="3" t="s">
        <v>3779</v>
      </c>
      <c r="K12" s="3" t="s">
        <v>46</v>
      </c>
      <c r="L12" s="3" t="s">
        <v>46</v>
      </c>
      <c r="M12" s="3" t="s">
        <v>47</v>
      </c>
      <c r="N12" s="3"/>
      <c r="O12" s="3" t="s">
        <v>47</v>
      </c>
      <c r="P12" s="3" t="s">
        <v>40</v>
      </c>
      <c r="Q12" s="3" t="s">
        <v>46</v>
      </c>
      <c r="R12" s="3" t="s">
        <v>46</v>
      </c>
      <c r="S12" s="3" t="s">
        <v>47</v>
      </c>
      <c r="T12" s="3" t="s">
        <v>80</v>
      </c>
      <c r="U12" s="3" t="s">
        <v>433</v>
      </c>
      <c r="V12" s="5" t="s">
        <v>3792</v>
      </c>
      <c r="W12" s="3" t="s">
        <v>433</v>
      </c>
      <c r="X12" s="5" t="s">
        <v>3793</v>
      </c>
      <c r="Y12" s="3" t="s">
        <v>3768</v>
      </c>
      <c r="AB12" s="14">
        <f t="shared" si="1"/>
        <v>36.660000000000309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0.24843785726558296</v>
      </c>
      <c r="AH12" s="25">
        <f t="shared" si="4"/>
        <v>0.40189782282377462</v>
      </c>
      <c r="AI12" s="41">
        <f t="shared" si="5"/>
        <v>2.4881946186568</v>
      </c>
    </row>
    <row r="13" spans="1:35" x14ac:dyDescent="0.25">
      <c r="A13" s="3" t="s">
        <v>44</v>
      </c>
      <c r="B13" s="4" t="s">
        <v>1116</v>
      </c>
      <c r="C13" s="3" t="s">
        <v>42</v>
      </c>
      <c r="D13" s="3" t="s">
        <v>1103</v>
      </c>
      <c r="E13" s="3" t="s">
        <v>3794</v>
      </c>
      <c r="F13" s="3" t="s">
        <v>493</v>
      </c>
      <c r="G13" s="3" t="s">
        <v>65</v>
      </c>
      <c r="H13" s="5" t="s">
        <v>46</v>
      </c>
      <c r="I13" s="3" t="s">
        <v>46</v>
      </c>
      <c r="J13" s="3" t="s">
        <v>3779</v>
      </c>
      <c r="K13" s="3" t="s">
        <v>46</v>
      </c>
      <c r="L13" s="3" t="s">
        <v>46</v>
      </c>
      <c r="M13" s="3" t="s">
        <v>47</v>
      </c>
      <c r="N13" s="3"/>
      <c r="O13" s="3" t="s">
        <v>47</v>
      </c>
      <c r="P13" s="3" t="s">
        <v>80</v>
      </c>
      <c r="Q13" s="3" t="s">
        <v>46</v>
      </c>
      <c r="R13" s="3" t="s">
        <v>46</v>
      </c>
      <c r="S13" s="3" t="s">
        <v>47</v>
      </c>
      <c r="T13" s="3" t="s">
        <v>80</v>
      </c>
      <c r="U13" s="3" t="s">
        <v>433</v>
      </c>
      <c r="V13" s="5" t="s">
        <v>3795</v>
      </c>
      <c r="W13" s="3" t="s">
        <v>433</v>
      </c>
      <c r="X13" s="5" t="s">
        <v>3796</v>
      </c>
      <c r="Y13" s="3" t="s">
        <v>3797</v>
      </c>
      <c r="AB13" s="14">
        <f t="shared" si="1"/>
        <v>121.54999999999973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0.7976704526679651</v>
      </c>
      <c r="AH13" s="25">
        <f t="shared" si="4"/>
        <v>0.21253087738501586</v>
      </c>
      <c r="AI13" s="41">
        <f t="shared" si="5"/>
        <v>4.705198662443876</v>
      </c>
    </row>
    <row r="14" spans="1:35" x14ac:dyDescent="0.25">
      <c r="A14" s="3" t="s">
        <v>98</v>
      </c>
      <c r="B14" s="4" t="s">
        <v>376</v>
      </c>
      <c r="C14" s="3" t="s">
        <v>42</v>
      </c>
      <c r="D14" s="3" t="s">
        <v>377</v>
      </c>
      <c r="E14" s="3" t="s">
        <v>3798</v>
      </c>
      <c r="F14" s="3" t="s">
        <v>128</v>
      </c>
      <c r="G14" s="3" t="s">
        <v>45</v>
      </c>
      <c r="H14" s="5" t="s">
        <v>46</v>
      </c>
      <c r="I14" s="3" t="s">
        <v>46</v>
      </c>
      <c r="J14" s="3" t="s">
        <v>3799</v>
      </c>
      <c r="K14" s="3" t="s">
        <v>3770</v>
      </c>
      <c r="L14" s="3" t="s">
        <v>47</v>
      </c>
      <c r="M14" s="3" t="s">
        <v>47</v>
      </c>
      <c r="N14" s="3"/>
      <c r="O14" s="3" t="s">
        <v>47</v>
      </c>
      <c r="P14" s="3" t="s">
        <v>47</v>
      </c>
      <c r="Q14" s="3" t="s">
        <v>46</v>
      </c>
      <c r="R14" s="3" t="s">
        <v>2525</v>
      </c>
      <c r="S14" s="3" t="s">
        <v>46</v>
      </c>
      <c r="T14" s="3" t="s">
        <v>46</v>
      </c>
      <c r="U14" s="3" t="s">
        <v>433</v>
      </c>
      <c r="V14" s="5" t="s">
        <v>3800</v>
      </c>
      <c r="W14" s="3" t="s">
        <v>433</v>
      </c>
      <c r="X14" s="5" t="s">
        <v>3801</v>
      </c>
      <c r="Y14" s="3" t="s">
        <v>3802</v>
      </c>
      <c r="AB14" s="14">
        <f t="shared" si="1"/>
        <v>-119.84000000000015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-0.76410662595356715</v>
      </c>
      <c r="AH14" s="25">
        <f t="shared" si="4"/>
        <v>0.77759814797730242</v>
      </c>
      <c r="AI14" s="41">
        <f t="shared" si="5"/>
        <v>1.2860112933669041</v>
      </c>
    </row>
    <row r="15" spans="1:35" x14ac:dyDescent="0.25">
      <c r="A15" s="3" t="s">
        <v>104</v>
      </c>
      <c r="B15" s="4" t="s">
        <v>77</v>
      </c>
      <c r="C15" s="3" t="s">
        <v>42</v>
      </c>
      <c r="D15" s="3" t="s">
        <v>59</v>
      </c>
      <c r="E15" s="3" t="s">
        <v>3803</v>
      </c>
      <c r="F15" s="3" t="s">
        <v>67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46</v>
      </c>
      <c r="L15" s="3" t="s">
        <v>47</v>
      </c>
      <c r="M15" s="3" t="s">
        <v>3760</v>
      </c>
      <c r="N15" s="3"/>
      <c r="O15" s="3" t="s">
        <v>47</v>
      </c>
      <c r="P15" s="3" t="s">
        <v>47</v>
      </c>
      <c r="Q15" s="3" t="s">
        <v>2525</v>
      </c>
      <c r="R15" s="3" t="s">
        <v>2525</v>
      </c>
      <c r="S15" s="3" t="s">
        <v>46</v>
      </c>
      <c r="T15" s="3" t="s">
        <v>80</v>
      </c>
      <c r="U15" s="3" t="s">
        <v>433</v>
      </c>
      <c r="V15" s="5" t="s">
        <v>3804</v>
      </c>
      <c r="W15" s="3" t="s">
        <v>433</v>
      </c>
      <c r="X15" s="5" t="s">
        <v>3805</v>
      </c>
      <c r="Y15" s="3" t="s">
        <v>3806</v>
      </c>
      <c r="AB15" s="14">
        <f t="shared" si="1"/>
        <v>60.589999999999691</v>
      </c>
      <c r="AD15" t="str">
        <f t="shared" si="6"/>
        <v xml:space="preserve"> </v>
      </c>
      <c r="AE15" s="26">
        <f t="shared" si="3"/>
        <v>0.40326334917250672</v>
      </c>
      <c r="AH15" s="25">
        <f t="shared" si="4"/>
        <v>0.34337725049658951</v>
      </c>
      <c r="AI15" s="41">
        <f t="shared" si="5"/>
        <v>2.9122488416277075</v>
      </c>
    </row>
    <row r="16" spans="1:35" x14ac:dyDescent="0.25">
      <c r="A16" s="3" t="s">
        <v>108</v>
      </c>
      <c r="B16" s="4" t="s">
        <v>54</v>
      </c>
      <c r="C16" s="3" t="s">
        <v>42</v>
      </c>
      <c r="D16" s="3" t="s">
        <v>55</v>
      </c>
      <c r="E16" s="3" t="s">
        <v>3807</v>
      </c>
      <c r="F16" s="3" t="s">
        <v>256</v>
      </c>
      <c r="G16" s="3" t="s">
        <v>45</v>
      </c>
      <c r="H16" s="5" t="s">
        <v>46</v>
      </c>
      <c r="I16" s="3" t="s">
        <v>46</v>
      </c>
      <c r="J16" s="3" t="s">
        <v>3758</v>
      </c>
      <c r="K16" s="3" t="s">
        <v>46</v>
      </c>
      <c r="L16" s="3" t="s">
        <v>47</v>
      </c>
      <c r="M16" s="3" t="s">
        <v>47</v>
      </c>
      <c r="N16" s="3"/>
      <c r="O16" s="3" t="s">
        <v>47</v>
      </c>
      <c r="P16" s="3" t="s">
        <v>47</v>
      </c>
      <c r="Q16" s="3" t="s">
        <v>46</v>
      </c>
      <c r="R16" s="3" t="s">
        <v>46</v>
      </c>
      <c r="S16" s="3" t="s">
        <v>46</v>
      </c>
      <c r="T16" s="3" t="s">
        <v>80</v>
      </c>
      <c r="U16" s="3" t="s">
        <v>433</v>
      </c>
      <c r="V16" s="5" t="s">
        <v>3808</v>
      </c>
      <c r="W16" s="3" t="s">
        <v>433</v>
      </c>
      <c r="X16" s="5" t="s">
        <v>3809</v>
      </c>
      <c r="Y16" s="3" t="s">
        <v>3810</v>
      </c>
      <c r="AB16" s="14">
        <f t="shared" si="1"/>
        <v>-79.5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-0.50310953679663073</v>
      </c>
      <c r="AH16" s="25">
        <f t="shared" si="4"/>
        <v>0.69255636899191275</v>
      </c>
      <c r="AI16" s="41">
        <f t="shared" si="5"/>
        <v>1.4439257868000017</v>
      </c>
    </row>
    <row r="17" spans="1:35" x14ac:dyDescent="0.25">
      <c r="A17" s="3" t="s">
        <v>113</v>
      </c>
      <c r="B17" s="4" t="s">
        <v>319</v>
      </c>
      <c r="C17" s="3" t="s">
        <v>42</v>
      </c>
      <c r="D17" s="3" t="s">
        <v>1103</v>
      </c>
      <c r="E17" s="3" t="s">
        <v>3811</v>
      </c>
      <c r="F17" s="3" t="s">
        <v>773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46</v>
      </c>
      <c r="L17" s="3" t="s">
        <v>47</v>
      </c>
      <c r="M17" s="3" t="s">
        <v>80</v>
      </c>
      <c r="N17" s="3"/>
      <c r="O17" s="3" t="s">
        <v>47</v>
      </c>
      <c r="P17" s="3" t="s">
        <v>80</v>
      </c>
      <c r="Q17" s="3" t="s">
        <v>2523</v>
      </c>
      <c r="R17" s="3" t="s">
        <v>80</v>
      </c>
      <c r="S17" s="3" t="s">
        <v>46</v>
      </c>
      <c r="T17" s="3" t="s">
        <v>46</v>
      </c>
      <c r="U17" s="3" t="s">
        <v>433</v>
      </c>
      <c r="V17" s="5" t="s">
        <v>3812</v>
      </c>
      <c r="W17" s="3" t="s">
        <v>433</v>
      </c>
      <c r="X17" s="5" t="s">
        <v>3813</v>
      </c>
      <c r="Y17" s="3" t="s">
        <v>3298</v>
      </c>
      <c r="AB17" s="14">
        <f t="shared" si="1"/>
        <v>60.059999999999945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0.39983428478844352</v>
      </c>
      <c r="AH17" s="25">
        <f t="shared" si="4"/>
        <v>0.34463928837630387</v>
      </c>
      <c r="AI17" s="41">
        <f t="shared" si="5"/>
        <v>2.9015844499659091</v>
      </c>
    </row>
    <row r="18" spans="1:35" x14ac:dyDescent="0.25">
      <c r="A18" s="3" t="s">
        <v>119</v>
      </c>
      <c r="B18" s="4" t="s">
        <v>371</v>
      </c>
      <c r="C18" s="3" t="s">
        <v>42</v>
      </c>
      <c r="D18" s="3" t="s">
        <v>372</v>
      </c>
      <c r="E18" s="3" t="s">
        <v>3814</v>
      </c>
      <c r="F18" s="3" t="s">
        <v>279</v>
      </c>
      <c r="G18" s="3" t="s">
        <v>65</v>
      </c>
      <c r="H18" s="5" t="s">
        <v>46</v>
      </c>
      <c r="I18" s="3" t="s">
        <v>46</v>
      </c>
      <c r="J18" s="3" t="s">
        <v>3758</v>
      </c>
      <c r="K18" s="3" t="s">
        <v>3759</v>
      </c>
      <c r="L18" s="3" t="s">
        <v>47</v>
      </c>
      <c r="M18" s="3" t="s">
        <v>46</v>
      </c>
      <c r="N18" s="3"/>
      <c r="O18" s="3" t="s">
        <v>80</v>
      </c>
      <c r="P18" s="3" t="s">
        <v>47</v>
      </c>
      <c r="Q18" s="3" t="s">
        <v>2525</v>
      </c>
      <c r="R18" s="3" t="s">
        <v>80</v>
      </c>
      <c r="S18" s="3" t="s">
        <v>46</v>
      </c>
      <c r="T18" s="3" t="s">
        <v>86</v>
      </c>
      <c r="U18" s="3" t="s">
        <v>433</v>
      </c>
      <c r="V18" s="5" t="s">
        <v>3815</v>
      </c>
      <c r="W18" s="3" t="s">
        <v>433</v>
      </c>
      <c r="X18" s="5" t="s">
        <v>3816</v>
      </c>
      <c r="Y18" s="3" t="s">
        <v>3817</v>
      </c>
      <c r="AB18" s="14">
        <f t="shared" si="1"/>
        <v>-25.099999999999909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-0.15114519246997454</v>
      </c>
      <c r="AH18" s="25">
        <f t="shared" si="4"/>
        <v>0.56006940823208851</v>
      </c>
      <c r="AI18" s="41">
        <f t="shared" si="5"/>
        <v>1.7854929858722217</v>
      </c>
    </row>
    <row r="19" spans="1:35" x14ac:dyDescent="0.25">
      <c r="A19" s="3" t="s">
        <v>56</v>
      </c>
      <c r="B19" s="4" t="s">
        <v>415</v>
      </c>
      <c r="C19" s="3" t="s">
        <v>42</v>
      </c>
      <c r="D19" s="3" t="s">
        <v>193</v>
      </c>
      <c r="E19" s="3" t="s">
        <v>3818</v>
      </c>
      <c r="F19" s="3" t="s">
        <v>226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46</v>
      </c>
      <c r="L19" s="3" t="s">
        <v>80</v>
      </c>
      <c r="M19" s="3" t="s">
        <v>3787</v>
      </c>
      <c r="N19" s="3"/>
      <c r="O19" s="3" t="s">
        <v>47</v>
      </c>
      <c r="P19" s="3" t="s">
        <v>47</v>
      </c>
      <c r="Q19" s="3" t="s">
        <v>46</v>
      </c>
      <c r="R19" s="3" t="s">
        <v>80</v>
      </c>
      <c r="S19" s="3" t="s">
        <v>46</v>
      </c>
      <c r="T19" s="3" t="s">
        <v>80</v>
      </c>
      <c r="U19" s="3" t="s">
        <v>1096</v>
      </c>
      <c r="V19" s="5" t="s">
        <v>3819</v>
      </c>
      <c r="W19" s="3" t="s">
        <v>1096</v>
      </c>
      <c r="X19" s="5" t="s">
        <v>3820</v>
      </c>
      <c r="Y19" s="3" t="s">
        <v>3821</v>
      </c>
      <c r="AB19" s="14">
        <f t="shared" si="1"/>
        <v>154.08999999999969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1.0082020659839461</v>
      </c>
      <c r="AH19" s="25">
        <f t="shared" si="4"/>
        <v>0.15667873314717662</v>
      </c>
      <c r="AI19" s="41">
        <f t="shared" si="5"/>
        <v>6.3824871436804838</v>
      </c>
    </row>
    <row r="20" spans="1:35" x14ac:dyDescent="0.25">
      <c r="A20" s="3" t="s">
        <v>128</v>
      </c>
      <c r="B20" s="4" t="s">
        <v>3822</v>
      </c>
      <c r="C20" s="3" t="s">
        <v>63</v>
      </c>
      <c r="D20" s="3" t="s">
        <v>372</v>
      </c>
      <c r="E20" s="3" t="s">
        <v>3823</v>
      </c>
      <c r="F20" s="3" t="s">
        <v>281</v>
      </c>
      <c r="G20" s="3" t="s">
        <v>65</v>
      </c>
      <c r="H20" s="5" t="s">
        <v>46</v>
      </c>
      <c r="I20" s="3" t="s">
        <v>46</v>
      </c>
      <c r="J20" s="3" t="s">
        <v>46</v>
      </c>
      <c r="K20" s="3" t="s">
        <v>46</v>
      </c>
      <c r="L20" s="3" t="s">
        <v>47</v>
      </c>
      <c r="M20" s="3" t="s">
        <v>3760</v>
      </c>
      <c r="N20" s="3"/>
      <c r="O20" s="3" t="s">
        <v>47</v>
      </c>
      <c r="P20" s="3" t="s">
        <v>40</v>
      </c>
      <c r="Q20" s="3" t="s">
        <v>2523</v>
      </c>
      <c r="R20" s="3" t="s">
        <v>80</v>
      </c>
      <c r="S20" s="3" t="s">
        <v>61</v>
      </c>
      <c r="T20" s="3" t="s">
        <v>80</v>
      </c>
      <c r="U20" s="3" t="s">
        <v>433</v>
      </c>
      <c r="V20" s="5" t="s">
        <v>3824</v>
      </c>
      <c r="W20" s="3" t="s">
        <v>433</v>
      </c>
      <c r="X20" s="5" t="s">
        <v>3825</v>
      </c>
      <c r="Y20" s="3" t="s">
        <v>3826</v>
      </c>
      <c r="AB20" s="14">
        <f t="shared" si="1"/>
        <v>-37.099999999999909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-0.22878438607144269</v>
      </c>
      <c r="AH20" s="25">
        <f t="shared" si="4"/>
        <v>0.590481748466676</v>
      </c>
      <c r="AI20" s="41">
        <f t="shared" si="5"/>
        <v>1.6935324463401857</v>
      </c>
    </row>
    <row r="21" spans="1:35" x14ac:dyDescent="0.25">
      <c r="A21" s="3" t="s">
        <v>131</v>
      </c>
      <c r="B21" s="4" t="s">
        <v>2793</v>
      </c>
      <c r="C21" s="3" t="s">
        <v>42</v>
      </c>
      <c r="D21" s="3" t="s">
        <v>380</v>
      </c>
      <c r="E21" s="3" t="s">
        <v>3827</v>
      </c>
      <c r="F21" s="3" t="s">
        <v>119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3759</v>
      </c>
      <c r="L21" s="3" t="s">
        <v>47</v>
      </c>
      <c r="M21" s="3" t="s">
        <v>3760</v>
      </c>
      <c r="N21" s="3"/>
      <c r="O21" s="3" t="s">
        <v>80</v>
      </c>
      <c r="P21" s="3" t="s">
        <v>40</v>
      </c>
      <c r="Q21" s="3" t="s">
        <v>80</v>
      </c>
      <c r="R21" s="3" t="s">
        <v>2525</v>
      </c>
      <c r="S21" s="3" t="s">
        <v>46</v>
      </c>
      <c r="T21" s="3" t="s">
        <v>80</v>
      </c>
      <c r="U21" s="3" t="s">
        <v>433</v>
      </c>
      <c r="V21" s="5" t="s">
        <v>107</v>
      </c>
      <c r="W21" s="3" t="s">
        <v>433</v>
      </c>
      <c r="X21" s="5" t="s">
        <v>3828</v>
      </c>
      <c r="Y21" s="3" t="s">
        <v>3829</v>
      </c>
      <c r="AB21" s="14">
        <f t="shared" si="1"/>
        <v>-189.08999999999969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-1.2121494723620367</v>
      </c>
      <c r="AH21" s="25">
        <f t="shared" si="4"/>
        <v>0.88727241550847091</v>
      </c>
      <c r="AI21" s="41">
        <f t="shared" si="5"/>
        <v>1.1270495763433916</v>
      </c>
    </row>
    <row r="22" spans="1:35" x14ac:dyDescent="0.25">
      <c r="A22" s="3" t="s">
        <v>64</v>
      </c>
      <c r="B22" s="4" t="s">
        <v>3830</v>
      </c>
      <c r="C22" s="3" t="s">
        <v>42</v>
      </c>
      <c r="D22" s="3" t="s">
        <v>422</v>
      </c>
      <c r="E22" s="3" t="s">
        <v>3831</v>
      </c>
      <c r="F22" s="3" t="s">
        <v>157</v>
      </c>
      <c r="G22" s="3" t="s">
        <v>45</v>
      </c>
      <c r="H22" s="5" t="s">
        <v>46</v>
      </c>
      <c r="I22" s="3" t="s">
        <v>46</v>
      </c>
      <c r="J22" s="3" t="s">
        <v>3779</v>
      </c>
      <c r="K22" s="3" t="s">
        <v>46</v>
      </c>
      <c r="L22" s="3" t="s">
        <v>80</v>
      </c>
      <c r="M22" s="3" t="s">
        <v>47</v>
      </c>
      <c r="N22" s="3"/>
      <c r="O22" s="3" t="s">
        <v>47</v>
      </c>
      <c r="P22" s="3" t="s">
        <v>47</v>
      </c>
      <c r="Q22" s="3" t="s">
        <v>2525</v>
      </c>
      <c r="R22" s="3" t="s">
        <v>46</v>
      </c>
      <c r="S22" s="3" t="s">
        <v>46</v>
      </c>
      <c r="T22" s="3" t="s">
        <v>47</v>
      </c>
      <c r="U22" s="3" t="s">
        <v>433</v>
      </c>
      <c r="V22" s="5" t="s">
        <v>3832</v>
      </c>
      <c r="W22" s="3" t="s">
        <v>433</v>
      </c>
      <c r="X22" s="5" t="s">
        <v>3833</v>
      </c>
      <c r="Y22" s="3" t="s">
        <v>3834</v>
      </c>
      <c r="AB22" s="14">
        <f t="shared" si="1"/>
        <v>-137.73000000000002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-0.87985372374775506</v>
      </c>
      <c r="AH22" s="25">
        <f t="shared" si="4"/>
        <v>0.81053072170659013</v>
      </c>
      <c r="AI22" s="41">
        <f t="shared" si="5"/>
        <v>1.2337595272076525</v>
      </c>
    </row>
    <row r="23" spans="1:35" x14ac:dyDescent="0.25">
      <c r="A23" s="3" t="s">
        <v>138</v>
      </c>
      <c r="B23" s="4" t="s">
        <v>2832</v>
      </c>
      <c r="C23" s="3" t="s">
        <v>42</v>
      </c>
      <c r="D23" s="3" t="s">
        <v>426</v>
      </c>
      <c r="E23" s="3" t="s">
        <v>3835</v>
      </c>
      <c r="F23" s="3" t="s">
        <v>212</v>
      </c>
      <c r="G23" s="3" t="s">
        <v>65</v>
      </c>
      <c r="H23" s="5" t="s">
        <v>46</v>
      </c>
      <c r="I23" s="3" t="s">
        <v>46</v>
      </c>
      <c r="J23" s="3" t="s">
        <v>3779</v>
      </c>
      <c r="K23" s="3" t="s">
        <v>46</v>
      </c>
      <c r="L23" s="3" t="s">
        <v>86</v>
      </c>
      <c r="M23" s="3" t="s">
        <v>3760</v>
      </c>
      <c r="N23" s="3"/>
      <c r="O23" s="3" t="s">
        <v>47</v>
      </c>
      <c r="P23" s="3" t="s">
        <v>47</v>
      </c>
      <c r="Q23" s="3" t="s">
        <v>80</v>
      </c>
      <c r="R23" s="3" t="s">
        <v>80</v>
      </c>
      <c r="S23" s="3" t="s">
        <v>46</v>
      </c>
      <c r="T23" s="3" t="s">
        <v>80</v>
      </c>
      <c r="U23" s="3" t="s">
        <v>433</v>
      </c>
      <c r="V23" s="5" t="s">
        <v>3836</v>
      </c>
      <c r="W23" s="3" t="s">
        <v>433</v>
      </c>
      <c r="X23" s="5" t="s">
        <v>3837</v>
      </c>
      <c r="Y23" s="3" t="s">
        <v>3838</v>
      </c>
      <c r="AB23" s="14">
        <f t="shared" si="1"/>
        <v>61.620000000000346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0.40992737995663697</v>
      </c>
      <c r="AH23" s="25">
        <f t="shared" si="4"/>
        <v>0.34092960986906262</v>
      </c>
      <c r="AI23" s="41">
        <f t="shared" si="5"/>
        <v>2.9331567897081743</v>
      </c>
    </row>
    <row r="24" spans="1:35" x14ac:dyDescent="0.25">
      <c r="A24" s="3" t="s">
        <v>143</v>
      </c>
      <c r="B24" s="4" t="s">
        <v>1127</v>
      </c>
      <c r="C24" s="3" t="s">
        <v>42</v>
      </c>
      <c r="D24" s="3" t="s">
        <v>1103</v>
      </c>
      <c r="E24" s="3" t="s">
        <v>3839</v>
      </c>
      <c r="F24" s="3" t="s">
        <v>188</v>
      </c>
      <c r="G24" s="3" t="s">
        <v>111</v>
      </c>
      <c r="H24" s="5" t="s">
        <v>46</v>
      </c>
      <c r="I24" s="3" t="s">
        <v>46</v>
      </c>
      <c r="J24" s="3" t="s">
        <v>3779</v>
      </c>
      <c r="K24" s="3" t="s">
        <v>46</v>
      </c>
      <c r="L24" s="3" t="s">
        <v>80</v>
      </c>
      <c r="M24" s="3" t="s">
        <v>3840</v>
      </c>
      <c r="N24" s="3"/>
      <c r="O24" s="3" t="s">
        <v>47</v>
      </c>
      <c r="P24" s="3" t="s">
        <v>47</v>
      </c>
      <c r="Q24" s="3" t="s">
        <v>2525</v>
      </c>
      <c r="R24" s="3" t="s">
        <v>2525</v>
      </c>
      <c r="S24" s="3" t="s">
        <v>46</v>
      </c>
      <c r="T24" s="3" t="s">
        <v>80</v>
      </c>
      <c r="U24" s="3" t="s">
        <v>1632</v>
      </c>
      <c r="V24" s="5" t="s">
        <v>3841</v>
      </c>
      <c r="W24" s="3" t="s">
        <v>1632</v>
      </c>
      <c r="X24" s="5" t="s">
        <v>3842</v>
      </c>
      <c r="Y24" s="3" t="s">
        <v>3843</v>
      </c>
      <c r="AB24" s="14">
        <f t="shared" si="1"/>
        <v>4.2000000000002728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3.8423838573611369E-2</v>
      </c>
      <c r="AH24" s="25">
        <f t="shared" si="4"/>
        <v>0.4846748772902425</v>
      </c>
      <c r="AI24" s="41">
        <f t="shared" si="5"/>
        <v>2.0632387748068908</v>
      </c>
    </row>
    <row r="25" spans="1:35" x14ac:dyDescent="0.25">
      <c r="A25" s="3" t="s">
        <v>146</v>
      </c>
      <c r="B25" s="4" t="s">
        <v>89</v>
      </c>
      <c r="C25" s="3" t="s">
        <v>42</v>
      </c>
      <c r="D25" s="3" t="s">
        <v>90</v>
      </c>
      <c r="E25" s="3" t="s">
        <v>3844</v>
      </c>
      <c r="F25" s="3" t="s">
        <v>439</v>
      </c>
      <c r="G25" s="3" t="s">
        <v>65</v>
      </c>
      <c r="H25" s="5" t="s">
        <v>46</v>
      </c>
      <c r="I25" s="3" t="s">
        <v>46</v>
      </c>
      <c r="J25" s="3" t="s">
        <v>3779</v>
      </c>
      <c r="K25" s="3" t="s">
        <v>46</v>
      </c>
      <c r="L25" s="3" t="s">
        <v>47</v>
      </c>
      <c r="M25" s="3" t="s">
        <v>47</v>
      </c>
      <c r="N25" s="3"/>
      <c r="O25" s="3" t="s">
        <v>47</v>
      </c>
      <c r="P25" s="3" t="s">
        <v>47</v>
      </c>
      <c r="Q25" s="3" t="s">
        <v>46</v>
      </c>
      <c r="R25" s="3" t="s">
        <v>2525</v>
      </c>
      <c r="S25" s="3" t="s">
        <v>61</v>
      </c>
      <c r="T25" s="3" t="s">
        <v>80</v>
      </c>
      <c r="U25" s="3" t="s">
        <v>433</v>
      </c>
      <c r="V25" s="5" t="s">
        <v>3845</v>
      </c>
      <c r="W25" s="3" t="s">
        <v>433</v>
      </c>
      <c r="X25" s="5" t="s">
        <v>3846</v>
      </c>
      <c r="Y25" s="3" t="s">
        <v>3847</v>
      </c>
      <c r="AB25" s="14">
        <f t="shared" si="1"/>
        <v>-11.819999999999709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-6.5224484884348496E-2</v>
      </c>
      <c r="AH25" s="25">
        <f t="shared" si="4"/>
        <v>0.52600236674235856</v>
      </c>
      <c r="AI25" s="41">
        <f t="shared" si="5"/>
        <v>1.9011321302472588</v>
      </c>
    </row>
    <row r="26" spans="1:35" x14ac:dyDescent="0.25">
      <c r="A26" s="3" t="s">
        <v>149</v>
      </c>
      <c r="B26" s="4" t="s">
        <v>487</v>
      </c>
      <c r="C26" s="3" t="s">
        <v>58</v>
      </c>
      <c r="D26" s="3" t="s">
        <v>426</v>
      </c>
      <c r="E26" s="3" t="s">
        <v>3848</v>
      </c>
      <c r="F26" s="3" t="s">
        <v>240</v>
      </c>
      <c r="G26" s="3" t="s">
        <v>111</v>
      </c>
      <c r="H26" s="5" t="s">
        <v>46</v>
      </c>
      <c r="I26" s="3" t="s">
        <v>46</v>
      </c>
      <c r="J26" s="3" t="s">
        <v>3799</v>
      </c>
      <c r="K26" s="3" t="s">
        <v>46</v>
      </c>
      <c r="L26" s="3" t="s">
        <v>80</v>
      </c>
      <c r="M26" s="3" t="s">
        <v>3765</v>
      </c>
      <c r="N26" s="3"/>
      <c r="O26" s="3" t="s">
        <v>80</v>
      </c>
      <c r="P26" s="3" t="s">
        <v>80</v>
      </c>
      <c r="Q26" s="3" t="s">
        <v>46</v>
      </c>
      <c r="R26" s="3" t="s">
        <v>80</v>
      </c>
      <c r="S26" s="3" t="s">
        <v>46</v>
      </c>
      <c r="T26" s="3" t="s">
        <v>80</v>
      </c>
      <c r="U26" s="3" t="s">
        <v>433</v>
      </c>
      <c r="V26" s="5" t="s">
        <v>3849</v>
      </c>
      <c r="W26" s="3" t="s">
        <v>433</v>
      </c>
      <c r="X26" s="5" t="s">
        <v>3850</v>
      </c>
      <c r="Y26" s="3" t="s">
        <v>3851</v>
      </c>
      <c r="AB26" s="14">
        <f t="shared" si="1"/>
        <v>88.829999999999927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0.58597425144796333</v>
      </c>
      <c r="AH26" s="25">
        <f t="shared" si="4"/>
        <v>0.27894640906556789</v>
      </c>
      <c r="AI26" s="41">
        <f t="shared" si="5"/>
        <v>3.584917989623392</v>
      </c>
    </row>
    <row r="27" spans="1:35" x14ac:dyDescent="0.25">
      <c r="A27" s="3" t="s">
        <v>3656</v>
      </c>
      <c r="B27" s="4" t="s">
        <v>1487</v>
      </c>
      <c r="C27" s="3" t="s">
        <v>58</v>
      </c>
      <c r="D27" s="3" t="s">
        <v>377</v>
      </c>
      <c r="E27" s="3" t="s">
        <v>3852</v>
      </c>
      <c r="F27" s="3" t="s">
        <v>889</v>
      </c>
      <c r="G27" s="3" t="s">
        <v>65</v>
      </c>
      <c r="H27" s="5" t="s">
        <v>47</v>
      </c>
      <c r="I27" s="3" t="s">
        <v>46</v>
      </c>
      <c r="J27" s="3" t="s">
        <v>3758</v>
      </c>
      <c r="K27" s="3" t="s">
        <v>46</v>
      </c>
      <c r="L27" s="3" t="s">
        <v>2524</v>
      </c>
      <c r="M27" s="3" t="s">
        <v>47</v>
      </c>
      <c r="N27" s="3"/>
      <c r="O27" s="3" t="s">
        <v>47</v>
      </c>
      <c r="P27" s="3" t="s">
        <v>47</v>
      </c>
      <c r="Q27" s="3" t="s">
        <v>46</v>
      </c>
      <c r="R27" s="3" t="s">
        <v>80</v>
      </c>
      <c r="S27" s="3" t="s">
        <v>46</v>
      </c>
      <c r="T27" s="3" t="s">
        <v>46</v>
      </c>
      <c r="U27" s="3" t="s">
        <v>433</v>
      </c>
      <c r="V27" s="5" t="s">
        <v>3853</v>
      </c>
      <c r="W27" s="3" t="s">
        <v>433</v>
      </c>
      <c r="X27" s="5" t="s">
        <v>3854</v>
      </c>
      <c r="Y27" s="3" t="s">
        <v>3855</v>
      </c>
      <c r="AB27" s="14">
        <f t="shared" si="1"/>
        <v>56.690000000000055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0.37803061125203191</v>
      </c>
      <c r="AH27" s="25">
        <f t="shared" si="4"/>
        <v>0.35270392695339325</v>
      </c>
      <c r="AI27" s="41">
        <f t="shared" si="5"/>
        <v>2.835239200872695</v>
      </c>
    </row>
    <row r="28" spans="1:35" x14ac:dyDescent="0.25">
      <c r="A28" s="3" t="s">
        <v>3656</v>
      </c>
      <c r="B28" s="4" t="s">
        <v>1585</v>
      </c>
      <c r="C28" s="3" t="s">
        <v>42</v>
      </c>
      <c r="D28" s="3" t="s">
        <v>1260</v>
      </c>
      <c r="E28" s="3" t="s">
        <v>3856</v>
      </c>
      <c r="F28" s="3" t="s">
        <v>742</v>
      </c>
      <c r="G28" s="3" t="s">
        <v>42</v>
      </c>
      <c r="H28" s="5" t="s">
        <v>46</v>
      </c>
      <c r="I28" s="3" t="s">
        <v>46</v>
      </c>
      <c r="J28" s="3" t="s">
        <v>3758</v>
      </c>
      <c r="K28" s="3" t="s">
        <v>46</v>
      </c>
      <c r="L28" s="3" t="s">
        <v>46</v>
      </c>
      <c r="M28" s="3" t="s">
        <v>47</v>
      </c>
      <c r="N28" s="3"/>
      <c r="O28" s="3" t="s">
        <v>47</v>
      </c>
      <c r="P28" s="3" t="s">
        <v>47</v>
      </c>
      <c r="Q28" s="3" t="s">
        <v>2525</v>
      </c>
      <c r="R28" s="3" t="s">
        <v>80</v>
      </c>
      <c r="S28" s="3" t="s">
        <v>61</v>
      </c>
      <c r="T28" s="3" t="s">
        <v>80</v>
      </c>
      <c r="U28" s="3" t="s">
        <v>433</v>
      </c>
      <c r="V28" s="5" t="s">
        <v>3853</v>
      </c>
      <c r="W28" s="3" t="s">
        <v>433</v>
      </c>
      <c r="X28" s="5" t="s">
        <v>3854</v>
      </c>
      <c r="Y28" s="3" t="s">
        <v>3857</v>
      </c>
      <c r="AB28" s="14">
        <f t="shared" si="1"/>
        <v>211.88000000000011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1.3820994825030191</v>
      </c>
      <c r="AH28" s="25">
        <f t="shared" si="4"/>
        <v>8.3470578684047281E-2</v>
      </c>
      <c r="AI28" s="41">
        <f t="shared" si="5"/>
        <v>11.980269165081491</v>
      </c>
    </row>
    <row r="29" spans="1:35" x14ac:dyDescent="0.25">
      <c r="A29" s="3" t="s">
        <v>256</v>
      </c>
      <c r="B29" s="4" t="s">
        <v>1777</v>
      </c>
      <c r="C29" s="3" t="s">
        <v>58</v>
      </c>
      <c r="D29" s="3" t="s">
        <v>395</v>
      </c>
      <c r="E29" s="3" t="s">
        <v>3858</v>
      </c>
      <c r="F29" s="3" t="s">
        <v>213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3770</v>
      </c>
      <c r="L29" s="3" t="s">
        <v>47</v>
      </c>
      <c r="M29" s="3" t="s">
        <v>46</v>
      </c>
      <c r="N29" s="3"/>
      <c r="O29" s="3" t="s">
        <v>47</v>
      </c>
      <c r="P29" s="3" t="s">
        <v>47</v>
      </c>
      <c r="Q29" s="3" t="s">
        <v>2525</v>
      </c>
      <c r="R29" s="3" t="s">
        <v>80</v>
      </c>
      <c r="S29" s="3" t="s">
        <v>61</v>
      </c>
      <c r="T29" s="3" t="s">
        <v>80</v>
      </c>
      <c r="U29" s="3" t="s">
        <v>433</v>
      </c>
      <c r="V29" s="5" t="s">
        <v>3859</v>
      </c>
      <c r="W29" s="3" t="s">
        <v>433</v>
      </c>
      <c r="X29" s="5" t="s">
        <v>3860</v>
      </c>
      <c r="Y29" s="3" t="s">
        <v>3861</v>
      </c>
      <c r="AB29" s="14">
        <f t="shared" si="1"/>
        <v>-48.339999999999691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-0.30150643074481642</v>
      </c>
      <c r="AH29" s="25">
        <f t="shared" si="4"/>
        <v>0.61848582649776074</v>
      </c>
      <c r="AI29" s="41">
        <f t="shared" si="5"/>
        <v>1.6168519263611945</v>
      </c>
    </row>
    <row r="30" spans="1:35" x14ac:dyDescent="0.25">
      <c r="A30" s="3" t="s">
        <v>261</v>
      </c>
      <c r="B30" s="4" t="s">
        <v>3862</v>
      </c>
      <c r="C30" s="3" t="s">
        <v>58</v>
      </c>
      <c r="D30" s="3" t="s">
        <v>1103</v>
      </c>
      <c r="E30" s="3" t="s">
        <v>3863</v>
      </c>
      <c r="F30" s="3" t="s">
        <v>489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46</v>
      </c>
      <c r="L30" s="3" t="s">
        <v>47</v>
      </c>
      <c r="M30" s="3" t="s">
        <v>47</v>
      </c>
      <c r="N30" s="3"/>
      <c r="O30" s="3" t="s">
        <v>47</v>
      </c>
      <c r="P30" s="3" t="s">
        <v>47</v>
      </c>
      <c r="Q30" s="3" t="s">
        <v>2525</v>
      </c>
      <c r="R30" s="3" t="s">
        <v>2525</v>
      </c>
      <c r="S30" s="3" t="s">
        <v>46</v>
      </c>
      <c r="T30" s="3" t="s">
        <v>80</v>
      </c>
      <c r="U30" s="3" t="s">
        <v>433</v>
      </c>
      <c r="V30" s="5" t="s">
        <v>273</v>
      </c>
      <c r="W30" s="3" t="s">
        <v>433</v>
      </c>
      <c r="X30" s="5" t="s">
        <v>3864</v>
      </c>
      <c r="Y30" s="3" t="s">
        <v>3865</v>
      </c>
      <c r="AB30" s="14">
        <f t="shared" si="1"/>
        <v>2.7000000000002728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2.8718939373427853E-2</v>
      </c>
      <c r="AH30" s="25">
        <f t="shared" si="4"/>
        <v>0.48854437558080044</v>
      </c>
      <c r="AI30" s="41">
        <f t="shared" si="5"/>
        <v>2.0468969657283669</v>
      </c>
    </row>
    <row r="31" spans="1:35" x14ac:dyDescent="0.25">
      <c r="A31" s="3" t="s">
        <v>297</v>
      </c>
      <c r="B31" s="4" t="s">
        <v>1107</v>
      </c>
      <c r="C31" s="3" t="s">
        <v>42</v>
      </c>
      <c r="D31" s="3" t="s">
        <v>1103</v>
      </c>
      <c r="E31" s="3" t="s">
        <v>3866</v>
      </c>
      <c r="F31" s="3" t="s">
        <v>44</v>
      </c>
      <c r="G31" s="3" t="s">
        <v>45</v>
      </c>
      <c r="H31" s="5" t="s">
        <v>46</v>
      </c>
      <c r="I31" s="3" t="s">
        <v>46</v>
      </c>
      <c r="J31" s="3" t="s">
        <v>3779</v>
      </c>
      <c r="K31" s="3" t="s">
        <v>46</v>
      </c>
      <c r="L31" s="3" t="s">
        <v>47</v>
      </c>
      <c r="M31" s="3" t="s">
        <v>3760</v>
      </c>
      <c r="N31" s="3"/>
      <c r="O31" s="3" t="s">
        <v>47</v>
      </c>
      <c r="P31" s="3" t="s">
        <v>47</v>
      </c>
      <c r="Q31" s="3" t="s">
        <v>2564</v>
      </c>
      <c r="R31" s="3" t="s">
        <v>80</v>
      </c>
      <c r="S31" s="3" t="s">
        <v>46</v>
      </c>
      <c r="T31" s="3" t="s">
        <v>80</v>
      </c>
      <c r="U31" s="3" t="s">
        <v>433</v>
      </c>
      <c r="V31" s="5" t="s">
        <v>3867</v>
      </c>
      <c r="W31" s="3" t="s">
        <v>433</v>
      </c>
      <c r="X31" s="5" t="s">
        <v>3868</v>
      </c>
      <c r="Y31" s="3" t="s">
        <v>3869</v>
      </c>
      <c r="AB31" s="14">
        <f t="shared" si="1"/>
        <v>-274.58999999999969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-1.7653287267724973</v>
      </c>
      <c r="AH31" s="25">
        <f t="shared" si="4"/>
        <v>0.96124573288036153</v>
      </c>
      <c r="AI31" s="41">
        <f t="shared" si="5"/>
        <v>1.0403167117356265</v>
      </c>
    </row>
    <row r="32" spans="1:35" x14ac:dyDescent="0.25">
      <c r="A32" s="3" t="s">
        <v>134</v>
      </c>
      <c r="B32" s="4" t="s">
        <v>798</v>
      </c>
      <c r="C32" s="3" t="s">
        <v>58</v>
      </c>
      <c r="D32" s="3" t="s">
        <v>377</v>
      </c>
      <c r="E32" s="3" t="s">
        <v>3870</v>
      </c>
      <c r="F32" s="3" t="s">
        <v>92</v>
      </c>
      <c r="G32" s="3" t="s">
        <v>65</v>
      </c>
      <c r="H32" s="5" t="s">
        <v>46</v>
      </c>
      <c r="I32" s="3" t="s">
        <v>46</v>
      </c>
      <c r="J32" s="3" t="s">
        <v>3779</v>
      </c>
      <c r="K32" s="3" t="s">
        <v>3871</v>
      </c>
      <c r="L32" s="3" t="s">
        <v>2524</v>
      </c>
      <c r="M32" s="3" t="s">
        <v>80</v>
      </c>
      <c r="N32" s="3"/>
      <c r="O32" s="3" t="s">
        <v>47</v>
      </c>
      <c r="P32" s="3" t="s">
        <v>80</v>
      </c>
      <c r="Q32" s="3" t="s">
        <v>46</v>
      </c>
      <c r="R32" s="3" t="s">
        <v>2525</v>
      </c>
      <c r="S32" s="3" t="s">
        <v>61</v>
      </c>
      <c r="T32" s="3" t="s">
        <v>80</v>
      </c>
      <c r="U32" s="3" t="s">
        <v>433</v>
      </c>
      <c r="V32" s="5" t="s">
        <v>3112</v>
      </c>
      <c r="W32" s="3" t="s">
        <v>433</v>
      </c>
      <c r="X32" s="5" t="s">
        <v>3872</v>
      </c>
      <c r="Y32" s="3" t="s">
        <v>3873</v>
      </c>
      <c r="AB32" s="14">
        <f t="shared" si="1"/>
        <v>94.5300000000002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0.62285286840866239</v>
      </c>
      <c r="AH32" s="25">
        <f t="shared" si="4"/>
        <v>0.26669060627568086</v>
      </c>
      <c r="AI32" s="41">
        <f t="shared" si="5"/>
        <v>3.7496633794678527</v>
      </c>
    </row>
    <row r="33" spans="1:35" x14ac:dyDescent="0.25">
      <c r="A33" s="3" t="s">
        <v>208</v>
      </c>
      <c r="B33" s="4" t="s">
        <v>3874</v>
      </c>
      <c r="C33" s="3" t="s">
        <v>63</v>
      </c>
      <c r="D33" s="3" t="s">
        <v>372</v>
      </c>
      <c r="E33" s="3" t="s">
        <v>3875</v>
      </c>
      <c r="F33" s="3" t="s">
        <v>324</v>
      </c>
      <c r="G33" s="3" t="s">
        <v>42</v>
      </c>
      <c r="H33" s="5" t="s">
        <v>46</v>
      </c>
      <c r="I33" s="3" t="s">
        <v>46</v>
      </c>
      <c r="J33" s="3" t="s">
        <v>3758</v>
      </c>
      <c r="K33" s="3" t="s">
        <v>46</v>
      </c>
      <c r="L33" s="3" t="s">
        <v>47</v>
      </c>
      <c r="M33" s="3" t="s">
        <v>3765</v>
      </c>
      <c r="N33" s="3"/>
      <c r="O33" s="3" t="s">
        <v>47</v>
      </c>
      <c r="P33" s="3" t="s">
        <v>80</v>
      </c>
      <c r="Q33" s="3" t="s">
        <v>2525</v>
      </c>
      <c r="R33" s="3" t="s">
        <v>2525</v>
      </c>
      <c r="S33" s="3" t="s">
        <v>86</v>
      </c>
      <c r="T33" s="3" t="s">
        <v>80</v>
      </c>
      <c r="U33" s="3" t="s">
        <v>433</v>
      </c>
      <c r="V33" s="5" t="s">
        <v>3876</v>
      </c>
      <c r="W33" s="3" t="s">
        <v>433</v>
      </c>
      <c r="X33" s="5" t="s">
        <v>3877</v>
      </c>
      <c r="Y33" s="3" t="s">
        <v>3259</v>
      </c>
      <c r="AB33" s="14">
        <f t="shared" si="1"/>
        <v>109.24000000000024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0.71802557989846238</v>
      </c>
      <c r="AH33" s="25">
        <f t="shared" si="4"/>
        <v>0.23637075734427959</v>
      </c>
      <c r="AI33" s="41">
        <f t="shared" si="5"/>
        <v>4.2306417732692561</v>
      </c>
    </row>
    <row r="34" spans="1:35" x14ac:dyDescent="0.25">
      <c r="A34" s="3" t="s">
        <v>400</v>
      </c>
      <c r="B34" s="4" t="s">
        <v>1262</v>
      </c>
      <c r="C34" s="3" t="s">
        <v>58</v>
      </c>
      <c r="D34" s="3" t="s">
        <v>422</v>
      </c>
      <c r="E34" s="3" t="s">
        <v>3878</v>
      </c>
      <c r="F34" s="3" t="s">
        <v>124</v>
      </c>
      <c r="G34" s="3" t="s">
        <v>111</v>
      </c>
      <c r="H34" s="5" t="s">
        <v>46</v>
      </c>
      <c r="I34" s="3" t="s">
        <v>46</v>
      </c>
      <c r="J34" s="3" t="s">
        <v>3779</v>
      </c>
      <c r="K34" s="3" t="s">
        <v>3759</v>
      </c>
      <c r="L34" s="3" t="s">
        <v>80</v>
      </c>
      <c r="M34" s="3" t="s">
        <v>47</v>
      </c>
      <c r="N34" s="3"/>
      <c r="O34" s="3" t="s">
        <v>47</v>
      </c>
      <c r="P34" s="3" t="s">
        <v>40</v>
      </c>
      <c r="Q34" s="3" t="s">
        <v>46</v>
      </c>
      <c r="R34" s="3" t="s">
        <v>80</v>
      </c>
      <c r="S34" s="3" t="s">
        <v>61</v>
      </c>
      <c r="T34" s="3" t="s">
        <v>80</v>
      </c>
      <c r="U34" s="3" t="s">
        <v>433</v>
      </c>
      <c r="V34" s="5" t="s">
        <v>3879</v>
      </c>
      <c r="W34" s="3" t="s">
        <v>433</v>
      </c>
      <c r="X34" s="5" t="s">
        <v>3880</v>
      </c>
      <c r="Y34" s="3" t="s">
        <v>3881</v>
      </c>
      <c r="AB34" s="14">
        <f t="shared" si="1"/>
        <v>-13.700000000000273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-7.7387958548582159E-2</v>
      </c>
      <c r="AH34" s="25">
        <f t="shared" si="4"/>
        <v>0.53084254012942522</v>
      </c>
      <c r="AI34" s="41">
        <f t="shared" si="5"/>
        <v>1.8837977825895209</v>
      </c>
    </row>
    <row r="35" spans="1:35" x14ac:dyDescent="0.25">
      <c r="A35" s="3" t="s">
        <v>400</v>
      </c>
      <c r="B35" s="4" t="s">
        <v>57</v>
      </c>
      <c r="C35" s="3" t="s">
        <v>42</v>
      </c>
      <c r="D35" s="3" t="s">
        <v>59</v>
      </c>
      <c r="E35" s="3" t="s">
        <v>3882</v>
      </c>
      <c r="F35" s="3" t="s">
        <v>236</v>
      </c>
      <c r="G35" s="3" t="s">
        <v>45</v>
      </c>
      <c r="H35" s="5" t="s">
        <v>46</v>
      </c>
      <c r="I35" s="3" t="s">
        <v>47</v>
      </c>
      <c r="J35" s="3" t="s">
        <v>3779</v>
      </c>
      <c r="K35" s="3" t="s">
        <v>3759</v>
      </c>
      <c r="L35" s="3" t="s">
        <v>80</v>
      </c>
      <c r="M35" s="3" t="s">
        <v>80</v>
      </c>
      <c r="N35" s="3"/>
      <c r="O35" s="3" t="s">
        <v>47</v>
      </c>
      <c r="P35" s="3" t="s">
        <v>47</v>
      </c>
      <c r="Q35" s="3" t="s">
        <v>46</v>
      </c>
      <c r="R35" s="3" t="s">
        <v>80</v>
      </c>
      <c r="S35" s="3" t="s">
        <v>46</v>
      </c>
      <c r="T35" s="3" t="s">
        <v>46</v>
      </c>
      <c r="U35" s="3" t="s">
        <v>433</v>
      </c>
      <c r="V35" s="5" t="s">
        <v>3879</v>
      </c>
      <c r="W35" s="3" t="s">
        <v>433</v>
      </c>
      <c r="X35" s="5" t="s">
        <v>3880</v>
      </c>
      <c r="Y35" s="3" t="s">
        <v>3883</v>
      </c>
      <c r="AB35" s="14">
        <f t="shared" si="1"/>
        <v>-141.30000000000018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-0.90295138384419293</v>
      </c>
      <c r="AH35" s="25">
        <f t="shared" si="4"/>
        <v>0.81672415114505226</v>
      </c>
      <c r="AI35" s="41">
        <f t="shared" si="5"/>
        <v>1.2244036111800953</v>
      </c>
    </row>
    <row r="36" spans="1:35" x14ac:dyDescent="0.25">
      <c r="A36" s="3" t="s">
        <v>107</v>
      </c>
      <c r="B36" s="4" t="s">
        <v>1261</v>
      </c>
      <c r="C36" s="3" t="s">
        <v>42</v>
      </c>
      <c r="D36" s="3" t="s">
        <v>1260</v>
      </c>
      <c r="E36" s="3" t="s">
        <v>3884</v>
      </c>
      <c r="F36" s="3" t="s">
        <v>189</v>
      </c>
      <c r="G36" s="3" t="s">
        <v>65</v>
      </c>
      <c r="H36" s="5" t="s">
        <v>46</v>
      </c>
      <c r="I36" s="3" t="s">
        <v>47</v>
      </c>
      <c r="J36" s="3" t="s">
        <v>3779</v>
      </c>
      <c r="K36" s="3" t="s">
        <v>46</v>
      </c>
      <c r="L36" s="3" t="s">
        <v>47</v>
      </c>
      <c r="M36" s="3" t="s">
        <v>3760</v>
      </c>
      <c r="N36" s="3"/>
      <c r="O36" s="3" t="s">
        <v>47</v>
      </c>
      <c r="P36" s="3" t="s">
        <v>47</v>
      </c>
      <c r="Q36" s="3" t="s">
        <v>46</v>
      </c>
      <c r="R36" s="3" t="s">
        <v>80</v>
      </c>
      <c r="S36" s="3" t="s">
        <v>46</v>
      </c>
      <c r="T36" s="3" t="s">
        <v>80</v>
      </c>
      <c r="U36" s="3" t="s">
        <v>433</v>
      </c>
      <c r="V36" s="5" t="s">
        <v>3885</v>
      </c>
      <c r="W36" s="3" t="s">
        <v>433</v>
      </c>
      <c r="X36" s="5" t="s">
        <v>3886</v>
      </c>
      <c r="Y36" s="3" t="s">
        <v>3887</v>
      </c>
      <c r="AB36" s="14">
        <f t="shared" si="1"/>
        <v>-82.619999999999891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-0.52329572713301176</v>
      </c>
      <c r="AH36" s="25">
        <f t="shared" si="4"/>
        <v>0.69961576300031081</v>
      </c>
      <c r="AI36" s="41">
        <f t="shared" si="5"/>
        <v>1.429356016381746</v>
      </c>
    </row>
    <row r="37" spans="1:35" x14ac:dyDescent="0.25">
      <c r="A37" s="3" t="s">
        <v>279</v>
      </c>
      <c r="B37" s="4" t="s">
        <v>95</v>
      </c>
      <c r="C37" s="3" t="s">
        <v>42</v>
      </c>
      <c r="D37" s="3" t="s">
        <v>55</v>
      </c>
      <c r="E37" s="3" t="s">
        <v>3888</v>
      </c>
      <c r="F37" s="3" t="s">
        <v>361</v>
      </c>
      <c r="G37" s="3" t="s">
        <v>65</v>
      </c>
      <c r="H37" s="5" t="s">
        <v>46</v>
      </c>
      <c r="I37" s="3" t="s">
        <v>46</v>
      </c>
      <c r="J37" s="3" t="s">
        <v>47</v>
      </c>
      <c r="K37" s="3" t="s">
        <v>46</v>
      </c>
      <c r="L37" s="3" t="s">
        <v>2524</v>
      </c>
      <c r="M37" s="3" t="s">
        <v>3760</v>
      </c>
      <c r="N37" s="3"/>
      <c r="O37" s="3" t="s">
        <v>47</v>
      </c>
      <c r="P37" s="3" t="s">
        <v>47</v>
      </c>
      <c r="Q37" s="3" t="s">
        <v>2525</v>
      </c>
      <c r="R37" s="3" t="s">
        <v>47</v>
      </c>
      <c r="S37" s="3" t="s">
        <v>46</v>
      </c>
      <c r="T37" s="3" t="s">
        <v>80</v>
      </c>
      <c r="U37" s="3" t="s">
        <v>433</v>
      </c>
      <c r="V37" s="5" t="s">
        <v>3889</v>
      </c>
      <c r="W37" s="3" t="s">
        <v>433</v>
      </c>
      <c r="X37" s="5" t="s">
        <v>3890</v>
      </c>
      <c r="Y37" s="3" t="s">
        <v>3891</v>
      </c>
      <c r="AB37" s="14">
        <f t="shared" si="1"/>
        <v>-98.5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-0.62603825999895535</v>
      </c>
      <c r="AH37" s="25">
        <f t="shared" si="4"/>
        <v>0.73435507677331957</v>
      </c>
      <c r="AI37" s="41">
        <f t="shared" si="5"/>
        <v>1.3617390709599186</v>
      </c>
    </row>
    <row r="38" spans="1:35" x14ac:dyDescent="0.25">
      <c r="A38" s="3" t="s">
        <v>792</v>
      </c>
      <c r="B38" s="4" t="s">
        <v>1131</v>
      </c>
      <c r="C38" s="3" t="s">
        <v>42</v>
      </c>
      <c r="D38" s="3" t="s">
        <v>90</v>
      </c>
      <c r="E38" s="3" t="s">
        <v>3892</v>
      </c>
      <c r="F38" s="3" t="s">
        <v>71</v>
      </c>
      <c r="G38" s="3" t="s">
        <v>42</v>
      </c>
      <c r="H38" s="5" t="s">
        <v>46</v>
      </c>
      <c r="I38" s="3" t="s">
        <v>46</v>
      </c>
      <c r="J38" s="3" t="s">
        <v>3758</v>
      </c>
      <c r="K38" s="3" t="s">
        <v>3759</v>
      </c>
      <c r="L38" s="3" t="s">
        <v>2524</v>
      </c>
      <c r="M38" s="3" t="s">
        <v>80</v>
      </c>
      <c r="N38" s="3"/>
      <c r="O38" s="3" t="s">
        <v>47</v>
      </c>
      <c r="P38" s="3" t="s">
        <v>40</v>
      </c>
      <c r="Q38" s="3" t="s">
        <v>2525</v>
      </c>
      <c r="R38" s="3" t="s">
        <v>80</v>
      </c>
      <c r="S38" s="3" t="s">
        <v>46</v>
      </c>
      <c r="T38" s="3" t="s">
        <v>80</v>
      </c>
      <c r="U38" s="3" t="s">
        <v>433</v>
      </c>
      <c r="V38" s="5" t="s">
        <v>3893</v>
      </c>
      <c r="W38" s="3" t="s">
        <v>433</v>
      </c>
      <c r="X38" s="5" t="s">
        <v>3894</v>
      </c>
      <c r="Y38" s="3" t="s">
        <v>3895</v>
      </c>
      <c r="AB38" s="14">
        <f t="shared" si="1"/>
        <v>-50.720000000000255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-0.31690487080911128</v>
      </c>
      <c r="AH38" s="25">
        <f t="shared" si="4"/>
        <v>0.62434210699285675</v>
      </c>
      <c r="AI38" s="41">
        <f t="shared" si="5"/>
        <v>1.601685980810263</v>
      </c>
    </row>
    <row r="39" spans="1:35" x14ac:dyDescent="0.25">
      <c r="A39" s="3" t="s">
        <v>792</v>
      </c>
      <c r="B39" s="4" t="s">
        <v>3896</v>
      </c>
      <c r="C39" s="3" t="s">
        <v>63</v>
      </c>
      <c r="D39" s="3" t="s">
        <v>90</v>
      </c>
      <c r="E39" s="3" t="s">
        <v>3897</v>
      </c>
      <c r="F39" s="3" t="s">
        <v>52</v>
      </c>
      <c r="G39" s="3" t="s">
        <v>42</v>
      </c>
      <c r="H39" s="5" t="s">
        <v>47</v>
      </c>
      <c r="I39" s="3" t="s">
        <v>46</v>
      </c>
      <c r="J39" s="3" t="s">
        <v>3758</v>
      </c>
      <c r="K39" s="3" t="s">
        <v>3759</v>
      </c>
      <c r="L39" s="3" t="s">
        <v>80</v>
      </c>
      <c r="M39" s="3" t="s">
        <v>80</v>
      </c>
      <c r="N39" s="3"/>
      <c r="O39" s="3" t="s">
        <v>47</v>
      </c>
      <c r="P39" s="3" t="s">
        <v>47</v>
      </c>
      <c r="Q39" s="3" t="s">
        <v>46</v>
      </c>
      <c r="R39" s="3" t="s">
        <v>46</v>
      </c>
      <c r="S39" s="3" t="s">
        <v>46</v>
      </c>
      <c r="T39" s="3" t="s">
        <v>80</v>
      </c>
      <c r="U39" s="3" t="s">
        <v>433</v>
      </c>
      <c r="V39" s="5" t="s">
        <v>3893</v>
      </c>
      <c r="W39" s="3" t="s">
        <v>433</v>
      </c>
      <c r="X39" s="5" t="s">
        <v>3894</v>
      </c>
      <c r="Y39" s="3" t="s">
        <v>3898</v>
      </c>
      <c r="AB39" s="14">
        <f t="shared" si="1"/>
        <v>256.02999999999997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1.6677470156284198</v>
      </c>
      <c r="AH39" s="25">
        <f t="shared" si="4"/>
        <v>4.7682978966307688E-2</v>
      </c>
      <c r="AI39" s="41">
        <f t="shared" si="5"/>
        <v>20.97184407682645</v>
      </c>
    </row>
    <row r="40" spans="1:35" x14ac:dyDescent="0.25">
      <c r="A40" s="3" t="s">
        <v>315</v>
      </c>
      <c r="B40" s="4" t="s">
        <v>2708</v>
      </c>
      <c r="C40" s="3" t="s">
        <v>42</v>
      </c>
      <c r="D40" s="3" t="s">
        <v>186</v>
      </c>
      <c r="E40" s="3" t="s">
        <v>3899</v>
      </c>
      <c r="F40" s="3" t="s">
        <v>261</v>
      </c>
      <c r="G40" s="3" t="s">
        <v>65</v>
      </c>
      <c r="H40" s="5" t="s">
        <v>46</v>
      </c>
      <c r="I40" s="3" t="s">
        <v>47</v>
      </c>
      <c r="J40" s="3" t="s">
        <v>3758</v>
      </c>
      <c r="K40" s="3" t="s">
        <v>46</v>
      </c>
      <c r="L40" s="3" t="s">
        <v>2524</v>
      </c>
      <c r="M40" s="3" t="s">
        <v>47</v>
      </c>
      <c r="N40" s="3"/>
      <c r="O40" s="3" t="s">
        <v>47</v>
      </c>
      <c r="P40" s="3" t="s">
        <v>47</v>
      </c>
      <c r="Q40" s="3" t="s">
        <v>46</v>
      </c>
      <c r="R40" s="3" t="s">
        <v>2525</v>
      </c>
      <c r="S40" s="3" t="s">
        <v>46</v>
      </c>
      <c r="T40" s="3" t="s">
        <v>80</v>
      </c>
      <c r="U40" s="3" t="s">
        <v>433</v>
      </c>
      <c r="V40" s="5" t="s">
        <v>3900</v>
      </c>
      <c r="W40" s="3" t="s">
        <v>433</v>
      </c>
      <c r="X40" s="5" t="s">
        <v>3901</v>
      </c>
      <c r="Y40" s="3" t="s">
        <v>3902</v>
      </c>
      <c r="AB40" s="14">
        <f t="shared" si="1"/>
        <v>-221.25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-1.4202225112139732</v>
      </c>
      <c r="AH40" s="25">
        <f t="shared" si="4"/>
        <v>0.92222854400799781</v>
      </c>
      <c r="AI40" s="41">
        <f t="shared" si="5"/>
        <v>1.0843299163719311</v>
      </c>
    </row>
    <row r="41" spans="1:35" x14ac:dyDescent="0.25">
      <c r="A41" s="3" t="s">
        <v>96</v>
      </c>
      <c r="B41" s="4" t="s">
        <v>2714</v>
      </c>
      <c r="C41" s="3" t="s">
        <v>42</v>
      </c>
      <c r="D41" s="3" t="s">
        <v>115</v>
      </c>
      <c r="E41" s="3" t="s">
        <v>3903</v>
      </c>
      <c r="F41" s="3" t="s">
        <v>194</v>
      </c>
      <c r="G41" s="3" t="s">
        <v>111</v>
      </c>
      <c r="H41" s="5" t="s">
        <v>46</v>
      </c>
      <c r="I41" s="3" t="s">
        <v>46</v>
      </c>
      <c r="J41" s="3" t="s">
        <v>3779</v>
      </c>
      <c r="K41" s="3" t="s">
        <v>46</v>
      </c>
      <c r="L41" s="3" t="s">
        <v>80</v>
      </c>
      <c r="M41" s="3" t="s">
        <v>47</v>
      </c>
      <c r="N41" s="3"/>
      <c r="O41" s="3" t="s">
        <v>47</v>
      </c>
      <c r="P41" s="3" t="s">
        <v>40</v>
      </c>
      <c r="Q41" s="3" t="s">
        <v>2525</v>
      </c>
      <c r="R41" s="3" t="s">
        <v>80</v>
      </c>
      <c r="S41" s="3" t="s">
        <v>61</v>
      </c>
      <c r="T41" s="3" t="s">
        <v>80</v>
      </c>
      <c r="U41" s="3" t="s">
        <v>433</v>
      </c>
      <c r="V41" s="5" t="s">
        <v>3904</v>
      </c>
      <c r="W41" s="3" t="s">
        <v>433</v>
      </c>
      <c r="X41" s="5" t="s">
        <v>3905</v>
      </c>
      <c r="Y41" s="3" t="s">
        <v>2943</v>
      </c>
      <c r="AB41" s="14">
        <f t="shared" si="1"/>
        <v>-89.590000000000146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-0.56839115874986612</v>
      </c>
      <c r="AH41" s="25">
        <f t="shared" si="4"/>
        <v>0.71511530376162302</v>
      </c>
      <c r="AI41" s="41">
        <f t="shared" si="5"/>
        <v>1.3983758909085529</v>
      </c>
    </row>
    <row r="42" spans="1:35" x14ac:dyDescent="0.25">
      <c r="A42" s="3" t="s">
        <v>219</v>
      </c>
      <c r="B42" s="4" t="s">
        <v>3906</v>
      </c>
      <c r="C42" s="3" t="s">
        <v>63</v>
      </c>
      <c r="D42" s="3" t="s">
        <v>193</v>
      </c>
      <c r="E42" s="3" t="s">
        <v>3907</v>
      </c>
      <c r="F42" s="3" t="s">
        <v>145</v>
      </c>
      <c r="G42" s="3" t="s">
        <v>42</v>
      </c>
      <c r="H42" s="5" t="s">
        <v>47</v>
      </c>
      <c r="I42" s="3" t="s">
        <v>46</v>
      </c>
      <c r="J42" s="3" t="s">
        <v>3758</v>
      </c>
      <c r="K42" s="3" t="s">
        <v>3908</v>
      </c>
      <c r="L42" s="3" t="s">
        <v>46</v>
      </c>
      <c r="M42" s="3" t="s">
        <v>47</v>
      </c>
      <c r="N42" s="3"/>
      <c r="O42" s="3" t="s">
        <v>47</v>
      </c>
      <c r="P42" s="3" t="s">
        <v>80</v>
      </c>
      <c r="Q42" s="3" t="s">
        <v>46</v>
      </c>
      <c r="R42" s="3" t="s">
        <v>80</v>
      </c>
      <c r="S42" s="3" t="s">
        <v>46</v>
      </c>
      <c r="T42" s="3" t="s">
        <v>47</v>
      </c>
      <c r="U42" s="3" t="s">
        <v>433</v>
      </c>
      <c r="V42" s="5" t="s">
        <v>3909</v>
      </c>
      <c r="W42" s="3" t="s">
        <v>433</v>
      </c>
      <c r="X42" s="5" t="s">
        <v>3910</v>
      </c>
      <c r="Y42" s="3" t="s">
        <v>3911</v>
      </c>
      <c r="AB42" s="14">
        <f t="shared" si="1"/>
        <v>171.56999999999971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1.1212964913300847</v>
      </c>
      <c r="AH42" s="25">
        <f t="shared" si="4"/>
        <v>0.1310808392831101</v>
      </c>
      <c r="AI42" s="41">
        <f t="shared" si="5"/>
        <v>7.6288800519516586</v>
      </c>
    </row>
    <row r="43" spans="1:35" x14ac:dyDescent="0.25">
      <c r="A43" s="3" t="s">
        <v>302</v>
      </c>
      <c r="B43" s="4" t="s">
        <v>1265</v>
      </c>
      <c r="C43" s="3" t="s">
        <v>42</v>
      </c>
      <c r="D43" s="3" t="s">
        <v>354</v>
      </c>
      <c r="E43" s="3" t="s">
        <v>3912</v>
      </c>
      <c r="F43" s="3" t="s">
        <v>210</v>
      </c>
      <c r="G43" s="3" t="s">
        <v>65</v>
      </c>
      <c r="H43" s="5" t="s">
        <v>46</v>
      </c>
      <c r="I43" s="3" t="s">
        <v>46</v>
      </c>
      <c r="J43" s="3" t="s">
        <v>3758</v>
      </c>
      <c r="K43" s="3" t="s">
        <v>3770</v>
      </c>
      <c r="L43" s="3" t="s">
        <v>47</v>
      </c>
      <c r="M43" s="3" t="s">
        <v>80</v>
      </c>
      <c r="N43" s="3"/>
      <c r="O43" s="3" t="s">
        <v>47</v>
      </c>
      <c r="P43" s="3" t="s">
        <v>80</v>
      </c>
      <c r="Q43" s="3" t="s">
        <v>2564</v>
      </c>
      <c r="R43" s="3" t="s">
        <v>2525</v>
      </c>
      <c r="S43" s="3" t="s">
        <v>46</v>
      </c>
      <c r="T43" s="3" t="s">
        <v>80</v>
      </c>
      <c r="U43" s="3" t="s">
        <v>433</v>
      </c>
      <c r="V43" s="5" t="s">
        <v>3913</v>
      </c>
      <c r="W43" s="3" t="s">
        <v>433</v>
      </c>
      <c r="X43" s="5" t="s">
        <v>3914</v>
      </c>
      <c r="Y43" s="3" t="s">
        <v>3915</v>
      </c>
      <c r="AB43" s="14">
        <f t="shared" si="1"/>
        <v>-122.25999999999976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-0.7797638633298607</v>
      </c>
      <c r="AH43" s="25">
        <f t="shared" si="4"/>
        <v>0.78223505980464503</v>
      </c>
      <c r="AI43" s="41">
        <f t="shared" si="5"/>
        <v>1.2783881104098549</v>
      </c>
    </row>
    <row r="44" spans="1:35" x14ac:dyDescent="0.25">
      <c r="A44" s="3" t="s">
        <v>293</v>
      </c>
      <c r="B44" s="4" t="s">
        <v>808</v>
      </c>
      <c r="C44" s="3" t="s">
        <v>42</v>
      </c>
      <c r="D44" s="3" t="s">
        <v>59</v>
      </c>
      <c r="E44" s="3" t="s">
        <v>3916</v>
      </c>
      <c r="F44" s="3" t="s">
        <v>396</v>
      </c>
      <c r="G44" s="3" t="s">
        <v>65</v>
      </c>
      <c r="H44" s="5" t="s">
        <v>46</v>
      </c>
      <c r="I44" s="3" t="s">
        <v>47</v>
      </c>
      <c r="J44" s="3" t="s">
        <v>3758</v>
      </c>
      <c r="K44" s="3" t="s">
        <v>3759</v>
      </c>
      <c r="L44" s="3" t="s">
        <v>80</v>
      </c>
      <c r="M44" s="3" t="s">
        <v>80</v>
      </c>
      <c r="N44" s="3"/>
      <c r="O44" s="3" t="s">
        <v>47</v>
      </c>
      <c r="P44" s="3" t="s">
        <v>47</v>
      </c>
      <c r="Q44" s="3" t="s">
        <v>46</v>
      </c>
      <c r="R44" s="3" t="s">
        <v>2525</v>
      </c>
      <c r="S44" s="3" t="s">
        <v>46</v>
      </c>
      <c r="T44" s="3" t="s">
        <v>80</v>
      </c>
      <c r="U44" s="3" t="s">
        <v>433</v>
      </c>
      <c r="V44" s="5" t="s">
        <v>3917</v>
      </c>
      <c r="W44" s="3" t="s">
        <v>433</v>
      </c>
      <c r="X44" s="5" t="s">
        <v>3918</v>
      </c>
      <c r="Y44" s="3" t="s">
        <v>3919</v>
      </c>
      <c r="AB44" s="14">
        <f t="shared" si="1"/>
        <v>-126.83999999999969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-0.80939615555442057</v>
      </c>
      <c r="AH44" s="25">
        <f t="shared" si="4"/>
        <v>0.79085634358272028</v>
      </c>
      <c r="AI44" s="41">
        <f t="shared" si="5"/>
        <v>1.2644521449620314</v>
      </c>
    </row>
    <row r="45" spans="1:35" x14ac:dyDescent="0.25">
      <c r="A45" s="3" t="s">
        <v>305</v>
      </c>
      <c r="B45" s="4" t="s">
        <v>3920</v>
      </c>
      <c r="C45" s="3" t="s">
        <v>42</v>
      </c>
      <c r="D45" s="3" t="s">
        <v>307</v>
      </c>
      <c r="E45" s="3" t="s">
        <v>3921</v>
      </c>
      <c r="F45" s="3" t="s">
        <v>942</v>
      </c>
      <c r="G45" s="3" t="s">
        <v>42</v>
      </c>
      <c r="H45" s="5" t="s">
        <v>46</v>
      </c>
      <c r="I45" s="3" t="s">
        <v>46</v>
      </c>
      <c r="J45" s="3" t="s">
        <v>3799</v>
      </c>
      <c r="K45" s="3" t="s">
        <v>3770</v>
      </c>
      <c r="L45" s="3" t="s">
        <v>80</v>
      </c>
      <c r="M45" s="3" t="s">
        <v>80</v>
      </c>
      <c r="N45" s="3"/>
      <c r="O45" s="3" t="s">
        <v>47</v>
      </c>
      <c r="P45" s="3" t="s">
        <v>47</v>
      </c>
      <c r="Q45" s="3" t="s">
        <v>2564</v>
      </c>
      <c r="R45" s="3" t="s">
        <v>2525</v>
      </c>
      <c r="S45" s="3" t="s">
        <v>46</v>
      </c>
      <c r="T45" s="3" t="s">
        <v>80</v>
      </c>
      <c r="U45" s="3" t="s">
        <v>433</v>
      </c>
      <c r="V45" s="5" t="s">
        <v>3922</v>
      </c>
      <c r="W45" s="3" t="s">
        <v>433</v>
      </c>
      <c r="X45" s="5" t="s">
        <v>3923</v>
      </c>
      <c r="Y45" s="3" t="s">
        <v>3924</v>
      </c>
      <c r="AB45" s="14">
        <f t="shared" si="1"/>
        <v>184.95000000000027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1.2078641921957254</v>
      </c>
      <c r="AH45" s="25">
        <f t="shared" si="4"/>
        <v>0.11354975250224075</v>
      </c>
      <c r="AI45" s="41">
        <f t="shared" si="5"/>
        <v>8.8067122821801505</v>
      </c>
    </row>
    <row r="46" spans="1:35" x14ac:dyDescent="0.25">
      <c r="A46" s="3" t="s">
        <v>97</v>
      </c>
      <c r="B46" s="4" t="s">
        <v>434</v>
      </c>
      <c r="C46" s="3" t="s">
        <v>42</v>
      </c>
      <c r="D46" s="3" t="s">
        <v>307</v>
      </c>
      <c r="E46" s="3" t="s">
        <v>3925</v>
      </c>
      <c r="F46" s="3" t="s">
        <v>1189</v>
      </c>
      <c r="G46" s="3" t="s">
        <v>42</v>
      </c>
      <c r="H46" s="5" t="s">
        <v>46</v>
      </c>
      <c r="I46" s="3" t="s">
        <v>46</v>
      </c>
      <c r="J46" s="3" t="s">
        <v>3799</v>
      </c>
      <c r="K46" s="3" t="s">
        <v>3759</v>
      </c>
      <c r="L46" s="3" t="s">
        <v>80</v>
      </c>
      <c r="M46" s="3" t="s">
        <v>47</v>
      </c>
      <c r="N46" s="3"/>
      <c r="O46" s="3" t="s">
        <v>47</v>
      </c>
      <c r="P46" s="3" t="s">
        <v>80</v>
      </c>
      <c r="Q46" s="3" t="s">
        <v>46</v>
      </c>
      <c r="R46" s="3" t="s">
        <v>80</v>
      </c>
      <c r="S46" s="3" t="s">
        <v>86</v>
      </c>
      <c r="T46" s="3" t="s">
        <v>80</v>
      </c>
      <c r="U46" s="3" t="s">
        <v>1096</v>
      </c>
      <c r="V46" s="5" t="s">
        <v>3133</v>
      </c>
      <c r="W46" s="3" t="s">
        <v>1096</v>
      </c>
      <c r="X46" s="5" t="s">
        <v>3926</v>
      </c>
      <c r="Y46" s="3" t="s">
        <v>3927</v>
      </c>
      <c r="AB46" s="14">
        <f t="shared" si="1"/>
        <v>-61.230000000000018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-0.38490386453839559</v>
      </c>
      <c r="AH46" s="25">
        <f t="shared" si="4"/>
        <v>0.64984567870099219</v>
      </c>
      <c r="AI46" s="41">
        <f t="shared" si="5"/>
        <v>1.5388268827130591</v>
      </c>
    </row>
    <row r="47" spans="1:35" x14ac:dyDescent="0.25">
      <c r="A47" s="3" t="s">
        <v>220</v>
      </c>
      <c r="B47" s="4" t="s">
        <v>1253</v>
      </c>
      <c r="C47" s="3" t="s">
        <v>42</v>
      </c>
      <c r="D47" s="3" t="s">
        <v>354</v>
      </c>
      <c r="E47" s="3" t="s">
        <v>3928</v>
      </c>
      <c r="F47" s="3" t="s">
        <v>838</v>
      </c>
      <c r="G47" s="3" t="s">
        <v>65</v>
      </c>
      <c r="H47" s="5" t="s">
        <v>46</v>
      </c>
      <c r="I47" s="3" t="s">
        <v>46</v>
      </c>
      <c r="J47" s="3" t="s">
        <v>3779</v>
      </c>
      <c r="K47" s="3" t="s">
        <v>3759</v>
      </c>
      <c r="L47" s="3" t="s">
        <v>80</v>
      </c>
      <c r="M47" s="3" t="s">
        <v>47</v>
      </c>
      <c r="N47" s="3"/>
      <c r="O47" s="3" t="s">
        <v>47</v>
      </c>
      <c r="P47" s="3" t="s">
        <v>47</v>
      </c>
      <c r="Q47" s="3" t="s">
        <v>2525</v>
      </c>
      <c r="R47" s="3" t="s">
        <v>80</v>
      </c>
      <c r="S47" s="3" t="s">
        <v>61</v>
      </c>
      <c r="T47" s="3" t="s">
        <v>80</v>
      </c>
      <c r="U47" s="3" t="s">
        <v>433</v>
      </c>
      <c r="V47" s="5" t="s">
        <v>3929</v>
      </c>
      <c r="W47" s="3" t="s">
        <v>433</v>
      </c>
      <c r="X47" s="5" t="s">
        <v>3930</v>
      </c>
      <c r="Y47" s="3" t="s">
        <v>3931</v>
      </c>
      <c r="AB47" s="14">
        <f t="shared" si="1"/>
        <v>-129.44000000000005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-0.82621798083474107</v>
      </c>
      <c r="AH47" s="25">
        <f t="shared" si="4"/>
        <v>0.79565977493960627</v>
      </c>
      <c r="AI47" s="41">
        <f t="shared" si="5"/>
        <v>1.256818594450001</v>
      </c>
    </row>
    <row r="48" spans="1:35" x14ac:dyDescent="0.25">
      <c r="A48" s="3" t="s">
        <v>321</v>
      </c>
      <c r="B48" s="4" t="s">
        <v>777</v>
      </c>
      <c r="C48" s="3" t="s">
        <v>42</v>
      </c>
      <c r="D48" s="3" t="s">
        <v>354</v>
      </c>
      <c r="E48" s="3" t="s">
        <v>3932</v>
      </c>
      <c r="F48" s="3" t="s">
        <v>834</v>
      </c>
      <c r="G48" s="3" t="s">
        <v>42</v>
      </c>
      <c r="H48" s="5" t="s">
        <v>46</v>
      </c>
      <c r="I48" s="3" t="s">
        <v>46</v>
      </c>
      <c r="J48" s="3" t="s">
        <v>3758</v>
      </c>
      <c r="K48" s="3" t="s">
        <v>3770</v>
      </c>
      <c r="L48" s="3" t="s">
        <v>80</v>
      </c>
      <c r="M48" s="3" t="s">
        <v>47</v>
      </c>
      <c r="N48" s="3"/>
      <c r="O48" s="3" t="s">
        <v>47</v>
      </c>
      <c r="P48" s="3" t="s">
        <v>47</v>
      </c>
      <c r="Q48" s="3" t="s">
        <v>2525</v>
      </c>
      <c r="R48" s="3" t="s">
        <v>80</v>
      </c>
      <c r="S48" s="3" t="s">
        <v>46</v>
      </c>
      <c r="T48" s="3" t="s">
        <v>80</v>
      </c>
      <c r="U48" s="3" t="s">
        <v>433</v>
      </c>
      <c r="V48" s="5" t="s">
        <v>3933</v>
      </c>
      <c r="W48" s="3" t="s">
        <v>433</v>
      </c>
      <c r="X48" s="5" t="s">
        <v>3934</v>
      </c>
      <c r="Y48" s="3" t="s">
        <v>3935</v>
      </c>
      <c r="AB48" s="14">
        <f t="shared" si="1"/>
        <v>-5.1099999999996726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-2.1811235795527319E-2</v>
      </c>
      <c r="AH48" s="25">
        <f t="shared" si="4"/>
        <v>0.5087007342744424</v>
      </c>
      <c r="AI48" s="41">
        <f t="shared" si="5"/>
        <v>1.9657923266540898</v>
      </c>
    </row>
    <row r="49" spans="1:35" x14ac:dyDescent="0.25">
      <c r="A49" s="3" t="s">
        <v>361</v>
      </c>
      <c r="B49" s="4" t="s">
        <v>457</v>
      </c>
      <c r="C49" s="3" t="s">
        <v>491</v>
      </c>
      <c r="D49" s="3" t="s">
        <v>365</v>
      </c>
      <c r="E49" s="3" t="s">
        <v>3936</v>
      </c>
      <c r="F49" s="3" t="s">
        <v>85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3759</v>
      </c>
      <c r="L49" s="3" t="s">
        <v>80</v>
      </c>
      <c r="M49" s="3" t="s">
        <v>80</v>
      </c>
      <c r="N49" s="3"/>
      <c r="O49" s="3" t="s">
        <v>47</v>
      </c>
      <c r="P49" s="3" t="s">
        <v>47</v>
      </c>
      <c r="Q49" s="3" t="s">
        <v>2564</v>
      </c>
      <c r="R49" s="3" t="s">
        <v>80</v>
      </c>
      <c r="S49" s="3" t="s">
        <v>61</v>
      </c>
      <c r="T49" s="3" t="s">
        <v>80</v>
      </c>
      <c r="U49" s="3" t="s">
        <v>433</v>
      </c>
      <c r="V49" s="5" t="s">
        <v>3937</v>
      </c>
      <c r="W49" s="3" t="s">
        <v>433</v>
      </c>
      <c r="X49" s="5" t="s">
        <v>3938</v>
      </c>
      <c r="Y49" s="3" t="s">
        <v>3939</v>
      </c>
      <c r="AB49" s="14">
        <f t="shared" si="1"/>
        <v>-72.519999999999982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-0.45794940585177663</v>
      </c>
      <c r="AH49" s="25">
        <f t="shared" si="4"/>
        <v>0.67650560473047883</v>
      </c>
      <c r="AI49" s="41">
        <f t="shared" si="5"/>
        <v>1.4781843535478201</v>
      </c>
    </row>
    <row r="50" spans="1:35" x14ac:dyDescent="0.25">
      <c r="A50" s="3" t="s">
        <v>81</v>
      </c>
      <c r="B50" s="4" t="s">
        <v>192</v>
      </c>
      <c r="C50" s="3" t="s">
        <v>42</v>
      </c>
      <c r="D50" s="3" t="s">
        <v>193</v>
      </c>
      <c r="E50" s="3" t="s">
        <v>3940</v>
      </c>
      <c r="F50" s="3" t="s">
        <v>316</v>
      </c>
      <c r="G50" s="3" t="s">
        <v>42</v>
      </c>
      <c r="H50" s="5" t="s">
        <v>46</v>
      </c>
      <c r="I50" s="3" t="s">
        <v>46</v>
      </c>
      <c r="J50" s="3" t="s">
        <v>3758</v>
      </c>
      <c r="K50" s="3" t="s">
        <v>3759</v>
      </c>
      <c r="L50" s="3" t="s">
        <v>47</v>
      </c>
      <c r="M50" s="3" t="s">
        <v>47</v>
      </c>
      <c r="N50" s="3"/>
      <c r="O50" s="3" t="s">
        <v>47</v>
      </c>
      <c r="P50" s="3" t="s">
        <v>47</v>
      </c>
      <c r="Q50" s="3" t="s">
        <v>2564</v>
      </c>
      <c r="R50" s="3" t="s">
        <v>80</v>
      </c>
      <c r="S50" s="3" t="s">
        <v>46</v>
      </c>
      <c r="T50" s="3" t="s">
        <v>80</v>
      </c>
      <c r="U50" s="3" t="s">
        <v>433</v>
      </c>
      <c r="V50" s="5" t="s">
        <v>3941</v>
      </c>
      <c r="W50" s="3" t="s">
        <v>433</v>
      </c>
      <c r="X50" s="5" t="s">
        <v>3942</v>
      </c>
      <c r="Y50" s="3" t="s">
        <v>3943</v>
      </c>
      <c r="AB50" s="14">
        <f t="shared" si="1"/>
        <v>144.07000000000016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0.94337333932672318</v>
      </c>
      <c r="AH50" s="25">
        <f t="shared" si="4"/>
        <v>0.17274498751544187</v>
      </c>
      <c r="AI50" s="41">
        <f t="shared" si="5"/>
        <v>5.788879980732343</v>
      </c>
    </row>
    <row r="51" spans="1:35" x14ac:dyDescent="0.25">
      <c r="A51" s="3" t="s">
        <v>213</v>
      </c>
      <c r="B51" s="4" t="s">
        <v>3461</v>
      </c>
      <c r="C51" s="3" t="s">
        <v>63</v>
      </c>
      <c r="D51" s="3" t="s">
        <v>380</v>
      </c>
      <c r="E51" s="3" t="s">
        <v>3944</v>
      </c>
      <c r="F51" s="3" t="s">
        <v>197</v>
      </c>
      <c r="G51" s="3" t="s">
        <v>42</v>
      </c>
      <c r="H51" s="5" t="s">
        <v>46</v>
      </c>
      <c r="I51" s="3" t="s">
        <v>46</v>
      </c>
      <c r="J51" s="3" t="s">
        <v>3799</v>
      </c>
      <c r="K51" s="3" t="s">
        <v>46</v>
      </c>
      <c r="L51" s="3" t="s">
        <v>47</v>
      </c>
      <c r="M51" s="3" t="s">
        <v>80</v>
      </c>
      <c r="N51" s="3"/>
      <c r="O51" s="3" t="s">
        <v>47</v>
      </c>
      <c r="P51" s="3" t="s">
        <v>40</v>
      </c>
      <c r="Q51" s="3" t="s">
        <v>46</v>
      </c>
      <c r="R51" s="3" t="s">
        <v>80</v>
      </c>
      <c r="S51" s="3" t="s">
        <v>80</v>
      </c>
      <c r="T51" s="3" t="s">
        <v>80</v>
      </c>
      <c r="U51" s="3" t="s">
        <v>610</v>
      </c>
      <c r="V51" s="5" t="s">
        <v>3945</v>
      </c>
      <c r="W51" s="3" t="s">
        <v>610</v>
      </c>
      <c r="X51" s="5" t="s">
        <v>3946</v>
      </c>
      <c r="Y51" s="3" t="s">
        <v>3947</v>
      </c>
      <c r="AB51" s="14">
        <f t="shared" si="1"/>
        <v>308.1400000000001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2.0048952138427962</v>
      </c>
      <c r="AH51" s="25">
        <f t="shared" si="4"/>
        <v>2.2487125249345818E-2</v>
      </c>
      <c r="AI51" s="41">
        <f t="shared" si="5"/>
        <v>44.469890611255053</v>
      </c>
    </row>
    <row r="52" spans="1:35" x14ac:dyDescent="0.25">
      <c r="A52" s="3" t="s">
        <v>189</v>
      </c>
      <c r="B52" s="4" t="s">
        <v>105</v>
      </c>
      <c r="C52" s="3" t="s">
        <v>58</v>
      </c>
      <c r="D52" s="3" t="s">
        <v>55</v>
      </c>
      <c r="E52" s="3" t="s">
        <v>3948</v>
      </c>
      <c r="F52" s="3" t="s">
        <v>299</v>
      </c>
      <c r="G52" s="3" t="s">
        <v>42</v>
      </c>
      <c r="H52" s="5" t="s">
        <v>46</v>
      </c>
      <c r="I52" s="3" t="s">
        <v>46</v>
      </c>
      <c r="J52" s="3" t="s">
        <v>3758</v>
      </c>
      <c r="K52" s="3" t="s">
        <v>46</v>
      </c>
      <c r="L52" s="3" t="s">
        <v>80</v>
      </c>
      <c r="M52" s="3" t="s">
        <v>80</v>
      </c>
      <c r="N52" s="3"/>
      <c r="O52" s="3" t="s">
        <v>80</v>
      </c>
      <c r="P52" s="3" t="s">
        <v>80</v>
      </c>
      <c r="Q52" s="3" t="s">
        <v>46</v>
      </c>
      <c r="R52" s="3" t="s">
        <v>80</v>
      </c>
      <c r="S52" s="3" t="s">
        <v>47</v>
      </c>
      <c r="T52" s="3" t="s">
        <v>80</v>
      </c>
      <c r="U52" s="3" t="s">
        <v>433</v>
      </c>
      <c r="V52" s="5" t="s">
        <v>3949</v>
      </c>
      <c r="W52" s="3" t="s">
        <v>433</v>
      </c>
      <c r="X52" s="5" t="s">
        <v>3950</v>
      </c>
      <c r="Y52" s="3" t="s">
        <v>3951</v>
      </c>
      <c r="AB52" s="14">
        <f t="shared" si="1"/>
        <v>90.620000000000346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0.59755543116018495</v>
      </c>
      <c r="AH52" s="25">
        <f t="shared" si="4"/>
        <v>0.2750683051076841</v>
      </c>
      <c r="AI52" s="41">
        <f t="shared" si="5"/>
        <v>3.6354606526132436</v>
      </c>
    </row>
    <row r="53" spans="1:35" x14ac:dyDescent="0.25">
      <c r="A53" s="3" t="s">
        <v>67</v>
      </c>
      <c r="B53" s="4" t="s">
        <v>3523</v>
      </c>
      <c r="C53" s="3" t="s">
        <v>42</v>
      </c>
      <c r="D53" s="3" t="s">
        <v>193</v>
      </c>
      <c r="E53" s="3" t="s">
        <v>3952</v>
      </c>
      <c r="F53" s="3" t="s">
        <v>898</v>
      </c>
      <c r="G53" s="3" t="s">
        <v>42</v>
      </c>
      <c r="H53" s="5" t="s">
        <v>46</v>
      </c>
      <c r="I53" s="3" t="s">
        <v>46</v>
      </c>
      <c r="J53" s="3" t="s">
        <v>3779</v>
      </c>
      <c r="K53" s="3" t="s">
        <v>3759</v>
      </c>
      <c r="L53" s="3" t="s">
        <v>80</v>
      </c>
      <c r="M53" s="3" t="s">
        <v>80</v>
      </c>
      <c r="N53" s="3"/>
      <c r="O53" s="3" t="s">
        <v>47</v>
      </c>
      <c r="P53" s="3" t="s">
        <v>80</v>
      </c>
      <c r="Q53" s="3" t="s">
        <v>46</v>
      </c>
      <c r="R53" s="3" t="s">
        <v>80</v>
      </c>
      <c r="S53" s="3" t="s">
        <v>47</v>
      </c>
      <c r="T53" s="3" t="s">
        <v>80</v>
      </c>
      <c r="U53" s="3" t="s">
        <v>1802</v>
      </c>
      <c r="V53" s="5" t="s">
        <v>3953</v>
      </c>
      <c r="W53" s="3" t="s">
        <v>1802</v>
      </c>
      <c r="X53" s="5" t="s">
        <v>3954</v>
      </c>
      <c r="Y53" s="3" t="s">
        <v>3955</v>
      </c>
      <c r="AB53" s="14">
        <f t="shared" si="1"/>
        <v>249.49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1.6254336551156199</v>
      </c>
      <c r="AH53" s="25">
        <f t="shared" si="4"/>
        <v>5.2035094826493267E-2</v>
      </c>
      <c r="AI53" s="41">
        <f t="shared" si="5"/>
        <v>19.217799128346311</v>
      </c>
    </row>
    <row r="54" spans="1:35" x14ac:dyDescent="0.25">
      <c r="A54" s="3" t="s">
        <v>176</v>
      </c>
      <c r="B54" s="4" t="s">
        <v>3506</v>
      </c>
      <c r="C54" s="3" t="s">
        <v>58</v>
      </c>
      <c r="D54" s="3" t="s">
        <v>193</v>
      </c>
      <c r="E54" s="3" t="s">
        <v>3956</v>
      </c>
      <c r="F54" s="3" t="s">
        <v>918</v>
      </c>
      <c r="G54" s="3" t="s">
        <v>42</v>
      </c>
      <c r="H54" s="5" t="s">
        <v>46</v>
      </c>
      <c r="I54" s="3" t="s">
        <v>46</v>
      </c>
      <c r="J54" s="3" t="s">
        <v>3758</v>
      </c>
      <c r="K54" s="3" t="s">
        <v>3770</v>
      </c>
      <c r="L54" s="3" t="s">
        <v>47</v>
      </c>
      <c r="M54" s="3" t="s">
        <v>80</v>
      </c>
      <c r="N54" s="3"/>
      <c r="O54" s="3" t="s">
        <v>80</v>
      </c>
      <c r="P54" s="3" t="s">
        <v>40</v>
      </c>
      <c r="Q54" s="3" t="s">
        <v>46</v>
      </c>
      <c r="R54" s="3" t="s">
        <v>80</v>
      </c>
      <c r="S54" s="3" t="s">
        <v>47</v>
      </c>
      <c r="T54" s="3" t="s">
        <v>80</v>
      </c>
      <c r="U54" s="3" t="s">
        <v>433</v>
      </c>
      <c r="V54" s="5" t="s">
        <v>3957</v>
      </c>
      <c r="W54" s="3" t="s">
        <v>433</v>
      </c>
      <c r="X54" s="5" t="s">
        <v>3958</v>
      </c>
      <c r="Y54" s="3" t="s">
        <v>3959</v>
      </c>
      <c r="AB54" s="14">
        <f t="shared" si="1"/>
        <v>-52.210000000000036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-0.32654507068129213</v>
      </c>
      <c r="AH54" s="25">
        <f t="shared" si="4"/>
        <v>0.62799400253355908</v>
      </c>
      <c r="AI54" s="41">
        <f t="shared" si="5"/>
        <v>1.5923718952181576</v>
      </c>
    </row>
    <row r="55" spans="1:35" x14ac:dyDescent="0.25">
      <c r="A55" s="3" t="s">
        <v>2063</v>
      </c>
      <c r="B55" s="4" t="s">
        <v>412</v>
      </c>
      <c r="C55" s="3" t="s">
        <v>42</v>
      </c>
      <c r="D55" s="3" t="s">
        <v>193</v>
      </c>
      <c r="E55" s="3" t="s">
        <v>3960</v>
      </c>
      <c r="F55" s="3" t="s">
        <v>816</v>
      </c>
      <c r="G55" s="3" t="s">
        <v>42</v>
      </c>
      <c r="H55" s="5" t="s">
        <v>46</v>
      </c>
      <c r="I55" s="3" t="s">
        <v>46</v>
      </c>
      <c r="J55" s="3" t="s">
        <v>3779</v>
      </c>
      <c r="K55" s="3" t="s">
        <v>3770</v>
      </c>
      <c r="L55" s="3" t="s">
        <v>47</v>
      </c>
      <c r="M55" s="3" t="s">
        <v>80</v>
      </c>
      <c r="N55" s="3"/>
      <c r="O55" s="3" t="s">
        <v>47</v>
      </c>
      <c r="P55" s="3" t="s">
        <v>47</v>
      </c>
      <c r="Q55" s="3" t="s">
        <v>46</v>
      </c>
      <c r="R55" s="3" t="s">
        <v>80</v>
      </c>
      <c r="S55" s="3" t="s">
        <v>47</v>
      </c>
      <c r="T55" s="3" t="s">
        <v>80</v>
      </c>
      <c r="U55" s="3" t="s">
        <v>433</v>
      </c>
      <c r="V55" s="5" t="s">
        <v>154</v>
      </c>
      <c r="W55" s="3" t="s">
        <v>433</v>
      </c>
      <c r="X55" s="5" t="s">
        <v>3961</v>
      </c>
      <c r="Y55" s="3" t="s">
        <v>3962</v>
      </c>
      <c r="AB55" s="14">
        <f t="shared" si="1"/>
        <v>64.900000000000091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0.4311487595410366</v>
      </c>
      <c r="AH55" s="25">
        <f t="shared" si="4"/>
        <v>0.33318010439612755</v>
      </c>
      <c r="AI55" s="41">
        <f t="shared" si="5"/>
        <v>3.0013796946622922</v>
      </c>
    </row>
    <row r="56" spans="1:35" x14ac:dyDescent="0.25">
      <c r="A56" s="3" t="s">
        <v>2063</v>
      </c>
      <c r="B56" s="4" t="s">
        <v>1773</v>
      </c>
      <c r="C56" s="3" t="s">
        <v>278</v>
      </c>
      <c r="D56" s="3" t="s">
        <v>1103</v>
      </c>
      <c r="E56" s="3">
        <v>2280.5100000000002</v>
      </c>
      <c r="F56" s="3" t="s">
        <v>80</v>
      </c>
      <c r="G56" s="3" t="s">
        <v>42</v>
      </c>
      <c r="H56" s="5" t="s">
        <v>46</v>
      </c>
      <c r="I56" s="3" t="s">
        <v>46</v>
      </c>
      <c r="J56" s="3" t="s">
        <v>47</v>
      </c>
      <c r="K56" s="3" t="s">
        <v>47</v>
      </c>
      <c r="L56" s="3" t="s">
        <v>47</v>
      </c>
      <c r="M56" s="3" t="s">
        <v>80</v>
      </c>
      <c r="N56" s="3"/>
      <c r="O56" s="3" t="s">
        <v>47</v>
      </c>
      <c r="P56" s="3" t="s">
        <v>47</v>
      </c>
      <c r="Q56" s="3" t="s">
        <v>46</v>
      </c>
      <c r="R56" s="3" t="s">
        <v>46</v>
      </c>
      <c r="S56" s="3" t="s">
        <v>86</v>
      </c>
      <c r="T56" s="3" t="s">
        <v>80</v>
      </c>
      <c r="U56" s="3" t="s">
        <v>433</v>
      </c>
      <c r="V56" s="5" t="s">
        <v>154</v>
      </c>
      <c r="W56" s="3" t="s">
        <v>433</v>
      </c>
      <c r="X56" s="5" t="s">
        <v>3961</v>
      </c>
      <c r="Y56" s="3" t="s">
        <v>42</v>
      </c>
      <c r="AB56" s="14">
        <f t="shared" si="1"/>
        <v>-105.43000000000029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-0.67087489430380509</v>
      </c>
      <c r="AH56" s="25">
        <f t="shared" si="4"/>
        <v>0.7488498844606144</v>
      </c>
      <c r="AI56" s="41">
        <f t="shared" si="5"/>
        <v>1.3353811234414297</v>
      </c>
    </row>
    <row r="57" spans="1:35" x14ac:dyDescent="0.25">
      <c r="A57" s="3" t="s">
        <v>355</v>
      </c>
      <c r="B57" s="4" t="s">
        <v>1272</v>
      </c>
      <c r="C57" s="3" t="s">
        <v>42</v>
      </c>
      <c r="D57" s="3" t="s">
        <v>90</v>
      </c>
      <c r="E57" s="3" t="s">
        <v>3963</v>
      </c>
      <c r="F57" s="3" t="s">
        <v>812</v>
      </c>
      <c r="G57" s="3" t="s">
        <v>42</v>
      </c>
      <c r="H57" s="5" t="s">
        <v>46</v>
      </c>
      <c r="I57" s="3" t="s">
        <v>46</v>
      </c>
      <c r="J57" s="3" t="s">
        <v>3779</v>
      </c>
      <c r="K57" s="3" t="s">
        <v>46</v>
      </c>
      <c r="L57" s="3" t="s">
        <v>47</v>
      </c>
      <c r="M57" s="3" t="s">
        <v>47</v>
      </c>
      <c r="N57" s="3"/>
      <c r="O57" s="3" t="s">
        <v>47</v>
      </c>
      <c r="P57" s="3" t="s">
        <v>47</v>
      </c>
      <c r="Q57" s="3" t="s">
        <v>2525</v>
      </c>
      <c r="R57" s="3" t="s">
        <v>80</v>
      </c>
      <c r="S57" s="3" t="s">
        <v>47</v>
      </c>
      <c r="T57" s="3" t="s">
        <v>80</v>
      </c>
      <c r="U57" s="3" t="s">
        <v>433</v>
      </c>
      <c r="V57" s="5" t="s">
        <v>3964</v>
      </c>
      <c r="W57" s="3" t="s">
        <v>433</v>
      </c>
      <c r="X57" s="5" t="s">
        <v>3965</v>
      </c>
      <c r="Y57" s="3" t="s">
        <v>3966</v>
      </c>
      <c r="AB57" s="14">
        <f t="shared" si="1"/>
        <v>-34.930000000000291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-0.21474463189517967</v>
      </c>
      <c r="AH57" s="25">
        <f t="shared" si="4"/>
        <v>0.58501678848724703</v>
      </c>
      <c r="AI57" s="41">
        <f t="shared" si="5"/>
        <v>1.7093526539397754</v>
      </c>
    </row>
    <row r="58" spans="1:35" x14ac:dyDescent="0.25">
      <c r="A58" s="3" t="s">
        <v>821</v>
      </c>
      <c r="B58" s="4" t="s">
        <v>3967</v>
      </c>
      <c r="C58" s="3" t="s">
        <v>63</v>
      </c>
      <c r="D58" s="3" t="s">
        <v>372</v>
      </c>
      <c r="E58" s="3" t="s">
        <v>3968</v>
      </c>
      <c r="F58" s="3" t="s">
        <v>1489</v>
      </c>
      <c r="G58" s="3" t="s">
        <v>42</v>
      </c>
      <c r="H58" s="5" t="s">
        <v>46</v>
      </c>
      <c r="I58" s="3" t="s">
        <v>46</v>
      </c>
      <c r="J58" s="3" t="s">
        <v>3760</v>
      </c>
      <c r="K58" s="3" t="s">
        <v>46</v>
      </c>
      <c r="L58" s="3" t="s">
        <v>47</v>
      </c>
      <c r="M58" s="3" t="s">
        <v>47</v>
      </c>
      <c r="N58" s="3"/>
      <c r="O58" s="3" t="s">
        <v>80</v>
      </c>
      <c r="P58" s="3" t="s">
        <v>47</v>
      </c>
      <c r="Q58" s="3" t="s">
        <v>2525</v>
      </c>
      <c r="R58" s="3" t="s">
        <v>80</v>
      </c>
      <c r="S58" s="3" t="s">
        <v>47</v>
      </c>
      <c r="T58" s="3" t="s">
        <v>80</v>
      </c>
      <c r="U58" s="3" t="s">
        <v>433</v>
      </c>
      <c r="V58" s="5" t="s">
        <v>3969</v>
      </c>
      <c r="W58" s="3" t="s">
        <v>433</v>
      </c>
      <c r="X58" s="5" t="s">
        <v>3970</v>
      </c>
      <c r="Y58" s="3" t="s">
        <v>3971</v>
      </c>
      <c r="AB58" s="14">
        <f t="shared" si="1"/>
        <v>-23.230000000000018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-0.13904641813374646</v>
      </c>
      <c r="AH58" s="25">
        <f t="shared" si="4"/>
        <v>0.55529326553964697</v>
      </c>
      <c r="AI58" s="41">
        <f t="shared" si="5"/>
        <v>1.8008502210596353</v>
      </c>
    </row>
    <row r="59" spans="1:35" x14ac:dyDescent="0.25">
      <c r="A59" s="3" t="s">
        <v>210</v>
      </c>
      <c r="B59" s="4" t="s">
        <v>2821</v>
      </c>
      <c r="C59" s="3" t="s">
        <v>42</v>
      </c>
      <c r="D59" s="3" t="s">
        <v>354</v>
      </c>
      <c r="E59" s="3" t="s">
        <v>3972</v>
      </c>
      <c r="F59" s="3" t="s">
        <v>98</v>
      </c>
      <c r="G59" s="3" t="s">
        <v>45</v>
      </c>
      <c r="H59" s="5" t="s">
        <v>46</v>
      </c>
      <c r="I59" s="3" t="s">
        <v>47</v>
      </c>
      <c r="J59" s="3" t="s">
        <v>3799</v>
      </c>
      <c r="K59" s="3" t="s">
        <v>46</v>
      </c>
      <c r="L59" s="3" t="s">
        <v>47</v>
      </c>
      <c r="M59" s="3" t="s">
        <v>47</v>
      </c>
      <c r="N59" s="3"/>
      <c r="O59" s="3" t="s">
        <v>47</v>
      </c>
      <c r="P59" s="3" t="s">
        <v>47</v>
      </c>
      <c r="Q59" s="3" t="s">
        <v>2525</v>
      </c>
      <c r="R59" s="3" t="s">
        <v>80</v>
      </c>
      <c r="S59" s="3" t="s">
        <v>46</v>
      </c>
      <c r="T59" s="3" t="s">
        <v>80</v>
      </c>
      <c r="U59" s="3" t="s">
        <v>433</v>
      </c>
      <c r="V59" s="5" t="s">
        <v>3973</v>
      </c>
      <c r="W59" s="3" t="s">
        <v>433</v>
      </c>
      <c r="X59" s="5" t="s">
        <v>3974</v>
      </c>
      <c r="Y59" s="9" t="s">
        <v>3975</v>
      </c>
      <c r="AB59" s="14">
        <f t="shared" si="1"/>
        <v>-479.2199999999998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-3.0892710756615336</v>
      </c>
      <c r="AH59" s="25">
        <f t="shared" si="4"/>
        <v>0.998996758639072</v>
      </c>
      <c r="AI59" s="41">
        <f t="shared" si="5"/>
        <v>1.001004248864926</v>
      </c>
    </row>
    <row r="60" spans="1:35" x14ac:dyDescent="0.25">
      <c r="A60" s="3" t="s">
        <v>188</v>
      </c>
      <c r="B60" s="4" t="s">
        <v>464</v>
      </c>
      <c r="C60" s="3" t="s">
        <v>42</v>
      </c>
      <c r="D60" s="3" t="s">
        <v>55</v>
      </c>
      <c r="E60" s="3" t="s">
        <v>3976</v>
      </c>
      <c r="F60" s="3" t="s">
        <v>482</v>
      </c>
      <c r="G60" s="3" t="s">
        <v>42</v>
      </c>
      <c r="H60" s="5" t="s">
        <v>46</v>
      </c>
      <c r="I60" s="3" t="s">
        <v>46</v>
      </c>
      <c r="J60" s="3" t="s">
        <v>3799</v>
      </c>
      <c r="K60" s="3" t="s">
        <v>3770</v>
      </c>
      <c r="L60" s="3" t="s">
        <v>47</v>
      </c>
      <c r="M60" s="3" t="s">
        <v>80</v>
      </c>
      <c r="N60" s="3"/>
      <c r="O60" s="3" t="s">
        <v>47</v>
      </c>
      <c r="P60" s="3" t="s">
        <v>47</v>
      </c>
      <c r="Q60" s="3" t="s">
        <v>2525</v>
      </c>
      <c r="R60" s="3" t="s">
        <v>80</v>
      </c>
      <c r="S60" s="3" t="s">
        <v>47</v>
      </c>
      <c r="T60" s="3" t="s">
        <v>80</v>
      </c>
      <c r="U60" s="3" t="s">
        <v>433</v>
      </c>
      <c r="V60" s="5" t="s">
        <v>3977</v>
      </c>
      <c r="W60" s="3" t="s">
        <v>433</v>
      </c>
      <c r="X60" s="5" t="s">
        <v>3978</v>
      </c>
      <c r="Y60" s="3" t="s">
        <v>3979</v>
      </c>
      <c r="AB60" s="14">
        <f t="shared" si="1"/>
        <v>8.6100000000001273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6.6956242222149978E-2</v>
      </c>
      <c r="AH60" s="25">
        <f t="shared" si="4"/>
        <v>0.47330826931622405</v>
      </c>
      <c r="AI60" s="41">
        <f t="shared" si="5"/>
        <v>2.1127879329990864</v>
      </c>
    </row>
    <row r="61" spans="1:35" x14ac:dyDescent="0.25">
      <c r="A61" s="3" t="s">
        <v>340</v>
      </c>
      <c r="B61" s="4" t="s">
        <v>545</v>
      </c>
      <c r="C61" s="3" t="s">
        <v>42</v>
      </c>
      <c r="D61" s="3" t="s">
        <v>55</v>
      </c>
      <c r="E61" s="3" t="s">
        <v>3980</v>
      </c>
      <c r="F61" s="3" t="s">
        <v>724</v>
      </c>
      <c r="G61" s="3" t="s">
        <v>42</v>
      </c>
      <c r="H61" s="5" t="s">
        <v>46</v>
      </c>
      <c r="I61" s="3" t="s">
        <v>47</v>
      </c>
      <c r="J61" s="3" t="s">
        <v>3765</v>
      </c>
      <c r="K61" s="3" t="s">
        <v>46</v>
      </c>
      <c r="L61" s="3" t="s">
        <v>47</v>
      </c>
      <c r="M61" s="3" t="s">
        <v>80</v>
      </c>
      <c r="N61" s="3"/>
      <c r="O61" s="3" t="s">
        <v>80</v>
      </c>
      <c r="P61" s="3" t="s">
        <v>80</v>
      </c>
      <c r="Q61" s="3" t="s">
        <v>2523</v>
      </c>
      <c r="R61" s="3" t="s">
        <v>2525</v>
      </c>
      <c r="S61" s="3" t="s">
        <v>80</v>
      </c>
      <c r="T61" s="3" t="s">
        <v>80</v>
      </c>
      <c r="U61" s="3" t="s">
        <v>433</v>
      </c>
      <c r="V61" s="5" t="s">
        <v>3981</v>
      </c>
      <c r="W61" s="3" t="s">
        <v>433</v>
      </c>
      <c r="X61" s="5" t="s">
        <v>3982</v>
      </c>
      <c r="Y61" s="3" t="s">
        <v>3395</v>
      </c>
      <c r="AB61" s="14">
        <f t="shared" si="1"/>
        <v>-90.759999999999764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-0.57596098012600683</v>
      </c>
      <c r="AH61" s="25">
        <f t="shared" si="4"/>
        <v>0.71767922188281719</v>
      </c>
      <c r="AI61" s="41">
        <f t="shared" si="5"/>
        <v>1.3933801753052288</v>
      </c>
    </row>
    <row r="62" spans="1:35" x14ac:dyDescent="0.25">
      <c r="A62" s="3" t="s">
        <v>78</v>
      </c>
      <c r="B62" s="4" t="s">
        <v>3547</v>
      </c>
      <c r="C62" s="3" t="s">
        <v>42</v>
      </c>
      <c r="D62" s="3" t="s">
        <v>193</v>
      </c>
      <c r="E62" s="3" t="s">
        <v>3983</v>
      </c>
      <c r="F62" s="3" t="s">
        <v>533</v>
      </c>
      <c r="G62" s="3" t="s">
        <v>42</v>
      </c>
      <c r="H62" s="5" t="s">
        <v>46</v>
      </c>
      <c r="I62" s="3" t="s">
        <v>47</v>
      </c>
      <c r="J62" s="3" t="s">
        <v>47</v>
      </c>
      <c r="K62" s="3" t="s">
        <v>46</v>
      </c>
      <c r="L62" s="3" t="s">
        <v>80</v>
      </c>
      <c r="M62" s="3" t="s">
        <v>80</v>
      </c>
      <c r="N62" s="3"/>
      <c r="O62" s="3" t="s">
        <v>47</v>
      </c>
      <c r="P62" s="3" t="s">
        <v>47</v>
      </c>
      <c r="Q62" s="3" t="s">
        <v>2525</v>
      </c>
      <c r="R62" s="3" t="s">
        <v>46</v>
      </c>
      <c r="S62" s="3" t="s">
        <v>80</v>
      </c>
      <c r="T62" s="3" t="s">
        <v>80</v>
      </c>
      <c r="U62" s="3" t="s">
        <v>433</v>
      </c>
      <c r="V62" s="5" t="s">
        <v>3359</v>
      </c>
      <c r="W62" s="3" t="s">
        <v>433</v>
      </c>
      <c r="X62" s="5" t="s">
        <v>3984</v>
      </c>
      <c r="Y62" s="3" t="s">
        <v>3768</v>
      </c>
      <c r="AB62" s="14">
        <f t="shared" si="1"/>
        <v>36.629999999999882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0.24824375928157652</v>
      </c>
      <c r="AH62" s="25">
        <f t="shared" si="4"/>
        <v>0.40197290535993224</v>
      </c>
      <c r="AI62" s="41">
        <f t="shared" si="5"/>
        <v>2.4877298610576397</v>
      </c>
    </row>
    <row r="63" spans="1:35" x14ac:dyDescent="0.25">
      <c r="A63" s="3" t="s">
        <v>396</v>
      </c>
      <c r="B63" s="4" t="s">
        <v>428</v>
      </c>
      <c r="C63" s="3" t="s">
        <v>42</v>
      </c>
      <c r="D63" s="3" t="s">
        <v>377</v>
      </c>
      <c r="E63" s="3" t="s">
        <v>3985</v>
      </c>
      <c r="F63" s="3" t="s">
        <v>358</v>
      </c>
      <c r="G63" s="3" t="s">
        <v>42</v>
      </c>
      <c r="H63" s="5" t="s">
        <v>46</v>
      </c>
      <c r="I63" s="3" t="s">
        <v>47</v>
      </c>
      <c r="J63" s="3" t="s">
        <v>3799</v>
      </c>
      <c r="K63" s="3" t="s">
        <v>46</v>
      </c>
      <c r="L63" s="3" t="s">
        <v>2524</v>
      </c>
      <c r="M63" s="3" t="s">
        <v>47</v>
      </c>
      <c r="N63" s="3"/>
      <c r="O63" s="3" t="s">
        <v>47</v>
      </c>
      <c r="P63" s="3" t="s">
        <v>47</v>
      </c>
      <c r="Q63" s="3" t="s">
        <v>2525</v>
      </c>
      <c r="R63" s="3" t="s">
        <v>80</v>
      </c>
      <c r="S63" s="3" t="s">
        <v>47</v>
      </c>
      <c r="T63" s="3" t="s">
        <v>80</v>
      </c>
      <c r="U63" s="3" t="s">
        <v>433</v>
      </c>
      <c r="V63" s="5" t="s">
        <v>3986</v>
      </c>
      <c r="W63" s="3" t="s">
        <v>433</v>
      </c>
      <c r="X63" s="5" t="s">
        <v>3987</v>
      </c>
      <c r="Y63" s="3" t="s">
        <v>3988</v>
      </c>
      <c r="AB63" s="14">
        <f t="shared" si="1"/>
        <v>-50.490000000000236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-0.31541678626508302</v>
      </c>
      <c r="AH63" s="25">
        <f t="shared" si="4"/>
        <v>0.62377738837816055</v>
      </c>
      <c r="AI63" s="41">
        <f t="shared" si="5"/>
        <v>1.6031360203678258</v>
      </c>
    </row>
    <row r="64" spans="1:35" x14ac:dyDescent="0.25">
      <c r="A64" s="3" t="s">
        <v>38</v>
      </c>
      <c r="B64" s="4" t="s">
        <v>949</v>
      </c>
      <c r="C64" s="3" t="s">
        <v>42</v>
      </c>
      <c r="D64" s="3" t="s">
        <v>193</v>
      </c>
      <c r="E64" s="3" t="s">
        <v>3989</v>
      </c>
      <c r="F64" s="3" t="s">
        <v>972</v>
      </c>
      <c r="G64" s="3" t="s">
        <v>42</v>
      </c>
      <c r="H64" s="5" t="s">
        <v>46</v>
      </c>
      <c r="I64" s="3" t="s">
        <v>46</v>
      </c>
      <c r="J64" s="3" t="s">
        <v>3799</v>
      </c>
      <c r="K64" s="3" t="s">
        <v>3770</v>
      </c>
      <c r="L64" s="3" t="s">
        <v>80</v>
      </c>
      <c r="M64" s="3" t="s">
        <v>80</v>
      </c>
      <c r="N64" s="3"/>
      <c r="O64" s="3" t="s">
        <v>80</v>
      </c>
      <c r="P64" s="3" t="s">
        <v>80</v>
      </c>
      <c r="Q64" s="3" t="s">
        <v>80</v>
      </c>
      <c r="R64" s="3" t="s">
        <v>80</v>
      </c>
      <c r="S64" s="3" t="s">
        <v>80</v>
      </c>
      <c r="T64" s="3" t="s">
        <v>80</v>
      </c>
      <c r="U64" s="3" t="s">
        <v>433</v>
      </c>
      <c r="V64" s="5" t="s">
        <v>3990</v>
      </c>
      <c r="W64" s="3" t="s">
        <v>433</v>
      </c>
      <c r="X64" s="5" t="s">
        <v>3991</v>
      </c>
      <c r="Y64" s="3" t="s">
        <v>3454</v>
      </c>
      <c r="AB64" s="14">
        <f t="shared" si="1"/>
        <v>49.429999999999836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0.33105889912314229</v>
      </c>
      <c r="AH64" s="25">
        <f t="shared" si="4"/>
        <v>0.37029999821741422</v>
      </c>
      <c r="AI64" s="41">
        <f t="shared" si="5"/>
        <v>2.7005131104885129</v>
      </c>
    </row>
    <row r="65" spans="1:35" x14ac:dyDescent="0.25">
      <c r="A65" s="3" t="s">
        <v>411</v>
      </c>
      <c r="B65" s="4" t="s">
        <v>1013</v>
      </c>
      <c r="C65" s="3" t="s">
        <v>278</v>
      </c>
      <c r="D65" s="3" t="s">
        <v>140</v>
      </c>
      <c r="E65" s="3" t="s">
        <v>3992</v>
      </c>
      <c r="F65" s="3" t="s">
        <v>3993</v>
      </c>
      <c r="G65" s="3" t="s">
        <v>42</v>
      </c>
      <c r="H65" s="5" t="s">
        <v>46</v>
      </c>
      <c r="I65" s="3" t="s">
        <v>46</v>
      </c>
      <c r="J65" s="3" t="s">
        <v>3765</v>
      </c>
      <c r="K65" s="3" t="s">
        <v>80</v>
      </c>
      <c r="L65" s="3" t="s">
        <v>80</v>
      </c>
      <c r="M65" s="3" t="s">
        <v>80</v>
      </c>
      <c r="N65" s="3"/>
      <c r="O65" s="3" t="s">
        <v>80</v>
      </c>
      <c r="P65" s="3" t="s">
        <v>80</v>
      </c>
      <c r="Q65" s="3" t="s">
        <v>2523</v>
      </c>
      <c r="R65" s="3" t="s">
        <v>80</v>
      </c>
      <c r="S65" s="3" t="s">
        <v>47</v>
      </c>
      <c r="T65" s="3" t="s">
        <v>80</v>
      </c>
      <c r="U65" s="3" t="s">
        <v>339</v>
      </c>
      <c r="V65" s="5" t="s">
        <v>3994</v>
      </c>
      <c r="W65" s="3" t="s">
        <v>339</v>
      </c>
      <c r="X65" s="5" t="s">
        <v>3995</v>
      </c>
      <c r="Y65" s="3" t="s">
        <v>3996</v>
      </c>
      <c r="AB65" s="14">
        <f t="shared" si="1"/>
        <v>236.22000000000003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1.5395776468579965</v>
      </c>
      <c r="AH65" s="25">
        <f t="shared" si="4"/>
        <v>6.1831668815016894E-2</v>
      </c>
      <c r="AI65" s="41">
        <f t="shared" si="5"/>
        <v>16.172942104987026</v>
      </c>
    </row>
    <row r="66" spans="1:35" x14ac:dyDescent="0.25">
      <c r="A66" s="3" t="s">
        <v>196</v>
      </c>
      <c r="B66" s="4" t="s">
        <v>3997</v>
      </c>
      <c r="C66" s="3" t="s">
        <v>42</v>
      </c>
      <c r="D66" s="3" t="s">
        <v>1103</v>
      </c>
      <c r="E66" s="3" t="s">
        <v>3998</v>
      </c>
      <c r="F66" s="3" t="s">
        <v>97</v>
      </c>
      <c r="G66" s="3" t="s">
        <v>111</v>
      </c>
      <c r="H66" s="5" t="s">
        <v>46</v>
      </c>
      <c r="I66" s="3" t="s">
        <v>47</v>
      </c>
      <c r="J66" s="3" t="s">
        <v>3765</v>
      </c>
      <c r="K66" s="3" t="s">
        <v>3759</v>
      </c>
      <c r="L66" s="3" t="s">
        <v>2524</v>
      </c>
      <c r="M66" s="3" t="s">
        <v>47</v>
      </c>
      <c r="N66" s="3"/>
      <c r="O66" s="3" t="s">
        <v>47</v>
      </c>
      <c r="P66" s="3" t="s">
        <v>47</v>
      </c>
      <c r="Q66" s="3" t="s">
        <v>2525</v>
      </c>
      <c r="R66" s="3" t="s">
        <v>80</v>
      </c>
      <c r="S66" s="3" t="s">
        <v>47</v>
      </c>
      <c r="T66" s="3" t="s">
        <v>47</v>
      </c>
      <c r="U66" s="3" t="s">
        <v>339</v>
      </c>
      <c r="V66" s="5" t="s">
        <v>3999</v>
      </c>
      <c r="W66" s="3" t="s">
        <v>339</v>
      </c>
      <c r="X66" s="5" t="s">
        <v>4000</v>
      </c>
      <c r="Y66" s="3" t="s">
        <v>4001</v>
      </c>
      <c r="AB66" s="14">
        <f t="shared" si="1"/>
        <v>-411.82000000000016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-2.6531976049332897</v>
      </c>
      <c r="AH66" s="25">
        <f t="shared" si="4"/>
        <v>0.99601334111306805</v>
      </c>
      <c r="AI66" s="41">
        <f t="shared" si="5"/>
        <v>1.0040026159513855</v>
      </c>
    </row>
    <row r="67" spans="1:35" x14ac:dyDescent="0.25">
      <c r="A67" s="3" t="s">
        <v>194</v>
      </c>
      <c r="B67" s="4" t="s">
        <v>4002</v>
      </c>
      <c r="C67" s="3" t="s">
        <v>42</v>
      </c>
      <c r="D67" s="3" t="s">
        <v>90</v>
      </c>
      <c r="E67" s="3" t="s">
        <v>4003</v>
      </c>
      <c r="F67" s="3" t="s">
        <v>310</v>
      </c>
      <c r="G67" s="3" t="s">
        <v>111</v>
      </c>
      <c r="H67" s="5" t="s">
        <v>46</v>
      </c>
      <c r="I67" s="3" t="s">
        <v>46</v>
      </c>
      <c r="J67" s="3" t="s">
        <v>80</v>
      </c>
      <c r="K67" s="3" t="s">
        <v>46</v>
      </c>
      <c r="L67" s="3" t="s">
        <v>80</v>
      </c>
      <c r="M67" s="3" t="s">
        <v>47</v>
      </c>
      <c r="N67" s="3"/>
      <c r="O67" s="3" t="s">
        <v>47</v>
      </c>
      <c r="P67" s="3" t="s">
        <v>47</v>
      </c>
      <c r="Q67" s="3" t="s">
        <v>80</v>
      </c>
      <c r="R67" s="3" t="s">
        <v>80</v>
      </c>
      <c r="S67" s="3" t="s">
        <v>80</v>
      </c>
      <c r="T67" s="3" t="s">
        <v>80</v>
      </c>
      <c r="U67" s="3" t="s">
        <v>433</v>
      </c>
      <c r="V67" s="5" t="s">
        <v>56</v>
      </c>
      <c r="W67" s="3" t="s">
        <v>433</v>
      </c>
      <c r="X67" s="5" t="s">
        <v>4004</v>
      </c>
      <c r="Y67" s="3" t="s">
        <v>3327</v>
      </c>
      <c r="AB67" s="14">
        <f t="shared" si="1"/>
        <v>-275.79999999999995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-1.7731573454606468</v>
      </c>
      <c r="AH67" s="25">
        <f t="shared" si="4"/>
        <v>0.96189868108485488</v>
      </c>
      <c r="AI67" s="41">
        <f t="shared" si="5"/>
        <v>1.0396105324442002</v>
      </c>
    </row>
    <row r="68" spans="1:35" x14ac:dyDescent="0.25">
      <c r="A68" s="3" t="s">
        <v>838</v>
      </c>
      <c r="B68" s="4" t="s">
        <v>4005</v>
      </c>
      <c r="C68" s="3" t="s">
        <v>63</v>
      </c>
      <c r="D68" s="3" t="s">
        <v>193</v>
      </c>
      <c r="E68" s="3">
        <v>1862.39</v>
      </c>
      <c r="F68" s="3" t="s">
        <v>80</v>
      </c>
      <c r="G68" s="3" t="s">
        <v>42</v>
      </c>
      <c r="H68" s="5" t="s">
        <v>46</v>
      </c>
      <c r="I68" s="3" t="s">
        <v>46</v>
      </c>
      <c r="J68" s="3" t="s">
        <v>47</v>
      </c>
      <c r="K68" s="3" t="s">
        <v>3759</v>
      </c>
      <c r="L68" s="3" t="s">
        <v>80</v>
      </c>
      <c r="M68" s="3" t="s">
        <v>80</v>
      </c>
      <c r="N68" s="3"/>
      <c r="O68" s="3" t="s">
        <v>80</v>
      </c>
      <c r="P68" s="3" t="s">
        <v>80</v>
      </c>
      <c r="Q68" s="3" t="s">
        <v>80</v>
      </c>
      <c r="R68" s="3" t="s">
        <v>80</v>
      </c>
      <c r="S68" s="3" t="s">
        <v>80</v>
      </c>
      <c r="T68" s="3" t="s">
        <v>80</v>
      </c>
      <c r="U68" s="3" t="s">
        <v>433</v>
      </c>
      <c r="V68" s="5" t="s">
        <v>4006</v>
      </c>
      <c r="W68" s="3" t="s">
        <v>433</v>
      </c>
      <c r="X68" s="5" t="s">
        <v>4007</v>
      </c>
      <c r="Y68" s="3" t="s">
        <v>42</v>
      </c>
      <c r="AB68" s="14">
        <f t="shared" si="1"/>
        <v>95.159999999999854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0.62692892607273731</v>
      </c>
      <c r="AH68" s="25">
        <f t="shared" si="4"/>
        <v>0.26535291260393623</v>
      </c>
      <c r="AI68" s="41">
        <f t="shared" si="5"/>
        <v>3.7685661340095877</v>
      </c>
    </row>
    <row r="69" spans="1:35" x14ac:dyDescent="0.25">
      <c r="A69" s="3" t="s">
        <v>294</v>
      </c>
      <c r="B69" s="4" t="s">
        <v>1152</v>
      </c>
      <c r="C69" s="3" t="s">
        <v>42</v>
      </c>
      <c r="D69" s="3" t="s">
        <v>1103</v>
      </c>
      <c r="E69" s="3" t="s">
        <v>4008</v>
      </c>
      <c r="F69" s="3" t="s">
        <v>1572</v>
      </c>
      <c r="G69" s="3" t="s">
        <v>42</v>
      </c>
      <c r="H69" s="5" t="s">
        <v>46</v>
      </c>
      <c r="I69" s="3" t="s">
        <v>47</v>
      </c>
      <c r="J69" s="3" t="s">
        <v>47</v>
      </c>
      <c r="K69" s="3" t="s">
        <v>3770</v>
      </c>
      <c r="L69" s="3" t="s">
        <v>47</v>
      </c>
      <c r="M69" s="3" t="s">
        <v>80</v>
      </c>
      <c r="N69" s="3"/>
      <c r="O69" s="3" t="s">
        <v>47</v>
      </c>
      <c r="P69" s="3" t="s">
        <v>40</v>
      </c>
      <c r="Q69" s="3" t="s">
        <v>80</v>
      </c>
      <c r="R69" s="3" t="s">
        <v>80</v>
      </c>
      <c r="S69" s="3" t="s">
        <v>40</v>
      </c>
      <c r="T69" s="3" t="s">
        <v>80</v>
      </c>
      <c r="U69" s="3" t="s">
        <v>433</v>
      </c>
      <c r="V69" s="5" t="s">
        <v>4009</v>
      </c>
      <c r="W69" s="3" t="s">
        <v>433</v>
      </c>
      <c r="X69" s="5" t="s">
        <v>4010</v>
      </c>
      <c r="Y69" s="3" t="s">
        <v>4011</v>
      </c>
      <c r="AB69" s="14">
        <f t="shared" si="1"/>
        <v>88.599999999999909</v>
      </c>
      <c r="AC69" t="str">
        <f t="shared" si="2"/>
        <v xml:space="preserve"> </v>
      </c>
      <c r="AD69" t="str">
        <f t="shared" si="6"/>
        <v xml:space="preserve"> </v>
      </c>
      <c r="AE69" s="26">
        <f t="shared" si="3"/>
        <v>0.58448616690393507</v>
      </c>
      <c r="AH69" s="25">
        <f t="shared" si="4"/>
        <v>0.2794466346863792</v>
      </c>
      <c r="AI69" s="41">
        <f t="shared" si="5"/>
        <v>3.5785007793072632</v>
      </c>
    </row>
    <row r="70" spans="1:35" x14ac:dyDescent="0.25">
      <c r="A70" s="3" t="s">
        <v>472</v>
      </c>
      <c r="B70" s="4" t="s">
        <v>4012</v>
      </c>
      <c r="C70" s="3" t="s">
        <v>42</v>
      </c>
      <c r="D70" s="3" t="s">
        <v>372</v>
      </c>
      <c r="E70" s="3" t="s">
        <v>4013</v>
      </c>
      <c r="F70" s="3" t="s">
        <v>4014</v>
      </c>
      <c r="G70" s="3" t="s">
        <v>42</v>
      </c>
      <c r="H70" s="5" t="s">
        <v>46</v>
      </c>
      <c r="I70" s="3" t="s">
        <v>46</v>
      </c>
      <c r="J70" s="3" t="s">
        <v>47</v>
      </c>
      <c r="K70" s="3" t="s">
        <v>80</v>
      </c>
      <c r="L70" s="3" t="s">
        <v>47</v>
      </c>
      <c r="M70" s="3" t="s">
        <v>47</v>
      </c>
      <c r="N70" s="3"/>
      <c r="O70" s="3" t="s">
        <v>47</v>
      </c>
      <c r="P70" s="3" t="s">
        <v>47</v>
      </c>
      <c r="Q70" s="3" t="s">
        <v>80</v>
      </c>
      <c r="R70" s="3" t="s">
        <v>80</v>
      </c>
      <c r="S70" s="3" t="s">
        <v>80</v>
      </c>
      <c r="T70" s="3" t="s">
        <v>80</v>
      </c>
      <c r="U70" s="3" t="s">
        <v>301</v>
      </c>
      <c r="V70" s="5" t="s">
        <v>98</v>
      </c>
      <c r="W70" s="3" t="s">
        <v>301</v>
      </c>
      <c r="X70" s="5" t="s">
        <v>4015</v>
      </c>
      <c r="Y70" s="3" t="s">
        <v>4016</v>
      </c>
      <c r="AB70" s="14">
        <f t="shared" ref="AB70:AB81" si="7">IF(OR(E70="", ISBLANK(E70)), X70-X70,X70-E70)</f>
        <v>190.31999999999994</v>
      </c>
      <c r="AC70" t="str">
        <f>IF(AB70&gt;400,B70," ")</f>
        <v xml:space="preserve"> </v>
      </c>
      <c r="AD70" t="str">
        <f t="shared" si="6"/>
        <v xml:space="preserve"> </v>
      </c>
      <c r="AE70" s="26">
        <f t="shared" ref="AE70:AE81" si="8">(AB70-$AF$5)/$AG$5</f>
        <v>1.2426077313323802</v>
      </c>
      <c r="AH70" s="25">
        <f t="shared" ref="AH70:AH81" si="9">1-_xlfn.NORM.S.DIST(AE70,TRUE)</f>
        <v>0.10700620976369957</v>
      </c>
      <c r="AI70" s="41">
        <f t="shared" ref="AI70:AI81" si="10">1/AH70</f>
        <v>9.3452520391880718</v>
      </c>
    </row>
    <row r="71" spans="1:35" x14ac:dyDescent="0.25">
      <c r="A71" s="3" t="s">
        <v>476</v>
      </c>
      <c r="B71" s="4" t="s">
        <v>444</v>
      </c>
      <c r="C71" s="3" t="s">
        <v>42</v>
      </c>
      <c r="D71" s="3" t="s">
        <v>193</v>
      </c>
      <c r="E71" s="3" t="s">
        <v>4017</v>
      </c>
      <c r="F71" s="3" t="s">
        <v>732</v>
      </c>
      <c r="G71" s="3" t="s">
        <v>42</v>
      </c>
      <c r="H71" s="5" t="s">
        <v>46</v>
      </c>
      <c r="I71" s="3" t="s">
        <v>47</v>
      </c>
      <c r="J71" s="3" t="s">
        <v>3799</v>
      </c>
      <c r="K71" s="3" t="s">
        <v>80</v>
      </c>
      <c r="L71" s="3" t="s">
        <v>80</v>
      </c>
      <c r="M71" s="3" t="s">
        <v>80</v>
      </c>
      <c r="N71" s="3"/>
      <c r="O71" s="3" t="s">
        <v>80</v>
      </c>
      <c r="P71" s="3" t="s">
        <v>80</v>
      </c>
      <c r="Q71" s="3" t="s">
        <v>2564</v>
      </c>
      <c r="R71" s="3" t="s">
        <v>80</v>
      </c>
      <c r="S71" s="3" t="s">
        <v>80</v>
      </c>
      <c r="T71" s="3" t="s">
        <v>80</v>
      </c>
      <c r="U71" s="3" t="s">
        <v>433</v>
      </c>
      <c r="V71" s="5" t="s">
        <v>4018</v>
      </c>
      <c r="W71" s="3" t="s">
        <v>433</v>
      </c>
      <c r="X71" s="5" t="s">
        <v>4019</v>
      </c>
      <c r="Y71" s="3" t="s">
        <v>4020</v>
      </c>
      <c r="AB71" s="14">
        <f t="shared" si="7"/>
        <v>21.029999999999973</v>
      </c>
      <c r="AE71" s="26">
        <f t="shared" si="8"/>
        <v>0.1473128075996685</v>
      </c>
      <c r="AH71" s="25">
        <f t="shared" si="9"/>
        <v>0.44144256188265552</v>
      </c>
      <c r="AI71" s="41">
        <f t="shared" si="10"/>
        <v>2.2653003727941861</v>
      </c>
    </row>
    <row r="72" spans="1:35" x14ac:dyDescent="0.25">
      <c r="A72" s="3" t="s">
        <v>71</v>
      </c>
      <c r="B72" s="4" t="s">
        <v>4021</v>
      </c>
      <c r="C72" s="3" t="s">
        <v>42</v>
      </c>
      <c r="D72" s="3" t="s">
        <v>193</v>
      </c>
      <c r="E72" s="3" t="s">
        <v>4022</v>
      </c>
      <c r="F72" s="3" t="s">
        <v>633</v>
      </c>
      <c r="G72" s="3" t="s">
        <v>42</v>
      </c>
      <c r="H72" s="5" t="s">
        <v>47</v>
      </c>
      <c r="I72" s="3" t="s">
        <v>47</v>
      </c>
      <c r="J72" s="3" t="s">
        <v>3758</v>
      </c>
      <c r="K72" s="3" t="s">
        <v>3759</v>
      </c>
      <c r="L72" s="3" t="s">
        <v>47</v>
      </c>
      <c r="M72" s="3" t="s">
        <v>47</v>
      </c>
      <c r="N72" s="3"/>
      <c r="O72" s="3" t="s">
        <v>47</v>
      </c>
      <c r="P72" s="3" t="s">
        <v>47</v>
      </c>
      <c r="Q72" s="3" t="s">
        <v>2564</v>
      </c>
      <c r="R72" s="3" t="s">
        <v>80</v>
      </c>
      <c r="S72" s="3" t="s">
        <v>80</v>
      </c>
      <c r="T72" s="3" t="s">
        <v>80</v>
      </c>
      <c r="U72" s="3" t="s">
        <v>433</v>
      </c>
      <c r="V72" s="5" t="s">
        <v>4023</v>
      </c>
      <c r="W72" s="3" t="s">
        <v>433</v>
      </c>
      <c r="X72" s="5" t="s">
        <v>4024</v>
      </c>
      <c r="Y72" s="3" t="s">
        <v>4025</v>
      </c>
      <c r="AB72" s="14">
        <f t="shared" si="7"/>
        <v>-198.86000000000013</v>
      </c>
      <c r="AE72" s="26">
        <f t="shared" si="8"/>
        <v>-1.2753607158192348</v>
      </c>
      <c r="AH72" s="25">
        <f t="shared" si="9"/>
        <v>0.89890920173729161</v>
      </c>
      <c r="AI72" s="41">
        <f t="shared" si="10"/>
        <v>1.1124594097683433</v>
      </c>
    </row>
    <row r="73" spans="1:35" x14ac:dyDescent="0.25">
      <c r="A73" s="3" t="s">
        <v>443</v>
      </c>
      <c r="B73" s="4" t="s">
        <v>4026</v>
      </c>
      <c r="C73" s="3" t="s">
        <v>63</v>
      </c>
      <c r="D73" s="3" t="s">
        <v>193</v>
      </c>
      <c r="E73" s="3">
        <v>1933.27</v>
      </c>
      <c r="F73" s="3" t="s">
        <v>80</v>
      </c>
      <c r="G73" s="3" t="s">
        <v>42</v>
      </c>
      <c r="H73" s="5" t="s">
        <v>47</v>
      </c>
      <c r="I73" s="3" t="s">
        <v>47</v>
      </c>
      <c r="J73" s="3" t="s">
        <v>3765</v>
      </c>
      <c r="K73" s="3" t="s">
        <v>3908</v>
      </c>
      <c r="L73" s="3" t="s">
        <v>2524</v>
      </c>
      <c r="M73" s="3" t="s">
        <v>80</v>
      </c>
      <c r="N73" s="3"/>
      <c r="O73" s="3" t="s">
        <v>80</v>
      </c>
      <c r="P73" s="3" t="s">
        <v>80</v>
      </c>
      <c r="Q73" s="3" t="s">
        <v>2564</v>
      </c>
      <c r="R73" s="3" t="s">
        <v>80</v>
      </c>
      <c r="S73" s="3" t="s">
        <v>80</v>
      </c>
      <c r="T73" s="3" t="s">
        <v>80</v>
      </c>
      <c r="U73" s="3" t="s">
        <v>433</v>
      </c>
      <c r="V73" s="5" t="s">
        <v>2756</v>
      </c>
      <c r="W73" s="3" t="s">
        <v>433</v>
      </c>
      <c r="X73" s="5" t="s">
        <v>4027</v>
      </c>
      <c r="Y73" s="3" t="s">
        <v>42</v>
      </c>
      <c r="AB73" s="14">
        <f t="shared" si="7"/>
        <v>-126.99000000000001</v>
      </c>
      <c r="AE73" s="26">
        <f t="shared" si="8"/>
        <v>-0.81036664547444104</v>
      </c>
      <c r="AH73" s="25">
        <f t="shared" si="9"/>
        <v>0.79113525898773718</v>
      </c>
      <c r="AI73" s="41">
        <f t="shared" si="10"/>
        <v>1.2640063612883423</v>
      </c>
    </row>
    <row r="74" spans="1:35" x14ac:dyDescent="0.25">
      <c r="A74" s="3" t="s">
        <v>795</v>
      </c>
      <c r="B74" s="4" t="s">
        <v>2545</v>
      </c>
      <c r="C74" s="3" t="s">
        <v>42</v>
      </c>
      <c r="D74" s="3" t="s">
        <v>186</v>
      </c>
      <c r="E74" s="3" t="s">
        <v>4028</v>
      </c>
      <c r="F74" s="3" t="s">
        <v>230</v>
      </c>
      <c r="G74" s="3" t="s">
        <v>42</v>
      </c>
      <c r="H74" s="5" t="s">
        <v>47</v>
      </c>
      <c r="I74" s="3" t="s">
        <v>47</v>
      </c>
      <c r="J74" s="3" t="s">
        <v>3758</v>
      </c>
      <c r="K74" s="3" t="s">
        <v>47</v>
      </c>
      <c r="L74" s="3" t="s">
        <v>47</v>
      </c>
      <c r="M74" s="3" t="s">
        <v>80</v>
      </c>
      <c r="N74" s="3"/>
      <c r="O74" s="3" t="s">
        <v>47</v>
      </c>
      <c r="P74" s="3" t="s">
        <v>47</v>
      </c>
      <c r="Q74" s="3" t="s">
        <v>2523</v>
      </c>
      <c r="R74" s="3" t="s">
        <v>80</v>
      </c>
      <c r="S74" s="3" t="s">
        <v>47</v>
      </c>
      <c r="T74" s="3" t="s">
        <v>80</v>
      </c>
      <c r="U74" s="3" t="s">
        <v>433</v>
      </c>
      <c r="V74" s="5" t="s">
        <v>4029</v>
      </c>
      <c r="W74" s="3" t="s">
        <v>433</v>
      </c>
      <c r="X74" s="5" t="s">
        <v>4030</v>
      </c>
      <c r="Y74" s="3" t="s">
        <v>4031</v>
      </c>
      <c r="AB74" s="14">
        <f t="shared" si="7"/>
        <v>-390.78</v>
      </c>
      <c r="AE74" s="26">
        <f t="shared" si="8"/>
        <v>-2.5170702188187146</v>
      </c>
      <c r="AH74" s="25">
        <f t="shared" si="9"/>
        <v>0.99408323786956276</v>
      </c>
      <c r="AI74" s="41">
        <f t="shared" si="10"/>
        <v>1.0059519785718523</v>
      </c>
    </row>
    <row r="75" spans="1:35" x14ac:dyDescent="0.25">
      <c r="A75" s="3" t="s">
        <v>856</v>
      </c>
      <c r="B75" s="4" t="s">
        <v>1016</v>
      </c>
      <c r="C75" s="3" t="s">
        <v>58</v>
      </c>
      <c r="D75" s="3" t="s">
        <v>193</v>
      </c>
      <c r="E75" s="3" t="s">
        <v>4032</v>
      </c>
      <c r="F75" s="3" t="s">
        <v>2060</v>
      </c>
      <c r="G75" s="3" t="s">
        <v>42</v>
      </c>
      <c r="H75" s="5" t="s">
        <v>47</v>
      </c>
      <c r="I75" s="3" t="s">
        <v>46</v>
      </c>
      <c r="J75" s="3" t="s">
        <v>47</v>
      </c>
      <c r="K75" s="3" t="s">
        <v>2525</v>
      </c>
      <c r="L75" s="3" t="s">
        <v>47</v>
      </c>
      <c r="M75" s="3" t="s">
        <v>47</v>
      </c>
      <c r="N75" s="3"/>
      <c r="O75" s="3" t="s">
        <v>80</v>
      </c>
      <c r="P75" s="3" t="s">
        <v>80</v>
      </c>
      <c r="Q75" s="3" t="s">
        <v>80</v>
      </c>
      <c r="R75" s="3" t="s">
        <v>80</v>
      </c>
      <c r="S75" s="3" t="s">
        <v>80</v>
      </c>
      <c r="T75" s="3" t="s">
        <v>80</v>
      </c>
      <c r="U75" s="3" t="s">
        <v>433</v>
      </c>
      <c r="V75" s="5" t="s">
        <v>2757</v>
      </c>
      <c r="W75" s="3" t="s">
        <v>433</v>
      </c>
      <c r="X75" s="5" t="s">
        <v>4033</v>
      </c>
      <c r="Y75" s="3" t="s">
        <v>3114</v>
      </c>
      <c r="AB75" s="14">
        <f t="shared" si="7"/>
        <v>34.029999999999973</v>
      </c>
      <c r="AE75" s="26">
        <f t="shared" si="8"/>
        <v>0.23142193400125902</v>
      </c>
      <c r="AH75" s="25">
        <f t="shared" si="9"/>
        <v>0.40849351336826811</v>
      </c>
      <c r="AI75" s="41">
        <f t="shared" si="10"/>
        <v>2.4480192886159067</v>
      </c>
    </row>
    <row r="76" spans="1:35" x14ac:dyDescent="0.25">
      <c r="A76" s="3" t="s">
        <v>489</v>
      </c>
      <c r="B76" s="4" t="s">
        <v>671</v>
      </c>
      <c r="C76" s="3" t="s">
        <v>42</v>
      </c>
      <c r="D76" s="3" t="s">
        <v>193</v>
      </c>
      <c r="E76" s="3" t="s">
        <v>4034</v>
      </c>
      <c r="F76" s="3" t="s">
        <v>4035</v>
      </c>
      <c r="G76" s="3" t="s">
        <v>42</v>
      </c>
      <c r="H76" s="5" t="s">
        <v>47</v>
      </c>
      <c r="I76" s="3" t="s">
        <v>46</v>
      </c>
      <c r="J76" s="3" t="s">
        <v>47</v>
      </c>
      <c r="K76" s="3" t="s">
        <v>4036</v>
      </c>
      <c r="L76" s="3" t="s">
        <v>80</v>
      </c>
      <c r="M76" s="3" t="s">
        <v>47</v>
      </c>
      <c r="N76" s="3"/>
      <c r="O76" s="3" t="s">
        <v>47</v>
      </c>
      <c r="P76" s="3" t="s">
        <v>80</v>
      </c>
      <c r="Q76" s="3" t="s">
        <v>80</v>
      </c>
      <c r="R76" s="3" t="s">
        <v>80</v>
      </c>
      <c r="S76" s="3" t="s">
        <v>80</v>
      </c>
      <c r="T76" s="3" t="s">
        <v>80</v>
      </c>
      <c r="U76" s="3" t="s">
        <v>851</v>
      </c>
      <c r="V76" s="5" t="s">
        <v>4037</v>
      </c>
      <c r="W76" s="3" t="s">
        <v>851</v>
      </c>
      <c r="X76" s="5" t="s">
        <v>4038</v>
      </c>
      <c r="Y76" s="3" t="s">
        <v>2831</v>
      </c>
      <c r="AB76" s="14">
        <f t="shared" si="7"/>
        <v>92.25</v>
      </c>
      <c r="AE76" s="26">
        <f t="shared" si="8"/>
        <v>0.60810142162438219</v>
      </c>
      <c r="AH76" s="25">
        <f t="shared" si="9"/>
        <v>0.27156010471340331</v>
      </c>
      <c r="AI76" s="41">
        <f t="shared" si="10"/>
        <v>3.682426036237433</v>
      </c>
    </row>
    <row r="77" spans="1:35" x14ac:dyDescent="0.25">
      <c r="A77" s="3" t="s">
        <v>493</v>
      </c>
      <c r="B77" s="4" t="s">
        <v>4039</v>
      </c>
      <c r="C77" s="3" t="s">
        <v>63</v>
      </c>
      <c r="D77" s="3" t="s">
        <v>193</v>
      </c>
      <c r="E77" s="3" t="s">
        <v>4040</v>
      </c>
      <c r="F77" s="3" t="s">
        <v>1222</v>
      </c>
      <c r="G77" s="3" t="s">
        <v>42</v>
      </c>
      <c r="H77" s="5" t="s">
        <v>47</v>
      </c>
      <c r="I77" s="3" t="s">
        <v>47</v>
      </c>
      <c r="J77" s="3" t="s">
        <v>3799</v>
      </c>
      <c r="K77" s="3" t="s">
        <v>47</v>
      </c>
      <c r="L77" s="3" t="s">
        <v>86</v>
      </c>
      <c r="M77" s="3" t="s">
        <v>80</v>
      </c>
      <c r="N77" s="3"/>
      <c r="O77" s="3" t="s">
        <v>47</v>
      </c>
      <c r="P77" s="3" t="s">
        <v>40</v>
      </c>
      <c r="Q77" s="3" t="s">
        <v>80</v>
      </c>
      <c r="R77" s="3" t="s">
        <v>80</v>
      </c>
      <c r="S77" s="3" t="s">
        <v>80</v>
      </c>
      <c r="T77" s="3" t="s">
        <v>80</v>
      </c>
      <c r="U77" s="3" t="s">
        <v>433</v>
      </c>
      <c r="V77" s="5" t="s">
        <v>4037</v>
      </c>
      <c r="W77" s="3" t="s">
        <v>433</v>
      </c>
      <c r="X77" s="5" t="s">
        <v>4038</v>
      </c>
      <c r="Y77" s="3" t="s">
        <v>4041</v>
      </c>
      <c r="AB77" s="14">
        <f t="shared" si="7"/>
        <v>-27.150000000000091</v>
      </c>
      <c r="AE77" s="26">
        <f t="shared" si="8"/>
        <v>-0.16440855471022653</v>
      </c>
      <c r="AH77" s="25">
        <f t="shared" si="9"/>
        <v>0.56529523523672665</v>
      </c>
      <c r="AI77" s="41">
        <f t="shared" si="10"/>
        <v>1.7689871374578872</v>
      </c>
    </row>
    <row r="78" spans="1:35" x14ac:dyDescent="0.25">
      <c r="A78" s="3" t="s">
        <v>497</v>
      </c>
      <c r="B78" s="4" t="s">
        <v>4042</v>
      </c>
      <c r="C78" s="3" t="s">
        <v>63</v>
      </c>
      <c r="D78" s="3" t="s">
        <v>115</v>
      </c>
      <c r="E78" s="3" t="s">
        <v>2582</v>
      </c>
      <c r="F78" s="3" t="s">
        <v>2684</v>
      </c>
      <c r="G78" s="3" t="s">
        <v>42</v>
      </c>
      <c r="H78" s="5" t="s">
        <v>46</v>
      </c>
      <c r="I78" s="3" t="s">
        <v>47</v>
      </c>
      <c r="J78" s="3" t="s">
        <v>80</v>
      </c>
      <c r="K78" s="3" t="s">
        <v>80</v>
      </c>
      <c r="L78" s="3" t="s">
        <v>47</v>
      </c>
      <c r="M78" s="3" t="s">
        <v>80</v>
      </c>
      <c r="N78" s="3"/>
      <c r="O78" s="3" t="s">
        <v>47</v>
      </c>
      <c r="P78" s="3" t="s">
        <v>47</v>
      </c>
      <c r="Q78" s="3" t="s">
        <v>80</v>
      </c>
      <c r="R78" s="3" t="s">
        <v>80</v>
      </c>
      <c r="S78" s="3" t="s">
        <v>80</v>
      </c>
      <c r="T78" s="3" t="s">
        <v>80</v>
      </c>
      <c r="U78" s="3" t="s">
        <v>121</v>
      </c>
      <c r="V78" s="5" t="s">
        <v>46</v>
      </c>
      <c r="W78" s="3" t="s">
        <v>121</v>
      </c>
      <c r="X78" s="5" t="s">
        <v>4043</v>
      </c>
      <c r="Y78" s="3" t="s">
        <v>4044</v>
      </c>
      <c r="AB78" s="14">
        <f t="shared" si="7"/>
        <v>125.01999999999998</v>
      </c>
      <c r="AE78" s="26">
        <f t="shared" si="8"/>
        <v>0.82012111948439137</v>
      </c>
      <c r="AH78" s="25">
        <f t="shared" si="9"/>
        <v>0.20607353184346766</v>
      </c>
      <c r="AI78" s="41">
        <f t="shared" si="10"/>
        <v>4.8526367799606334</v>
      </c>
    </row>
    <row r="79" spans="1:35" x14ac:dyDescent="0.25">
      <c r="A79" s="3" t="s">
        <v>4045</v>
      </c>
      <c r="B79" s="4" t="s">
        <v>4046</v>
      </c>
      <c r="C79" s="3" t="s">
        <v>151</v>
      </c>
      <c r="D79" s="3" t="s">
        <v>90</v>
      </c>
      <c r="E79" s="3" t="s">
        <v>4047</v>
      </c>
      <c r="F79" s="3" t="s">
        <v>4048</v>
      </c>
      <c r="G79" s="3" t="s">
        <v>42</v>
      </c>
      <c r="H79" s="5" t="s">
        <v>47</v>
      </c>
      <c r="I79" s="3" t="s">
        <v>46</v>
      </c>
      <c r="J79" s="3" t="s">
        <v>80</v>
      </c>
      <c r="K79" s="3" t="s">
        <v>80</v>
      </c>
      <c r="L79" s="3" t="s">
        <v>80</v>
      </c>
      <c r="M79" s="3" t="s">
        <v>80</v>
      </c>
      <c r="N79" s="3"/>
      <c r="O79" s="3" t="s">
        <v>80</v>
      </c>
      <c r="P79" s="3" t="s">
        <v>80</v>
      </c>
      <c r="Q79" s="3" t="s">
        <v>80</v>
      </c>
      <c r="R79" s="3" t="s">
        <v>80</v>
      </c>
      <c r="S79" s="3" t="s">
        <v>80</v>
      </c>
      <c r="T79" s="3" t="s">
        <v>80</v>
      </c>
      <c r="U79" s="3" t="s">
        <v>433</v>
      </c>
      <c r="V79" s="5" t="s">
        <v>46</v>
      </c>
      <c r="W79" s="3" t="s">
        <v>433</v>
      </c>
      <c r="X79" s="5" t="s">
        <v>4043</v>
      </c>
      <c r="Y79" s="3" t="s">
        <v>4049</v>
      </c>
      <c r="AB79" s="14">
        <f t="shared" si="7"/>
        <v>-34.849999999999909</v>
      </c>
      <c r="AE79" s="26">
        <f t="shared" si="8"/>
        <v>-0.2142270372711674</v>
      </c>
      <c r="AH79" s="25">
        <f t="shared" si="9"/>
        <v>0.58481499360919575</v>
      </c>
      <c r="AI79" s="41">
        <f t="shared" si="10"/>
        <v>1.7099424791222997</v>
      </c>
    </row>
    <row r="80" spans="1:35" x14ac:dyDescent="0.25">
      <c r="A80" s="3" t="s">
        <v>4045</v>
      </c>
      <c r="B80" s="4" t="s">
        <v>1212</v>
      </c>
      <c r="C80" s="3" t="s">
        <v>63</v>
      </c>
      <c r="D80" s="3" t="s">
        <v>193</v>
      </c>
      <c r="E80" s="3" t="s">
        <v>4050</v>
      </c>
      <c r="F80" s="3" t="s">
        <v>1934</v>
      </c>
      <c r="G80" s="3" t="s">
        <v>42</v>
      </c>
      <c r="H80" s="5" t="s">
        <v>46</v>
      </c>
      <c r="I80" s="3" t="s">
        <v>47</v>
      </c>
      <c r="J80" s="3" t="s">
        <v>47</v>
      </c>
      <c r="K80" s="3" t="s">
        <v>80</v>
      </c>
      <c r="L80" s="3" t="s">
        <v>47</v>
      </c>
      <c r="M80" s="3" t="s">
        <v>47</v>
      </c>
      <c r="N80" s="3"/>
      <c r="O80" s="3" t="s">
        <v>47</v>
      </c>
      <c r="P80" s="3" t="s">
        <v>47</v>
      </c>
      <c r="Q80" s="3" t="s">
        <v>80</v>
      </c>
      <c r="R80" s="3" t="s">
        <v>80</v>
      </c>
      <c r="S80" s="3" t="s">
        <v>80</v>
      </c>
      <c r="T80" s="3" t="s">
        <v>80</v>
      </c>
      <c r="U80" s="3" t="s">
        <v>433</v>
      </c>
      <c r="V80" s="5" t="s">
        <v>46</v>
      </c>
      <c r="W80" s="3" t="s">
        <v>433</v>
      </c>
      <c r="X80" s="5" t="s">
        <v>4043</v>
      </c>
      <c r="Y80" s="3" t="s">
        <v>4051</v>
      </c>
      <c r="AB80" s="14">
        <f t="shared" si="7"/>
        <v>-28.870000000000118</v>
      </c>
      <c r="AE80" s="26">
        <f t="shared" si="8"/>
        <v>-0.17553683912643714</v>
      </c>
      <c r="AH80" s="25">
        <f t="shared" si="9"/>
        <v>0.5696710866515976</v>
      </c>
      <c r="AI80" s="41">
        <f t="shared" si="10"/>
        <v>1.7553989019835672</v>
      </c>
    </row>
    <row r="81" spans="1:35" x14ac:dyDescent="0.25">
      <c r="A81" s="3" t="s">
        <v>263</v>
      </c>
      <c r="B81" s="4" t="s">
        <v>4052</v>
      </c>
      <c r="C81" s="3" t="s">
        <v>63</v>
      </c>
      <c r="D81" s="3" t="s">
        <v>193</v>
      </c>
      <c r="E81" s="3" t="s">
        <v>4053</v>
      </c>
      <c r="F81" s="3" t="s">
        <v>4054</v>
      </c>
      <c r="G81" s="3" t="s">
        <v>42</v>
      </c>
      <c r="H81" s="5" t="s">
        <v>47</v>
      </c>
      <c r="I81" s="3" t="s">
        <v>47</v>
      </c>
      <c r="J81" s="3" t="s">
        <v>80</v>
      </c>
      <c r="K81" s="3" t="s">
        <v>80</v>
      </c>
      <c r="L81" s="3" t="s">
        <v>80</v>
      </c>
      <c r="M81" s="3" t="s">
        <v>80</v>
      </c>
      <c r="N81" s="3"/>
      <c r="O81" s="3" t="s">
        <v>80</v>
      </c>
      <c r="P81" s="3" t="s">
        <v>80</v>
      </c>
      <c r="Q81" s="3" t="s">
        <v>80</v>
      </c>
      <c r="R81" s="3" t="s">
        <v>80</v>
      </c>
      <c r="S81" s="3" t="s">
        <v>80</v>
      </c>
      <c r="T81" s="3" t="s">
        <v>80</v>
      </c>
      <c r="U81" s="3" t="s">
        <v>433</v>
      </c>
      <c r="V81" s="5" t="s">
        <v>47</v>
      </c>
      <c r="W81" s="3" t="s">
        <v>433</v>
      </c>
      <c r="X81" s="5" t="s">
        <v>2582</v>
      </c>
      <c r="Y81" s="3" t="s">
        <v>4055</v>
      </c>
      <c r="AB81" s="14">
        <f t="shared" si="7"/>
        <v>-92.1400000000001</v>
      </c>
      <c r="AE81" s="26">
        <f t="shared" si="8"/>
        <v>-0.58488948739017788</v>
      </c>
      <c r="AH81" s="25">
        <f t="shared" si="9"/>
        <v>0.72068898615102217</v>
      </c>
      <c r="AI81" s="41">
        <f t="shared" si="10"/>
        <v>1.3875610966953886</v>
      </c>
    </row>
    <row r="82" spans="1:35" x14ac:dyDescent="0.25">
      <c r="A82" s="67" t="s">
        <v>3582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</row>
    <row r="83" spans="1:35" x14ac:dyDescent="0.25">
      <c r="A83" s="66" t="s">
        <v>162</v>
      </c>
      <c r="B83" s="66"/>
      <c r="C83" s="66"/>
      <c r="D83" s="66"/>
      <c r="E83" s="66"/>
      <c r="F83" s="66"/>
      <c r="G83" s="66"/>
      <c r="H83" s="66"/>
    </row>
    <row r="87" spans="1:35" x14ac:dyDescent="0.25">
      <c r="A87" t="s">
        <v>42</v>
      </c>
      <c r="B87" t="s">
        <v>42</v>
      </c>
      <c r="C87" t="s">
        <v>42</v>
      </c>
      <c r="D87" t="s">
        <v>42</v>
      </c>
      <c r="E87" t="s">
        <v>42</v>
      </c>
      <c r="F87" t="s">
        <v>42</v>
      </c>
      <c r="G87" t="s">
        <v>42</v>
      </c>
      <c r="H87" t="s">
        <v>42</v>
      </c>
      <c r="I87" t="s">
        <v>42</v>
      </c>
      <c r="J87" t="s">
        <v>42</v>
      </c>
      <c r="K87" t="s">
        <v>42</v>
      </c>
      <c r="L87" t="s">
        <v>42</v>
      </c>
      <c r="M87" t="s">
        <v>42</v>
      </c>
      <c r="O87" t="s">
        <v>42</v>
      </c>
      <c r="P87" t="s">
        <v>42</v>
      </c>
      <c r="Q87" t="s">
        <v>42</v>
      </c>
      <c r="R87" t="s">
        <v>42</v>
      </c>
      <c r="S87" t="s">
        <v>42</v>
      </c>
      <c r="T87" t="s">
        <v>42</v>
      </c>
      <c r="U87" t="s">
        <v>42</v>
      </c>
      <c r="V87" t="s">
        <v>42</v>
      </c>
      <c r="W87" t="s">
        <v>42</v>
      </c>
      <c r="X87" t="s">
        <v>42</v>
      </c>
      <c r="Y87" t="s">
        <v>42</v>
      </c>
    </row>
  </sheetData>
  <mergeCells count="14">
    <mergeCell ref="A82:Y82"/>
    <mergeCell ref="A83:H83"/>
    <mergeCell ref="A1:Y1"/>
    <mergeCell ref="H2:U2"/>
    <mergeCell ref="V2:W2"/>
    <mergeCell ref="X2:X4"/>
    <mergeCell ref="Y2:Y4"/>
    <mergeCell ref="A2:A4"/>
    <mergeCell ref="B2:B4"/>
    <mergeCell ref="C2:C4"/>
    <mergeCell ref="D2:D4"/>
    <mergeCell ref="E2:E4"/>
    <mergeCell ref="F2:F4"/>
    <mergeCell ref="G2:G4"/>
  </mergeCells>
  <conditionalFormatting sqref="AB5:AB81">
    <cfRule type="cellIs" dxfId="314" priority="8" operator="lessThan">
      <formula>200</formula>
    </cfRule>
    <cfRule type="cellIs" dxfId="313" priority="9" operator="between">
      <formula>200</formula>
      <formula>300</formula>
    </cfRule>
    <cfRule type="cellIs" dxfId="312" priority="10" operator="between">
      <formula>300</formula>
      <formula>400</formula>
    </cfRule>
    <cfRule type="cellIs" dxfId="311" priority="11" operator="greaterThan">
      <formula>400</formula>
    </cfRule>
  </conditionalFormatting>
  <conditionalFormatting sqref="AE5:AE81">
    <cfRule type="cellIs" dxfId="310" priority="5" operator="lessThan">
      <formula>2</formula>
    </cfRule>
    <cfRule type="cellIs" dxfId="309" priority="6" operator="between">
      <formula>2</formula>
      <formula>3</formula>
    </cfRule>
    <cfRule type="cellIs" dxfId="308" priority="7" operator="between">
      <formula>3</formula>
      <formula>100</formula>
    </cfRule>
  </conditionalFormatting>
  <conditionalFormatting sqref="AH5:AH81">
    <cfRule type="expression" dxfId="307" priority="1">
      <formula>AND($AB5&gt;0,$AH5&lt;0.01)</formula>
    </cfRule>
    <cfRule type="expression" dxfId="306" priority="2">
      <formula>AND($AB5&gt;0,$AH5&lt;0.02)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597A-D0F8-4A58-89BE-D8C22C7F0C4D}">
  <dimension ref="A1:AI100"/>
  <sheetViews>
    <sheetView topLeftCell="D1" workbookViewId="0">
      <selection activeCell="AI5" sqref="AH4:AI5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140625" customWidth="1"/>
    <col min="13" max="13" width="4.85546875" customWidth="1"/>
    <col min="14" max="14" width="3" customWidth="1"/>
    <col min="15" max="17" width="4.7109375" customWidth="1"/>
    <col min="18" max="18" width="4.5703125" customWidth="1"/>
    <col min="19" max="19" width="5.8554687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7735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5550</v>
      </c>
      <c r="K3" s="2" t="s">
        <v>21</v>
      </c>
      <c r="L3" s="2" t="s">
        <v>761</v>
      </c>
      <c r="M3" s="2" t="s">
        <v>23</v>
      </c>
      <c r="N3" s="2" t="s">
        <v>19</v>
      </c>
      <c r="O3" s="1" t="s">
        <v>13</v>
      </c>
      <c r="P3" s="2" t="s">
        <v>14</v>
      </c>
      <c r="Q3" s="2" t="s">
        <v>172</v>
      </c>
      <c r="R3" s="2" t="s">
        <v>16</v>
      </c>
      <c r="S3" s="2" t="s">
        <v>2765</v>
      </c>
      <c r="T3" s="2" t="s">
        <v>7736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7737</v>
      </c>
      <c r="B5" s="4" t="s">
        <v>198</v>
      </c>
      <c r="C5" s="3" t="s">
        <v>42</v>
      </c>
      <c r="D5" s="3" t="s">
        <v>186</v>
      </c>
      <c r="E5" s="3" t="s">
        <v>7738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40</v>
      </c>
      <c r="L5" s="3" t="s">
        <v>46</v>
      </c>
      <c r="M5" s="3" t="s">
        <v>46</v>
      </c>
      <c r="N5" s="3" t="s">
        <v>258</v>
      </c>
      <c r="O5" s="5" t="s">
        <v>46</v>
      </c>
      <c r="P5" s="3" t="s">
        <v>61</v>
      </c>
      <c r="Q5" s="3" t="s">
        <v>46</v>
      </c>
      <c r="R5" s="3" t="s">
        <v>46</v>
      </c>
      <c r="S5" s="3" t="s">
        <v>46</v>
      </c>
      <c r="T5" s="3" t="s">
        <v>46</v>
      </c>
      <c r="U5" s="3" t="s">
        <v>258</v>
      </c>
      <c r="V5" s="5" t="s">
        <v>210</v>
      </c>
      <c r="W5" s="3" t="s">
        <v>433</v>
      </c>
      <c r="X5" s="5" t="s">
        <v>7739</v>
      </c>
      <c r="Y5" s="3" t="s">
        <v>7740</v>
      </c>
      <c r="AB5" s="14">
        <f>IF(OR(E5="", ISBLANK(E5)), X5-X5,X5-E5)</f>
        <v>190.49000000000024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0.99355253296733215</v>
      </c>
      <c r="AF5" s="27">
        <f>AVERAGE(AB5:AB94)</f>
        <v>-0.79977777777776538</v>
      </c>
      <c r="AG5" s="28">
        <f>_xlfn.STDEV.P(AB5:AB94)</f>
        <v>192.53111579965906</v>
      </c>
      <c r="AH5" s="25">
        <f>1-_xlfn.NORM.S.DIST(AE5,TRUE)</f>
        <v>0.16022038150685458</v>
      </c>
      <c r="AI5" s="41">
        <f>1/AH5</f>
        <v>6.2414031885026926</v>
      </c>
    </row>
    <row r="6" spans="1:35" x14ac:dyDescent="0.25">
      <c r="A6" s="3" t="s">
        <v>7737</v>
      </c>
      <c r="B6" s="4" t="s">
        <v>390</v>
      </c>
      <c r="C6" s="3" t="s">
        <v>42</v>
      </c>
      <c r="D6" s="3" t="s">
        <v>307</v>
      </c>
      <c r="E6" s="3" t="s">
        <v>7587</v>
      </c>
      <c r="F6" s="3" t="s">
        <v>208</v>
      </c>
      <c r="G6" s="3" t="s">
        <v>45</v>
      </c>
      <c r="H6" s="5" t="s">
        <v>46</v>
      </c>
      <c r="I6" s="3" t="s">
        <v>61</v>
      </c>
      <c r="J6" s="3" t="s">
        <v>46</v>
      </c>
      <c r="K6" s="3" t="s">
        <v>40</v>
      </c>
      <c r="L6" s="3" t="s">
        <v>46</v>
      </c>
      <c r="M6" s="3" t="s">
        <v>46</v>
      </c>
      <c r="N6" s="3" t="s">
        <v>258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3" t="s">
        <v>258</v>
      </c>
      <c r="V6" s="5" t="s">
        <v>210</v>
      </c>
      <c r="W6" s="3" t="s">
        <v>433</v>
      </c>
      <c r="X6" s="5" t="s">
        <v>7739</v>
      </c>
      <c r="Y6" s="3" t="s">
        <v>7741</v>
      </c>
      <c r="AB6" s="14">
        <f t="shared" ref="AB6:AB69" si="1">IF(OR(E6="", ISBLANK(E6)), X6-X6,X6-E6)</f>
        <v>410.18000000000029</v>
      </c>
      <c r="AC6" t="str">
        <f t="shared" ref="AC6:AC69" si="2">IF(AB6&gt;400,B6," ")</f>
        <v>Tummes, Boris</v>
      </c>
      <c r="AD6" t="str">
        <f t="shared" si="0"/>
        <v>2478,85</v>
      </c>
      <c r="AE6" s="26">
        <f t="shared" ref="AE6:AE69" si="3">(AB6-$AF$5)/$AG$5</f>
        <v>2.1346148443113413</v>
      </c>
      <c r="AH6" s="25">
        <f t="shared" ref="AH6:AH69" si="4">1-_xlfn.NORM.S.DIST(AE6,TRUE)</f>
        <v>1.6396241952760238E-2</v>
      </c>
      <c r="AI6" s="41">
        <f t="shared" ref="AI6:AI69" si="5">1/AH6</f>
        <v>60.989585472154751</v>
      </c>
    </row>
    <row r="7" spans="1:35" x14ac:dyDescent="0.25">
      <c r="A7" s="3" t="s">
        <v>86</v>
      </c>
      <c r="B7" s="4" t="s">
        <v>185</v>
      </c>
      <c r="C7" s="3" t="s">
        <v>42</v>
      </c>
      <c r="D7" s="3" t="s">
        <v>186</v>
      </c>
      <c r="E7" s="3" t="s">
        <v>7742</v>
      </c>
      <c r="F7" s="3" t="s">
        <v>86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40</v>
      </c>
      <c r="L7" s="3" t="s">
        <v>46</v>
      </c>
      <c r="M7" s="3" t="s">
        <v>2518</v>
      </c>
      <c r="N7" s="3" t="s">
        <v>258</v>
      </c>
      <c r="O7" s="6" t="s">
        <v>46</v>
      </c>
      <c r="P7" s="7" t="s">
        <v>46</v>
      </c>
      <c r="Q7" s="7" t="s">
        <v>46</v>
      </c>
      <c r="R7" s="7" t="s">
        <v>46</v>
      </c>
      <c r="S7" s="7" t="s">
        <v>46</v>
      </c>
      <c r="T7" s="7" t="s">
        <v>46</v>
      </c>
      <c r="U7" s="7" t="s">
        <v>489</v>
      </c>
      <c r="V7" s="5" t="s">
        <v>4162</v>
      </c>
      <c r="W7" s="3" t="s">
        <v>746</v>
      </c>
      <c r="X7" s="5" t="s">
        <v>7743</v>
      </c>
      <c r="Y7" s="3" t="s">
        <v>4179</v>
      </c>
      <c r="AB7" s="14">
        <f t="shared" si="1"/>
        <v>197.73000000000002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1.0311568441973853</v>
      </c>
      <c r="AH7" s="25">
        <f t="shared" si="4"/>
        <v>0.15123363729789574</v>
      </c>
      <c r="AI7" s="41">
        <f t="shared" si="5"/>
        <v>6.6122855858464096</v>
      </c>
    </row>
    <row r="8" spans="1:35" x14ac:dyDescent="0.25">
      <c r="A8" s="3" t="s">
        <v>61</v>
      </c>
      <c r="B8" s="4" t="s">
        <v>421</v>
      </c>
      <c r="C8" s="3" t="s">
        <v>42</v>
      </c>
      <c r="D8" s="3" t="s">
        <v>422</v>
      </c>
      <c r="E8" s="3" t="s">
        <v>7744</v>
      </c>
      <c r="F8" s="3" t="s">
        <v>124</v>
      </c>
      <c r="G8" s="3" t="s">
        <v>111</v>
      </c>
      <c r="H8" s="6" t="s">
        <v>46</v>
      </c>
      <c r="I8" s="7" t="s">
        <v>48</v>
      </c>
      <c r="J8" s="7" t="s">
        <v>46</v>
      </c>
      <c r="K8" s="7" t="s">
        <v>46</v>
      </c>
      <c r="L8" s="7" t="s">
        <v>46</v>
      </c>
      <c r="M8" s="7" t="s">
        <v>46</v>
      </c>
      <c r="N8" s="7" t="s">
        <v>258</v>
      </c>
      <c r="O8" s="5" t="s">
        <v>46</v>
      </c>
      <c r="P8" s="3" t="s">
        <v>46</v>
      </c>
      <c r="Q8" s="3" t="s">
        <v>46</v>
      </c>
      <c r="R8" s="3" t="s">
        <v>48</v>
      </c>
      <c r="S8" s="3" t="s">
        <v>46</v>
      </c>
      <c r="T8" s="3" t="s">
        <v>46</v>
      </c>
      <c r="U8" s="3" t="s">
        <v>258</v>
      </c>
      <c r="V8" s="5" t="s">
        <v>821</v>
      </c>
      <c r="W8" s="3" t="s">
        <v>433</v>
      </c>
      <c r="X8" s="5" t="s">
        <v>7745</v>
      </c>
      <c r="Y8" s="8" t="s">
        <v>7746</v>
      </c>
      <c r="AB8" s="14">
        <f t="shared" si="1"/>
        <v>550.09000000000015</v>
      </c>
      <c r="AC8" t="str">
        <f t="shared" si="2"/>
        <v>Voráček, Miroslav</v>
      </c>
      <c r="AD8" t="str">
        <f t="shared" si="0"/>
        <v>2313,39</v>
      </c>
      <c r="AE8" s="26">
        <f t="shared" si="3"/>
        <v>2.8613025769352212</v>
      </c>
      <c r="AH8" s="25">
        <f t="shared" si="4"/>
        <v>2.1095208956868339E-3</v>
      </c>
      <c r="AI8" s="41">
        <f t="shared" si="5"/>
        <v>474.04128683656029</v>
      </c>
    </row>
    <row r="9" spans="1:35" x14ac:dyDescent="0.25">
      <c r="A9" s="3" t="s">
        <v>46</v>
      </c>
      <c r="B9" s="4" t="s">
        <v>771</v>
      </c>
      <c r="C9" s="3" t="s">
        <v>63</v>
      </c>
      <c r="D9" s="3" t="s">
        <v>380</v>
      </c>
      <c r="E9" s="3" t="s">
        <v>7747</v>
      </c>
      <c r="F9" s="3" t="s">
        <v>108</v>
      </c>
      <c r="G9" s="3" t="s">
        <v>65</v>
      </c>
      <c r="H9" s="5" t="s">
        <v>46</v>
      </c>
      <c r="I9" s="3" t="s">
        <v>46</v>
      </c>
      <c r="J9" s="3" t="s">
        <v>86</v>
      </c>
      <c r="K9" s="3" t="s">
        <v>40</v>
      </c>
      <c r="L9" s="3" t="s">
        <v>46</v>
      </c>
      <c r="M9" s="3" t="s">
        <v>46</v>
      </c>
      <c r="N9" s="3" t="s">
        <v>258</v>
      </c>
      <c r="O9" s="5" t="s">
        <v>46</v>
      </c>
      <c r="P9" s="3" t="s">
        <v>46</v>
      </c>
      <c r="Q9" s="3" t="s">
        <v>46</v>
      </c>
      <c r="R9" s="3" t="s">
        <v>47</v>
      </c>
      <c r="S9" s="3" t="s">
        <v>46</v>
      </c>
      <c r="T9" s="3" t="s">
        <v>46</v>
      </c>
      <c r="U9" s="3" t="s">
        <v>258</v>
      </c>
      <c r="V9" s="5" t="s">
        <v>67</v>
      </c>
      <c r="W9" s="3" t="s">
        <v>433</v>
      </c>
      <c r="X9" s="5" t="s">
        <v>7748</v>
      </c>
      <c r="Y9" s="3" t="s">
        <v>3390</v>
      </c>
      <c r="AB9" s="14">
        <f t="shared" si="1"/>
        <v>189.32000000000016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0.98747559316910472</v>
      </c>
      <c r="AH9" s="25">
        <f t="shared" si="4"/>
        <v>0.16170477108577463</v>
      </c>
      <c r="AI9" s="41">
        <f t="shared" si="5"/>
        <v>6.1841094315613008</v>
      </c>
    </row>
    <row r="10" spans="1:35" x14ac:dyDescent="0.25">
      <c r="A10" s="3" t="s">
        <v>76</v>
      </c>
      <c r="B10" s="4" t="s">
        <v>54</v>
      </c>
      <c r="C10" s="3" t="s">
        <v>42</v>
      </c>
      <c r="D10" s="3" t="s">
        <v>55</v>
      </c>
      <c r="E10" s="3" t="s">
        <v>7749</v>
      </c>
      <c r="F10" s="3" t="s">
        <v>128</v>
      </c>
      <c r="G10" s="3" t="s">
        <v>45</v>
      </c>
      <c r="H10" s="5" t="s">
        <v>46</v>
      </c>
      <c r="I10" s="3" t="s">
        <v>2519</v>
      </c>
      <c r="J10" s="3" t="s">
        <v>46</v>
      </c>
      <c r="K10" s="3" t="s">
        <v>40</v>
      </c>
      <c r="L10" s="3" t="s">
        <v>46</v>
      </c>
      <c r="M10" s="3" t="s">
        <v>47</v>
      </c>
      <c r="N10" s="3" t="s">
        <v>258</v>
      </c>
      <c r="O10" s="5" t="s">
        <v>46</v>
      </c>
      <c r="P10" s="3" t="s">
        <v>46</v>
      </c>
      <c r="Q10" s="3" t="s">
        <v>46</v>
      </c>
      <c r="R10" s="3" t="s">
        <v>48</v>
      </c>
      <c r="S10" s="3" t="s">
        <v>46</v>
      </c>
      <c r="T10" s="3" t="s">
        <v>46</v>
      </c>
      <c r="U10" s="3" t="s">
        <v>258</v>
      </c>
      <c r="V10" s="5" t="s">
        <v>3006</v>
      </c>
      <c r="W10" s="3" t="s">
        <v>433</v>
      </c>
      <c r="X10" s="5" t="s">
        <v>7750</v>
      </c>
      <c r="Y10" s="3" t="s">
        <v>7751</v>
      </c>
      <c r="AB10" s="14">
        <f t="shared" si="1"/>
        <v>183.25999999999976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0.9560001613936705</v>
      </c>
      <c r="AH10" s="25">
        <f t="shared" si="4"/>
        <v>0.16953607647423752</v>
      </c>
      <c r="AI10" s="41">
        <f t="shared" si="5"/>
        <v>5.8984495854601109</v>
      </c>
    </row>
    <row r="11" spans="1:35" x14ac:dyDescent="0.25">
      <c r="A11" s="3" t="s">
        <v>83</v>
      </c>
      <c r="B11" s="4" t="s">
        <v>41</v>
      </c>
      <c r="C11" s="3" t="s">
        <v>42</v>
      </c>
      <c r="D11" s="3" t="s">
        <v>43</v>
      </c>
      <c r="E11" s="3" t="s">
        <v>7752</v>
      </c>
      <c r="F11" s="3" t="s">
        <v>83</v>
      </c>
      <c r="G11" s="3" t="s">
        <v>45</v>
      </c>
      <c r="H11" s="5" t="s">
        <v>46</v>
      </c>
      <c r="I11" s="3" t="s">
        <v>2519</v>
      </c>
      <c r="J11" s="3" t="s">
        <v>48</v>
      </c>
      <c r="K11" s="3" t="s">
        <v>47</v>
      </c>
      <c r="L11" s="3" t="s">
        <v>46</v>
      </c>
      <c r="M11" s="3" t="s">
        <v>46</v>
      </c>
      <c r="N11" s="3" t="s">
        <v>258</v>
      </c>
      <c r="O11" s="5" t="s">
        <v>46</v>
      </c>
      <c r="P11" s="3" t="s">
        <v>61</v>
      </c>
      <c r="Q11" s="3" t="s">
        <v>46</v>
      </c>
      <c r="R11" s="3" t="s">
        <v>40</v>
      </c>
      <c r="S11" s="3" t="s">
        <v>46</v>
      </c>
      <c r="T11" s="3" t="s">
        <v>46</v>
      </c>
      <c r="U11" s="3" t="s">
        <v>258</v>
      </c>
      <c r="V11" s="5" t="s">
        <v>2620</v>
      </c>
      <c r="W11" s="3" t="s">
        <v>433</v>
      </c>
      <c r="X11" s="5" t="s">
        <v>7753</v>
      </c>
      <c r="Y11" s="3" t="s">
        <v>7089</v>
      </c>
      <c r="AB11" s="14">
        <f t="shared" si="1"/>
        <v>89.25</v>
      </c>
      <c r="AC11" t="str">
        <f t="shared" si="2"/>
        <v xml:space="preserve"> </v>
      </c>
      <c r="AD11" t="str">
        <f t="shared" ref="AD11:AD70" si="6">IF(AB11&gt;400,E11," ")</f>
        <v xml:space="preserve"> </v>
      </c>
      <c r="AE11" s="26">
        <f t="shared" si="3"/>
        <v>0.46771545162331224</v>
      </c>
      <c r="AH11" s="25">
        <f t="shared" si="4"/>
        <v>0.31999404490370442</v>
      </c>
      <c r="AI11" s="41">
        <f t="shared" si="5"/>
        <v>3.1250581563195317</v>
      </c>
    </row>
    <row r="12" spans="1:35" x14ac:dyDescent="0.25">
      <c r="A12" s="3" t="s">
        <v>88</v>
      </c>
      <c r="B12" s="4" t="s">
        <v>383</v>
      </c>
      <c r="C12" s="3" t="s">
        <v>58</v>
      </c>
      <c r="D12" s="3" t="s">
        <v>365</v>
      </c>
      <c r="E12" s="3" t="s">
        <v>4613</v>
      </c>
      <c r="F12" s="3" t="s">
        <v>154</v>
      </c>
      <c r="G12" s="3" t="s">
        <v>45</v>
      </c>
      <c r="H12" s="5" t="s">
        <v>47</v>
      </c>
      <c r="I12" s="3" t="s">
        <v>61</v>
      </c>
      <c r="J12" s="3" t="s">
        <v>46</v>
      </c>
      <c r="K12" s="3" t="s">
        <v>40</v>
      </c>
      <c r="L12" s="3" t="s">
        <v>46</v>
      </c>
      <c r="M12" s="3" t="s">
        <v>46</v>
      </c>
      <c r="N12" s="3" t="s">
        <v>258</v>
      </c>
      <c r="O12" s="5" t="s">
        <v>46</v>
      </c>
      <c r="P12" s="3" t="s">
        <v>46</v>
      </c>
      <c r="Q12" s="3" t="s">
        <v>46</v>
      </c>
      <c r="R12" s="3" t="s">
        <v>40</v>
      </c>
      <c r="S12" s="3" t="s">
        <v>46</v>
      </c>
      <c r="T12" s="3" t="s">
        <v>46</v>
      </c>
      <c r="U12" s="3" t="s">
        <v>258</v>
      </c>
      <c r="V12" s="5" t="s">
        <v>81</v>
      </c>
      <c r="W12" s="3" t="s">
        <v>433</v>
      </c>
      <c r="X12" s="5" t="s">
        <v>7754</v>
      </c>
      <c r="Y12" s="3" t="s">
        <v>5116</v>
      </c>
      <c r="AB12" s="14">
        <f t="shared" si="1"/>
        <v>165.15999999999985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0.86198938331853525</v>
      </c>
      <c r="AH12" s="25">
        <f t="shared" si="4"/>
        <v>0.19434668004623001</v>
      </c>
      <c r="AI12" s="41">
        <f t="shared" si="5"/>
        <v>5.1454442121785977</v>
      </c>
    </row>
    <row r="13" spans="1:35" x14ac:dyDescent="0.25">
      <c r="A13" s="3" t="s">
        <v>44</v>
      </c>
      <c r="B13" s="4" t="s">
        <v>192</v>
      </c>
      <c r="C13" s="3" t="s">
        <v>42</v>
      </c>
      <c r="D13" s="3" t="s">
        <v>193</v>
      </c>
      <c r="E13" s="3" t="s">
        <v>7755</v>
      </c>
      <c r="F13" s="3" t="s">
        <v>119</v>
      </c>
      <c r="G13" s="3" t="s">
        <v>65</v>
      </c>
      <c r="H13" s="5" t="s">
        <v>46</v>
      </c>
      <c r="I13" s="3" t="s">
        <v>46</v>
      </c>
      <c r="J13" s="3" t="s">
        <v>86</v>
      </c>
      <c r="K13" s="3" t="s">
        <v>40</v>
      </c>
      <c r="L13" s="3" t="s">
        <v>46</v>
      </c>
      <c r="M13" s="3" t="s">
        <v>46</v>
      </c>
      <c r="N13" s="3" t="s">
        <v>258</v>
      </c>
      <c r="O13" s="5" t="s">
        <v>46</v>
      </c>
      <c r="P13" s="3" t="s">
        <v>61</v>
      </c>
      <c r="Q13" s="3" t="s">
        <v>46</v>
      </c>
      <c r="R13" s="3" t="s">
        <v>48</v>
      </c>
      <c r="S13" s="3" t="s">
        <v>80</v>
      </c>
      <c r="T13" s="3" t="s">
        <v>46</v>
      </c>
      <c r="U13" s="3" t="s">
        <v>258</v>
      </c>
      <c r="V13" s="5" t="s">
        <v>361</v>
      </c>
      <c r="W13" s="3" t="s">
        <v>433</v>
      </c>
      <c r="X13" s="5" t="s">
        <v>7756</v>
      </c>
      <c r="Y13" s="3" t="s">
        <v>7757</v>
      </c>
      <c r="AB13" s="14">
        <f t="shared" si="1"/>
        <v>94.680000000000291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0.49591868504585446</v>
      </c>
      <c r="AH13" s="25">
        <f t="shared" si="4"/>
        <v>0.3099758913111812</v>
      </c>
      <c r="AI13" s="41">
        <f t="shared" si="5"/>
        <v>3.2260573419760301</v>
      </c>
    </row>
    <row r="14" spans="1:35" x14ac:dyDescent="0.25">
      <c r="A14" s="3" t="s">
        <v>98</v>
      </c>
      <c r="B14" s="4" t="s">
        <v>62</v>
      </c>
      <c r="C14" s="3" t="s">
        <v>63</v>
      </c>
      <c r="D14" s="3" t="s">
        <v>55</v>
      </c>
      <c r="E14" s="3" t="s">
        <v>7758</v>
      </c>
      <c r="F14" s="3" t="s">
        <v>113</v>
      </c>
      <c r="G14" s="3" t="s">
        <v>65</v>
      </c>
      <c r="H14" s="5" t="s">
        <v>46</v>
      </c>
      <c r="I14" s="3" t="s">
        <v>2519</v>
      </c>
      <c r="J14" s="3" t="s">
        <v>80</v>
      </c>
      <c r="K14" s="3" t="s">
        <v>40</v>
      </c>
      <c r="L14" s="3" t="s">
        <v>46</v>
      </c>
      <c r="M14" s="3" t="s">
        <v>46</v>
      </c>
      <c r="N14" s="3" t="s">
        <v>258</v>
      </c>
      <c r="O14" s="5" t="s">
        <v>46</v>
      </c>
      <c r="P14" s="3" t="s">
        <v>46</v>
      </c>
      <c r="Q14" s="3" t="s">
        <v>86</v>
      </c>
      <c r="R14" s="3" t="s">
        <v>40</v>
      </c>
      <c r="S14" s="3" t="s">
        <v>46</v>
      </c>
      <c r="T14" s="3" t="s">
        <v>46</v>
      </c>
      <c r="U14" s="3" t="s">
        <v>258</v>
      </c>
      <c r="V14" s="5" t="s">
        <v>3254</v>
      </c>
      <c r="W14" s="3" t="s">
        <v>433</v>
      </c>
      <c r="X14" s="5" t="s">
        <v>7759</v>
      </c>
      <c r="Y14" s="3" t="s">
        <v>7681</v>
      </c>
      <c r="AB14" s="14">
        <f t="shared" si="1"/>
        <v>81.610000000000127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0.42803355413745453</v>
      </c>
      <c r="AH14" s="25">
        <f t="shared" si="4"/>
        <v>0.33431334571028493</v>
      </c>
      <c r="AI14" s="41">
        <f t="shared" si="5"/>
        <v>2.9912057440464772</v>
      </c>
    </row>
    <row r="15" spans="1:35" x14ac:dyDescent="0.25">
      <c r="A15" s="3" t="s">
        <v>104</v>
      </c>
      <c r="B15" s="4" t="s">
        <v>84</v>
      </c>
      <c r="C15" s="3" t="s">
        <v>42</v>
      </c>
      <c r="D15" s="3" t="s">
        <v>43</v>
      </c>
      <c r="E15" s="3" t="s">
        <v>7760</v>
      </c>
      <c r="F15" s="3" t="s">
        <v>66</v>
      </c>
      <c r="G15" s="3" t="s">
        <v>42</v>
      </c>
      <c r="H15" s="5" t="s">
        <v>46</v>
      </c>
      <c r="I15" s="3" t="s">
        <v>2519</v>
      </c>
      <c r="J15" s="3" t="s">
        <v>40</v>
      </c>
      <c r="K15" s="3" t="s">
        <v>40</v>
      </c>
      <c r="L15" s="3" t="s">
        <v>46</v>
      </c>
      <c r="M15" s="3" t="s">
        <v>2518</v>
      </c>
      <c r="N15" s="3" t="s">
        <v>258</v>
      </c>
      <c r="O15" s="5" t="s">
        <v>46</v>
      </c>
      <c r="P15" s="3" t="s">
        <v>86</v>
      </c>
      <c r="Q15" s="3" t="s">
        <v>46</v>
      </c>
      <c r="R15" s="3" t="s">
        <v>40</v>
      </c>
      <c r="S15" s="3" t="s">
        <v>46</v>
      </c>
      <c r="T15" s="3" t="s">
        <v>46</v>
      </c>
      <c r="U15" s="3" t="s">
        <v>258</v>
      </c>
      <c r="V15" s="5" t="s">
        <v>321</v>
      </c>
      <c r="W15" s="3" t="s">
        <v>433</v>
      </c>
      <c r="X15" s="5" t="s">
        <v>7761</v>
      </c>
      <c r="Y15" s="3" t="s">
        <v>7762</v>
      </c>
      <c r="AB15" s="14">
        <f t="shared" si="1"/>
        <v>401</v>
      </c>
      <c r="AC15" t="str">
        <f t="shared" si="2"/>
        <v>Ooms, Andy</v>
      </c>
      <c r="AD15" t="str">
        <f t="shared" si="6"/>
        <v>2206,95</v>
      </c>
      <c r="AE15" s="26">
        <f t="shared" si="3"/>
        <v>2.0869342397406356</v>
      </c>
      <c r="AH15" s="25">
        <f t="shared" si="4"/>
        <v>1.8447039648224917E-2</v>
      </c>
      <c r="AI15" s="41">
        <f t="shared" si="5"/>
        <v>54.209240022760284</v>
      </c>
    </row>
    <row r="16" spans="1:35" x14ac:dyDescent="0.25">
      <c r="A16" s="3" t="s">
        <v>108</v>
      </c>
      <c r="B16" s="4" t="s">
        <v>296</v>
      </c>
      <c r="C16" s="3" t="s">
        <v>58</v>
      </c>
      <c r="D16" s="3" t="s">
        <v>100</v>
      </c>
      <c r="E16" s="3" t="s">
        <v>7763</v>
      </c>
      <c r="F16" s="3" t="s">
        <v>281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40</v>
      </c>
      <c r="L16" s="3" t="s">
        <v>46</v>
      </c>
      <c r="M16" s="3" t="s">
        <v>47</v>
      </c>
      <c r="N16" s="3" t="s">
        <v>539</v>
      </c>
      <c r="O16" s="5" t="s">
        <v>46</v>
      </c>
      <c r="P16" s="3" t="s">
        <v>46</v>
      </c>
      <c r="Q16" s="3" t="s">
        <v>46</v>
      </c>
      <c r="R16" s="3" t="s">
        <v>47</v>
      </c>
      <c r="S16" s="3" t="s">
        <v>2525</v>
      </c>
      <c r="T16" s="3" t="s">
        <v>46</v>
      </c>
      <c r="U16" s="3" t="s">
        <v>258</v>
      </c>
      <c r="V16" s="5" t="s">
        <v>2743</v>
      </c>
      <c r="W16" s="3" t="s">
        <v>1096</v>
      </c>
      <c r="X16" s="5" t="s">
        <v>7764</v>
      </c>
      <c r="Y16" s="3" t="s">
        <v>7765</v>
      </c>
      <c r="AB16" s="14">
        <f t="shared" si="1"/>
        <v>146.53999999999996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0.76527774311085484</v>
      </c>
      <c r="AH16" s="25">
        <f t="shared" si="4"/>
        <v>0.2220530872183285</v>
      </c>
      <c r="AI16" s="41">
        <f t="shared" si="5"/>
        <v>4.5034275925953393</v>
      </c>
    </row>
    <row r="17" spans="1:35" x14ac:dyDescent="0.25">
      <c r="A17" s="3" t="s">
        <v>6732</v>
      </c>
      <c r="B17" s="4" t="s">
        <v>199</v>
      </c>
      <c r="C17" s="3" t="s">
        <v>42</v>
      </c>
      <c r="D17" s="3" t="s">
        <v>186</v>
      </c>
      <c r="E17" s="3" t="s">
        <v>7766</v>
      </c>
      <c r="F17" s="3" t="s">
        <v>236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40</v>
      </c>
      <c r="L17" s="3" t="s">
        <v>46</v>
      </c>
      <c r="M17" s="3" t="s">
        <v>46</v>
      </c>
      <c r="N17" s="3" t="s">
        <v>258</v>
      </c>
      <c r="O17" s="5" t="s">
        <v>46</v>
      </c>
      <c r="P17" s="3" t="s">
        <v>46</v>
      </c>
      <c r="Q17" s="3" t="s">
        <v>47</v>
      </c>
      <c r="R17" s="3" t="s">
        <v>48</v>
      </c>
      <c r="S17" s="3" t="s">
        <v>46</v>
      </c>
      <c r="T17" s="3" t="s">
        <v>80</v>
      </c>
      <c r="U17" s="3" t="s">
        <v>258</v>
      </c>
      <c r="V17" s="5" t="s">
        <v>220</v>
      </c>
      <c r="W17" s="3" t="s">
        <v>433</v>
      </c>
      <c r="X17" s="5" t="s">
        <v>7767</v>
      </c>
      <c r="Y17" s="3" t="s">
        <v>7768</v>
      </c>
      <c r="AB17" s="14">
        <f t="shared" si="1"/>
        <v>139.70000000000027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0.72975101813660626</v>
      </c>
      <c r="AH17" s="25">
        <f t="shared" si="4"/>
        <v>0.23277119489803599</v>
      </c>
      <c r="AI17" s="41">
        <f t="shared" si="5"/>
        <v>4.2960642120604478</v>
      </c>
    </row>
    <row r="18" spans="1:35" x14ac:dyDescent="0.25">
      <c r="A18" s="3" t="s">
        <v>6732</v>
      </c>
      <c r="B18" s="4" t="s">
        <v>401</v>
      </c>
      <c r="C18" s="3" t="s">
        <v>42</v>
      </c>
      <c r="D18" s="3" t="s">
        <v>380</v>
      </c>
      <c r="E18" s="3" t="s">
        <v>7769</v>
      </c>
      <c r="F18" s="3" t="s">
        <v>131</v>
      </c>
      <c r="G18" s="3" t="s">
        <v>45</v>
      </c>
      <c r="H18" s="5" t="s">
        <v>46</v>
      </c>
      <c r="I18" s="3" t="s">
        <v>2518</v>
      </c>
      <c r="J18" s="3" t="s">
        <v>46</v>
      </c>
      <c r="K18" s="3" t="s">
        <v>40</v>
      </c>
      <c r="L18" s="3" t="s">
        <v>46</v>
      </c>
      <c r="M18" s="3" t="s">
        <v>46</v>
      </c>
      <c r="N18" s="3" t="s">
        <v>258</v>
      </c>
      <c r="O18" s="5" t="s">
        <v>46</v>
      </c>
      <c r="P18" s="3" t="s">
        <v>2518</v>
      </c>
      <c r="Q18" s="3" t="s">
        <v>86</v>
      </c>
      <c r="R18" s="3" t="s">
        <v>48</v>
      </c>
      <c r="S18" s="3" t="s">
        <v>47</v>
      </c>
      <c r="T18" s="3" t="s">
        <v>46</v>
      </c>
      <c r="U18" s="3" t="s">
        <v>258</v>
      </c>
      <c r="V18" s="5" t="s">
        <v>220</v>
      </c>
      <c r="W18" s="3" t="s">
        <v>433</v>
      </c>
      <c r="X18" s="5" t="s">
        <v>7767</v>
      </c>
      <c r="Y18" s="3" t="s">
        <v>4521</v>
      </c>
      <c r="AB18" s="14">
        <f t="shared" si="1"/>
        <v>71.570000000000164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0.37588613911677171</v>
      </c>
      <c r="AH18" s="25">
        <f t="shared" si="4"/>
        <v>0.35350077276920933</v>
      </c>
      <c r="AI18" s="41">
        <f t="shared" si="5"/>
        <v>2.8288481299950985</v>
      </c>
    </row>
    <row r="19" spans="1:35" x14ac:dyDescent="0.25">
      <c r="A19" s="3" t="s">
        <v>56</v>
      </c>
      <c r="B19" s="4" t="s">
        <v>464</v>
      </c>
      <c r="C19" s="3" t="s">
        <v>42</v>
      </c>
      <c r="D19" s="3" t="s">
        <v>55</v>
      </c>
      <c r="E19" s="3" t="s">
        <v>7770</v>
      </c>
      <c r="F19" s="3" t="s">
        <v>91</v>
      </c>
      <c r="G19" s="3" t="s">
        <v>42</v>
      </c>
      <c r="H19" s="5" t="s">
        <v>46</v>
      </c>
      <c r="I19" s="3" t="s">
        <v>61</v>
      </c>
      <c r="J19" s="3" t="s">
        <v>86</v>
      </c>
      <c r="K19" s="3" t="s">
        <v>80</v>
      </c>
      <c r="L19" s="3" t="s">
        <v>2525</v>
      </c>
      <c r="M19" s="3" t="s">
        <v>80</v>
      </c>
      <c r="N19" s="3" t="s">
        <v>258</v>
      </c>
      <c r="O19" s="5" t="s">
        <v>46</v>
      </c>
      <c r="P19" s="3" t="s">
        <v>46</v>
      </c>
      <c r="Q19" s="3" t="s">
        <v>86</v>
      </c>
      <c r="R19" s="3" t="s">
        <v>46</v>
      </c>
      <c r="S19" s="3" t="s">
        <v>46</v>
      </c>
      <c r="T19" s="3" t="s">
        <v>46</v>
      </c>
      <c r="U19" s="3" t="s">
        <v>212</v>
      </c>
      <c r="V19" s="5" t="s">
        <v>2787</v>
      </c>
      <c r="W19" s="3" t="s">
        <v>1069</v>
      </c>
      <c r="X19" s="5" t="s">
        <v>4858</v>
      </c>
      <c r="Y19" s="3" t="s">
        <v>7771</v>
      </c>
      <c r="AB19" s="14">
        <f t="shared" si="1"/>
        <v>250.75999999999976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1.306592842060613</v>
      </c>
      <c r="AH19" s="25">
        <f t="shared" si="4"/>
        <v>9.5675514465211164E-2</v>
      </c>
      <c r="AI19" s="41">
        <f t="shared" si="5"/>
        <v>10.451995012408455</v>
      </c>
    </row>
    <row r="20" spans="1:35" x14ac:dyDescent="0.25">
      <c r="A20" s="3" t="s">
        <v>128</v>
      </c>
      <c r="B20" s="4" t="s">
        <v>211</v>
      </c>
      <c r="C20" s="3" t="s">
        <v>42</v>
      </c>
      <c r="D20" s="3" t="s">
        <v>55</v>
      </c>
      <c r="E20" s="3" t="s">
        <v>7772</v>
      </c>
      <c r="F20" s="3" t="s">
        <v>1114</v>
      </c>
      <c r="G20" s="3" t="s">
        <v>42</v>
      </c>
      <c r="H20" s="5" t="s">
        <v>46</v>
      </c>
      <c r="I20" s="3" t="s">
        <v>2518</v>
      </c>
      <c r="J20" s="3" t="s">
        <v>48</v>
      </c>
      <c r="K20" s="3" t="s">
        <v>40</v>
      </c>
      <c r="L20" s="3" t="s">
        <v>46</v>
      </c>
      <c r="M20" s="3" t="s">
        <v>47</v>
      </c>
      <c r="N20" s="3" t="s">
        <v>258</v>
      </c>
      <c r="O20" s="5" t="s">
        <v>46</v>
      </c>
      <c r="P20" s="3" t="s">
        <v>61</v>
      </c>
      <c r="Q20" s="3" t="s">
        <v>46</v>
      </c>
      <c r="R20" s="3" t="s">
        <v>40</v>
      </c>
      <c r="S20" s="3" t="s">
        <v>46</v>
      </c>
      <c r="T20" s="3" t="s">
        <v>46</v>
      </c>
      <c r="U20" s="3" t="s">
        <v>258</v>
      </c>
      <c r="V20" s="5" t="s">
        <v>3037</v>
      </c>
      <c r="W20" s="3" t="s">
        <v>433</v>
      </c>
      <c r="X20" s="5" t="s">
        <v>7773</v>
      </c>
      <c r="Y20" s="3" t="s">
        <v>7774</v>
      </c>
      <c r="AB20" s="14">
        <f t="shared" si="1"/>
        <v>383.17000000000007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1.9943258323881681</v>
      </c>
      <c r="AH20" s="25">
        <f t="shared" si="4"/>
        <v>2.3058228980834095E-2</v>
      </c>
      <c r="AI20" s="41">
        <f t="shared" si="5"/>
        <v>43.368465151039828</v>
      </c>
    </row>
    <row r="21" spans="1:35" x14ac:dyDescent="0.25">
      <c r="A21" s="3" t="s">
        <v>131</v>
      </c>
      <c r="B21" s="4" t="s">
        <v>123</v>
      </c>
      <c r="C21" s="3" t="s">
        <v>58</v>
      </c>
      <c r="D21" s="3" t="s">
        <v>115</v>
      </c>
      <c r="E21" s="3" t="s">
        <v>7775</v>
      </c>
      <c r="F21" s="3" t="s">
        <v>258</v>
      </c>
      <c r="G21" s="3" t="s">
        <v>65</v>
      </c>
      <c r="H21" s="5" t="s">
        <v>46</v>
      </c>
      <c r="I21" s="3" t="s">
        <v>61</v>
      </c>
      <c r="J21" s="3" t="s">
        <v>80</v>
      </c>
      <c r="K21" s="3" t="s">
        <v>40</v>
      </c>
      <c r="L21" s="3" t="s">
        <v>80</v>
      </c>
      <c r="M21" s="3" t="s">
        <v>46</v>
      </c>
      <c r="N21" s="3" t="s">
        <v>258</v>
      </c>
      <c r="O21" s="5" t="s">
        <v>46</v>
      </c>
      <c r="P21" s="3" t="s">
        <v>46</v>
      </c>
      <c r="Q21" s="3" t="s">
        <v>46</v>
      </c>
      <c r="R21" s="3" t="s">
        <v>40</v>
      </c>
      <c r="S21" s="3" t="s">
        <v>46</v>
      </c>
      <c r="T21" s="3" t="s">
        <v>46</v>
      </c>
      <c r="U21" s="3" t="s">
        <v>258</v>
      </c>
      <c r="V21" s="5" t="s">
        <v>305</v>
      </c>
      <c r="W21" s="3" t="s">
        <v>433</v>
      </c>
      <c r="X21" s="5" t="s">
        <v>7776</v>
      </c>
      <c r="Y21" s="3" t="s">
        <v>7777</v>
      </c>
      <c r="AB21" s="14">
        <f t="shared" si="1"/>
        <v>266.21000000000004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1.3868396111910479</v>
      </c>
      <c r="AH21" s="25">
        <f t="shared" si="4"/>
        <v>8.2745337747671788E-2</v>
      </c>
      <c r="AI21" s="41">
        <f t="shared" si="5"/>
        <v>12.085273046433811</v>
      </c>
    </row>
    <row r="22" spans="1:35" x14ac:dyDescent="0.25">
      <c r="A22" s="3" t="s">
        <v>64</v>
      </c>
      <c r="B22" s="4" t="s">
        <v>398</v>
      </c>
      <c r="C22" s="3" t="s">
        <v>58</v>
      </c>
      <c r="D22" s="3" t="s">
        <v>395</v>
      </c>
      <c r="E22" s="3" t="s">
        <v>7778</v>
      </c>
      <c r="F22" s="3" t="s">
        <v>220</v>
      </c>
      <c r="G22" s="3" t="s">
        <v>45</v>
      </c>
      <c r="H22" s="5" t="s">
        <v>46</v>
      </c>
      <c r="I22" s="3" t="s">
        <v>2519</v>
      </c>
      <c r="J22" s="3" t="s">
        <v>47</v>
      </c>
      <c r="K22" s="3" t="s">
        <v>40</v>
      </c>
      <c r="L22" s="3" t="s">
        <v>46</v>
      </c>
      <c r="M22" s="3" t="s">
        <v>47</v>
      </c>
      <c r="N22" s="3" t="s">
        <v>258</v>
      </c>
      <c r="O22" s="5" t="s">
        <v>46</v>
      </c>
      <c r="P22" s="3" t="s">
        <v>46</v>
      </c>
      <c r="Q22" s="3" t="s">
        <v>46</v>
      </c>
      <c r="R22" s="3" t="s">
        <v>47</v>
      </c>
      <c r="S22" s="3" t="s">
        <v>46</v>
      </c>
      <c r="T22" s="3" t="s">
        <v>46</v>
      </c>
      <c r="U22" s="3" t="s">
        <v>258</v>
      </c>
      <c r="V22" s="5" t="s">
        <v>2795</v>
      </c>
      <c r="W22" s="3" t="s">
        <v>433</v>
      </c>
      <c r="X22" s="5" t="s">
        <v>7779</v>
      </c>
      <c r="Y22" s="3" t="s">
        <v>7780</v>
      </c>
      <c r="AB22" s="14">
        <f t="shared" si="1"/>
        <v>109.69000000000005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0.57388010929490219</v>
      </c>
      <c r="AH22" s="25">
        <f t="shared" si="4"/>
        <v>0.28302446696682981</v>
      </c>
      <c r="AI22" s="41">
        <f t="shared" si="5"/>
        <v>3.5332634337836204</v>
      </c>
    </row>
    <row r="23" spans="1:35" x14ac:dyDescent="0.25">
      <c r="A23" s="3" t="s">
        <v>138</v>
      </c>
      <c r="B23" s="4" t="s">
        <v>353</v>
      </c>
      <c r="C23" s="3" t="s">
        <v>58</v>
      </c>
      <c r="D23" s="3" t="s">
        <v>354</v>
      </c>
      <c r="E23" s="3" t="s">
        <v>7781</v>
      </c>
      <c r="F23" s="3" t="s">
        <v>46</v>
      </c>
      <c r="G23" s="3" t="s">
        <v>45</v>
      </c>
      <c r="H23" s="5" t="s">
        <v>47</v>
      </c>
      <c r="I23" s="3" t="s">
        <v>2519</v>
      </c>
      <c r="J23" s="3" t="s">
        <v>47</v>
      </c>
      <c r="K23" s="3" t="s">
        <v>40</v>
      </c>
      <c r="L23" s="3" t="s">
        <v>46</v>
      </c>
      <c r="M23" s="3" t="s">
        <v>47</v>
      </c>
      <c r="N23" s="3" t="s">
        <v>258</v>
      </c>
      <c r="O23" s="5" t="s">
        <v>46</v>
      </c>
      <c r="P23" s="3" t="s">
        <v>2518</v>
      </c>
      <c r="Q23" s="3" t="s">
        <v>46</v>
      </c>
      <c r="R23" s="3" t="s">
        <v>46</v>
      </c>
      <c r="S23" s="3" t="s">
        <v>46</v>
      </c>
      <c r="T23" s="3" t="s">
        <v>46</v>
      </c>
      <c r="U23" s="3" t="s">
        <v>188</v>
      </c>
      <c r="V23" s="5" t="s">
        <v>302</v>
      </c>
      <c r="W23" s="3" t="s">
        <v>1019</v>
      </c>
      <c r="X23" s="5" t="s">
        <v>7782</v>
      </c>
      <c r="Y23" s="3" t="s">
        <v>3061</v>
      </c>
      <c r="AB23" s="14">
        <f t="shared" si="1"/>
        <v>-158.04999999999973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-0.81675225102757354</v>
      </c>
      <c r="AH23" s="25">
        <f t="shared" si="4"/>
        <v>0.792964987733219</v>
      </c>
      <c r="AI23" s="41">
        <f t="shared" si="5"/>
        <v>1.2610897271247929</v>
      </c>
    </row>
    <row r="24" spans="1:35" x14ac:dyDescent="0.25">
      <c r="A24" s="3" t="s">
        <v>143</v>
      </c>
      <c r="B24" s="4" t="s">
        <v>387</v>
      </c>
      <c r="C24" s="3" t="s">
        <v>58</v>
      </c>
      <c r="D24" s="3" t="s">
        <v>365</v>
      </c>
      <c r="E24" s="3" t="s">
        <v>7783</v>
      </c>
      <c r="F24" s="3" t="s">
        <v>838</v>
      </c>
      <c r="G24" s="3" t="s">
        <v>42</v>
      </c>
      <c r="H24" s="5" t="s">
        <v>46</v>
      </c>
      <c r="I24" s="3" t="s">
        <v>61</v>
      </c>
      <c r="J24" s="3" t="s">
        <v>80</v>
      </c>
      <c r="K24" s="3" t="s">
        <v>40</v>
      </c>
      <c r="L24" s="3" t="s">
        <v>46</v>
      </c>
      <c r="M24" s="3" t="s">
        <v>47</v>
      </c>
      <c r="N24" s="3" t="s">
        <v>258</v>
      </c>
      <c r="O24" s="5" t="s">
        <v>46</v>
      </c>
      <c r="P24" s="3" t="s">
        <v>61</v>
      </c>
      <c r="Q24" s="3" t="s">
        <v>46</v>
      </c>
      <c r="R24" s="3" t="s">
        <v>47</v>
      </c>
      <c r="S24" s="3" t="s">
        <v>46</v>
      </c>
      <c r="T24" s="3" t="s">
        <v>46</v>
      </c>
      <c r="U24" s="3" t="s">
        <v>258</v>
      </c>
      <c r="V24" s="5" t="s">
        <v>302</v>
      </c>
      <c r="W24" s="3" t="s">
        <v>433</v>
      </c>
      <c r="X24" s="5" t="s">
        <v>7782</v>
      </c>
      <c r="Y24" s="3" t="s">
        <v>7784</v>
      </c>
      <c r="AB24" s="14">
        <f t="shared" si="1"/>
        <v>143.80000000000018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0.75104627725859785</v>
      </c>
      <c r="AH24" s="25">
        <f t="shared" si="4"/>
        <v>0.22631240277525411</v>
      </c>
      <c r="AI24" s="41">
        <f t="shared" si="5"/>
        <v>4.418670774279561</v>
      </c>
    </row>
    <row r="25" spans="1:35" x14ac:dyDescent="0.25">
      <c r="A25" s="3" t="s">
        <v>146</v>
      </c>
      <c r="B25" s="4" t="s">
        <v>440</v>
      </c>
      <c r="C25" s="3" t="s">
        <v>42</v>
      </c>
      <c r="D25" s="3" t="s">
        <v>115</v>
      </c>
      <c r="E25" s="3" t="s">
        <v>7785</v>
      </c>
      <c r="F25" s="3" t="s">
        <v>571</v>
      </c>
      <c r="G25" s="3" t="s">
        <v>42</v>
      </c>
      <c r="H25" s="5" t="s">
        <v>46</v>
      </c>
      <c r="I25" s="3" t="s">
        <v>46</v>
      </c>
      <c r="J25" s="3" t="s">
        <v>48</v>
      </c>
      <c r="K25" s="3" t="s">
        <v>40</v>
      </c>
      <c r="L25" s="3" t="s">
        <v>80</v>
      </c>
      <c r="M25" s="3" t="s">
        <v>80</v>
      </c>
      <c r="N25" s="3" t="s">
        <v>258</v>
      </c>
      <c r="O25" s="5" t="s">
        <v>46</v>
      </c>
      <c r="P25" s="3" t="s">
        <v>46</v>
      </c>
      <c r="Q25" s="3" t="s">
        <v>46</v>
      </c>
      <c r="R25" s="3" t="s">
        <v>46</v>
      </c>
      <c r="S25" s="3" t="s">
        <v>47</v>
      </c>
      <c r="T25" s="3" t="s">
        <v>46</v>
      </c>
      <c r="U25" s="3" t="s">
        <v>258</v>
      </c>
      <c r="V25" s="5" t="s">
        <v>219</v>
      </c>
      <c r="W25" s="3" t="s">
        <v>433</v>
      </c>
      <c r="X25" s="5" t="s">
        <v>7786</v>
      </c>
      <c r="Y25" s="3" t="s">
        <v>7787</v>
      </c>
      <c r="AB25" s="14">
        <f t="shared" si="1"/>
        <v>219.75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1.145527967579401</v>
      </c>
      <c r="AH25" s="25">
        <f t="shared" si="4"/>
        <v>0.12599525844822812</v>
      </c>
      <c r="AI25" s="41">
        <f t="shared" si="5"/>
        <v>7.936806609360648</v>
      </c>
    </row>
    <row r="26" spans="1:35" x14ac:dyDescent="0.25">
      <c r="A26" s="3" t="s">
        <v>149</v>
      </c>
      <c r="B26" s="4" t="s">
        <v>778</v>
      </c>
      <c r="C26" s="3" t="s">
        <v>42</v>
      </c>
      <c r="D26" s="3" t="s">
        <v>779</v>
      </c>
      <c r="E26" s="3" t="s">
        <v>7788</v>
      </c>
      <c r="F26" s="3" t="s">
        <v>134</v>
      </c>
      <c r="G26" s="3" t="s">
        <v>111</v>
      </c>
      <c r="H26" s="5" t="s">
        <v>46</v>
      </c>
      <c r="I26" s="3" t="s">
        <v>61</v>
      </c>
      <c r="J26" s="3" t="s">
        <v>61</v>
      </c>
      <c r="K26" s="3" t="s">
        <v>40</v>
      </c>
      <c r="L26" s="3" t="s">
        <v>80</v>
      </c>
      <c r="M26" s="3" t="s">
        <v>47</v>
      </c>
      <c r="N26" s="3" t="s">
        <v>258</v>
      </c>
      <c r="O26" s="5" t="s">
        <v>46</v>
      </c>
      <c r="P26" s="3" t="s">
        <v>2518</v>
      </c>
      <c r="Q26" s="3" t="s">
        <v>46</v>
      </c>
      <c r="R26" s="3" t="s">
        <v>46</v>
      </c>
      <c r="S26" s="3" t="s">
        <v>80</v>
      </c>
      <c r="T26" s="3" t="s">
        <v>46</v>
      </c>
      <c r="U26" s="3" t="s">
        <v>258</v>
      </c>
      <c r="V26" s="5" t="s">
        <v>2814</v>
      </c>
      <c r="W26" s="3" t="s">
        <v>433</v>
      </c>
      <c r="X26" s="5" t="s">
        <v>5387</v>
      </c>
      <c r="Y26" s="3" t="s">
        <v>7789</v>
      </c>
      <c r="AB26" s="14">
        <f t="shared" si="1"/>
        <v>-39.769999999999982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-0.20240999518630134</v>
      </c>
      <c r="AH26" s="25">
        <f t="shared" si="4"/>
        <v>0.58020189245317322</v>
      </c>
      <c r="AI26" s="41">
        <f t="shared" si="5"/>
        <v>1.7235379839453173</v>
      </c>
    </row>
    <row r="27" spans="1:35" x14ac:dyDescent="0.25">
      <c r="A27" s="3" t="s">
        <v>154</v>
      </c>
      <c r="B27" s="4" t="s">
        <v>2821</v>
      </c>
      <c r="C27" s="3" t="s">
        <v>58</v>
      </c>
      <c r="D27" s="3" t="s">
        <v>354</v>
      </c>
      <c r="E27" s="3" t="s">
        <v>7790</v>
      </c>
      <c r="F27" s="3" t="s">
        <v>157</v>
      </c>
      <c r="G27" s="3" t="s">
        <v>45</v>
      </c>
      <c r="H27" s="5" t="s">
        <v>47</v>
      </c>
      <c r="I27" s="3" t="s">
        <v>46</v>
      </c>
      <c r="J27" s="3" t="s">
        <v>46</v>
      </c>
      <c r="K27" s="3" t="s">
        <v>40</v>
      </c>
      <c r="L27" s="3" t="s">
        <v>46</v>
      </c>
      <c r="M27" s="3" t="s">
        <v>46</v>
      </c>
      <c r="N27" s="3" t="s">
        <v>60</v>
      </c>
      <c r="O27" s="5" t="s">
        <v>46</v>
      </c>
      <c r="P27" s="3" t="s">
        <v>61</v>
      </c>
      <c r="Q27" s="3" t="s">
        <v>40</v>
      </c>
      <c r="R27" s="3" t="s">
        <v>40</v>
      </c>
      <c r="S27" s="3" t="s">
        <v>46</v>
      </c>
      <c r="T27" s="3" t="s">
        <v>80</v>
      </c>
      <c r="U27" s="3" t="s">
        <v>258</v>
      </c>
      <c r="V27" s="5" t="s">
        <v>96</v>
      </c>
      <c r="W27" s="3" t="s">
        <v>1619</v>
      </c>
      <c r="X27" s="5" t="s">
        <v>7791</v>
      </c>
      <c r="Y27" s="3" t="s">
        <v>7792</v>
      </c>
      <c r="AB27" s="14">
        <f t="shared" si="1"/>
        <v>-58.589999999999691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-0.3001604285218829</v>
      </c>
      <c r="AH27" s="25">
        <f t="shared" si="4"/>
        <v>0.61797260619982786</v>
      </c>
      <c r="AI27" s="41">
        <f t="shared" si="5"/>
        <v>1.6181947063146025</v>
      </c>
    </row>
    <row r="28" spans="1:35" x14ac:dyDescent="0.25">
      <c r="A28" s="3" t="s">
        <v>157</v>
      </c>
      <c r="B28" s="4" t="s">
        <v>780</v>
      </c>
      <c r="C28" s="3" t="s">
        <v>42</v>
      </c>
      <c r="D28" s="3" t="s">
        <v>307</v>
      </c>
      <c r="E28" s="3" t="s">
        <v>7793</v>
      </c>
      <c r="F28" s="3" t="s">
        <v>368</v>
      </c>
      <c r="G28" s="3" t="s">
        <v>111</v>
      </c>
      <c r="H28" s="5" t="s">
        <v>46</v>
      </c>
      <c r="I28" s="3" t="s">
        <v>46</v>
      </c>
      <c r="J28" s="3" t="s">
        <v>48</v>
      </c>
      <c r="K28" s="3" t="s">
        <v>47</v>
      </c>
      <c r="L28" s="3" t="s">
        <v>46</v>
      </c>
      <c r="M28" s="3" t="s">
        <v>80</v>
      </c>
      <c r="N28" s="3" t="s">
        <v>258</v>
      </c>
      <c r="O28" s="5" t="s">
        <v>46</v>
      </c>
      <c r="P28" s="3" t="s">
        <v>47</v>
      </c>
      <c r="Q28" s="3" t="s">
        <v>46</v>
      </c>
      <c r="R28" s="3" t="s">
        <v>47</v>
      </c>
      <c r="S28" s="3" t="s">
        <v>46</v>
      </c>
      <c r="T28" s="3" t="s">
        <v>46</v>
      </c>
      <c r="U28" s="3" t="s">
        <v>258</v>
      </c>
      <c r="V28" s="5" t="s">
        <v>96</v>
      </c>
      <c r="W28" s="3" t="s">
        <v>433</v>
      </c>
      <c r="X28" s="5" t="s">
        <v>7791</v>
      </c>
      <c r="Y28" s="3" t="s">
        <v>7794</v>
      </c>
      <c r="AB28" s="14">
        <f t="shared" si="1"/>
        <v>178.69000000000005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0.9322637384211101</v>
      </c>
      <c r="AH28" s="25">
        <f t="shared" si="4"/>
        <v>0.17560012135811776</v>
      </c>
      <c r="AI28" s="41">
        <f t="shared" si="5"/>
        <v>5.6947568843680152</v>
      </c>
    </row>
    <row r="29" spans="1:35" x14ac:dyDescent="0.25">
      <c r="A29" s="3" t="s">
        <v>256</v>
      </c>
      <c r="B29" s="4" t="s">
        <v>2841</v>
      </c>
      <c r="C29" s="3" t="s">
        <v>42</v>
      </c>
      <c r="D29" s="3" t="s">
        <v>307</v>
      </c>
      <c r="E29" s="3" t="s">
        <v>7795</v>
      </c>
      <c r="F29" s="3" t="s">
        <v>194</v>
      </c>
      <c r="G29" s="3" t="s">
        <v>111</v>
      </c>
      <c r="H29" s="5" t="s">
        <v>46</v>
      </c>
      <c r="I29" s="3" t="s">
        <v>86</v>
      </c>
      <c r="J29" s="3" t="s">
        <v>47</v>
      </c>
      <c r="K29" s="3" t="s">
        <v>80</v>
      </c>
      <c r="L29" s="3" t="s">
        <v>46</v>
      </c>
      <c r="M29" s="3" t="s">
        <v>46</v>
      </c>
      <c r="N29" s="3" t="s">
        <v>258</v>
      </c>
      <c r="O29" s="5" t="s">
        <v>46</v>
      </c>
      <c r="P29" s="3" t="s">
        <v>80</v>
      </c>
      <c r="Q29" s="3" t="s">
        <v>46</v>
      </c>
      <c r="R29" s="3" t="s">
        <v>40</v>
      </c>
      <c r="S29" s="3" t="s">
        <v>2525</v>
      </c>
      <c r="T29" s="3" t="s">
        <v>46</v>
      </c>
      <c r="U29" s="3" t="s">
        <v>258</v>
      </c>
      <c r="V29" s="5" t="s">
        <v>2823</v>
      </c>
      <c r="W29" s="3" t="s">
        <v>433</v>
      </c>
      <c r="X29" s="5" t="s">
        <v>7796</v>
      </c>
      <c r="Y29" s="3" t="s">
        <v>7797</v>
      </c>
      <c r="AB29" s="14">
        <f t="shared" si="1"/>
        <v>68.5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0.35994066460347435</v>
      </c>
      <c r="AH29" s="25">
        <f t="shared" si="4"/>
        <v>0.35944575315298855</v>
      </c>
      <c r="AI29" s="41">
        <f t="shared" si="5"/>
        <v>2.7820609681104691</v>
      </c>
    </row>
    <row r="30" spans="1:35" x14ac:dyDescent="0.25">
      <c r="A30" s="3" t="s">
        <v>261</v>
      </c>
      <c r="B30" s="4" t="s">
        <v>89</v>
      </c>
      <c r="C30" s="3" t="s">
        <v>58</v>
      </c>
      <c r="D30" s="3" t="s">
        <v>90</v>
      </c>
      <c r="E30" s="3" t="s">
        <v>7798</v>
      </c>
      <c r="F30" s="3" t="s">
        <v>472</v>
      </c>
      <c r="G30" s="3" t="s">
        <v>65</v>
      </c>
      <c r="H30" s="5" t="s">
        <v>46</v>
      </c>
      <c r="I30" s="3" t="s">
        <v>2524</v>
      </c>
      <c r="J30" s="3" t="s">
        <v>47</v>
      </c>
      <c r="K30" s="3" t="s">
        <v>47</v>
      </c>
      <c r="L30" s="3" t="s">
        <v>46</v>
      </c>
      <c r="M30" s="3" t="s">
        <v>47</v>
      </c>
      <c r="N30" s="3" t="s">
        <v>258</v>
      </c>
      <c r="O30" s="5" t="s">
        <v>46</v>
      </c>
      <c r="P30" s="3" t="s">
        <v>2518</v>
      </c>
      <c r="Q30" s="3" t="s">
        <v>46</v>
      </c>
      <c r="R30" s="3" t="s">
        <v>40</v>
      </c>
      <c r="S30" s="3" t="s">
        <v>46</v>
      </c>
      <c r="T30" s="3" t="s">
        <v>46</v>
      </c>
      <c r="U30" s="3" t="s">
        <v>258</v>
      </c>
      <c r="V30" s="5" t="s">
        <v>315</v>
      </c>
      <c r="W30" s="3" t="s">
        <v>433</v>
      </c>
      <c r="X30" s="5" t="s">
        <v>7799</v>
      </c>
      <c r="Y30" s="3" t="s">
        <v>7800</v>
      </c>
      <c r="AB30" s="14">
        <f t="shared" si="1"/>
        <v>69.590000000000146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0.36560208715054127</v>
      </c>
      <c r="AH30" s="25">
        <f t="shared" si="4"/>
        <v>0.35733100872889434</v>
      </c>
      <c r="AI30" s="41">
        <f t="shared" si="5"/>
        <v>2.7985256682794528</v>
      </c>
    </row>
    <row r="31" spans="1:35" x14ac:dyDescent="0.25">
      <c r="A31" s="3" t="s">
        <v>7801</v>
      </c>
      <c r="B31" s="4" t="s">
        <v>207</v>
      </c>
      <c r="C31" s="3" t="s">
        <v>42</v>
      </c>
      <c r="D31" s="3" t="s">
        <v>186</v>
      </c>
      <c r="E31" s="3" t="s">
        <v>7802</v>
      </c>
      <c r="F31" s="3" t="s">
        <v>107</v>
      </c>
      <c r="G31" s="3" t="s">
        <v>111</v>
      </c>
      <c r="H31" s="5" t="s">
        <v>46</v>
      </c>
      <c r="I31" s="3" t="s">
        <v>61</v>
      </c>
      <c r="J31" s="3" t="s">
        <v>86</v>
      </c>
      <c r="K31" s="3" t="s">
        <v>40</v>
      </c>
      <c r="L31" s="3" t="s">
        <v>2525</v>
      </c>
      <c r="M31" s="3" t="s">
        <v>46</v>
      </c>
      <c r="N31" s="3" t="s">
        <v>258</v>
      </c>
      <c r="O31" s="5" t="s">
        <v>46</v>
      </c>
      <c r="P31" s="3" t="s">
        <v>61</v>
      </c>
      <c r="Q31" s="3" t="s">
        <v>46</v>
      </c>
      <c r="R31" s="3" t="s">
        <v>40</v>
      </c>
      <c r="S31" s="3" t="s">
        <v>80</v>
      </c>
      <c r="T31" s="3" t="s">
        <v>80</v>
      </c>
      <c r="U31" s="3" t="s">
        <v>258</v>
      </c>
      <c r="V31" s="5" t="s">
        <v>3068</v>
      </c>
      <c r="W31" s="3" t="s">
        <v>433</v>
      </c>
      <c r="X31" s="5" t="s">
        <v>7803</v>
      </c>
      <c r="Y31" s="3" t="s">
        <v>7804</v>
      </c>
      <c r="AB31" s="14">
        <f t="shared" si="1"/>
        <v>-68.919999999999618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-0.35381409357802351</v>
      </c>
      <c r="AH31" s="25">
        <f t="shared" si="4"/>
        <v>0.63826089465232627</v>
      </c>
      <c r="AI31" s="41">
        <f t="shared" si="5"/>
        <v>1.5667574316059585</v>
      </c>
    </row>
    <row r="32" spans="1:35" x14ac:dyDescent="0.25">
      <c r="A32" s="3" t="s">
        <v>7801</v>
      </c>
      <c r="B32" s="4" t="s">
        <v>376</v>
      </c>
      <c r="C32" s="3" t="s">
        <v>58</v>
      </c>
      <c r="D32" s="3" t="s">
        <v>377</v>
      </c>
      <c r="E32" s="3" t="s">
        <v>7805</v>
      </c>
      <c r="F32" s="3" t="s">
        <v>261</v>
      </c>
      <c r="G32" s="3" t="s">
        <v>45</v>
      </c>
      <c r="H32" s="5" t="s">
        <v>46</v>
      </c>
      <c r="I32" s="3" t="s">
        <v>2519</v>
      </c>
      <c r="J32" s="3" t="s">
        <v>47</v>
      </c>
      <c r="K32" s="3" t="s">
        <v>40</v>
      </c>
      <c r="L32" s="3" t="s">
        <v>2525</v>
      </c>
      <c r="M32" s="3" t="s">
        <v>46</v>
      </c>
      <c r="N32" s="3" t="s">
        <v>258</v>
      </c>
      <c r="O32" s="5" t="s">
        <v>46</v>
      </c>
      <c r="P32" s="3" t="s">
        <v>2518</v>
      </c>
      <c r="Q32" s="3" t="s">
        <v>48</v>
      </c>
      <c r="R32" s="3" t="s">
        <v>48</v>
      </c>
      <c r="S32" s="3" t="s">
        <v>46</v>
      </c>
      <c r="T32" s="3" t="s">
        <v>47</v>
      </c>
      <c r="U32" s="3" t="s">
        <v>258</v>
      </c>
      <c r="V32" s="5" t="s">
        <v>3068</v>
      </c>
      <c r="W32" s="3" t="s">
        <v>433</v>
      </c>
      <c r="X32" s="5" t="s">
        <v>7803</v>
      </c>
      <c r="Y32" s="3" t="s">
        <v>4125</v>
      </c>
      <c r="AB32" s="14">
        <f t="shared" si="1"/>
        <v>-95.479999999999563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-0.49176582096341576</v>
      </c>
      <c r="AH32" s="25">
        <f t="shared" si="4"/>
        <v>0.68855754934548774</v>
      </c>
      <c r="AI32" s="41">
        <f t="shared" si="5"/>
        <v>1.452311431267518</v>
      </c>
    </row>
    <row r="33" spans="1:35" x14ac:dyDescent="0.25">
      <c r="A33" s="3" t="s">
        <v>7801</v>
      </c>
      <c r="B33" s="4" t="s">
        <v>831</v>
      </c>
      <c r="C33" s="3" t="s">
        <v>63</v>
      </c>
      <c r="D33" s="3" t="s">
        <v>779</v>
      </c>
      <c r="E33" s="3" t="s">
        <v>7806</v>
      </c>
      <c r="F33" s="3" t="s">
        <v>369</v>
      </c>
      <c r="G33" s="3" t="s">
        <v>42</v>
      </c>
      <c r="H33" s="5" t="s">
        <v>47</v>
      </c>
      <c r="I33" s="3" t="s">
        <v>2519</v>
      </c>
      <c r="J33" s="3" t="s">
        <v>61</v>
      </c>
      <c r="K33" s="3" t="s">
        <v>40</v>
      </c>
      <c r="L33" s="3" t="s">
        <v>46</v>
      </c>
      <c r="M33" s="3" t="s">
        <v>47</v>
      </c>
      <c r="N33" s="3" t="s">
        <v>258</v>
      </c>
      <c r="O33" s="5" t="s">
        <v>46</v>
      </c>
      <c r="P33" s="3" t="s">
        <v>86</v>
      </c>
      <c r="Q33" s="3" t="s">
        <v>86</v>
      </c>
      <c r="R33" s="3" t="s">
        <v>46</v>
      </c>
      <c r="S33" s="3" t="s">
        <v>46</v>
      </c>
      <c r="T33" s="3" t="s">
        <v>80</v>
      </c>
      <c r="U33" s="3" t="s">
        <v>258</v>
      </c>
      <c r="V33" s="5" t="s">
        <v>3068</v>
      </c>
      <c r="W33" s="3" t="s">
        <v>433</v>
      </c>
      <c r="X33" s="5" t="s">
        <v>7803</v>
      </c>
      <c r="Y33" s="3" t="s">
        <v>7807</v>
      </c>
      <c r="AB33" s="14">
        <f t="shared" si="1"/>
        <v>387.88000000000011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2.0187894105502617</v>
      </c>
      <c r="AH33" s="25">
        <f t="shared" si="4"/>
        <v>2.17545560811917E-2</v>
      </c>
      <c r="AI33" s="41">
        <f t="shared" si="5"/>
        <v>45.967382476931732</v>
      </c>
    </row>
    <row r="34" spans="1:35" x14ac:dyDescent="0.25">
      <c r="A34" s="3" t="s">
        <v>7801</v>
      </c>
      <c r="B34" s="4" t="s">
        <v>6506</v>
      </c>
      <c r="C34" s="3" t="s">
        <v>58</v>
      </c>
      <c r="D34" s="3" t="s">
        <v>467</v>
      </c>
      <c r="E34" s="3" t="s">
        <v>7808</v>
      </c>
      <c r="F34" s="3" t="s">
        <v>219</v>
      </c>
      <c r="G34" s="3" t="s">
        <v>65</v>
      </c>
      <c r="H34" s="5" t="s">
        <v>46</v>
      </c>
      <c r="I34" s="3" t="s">
        <v>2518</v>
      </c>
      <c r="J34" s="3" t="s">
        <v>86</v>
      </c>
      <c r="K34" s="3" t="s">
        <v>47</v>
      </c>
      <c r="L34" s="3" t="s">
        <v>80</v>
      </c>
      <c r="M34" s="3" t="s">
        <v>46</v>
      </c>
      <c r="N34" s="3" t="s">
        <v>258</v>
      </c>
      <c r="O34" s="5" t="s">
        <v>46</v>
      </c>
      <c r="P34" s="3" t="s">
        <v>61</v>
      </c>
      <c r="Q34" s="3" t="s">
        <v>46</v>
      </c>
      <c r="R34" s="3" t="s">
        <v>47</v>
      </c>
      <c r="S34" s="3" t="s">
        <v>80</v>
      </c>
      <c r="T34" s="3" t="s">
        <v>46</v>
      </c>
      <c r="U34" s="3" t="s">
        <v>258</v>
      </c>
      <c r="V34" s="5" t="s">
        <v>3068</v>
      </c>
      <c r="W34" s="3" t="s">
        <v>433</v>
      </c>
      <c r="X34" s="5" t="s">
        <v>7803</v>
      </c>
      <c r="Y34" s="3" t="s">
        <v>3826</v>
      </c>
      <c r="AB34" s="14">
        <f t="shared" si="1"/>
        <v>-37.729999999999563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-0.19181430528169824</v>
      </c>
      <c r="AH34" s="25">
        <f t="shared" si="4"/>
        <v>0.5760561674795337</v>
      </c>
      <c r="AI34" s="41">
        <f t="shared" si="5"/>
        <v>1.7359418342405444</v>
      </c>
    </row>
    <row r="35" spans="1:35" x14ac:dyDescent="0.25">
      <c r="A35" s="3" t="s">
        <v>788</v>
      </c>
      <c r="B35" s="4" t="s">
        <v>370</v>
      </c>
      <c r="C35" s="3" t="s">
        <v>42</v>
      </c>
      <c r="D35" s="3" t="s">
        <v>140</v>
      </c>
      <c r="E35" s="3" t="s">
        <v>7809</v>
      </c>
      <c r="F35" s="3" t="s">
        <v>297</v>
      </c>
      <c r="G35" s="3" t="s">
        <v>111</v>
      </c>
      <c r="H35" s="5" t="s">
        <v>46</v>
      </c>
      <c r="I35" s="3" t="s">
        <v>47</v>
      </c>
      <c r="J35" s="3" t="s">
        <v>46</v>
      </c>
      <c r="K35" s="3" t="s">
        <v>40</v>
      </c>
      <c r="L35" s="3" t="s">
        <v>80</v>
      </c>
      <c r="M35" s="3" t="s">
        <v>80</v>
      </c>
      <c r="N35" s="3" t="s">
        <v>258</v>
      </c>
      <c r="O35" s="5" t="s">
        <v>46</v>
      </c>
      <c r="P35" s="3" t="s">
        <v>61</v>
      </c>
      <c r="Q35" s="3" t="s">
        <v>46</v>
      </c>
      <c r="R35" s="3" t="s">
        <v>46</v>
      </c>
      <c r="S35" s="3" t="s">
        <v>46</v>
      </c>
      <c r="T35" s="3" t="s">
        <v>47</v>
      </c>
      <c r="U35" s="3" t="s">
        <v>258</v>
      </c>
      <c r="V35" s="5" t="s">
        <v>236</v>
      </c>
      <c r="W35" s="3" t="s">
        <v>433</v>
      </c>
      <c r="X35" s="5" t="s">
        <v>7810</v>
      </c>
      <c r="Y35" s="3" t="s">
        <v>7811</v>
      </c>
      <c r="AB35" s="14">
        <f t="shared" si="1"/>
        <v>-104.46000000000004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-0.53840763240622036</v>
      </c>
      <c r="AH35" s="25">
        <f t="shared" si="4"/>
        <v>0.70485217086781393</v>
      </c>
      <c r="AI35" s="41">
        <f t="shared" si="5"/>
        <v>1.4187372066525668</v>
      </c>
    </row>
    <row r="36" spans="1:35" x14ac:dyDescent="0.25">
      <c r="A36" s="3" t="s">
        <v>788</v>
      </c>
      <c r="B36" s="4" t="s">
        <v>70</v>
      </c>
      <c r="C36" s="3" t="s">
        <v>42</v>
      </c>
      <c r="D36" s="3" t="s">
        <v>59</v>
      </c>
      <c r="E36" s="3" t="s">
        <v>7812</v>
      </c>
      <c r="F36" s="3" t="s">
        <v>443</v>
      </c>
      <c r="G36" s="3" t="s">
        <v>42</v>
      </c>
      <c r="H36" s="5" t="s">
        <v>47</v>
      </c>
      <c r="I36" s="3" t="s">
        <v>2519</v>
      </c>
      <c r="J36" s="3" t="s">
        <v>86</v>
      </c>
      <c r="K36" s="3" t="s">
        <v>48</v>
      </c>
      <c r="L36" s="3" t="s">
        <v>2525</v>
      </c>
      <c r="M36" s="3" t="s">
        <v>47</v>
      </c>
      <c r="N36" s="3" t="s">
        <v>258</v>
      </c>
      <c r="O36" s="5" t="s">
        <v>46</v>
      </c>
      <c r="P36" s="3" t="s">
        <v>86</v>
      </c>
      <c r="Q36" s="3" t="s">
        <v>46</v>
      </c>
      <c r="R36" s="3" t="s">
        <v>46</v>
      </c>
      <c r="S36" s="3" t="s">
        <v>47</v>
      </c>
      <c r="T36" s="3" t="s">
        <v>46</v>
      </c>
      <c r="U36" s="3" t="s">
        <v>258</v>
      </c>
      <c r="V36" s="5" t="s">
        <v>236</v>
      </c>
      <c r="W36" s="3" t="s">
        <v>433</v>
      </c>
      <c r="X36" s="5" t="s">
        <v>7810</v>
      </c>
      <c r="Y36" s="3" t="s">
        <v>7813</v>
      </c>
      <c r="AB36" s="14">
        <f t="shared" si="1"/>
        <v>48.070000000000164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0.25382794658828062</v>
      </c>
      <c r="AH36" s="25">
        <f t="shared" si="4"/>
        <v>0.39981424104434682</v>
      </c>
      <c r="AI36" s="41">
        <f t="shared" si="5"/>
        <v>2.5011615328856718</v>
      </c>
    </row>
    <row r="37" spans="1:35" x14ac:dyDescent="0.25">
      <c r="A37" s="3" t="s">
        <v>279</v>
      </c>
      <c r="B37" s="4" t="s">
        <v>777</v>
      </c>
      <c r="C37" s="3" t="s">
        <v>42</v>
      </c>
      <c r="D37" s="3" t="s">
        <v>354</v>
      </c>
      <c r="E37" s="3" t="s">
        <v>7814</v>
      </c>
      <c r="F37" s="3" t="s">
        <v>149</v>
      </c>
      <c r="G37" s="3" t="s">
        <v>65</v>
      </c>
      <c r="H37" s="5" t="s">
        <v>46</v>
      </c>
      <c r="I37" s="3" t="s">
        <v>46</v>
      </c>
      <c r="J37" s="3" t="s">
        <v>47</v>
      </c>
      <c r="K37" s="3" t="s">
        <v>47</v>
      </c>
      <c r="L37" s="3" t="s">
        <v>2525</v>
      </c>
      <c r="M37" s="3" t="s">
        <v>47</v>
      </c>
      <c r="N37" s="3" t="s">
        <v>258</v>
      </c>
      <c r="O37" s="5" t="s">
        <v>46</v>
      </c>
      <c r="P37" s="3" t="s">
        <v>46</v>
      </c>
      <c r="Q37" s="3" t="s">
        <v>46</v>
      </c>
      <c r="R37" s="3" t="s">
        <v>48</v>
      </c>
      <c r="S37" s="3" t="s">
        <v>80</v>
      </c>
      <c r="T37" s="3" t="s">
        <v>46</v>
      </c>
      <c r="U37" s="3" t="s">
        <v>258</v>
      </c>
      <c r="V37" s="5" t="s">
        <v>3316</v>
      </c>
      <c r="W37" s="3" t="s">
        <v>433</v>
      </c>
      <c r="X37" s="5" t="s">
        <v>7815</v>
      </c>
      <c r="Y37" s="3" t="s">
        <v>6404</v>
      </c>
      <c r="AB37" s="14">
        <f t="shared" si="1"/>
        <v>-129.73000000000002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-0.66965914411664451</v>
      </c>
      <c r="AH37" s="25">
        <f t="shared" si="4"/>
        <v>0.74846244907131942</v>
      </c>
      <c r="AI37" s="41">
        <f t="shared" si="5"/>
        <v>1.3360723724226706</v>
      </c>
    </row>
    <row r="38" spans="1:35" x14ac:dyDescent="0.25">
      <c r="A38" s="3" t="s">
        <v>281</v>
      </c>
      <c r="B38" s="4" t="s">
        <v>394</v>
      </c>
      <c r="C38" s="3" t="s">
        <v>42</v>
      </c>
      <c r="D38" s="3" t="s">
        <v>395</v>
      </c>
      <c r="E38" s="3" t="s">
        <v>7816</v>
      </c>
      <c r="F38" s="3" t="s">
        <v>773</v>
      </c>
      <c r="G38" s="3" t="s">
        <v>111</v>
      </c>
      <c r="H38" s="5" t="s">
        <v>46</v>
      </c>
      <c r="I38" s="3" t="s">
        <v>46</v>
      </c>
      <c r="J38" s="3" t="s">
        <v>80</v>
      </c>
      <c r="K38" s="3" t="s">
        <v>46</v>
      </c>
      <c r="L38" s="3" t="s">
        <v>46</v>
      </c>
      <c r="M38" s="3" t="s">
        <v>80</v>
      </c>
      <c r="N38" s="3" t="s">
        <v>258</v>
      </c>
      <c r="O38" s="5" t="s">
        <v>46</v>
      </c>
      <c r="P38" s="3" t="s">
        <v>61</v>
      </c>
      <c r="Q38" s="3" t="s">
        <v>46</v>
      </c>
      <c r="R38" s="3" t="s">
        <v>80</v>
      </c>
      <c r="S38" s="3" t="s">
        <v>80</v>
      </c>
      <c r="T38" s="3" t="s">
        <v>80</v>
      </c>
      <c r="U38" s="3" t="s">
        <v>258</v>
      </c>
      <c r="V38" s="5" t="s">
        <v>281</v>
      </c>
      <c r="W38" s="3" t="s">
        <v>433</v>
      </c>
      <c r="X38" s="5" t="s">
        <v>7817</v>
      </c>
      <c r="Y38" s="3" t="s">
        <v>2610</v>
      </c>
      <c r="AB38" s="14">
        <f t="shared" si="1"/>
        <v>-25.730000000000018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-0.12948671760757749</v>
      </c>
      <c r="AH38" s="25">
        <f t="shared" si="4"/>
        <v>0.55151373285778138</v>
      </c>
      <c r="AI38" s="41">
        <f t="shared" si="5"/>
        <v>1.8131914772426339</v>
      </c>
    </row>
    <row r="39" spans="1:35" x14ac:dyDescent="0.25">
      <c r="A39" s="3" t="s">
        <v>3079</v>
      </c>
      <c r="B39" s="4" t="s">
        <v>5172</v>
      </c>
      <c r="C39" s="3" t="s">
        <v>42</v>
      </c>
      <c r="D39" s="3" t="s">
        <v>729</v>
      </c>
      <c r="E39" s="3" t="s">
        <v>7818</v>
      </c>
      <c r="F39" s="3" t="s">
        <v>812</v>
      </c>
      <c r="G39" s="3" t="s">
        <v>42</v>
      </c>
      <c r="H39" s="5" t="s">
        <v>46</v>
      </c>
      <c r="I39" s="3" t="s">
        <v>61</v>
      </c>
      <c r="J39" s="3" t="s">
        <v>46</v>
      </c>
      <c r="K39" s="3" t="s">
        <v>40</v>
      </c>
      <c r="L39" s="3" t="s">
        <v>46</v>
      </c>
      <c r="M39" s="3" t="s">
        <v>80</v>
      </c>
      <c r="N39" s="3" t="s">
        <v>258</v>
      </c>
      <c r="O39" s="5" t="s">
        <v>46</v>
      </c>
      <c r="P39" s="3" t="s">
        <v>2518</v>
      </c>
      <c r="Q39" s="3" t="s">
        <v>61</v>
      </c>
      <c r="R39" s="3" t="s">
        <v>40</v>
      </c>
      <c r="S39" s="3" t="s">
        <v>80</v>
      </c>
      <c r="T39" s="3" t="s">
        <v>80</v>
      </c>
      <c r="U39" s="3" t="s">
        <v>258</v>
      </c>
      <c r="V39" s="5" t="s">
        <v>2560</v>
      </c>
      <c r="W39" s="3" t="s">
        <v>433</v>
      </c>
      <c r="X39" s="5" t="s">
        <v>7819</v>
      </c>
      <c r="Y39" s="3" t="s">
        <v>5061</v>
      </c>
      <c r="AB39" s="14">
        <f t="shared" si="1"/>
        <v>186.48000000000002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0.97272473075289489</v>
      </c>
      <c r="AH39" s="25">
        <f t="shared" si="4"/>
        <v>0.16534506526096793</v>
      </c>
      <c r="AI39" s="41">
        <f t="shared" si="5"/>
        <v>6.0479579382770021</v>
      </c>
    </row>
    <row r="40" spans="1:35" x14ac:dyDescent="0.25">
      <c r="A40" s="3" t="s">
        <v>3079</v>
      </c>
      <c r="B40" s="4" t="s">
        <v>410</v>
      </c>
      <c r="C40" s="3" t="s">
        <v>42</v>
      </c>
      <c r="D40" s="3" t="s">
        <v>377</v>
      </c>
      <c r="E40" s="3" t="s">
        <v>7820</v>
      </c>
      <c r="F40" s="3" t="s">
        <v>439</v>
      </c>
      <c r="G40" s="3" t="s">
        <v>65</v>
      </c>
      <c r="H40" s="5" t="s">
        <v>46</v>
      </c>
      <c r="I40" s="3" t="s">
        <v>2518</v>
      </c>
      <c r="J40" s="3" t="s">
        <v>48</v>
      </c>
      <c r="K40" s="3" t="s">
        <v>48</v>
      </c>
      <c r="L40" s="3" t="s">
        <v>80</v>
      </c>
      <c r="M40" s="3" t="s">
        <v>80</v>
      </c>
      <c r="N40" s="3" t="s">
        <v>258</v>
      </c>
      <c r="O40" s="5" t="s">
        <v>46</v>
      </c>
      <c r="P40" s="3" t="s">
        <v>46</v>
      </c>
      <c r="Q40" s="3" t="s">
        <v>46</v>
      </c>
      <c r="R40" s="3" t="s">
        <v>40</v>
      </c>
      <c r="S40" s="3" t="s">
        <v>80</v>
      </c>
      <c r="T40" s="3" t="s">
        <v>46</v>
      </c>
      <c r="U40" s="3" t="s">
        <v>258</v>
      </c>
      <c r="V40" s="5" t="s">
        <v>2560</v>
      </c>
      <c r="W40" s="3" t="s">
        <v>433</v>
      </c>
      <c r="X40" s="5" t="s">
        <v>7819</v>
      </c>
      <c r="Y40" s="3" t="s">
        <v>3861</v>
      </c>
      <c r="AB40" s="14">
        <f t="shared" si="1"/>
        <v>-49.199999999999818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-0.25138909116688224</v>
      </c>
      <c r="AH40" s="25">
        <f t="shared" si="4"/>
        <v>0.59924334952348879</v>
      </c>
      <c r="AI40" s="41">
        <f t="shared" si="5"/>
        <v>1.6687711274479526</v>
      </c>
    </row>
    <row r="41" spans="1:35" x14ac:dyDescent="0.25">
      <c r="A41" s="3" t="s">
        <v>3079</v>
      </c>
      <c r="B41" s="4" t="s">
        <v>201</v>
      </c>
      <c r="C41" s="3" t="s">
        <v>42</v>
      </c>
      <c r="D41" s="3" t="s">
        <v>115</v>
      </c>
      <c r="E41" s="3" t="s">
        <v>7821</v>
      </c>
      <c r="F41" s="3" t="s">
        <v>138</v>
      </c>
      <c r="G41" s="3" t="s">
        <v>65</v>
      </c>
      <c r="H41" s="5" t="s">
        <v>46</v>
      </c>
      <c r="I41" s="3" t="s">
        <v>2519</v>
      </c>
      <c r="J41" s="3" t="s">
        <v>86</v>
      </c>
      <c r="K41" s="3" t="s">
        <v>40</v>
      </c>
      <c r="L41" s="3" t="s">
        <v>80</v>
      </c>
      <c r="M41" s="3" t="s">
        <v>47</v>
      </c>
      <c r="N41" s="3" t="s">
        <v>258</v>
      </c>
      <c r="O41" s="5" t="s">
        <v>46</v>
      </c>
      <c r="P41" s="3" t="s">
        <v>46</v>
      </c>
      <c r="Q41" s="3" t="s">
        <v>47</v>
      </c>
      <c r="R41" s="3" t="s">
        <v>47</v>
      </c>
      <c r="S41" s="3" t="s">
        <v>46</v>
      </c>
      <c r="T41" s="3" t="s">
        <v>46</v>
      </c>
      <c r="U41" s="3" t="s">
        <v>258</v>
      </c>
      <c r="V41" s="5" t="s">
        <v>2560</v>
      </c>
      <c r="W41" s="3" t="s">
        <v>433</v>
      </c>
      <c r="X41" s="5" t="s">
        <v>7819</v>
      </c>
      <c r="Y41" s="3" t="s">
        <v>2881</v>
      </c>
      <c r="AB41" s="14">
        <f t="shared" si="1"/>
        <v>-168.15999999999985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-0.86926324364302288</v>
      </c>
      <c r="AH41" s="25">
        <f t="shared" si="4"/>
        <v>0.80764841881017535</v>
      </c>
      <c r="AI41" s="41">
        <f t="shared" si="5"/>
        <v>1.2381625181328235</v>
      </c>
    </row>
    <row r="42" spans="1:35" x14ac:dyDescent="0.25">
      <c r="A42" s="3" t="s">
        <v>219</v>
      </c>
      <c r="B42" s="4" t="s">
        <v>505</v>
      </c>
      <c r="C42" s="3" t="s">
        <v>63</v>
      </c>
      <c r="D42" s="3" t="s">
        <v>140</v>
      </c>
      <c r="E42" s="3" t="s">
        <v>7822</v>
      </c>
      <c r="F42" s="3" t="s">
        <v>669</v>
      </c>
      <c r="G42" s="3" t="s">
        <v>42</v>
      </c>
      <c r="H42" s="5" t="s">
        <v>46</v>
      </c>
      <c r="I42" s="3" t="s">
        <v>61</v>
      </c>
      <c r="J42" s="3" t="s">
        <v>80</v>
      </c>
      <c r="K42" s="3" t="s">
        <v>47</v>
      </c>
      <c r="L42" s="3" t="s">
        <v>46</v>
      </c>
      <c r="M42" s="3" t="s">
        <v>80</v>
      </c>
      <c r="N42" s="3" t="s">
        <v>258</v>
      </c>
      <c r="O42" s="5" t="s">
        <v>46</v>
      </c>
      <c r="P42" s="3" t="s">
        <v>61</v>
      </c>
      <c r="Q42" s="3" t="s">
        <v>46</v>
      </c>
      <c r="R42" s="3" t="s">
        <v>80</v>
      </c>
      <c r="S42" s="3" t="s">
        <v>80</v>
      </c>
      <c r="T42" s="3" t="s">
        <v>46</v>
      </c>
      <c r="U42" s="3" t="s">
        <v>258</v>
      </c>
      <c r="V42" s="5" t="s">
        <v>279</v>
      </c>
      <c r="W42" s="3" t="s">
        <v>433</v>
      </c>
      <c r="X42" s="5" t="s">
        <v>7823</v>
      </c>
      <c r="Y42" s="3" t="s">
        <v>7824</v>
      </c>
      <c r="AB42" s="14">
        <f t="shared" si="1"/>
        <v>408.87000000000012</v>
      </c>
      <c r="AC42" t="str">
        <f t="shared" si="2"/>
        <v>Mihalcescu, Alexandru</v>
      </c>
      <c r="AD42" t="str">
        <f t="shared" si="6"/>
        <v>1918,01</v>
      </c>
      <c r="AE42" s="26">
        <f t="shared" si="3"/>
        <v>2.1278107493235821</v>
      </c>
      <c r="AH42" s="25">
        <f t="shared" si="4"/>
        <v>1.6676388884209414E-2</v>
      </c>
      <c r="AI42" s="41">
        <f t="shared" si="5"/>
        <v>59.96502042159036</v>
      </c>
    </row>
    <row r="43" spans="1:35" x14ac:dyDescent="0.25">
      <c r="A43" s="3" t="s">
        <v>302</v>
      </c>
      <c r="B43" s="4" t="s">
        <v>57</v>
      </c>
      <c r="C43" s="3" t="s">
        <v>58</v>
      </c>
      <c r="D43" s="3" t="s">
        <v>59</v>
      </c>
      <c r="E43" s="3" t="s">
        <v>7825</v>
      </c>
      <c r="F43" s="3" t="s">
        <v>399</v>
      </c>
      <c r="G43" s="3" t="s">
        <v>45</v>
      </c>
      <c r="H43" s="5" t="s">
        <v>46</v>
      </c>
      <c r="I43" s="3" t="s">
        <v>61</v>
      </c>
      <c r="J43" s="3" t="s">
        <v>80</v>
      </c>
      <c r="K43" s="3" t="s">
        <v>80</v>
      </c>
      <c r="L43" s="3" t="s">
        <v>46</v>
      </c>
      <c r="M43" s="3" t="s">
        <v>47</v>
      </c>
      <c r="N43" s="3" t="s">
        <v>258</v>
      </c>
      <c r="O43" s="5" t="s">
        <v>46</v>
      </c>
      <c r="P43" s="3" t="s">
        <v>61</v>
      </c>
      <c r="Q43" s="3" t="s">
        <v>61</v>
      </c>
      <c r="R43" s="3" t="s">
        <v>47</v>
      </c>
      <c r="S43" s="3" t="s">
        <v>46</v>
      </c>
      <c r="T43" s="3" t="s">
        <v>80</v>
      </c>
      <c r="U43" s="3" t="s">
        <v>258</v>
      </c>
      <c r="V43" s="5" t="s">
        <v>107</v>
      </c>
      <c r="W43" s="3" t="s">
        <v>433</v>
      </c>
      <c r="X43" s="5" t="s">
        <v>7826</v>
      </c>
      <c r="Y43" s="3" t="s">
        <v>7379</v>
      </c>
      <c r="AB43" s="14">
        <f t="shared" si="1"/>
        <v>5.4800000000000182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3.26169500015379E-2</v>
      </c>
      <c r="AH43" s="25">
        <f t="shared" si="4"/>
        <v>0.48699002643771849</v>
      </c>
      <c r="AI43" s="41">
        <f t="shared" si="5"/>
        <v>2.0534301437647424</v>
      </c>
    </row>
    <row r="44" spans="1:35" x14ac:dyDescent="0.25">
      <c r="A44" s="3" t="s">
        <v>293</v>
      </c>
      <c r="B44" s="4" t="s">
        <v>77</v>
      </c>
      <c r="C44" s="3" t="s">
        <v>42</v>
      </c>
      <c r="D44" s="3" t="s">
        <v>59</v>
      </c>
      <c r="E44" s="3" t="s">
        <v>7827</v>
      </c>
      <c r="F44" s="3" t="s">
        <v>411</v>
      </c>
      <c r="G44" s="3" t="s">
        <v>65</v>
      </c>
      <c r="H44" s="5" t="s">
        <v>46</v>
      </c>
      <c r="I44" s="3" t="s">
        <v>2519</v>
      </c>
      <c r="J44" s="3" t="s">
        <v>47</v>
      </c>
      <c r="K44" s="3" t="s">
        <v>40</v>
      </c>
      <c r="L44" s="3" t="s">
        <v>46</v>
      </c>
      <c r="M44" s="3" t="s">
        <v>46</v>
      </c>
      <c r="N44" s="3" t="s">
        <v>258</v>
      </c>
      <c r="O44" s="5" t="s">
        <v>46</v>
      </c>
      <c r="P44" s="3" t="s">
        <v>61</v>
      </c>
      <c r="Q44" s="3" t="s">
        <v>47</v>
      </c>
      <c r="R44" s="3" t="s">
        <v>40</v>
      </c>
      <c r="S44" s="3" t="s">
        <v>47</v>
      </c>
      <c r="T44" s="3" t="s">
        <v>80</v>
      </c>
      <c r="U44" s="3" t="s">
        <v>258</v>
      </c>
      <c r="V44" s="5" t="s">
        <v>2868</v>
      </c>
      <c r="W44" s="3" t="s">
        <v>433</v>
      </c>
      <c r="X44" s="5" t="s">
        <v>7828</v>
      </c>
      <c r="Y44" s="3" t="s">
        <v>6720</v>
      </c>
      <c r="AB44" s="14">
        <f t="shared" si="1"/>
        <v>-86.590000000000146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-0.44559146642817254</v>
      </c>
      <c r="AH44" s="25">
        <f t="shared" si="4"/>
        <v>0.67205381205448078</v>
      </c>
      <c r="AI44" s="41">
        <f t="shared" si="5"/>
        <v>1.4879760847468178</v>
      </c>
    </row>
    <row r="45" spans="1:35" x14ac:dyDescent="0.25">
      <c r="A45" s="3" t="s">
        <v>1486</v>
      </c>
      <c r="B45" s="4" t="s">
        <v>109</v>
      </c>
      <c r="C45" s="3" t="s">
        <v>58</v>
      </c>
      <c r="D45" s="3" t="s">
        <v>59</v>
      </c>
      <c r="E45" s="3" t="s">
        <v>7829</v>
      </c>
      <c r="F45" s="3" t="s">
        <v>613</v>
      </c>
      <c r="G45" s="3" t="s">
        <v>111</v>
      </c>
      <c r="H45" s="5" t="s">
        <v>46</v>
      </c>
      <c r="I45" s="3" t="s">
        <v>46</v>
      </c>
      <c r="J45" s="3" t="s">
        <v>80</v>
      </c>
      <c r="K45" s="3" t="s">
        <v>47</v>
      </c>
      <c r="L45" s="3" t="s">
        <v>46</v>
      </c>
      <c r="M45" s="3" t="s">
        <v>47</v>
      </c>
      <c r="N45" s="3" t="s">
        <v>258</v>
      </c>
      <c r="O45" s="5" t="s">
        <v>46</v>
      </c>
      <c r="P45" s="3" t="s">
        <v>61</v>
      </c>
      <c r="Q45" s="3" t="s">
        <v>47</v>
      </c>
      <c r="R45" s="3" t="s">
        <v>40</v>
      </c>
      <c r="S45" s="3" t="s">
        <v>46</v>
      </c>
      <c r="T45" s="3" t="s">
        <v>80</v>
      </c>
      <c r="U45" s="3" t="s">
        <v>258</v>
      </c>
      <c r="V45" s="5" t="s">
        <v>273</v>
      </c>
      <c r="W45" s="3" t="s">
        <v>433</v>
      </c>
      <c r="X45" s="5" t="s">
        <v>7830</v>
      </c>
      <c r="Y45" s="3" t="s">
        <v>6091</v>
      </c>
      <c r="AB45" s="14">
        <f t="shared" si="1"/>
        <v>26.699999999999818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0.14283290087194458</v>
      </c>
      <c r="AH45" s="25">
        <f t="shared" si="4"/>
        <v>0.44321107616951827</v>
      </c>
      <c r="AI45" s="41">
        <f t="shared" si="5"/>
        <v>2.2562613024985017</v>
      </c>
    </row>
    <row r="46" spans="1:35" x14ac:dyDescent="0.25">
      <c r="A46" s="3" t="s">
        <v>1486</v>
      </c>
      <c r="B46" s="4" t="s">
        <v>99</v>
      </c>
      <c r="C46" s="3" t="s">
        <v>58</v>
      </c>
      <c r="D46" s="3" t="s">
        <v>100</v>
      </c>
      <c r="E46" s="3" t="s">
        <v>7831</v>
      </c>
      <c r="F46" s="3" t="s">
        <v>263</v>
      </c>
      <c r="G46" s="3" t="s">
        <v>42</v>
      </c>
      <c r="H46" s="5" t="s">
        <v>46</v>
      </c>
      <c r="I46" s="3" t="s">
        <v>46</v>
      </c>
      <c r="J46" s="3" t="s">
        <v>80</v>
      </c>
      <c r="K46" s="3" t="s">
        <v>40</v>
      </c>
      <c r="L46" s="3" t="s">
        <v>46</v>
      </c>
      <c r="M46" s="3" t="s">
        <v>80</v>
      </c>
      <c r="N46" s="3" t="s">
        <v>258</v>
      </c>
      <c r="O46" s="5" t="s">
        <v>46</v>
      </c>
      <c r="P46" s="3" t="s">
        <v>46</v>
      </c>
      <c r="Q46" s="3" t="s">
        <v>86</v>
      </c>
      <c r="R46" s="3" t="s">
        <v>40</v>
      </c>
      <c r="S46" s="3" t="s">
        <v>80</v>
      </c>
      <c r="T46" s="3" t="s">
        <v>80</v>
      </c>
      <c r="U46" s="3" t="s">
        <v>258</v>
      </c>
      <c r="V46" s="5" t="s">
        <v>273</v>
      </c>
      <c r="W46" s="3" t="s">
        <v>433</v>
      </c>
      <c r="X46" s="5" t="s">
        <v>7830</v>
      </c>
      <c r="Y46" s="3" t="s">
        <v>7832</v>
      </c>
      <c r="AB46" s="14">
        <f t="shared" si="1"/>
        <v>-62.080000000000382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-0.31828736860377732</v>
      </c>
      <c r="AH46" s="25">
        <f t="shared" si="4"/>
        <v>0.62486651755117584</v>
      </c>
      <c r="AI46" s="41">
        <f t="shared" si="5"/>
        <v>1.6003417880653226</v>
      </c>
    </row>
    <row r="47" spans="1:35" x14ac:dyDescent="0.25">
      <c r="A47" s="3" t="s">
        <v>220</v>
      </c>
      <c r="B47" s="4" t="s">
        <v>545</v>
      </c>
      <c r="C47" s="3" t="s">
        <v>42</v>
      </c>
      <c r="D47" s="3" t="s">
        <v>55</v>
      </c>
      <c r="E47" s="3" t="s">
        <v>7833</v>
      </c>
      <c r="F47" s="3" t="s">
        <v>1019</v>
      </c>
      <c r="G47" s="3" t="s">
        <v>42</v>
      </c>
      <c r="H47" s="5" t="s">
        <v>46</v>
      </c>
      <c r="I47" s="3" t="s">
        <v>2518</v>
      </c>
      <c r="J47" s="3" t="s">
        <v>80</v>
      </c>
      <c r="K47" s="3" t="s">
        <v>47</v>
      </c>
      <c r="L47" s="3" t="s">
        <v>2525</v>
      </c>
      <c r="M47" s="3" t="s">
        <v>80</v>
      </c>
      <c r="N47" s="3" t="s">
        <v>258</v>
      </c>
      <c r="O47" s="5" t="s">
        <v>46</v>
      </c>
      <c r="P47" s="3" t="s">
        <v>61</v>
      </c>
      <c r="Q47" s="3" t="s">
        <v>46</v>
      </c>
      <c r="R47" s="3" t="s">
        <v>40</v>
      </c>
      <c r="S47" s="3" t="s">
        <v>2525</v>
      </c>
      <c r="T47" s="3" t="s">
        <v>47</v>
      </c>
      <c r="U47" s="3" t="s">
        <v>258</v>
      </c>
      <c r="V47" s="5" t="s">
        <v>3123</v>
      </c>
      <c r="W47" s="3" t="s">
        <v>433</v>
      </c>
      <c r="X47" s="5" t="s">
        <v>7834</v>
      </c>
      <c r="Y47" s="3" t="s">
        <v>7835</v>
      </c>
      <c r="AB47" s="14">
        <f t="shared" si="1"/>
        <v>59.789999999999964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0.31470122388333982</v>
      </c>
      <c r="AH47" s="25">
        <f t="shared" si="4"/>
        <v>0.37649425745684162</v>
      </c>
      <c r="AI47" s="41">
        <f t="shared" si="5"/>
        <v>2.6560830084231291</v>
      </c>
    </row>
    <row r="48" spans="1:35" x14ac:dyDescent="0.25">
      <c r="A48" s="3" t="s">
        <v>321</v>
      </c>
      <c r="B48" s="4" t="s">
        <v>2061</v>
      </c>
      <c r="C48" s="3" t="s">
        <v>42</v>
      </c>
      <c r="D48" s="3" t="s">
        <v>307</v>
      </c>
      <c r="E48" s="3" t="s">
        <v>7836</v>
      </c>
      <c r="F48" s="3" t="s">
        <v>1619</v>
      </c>
      <c r="G48" s="3" t="s">
        <v>42</v>
      </c>
      <c r="H48" s="5" t="s">
        <v>46</v>
      </c>
      <c r="I48" s="3" t="s">
        <v>2519</v>
      </c>
      <c r="J48" s="3" t="s">
        <v>47</v>
      </c>
      <c r="K48" s="3" t="s">
        <v>47</v>
      </c>
      <c r="L48" s="3" t="s">
        <v>2525</v>
      </c>
      <c r="M48" s="3" t="s">
        <v>80</v>
      </c>
      <c r="N48" s="3" t="s">
        <v>258</v>
      </c>
      <c r="O48" s="5" t="s">
        <v>46</v>
      </c>
      <c r="P48" s="3" t="s">
        <v>61</v>
      </c>
      <c r="Q48" s="3" t="s">
        <v>40</v>
      </c>
      <c r="R48" s="3" t="s">
        <v>47</v>
      </c>
      <c r="S48" s="3" t="s">
        <v>46</v>
      </c>
      <c r="T48" s="3" t="s">
        <v>47</v>
      </c>
      <c r="U48" s="3" t="s">
        <v>258</v>
      </c>
      <c r="V48" s="5" t="s">
        <v>297</v>
      </c>
      <c r="W48" s="3" t="s">
        <v>433</v>
      </c>
      <c r="X48" s="5" t="s">
        <v>7837</v>
      </c>
      <c r="Y48" s="3" t="s">
        <v>7838</v>
      </c>
      <c r="AB48" s="14">
        <f t="shared" si="1"/>
        <v>76.559999999999945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0.40180402765792678</v>
      </c>
      <c r="AH48" s="25">
        <f t="shared" si="4"/>
        <v>0.3439141288817007</v>
      </c>
      <c r="AI48" s="41">
        <f t="shared" si="5"/>
        <v>2.9077025804426291</v>
      </c>
    </row>
    <row r="49" spans="1:35" x14ac:dyDescent="0.25">
      <c r="A49" s="3" t="s">
        <v>1269</v>
      </c>
      <c r="B49" s="4" t="s">
        <v>364</v>
      </c>
      <c r="C49" s="3" t="s">
        <v>42</v>
      </c>
      <c r="D49" s="3" t="s">
        <v>365</v>
      </c>
      <c r="E49" s="3" t="s">
        <v>7839</v>
      </c>
      <c r="F49" s="3" t="s">
        <v>321</v>
      </c>
      <c r="G49" s="3" t="s">
        <v>111</v>
      </c>
      <c r="H49" s="5" t="s">
        <v>47</v>
      </c>
      <c r="I49" s="3" t="s">
        <v>61</v>
      </c>
      <c r="J49" s="3" t="s">
        <v>80</v>
      </c>
      <c r="K49" s="3" t="s">
        <v>80</v>
      </c>
      <c r="L49" s="3" t="s">
        <v>80</v>
      </c>
      <c r="M49" s="3" t="s">
        <v>47</v>
      </c>
      <c r="N49" s="3" t="s">
        <v>258</v>
      </c>
      <c r="O49" s="5" t="s">
        <v>46</v>
      </c>
      <c r="P49" s="3" t="s">
        <v>2518</v>
      </c>
      <c r="Q49" s="3" t="s">
        <v>86</v>
      </c>
      <c r="R49" s="3" t="s">
        <v>80</v>
      </c>
      <c r="S49" s="3" t="s">
        <v>46</v>
      </c>
      <c r="T49" s="3" t="s">
        <v>46</v>
      </c>
      <c r="U49" s="3" t="s">
        <v>258</v>
      </c>
      <c r="V49" s="5" t="s">
        <v>3133</v>
      </c>
      <c r="W49" s="3" t="s">
        <v>433</v>
      </c>
      <c r="X49" s="5" t="s">
        <v>7840</v>
      </c>
      <c r="Y49" s="3" t="s">
        <v>7841</v>
      </c>
      <c r="AB49" s="14">
        <f t="shared" si="1"/>
        <v>-271.2800000000002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-1.4048649803893227</v>
      </c>
      <c r="AH49" s="25">
        <f t="shared" si="4"/>
        <v>0.91996928408546619</v>
      </c>
      <c r="AI49" s="41">
        <f t="shared" si="5"/>
        <v>1.0869928130199387</v>
      </c>
    </row>
    <row r="50" spans="1:35" x14ac:dyDescent="0.25">
      <c r="A50" s="3" t="s">
        <v>1269</v>
      </c>
      <c r="B50" s="4" t="s">
        <v>95</v>
      </c>
      <c r="C50" s="3" t="s">
        <v>42</v>
      </c>
      <c r="D50" s="3" t="s">
        <v>55</v>
      </c>
      <c r="E50" s="3" t="s">
        <v>4956</v>
      </c>
      <c r="F50" s="3" t="s">
        <v>273</v>
      </c>
      <c r="G50" s="3" t="s">
        <v>65</v>
      </c>
      <c r="H50" s="5" t="s">
        <v>47</v>
      </c>
      <c r="I50" s="3" t="s">
        <v>2519</v>
      </c>
      <c r="J50" s="3" t="s">
        <v>47</v>
      </c>
      <c r="K50" s="3" t="s">
        <v>47</v>
      </c>
      <c r="L50" s="3" t="s">
        <v>46</v>
      </c>
      <c r="M50" s="3" t="s">
        <v>47</v>
      </c>
      <c r="N50" s="3" t="s">
        <v>258</v>
      </c>
      <c r="O50" s="5" t="s">
        <v>46</v>
      </c>
      <c r="P50" s="3" t="s">
        <v>46</v>
      </c>
      <c r="Q50" s="3" t="s">
        <v>47</v>
      </c>
      <c r="R50" s="3" t="s">
        <v>40</v>
      </c>
      <c r="S50" s="3" t="s">
        <v>46</v>
      </c>
      <c r="T50" s="3" t="s">
        <v>80</v>
      </c>
      <c r="U50" s="3" t="s">
        <v>258</v>
      </c>
      <c r="V50" s="5" t="s">
        <v>3133</v>
      </c>
      <c r="W50" s="3" t="s">
        <v>433</v>
      </c>
      <c r="X50" s="5" t="s">
        <v>7840</v>
      </c>
      <c r="Y50" s="3" t="s">
        <v>7842</v>
      </c>
      <c r="AB50" s="14">
        <f t="shared" si="1"/>
        <v>-328.17000000000007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-1.7003496856210607</v>
      </c>
      <c r="AH50" s="25">
        <f t="shared" si="4"/>
        <v>0.95546741507748079</v>
      </c>
      <c r="AI50" s="41">
        <f t="shared" si="5"/>
        <v>1.0466081670811431</v>
      </c>
    </row>
    <row r="51" spans="1:35" x14ac:dyDescent="0.25">
      <c r="A51" s="3" t="s">
        <v>213</v>
      </c>
      <c r="B51" s="4" t="s">
        <v>6948</v>
      </c>
      <c r="C51" s="3" t="s">
        <v>42</v>
      </c>
      <c r="D51" s="3" t="s">
        <v>115</v>
      </c>
      <c r="E51" s="3" t="s">
        <v>7843</v>
      </c>
      <c r="F51" s="3" t="s">
        <v>1047</v>
      </c>
      <c r="G51" s="3" t="s">
        <v>42</v>
      </c>
      <c r="H51" s="5" t="s">
        <v>46</v>
      </c>
      <c r="I51" s="3" t="s">
        <v>46</v>
      </c>
      <c r="J51" s="3" t="s">
        <v>80</v>
      </c>
      <c r="K51" s="3" t="s">
        <v>47</v>
      </c>
      <c r="L51" s="3" t="s">
        <v>46</v>
      </c>
      <c r="M51" s="3" t="s">
        <v>80</v>
      </c>
      <c r="N51" s="3" t="s">
        <v>183</v>
      </c>
      <c r="O51" s="5" t="s">
        <v>46</v>
      </c>
      <c r="P51" s="3" t="s">
        <v>80</v>
      </c>
      <c r="Q51" s="3" t="s">
        <v>61</v>
      </c>
      <c r="R51" s="3" t="s">
        <v>40</v>
      </c>
      <c r="S51" s="3" t="s">
        <v>80</v>
      </c>
      <c r="T51" s="3" t="s">
        <v>80</v>
      </c>
      <c r="U51" s="3" t="s">
        <v>258</v>
      </c>
      <c r="V51" s="5" t="s">
        <v>256</v>
      </c>
      <c r="W51" s="3" t="s">
        <v>1632</v>
      </c>
      <c r="X51" s="5" t="s">
        <v>7844</v>
      </c>
      <c r="Y51" s="3" t="s">
        <v>3979</v>
      </c>
      <c r="AB51" s="14">
        <f t="shared" si="1"/>
        <v>8.5999999999999091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4.8822122796809343E-2</v>
      </c>
      <c r="AH51" s="25">
        <f t="shared" si="4"/>
        <v>0.48053052587650924</v>
      </c>
      <c r="AI51" s="41">
        <f t="shared" si="5"/>
        <v>2.0810332458608225</v>
      </c>
    </row>
    <row r="52" spans="1:35" x14ac:dyDescent="0.25">
      <c r="A52" s="3" t="s">
        <v>189</v>
      </c>
      <c r="B52" s="4" t="s">
        <v>392</v>
      </c>
      <c r="C52" s="3" t="s">
        <v>58</v>
      </c>
      <c r="D52" s="3" t="s">
        <v>307</v>
      </c>
      <c r="E52" s="3" t="s">
        <v>7845</v>
      </c>
      <c r="F52" s="3" t="s">
        <v>302</v>
      </c>
      <c r="G52" s="3" t="s">
        <v>45</v>
      </c>
      <c r="H52" s="5" t="s">
        <v>46</v>
      </c>
      <c r="I52" s="3" t="s">
        <v>2519</v>
      </c>
      <c r="J52" s="3" t="s">
        <v>80</v>
      </c>
      <c r="K52" s="3" t="s">
        <v>40</v>
      </c>
      <c r="L52" s="3" t="s">
        <v>46</v>
      </c>
      <c r="M52" s="3" t="s">
        <v>47</v>
      </c>
      <c r="N52" s="3" t="s">
        <v>258</v>
      </c>
      <c r="O52" s="5" t="s">
        <v>46</v>
      </c>
      <c r="P52" s="3" t="s">
        <v>2518</v>
      </c>
      <c r="Q52" s="3" t="s">
        <v>80</v>
      </c>
      <c r="R52" s="3" t="s">
        <v>40</v>
      </c>
      <c r="S52" s="3" t="s">
        <v>80</v>
      </c>
      <c r="T52" s="3" t="s">
        <v>80</v>
      </c>
      <c r="U52" s="3" t="s">
        <v>258</v>
      </c>
      <c r="V52" s="5" t="s">
        <v>256</v>
      </c>
      <c r="W52" s="3" t="s">
        <v>433</v>
      </c>
      <c r="X52" s="5" t="s">
        <v>7844</v>
      </c>
      <c r="Y52" s="3" t="s">
        <v>7846</v>
      </c>
      <c r="AB52" s="14">
        <f t="shared" si="1"/>
        <v>-295.46000000000004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-1.53045506955268</v>
      </c>
      <c r="AH52" s="25">
        <f t="shared" si="4"/>
        <v>0.93704793660907792</v>
      </c>
      <c r="AI52" s="41">
        <f t="shared" si="5"/>
        <v>1.0671812624855976</v>
      </c>
    </row>
    <row r="53" spans="1:35" x14ac:dyDescent="0.25">
      <c r="A53" s="3" t="s">
        <v>67</v>
      </c>
      <c r="B53" s="4" t="s">
        <v>120</v>
      </c>
      <c r="C53" s="3" t="s">
        <v>42</v>
      </c>
      <c r="D53" s="3" t="s">
        <v>115</v>
      </c>
      <c r="E53" s="3" t="s">
        <v>7847</v>
      </c>
      <c r="F53" s="3" t="s">
        <v>396</v>
      </c>
      <c r="G53" s="3" t="s">
        <v>111</v>
      </c>
      <c r="H53" s="5" t="s">
        <v>46</v>
      </c>
      <c r="I53" s="3" t="s">
        <v>46</v>
      </c>
      <c r="J53" s="3" t="s">
        <v>86</v>
      </c>
      <c r="K53" s="3" t="s">
        <v>47</v>
      </c>
      <c r="L53" s="3" t="s">
        <v>46</v>
      </c>
      <c r="M53" s="3" t="s">
        <v>80</v>
      </c>
      <c r="N53" s="3" t="s">
        <v>1128</v>
      </c>
      <c r="O53" s="5" t="s">
        <v>46</v>
      </c>
      <c r="P53" s="3" t="s">
        <v>47</v>
      </c>
      <c r="Q53" s="3" t="s">
        <v>47</v>
      </c>
      <c r="R53" s="3" t="s">
        <v>40</v>
      </c>
      <c r="S53" s="3" t="s">
        <v>80</v>
      </c>
      <c r="T53" s="3" t="s">
        <v>80</v>
      </c>
      <c r="U53" s="3" t="s">
        <v>258</v>
      </c>
      <c r="V53" s="5" t="s">
        <v>157</v>
      </c>
      <c r="W53" s="3" t="s">
        <v>339</v>
      </c>
      <c r="X53" s="5" t="s">
        <v>7848</v>
      </c>
      <c r="Y53" s="3" t="s">
        <v>7849</v>
      </c>
      <c r="AB53" s="14">
        <f t="shared" si="1"/>
        <v>-267.87000000000035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-1.3871535575585934</v>
      </c>
      <c r="AH53" s="25">
        <f t="shared" si="4"/>
        <v>0.91730252817742308</v>
      </c>
      <c r="AI53" s="41">
        <f t="shared" si="5"/>
        <v>1.0901528877140321</v>
      </c>
    </row>
    <row r="54" spans="1:35" x14ac:dyDescent="0.25">
      <c r="A54" s="3" t="s">
        <v>176</v>
      </c>
      <c r="B54" s="4" t="s">
        <v>7850</v>
      </c>
      <c r="C54" s="3" t="s">
        <v>42</v>
      </c>
      <c r="D54" s="3" t="s">
        <v>1942</v>
      </c>
      <c r="E54" s="3">
        <v>2140.42</v>
      </c>
      <c r="F54" s="3" t="s">
        <v>613</v>
      </c>
      <c r="G54" s="3" t="s">
        <v>42</v>
      </c>
      <c r="H54" s="5" t="s">
        <v>46</v>
      </c>
      <c r="I54" s="3" t="s">
        <v>80</v>
      </c>
      <c r="J54" s="3" t="s">
        <v>47</v>
      </c>
      <c r="K54" s="3" t="s">
        <v>40</v>
      </c>
      <c r="L54" s="3" t="s">
        <v>46</v>
      </c>
      <c r="M54" s="3" t="s">
        <v>80</v>
      </c>
      <c r="N54" s="3" t="s">
        <v>258</v>
      </c>
      <c r="O54" s="5" t="s">
        <v>46</v>
      </c>
      <c r="P54" s="3" t="s">
        <v>48</v>
      </c>
      <c r="Q54" s="3" t="s">
        <v>80</v>
      </c>
      <c r="R54" s="3" t="s">
        <v>40</v>
      </c>
      <c r="S54" s="3" t="s">
        <v>80</v>
      </c>
      <c r="T54" s="3" t="s">
        <v>46</v>
      </c>
      <c r="U54" s="3" t="s">
        <v>258</v>
      </c>
      <c r="V54" s="5" t="s">
        <v>157</v>
      </c>
      <c r="W54" s="3" t="s">
        <v>433</v>
      </c>
      <c r="X54" s="5" t="s">
        <v>7848</v>
      </c>
      <c r="Y54" s="3" t="s">
        <v>7851</v>
      </c>
      <c r="AB54" s="14">
        <f t="shared" si="1"/>
        <v>-43.510000000000218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-0.22183542667807096</v>
      </c>
      <c r="AH54" s="25">
        <f t="shared" si="4"/>
        <v>0.58777900001377947</v>
      </c>
      <c r="AI54" s="41">
        <f t="shared" si="5"/>
        <v>1.7013197136620339</v>
      </c>
    </row>
    <row r="55" spans="1:35" x14ac:dyDescent="0.25">
      <c r="A55" s="3" t="s">
        <v>2063</v>
      </c>
      <c r="B55" s="4" t="s">
        <v>7852</v>
      </c>
      <c r="C55" s="3" t="s">
        <v>42</v>
      </c>
      <c r="D55" s="3" t="s">
        <v>626</v>
      </c>
      <c r="E55" s="3">
        <v>2330.54</v>
      </c>
      <c r="F55" s="3" t="s">
        <v>96</v>
      </c>
      <c r="G55" s="3" t="s">
        <v>42</v>
      </c>
      <c r="H55" s="5" t="s">
        <v>46</v>
      </c>
      <c r="I55" s="3" t="s">
        <v>46</v>
      </c>
      <c r="J55" s="3" t="s">
        <v>80</v>
      </c>
      <c r="K55" s="3" t="s">
        <v>40</v>
      </c>
      <c r="L55" s="3" t="s">
        <v>80</v>
      </c>
      <c r="M55" s="3" t="s">
        <v>47</v>
      </c>
      <c r="N55" s="3" t="s">
        <v>258</v>
      </c>
      <c r="O55" s="5" t="s">
        <v>46</v>
      </c>
      <c r="P55" s="3" t="s">
        <v>61</v>
      </c>
      <c r="Q55" s="3" t="s">
        <v>48</v>
      </c>
      <c r="R55" s="3" t="s">
        <v>40</v>
      </c>
      <c r="S55" s="3" t="s">
        <v>80</v>
      </c>
      <c r="T55" s="3" t="s">
        <v>80</v>
      </c>
      <c r="U55" s="3" t="s">
        <v>258</v>
      </c>
      <c r="V55" s="5" t="s">
        <v>154</v>
      </c>
      <c r="W55" s="3" t="s">
        <v>433</v>
      </c>
      <c r="X55" s="5" t="s">
        <v>7853</v>
      </c>
      <c r="Y55" s="3" t="s">
        <v>7854</v>
      </c>
      <c r="AB55" s="14">
        <f t="shared" si="1"/>
        <v>-259.17999999999984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-1.3420179961512466</v>
      </c>
      <c r="AH55" s="25">
        <f t="shared" si="4"/>
        <v>0.91020491966587513</v>
      </c>
      <c r="AI55" s="41">
        <f t="shared" si="5"/>
        <v>1.098653696979673</v>
      </c>
    </row>
    <row r="56" spans="1:35" x14ac:dyDescent="0.25">
      <c r="A56" s="3" t="s">
        <v>2063</v>
      </c>
      <c r="B56" s="4" t="s">
        <v>783</v>
      </c>
      <c r="C56" s="3" t="s">
        <v>58</v>
      </c>
      <c r="D56" s="3" t="s">
        <v>365</v>
      </c>
      <c r="E56" s="3" t="s">
        <v>7855</v>
      </c>
      <c r="F56" s="3" t="s">
        <v>210</v>
      </c>
      <c r="G56" s="3" t="s">
        <v>65</v>
      </c>
      <c r="H56" s="5" t="s">
        <v>46</v>
      </c>
      <c r="I56" s="3" t="s">
        <v>86</v>
      </c>
      <c r="J56" s="3" t="s">
        <v>47</v>
      </c>
      <c r="K56" s="3" t="s">
        <v>80</v>
      </c>
      <c r="L56" s="3" t="s">
        <v>80</v>
      </c>
      <c r="M56" s="3" t="s">
        <v>47</v>
      </c>
      <c r="N56" s="3" t="s">
        <v>258</v>
      </c>
      <c r="O56" s="5" t="s">
        <v>46</v>
      </c>
      <c r="P56" s="3" t="s">
        <v>61</v>
      </c>
      <c r="Q56" s="3" t="s">
        <v>47</v>
      </c>
      <c r="R56" s="3" t="s">
        <v>40</v>
      </c>
      <c r="S56" s="3" t="s">
        <v>80</v>
      </c>
      <c r="T56" s="3" t="s">
        <v>46</v>
      </c>
      <c r="U56" s="3" t="s">
        <v>258</v>
      </c>
      <c r="V56" s="5" t="s">
        <v>154</v>
      </c>
      <c r="W56" s="3" t="s">
        <v>433</v>
      </c>
      <c r="X56" s="5" t="s">
        <v>7853</v>
      </c>
      <c r="Y56" s="3" t="s">
        <v>7856</v>
      </c>
      <c r="AB56" s="14">
        <f t="shared" si="1"/>
        <v>-299.98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-1.5539317942432662</v>
      </c>
      <c r="AH56" s="25">
        <f t="shared" si="4"/>
        <v>0.93989965660678532</v>
      </c>
      <c r="AI56" s="41">
        <f t="shared" si="5"/>
        <v>1.0639433613692213</v>
      </c>
    </row>
    <row r="57" spans="1:35" x14ac:dyDescent="0.25">
      <c r="A57" s="3" t="s">
        <v>355</v>
      </c>
      <c r="B57" s="4" t="s">
        <v>843</v>
      </c>
      <c r="C57" s="3" t="s">
        <v>42</v>
      </c>
      <c r="D57" s="3" t="s">
        <v>844</v>
      </c>
      <c r="E57" s="3" t="s">
        <v>7857</v>
      </c>
      <c r="F57" s="3" t="s">
        <v>499</v>
      </c>
      <c r="G57" s="3" t="s">
        <v>42</v>
      </c>
      <c r="H57" s="5" t="s">
        <v>46</v>
      </c>
      <c r="I57" s="3" t="s">
        <v>61</v>
      </c>
      <c r="J57" s="3" t="s">
        <v>80</v>
      </c>
      <c r="K57" s="3" t="s">
        <v>46</v>
      </c>
      <c r="L57" s="3" t="s">
        <v>80</v>
      </c>
      <c r="M57" s="3" t="s">
        <v>80</v>
      </c>
      <c r="N57" s="3" t="s">
        <v>258</v>
      </c>
      <c r="O57" s="5" t="s">
        <v>46</v>
      </c>
      <c r="P57" s="3" t="s">
        <v>80</v>
      </c>
      <c r="Q57" s="3" t="s">
        <v>80</v>
      </c>
      <c r="R57" s="3" t="s">
        <v>40</v>
      </c>
      <c r="S57" s="3" t="s">
        <v>2525</v>
      </c>
      <c r="T57" s="3" t="s">
        <v>80</v>
      </c>
      <c r="U57" s="3" t="s">
        <v>258</v>
      </c>
      <c r="V57" s="5" t="s">
        <v>2931</v>
      </c>
      <c r="W57" s="3" t="s">
        <v>433</v>
      </c>
      <c r="X57" s="5" t="s">
        <v>7858</v>
      </c>
      <c r="Y57" s="3" t="s">
        <v>6943</v>
      </c>
      <c r="AB57" s="14">
        <f t="shared" si="1"/>
        <v>71.679999999999836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0.3764574753371161</v>
      </c>
      <c r="AH57" s="25">
        <f t="shared" si="4"/>
        <v>0.35328841197143179</v>
      </c>
      <c r="AI57" s="41">
        <f t="shared" si="5"/>
        <v>2.8305485436665374</v>
      </c>
    </row>
    <row r="58" spans="1:35" x14ac:dyDescent="0.25">
      <c r="A58" s="3" t="s">
        <v>446</v>
      </c>
      <c r="B58" s="4" t="s">
        <v>1262</v>
      </c>
      <c r="C58" s="3" t="s">
        <v>58</v>
      </c>
      <c r="D58" s="3" t="s">
        <v>422</v>
      </c>
      <c r="E58" s="3" t="s">
        <v>3651</v>
      </c>
      <c r="F58" s="3" t="s">
        <v>366</v>
      </c>
      <c r="G58" s="3" t="s">
        <v>111</v>
      </c>
      <c r="H58" s="5" t="s">
        <v>46</v>
      </c>
      <c r="I58" s="3" t="s">
        <v>61</v>
      </c>
      <c r="J58" s="3" t="s">
        <v>80</v>
      </c>
      <c r="K58" s="3" t="s">
        <v>40</v>
      </c>
      <c r="L58" s="3" t="s">
        <v>80</v>
      </c>
      <c r="M58" s="3" t="s">
        <v>80</v>
      </c>
      <c r="N58" s="3" t="s">
        <v>258</v>
      </c>
      <c r="O58" s="5" t="s">
        <v>46</v>
      </c>
      <c r="P58" s="3" t="s">
        <v>61</v>
      </c>
      <c r="Q58" s="3" t="s">
        <v>86</v>
      </c>
      <c r="R58" s="3" t="s">
        <v>47</v>
      </c>
      <c r="S58" s="3" t="s">
        <v>80</v>
      </c>
      <c r="T58" s="3" t="s">
        <v>80</v>
      </c>
      <c r="U58" s="3" t="s">
        <v>258</v>
      </c>
      <c r="V58" s="5" t="s">
        <v>149</v>
      </c>
      <c r="W58" s="3" t="s">
        <v>433</v>
      </c>
      <c r="X58" s="5" t="s">
        <v>7859</v>
      </c>
      <c r="Y58" s="3" t="s">
        <v>7860</v>
      </c>
      <c r="AB58" s="14">
        <f t="shared" si="1"/>
        <v>-180.71000000000026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-0.9344475124188788</v>
      </c>
      <c r="AH58" s="25">
        <f t="shared" si="4"/>
        <v>0.82496345054715181</v>
      </c>
      <c r="AI58" s="41">
        <f t="shared" si="5"/>
        <v>1.2121749143392428</v>
      </c>
    </row>
    <row r="59" spans="1:35" x14ac:dyDescent="0.25">
      <c r="A59" s="3" t="s">
        <v>446</v>
      </c>
      <c r="B59" s="4" t="s">
        <v>314</v>
      </c>
      <c r="C59" s="3" t="s">
        <v>58</v>
      </c>
      <c r="D59" s="3" t="s">
        <v>307</v>
      </c>
      <c r="E59" s="3" t="s">
        <v>7861</v>
      </c>
      <c r="F59" s="3" t="s">
        <v>256</v>
      </c>
      <c r="G59" s="3" t="s">
        <v>45</v>
      </c>
      <c r="H59" s="5" t="s">
        <v>46</v>
      </c>
      <c r="I59" s="3" t="s">
        <v>46</v>
      </c>
      <c r="J59" s="3" t="s">
        <v>47</v>
      </c>
      <c r="K59" s="3" t="s">
        <v>40</v>
      </c>
      <c r="L59" s="3" t="s">
        <v>80</v>
      </c>
      <c r="M59" s="3" t="s">
        <v>80</v>
      </c>
      <c r="N59" s="3" t="s">
        <v>258</v>
      </c>
      <c r="O59" s="5" t="s">
        <v>46</v>
      </c>
      <c r="P59" s="3" t="s">
        <v>47</v>
      </c>
      <c r="Q59" s="3" t="s">
        <v>46</v>
      </c>
      <c r="R59" s="3" t="s">
        <v>40</v>
      </c>
      <c r="S59" s="3" t="s">
        <v>80</v>
      </c>
      <c r="T59" s="3" t="s">
        <v>80</v>
      </c>
      <c r="U59" s="3" t="s">
        <v>258</v>
      </c>
      <c r="V59" s="5" t="s">
        <v>149</v>
      </c>
      <c r="W59" s="3" t="s">
        <v>433</v>
      </c>
      <c r="X59" s="5" t="s">
        <v>7859</v>
      </c>
      <c r="Y59" s="3" t="s">
        <v>7862</v>
      </c>
      <c r="AB59" s="14">
        <f t="shared" si="1"/>
        <v>-441.66999999999985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-2.2898647857054741</v>
      </c>
      <c r="AH59" s="25">
        <f t="shared" si="4"/>
        <v>0.98898542192833783</v>
      </c>
      <c r="AI59" s="41">
        <f t="shared" si="5"/>
        <v>1.0111372501833098</v>
      </c>
    </row>
    <row r="60" spans="1:35" x14ac:dyDescent="0.25">
      <c r="A60" s="3" t="s">
        <v>188</v>
      </c>
      <c r="B60" s="4" t="s">
        <v>7863</v>
      </c>
      <c r="C60" s="3" t="s">
        <v>42</v>
      </c>
      <c r="D60" s="3" t="s">
        <v>307</v>
      </c>
      <c r="E60" s="3" t="s">
        <v>42</v>
      </c>
      <c r="F60" s="3" t="s">
        <v>80</v>
      </c>
      <c r="G60" s="3" t="s">
        <v>42</v>
      </c>
      <c r="H60" s="5" t="s">
        <v>46</v>
      </c>
      <c r="I60" s="3" t="s">
        <v>80</v>
      </c>
      <c r="J60" s="3" t="s">
        <v>40</v>
      </c>
      <c r="K60" s="3" t="s">
        <v>48</v>
      </c>
      <c r="L60" s="3" t="s">
        <v>2525</v>
      </c>
      <c r="M60" s="3" t="s">
        <v>80</v>
      </c>
      <c r="N60" s="3" t="s">
        <v>258</v>
      </c>
      <c r="O60" s="5" t="s">
        <v>46</v>
      </c>
      <c r="P60" s="3" t="s">
        <v>47</v>
      </c>
      <c r="Q60" s="3" t="s">
        <v>80</v>
      </c>
      <c r="R60" s="3" t="s">
        <v>40</v>
      </c>
      <c r="S60" s="3" t="s">
        <v>80</v>
      </c>
      <c r="T60" s="3" t="s">
        <v>46</v>
      </c>
      <c r="U60" s="3" t="s">
        <v>258</v>
      </c>
      <c r="V60" s="5" t="s">
        <v>3495</v>
      </c>
      <c r="W60" s="3" t="s">
        <v>433</v>
      </c>
      <c r="X60" s="5" t="s">
        <v>7864</v>
      </c>
      <c r="Y60" s="3" t="s">
        <v>42</v>
      </c>
      <c r="AB60" s="14">
        <f t="shared" si="1"/>
        <v>0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4.1540182970215851E-3</v>
      </c>
      <c r="AH60" s="25">
        <f t="shared" si="4"/>
        <v>0.49834279123385428</v>
      </c>
      <c r="AI60" s="41">
        <f t="shared" si="5"/>
        <v>2.006650878854062</v>
      </c>
    </row>
    <row r="61" spans="1:35" x14ac:dyDescent="0.25">
      <c r="A61" s="3" t="s">
        <v>340</v>
      </c>
      <c r="B61" s="4" t="s">
        <v>217</v>
      </c>
      <c r="C61" s="3" t="s">
        <v>42</v>
      </c>
      <c r="D61" s="3" t="s">
        <v>186</v>
      </c>
      <c r="E61" s="3" t="s">
        <v>7865</v>
      </c>
      <c r="F61" s="3" t="s">
        <v>840</v>
      </c>
      <c r="G61" s="3" t="s">
        <v>65</v>
      </c>
      <c r="H61" s="5" t="s">
        <v>46</v>
      </c>
      <c r="I61" s="3" t="s">
        <v>46</v>
      </c>
      <c r="J61" s="3" t="s">
        <v>80</v>
      </c>
      <c r="K61" s="3" t="s">
        <v>40</v>
      </c>
      <c r="L61" s="3" t="s">
        <v>80</v>
      </c>
      <c r="M61" s="3" t="s">
        <v>47</v>
      </c>
      <c r="N61" s="3" t="s">
        <v>258</v>
      </c>
      <c r="O61" s="5" t="s">
        <v>46</v>
      </c>
      <c r="P61" s="3" t="s">
        <v>46</v>
      </c>
      <c r="Q61" s="3" t="s">
        <v>80</v>
      </c>
      <c r="R61" s="3" t="s">
        <v>47</v>
      </c>
      <c r="S61" s="3" t="s">
        <v>80</v>
      </c>
      <c r="T61" s="3" t="s">
        <v>80</v>
      </c>
      <c r="U61" s="3" t="s">
        <v>258</v>
      </c>
      <c r="V61" s="5" t="s">
        <v>146</v>
      </c>
      <c r="W61" s="3" t="s">
        <v>433</v>
      </c>
      <c r="X61" s="5" t="s">
        <v>7866</v>
      </c>
      <c r="Y61" s="3" t="s">
        <v>7867</v>
      </c>
      <c r="AB61" s="14">
        <f t="shared" si="1"/>
        <v>-151.51000000000022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-0.78278371574517902</v>
      </c>
      <c r="AH61" s="25">
        <f t="shared" si="4"/>
        <v>0.78312293411600831</v>
      </c>
      <c r="AI61" s="41">
        <f t="shared" si="5"/>
        <v>1.2769387237123928</v>
      </c>
    </row>
    <row r="62" spans="1:35" x14ac:dyDescent="0.25">
      <c r="A62" s="3" t="s">
        <v>78</v>
      </c>
      <c r="B62" s="4" t="s">
        <v>7868</v>
      </c>
      <c r="C62" s="3" t="s">
        <v>278</v>
      </c>
      <c r="D62" s="3" t="s">
        <v>422</v>
      </c>
      <c r="E62" s="3" t="s">
        <v>7869</v>
      </c>
      <c r="F62" s="3" t="s">
        <v>653</v>
      </c>
      <c r="G62" s="3" t="s">
        <v>42</v>
      </c>
      <c r="H62" s="5" t="s">
        <v>46</v>
      </c>
      <c r="I62" s="3" t="s">
        <v>2519</v>
      </c>
      <c r="J62" s="3" t="s">
        <v>47</v>
      </c>
      <c r="K62" s="3" t="s">
        <v>40</v>
      </c>
      <c r="L62" s="3" t="s">
        <v>47</v>
      </c>
      <c r="M62" s="3" t="s">
        <v>47</v>
      </c>
      <c r="N62" s="3" t="s">
        <v>258</v>
      </c>
      <c r="O62" s="5" t="s">
        <v>46</v>
      </c>
      <c r="P62" s="3" t="s">
        <v>46</v>
      </c>
      <c r="Q62" s="3" t="s">
        <v>47</v>
      </c>
      <c r="R62" s="3" t="s">
        <v>47</v>
      </c>
      <c r="S62" s="3" t="s">
        <v>80</v>
      </c>
      <c r="T62" s="3" t="s">
        <v>80</v>
      </c>
      <c r="U62" s="3" t="s">
        <v>258</v>
      </c>
      <c r="V62" s="5" t="s">
        <v>3140</v>
      </c>
      <c r="W62" s="3" t="s">
        <v>433</v>
      </c>
      <c r="X62" s="5" t="s">
        <v>7870</v>
      </c>
      <c r="Y62" s="3" t="s">
        <v>7871</v>
      </c>
      <c r="AB62" s="14">
        <f t="shared" si="1"/>
        <v>234.67000000000007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1.2230219349208946</v>
      </c>
      <c r="AH62" s="25">
        <f t="shared" si="4"/>
        <v>0.11066070579682108</v>
      </c>
      <c r="AI62" s="41">
        <f t="shared" si="5"/>
        <v>9.036631320932047</v>
      </c>
    </row>
    <row r="63" spans="1:35" x14ac:dyDescent="0.25">
      <c r="A63" s="3" t="s">
        <v>396</v>
      </c>
      <c r="B63" s="4" t="s">
        <v>864</v>
      </c>
      <c r="C63" s="3" t="s">
        <v>151</v>
      </c>
      <c r="D63" s="3" t="s">
        <v>515</v>
      </c>
      <c r="E63" s="3" t="s">
        <v>7872</v>
      </c>
      <c r="F63" s="3" t="s">
        <v>901</v>
      </c>
      <c r="G63" s="3" t="s">
        <v>42</v>
      </c>
      <c r="H63" s="5" t="s">
        <v>47</v>
      </c>
      <c r="I63" s="3" t="s">
        <v>46</v>
      </c>
      <c r="J63" s="3" t="s">
        <v>40</v>
      </c>
      <c r="K63" s="3" t="s">
        <v>46</v>
      </c>
      <c r="L63" s="3" t="s">
        <v>80</v>
      </c>
      <c r="M63" s="3" t="s">
        <v>80</v>
      </c>
      <c r="N63" s="3" t="s">
        <v>258</v>
      </c>
      <c r="O63" s="5" t="s">
        <v>46</v>
      </c>
      <c r="P63" s="3" t="s">
        <v>61</v>
      </c>
      <c r="Q63" s="3" t="s">
        <v>47</v>
      </c>
      <c r="R63" s="3" t="s">
        <v>80</v>
      </c>
      <c r="S63" s="3" t="s">
        <v>80</v>
      </c>
      <c r="T63" s="3" t="s">
        <v>80</v>
      </c>
      <c r="U63" s="3" t="s">
        <v>258</v>
      </c>
      <c r="V63" s="5" t="s">
        <v>143</v>
      </c>
      <c r="W63" s="3" t="s">
        <v>433</v>
      </c>
      <c r="X63" s="5" t="s">
        <v>7873</v>
      </c>
      <c r="Y63" s="3" t="s">
        <v>4172</v>
      </c>
      <c r="AB63" s="14">
        <f t="shared" si="1"/>
        <v>-109.33999999999992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-0.56375418472702976</v>
      </c>
      <c r="AH63" s="25">
        <f t="shared" si="4"/>
        <v>0.71353928211520457</v>
      </c>
      <c r="AI63" s="41">
        <f t="shared" si="5"/>
        <v>1.4014645375032693</v>
      </c>
    </row>
    <row r="64" spans="1:35" x14ac:dyDescent="0.25">
      <c r="A64" s="3" t="s">
        <v>38</v>
      </c>
      <c r="B64" s="4" t="s">
        <v>300</v>
      </c>
      <c r="C64" s="3" t="s">
        <v>42</v>
      </c>
      <c r="D64" s="3" t="s">
        <v>100</v>
      </c>
      <c r="E64" s="3" t="s">
        <v>7874</v>
      </c>
      <c r="F64" s="3" t="s">
        <v>85</v>
      </c>
      <c r="G64" s="3" t="s">
        <v>65</v>
      </c>
      <c r="H64" s="5" t="s">
        <v>47</v>
      </c>
      <c r="I64" s="3" t="s">
        <v>2518</v>
      </c>
      <c r="J64" s="3" t="s">
        <v>86</v>
      </c>
      <c r="K64" s="3" t="s">
        <v>80</v>
      </c>
      <c r="L64" s="3" t="s">
        <v>46</v>
      </c>
      <c r="M64" s="3" t="s">
        <v>47</v>
      </c>
      <c r="N64" s="3" t="s">
        <v>258</v>
      </c>
      <c r="O64" s="5" t="s">
        <v>46</v>
      </c>
      <c r="P64" s="3" t="s">
        <v>80</v>
      </c>
      <c r="Q64" s="3" t="s">
        <v>86</v>
      </c>
      <c r="R64" s="3" t="s">
        <v>80</v>
      </c>
      <c r="S64" s="3" t="s">
        <v>80</v>
      </c>
      <c r="T64" s="3" t="s">
        <v>80</v>
      </c>
      <c r="U64" s="3" t="s">
        <v>258</v>
      </c>
      <c r="V64" s="5" t="s">
        <v>3349</v>
      </c>
      <c r="W64" s="3" t="s">
        <v>433</v>
      </c>
      <c r="X64" s="5" t="s">
        <v>7875</v>
      </c>
      <c r="Y64" s="3" t="s">
        <v>7876</v>
      </c>
      <c r="AB64" s="14">
        <f t="shared" si="1"/>
        <v>-279.17000000000007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-1.4458453692850579</v>
      </c>
      <c r="AH64" s="25">
        <f t="shared" si="4"/>
        <v>0.92588971118027452</v>
      </c>
      <c r="AI64" s="41">
        <f t="shared" si="5"/>
        <v>1.0800422425315146</v>
      </c>
    </row>
    <row r="65" spans="1:35" x14ac:dyDescent="0.25">
      <c r="A65" s="3" t="s">
        <v>411</v>
      </c>
      <c r="B65" s="4" t="s">
        <v>458</v>
      </c>
      <c r="C65" s="3" t="s">
        <v>58</v>
      </c>
      <c r="D65" s="3" t="s">
        <v>307</v>
      </c>
      <c r="E65" s="3" t="s">
        <v>7877</v>
      </c>
      <c r="F65" s="3" t="s">
        <v>845</v>
      </c>
      <c r="G65" s="3" t="s">
        <v>42</v>
      </c>
      <c r="H65" s="5" t="s">
        <v>46</v>
      </c>
      <c r="I65" s="3" t="s">
        <v>48</v>
      </c>
      <c r="J65" s="3" t="s">
        <v>40</v>
      </c>
      <c r="K65" s="3" t="s">
        <v>40</v>
      </c>
      <c r="L65" s="3" t="s">
        <v>80</v>
      </c>
      <c r="M65" s="3" t="s">
        <v>80</v>
      </c>
      <c r="N65" s="3" t="s">
        <v>258</v>
      </c>
      <c r="O65" s="5" t="s">
        <v>46</v>
      </c>
      <c r="P65" s="3" t="s">
        <v>47</v>
      </c>
      <c r="Q65" s="3" t="s">
        <v>46</v>
      </c>
      <c r="R65" s="3" t="s">
        <v>47</v>
      </c>
      <c r="S65" s="3" t="s">
        <v>80</v>
      </c>
      <c r="T65" s="3" t="s">
        <v>47</v>
      </c>
      <c r="U65" s="3" t="s">
        <v>258</v>
      </c>
      <c r="V65" s="5" t="s">
        <v>138</v>
      </c>
      <c r="W65" s="3" t="s">
        <v>433</v>
      </c>
      <c r="X65" s="5" t="s">
        <v>7878</v>
      </c>
      <c r="Y65" s="3" t="s">
        <v>3229</v>
      </c>
      <c r="AB65" s="14">
        <f t="shared" si="1"/>
        <v>2.3900000000001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1.6567596175451626E-2</v>
      </c>
      <c r="AH65" s="25">
        <f t="shared" si="4"/>
        <v>0.49339078775758316</v>
      </c>
      <c r="AI65" s="41">
        <f t="shared" si="5"/>
        <v>2.026790983562766</v>
      </c>
    </row>
    <row r="66" spans="1:35" x14ac:dyDescent="0.25">
      <c r="A66" s="3" t="s">
        <v>833</v>
      </c>
      <c r="B66" s="4" t="s">
        <v>6917</v>
      </c>
      <c r="C66" s="3" t="s">
        <v>42</v>
      </c>
      <c r="D66" s="3" t="s">
        <v>395</v>
      </c>
      <c r="E66" s="3" t="s">
        <v>7879</v>
      </c>
      <c r="F66" s="3" t="s">
        <v>1250</v>
      </c>
      <c r="G66" s="3" t="s">
        <v>42</v>
      </c>
      <c r="H66" s="5" t="s">
        <v>46</v>
      </c>
      <c r="I66" s="3" t="s">
        <v>2524</v>
      </c>
      <c r="J66" s="3" t="s">
        <v>80</v>
      </c>
      <c r="K66" s="3" t="s">
        <v>48</v>
      </c>
      <c r="L66" s="3" t="s">
        <v>80</v>
      </c>
      <c r="M66" s="3" t="s">
        <v>80</v>
      </c>
      <c r="N66" s="3" t="s">
        <v>258</v>
      </c>
      <c r="O66" s="5" t="s">
        <v>46</v>
      </c>
      <c r="P66" s="3" t="s">
        <v>61</v>
      </c>
      <c r="Q66" s="3" t="s">
        <v>40</v>
      </c>
      <c r="R66" s="3" t="s">
        <v>47</v>
      </c>
      <c r="S66" s="3" t="s">
        <v>80</v>
      </c>
      <c r="T66" s="3" t="s">
        <v>80</v>
      </c>
      <c r="U66" s="3" t="s">
        <v>258</v>
      </c>
      <c r="V66" s="5" t="s">
        <v>4705</v>
      </c>
      <c r="W66" s="3" t="s">
        <v>433</v>
      </c>
      <c r="X66" s="5" t="s">
        <v>7880</v>
      </c>
      <c r="Y66" s="3" t="s">
        <v>7881</v>
      </c>
      <c r="AB66" s="14">
        <f t="shared" si="1"/>
        <v>-100.40000000000009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-0.51732013190980897</v>
      </c>
      <c r="AH66" s="25">
        <f t="shared" si="4"/>
        <v>0.69753364858584388</v>
      </c>
      <c r="AI66" s="41">
        <f t="shared" si="5"/>
        <v>1.4336225958810247</v>
      </c>
    </row>
    <row r="67" spans="1:35" x14ac:dyDescent="0.25">
      <c r="A67" s="3" t="s">
        <v>833</v>
      </c>
      <c r="B67" s="4" t="s">
        <v>7151</v>
      </c>
      <c r="C67" s="3" t="s">
        <v>42</v>
      </c>
      <c r="D67" s="3" t="s">
        <v>7152</v>
      </c>
      <c r="E67" s="3" t="s">
        <v>7882</v>
      </c>
      <c r="F67" s="3" t="s">
        <v>1096</v>
      </c>
      <c r="G67" s="3" t="s">
        <v>42</v>
      </c>
      <c r="H67" s="5" t="s">
        <v>46</v>
      </c>
      <c r="I67" s="3" t="s">
        <v>47</v>
      </c>
      <c r="J67" s="3" t="s">
        <v>80</v>
      </c>
      <c r="K67" s="3" t="s">
        <v>80</v>
      </c>
      <c r="L67" s="3" t="s">
        <v>2525</v>
      </c>
      <c r="M67" s="3" t="s">
        <v>46</v>
      </c>
      <c r="N67" s="3" t="s">
        <v>258</v>
      </c>
      <c r="O67" s="5" t="s">
        <v>46</v>
      </c>
      <c r="P67" s="3" t="s">
        <v>47</v>
      </c>
      <c r="Q67" s="3" t="s">
        <v>40</v>
      </c>
      <c r="R67" s="3" t="s">
        <v>80</v>
      </c>
      <c r="S67" s="3" t="s">
        <v>80</v>
      </c>
      <c r="T67" s="3" t="s">
        <v>80</v>
      </c>
      <c r="U67" s="3" t="s">
        <v>258</v>
      </c>
      <c r="V67" s="5" t="s">
        <v>4705</v>
      </c>
      <c r="W67" s="3" t="s">
        <v>433</v>
      </c>
      <c r="X67" s="5" t="s">
        <v>7880</v>
      </c>
      <c r="Y67" s="3" t="s">
        <v>6685</v>
      </c>
      <c r="AB67" s="14">
        <f t="shared" si="1"/>
        <v>-123.61000000000013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-0.63787207440284222</v>
      </c>
      <c r="AH67" s="25">
        <f t="shared" si="4"/>
        <v>0.73822152129415941</v>
      </c>
      <c r="AI67" s="41">
        <f t="shared" si="5"/>
        <v>1.3546069454151413</v>
      </c>
    </row>
    <row r="68" spans="1:35" x14ac:dyDescent="0.25">
      <c r="A68" s="3" t="s">
        <v>838</v>
      </c>
      <c r="B68" s="4" t="s">
        <v>601</v>
      </c>
      <c r="C68" s="3" t="s">
        <v>58</v>
      </c>
      <c r="D68" s="3" t="s">
        <v>515</v>
      </c>
      <c r="E68" s="3" t="s">
        <v>7883</v>
      </c>
      <c r="F68" s="3" t="s">
        <v>52</v>
      </c>
      <c r="G68" s="3" t="s">
        <v>42</v>
      </c>
      <c r="H68" s="5" t="s">
        <v>46</v>
      </c>
      <c r="I68" s="3" t="s">
        <v>2524</v>
      </c>
      <c r="J68" s="3" t="s">
        <v>80</v>
      </c>
      <c r="K68" s="3" t="s">
        <v>40</v>
      </c>
      <c r="L68" s="3" t="s">
        <v>2525</v>
      </c>
      <c r="M68" s="3" t="s">
        <v>80</v>
      </c>
      <c r="N68" s="3" t="s">
        <v>258</v>
      </c>
      <c r="O68" s="5" t="s">
        <v>46</v>
      </c>
      <c r="P68" s="3" t="s">
        <v>86</v>
      </c>
      <c r="Q68" s="3" t="s">
        <v>80</v>
      </c>
      <c r="R68" s="3" t="s">
        <v>47</v>
      </c>
      <c r="S68" s="3" t="s">
        <v>80</v>
      </c>
      <c r="T68" s="3" t="s">
        <v>80</v>
      </c>
      <c r="U68" s="3" t="s">
        <v>258</v>
      </c>
      <c r="V68" s="5" t="s">
        <v>64</v>
      </c>
      <c r="W68" s="3" t="s">
        <v>433</v>
      </c>
      <c r="X68" s="5" t="s">
        <v>7884</v>
      </c>
      <c r="Y68" s="3" t="s">
        <v>3959</v>
      </c>
      <c r="AB68" s="14">
        <f t="shared" si="1"/>
        <v>-53.330000000000155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-0.27284016925806137</v>
      </c>
      <c r="AH68" s="25">
        <f t="shared" si="4"/>
        <v>0.60751196001031693</v>
      </c>
      <c r="AI68" s="41">
        <f t="shared" si="5"/>
        <v>1.6460581286054314</v>
      </c>
    </row>
    <row r="69" spans="1:35" x14ac:dyDescent="0.25">
      <c r="A69" s="3" t="s">
        <v>294</v>
      </c>
      <c r="B69" s="4" t="s">
        <v>7885</v>
      </c>
      <c r="C69" s="3" t="s">
        <v>63</v>
      </c>
      <c r="D69" s="3" t="s">
        <v>515</v>
      </c>
      <c r="E69" s="3" t="s">
        <v>42</v>
      </c>
      <c r="F69" s="3" t="s">
        <v>80</v>
      </c>
      <c r="G69" s="3" t="s">
        <v>42</v>
      </c>
      <c r="H69" s="5" t="s">
        <v>47</v>
      </c>
      <c r="I69" s="3" t="s">
        <v>61</v>
      </c>
      <c r="J69" s="3" t="s">
        <v>47</v>
      </c>
      <c r="K69" s="3" t="s">
        <v>47</v>
      </c>
      <c r="L69" s="3" t="s">
        <v>2525</v>
      </c>
      <c r="M69" s="3" t="s">
        <v>47</v>
      </c>
      <c r="N69" s="3" t="s">
        <v>258</v>
      </c>
      <c r="O69" s="5" t="s">
        <v>46</v>
      </c>
      <c r="P69" s="3" t="s">
        <v>80</v>
      </c>
      <c r="Q69" s="3" t="s">
        <v>47</v>
      </c>
      <c r="R69" s="3" t="s">
        <v>86</v>
      </c>
      <c r="S69" s="3" t="s">
        <v>2525</v>
      </c>
      <c r="T69" s="3" t="s">
        <v>47</v>
      </c>
      <c r="U69" s="3" t="s">
        <v>258</v>
      </c>
      <c r="V69" s="5" t="s">
        <v>131</v>
      </c>
      <c r="W69" s="3" t="s">
        <v>433</v>
      </c>
      <c r="X69" s="5" t="s">
        <v>7886</v>
      </c>
      <c r="Y69" s="3" t="s">
        <v>42</v>
      </c>
      <c r="AB69" s="14">
        <f t="shared" si="1"/>
        <v>0</v>
      </c>
      <c r="AC69" t="str">
        <f t="shared" si="2"/>
        <v xml:space="preserve"> </v>
      </c>
      <c r="AD69" t="str">
        <f t="shared" si="6"/>
        <v xml:space="preserve"> </v>
      </c>
      <c r="AE69" s="26">
        <f t="shared" si="3"/>
        <v>4.1540182970215851E-3</v>
      </c>
      <c r="AH69" s="25">
        <f t="shared" si="4"/>
        <v>0.49834279123385428</v>
      </c>
      <c r="AI69" s="41">
        <f t="shared" si="5"/>
        <v>2.006650878854062</v>
      </c>
    </row>
    <row r="70" spans="1:35" x14ac:dyDescent="0.25">
      <c r="A70" s="3" t="s">
        <v>7887</v>
      </c>
      <c r="B70" s="4" t="s">
        <v>7888</v>
      </c>
      <c r="C70" s="3" t="s">
        <v>42</v>
      </c>
      <c r="D70" s="3" t="s">
        <v>380</v>
      </c>
      <c r="E70" s="3">
        <v>2110.33</v>
      </c>
      <c r="F70" s="3" t="s">
        <v>31</v>
      </c>
      <c r="G70" s="3" t="s">
        <v>42</v>
      </c>
      <c r="H70" s="5" t="s">
        <v>46</v>
      </c>
      <c r="I70" s="3" t="s">
        <v>46</v>
      </c>
      <c r="J70" s="3" t="s">
        <v>47</v>
      </c>
      <c r="K70" s="3" t="s">
        <v>47</v>
      </c>
      <c r="L70" s="3" t="s">
        <v>80</v>
      </c>
      <c r="M70" s="3" t="s">
        <v>47</v>
      </c>
      <c r="N70" s="3" t="s">
        <v>258</v>
      </c>
      <c r="O70" s="5" t="s">
        <v>46</v>
      </c>
      <c r="P70" s="3" t="s">
        <v>47</v>
      </c>
      <c r="Q70" s="3" t="s">
        <v>80</v>
      </c>
      <c r="R70" s="3" t="s">
        <v>40</v>
      </c>
      <c r="S70" s="3" t="s">
        <v>80</v>
      </c>
      <c r="T70" s="3" t="s">
        <v>80</v>
      </c>
      <c r="U70" s="3" t="s">
        <v>258</v>
      </c>
      <c r="V70" s="5" t="s">
        <v>128</v>
      </c>
      <c r="W70" s="3" t="s">
        <v>433</v>
      </c>
      <c r="X70" s="5" t="s">
        <v>7889</v>
      </c>
      <c r="Y70" s="3" t="s">
        <v>7890</v>
      </c>
      <c r="AB70" s="14">
        <f t="shared" ref="AB70:AB94" si="7">IF(OR(E70="", ISBLANK(E70)), X70-X70,X70-E70)</f>
        <v>-217.83999999999992</v>
      </c>
      <c r="AC70" t="str">
        <f>IF(AB70&gt;400,B70," ")</f>
        <v xml:space="preserve"> </v>
      </c>
      <c r="AD70" t="str">
        <f t="shared" si="6"/>
        <v xml:space="preserve"> </v>
      </c>
      <c r="AE70" s="26">
        <f t="shared" ref="AE70:AE94" si="8">(AB70-$AF$5)/$AG$5</f>
        <v>-1.127299456613893</v>
      </c>
      <c r="AH70" s="25">
        <f t="shared" ref="AH70:AH94" si="9">1-_xlfn.NORM.S.DIST(AE70,TRUE)</f>
        <v>0.87019205396459753</v>
      </c>
      <c r="AI70" s="41">
        <f t="shared" ref="AI70:AI94" si="10">1/AH70</f>
        <v>1.1491716057897761</v>
      </c>
    </row>
    <row r="71" spans="1:35" x14ac:dyDescent="0.25">
      <c r="A71" s="3" t="s">
        <v>7887</v>
      </c>
      <c r="B71" s="4" t="s">
        <v>155</v>
      </c>
      <c r="C71" s="3" t="s">
        <v>58</v>
      </c>
      <c r="D71" s="3" t="s">
        <v>43</v>
      </c>
      <c r="E71" s="3" t="s">
        <v>7891</v>
      </c>
      <c r="F71" s="3" t="s">
        <v>1141</v>
      </c>
      <c r="G71" s="3" t="s">
        <v>42</v>
      </c>
      <c r="H71" s="5" t="s">
        <v>47</v>
      </c>
      <c r="I71" s="3" t="s">
        <v>2518</v>
      </c>
      <c r="J71" s="3" t="s">
        <v>47</v>
      </c>
      <c r="K71" s="3" t="s">
        <v>40</v>
      </c>
      <c r="L71" s="3" t="s">
        <v>80</v>
      </c>
      <c r="M71" s="3" t="s">
        <v>80</v>
      </c>
      <c r="N71" s="3" t="s">
        <v>258</v>
      </c>
      <c r="O71" s="5" t="s">
        <v>46</v>
      </c>
      <c r="P71" s="3" t="s">
        <v>2518</v>
      </c>
      <c r="Q71" s="3" t="s">
        <v>47</v>
      </c>
      <c r="R71" s="3" t="s">
        <v>86</v>
      </c>
      <c r="S71" s="3" t="s">
        <v>80</v>
      </c>
      <c r="T71" s="3" t="s">
        <v>80</v>
      </c>
      <c r="U71" s="3" t="s">
        <v>258</v>
      </c>
      <c r="V71" s="5" t="s">
        <v>128</v>
      </c>
      <c r="W71" s="3" t="s">
        <v>433</v>
      </c>
      <c r="X71" s="5" t="s">
        <v>7889</v>
      </c>
      <c r="Y71" s="3" t="s">
        <v>7492</v>
      </c>
      <c r="AB71" s="14">
        <f t="shared" si="7"/>
        <v>-64.569999999999936</v>
      </c>
      <c r="AE71" s="26">
        <f t="shared" si="8"/>
        <v>-0.33122034304615555</v>
      </c>
      <c r="AH71" s="25">
        <f t="shared" si="9"/>
        <v>0.62976097243240903</v>
      </c>
      <c r="AI71" s="41">
        <f t="shared" si="10"/>
        <v>1.5879040521319825</v>
      </c>
    </row>
    <row r="72" spans="1:35" x14ac:dyDescent="0.25">
      <c r="A72" s="3" t="s">
        <v>480</v>
      </c>
      <c r="B72" s="4" t="s">
        <v>882</v>
      </c>
      <c r="C72" s="3" t="s">
        <v>278</v>
      </c>
      <c r="D72" s="3" t="s">
        <v>140</v>
      </c>
      <c r="E72" s="3" t="s">
        <v>7892</v>
      </c>
      <c r="F72" s="3" t="s">
        <v>641</v>
      </c>
      <c r="G72" s="3" t="s">
        <v>42</v>
      </c>
      <c r="H72" s="5" t="s">
        <v>46</v>
      </c>
      <c r="I72" s="3" t="s">
        <v>2519</v>
      </c>
      <c r="J72" s="3" t="s">
        <v>47</v>
      </c>
      <c r="K72" s="3" t="s">
        <v>40</v>
      </c>
      <c r="L72" s="3" t="s">
        <v>80</v>
      </c>
      <c r="M72" s="3" t="s">
        <v>80</v>
      </c>
      <c r="N72" s="3" t="s">
        <v>258</v>
      </c>
      <c r="O72" s="5" t="s">
        <v>46</v>
      </c>
      <c r="P72" s="3" t="s">
        <v>47</v>
      </c>
      <c r="Q72" s="3" t="s">
        <v>80</v>
      </c>
      <c r="R72" s="3" t="s">
        <v>80</v>
      </c>
      <c r="S72" s="3" t="s">
        <v>80</v>
      </c>
      <c r="T72" s="3" t="s">
        <v>80</v>
      </c>
      <c r="U72" s="3" t="s">
        <v>258</v>
      </c>
      <c r="V72" s="5" t="s">
        <v>3521</v>
      </c>
      <c r="W72" s="3" t="s">
        <v>433</v>
      </c>
      <c r="X72" s="5" t="s">
        <v>7893</v>
      </c>
      <c r="Y72" s="3" t="s">
        <v>3927</v>
      </c>
      <c r="AB72" s="14">
        <f t="shared" si="7"/>
        <v>-62.670000000000073</v>
      </c>
      <c r="AE72" s="26">
        <f t="shared" si="8"/>
        <v>-0.32135180833108679</v>
      </c>
      <c r="AH72" s="25">
        <f t="shared" si="9"/>
        <v>0.62602810038468848</v>
      </c>
      <c r="AI72" s="41">
        <f t="shared" si="10"/>
        <v>1.5973723853378294</v>
      </c>
    </row>
    <row r="73" spans="1:35" x14ac:dyDescent="0.25">
      <c r="A73" s="3" t="s">
        <v>480</v>
      </c>
      <c r="B73" s="4" t="s">
        <v>105</v>
      </c>
      <c r="C73" s="3" t="s">
        <v>58</v>
      </c>
      <c r="D73" s="3" t="s">
        <v>55</v>
      </c>
      <c r="E73" s="3" t="s">
        <v>7894</v>
      </c>
      <c r="F73" s="3" t="s">
        <v>1027</v>
      </c>
      <c r="G73" s="3" t="s">
        <v>42</v>
      </c>
      <c r="H73" s="5" t="s">
        <v>47</v>
      </c>
      <c r="I73" s="3" t="s">
        <v>2519</v>
      </c>
      <c r="J73" s="3" t="s">
        <v>47</v>
      </c>
      <c r="K73" s="3" t="s">
        <v>47</v>
      </c>
      <c r="L73" s="3" t="s">
        <v>46</v>
      </c>
      <c r="M73" s="3" t="s">
        <v>80</v>
      </c>
      <c r="N73" s="3" t="s">
        <v>258</v>
      </c>
      <c r="O73" s="5" t="s">
        <v>46</v>
      </c>
      <c r="P73" s="3" t="s">
        <v>47</v>
      </c>
      <c r="Q73" s="3" t="s">
        <v>80</v>
      </c>
      <c r="R73" s="3" t="s">
        <v>40</v>
      </c>
      <c r="S73" s="3" t="s">
        <v>80</v>
      </c>
      <c r="T73" s="3" t="s">
        <v>80</v>
      </c>
      <c r="U73" s="3" t="s">
        <v>258</v>
      </c>
      <c r="V73" s="5" t="s">
        <v>3521</v>
      </c>
      <c r="W73" s="3" t="s">
        <v>433</v>
      </c>
      <c r="X73" s="5" t="s">
        <v>7893</v>
      </c>
      <c r="Y73" s="3" t="s">
        <v>2672</v>
      </c>
      <c r="AB73" s="14">
        <f t="shared" si="7"/>
        <v>-103.64999999999986</v>
      </c>
      <c r="AE73" s="26">
        <f t="shared" si="8"/>
        <v>-0.53420052023821607</v>
      </c>
      <c r="AH73" s="25">
        <f t="shared" si="9"/>
        <v>0.70339859537724148</v>
      </c>
      <c r="AI73" s="41">
        <f t="shared" si="10"/>
        <v>1.4216690317154919</v>
      </c>
    </row>
    <row r="74" spans="1:35" x14ac:dyDescent="0.25">
      <c r="A74" s="3" t="s">
        <v>484</v>
      </c>
      <c r="B74" s="4" t="s">
        <v>7895</v>
      </c>
      <c r="C74" s="3" t="s">
        <v>63</v>
      </c>
      <c r="D74" s="3" t="s">
        <v>515</v>
      </c>
      <c r="E74" s="3" t="s">
        <v>42</v>
      </c>
      <c r="F74" s="3" t="s">
        <v>80</v>
      </c>
      <c r="G74" s="3" t="s">
        <v>42</v>
      </c>
      <c r="H74" s="5" t="s">
        <v>46</v>
      </c>
      <c r="I74" s="3" t="s">
        <v>80</v>
      </c>
      <c r="J74" s="3" t="s">
        <v>48</v>
      </c>
      <c r="K74" s="3" t="s">
        <v>47</v>
      </c>
      <c r="L74" s="3" t="s">
        <v>80</v>
      </c>
      <c r="M74" s="3" t="s">
        <v>80</v>
      </c>
      <c r="N74" s="3" t="s">
        <v>258</v>
      </c>
      <c r="O74" s="5" t="s">
        <v>46</v>
      </c>
      <c r="P74" s="3" t="s">
        <v>47</v>
      </c>
      <c r="Q74" s="3" t="s">
        <v>86</v>
      </c>
      <c r="R74" s="3" t="s">
        <v>47</v>
      </c>
      <c r="S74" s="3" t="s">
        <v>80</v>
      </c>
      <c r="T74" s="3" t="s">
        <v>80</v>
      </c>
      <c r="U74" s="3" t="s">
        <v>258</v>
      </c>
      <c r="V74" s="5" t="s">
        <v>56</v>
      </c>
      <c r="W74" s="3" t="s">
        <v>433</v>
      </c>
      <c r="X74" s="5" t="s">
        <v>7896</v>
      </c>
      <c r="Y74" s="3" t="s">
        <v>42</v>
      </c>
      <c r="AB74" s="14">
        <f t="shared" si="7"/>
        <v>0</v>
      </c>
      <c r="AE74" s="26">
        <f t="shared" si="8"/>
        <v>4.1540182970215851E-3</v>
      </c>
      <c r="AH74" s="25">
        <f t="shared" si="9"/>
        <v>0.49834279123385428</v>
      </c>
      <c r="AI74" s="41">
        <f t="shared" si="10"/>
        <v>2.006650878854062</v>
      </c>
    </row>
    <row r="75" spans="1:35" x14ac:dyDescent="0.25">
      <c r="A75" s="3" t="s">
        <v>484</v>
      </c>
      <c r="B75" s="4" t="s">
        <v>7514</v>
      </c>
      <c r="C75" s="3" t="s">
        <v>58</v>
      </c>
      <c r="D75" s="3" t="s">
        <v>564</v>
      </c>
      <c r="E75" s="3" t="s">
        <v>7897</v>
      </c>
      <c r="F75" s="3" t="s">
        <v>656</v>
      </c>
      <c r="G75" s="3" t="s">
        <v>42</v>
      </c>
      <c r="H75" s="5" t="s">
        <v>46</v>
      </c>
      <c r="I75" s="3" t="s">
        <v>86</v>
      </c>
      <c r="J75" s="3" t="s">
        <v>47</v>
      </c>
      <c r="K75" s="3" t="s">
        <v>80</v>
      </c>
      <c r="L75" s="3" t="s">
        <v>80</v>
      </c>
      <c r="M75" s="3" t="s">
        <v>80</v>
      </c>
      <c r="N75" s="3" t="s">
        <v>258</v>
      </c>
      <c r="O75" s="5" t="s">
        <v>46</v>
      </c>
      <c r="P75" s="3" t="s">
        <v>80</v>
      </c>
      <c r="Q75" s="3" t="s">
        <v>48</v>
      </c>
      <c r="R75" s="3" t="s">
        <v>80</v>
      </c>
      <c r="S75" s="3" t="s">
        <v>80</v>
      </c>
      <c r="T75" s="3" t="s">
        <v>80</v>
      </c>
      <c r="U75" s="3" t="s">
        <v>258</v>
      </c>
      <c r="V75" s="5" t="s">
        <v>56</v>
      </c>
      <c r="W75" s="3" t="s">
        <v>433</v>
      </c>
      <c r="X75" s="5" t="s">
        <v>7896</v>
      </c>
      <c r="Y75" s="3" t="s">
        <v>3927</v>
      </c>
      <c r="AB75" s="14">
        <f t="shared" si="7"/>
        <v>-62.579999999999927</v>
      </c>
      <c r="AE75" s="26">
        <f t="shared" si="8"/>
        <v>-0.32088435142353011</v>
      </c>
      <c r="AH75" s="25">
        <f t="shared" si="9"/>
        <v>0.62585098344048018</v>
      </c>
      <c r="AI75" s="41">
        <f t="shared" si="10"/>
        <v>1.597824444571001</v>
      </c>
    </row>
    <row r="76" spans="1:35" x14ac:dyDescent="0.25">
      <c r="A76" s="3" t="s">
        <v>489</v>
      </c>
      <c r="B76" s="4" t="s">
        <v>1959</v>
      </c>
      <c r="C76" s="3" t="s">
        <v>58</v>
      </c>
      <c r="D76" s="3" t="s">
        <v>515</v>
      </c>
      <c r="E76" s="3" t="s">
        <v>7898</v>
      </c>
      <c r="F76" s="3" t="s">
        <v>1900</v>
      </c>
      <c r="G76" s="3" t="s">
        <v>42</v>
      </c>
      <c r="H76" s="5" t="s">
        <v>46</v>
      </c>
      <c r="I76" s="3" t="s">
        <v>47</v>
      </c>
      <c r="J76" s="3" t="s">
        <v>80</v>
      </c>
      <c r="K76" s="3" t="s">
        <v>40</v>
      </c>
      <c r="L76" s="3" t="s">
        <v>80</v>
      </c>
      <c r="M76" s="3" t="s">
        <v>80</v>
      </c>
      <c r="N76" s="3" t="s">
        <v>258</v>
      </c>
      <c r="O76" s="5" t="s">
        <v>46</v>
      </c>
      <c r="P76" s="3" t="s">
        <v>86</v>
      </c>
      <c r="Q76" s="3" t="s">
        <v>47</v>
      </c>
      <c r="R76" s="3" t="s">
        <v>47</v>
      </c>
      <c r="S76" s="3" t="s">
        <v>80</v>
      </c>
      <c r="T76" s="3" t="s">
        <v>80</v>
      </c>
      <c r="U76" s="3" t="s">
        <v>889</v>
      </c>
      <c r="V76" s="5" t="s">
        <v>119</v>
      </c>
      <c r="W76" s="3" t="s">
        <v>863</v>
      </c>
      <c r="X76" s="5" t="s">
        <v>7899</v>
      </c>
      <c r="Y76" s="3" t="s">
        <v>7900</v>
      </c>
      <c r="AB76" s="14">
        <f t="shared" si="7"/>
        <v>51.400000000000091</v>
      </c>
      <c r="AE76" s="26">
        <f t="shared" si="8"/>
        <v>0.2711238521678494</v>
      </c>
      <c r="AH76" s="25">
        <f t="shared" si="9"/>
        <v>0.39314788850969407</v>
      </c>
      <c r="AI76" s="41">
        <f t="shared" si="10"/>
        <v>2.5435720990152091</v>
      </c>
    </row>
    <row r="77" spans="1:35" x14ac:dyDescent="0.25">
      <c r="A77" s="3" t="s">
        <v>493</v>
      </c>
      <c r="B77" s="4" t="s">
        <v>4176</v>
      </c>
      <c r="C77" s="3" t="s">
        <v>42</v>
      </c>
      <c r="D77" s="3" t="s">
        <v>422</v>
      </c>
      <c r="E77" s="3" t="s">
        <v>7901</v>
      </c>
      <c r="F77" s="3" t="s">
        <v>602</v>
      </c>
      <c r="G77" s="3" t="s">
        <v>42</v>
      </c>
      <c r="H77" s="5" t="s">
        <v>46</v>
      </c>
      <c r="I77" s="3" t="s">
        <v>48</v>
      </c>
      <c r="J77" s="3" t="s">
        <v>40</v>
      </c>
      <c r="K77" s="3" t="s">
        <v>40</v>
      </c>
      <c r="L77" s="3" t="s">
        <v>80</v>
      </c>
      <c r="M77" s="3" t="s">
        <v>47</v>
      </c>
      <c r="N77" s="3" t="s">
        <v>258</v>
      </c>
      <c r="O77" s="5" t="s">
        <v>46</v>
      </c>
      <c r="P77" s="3" t="s">
        <v>47</v>
      </c>
      <c r="Q77" s="3" t="s">
        <v>47</v>
      </c>
      <c r="R77" s="3" t="s">
        <v>80</v>
      </c>
      <c r="S77" s="3" t="s">
        <v>47</v>
      </c>
      <c r="T77" s="3" t="s">
        <v>80</v>
      </c>
      <c r="U77" s="3" t="s">
        <v>258</v>
      </c>
      <c r="V77" s="5" t="s">
        <v>119</v>
      </c>
      <c r="W77" s="3" t="s">
        <v>433</v>
      </c>
      <c r="X77" s="5" t="s">
        <v>7899</v>
      </c>
      <c r="Y77" s="3" t="s">
        <v>7902</v>
      </c>
      <c r="AB77" s="14">
        <f t="shared" si="7"/>
        <v>-380.37000000000012</v>
      </c>
      <c r="AE77" s="26">
        <f t="shared" si="8"/>
        <v>-1.9714746920034965</v>
      </c>
      <c r="AH77" s="25">
        <f t="shared" si="9"/>
        <v>0.97566519749708347</v>
      </c>
      <c r="AI77" s="41">
        <f t="shared" si="10"/>
        <v>1.0249417551895299</v>
      </c>
    </row>
    <row r="78" spans="1:35" x14ac:dyDescent="0.25">
      <c r="A78" s="3" t="s">
        <v>497</v>
      </c>
      <c r="B78" s="4" t="s">
        <v>7903</v>
      </c>
      <c r="C78" s="3" t="s">
        <v>63</v>
      </c>
      <c r="D78" s="3" t="s">
        <v>515</v>
      </c>
      <c r="E78" s="3" t="s">
        <v>7904</v>
      </c>
      <c r="F78" s="3" t="s">
        <v>322</v>
      </c>
      <c r="G78" s="3" t="s">
        <v>42</v>
      </c>
      <c r="H78" s="5" t="s">
        <v>47</v>
      </c>
      <c r="I78" s="3" t="s">
        <v>47</v>
      </c>
      <c r="J78" s="3" t="s">
        <v>47</v>
      </c>
      <c r="K78" s="3" t="s">
        <v>40</v>
      </c>
      <c r="L78" s="3" t="s">
        <v>80</v>
      </c>
      <c r="M78" s="3" t="s">
        <v>80</v>
      </c>
      <c r="N78" s="3" t="s">
        <v>258</v>
      </c>
      <c r="O78" s="5" t="s">
        <v>46</v>
      </c>
      <c r="P78" s="3" t="s">
        <v>80</v>
      </c>
      <c r="Q78" s="3" t="s">
        <v>47</v>
      </c>
      <c r="R78" s="3" t="s">
        <v>48</v>
      </c>
      <c r="S78" s="3" t="s">
        <v>80</v>
      </c>
      <c r="T78" s="3" t="s">
        <v>46</v>
      </c>
      <c r="U78" s="3" t="s">
        <v>258</v>
      </c>
      <c r="V78" s="5" t="s">
        <v>113</v>
      </c>
      <c r="W78" s="3" t="s">
        <v>433</v>
      </c>
      <c r="X78" s="5" t="s">
        <v>7905</v>
      </c>
      <c r="Y78" s="3" t="s">
        <v>3147</v>
      </c>
      <c r="AB78" s="14">
        <f t="shared" si="7"/>
        <v>-163.46000000000004</v>
      </c>
      <c r="AE78" s="26">
        <f t="shared" si="8"/>
        <v>-0.8448516051373256</v>
      </c>
      <c r="AH78" s="25">
        <f t="shared" si="9"/>
        <v>0.80090315117783284</v>
      </c>
      <c r="AI78" s="41">
        <f t="shared" si="10"/>
        <v>1.248590417617123</v>
      </c>
    </row>
    <row r="79" spans="1:35" x14ac:dyDescent="0.25">
      <c r="A79" s="3" t="s">
        <v>7906</v>
      </c>
      <c r="B79" s="4" t="s">
        <v>7907</v>
      </c>
      <c r="C79" s="3" t="s">
        <v>63</v>
      </c>
      <c r="D79" s="3" t="s">
        <v>6953</v>
      </c>
      <c r="E79" s="3" t="s">
        <v>42</v>
      </c>
      <c r="F79" s="3" t="s">
        <v>80</v>
      </c>
      <c r="G79" s="3" t="s">
        <v>42</v>
      </c>
      <c r="H79" s="5" t="s">
        <v>47</v>
      </c>
      <c r="I79" s="3" t="s">
        <v>80</v>
      </c>
      <c r="J79" s="3" t="s">
        <v>80</v>
      </c>
      <c r="K79" s="3" t="s">
        <v>40</v>
      </c>
      <c r="L79" s="3" t="s">
        <v>46</v>
      </c>
      <c r="M79" s="3" t="s">
        <v>80</v>
      </c>
      <c r="N79" s="3" t="s">
        <v>258</v>
      </c>
      <c r="O79" s="5" t="s">
        <v>46</v>
      </c>
      <c r="P79" s="3" t="s">
        <v>80</v>
      </c>
      <c r="Q79" s="3" t="s">
        <v>47</v>
      </c>
      <c r="R79" s="3" t="s">
        <v>40</v>
      </c>
      <c r="S79" s="3" t="s">
        <v>80</v>
      </c>
      <c r="T79" s="3" t="s">
        <v>47</v>
      </c>
      <c r="U79" s="3" t="s">
        <v>258</v>
      </c>
      <c r="V79" s="5" t="s">
        <v>108</v>
      </c>
      <c r="W79" s="3" t="s">
        <v>433</v>
      </c>
      <c r="X79" s="5" t="s">
        <v>7908</v>
      </c>
      <c r="Y79" s="3" t="s">
        <v>42</v>
      </c>
      <c r="AB79" s="14">
        <f t="shared" si="7"/>
        <v>0</v>
      </c>
      <c r="AE79" s="26">
        <f t="shared" si="8"/>
        <v>4.1540182970215851E-3</v>
      </c>
      <c r="AH79" s="25">
        <f t="shared" si="9"/>
        <v>0.49834279123385428</v>
      </c>
      <c r="AI79" s="41">
        <f t="shared" si="10"/>
        <v>2.006650878854062</v>
      </c>
    </row>
    <row r="80" spans="1:35" x14ac:dyDescent="0.25">
      <c r="A80" s="3" t="s">
        <v>7906</v>
      </c>
      <c r="B80" s="4" t="s">
        <v>7909</v>
      </c>
      <c r="C80" s="3" t="s">
        <v>58</v>
      </c>
      <c r="D80" s="3" t="s">
        <v>115</v>
      </c>
      <c r="E80" s="3" t="s">
        <v>7910</v>
      </c>
      <c r="F80" s="3" t="s">
        <v>342</v>
      </c>
      <c r="G80" s="3" t="s">
        <v>42</v>
      </c>
      <c r="H80" s="5" t="s">
        <v>46</v>
      </c>
      <c r="I80" s="3" t="s">
        <v>48</v>
      </c>
      <c r="J80" s="3" t="s">
        <v>80</v>
      </c>
      <c r="K80" s="3" t="s">
        <v>80</v>
      </c>
      <c r="L80" s="3" t="s">
        <v>80</v>
      </c>
      <c r="M80" s="3" t="s">
        <v>80</v>
      </c>
      <c r="N80" s="3" t="s">
        <v>258</v>
      </c>
      <c r="O80" s="5" t="s">
        <v>46</v>
      </c>
      <c r="P80" s="3" t="s">
        <v>80</v>
      </c>
      <c r="Q80" s="3" t="s">
        <v>47</v>
      </c>
      <c r="R80" s="3" t="s">
        <v>80</v>
      </c>
      <c r="S80" s="3" t="s">
        <v>80</v>
      </c>
      <c r="T80" s="3" t="s">
        <v>80</v>
      </c>
      <c r="U80" s="3" t="s">
        <v>258</v>
      </c>
      <c r="V80" s="5" t="s">
        <v>108</v>
      </c>
      <c r="W80" s="3" t="s">
        <v>433</v>
      </c>
      <c r="X80" s="5" t="s">
        <v>7908</v>
      </c>
      <c r="Y80" s="3" t="s">
        <v>2682</v>
      </c>
      <c r="AB80" s="14">
        <f t="shared" si="7"/>
        <v>-192.44000000000005</v>
      </c>
      <c r="AE80" s="26">
        <f t="shared" si="8"/>
        <v>-0.99537272937033305</v>
      </c>
      <c r="AH80" s="25">
        <f t="shared" si="9"/>
        <v>0.8402224915567561</v>
      </c>
      <c r="AI80" s="41">
        <f t="shared" si="10"/>
        <v>1.1901609514727578</v>
      </c>
    </row>
    <row r="81" spans="1:35" x14ac:dyDescent="0.25">
      <c r="A81" s="3" t="s">
        <v>7906</v>
      </c>
      <c r="B81" s="4" t="s">
        <v>1610</v>
      </c>
      <c r="C81" s="3" t="s">
        <v>151</v>
      </c>
      <c r="D81" s="3" t="s">
        <v>307</v>
      </c>
      <c r="E81" s="3" t="s">
        <v>7911</v>
      </c>
      <c r="F81" s="3" t="s">
        <v>7912</v>
      </c>
      <c r="G81" s="3" t="s">
        <v>42</v>
      </c>
      <c r="H81" s="5" t="s">
        <v>46</v>
      </c>
      <c r="I81" s="3" t="s">
        <v>47</v>
      </c>
      <c r="J81" s="3" t="s">
        <v>80</v>
      </c>
      <c r="K81" s="3" t="s">
        <v>47</v>
      </c>
      <c r="L81" s="3" t="s">
        <v>47</v>
      </c>
      <c r="M81" s="3" t="s">
        <v>80</v>
      </c>
      <c r="N81" s="3" t="s">
        <v>258</v>
      </c>
      <c r="O81" s="5" t="s">
        <v>46</v>
      </c>
      <c r="P81" s="3" t="s">
        <v>47</v>
      </c>
      <c r="Q81" s="3" t="s">
        <v>40</v>
      </c>
      <c r="R81" s="3" t="s">
        <v>40</v>
      </c>
      <c r="S81" s="3" t="s">
        <v>47</v>
      </c>
      <c r="T81" s="3" t="s">
        <v>80</v>
      </c>
      <c r="U81" s="3" t="s">
        <v>258</v>
      </c>
      <c r="V81" s="5" t="s">
        <v>108</v>
      </c>
      <c r="W81" s="3" t="s">
        <v>433</v>
      </c>
      <c r="X81" s="5" t="s">
        <v>7908</v>
      </c>
      <c r="Y81" s="3" t="s">
        <v>6893</v>
      </c>
      <c r="AB81" s="14">
        <f t="shared" si="7"/>
        <v>124.91000000000008</v>
      </c>
      <c r="AE81" s="26">
        <f t="shared" si="8"/>
        <v>0.65293226632824852</v>
      </c>
      <c r="AH81" s="25">
        <f t="shared" si="9"/>
        <v>0.25689997313005419</v>
      </c>
      <c r="AI81" s="41">
        <f t="shared" si="10"/>
        <v>3.8925656076022848</v>
      </c>
    </row>
    <row r="82" spans="1:35" x14ac:dyDescent="0.25">
      <c r="A82" s="3" t="s">
        <v>7906</v>
      </c>
      <c r="B82" s="4" t="s">
        <v>7913</v>
      </c>
      <c r="C82" s="3" t="s">
        <v>63</v>
      </c>
      <c r="D82" s="3" t="s">
        <v>422</v>
      </c>
      <c r="E82" s="3" t="s">
        <v>7914</v>
      </c>
      <c r="F82" s="3" t="s">
        <v>1232</v>
      </c>
      <c r="G82" s="3" t="s">
        <v>42</v>
      </c>
      <c r="H82" s="5" t="s">
        <v>46</v>
      </c>
      <c r="I82" s="3" t="s">
        <v>80</v>
      </c>
      <c r="J82" s="3" t="s">
        <v>80</v>
      </c>
      <c r="K82" s="3" t="s">
        <v>40</v>
      </c>
      <c r="L82" s="3" t="s">
        <v>80</v>
      </c>
      <c r="M82" s="3" t="s">
        <v>80</v>
      </c>
      <c r="N82" s="3" t="s">
        <v>258</v>
      </c>
      <c r="O82" s="5" t="s">
        <v>46</v>
      </c>
      <c r="P82" s="3" t="s">
        <v>47</v>
      </c>
      <c r="Q82" s="3" t="s">
        <v>80</v>
      </c>
      <c r="R82" s="3" t="s">
        <v>40</v>
      </c>
      <c r="S82" s="3" t="s">
        <v>80</v>
      </c>
      <c r="T82" s="3" t="s">
        <v>80</v>
      </c>
      <c r="U82" s="3" t="s">
        <v>258</v>
      </c>
      <c r="V82" s="5" t="s">
        <v>108</v>
      </c>
      <c r="W82" s="3" t="s">
        <v>433</v>
      </c>
      <c r="X82" s="5" t="s">
        <v>7908</v>
      </c>
      <c r="Y82" s="3" t="s">
        <v>5874</v>
      </c>
      <c r="AB82" s="14">
        <f t="shared" si="7"/>
        <v>167.55999999999995</v>
      </c>
      <c r="AE82" s="26">
        <f t="shared" si="8"/>
        <v>0.87445490085336042</v>
      </c>
      <c r="AH82" s="25">
        <f t="shared" si="9"/>
        <v>0.19093528516422864</v>
      </c>
      <c r="AI82" s="41">
        <f t="shared" si="10"/>
        <v>5.2373766281066008</v>
      </c>
    </row>
    <row r="83" spans="1:35" x14ac:dyDescent="0.25">
      <c r="A83" s="3" t="s">
        <v>7906</v>
      </c>
      <c r="B83" s="4" t="s">
        <v>7915</v>
      </c>
      <c r="C83" s="3" t="s">
        <v>42</v>
      </c>
      <c r="D83" s="3" t="s">
        <v>515</v>
      </c>
      <c r="E83" s="3" t="s">
        <v>3335</v>
      </c>
      <c r="F83" s="3" t="s">
        <v>2074</v>
      </c>
      <c r="G83" s="3" t="s">
        <v>42</v>
      </c>
      <c r="H83" s="5" t="s">
        <v>46</v>
      </c>
      <c r="I83" s="3" t="s">
        <v>80</v>
      </c>
      <c r="J83" s="3" t="s">
        <v>80</v>
      </c>
      <c r="K83" s="3" t="s">
        <v>40</v>
      </c>
      <c r="L83" s="3" t="s">
        <v>80</v>
      </c>
      <c r="M83" s="3" t="s">
        <v>80</v>
      </c>
      <c r="N83" s="3" t="s">
        <v>258</v>
      </c>
      <c r="O83" s="5" t="s">
        <v>46</v>
      </c>
      <c r="P83" s="3" t="s">
        <v>80</v>
      </c>
      <c r="Q83" s="3" t="s">
        <v>80</v>
      </c>
      <c r="R83" s="3" t="s">
        <v>40</v>
      </c>
      <c r="S83" s="3" t="s">
        <v>80</v>
      </c>
      <c r="T83" s="3" t="s">
        <v>80</v>
      </c>
      <c r="U83" s="3" t="s">
        <v>258</v>
      </c>
      <c r="V83" s="5" t="s">
        <v>108</v>
      </c>
      <c r="W83" s="3" t="s">
        <v>433</v>
      </c>
      <c r="X83" s="5" t="s">
        <v>7908</v>
      </c>
      <c r="Y83" s="3" t="s">
        <v>7916</v>
      </c>
      <c r="AB83" s="14">
        <f t="shared" si="7"/>
        <v>-9.3199999999999363</v>
      </c>
      <c r="AE83" s="26">
        <f t="shared" si="8"/>
        <v>-4.4253741463213703E-2</v>
      </c>
      <c r="AH83" s="25">
        <f t="shared" si="9"/>
        <v>0.51764892775640858</v>
      </c>
      <c r="AI83" s="41">
        <f t="shared" si="10"/>
        <v>1.9318112071325928</v>
      </c>
    </row>
    <row r="84" spans="1:35" x14ac:dyDescent="0.25">
      <c r="A84" s="3" t="s">
        <v>7906</v>
      </c>
      <c r="B84" s="4" t="s">
        <v>7917</v>
      </c>
      <c r="C84" s="3" t="s">
        <v>58</v>
      </c>
      <c r="D84" s="3" t="s">
        <v>564</v>
      </c>
      <c r="E84" s="3" t="s">
        <v>42</v>
      </c>
      <c r="F84" s="3" t="s">
        <v>80</v>
      </c>
      <c r="G84" s="3" t="s">
        <v>42</v>
      </c>
      <c r="H84" s="5" t="s">
        <v>46</v>
      </c>
      <c r="I84" s="3" t="s">
        <v>48</v>
      </c>
      <c r="J84" s="3" t="s">
        <v>80</v>
      </c>
      <c r="K84" s="3" t="s">
        <v>80</v>
      </c>
      <c r="L84" s="3" t="s">
        <v>80</v>
      </c>
      <c r="M84" s="3" t="s">
        <v>80</v>
      </c>
      <c r="N84" s="3" t="s">
        <v>258</v>
      </c>
      <c r="O84" s="5" t="s">
        <v>46</v>
      </c>
      <c r="P84" s="3" t="s">
        <v>80</v>
      </c>
      <c r="Q84" s="3" t="s">
        <v>80</v>
      </c>
      <c r="R84" s="3" t="s">
        <v>80</v>
      </c>
      <c r="S84" s="3" t="s">
        <v>80</v>
      </c>
      <c r="T84" s="3" t="s">
        <v>80</v>
      </c>
      <c r="U84" s="3" t="s">
        <v>258</v>
      </c>
      <c r="V84" s="5" t="s">
        <v>108</v>
      </c>
      <c r="W84" s="3" t="s">
        <v>433</v>
      </c>
      <c r="X84" s="5" t="s">
        <v>7908</v>
      </c>
      <c r="Y84" s="3" t="s">
        <v>42</v>
      </c>
      <c r="AB84" s="14">
        <f t="shared" si="7"/>
        <v>0</v>
      </c>
      <c r="AE84" s="26">
        <f t="shared" si="8"/>
        <v>4.1540182970215851E-3</v>
      </c>
      <c r="AH84" s="25">
        <f t="shared" si="9"/>
        <v>0.49834279123385428</v>
      </c>
      <c r="AI84" s="41">
        <f t="shared" si="10"/>
        <v>2.006650878854062</v>
      </c>
    </row>
    <row r="85" spans="1:35" x14ac:dyDescent="0.25">
      <c r="A85" s="3" t="s">
        <v>399</v>
      </c>
      <c r="B85" s="4" t="s">
        <v>7918</v>
      </c>
      <c r="C85" s="3" t="s">
        <v>58</v>
      </c>
      <c r="D85" s="3" t="s">
        <v>307</v>
      </c>
      <c r="E85" s="3" t="s">
        <v>42</v>
      </c>
      <c r="F85" s="3" t="s">
        <v>80</v>
      </c>
      <c r="G85" s="3" t="s">
        <v>42</v>
      </c>
      <c r="H85" s="5" t="s">
        <v>46</v>
      </c>
      <c r="I85" s="3" t="s">
        <v>80</v>
      </c>
      <c r="J85" s="3" t="s">
        <v>80</v>
      </c>
      <c r="K85" s="3" t="s">
        <v>47</v>
      </c>
      <c r="L85" s="3" t="s">
        <v>80</v>
      </c>
      <c r="M85" s="3" t="s">
        <v>80</v>
      </c>
      <c r="N85" s="3" t="s">
        <v>258</v>
      </c>
      <c r="O85" s="5" t="s">
        <v>46</v>
      </c>
      <c r="P85" s="3" t="s">
        <v>47</v>
      </c>
      <c r="Q85" s="3" t="s">
        <v>80</v>
      </c>
      <c r="R85" s="3" t="s">
        <v>40</v>
      </c>
      <c r="S85" s="3" t="s">
        <v>80</v>
      </c>
      <c r="T85" s="3" t="s">
        <v>80</v>
      </c>
      <c r="U85" s="3" t="s">
        <v>258</v>
      </c>
      <c r="V85" s="5" t="s">
        <v>104</v>
      </c>
      <c r="W85" s="3" t="s">
        <v>433</v>
      </c>
      <c r="X85" s="5" t="s">
        <v>7919</v>
      </c>
      <c r="Y85" s="3" t="s">
        <v>42</v>
      </c>
      <c r="AB85" s="14">
        <f t="shared" si="7"/>
        <v>0</v>
      </c>
      <c r="AE85" s="26">
        <f t="shared" si="8"/>
        <v>4.1540182970215851E-3</v>
      </c>
      <c r="AH85" s="25">
        <f t="shared" si="9"/>
        <v>0.49834279123385428</v>
      </c>
      <c r="AI85" s="41">
        <f t="shared" si="10"/>
        <v>2.006650878854062</v>
      </c>
    </row>
    <row r="86" spans="1:35" x14ac:dyDescent="0.25">
      <c r="A86" s="3" t="s">
        <v>583</v>
      </c>
      <c r="B86" s="4" t="s">
        <v>985</v>
      </c>
      <c r="C86" s="3" t="s">
        <v>42</v>
      </c>
      <c r="D86" s="3" t="s">
        <v>140</v>
      </c>
      <c r="E86" s="3" t="s">
        <v>7920</v>
      </c>
      <c r="F86" s="3" t="s">
        <v>2911</v>
      </c>
      <c r="G86" s="3" t="s">
        <v>42</v>
      </c>
      <c r="H86" s="5" t="s">
        <v>47</v>
      </c>
      <c r="I86" s="3" t="s">
        <v>2519</v>
      </c>
      <c r="J86" s="3" t="s">
        <v>80</v>
      </c>
      <c r="K86" s="3" t="s">
        <v>40</v>
      </c>
      <c r="L86" s="3" t="s">
        <v>80</v>
      </c>
      <c r="M86" s="3" t="s">
        <v>80</v>
      </c>
      <c r="N86" s="3" t="s">
        <v>258</v>
      </c>
      <c r="O86" s="5" t="s">
        <v>46</v>
      </c>
      <c r="P86" s="3" t="s">
        <v>47</v>
      </c>
      <c r="Q86" s="3" t="s">
        <v>80</v>
      </c>
      <c r="R86" s="3" t="s">
        <v>80</v>
      </c>
      <c r="S86" s="3" t="s">
        <v>80</v>
      </c>
      <c r="T86" s="3" t="s">
        <v>80</v>
      </c>
      <c r="U86" s="3" t="s">
        <v>258</v>
      </c>
      <c r="V86" s="5" t="s">
        <v>5849</v>
      </c>
      <c r="W86" s="3" t="s">
        <v>433</v>
      </c>
      <c r="X86" s="5" t="s">
        <v>7921</v>
      </c>
      <c r="Y86" s="3" t="s">
        <v>7922</v>
      </c>
      <c r="AB86" s="14">
        <f t="shared" si="7"/>
        <v>-10.029999999999973</v>
      </c>
      <c r="AE86" s="26">
        <f t="shared" si="8"/>
        <v>-4.7941457067266179E-2</v>
      </c>
      <c r="AH86" s="25">
        <f t="shared" si="9"/>
        <v>0.5191185503016692</v>
      </c>
      <c r="AI86" s="41">
        <f t="shared" si="10"/>
        <v>1.9263422573107469</v>
      </c>
    </row>
    <row r="87" spans="1:35" x14ac:dyDescent="0.25">
      <c r="A87" s="3" t="s">
        <v>527</v>
      </c>
      <c r="B87" s="4" t="s">
        <v>1058</v>
      </c>
      <c r="C87" s="3" t="s">
        <v>58</v>
      </c>
      <c r="D87" s="3" t="s">
        <v>354</v>
      </c>
      <c r="E87" s="3" t="s">
        <v>7923</v>
      </c>
      <c r="F87" s="3" t="s">
        <v>7924</v>
      </c>
      <c r="G87" s="3" t="s">
        <v>42</v>
      </c>
      <c r="H87" s="5" t="s">
        <v>47</v>
      </c>
      <c r="I87" s="3" t="s">
        <v>47</v>
      </c>
      <c r="J87" s="3" t="s">
        <v>80</v>
      </c>
      <c r="K87" s="3" t="s">
        <v>47</v>
      </c>
      <c r="L87" s="3" t="s">
        <v>80</v>
      </c>
      <c r="M87" s="3" t="s">
        <v>80</v>
      </c>
      <c r="N87" s="3" t="s">
        <v>258</v>
      </c>
      <c r="O87" s="5" t="s">
        <v>46</v>
      </c>
      <c r="P87" s="3" t="s">
        <v>47</v>
      </c>
      <c r="Q87" s="3" t="s">
        <v>80</v>
      </c>
      <c r="R87" s="3" t="s">
        <v>40</v>
      </c>
      <c r="S87" s="3" t="s">
        <v>80</v>
      </c>
      <c r="T87" s="3" t="s">
        <v>80</v>
      </c>
      <c r="U87" s="3" t="s">
        <v>258</v>
      </c>
      <c r="V87" s="5" t="s">
        <v>76</v>
      </c>
      <c r="W87" s="3" t="s">
        <v>433</v>
      </c>
      <c r="X87" s="5" t="s">
        <v>7925</v>
      </c>
      <c r="Y87" s="3" t="s">
        <v>4175</v>
      </c>
      <c r="AB87" s="14">
        <f t="shared" si="7"/>
        <v>33.299999999999955</v>
      </c>
      <c r="AE87" s="26">
        <f t="shared" si="8"/>
        <v>0.17711307409271299</v>
      </c>
      <c r="AH87" s="25">
        <f t="shared" si="9"/>
        <v>0.42970978631766665</v>
      </c>
      <c r="AI87" s="41">
        <f t="shared" si="10"/>
        <v>2.3271520264161296</v>
      </c>
    </row>
    <row r="88" spans="1:35" x14ac:dyDescent="0.25">
      <c r="A88" s="3" t="s">
        <v>527</v>
      </c>
      <c r="B88" s="4" t="s">
        <v>7926</v>
      </c>
      <c r="C88" s="3" t="s">
        <v>58</v>
      </c>
      <c r="D88" s="3" t="s">
        <v>377</v>
      </c>
      <c r="E88" s="3" t="s">
        <v>7927</v>
      </c>
      <c r="F88" s="3" t="s">
        <v>2297</v>
      </c>
      <c r="G88" s="3" t="s">
        <v>42</v>
      </c>
      <c r="H88" s="5" t="s">
        <v>47</v>
      </c>
      <c r="I88" s="3" t="s">
        <v>80</v>
      </c>
      <c r="J88" s="3" t="s">
        <v>80</v>
      </c>
      <c r="K88" s="3" t="s">
        <v>40</v>
      </c>
      <c r="L88" s="3" t="s">
        <v>46</v>
      </c>
      <c r="M88" s="3" t="s">
        <v>80</v>
      </c>
      <c r="N88" s="3" t="s">
        <v>258</v>
      </c>
      <c r="O88" s="5" t="s">
        <v>47</v>
      </c>
      <c r="P88" s="3" t="s">
        <v>80</v>
      </c>
      <c r="Q88" s="3" t="s">
        <v>80</v>
      </c>
      <c r="R88" s="3" t="s">
        <v>80</v>
      </c>
      <c r="S88" s="3" t="s">
        <v>80</v>
      </c>
      <c r="T88" s="3" t="s">
        <v>80</v>
      </c>
      <c r="U88" s="3" t="s">
        <v>258</v>
      </c>
      <c r="V88" s="5" t="s">
        <v>76</v>
      </c>
      <c r="W88" s="3" t="s">
        <v>433</v>
      </c>
      <c r="X88" s="5" t="s">
        <v>7925</v>
      </c>
      <c r="Y88" s="3" t="s">
        <v>7928</v>
      </c>
      <c r="AB88" s="14">
        <f t="shared" si="7"/>
        <v>-259.84999999999991</v>
      </c>
      <c r="AE88" s="26">
        <f t="shared" si="8"/>
        <v>-1.3454979531297189</v>
      </c>
      <c r="AH88" s="25">
        <f t="shared" si="9"/>
        <v>0.91076775906948615</v>
      </c>
      <c r="AI88" s="41">
        <f t="shared" si="10"/>
        <v>1.0979747471755925</v>
      </c>
    </row>
    <row r="89" spans="1:35" x14ac:dyDescent="0.25">
      <c r="A89" s="3" t="s">
        <v>7929</v>
      </c>
      <c r="B89" s="4" t="s">
        <v>1746</v>
      </c>
      <c r="C89" s="3" t="s">
        <v>58</v>
      </c>
      <c r="D89" s="3" t="s">
        <v>515</v>
      </c>
      <c r="E89" s="3" t="s">
        <v>7930</v>
      </c>
      <c r="F89" s="3" t="s">
        <v>1993</v>
      </c>
      <c r="G89" s="3" t="s">
        <v>42</v>
      </c>
      <c r="H89" s="5" t="s">
        <v>46</v>
      </c>
      <c r="I89" s="3" t="s">
        <v>47</v>
      </c>
      <c r="J89" s="3" t="s">
        <v>80</v>
      </c>
      <c r="K89" s="3" t="s">
        <v>47</v>
      </c>
      <c r="L89" s="3" t="s">
        <v>80</v>
      </c>
      <c r="M89" s="3" t="s">
        <v>80</v>
      </c>
      <c r="N89" s="3" t="s">
        <v>258</v>
      </c>
      <c r="O89" s="5" t="s">
        <v>47</v>
      </c>
      <c r="P89" s="3" t="s">
        <v>47</v>
      </c>
      <c r="Q89" s="3" t="s">
        <v>80</v>
      </c>
      <c r="R89" s="3" t="s">
        <v>47</v>
      </c>
      <c r="S89" s="3" t="s">
        <v>80</v>
      </c>
      <c r="T89" s="3" t="s">
        <v>80</v>
      </c>
      <c r="U89" s="3" t="s">
        <v>258</v>
      </c>
      <c r="V89" s="5" t="s">
        <v>46</v>
      </c>
      <c r="W89" s="3" t="s">
        <v>433</v>
      </c>
      <c r="X89" s="5" t="s">
        <v>7931</v>
      </c>
      <c r="Y89" s="3" t="s">
        <v>3971</v>
      </c>
      <c r="AB89" s="14">
        <f t="shared" si="7"/>
        <v>-23.849999999999909</v>
      </c>
      <c r="AE89" s="26">
        <f t="shared" si="8"/>
        <v>-0.11972206220529763</v>
      </c>
      <c r="AH89" s="25">
        <f t="shared" si="9"/>
        <v>0.54764833852557171</v>
      </c>
      <c r="AI89" s="41">
        <f t="shared" si="10"/>
        <v>1.8259892884771463</v>
      </c>
    </row>
    <row r="90" spans="1:35" x14ac:dyDescent="0.25">
      <c r="A90" s="3" t="s">
        <v>7929</v>
      </c>
      <c r="B90" s="4" t="s">
        <v>144</v>
      </c>
      <c r="C90" s="3" t="s">
        <v>42</v>
      </c>
      <c r="D90" s="3" t="s">
        <v>55</v>
      </c>
      <c r="E90" s="3" t="s">
        <v>7932</v>
      </c>
      <c r="F90" s="3" t="s">
        <v>1802</v>
      </c>
      <c r="G90" s="3" t="s">
        <v>42</v>
      </c>
      <c r="H90" s="5" t="s">
        <v>80</v>
      </c>
      <c r="I90" s="3" t="s">
        <v>80</v>
      </c>
      <c r="J90" s="3" t="s">
        <v>80</v>
      </c>
      <c r="K90" s="3" t="s">
        <v>80</v>
      </c>
      <c r="L90" s="3" t="s">
        <v>80</v>
      </c>
      <c r="M90" s="3" t="s">
        <v>80</v>
      </c>
      <c r="N90" s="3" t="s">
        <v>258</v>
      </c>
      <c r="O90" s="5" t="s">
        <v>80</v>
      </c>
      <c r="P90" s="3" t="s">
        <v>80</v>
      </c>
      <c r="Q90" s="3" t="s">
        <v>80</v>
      </c>
      <c r="R90" s="3" t="s">
        <v>80</v>
      </c>
      <c r="S90" s="3" t="s">
        <v>80</v>
      </c>
      <c r="T90" s="3" t="s">
        <v>46</v>
      </c>
      <c r="U90" s="3" t="s">
        <v>258</v>
      </c>
      <c r="V90" s="5" t="s">
        <v>46</v>
      </c>
      <c r="W90" s="3" t="s">
        <v>433</v>
      </c>
      <c r="X90" s="5" t="s">
        <v>7931</v>
      </c>
      <c r="Y90" s="9" t="s">
        <v>7933</v>
      </c>
      <c r="AB90" s="14">
        <f t="shared" si="7"/>
        <v>-476.9699999999998</v>
      </c>
      <c r="AE90" s="26">
        <f t="shared" si="8"/>
        <v>-2.4732117727801857</v>
      </c>
      <c r="AH90" s="25">
        <f t="shared" si="9"/>
        <v>0.99330476159218373</v>
      </c>
      <c r="AI90" s="41">
        <f t="shared" si="10"/>
        <v>1.0067403667702997</v>
      </c>
    </row>
    <row r="91" spans="1:35" x14ac:dyDescent="0.25">
      <c r="A91" s="3" t="s">
        <v>1189</v>
      </c>
      <c r="B91" s="4" t="s">
        <v>1676</v>
      </c>
      <c r="C91" s="3" t="s">
        <v>58</v>
      </c>
      <c r="D91" s="3" t="s">
        <v>515</v>
      </c>
      <c r="E91" s="3" t="s">
        <v>7934</v>
      </c>
      <c r="F91" s="3" t="s">
        <v>7935</v>
      </c>
      <c r="G91" s="3" t="s">
        <v>42</v>
      </c>
      <c r="H91" s="5" t="s">
        <v>47</v>
      </c>
      <c r="I91" s="3" t="s">
        <v>47</v>
      </c>
      <c r="J91" s="3" t="s">
        <v>80</v>
      </c>
      <c r="K91" s="3" t="s">
        <v>40</v>
      </c>
      <c r="L91" s="3" t="s">
        <v>2525</v>
      </c>
      <c r="M91" s="3" t="s">
        <v>80</v>
      </c>
      <c r="N91" s="3" t="s">
        <v>258</v>
      </c>
      <c r="O91" s="5" t="s">
        <v>47</v>
      </c>
      <c r="P91" s="3" t="s">
        <v>80</v>
      </c>
      <c r="Q91" s="3" t="s">
        <v>80</v>
      </c>
      <c r="R91" s="3" t="s">
        <v>40</v>
      </c>
      <c r="S91" s="3" t="s">
        <v>47</v>
      </c>
      <c r="T91" s="3" t="s">
        <v>80</v>
      </c>
      <c r="U91" s="3" t="s">
        <v>258</v>
      </c>
      <c r="V91" s="5" t="s">
        <v>2519</v>
      </c>
      <c r="W91" s="3" t="s">
        <v>433</v>
      </c>
      <c r="X91" s="5" t="s">
        <v>7936</v>
      </c>
      <c r="Y91" s="3" t="s">
        <v>7937</v>
      </c>
      <c r="AB91" s="14">
        <f t="shared" si="7"/>
        <v>31.440000000000055</v>
      </c>
      <c r="AE91" s="26">
        <f t="shared" si="8"/>
        <v>0.16745229800322442</v>
      </c>
      <c r="AH91" s="25">
        <f t="shared" si="9"/>
        <v>0.43350708908645097</v>
      </c>
      <c r="AI91" s="41">
        <f t="shared" si="10"/>
        <v>2.3067673520803202</v>
      </c>
    </row>
    <row r="92" spans="1:35" x14ac:dyDescent="0.25">
      <c r="A92" s="3" t="s">
        <v>1516</v>
      </c>
      <c r="B92" s="4" t="s">
        <v>7938</v>
      </c>
      <c r="C92" s="3" t="s">
        <v>42</v>
      </c>
      <c r="D92" s="3" t="s">
        <v>422</v>
      </c>
      <c r="E92" s="3">
        <v>1581.22</v>
      </c>
      <c r="F92" s="3" t="s">
        <v>80</v>
      </c>
      <c r="G92" s="3" t="s">
        <v>42</v>
      </c>
      <c r="H92" s="5" t="s">
        <v>47</v>
      </c>
      <c r="I92" s="3" t="s">
        <v>47</v>
      </c>
      <c r="J92" s="3" t="s">
        <v>47</v>
      </c>
      <c r="K92" s="3" t="s">
        <v>47</v>
      </c>
      <c r="L92" s="3" t="s">
        <v>80</v>
      </c>
      <c r="M92" s="3" t="s">
        <v>80</v>
      </c>
      <c r="N92" s="3" t="s">
        <v>258</v>
      </c>
      <c r="O92" s="5" t="s">
        <v>47</v>
      </c>
      <c r="P92" s="3" t="s">
        <v>47</v>
      </c>
      <c r="Q92" s="3" t="s">
        <v>47</v>
      </c>
      <c r="R92" s="3" t="s">
        <v>40</v>
      </c>
      <c r="S92" s="3" t="s">
        <v>47</v>
      </c>
      <c r="T92" s="3" t="s">
        <v>80</v>
      </c>
      <c r="U92" s="3" t="s">
        <v>258</v>
      </c>
      <c r="V92" s="5" t="s">
        <v>40</v>
      </c>
      <c r="W92" s="3" t="s">
        <v>433</v>
      </c>
      <c r="X92" s="5" t="s">
        <v>7939</v>
      </c>
      <c r="Y92" s="3" t="s">
        <v>42</v>
      </c>
      <c r="AB92" s="14">
        <f t="shared" si="7"/>
        <v>-72.009999999999991</v>
      </c>
      <c r="AE92" s="26">
        <f t="shared" si="8"/>
        <v>-0.36986344740411214</v>
      </c>
      <c r="AH92" s="25">
        <f t="shared" si="9"/>
        <v>0.64425788107543136</v>
      </c>
      <c r="AI92" s="41">
        <f t="shared" si="10"/>
        <v>1.5521734842121666</v>
      </c>
    </row>
    <row r="93" spans="1:35" x14ac:dyDescent="0.25">
      <c r="A93" s="3" t="s">
        <v>1516</v>
      </c>
      <c r="B93" s="4" t="s">
        <v>7940</v>
      </c>
      <c r="C93" s="3" t="s">
        <v>42</v>
      </c>
      <c r="D93" s="3" t="s">
        <v>422</v>
      </c>
      <c r="E93" s="3" t="s">
        <v>7941</v>
      </c>
      <c r="F93" s="3" t="s">
        <v>7942</v>
      </c>
      <c r="G93" s="3" t="s">
        <v>42</v>
      </c>
      <c r="H93" s="5" t="s">
        <v>47</v>
      </c>
      <c r="I93" s="3" t="s">
        <v>47</v>
      </c>
      <c r="J93" s="3" t="s">
        <v>80</v>
      </c>
      <c r="K93" s="3" t="s">
        <v>47</v>
      </c>
      <c r="L93" s="3" t="s">
        <v>80</v>
      </c>
      <c r="M93" s="3" t="s">
        <v>80</v>
      </c>
      <c r="N93" s="3" t="s">
        <v>258</v>
      </c>
      <c r="O93" s="5" t="s">
        <v>47</v>
      </c>
      <c r="P93" s="3" t="s">
        <v>47</v>
      </c>
      <c r="Q93" s="3" t="s">
        <v>80</v>
      </c>
      <c r="R93" s="3" t="s">
        <v>40</v>
      </c>
      <c r="S93" s="3" t="s">
        <v>80</v>
      </c>
      <c r="T93" s="3" t="s">
        <v>80</v>
      </c>
      <c r="U93" s="3" t="s">
        <v>258</v>
      </c>
      <c r="V93" s="5" t="s">
        <v>40</v>
      </c>
      <c r="W93" s="3" t="s">
        <v>433</v>
      </c>
      <c r="X93" s="5" t="s">
        <v>7939</v>
      </c>
      <c r="Y93" s="3" t="s">
        <v>7943</v>
      </c>
      <c r="AB93" s="14">
        <f t="shared" si="7"/>
        <v>-85.539999999999964</v>
      </c>
      <c r="AE93" s="26">
        <f t="shared" si="8"/>
        <v>-0.44013780250668583</v>
      </c>
      <c r="AH93" s="25">
        <f t="shared" si="9"/>
        <v>0.6700813479209442</v>
      </c>
      <c r="AI93" s="41">
        <f t="shared" si="10"/>
        <v>1.4923561193020694</v>
      </c>
    </row>
    <row r="94" spans="1:35" x14ac:dyDescent="0.25">
      <c r="A94" s="3" t="s">
        <v>258</v>
      </c>
      <c r="B94" s="4" t="s">
        <v>7724</v>
      </c>
      <c r="C94" s="3" t="s">
        <v>58</v>
      </c>
      <c r="D94" s="3" t="s">
        <v>377</v>
      </c>
      <c r="E94" s="3" t="s">
        <v>7944</v>
      </c>
      <c r="F94" s="3" t="s">
        <v>7945</v>
      </c>
      <c r="G94" s="3" t="s">
        <v>42</v>
      </c>
      <c r="H94" s="5" t="s">
        <v>47</v>
      </c>
      <c r="I94" s="3" t="s">
        <v>47</v>
      </c>
      <c r="J94" s="3" t="s">
        <v>47</v>
      </c>
      <c r="K94" s="3" t="s">
        <v>47</v>
      </c>
      <c r="L94" s="3" t="s">
        <v>80</v>
      </c>
      <c r="M94" s="3" t="s">
        <v>80</v>
      </c>
      <c r="N94" s="3" t="s">
        <v>258</v>
      </c>
      <c r="O94" s="5" t="s">
        <v>47</v>
      </c>
      <c r="P94" s="3" t="s">
        <v>80</v>
      </c>
      <c r="Q94" s="3" t="s">
        <v>47</v>
      </c>
      <c r="R94" s="3" t="s">
        <v>80</v>
      </c>
      <c r="S94" s="3" t="s">
        <v>80</v>
      </c>
      <c r="T94" s="3" t="s">
        <v>80</v>
      </c>
      <c r="U94" s="3" t="s">
        <v>258</v>
      </c>
      <c r="V94" s="5" t="s">
        <v>47</v>
      </c>
      <c r="W94" s="3" t="s">
        <v>433</v>
      </c>
      <c r="X94" s="5" t="s">
        <v>7946</v>
      </c>
      <c r="Y94" s="3" t="s">
        <v>6685</v>
      </c>
      <c r="AB94" s="14">
        <f t="shared" si="7"/>
        <v>-123.66999999999985</v>
      </c>
      <c r="AE94" s="26">
        <f t="shared" si="8"/>
        <v>-0.63818371234121141</v>
      </c>
      <c r="AH94" s="25">
        <f t="shared" si="9"/>
        <v>0.73832295076902354</v>
      </c>
      <c r="AI94" s="41">
        <f t="shared" si="10"/>
        <v>1.3544208519570176</v>
      </c>
    </row>
    <row r="95" spans="1:35" x14ac:dyDescent="0.25">
      <c r="A95" s="67" t="s">
        <v>161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</row>
    <row r="96" spans="1:35" x14ac:dyDescent="0.25">
      <c r="A96" s="66" t="s">
        <v>162</v>
      </c>
      <c r="B96" s="66"/>
      <c r="C96" s="66"/>
      <c r="D96" s="66"/>
      <c r="E96" s="66"/>
      <c r="F96" s="66"/>
      <c r="G96" s="66"/>
      <c r="H96" s="66"/>
    </row>
    <row r="100" spans="1:25" x14ac:dyDescent="0.25">
      <c r="A100" t="s">
        <v>42</v>
      </c>
      <c r="B100" t="s">
        <v>42</v>
      </c>
      <c r="C100" t="s">
        <v>42</v>
      </c>
      <c r="D100" t="s">
        <v>42</v>
      </c>
      <c r="E100" t="s">
        <v>42</v>
      </c>
      <c r="F100" t="s">
        <v>42</v>
      </c>
      <c r="G100" t="s">
        <v>42</v>
      </c>
      <c r="H100" t="s">
        <v>42</v>
      </c>
      <c r="I100" t="s">
        <v>42</v>
      </c>
      <c r="J100" t="s">
        <v>42</v>
      </c>
      <c r="K100" t="s">
        <v>42</v>
      </c>
      <c r="L100" t="s">
        <v>42</v>
      </c>
      <c r="M100" t="s">
        <v>42</v>
      </c>
      <c r="N100" t="s">
        <v>42</v>
      </c>
      <c r="O100" t="s">
        <v>42</v>
      </c>
      <c r="P100" t="s">
        <v>42</v>
      </c>
      <c r="Q100" t="s">
        <v>42</v>
      </c>
      <c r="R100" t="s">
        <v>42</v>
      </c>
      <c r="S100" t="s">
        <v>42</v>
      </c>
      <c r="T100" t="s">
        <v>42</v>
      </c>
      <c r="U100" t="s">
        <v>42</v>
      </c>
      <c r="V100" t="s">
        <v>42</v>
      </c>
      <c r="W100" t="s">
        <v>42</v>
      </c>
      <c r="X100" t="s">
        <v>42</v>
      </c>
      <c r="Y100" t="s">
        <v>42</v>
      </c>
    </row>
  </sheetData>
  <mergeCells count="15">
    <mergeCell ref="A95:Y95"/>
    <mergeCell ref="A96:H96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94">
    <cfRule type="cellIs" dxfId="305" priority="8" operator="lessThan">
      <formula>200</formula>
    </cfRule>
    <cfRule type="cellIs" dxfId="304" priority="9" operator="between">
      <formula>200</formula>
      <formula>300</formula>
    </cfRule>
    <cfRule type="cellIs" dxfId="303" priority="10" operator="between">
      <formula>300</formula>
      <formula>400</formula>
    </cfRule>
    <cfRule type="cellIs" dxfId="302" priority="11" operator="greaterThan">
      <formula>400</formula>
    </cfRule>
  </conditionalFormatting>
  <conditionalFormatting sqref="AE5:AE94">
    <cfRule type="cellIs" dxfId="301" priority="5" operator="lessThan">
      <formula>2</formula>
    </cfRule>
    <cfRule type="cellIs" dxfId="300" priority="6" operator="between">
      <formula>2</formula>
      <formula>3</formula>
    </cfRule>
    <cfRule type="cellIs" dxfId="299" priority="7" operator="between">
      <formula>3</formula>
      <formula>100</formula>
    </cfRule>
  </conditionalFormatting>
  <conditionalFormatting sqref="AH5:AH94">
    <cfRule type="expression" dxfId="298" priority="1">
      <formula>AND($AB5&gt;0,$AH5&lt;0.01)</formula>
    </cfRule>
    <cfRule type="expression" dxfId="297" priority="2">
      <formula>AND($AB5&gt;0,$AH5&lt;0.02)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1346-1C73-4CBA-950C-9B3097B01BF3}">
  <dimension ref="A1:AI87"/>
  <sheetViews>
    <sheetView topLeftCell="D1" workbookViewId="0">
      <selection activeCell="AH4" sqref="AH4:AI5"/>
    </sheetView>
  </sheetViews>
  <sheetFormatPr defaultRowHeight="15" x14ac:dyDescent="0.25"/>
  <cols>
    <col min="1" max="1" width="5.5703125" customWidth="1"/>
    <col min="2" max="2" width="21.285156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9" width="4.7109375" customWidth="1"/>
    <col min="10" max="10" width="4.5703125" customWidth="1"/>
    <col min="11" max="11" width="5.140625" customWidth="1"/>
    <col min="12" max="12" width="4.7109375" customWidth="1"/>
    <col min="13" max="13" width="4.85546875" customWidth="1"/>
    <col min="14" max="14" width="3" customWidth="1"/>
    <col min="15" max="16" width="4.7109375" customWidth="1"/>
    <col min="17" max="17" width="4.5703125" customWidth="1"/>
    <col min="18" max="18" width="5.140625" customWidth="1"/>
    <col min="19" max="19" width="4.710937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7557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21</v>
      </c>
      <c r="K3" s="2" t="s">
        <v>22</v>
      </c>
      <c r="L3" s="2" t="s">
        <v>762</v>
      </c>
      <c r="M3" s="2" t="s">
        <v>351</v>
      </c>
      <c r="N3" s="2" t="s">
        <v>19</v>
      </c>
      <c r="O3" s="1" t="s">
        <v>13</v>
      </c>
      <c r="P3" s="2" t="s">
        <v>14</v>
      </c>
      <c r="Q3" s="2" t="s">
        <v>16</v>
      </c>
      <c r="R3" s="2" t="s">
        <v>761</v>
      </c>
      <c r="S3" s="2" t="s">
        <v>172</v>
      </c>
      <c r="T3" s="2" t="s">
        <v>18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356</v>
      </c>
      <c r="C5" s="3" t="s">
        <v>63</v>
      </c>
      <c r="D5" s="3" t="s">
        <v>320</v>
      </c>
      <c r="E5" s="3" t="s">
        <v>7558</v>
      </c>
      <c r="F5" s="3" t="s">
        <v>44</v>
      </c>
      <c r="G5" s="3" t="s">
        <v>65</v>
      </c>
      <c r="H5" s="5" t="s">
        <v>46</v>
      </c>
      <c r="I5" s="3" t="s">
        <v>46</v>
      </c>
      <c r="J5" s="3" t="s">
        <v>86</v>
      </c>
      <c r="K5" s="3" t="s">
        <v>46</v>
      </c>
      <c r="L5" s="3" t="s">
        <v>46</v>
      </c>
      <c r="M5" s="3" t="s">
        <v>46</v>
      </c>
      <c r="N5" s="3" t="s">
        <v>258</v>
      </c>
      <c r="O5" s="5" t="s">
        <v>46</v>
      </c>
      <c r="P5" s="3" t="s">
        <v>46</v>
      </c>
      <c r="Q5" s="3" t="s">
        <v>46</v>
      </c>
      <c r="R5" s="3" t="s">
        <v>46</v>
      </c>
      <c r="S5" s="3" t="s">
        <v>46</v>
      </c>
      <c r="T5" s="3" t="s">
        <v>46</v>
      </c>
      <c r="U5" s="3" t="s">
        <v>258</v>
      </c>
      <c r="V5" s="5" t="s">
        <v>78</v>
      </c>
      <c r="W5" s="3" t="s">
        <v>433</v>
      </c>
      <c r="X5" s="5" t="s">
        <v>7559</v>
      </c>
      <c r="Y5" s="3" t="s">
        <v>7560</v>
      </c>
      <c r="AB5" s="14">
        <f>IF(OR(E5="", ISBLANK(E5)), X5-X5,X5-E5)</f>
        <v>325.77999999999975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1.7085686050546849</v>
      </c>
      <c r="AF5" s="27">
        <f>AVERAGE(AB5:AB81)</f>
        <v>-0.80350649350650094</v>
      </c>
      <c r="AG5" s="28">
        <f>_xlfn.STDEV.P(AB5:AB81)</f>
        <v>191.14450864152076</v>
      </c>
      <c r="AH5" s="25">
        <f>1-_xlfn.NORM.S.DIST(AE5,TRUE)</f>
        <v>4.3765444117294328E-2</v>
      </c>
      <c r="AI5" s="41">
        <f>1/AH5</f>
        <v>22.849076941157797</v>
      </c>
    </row>
    <row r="6" spans="1:35" x14ac:dyDescent="0.25">
      <c r="A6" s="3" t="s">
        <v>48</v>
      </c>
      <c r="B6" s="4" t="s">
        <v>41</v>
      </c>
      <c r="C6" s="3" t="s">
        <v>42</v>
      </c>
      <c r="D6" s="3" t="s">
        <v>43</v>
      </c>
      <c r="E6" s="3" t="s">
        <v>7561</v>
      </c>
      <c r="F6" s="3" t="s">
        <v>76</v>
      </c>
      <c r="G6" s="3" t="s">
        <v>45</v>
      </c>
      <c r="H6" s="5" t="s">
        <v>46</v>
      </c>
      <c r="I6" s="3" t="s">
        <v>46</v>
      </c>
      <c r="J6" s="3" t="s">
        <v>47</v>
      </c>
      <c r="K6" s="3" t="s">
        <v>46</v>
      </c>
      <c r="L6" s="3" t="s">
        <v>46</v>
      </c>
      <c r="M6" s="3" t="s">
        <v>46</v>
      </c>
      <c r="N6" s="3" t="s">
        <v>258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3" t="s">
        <v>1128</v>
      </c>
      <c r="V6" s="5" t="s">
        <v>210</v>
      </c>
      <c r="W6" s="3" t="s">
        <v>339</v>
      </c>
      <c r="X6" s="5" t="s">
        <v>7562</v>
      </c>
      <c r="Y6" s="3" t="s">
        <v>6311</v>
      </c>
      <c r="AB6" s="14">
        <f t="shared" ref="AB6:AB69" si="1">IF(OR(E6="", ISBLANK(E6)), X6-X6,X6-E6)</f>
        <v>214.51999999999998</v>
      </c>
      <c r="AC6" t="str">
        <f t="shared" ref="AC6:AC69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1.1264959062848721</v>
      </c>
      <c r="AH6" s="25">
        <f t="shared" ref="AH6:AH69" si="4">1-_xlfn.NORM.S.DIST(AE6,TRUE)</f>
        <v>0.12997783619399295</v>
      </c>
      <c r="AI6" s="41">
        <f t="shared" ref="AI6:AI69" si="5">1/AH6</f>
        <v>7.6936193837501046</v>
      </c>
    </row>
    <row r="7" spans="1:35" x14ac:dyDescent="0.25">
      <c r="A7" s="3" t="s">
        <v>86</v>
      </c>
      <c r="B7" s="4" t="s">
        <v>352</v>
      </c>
      <c r="C7" s="3" t="s">
        <v>63</v>
      </c>
      <c r="D7" s="3" t="s">
        <v>320</v>
      </c>
      <c r="E7" s="3" t="s">
        <v>7563</v>
      </c>
      <c r="F7" s="3" t="s">
        <v>40</v>
      </c>
      <c r="G7" s="3" t="s">
        <v>45</v>
      </c>
      <c r="H7" s="5" t="s">
        <v>46</v>
      </c>
      <c r="I7" s="3" t="s">
        <v>61</v>
      </c>
      <c r="J7" s="3" t="s">
        <v>61</v>
      </c>
      <c r="K7" s="3" t="s">
        <v>46</v>
      </c>
      <c r="L7" s="3" t="s">
        <v>46</v>
      </c>
      <c r="M7" s="3" t="s">
        <v>80</v>
      </c>
      <c r="N7" s="3" t="s">
        <v>258</v>
      </c>
      <c r="O7" s="5" t="s">
        <v>46</v>
      </c>
      <c r="P7" s="3" t="s">
        <v>61</v>
      </c>
      <c r="Q7" s="3" t="s">
        <v>46</v>
      </c>
      <c r="R7" s="3" t="s">
        <v>46</v>
      </c>
      <c r="S7" s="3" t="s">
        <v>46</v>
      </c>
      <c r="T7" s="3" t="s">
        <v>46</v>
      </c>
      <c r="U7" s="3" t="s">
        <v>71</v>
      </c>
      <c r="V7" s="5" t="s">
        <v>773</v>
      </c>
      <c r="W7" s="3" t="s">
        <v>799</v>
      </c>
      <c r="X7" s="5" t="s">
        <v>7564</v>
      </c>
      <c r="Y7" s="3" t="s">
        <v>3701</v>
      </c>
      <c r="AB7" s="14">
        <f t="shared" si="1"/>
        <v>-2.9099999999998545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-1.1020423874399377E-2</v>
      </c>
      <c r="AH7" s="25">
        <f t="shared" si="4"/>
        <v>0.504396424040502</v>
      </c>
      <c r="AI7" s="41">
        <f t="shared" si="5"/>
        <v>1.9825675844198729</v>
      </c>
    </row>
    <row r="8" spans="1:35" x14ac:dyDescent="0.25">
      <c r="A8" s="3" t="s">
        <v>61</v>
      </c>
      <c r="B8" s="4" t="s">
        <v>185</v>
      </c>
      <c r="C8" s="3" t="s">
        <v>42</v>
      </c>
      <c r="D8" s="3" t="s">
        <v>186</v>
      </c>
      <c r="E8" s="3" t="s">
        <v>7565</v>
      </c>
      <c r="F8" s="3" t="s">
        <v>46</v>
      </c>
      <c r="G8" s="3" t="s">
        <v>45</v>
      </c>
      <c r="H8" s="5" t="s">
        <v>46</v>
      </c>
      <c r="I8" s="3" t="s">
        <v>46</v>
      </c>
      <c r="J8" s="3" t="s">
        <v>86</v>
      </c>
      <c r="K8" s="3" t="s">
        <v>46</v>
      </c>
      <c r="L8" s="3" t="s">
        <v>46</v>
      </c>
      <c r="M8" s="3" t="s">
        <v>47</v>
      </c>
      <c r="N8" s="3" t="s">
        <v>258</v>
      </c>
      <c r="O8" s="5" t="s">
        <v>46</v>
      </c>
      <c r="P8" s="3" t="s">
        <v>61</v>
      </c>
      <c r="Q8" s="3" t="s">
        <v>46</v>
      </c>
      <c r="R8" s="3" t="s">
        <v>46</v>
      </c>
      <c r="S8" s="3" t="s">
        <v>46</v>
      </c>
      <c r="T8" s="3" t="s">
        <v>46</v>
      </c>
      <c r="U8" s="3" t="s">
        <v>416</v>
      </c>
      <c r="V8" s="5" t="s">
        <v>773</v>
      </c>
      <c r="W8" s="3" t="s">
        <v>1802</v>
      </c>
      <c r="X8" s="5" t="s">
        <v>7564</v>
      </c>
      <c r="Y8" s="3" t="s">
        <v>7260</v>
      </c>
      <c r="AB8" s="14">
        <f t="shared" si="1"/>
        <v>128.63000000000011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0.67715001290594656</v>
      </c>
      <c r="AH8" s="25">
        <f t="shared" si="4"/>
        <v>0.24915538980734309</v>
      </c>
      <c r="AI8" s="41">
        <f t="shared" si="5"/>
        <v>4.0135595732977718</v>
      </c>
    </row>
    <row r="9" spans="1:35" x14ac:dyDescent="0.25">
      <c r="A9" s="3" t="s">
        <v>46</v>
      </c>
      <c r="B9" s="4" t="s">
        <v>373</v>
      </c>
      <c r="C9" s="3" t="s">
        <v>42</v>
      </c>
      <c r="D9" s="3" t="s">
        <v>320</v>
      </c>
      <c r="E9" s="3" t="s">
        <v>7566</v>
      </c>
      <c r="F9" s="3" t="s">
        <v>56</v>
      </c>
      <c r="G9" s="3" t="s">
        <v>45</v>
      </c>
      <c r="H9" s="6" t="s">
        <v>46</v>
      </c>
      <c r="I9" s="7" t="s">
        <v>46</v>
      </c>
      <c r="J9" s="7" t="s">
        <v>46</v>
      </c>
      <c r="K9" s="7" t="s">
        <v>46</v>
      </c>
      <c r="L9" s="7" t="s">
        <v>46</v>
      </c>
      <c r="M9" s="7" t="s">
        <v>46</v>
      </c>
      <c r="N9" s="7" t="s">
        <v>1128</v>
      </c>
      <c r="O9" s="5" t="s">
        <v>46</v>
      </c>
      <c r="P9" s="3" t="s">
        <v>86</v>
      </c>
      <c r="Q9" s="3" t="s">
        <v>48</v>
      </c>
      <c r="R9" s="3" t="s">
        <v>2525</v>
      </c>
      <c r="S9" s="3" t="s">
        <v>2518</v>
      </c>
      <c r="T9" s="3" t="s">
        <v>46</v>
      </c>
      <c r="U9" s="3" t="s">
        <v>258</v>
      </c>
      <c r="V9" s="5" t="s">
        <v>439</v>
      </c>
      <c r="W9" s="3" t="s">
        <v>339</v>
      </c>
      <c r="X9" s="5" t="s">
        <v>7567</v>
      </c>
      <c r="Y9" s="3" t="s">
        <v>7568</v>
      </c>
      <c r="AB9" s="14">
        <f t="shared" si="1"/>
        <v>213.99000000000024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1.1237231350252292</v>
      </c>
      <c r="AH9" s="25">
        <f t="shared" si="4"/>
        <v>0.13056524933443736</v>
      </c>
      <c r="AI9" s="41">
        <f t="shared" si="5"/>
        <v>7.6590057852112112</v>
      </c>
    </row>
    <row r="10" spans="1:35" x14ac:dyDescent="0.25">
      <c r="A10" s="3" t="s">
        <v>7569</v>
      </c>
      <c r="B10" s="4" t="s">
        <v>198</v>
      </c>
      <c r="C10" s="3" t="s">
        <v>42</v>
      </c>
      <c r="D10" s="3" t="s">
        <v>186</v>
      </c>
      <c r="E10" s="3" t="s">
        <v>7570</v>
      </c>
      <c r="F10" s="3" t="s">
        <v>61</v>
      </c>
      <c r="G10" s="3" t="s">
        <v>45</v>
      </c>
      <c r="H10" s="5" t="s">
        <v>46</v>
      </c>
      <c r="I10" s="3" t="s">
        <v>46</v>
      </c>
      <c r="J10" s="3" t="s">
        <v>47</v>
      </c>
      <c r="K10" s="3" t="s">
        <v>46</v>
      </c>
      <c r="L10" s="3" t="s">
        <v>46</v>
      </c>
      <c r="M10" s="3" t="s">
        <v>46</v>
      </c>
      <c r="N10" s="3" t="s">
        <v>258</v>
      </c>
      <c r="O10" s="5" t="s">
        <v>46</v>
      </c>
      <c r="P10" s="3" t="s">
        <v>46</v>
      </c>
      <c r="Q10" s="3" t="s">
        <v>47</v>
      </c>
      <c r="R10" s="3" t="s">
        <v>46</v>
      </c>
      <c r="S10" s="3" t="s">
        <v>46</v>
      </c>
      <c r="T10" s="3" t="s">
        <v>46</v>
      </c>
      <c r="U10" s="3" t="s">
        <v>258</v>
      </c>
      <c r="V10" s="5" t="s">
        <v>176</v>
      </c>
      <c r="W10" s="3" t="s">
        <v>433</v>
      </c>
      <c r="X10" s="5" t="s">
        <v>7571</v>
      </c>
      <c r="Y10" s="3" t="s">
        <v>7400</v>
      </c>
      <c r="AB10" s="14">
        <f t="shared" si="1"/>
        <v>61.069999999999709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0.32370015195961499</v>
      </c>
      <c r="AH10" s="25">
        <f t="shared" si="4"/>
        <v>0.37308252789902241</v>
      </c>
      <c r="AI10" s="41">
        <f t="shared" si="5"/>
        <v>2.6803721032753844</v>
      </c>
    </row>
    <row r="11" spans="1:35" x14ac:dyDescent="0.25">
      <c r="A11" s="3" t="s">
        <v>7569</v>
      </c>
      <c r="B11" s="4" t="s">
        <v>1110</v>
      </c>
      <c r="C11" s="3" t="s">
        <v>63</v>
      </c>
      <c r="D11" s="3" t="s">
        <v>320</v>
      </c>
      <c r="E11" s="3" t="s">
        <v>7572</v>
      </c>
      <c r="F11" s="3" t="s">
        <v>240</v>
      </c>
      <c r="G11" s="3" t="s">
        <v>42</v>
      </c>
      <c r="H11" s="5" t="s">
        <v>46</v>
      </c>
      <c r="I11" s="3" t="s">
        <v>46</v>
      </c>
      <c r="J11" s="3" t="s">
        <v>80</v>
      </c>
      <c r="K11" s="3" t="s">
        <v>46</v>
      </c>
      <c r="L11" s="3" t="s">
        <v>46</v>
      </c>
      <c r="M11" s="3" t="s">
        <v>47</v>
      </c>
      <c r="N11" s="3" t="s">
        <v>258</v>
      </c>
      <c r="O11" s="5" t="s">
        <v>46</v>
      </c>
      <c r="P11" s="3" t="s">
        <v>46</v>
      </c>
      <c r="Q11" s="3" t="s">
        <v>46</v>
      </c>
      <c r="R11" s="3" t="s">
        <v>46</v>
      </c>
      <c r="S11" s="3" t="s">
        <v>46</v>
      </c>
      <c r="T11" s="3" t="s">
        <v>46</v>
      </c>
      <c r="U11" s="3" t="s">
        <v>258</v>
      </c>
      <c r="V11" s="5" t="s">
        <v>176</v>
      </c>
      <c r="W11" s="3" t="s">
        <v>433</v>
      </c>
      <c r="X11" s="5" t="s">
        <v>7571</v>
      </c>
      <c r="Y11" s="8" t="s">
        <v>7573</v>
      </c>
      <c r="AB11" s="14">
        <f t="shared" si="1"/>
        <v>459.75999999999976</v>
      </c>
      <c r="AC11" t="str">
        <f t="shared" si="2"/>
        <v>Ushakov, Nikita</v>
      </c>
      <c r="AD11" t="str">
        <f t="shared" ref="AD11:AD70" si="6">IF(AB11&gt;400,E11," ")</f>
        <v>2261,96</v>
      </c>
      <c r="AE11" s="26">
        <f t="shared" si="3"/>
        <v>2.409504252917166</v>
      </c>
      <c r="AH11" s="25">
        <f t="shared" si="4"/>
        <v>7.9871049418877016E-3</v>
      </c>
      <c r="AI11" s="41">
        <f t="shared" si="5"/>
        <v>125.20181057789587</v>
      </c>
    </row>
    <row r="12" spans="1:35" x14ac:dyDescent="0.25">
      <c r="A12" s="3" t="s">
        <v>88</v>
      </c>
      <c r="B12" s="4" t="s">
        <v>192</v>
      </c>
      <c r="C12" s="3" t="s">
        <v>42</v>
      </c>
      <c r="D12" s="3" t="s">
        <v>193</v>
      </c>
      <c r="E12" s="3" t="s">
        <v>7574</v>
      </c>
      <c r="F12" s="3" t="s">
        <v>149</v>
      </c>
      <c r="G12" s="3" t="s">
        <v>65</v>
      </c>
      <c r="H12" s="5" t="s">
        <v>46</v>
      </c>
      <c r="I12" s="3" t="s">
        <v>46</v>
      </c>
      <c r="J12" s="3" t="s">
        <v>40</v>
      </c>
      <c r="K12" s="3" t="s">
        <v>2525</v>
      </c>
      <c r="L12" s="3" t="s">
        <v>46</v>
      </c>
      <c r="M12" s="3" t="s">
        <v>47</v>
      </c>
      <c r="N12" s="3" t="s">
        <v>258</v>
      </c>
      <c r="O12" s="6" t="s">
        <v>46</v>
      </c>
      <c r="P12" s="7" t="s">
        <v>46</v>
      </c>
      <c r="Q12" s="7" t="s">
        <v>46</v>
      </c>
      <c r="R12" s="7" t="s">
        <v>46</v>
      </c>
      <c r="S12" s="7" t="s">
        <v>46</v>
      </c>
      <c r="T12" s="7" t="s">
        <v>46</v>
      </c>
      <c r="U12" s="7" t="s">
        <v>489</v>
      </c>
      <c r="V12" s="5" t="s">
        <v>3234</v>
      </c>
      <c r="W12" s="3" t="s">
        <v>746</v>
      </c>
      <c r="X12" s="5" t="s">
        <v>7575</v>
      </c>
      <c r="Y12" s="3" t="s">
        <v>7576</v>
      </c>
      <c r="AB12" s="14">
        <f t="shared" si="1"/>
        <v>190.28999999999996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0.99973317492416192</v>
      </c>
      <c r="AH12" s="25">
        <f t="shared" si="4"/>
        <v>0.15871982640200533</v>
      </c>
      <c r="AI12" s="41">
        <f t="shared" si="5"/>
        <v>6.300410116800415</v>
      </c>
    </row>
    <row r="13" spans="1:35" x14ac:dyDescent="0.25">
      <c r="A13" s="3" t="s">
        <v>44</v>
      </c>
      <c r="B13" s="4" t="s">
        <v>95</v>
      </c>
      <c r="C13" s="3" t="s">
        <v>42</v>
      </c>
      <c r="D13" s="3" t="s">
        <v>55</v>
      </c>
      <c r="E13" s="3" t="s">
        <v>7577</v>
      </c>
      <c r="F13" s="3" t="s">
        <v>236</v>
      </c>
      <c r="G13" s="3" t="s">
        <v>65</v>
      </c>
      <c r="H13" s="5" t="s">
        <v>46</v>
      </c>
      <c r="I13" s="3" t="s">
        <v>46</v>
      </c>
      <c r="J13" s="3" t="s">
        <v>48</v>
      </c>
      <c r="K13" s="3" t="s">
        <v>46</v>
      </c>
      <c r="L13" s="3" t="s">
        <v>46</v>
      </c>
      <c r="M13" s="3" t="s">
        <v>47</v>
      </c>
      <c r="N13" s="3" t="s">
        <v>539</v>
      </c>
      <c r="O13" s="5" t="s">
        <v>46</v>
      </c>
      <c r="P13" s="3" t="s">
        <v>61</v>
      </c>
      <c r="Q13" s="3" t="s">
        <v>48</v>
      </c>
      <c r="R13" s="3" t="s">
        <v>46</v>
      </c>
      <c r="S13" s="3" t="s">
        <v>46</v>
      </c>
      <c r="T13" s="3" t="s">
        <v>46</v>
      </c>
      <c r="U13" s="3" t="s">
        <v>1189</v>
      </c>
      <c r="V13" s="5" t="s">
        <v>189</v>
      </c>
      <c r="W13" s="3" t="s">
        <v>863</v>
      </c>
      <c r="X13" s="5" t="s">
        <v>7578</v>
      </c>
      <c r="Y13" s="3" t="s">
        <v>5882</v>
      </c>
      <c r="AB13" s="14">
        <f t="shared" si="1"/>
        <v>238.19999999999982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1.2503812335082145</v>
      </c>
      <c r="AH13" s="25">
        <f t="shared" si="4"/>
        <v>0.10558015830558187</v>
      </c>
      <c r="AI13" s="41">
        <f t="shared" si="5"/>
        <v>9.4714766112178808</v>
      </c>
    </row>
    <row r="14" spans="1:35" x14ac:dyDescent="0.25">
      <c r="A14" s="3" t="s">
        <v>98</v>
      </c>
      <c r="B14" s="4" t="s">
        <v>376</v>
      </c>
      <c r="C14" s="3" t="s">
        <v>58</v>
      </c>
      <c r="D14" s="3" t="s">
        <v>377</v>
      </c>
      <c r="E14" s="3" t="s">
        <v>7579</v>
      </c>
      <c r="F14" s="3" t="s">
        <v>107</v>
      </c>
      <c r="G14" s="3" t="s">
        <v>45</v>
      </c>
      <c r="H14" s="5" t="s">
        <v>46</v>
      </c>
      <c r="I14" s="3" t="s">
        <v>46</v>
      </c>
      <c r="J14" s="3" t="s">
        <v>80</v>
      </c>
      <c r="K14" s="3" t="s">
        <v>46</v>
      </c>
      <c r="L14" s="3" t="s">
        <v>46</v>
      </c>
      <c r="M14" s="3" t="s">
        <v>47</v>
      </c>
      <c r="N14" s="3" t="s">
        <v>258</v>
      </c>
      <c r="O14" s="5" t="s">
        <v>46</v>
      </c>
      <c r="P14" s="3" t="s">
        <v>2525</v>
      </c>
      <c r="Q14" s="3" t="s">
        <v>46</v>
      </c>
      <c r="R14" s="3" t="s">
        <v>46</v>
      </c>
      <c r="S14" s="3" t="s">
        <v>46</v>
      </c>
      <c r="T14" s="3" t="s">
        <v>46</v>
      </c>
      <c r="U14" s="3" t="s">
        <v>258</v>
      </c>
      <c r="V14" s="5" t="s">
        <v>3006</v>
      </c>
      <c r="W14" s="3" t="s">
        <v>433</v>
      </c>
      <c r="X14" s="5" t="s">
        <v>7580</v>
      </c>
      <c r="Y14" s="3" t="s">
        <v>7581</v>
      </c>
      <c r="AB14" s="14">
        <f t="shared" si="1"/>
        <v>205.46000000000004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1.0790972126766167</v>
      </c>
      <c r="AH14" s="25">
        <f t="shared" si="4"/>
        <v>0.14027219684228509</v>
      </c>
      <c r="AI14" s="41">
        <f t="shared" si="5"/>
        <v>7.1289964976049323</v>
      </c>
    </row>
    <row r="15" spans="1:35" x14ac:dyDescent="0.25">
      <c r="A15" s="3" t="s">
        <v>4748</v>
      </c>
      <c r="B15" s="4" t="s">
        <v>54</v>
      </c>
      <c r="C15" s="3" t="s">
        <v>42</v>
      </c>
      <c r="D15" s="3" t="s">
        <v>55</v>
      </c>
      <c r="E15" s="3" t="s">
        <v>7582</v>
      </c>
      <c r="F15" s="3" t="s">
        <v>208</v>
      </c>
      <c r="G15" s="3" t="s">
        <v>45</v>
      </c>
      <c r="H15" s="5" t="s">
        <v>46</v>
      </c>
      <c r="I15" s="3" t="s">
        <v>46</v>
      </c>
      <c r="J15" s="3" t="s">
        <v>48</v>
      </c>
      <c r="K15" s="3" t="s">
        <v>46</v>
      </c>
      <c r="L15" s="3" t="s">
        <v>80</v>
      </c>
      <c r="M15" s="3" t="s">
        <v>80</v>
      </c>
      <c r="N15" s="3" t="s">
        <v>258</v>
      </c>
      <c r="O15" s="5" t="s">
        <v>46</v>
      </c>
      <c r="P15" s="3" t="s">
        <v>46</v>
      </c>
      <c r="Q15" s="3" t="s">
        <v>46</v>
      </c>
      <c r="R15" s="3" t="s">
        <v>46</v>
      </c>
      <c r="S15" s="3" t="s">
        <v>46</v>
      </c>
      <c r="T15" s="3" t="s">
        <v>46</v>
      </c>
      <c r="U15" s="3" t="s">
        <v>258</v>
      </c>
      <c r="V15" s="5" t="s">
        <v>213</v>
      </c>
      <c r="W15" s="3" t="s">
        <v>433</v>
      </c>
      <c r="X15" s="5" t="s">
        <v>7583</v>
      </c>
      <c r="Y15" s="3" t="s">
        <v>4915</v>
      </c>
      <c r="AB15" s="14">
        <f t="shared" si="1"/>
        <v>180.46000000000004</v>
      </c>
      <c r="AD15" t="str">
        <f t="shared" si="6"/>
        <v xml:space="preserve"> </v>
      </c>
      <c r="AE15" s="26">
        <f t="shared" si="3"/>
        <v>0.94830611552359367</v>
      </c>
      <c r="AH15" s="25">
        <f t="shared" si="4"/>
        <v>0.17148681923493758</v>
      </c>
      <c r="AI15" s="41">
        <f t="shared" si="5"/>
        <v>5.8313519631499853</v>
      </c>
    </row>
    <row r="16" spans="1:35" x14ac:dyDescent="0.25">
      <c r="A16" s="3" t="s">
        <v>4748</v>
      </c>
      <c r="B16" s="4" t="s">
        <v>1108</v>
      </c>
      <c r="C16" s="3" t="s">
        <v>63</v>
      </c>
      <c r="D16" s="3" t="s">
        <v>320</v>
      </c>
      <c r="E16" s="3" t="s">
        <v>7584</v>
      </c>
      <c r="F16" s="3" t="s">
        <v>128</v>
      </c>
      <c r="G16" s="3" t="s">
        <v>65</v>
      </c>
      <c r="H16" s="5" t="s">
        <v>46</v>
      </c>
      <c r="I16" s="3" t="s">
        <v>46</v>
      </c>
      <c r="J16" s="3" t="s">
        <v>86</v>
      </c>
      <c r="K16" s="3" t="s">
        <v>46</v>
      </c>
      <c r="L16" s="3" t="s">
        <v>46</v>
      </c>
      <c r="M16" s="3" t="s">
        <v>47</v>
      </c>
      <c r="N16" s="3" t="s">
        <v>258</v>
      </c>
      <c r="O16" s="5" t="s">
        <v>46</v>
      </c>
      <c r="P16" s="3" t="s">
        <v>61</v>
      </c>
      <c r="Q16" s="3" t="s">
        <v>47</v>
      </c>
      <c r="R16" s="3" t="s">
        <v>46</v>
      </c>
      <c r="S16" s="3" t="s">
        <v>46</v>
      </c>
      <c r="T16" s="3" t="s">
        <v>46</v>
      </c>
      <c r="U16" s="3" t="s">
        <v>258</v>
      </c>
      <c r="V16" s="5" t="s">
        <v>213</v>
      </c>
      <c r="W16" s="3" t="s">
        <v>433</v>
      </c>
      <c r="X16" s="5" t="s">
        <v>7583</v>
      </c>
      <c r="Y16" s="3" t="s">
        <v>2792</v>
      </c>
      <c r="AB16" s="14">
        <f t="shared" si="1"/>
        <v>123.59999999999991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0.65083484415875736</v>
      </c>
      <c r="AH16" s="25">
        <f t="shared" si="4"/>
        <v>0.25757655239364829</v>
      </c>
      <c r="AI16" s="41">
        <f t="shared" si="5"/>
        <v>3.882340961190144</v>
      </c>
    </row>
    <row r="17" spans="1:35" x14ac:dyDescent="0.25">
      <c r="A17" s="3" t="s">
        <v>113</v>
      </c>
      <c r="B17" s="4" t="s">
        <v>383</v>
      </c>
      <c r="C17" s="3" t="s">
        <v>58</v>
      </c>
      <c r="D17" s="3" t="s">
        <v>365</v>
      </c>
      <c r="E17" s="3" t="s">
        <v>7585</v>
      </c>
      <c r="F17" s="3" t="s">
        <v>157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46</v>
      </c>
      <c r="L17" s="3" t="s">
        <v>47</v>
      </c>
      <c r="M17" s="3" t="s">
        <v>80</v>
      </c>
      <c r="N17" s="3" t="s">
        <v>258</v>
      </c>
      <c r="O17" s="5" t="s">
        <v>46</v>
      </c>
      <c r="P17" s="3" t="s">
        <v>2518</v>
      </c>
      <c r="Q17" s="3" t="s">
        <v>46</v>
      </c>
      <c r="R17" s="3" t="s">
        <v>2525</v>
      </c>
      <c r="S17" s="3" t="s">
        <v>46</v>
      </c>
      <c r="T17" s="3" t="s">
        <v>46</v>
      </c>
      <c r="U17" s="3" t="s">
        <v>258</v>
      </c>
      <c r="V17" s="5" t="s">
        <v>81</v>
      </c>
      <c r="W17" s="3" t="s">
        <v>433</v>
      </c>
      <c r="X17" s="5" t="s">
        <v>7586</v>
      </c>
      <c r="Y17" s="3" t="s">
        <v>5879</v>
      </c>
      <c r="AB17" s="14">
        <f t="shared" si="1"/>
        <v>134.09000000000015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0.70571478852416702</v>
      </c>
      <c r="AH17" s="25">
        <f t="shared" si="4"/>
        <v>0.2401827612017553</v>
      </c>
      <c r="AI17" s="41">
        <f t="shared" si="5"/>
        <v>4.1634961435054558</v>
      </c>
    </row>
    <row r="18" spans="1:35" x14ac:dyDescent="0.25">
      <c r="A18" s="3" t="s">
        <v>119</v>
      </c>
      <c r="B18" s="4" t="s">
        <v>777</v>
      </c>
      <c r="C18" s="3" t="s">
        <v>42</v>
      </c>
      <c r="D18" s="3" t="s">
        <v>354</v>
      </c>
      <c r="E18" s="3" t="s">
        <v>7587</v>
      </c>
      <c r="F18" s="3" t="s">
        <v>297</v>
      </c>
      <c r="G18" s="3" t="s">
        <v>65</v>
      </c>
      <c r="H18" s="5" t="s">
        <v>46</v>
      </c>
      <c r="I18" s="3" t="s">
        <v>46</v>
      </c>
      <c r="J18" s="3" t="s">
        <v>48</v>
      </c>
      <c r="K18" s="3" t="s">
        <v>46</v>
      </c>
      <c r="L18" s="3" t="s">
        <v>46</v>
      </c>
      <c r="M18" s="3" t="s">
        <v>80</v>
      </c>
      <c r="N18" s="3" t="s">
        <v>258</v>
      </c>
      <c r="O18" s="5" t="s">
        <v>46</v>
      </c>
      <c r="P18" s="3" t="s">
        <v>48</v>
      </c>
      <c r="Q18" s="3" t="s">
        <v>46</v>
      </c>
      <c r="R18" s="3" t="s">
        <v>2525</v>
      </c>
      <c r="S18" s="3" t="s">
        <v>46</v>
      </c>
      <c r="T18" s="3" t="s">
        <v>2523</v>
      </c>
      <c r="U18" s="3" t="s">
        <v>258</v>
      </c>
      <c r="V18" s="5" t="s">
        <v>2624</v>
      </c>
      <c r="W18" s="3" t="s">
        <v>433</v>
      </c>
      <c r="X18" s="5" t="s">
        <v>7588</v>
      </c>
      <c r="Y18" s="3" t="s">
        <v>2626</v>
      </c>
      <c r="AB18" s="14">
        <f t="shared" si="1"/>
        <v>120.41000000000031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0.63414590016203376</v>
      </c>
      <c r="AH18" s="25">
        <f t="shared" si="4"/>
        <v>0.26299280501011235</v>
      </c>
      <c r="AI18" s="41">
        <f t="shared" si="5"/>
        <v>3.8023853921081563</v>
      </c>
    </row>
    <row r="19" spans="1:35" x14ac:dyDescent="0.25">
      <c r="A19" s="3" t="s">
        <v>56</v>
      </c>
      <c r="B19" s="4" t="s">
        <v>390</v>
      </c>
      <c r="C19" s="3" t="s">
        <v>42</v>
      </c>
      <c r="D19" s="3" t="s">
        <v>307</v>
      </c>
      <c r="E19" s="3" t="s">
        <v>7589</v>
      </c>
      <c r="F19" s="3" t="s">
        <v>154</v>
      </c>
      <c r="G19" s="3" t="s">
        <v>45</v>
      </c>
      <c r="H19" s="5" t="s">
        <v>46</v>
      </c>
      <c r="I19" s="3" t="s">
        <v>46</v>
      </c>
      <c r="J19" s="3" t="s">
        <v>47</v>
      </c>
      <c r="K19" s="3" t="s">
        <v>46</v>
      </c>
      <c r="L19" s="3" t="s">
        <v>47</v>
      </c>
      <c r="M19" s="3" t="s">
        <v>80</v>
      </c>
      <c r="N19" s="3" t="s">
        <v>258</v>
      </c>
      <c r="O19" s="5" t="s">
        <v>46</v>
      </c>
      <c r="P19" s="3" t="s">
        <v>46</v>
      </c>
      <c r="Q19" s="3" t="s">
        <v>46</v>
      </c>
      <c r="R19" s="3" t="s">
        <v>46</v>
      </c>
      <c r="S19" s="3" t="s">
        <v>46</v>
      </c>
      <c r="T19" s="3" t="s">
        <v>46</v>
      </c>
      <c r="U19" s="3" t="s">
        <v>258</v>
      </c>
      <c r="V19" s="5" t="s">
        <v>361</v>
      </c>
      <c r="W19" s="3" t="s">
        <v>433</v>
      </c>
      <c r="X19" s="5" t="s">
        <v>7590</v>
      </c>
      <c r="Y19" s="3" t="s">
        <v>7591</v>
      </c>
      <c r="AB19" s="14">
        <f t="shared" si="1"/>
        <v>100.42000000000007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0.52956533887847523</v>
      </c>
      <c r="AH19" s="25">
        <f t="shared" si="4"/>
        <v>0.29820666572846477</v>
      </c>
      <c r="AI19" s="41">
        <f t="shared" si="5"/>
        <v>3.3533790988782277</v>
      </c>
    </row>
    <row r="20" spans="1:35" x14ac:dyDescent="0.25">
      <c r="A20" s="3" t="s">
        <v>128</v>
      </c>
      <c r="B20" s="4" t="s">
        <v>410</v>
      </c>
      <c r="C20" s="3" t="s">
        <v>42</v>
      </c>
      <c r="D20" s="3" t="s">
        <v>377</v>
      </c>
      <c r="E20" s="3" t="s">
        <v>7592</v>
      </c>
      <c r="F20" s="3" t="s">
        <v>355</v>
      </c>
      <c r="G20" s="3" t="s">
        <v>65</v>
      </c>
      <c r="H20" s="5" t="s">
        <v>46</v>
      </c>
      <c r="I20" s="3" t="s">
        <v>46</v>
      </c>
      <c r="J20" s="3" t="s">
        <v>47</v>
      </c>
      <c r="K20" s="3" t="s">
        <v>2525</v>
      </c>
      <c r="L20" s="3" t="s">
        <v>47</v>
      </c>
      <c r="M20" s="3" t="s">
        <v>2525</v>
      </c>
      <c r="N20" s="3" t="s">
        <v>258</v>
      </c>
      <c r="O20" s="5" t="s">
        <v>46</v>
      </c>
      <c r="P20" s="3" t="s">
        <v>46</v>
      </c>
      <c r="Q20" s="3" t="s">
        <v>46</v>
      </c>
      <c r="R20" s="3" t="s">
        <v>2525</v>
      </c>
      <c r="S20" s="3" t="s">
        <v>46</v>
      </c>
      <c r="T20" s="3" t="s">
        <v>46</v>
      </c>
      <c r="U20" s="3" t="s">
        <v>258</v>
      </c>
      <c r="V20" s="5" t="s">
        <v>2787</v>
      </c>
      <c r="W20" s="3" t="s">
        <v>433</v>
      </c>
      <c r="X20" s="5" t="s">
        <v>7593</v>
      </c>
      <c r="Y20" s="3" t="s">
        <v>5384</v>
      </c>
      <c r="AB20" s="14">
        <f t="shared" si="1"/>
        <v>145.94999999999982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0.76776208501355947</v>
      </c>
      <c r="AH20" s="25">
        <f t="shared" si="4"/>
        <v>0.22131427185212715</v>
      </c>
      <c r="AI20" s="41">
        <f t="shared" si="5"/>
        <v>4.5184614242508401</v>
      </c>
    </row>
    <row r="21" spans="1:35" x14ac:dyDescent="0.25">
      <c r="A21" s="3" t="s">
        <v>382</v>
      </c>
      <c r="B21" s="4" t="s">
        <v>771</v>
      </c>
      <c r="C21" s="3" t="s">
        <v>63</v>
      </c>
      <c r="D21" s="3" t="s">
        <v>380</v>
      </c>
      <c r="E21" s="3" t="s">
        <v>7594</v>
      </c>
      <c r="F21" s="3" t="s">
        <v>256</v>
      </c>
      <c r="G21" s="3" t="s">
        <v>65</v>
      </c>
      <c r="H21" s="5" t="s">
        <v>46</v>
      </c>
      <c r="I21" s="3" t="s">
        <v>61</v>
      </c>
      <c r="J21" s="3" t="s">
        <v>47</v>
      </c>
      <c r="K21" s="3" t="s">
        <v>46</v>
      </c>
      <c r="L21" s="3" t="s">
        <v>47</v>
      </c>
      <c r="M21" s="3" t="s">
        <v>46</v>
      </c>
      <c r="N21" s="3" t="s">
        <v>258</v>
      </c>
      <c r="O21" s="5" t="s">
        <v>46</v>
      </c>
      <c r="P21" s="3" t="s">
        <v>86</v>
      </c>
      <c r="Q21" s="3" t="s">
        <v>47</v>
      </c>
      <c r="R21" s="3" t="s">
        <v>46</v>
      </c>
      <c r="S21" s="3" t="s">
        <v>46</v>
      </c>
      <c r="T21" s="3" t="s">
        <v>46</v>
      </c>
      <c r="U21" s="3" t="s">
        <v>258</v>
      </c>
      <c r="V21" s="5" t="s">
        <v>97</v>
      </c>
      <c r="W21" s="3" t="s">
        <v>433</v>
      </c>
      <c r="X21" s="5" t="s">
        <v>7595</v>
      </c>
      <c r="Y21" s="3" t="s">
        <v>7174</v>
      </c>
      <c r="AB21" s="14">
        <f t="shared" si="1"/>
        <v>32.75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0.175539997104672</v>
      </c>
      <c r="AH21" s="25">
        <f t="shared" si="4"/>
        <v>0.43032767275896133</v>
      </c>
      <c r="AI21" s="41">
        <f t="shared" si="5"/>
        <v>2.3238105827326803</v>
      </c>
    </row>
    <row r="22" spans="1:35" x14ac:dyDescent="0.25">
      <c r="A22" s="3" t="s">
        <v>382</v>
      </c>
      <c r="B22" s="4" t="s">
        <v>77</v>
      </c>
      <c r="C22" s="3" t="s">
        <v>42</v>
      </c>
      <c r="D22" s="3" t="s">
        <v>59</v>
      </c>
      <c r="E22" s="3" t="s">
        <v>7596</v>
      </c>
      <c r="F22" s="3" t="s">
        <v>91</v>
      </c>
      <c r="G22" s="3" t="s">
        <v>65</v>
      </c>
      <c r="H22" s="5" t="s">
        <v>46</v>
      </c>
      <c r="I22" s="3" t="s">
        <v>46</v>
      </c>
      <c r="J22" s="3" t="s">
        <v>40</v>
      </c>
      <c r="K22" s="3" t="s">
        <v>46</v>
      </c>
      <c r="L22" s="3" t="s">
        <v>80</v>
      </c>
      <c r="M22" s="3" t="s">
        <v>2525</v>
      </c>
      <c r="N22" s="3" t="s">
        <v>258</v>
      </c>
      <c r="O22" s="5" t="s">
        <v>46</v>
      </c>
      <c r="P22" s="3" t="s">
        <v>2518</v>
      </c>
      <c r="Q22" s="3" t="s">
        <v>47</v>
      </c>
      <c r="R22" s="3" t="s">
        <v>46</v>
      </c>
      <c r="S22" s="3" t="s">
        <v>46</v>
      </c>
      <c r="T22" s="3" t="s">
        <v>46</v>
      </c>
      <c r="U22" s="3" t="s">
        <v>258</v>
      </c>
      <c r="V22" s="5" t="s">
        <v>97</v>
      </c>
      <c r="W22" s="3" t="s">
        <v>433</v>
      </c>
      <c r="X22" s="5" t="s">
        <v>7595</v>
      </c>
      <c r="Y22" s="3" t="s">
        <v>3138</v>
      </c>
      <c r="AB22" s="14">
        <f t="shared" si="1"/>
        <v>198.84000000000015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1.0444637301504969</v>
      </c>
      <c r="AH22" s="25">
        <f t="shared" si="4"/>
        <v>0.14813544571399817</v>
      </c>
      <c r="AI22" s="41">
        <f t="shared" si="5"/>
        <v>6.7505788042834656</v>
      </c>
    </row>
    <row r="23" spans="1:35" x14ac:dyDescent="0.25">
      <c r="A23" s="3" t="s">
        <v>138</v>
      </c>
      <c r="B23" s="4" t="s">
        <v>370</v>
      </c>
      <c r="C23" s="3" t="s">
        <v>63</v>
      </c>
      <c r="D23" s="3" t="s">
        <v>140</v>
      </c>
      <c r="E23" s="3" t="s">
        <v>7597</v>
      </c>
      <c r="F23" s="3" t="s">
        <v>411</v>
      </c>
      <c r="G23" s="3" t="s">
        <v>42</v>
      </c>
      <c r="H23" s="5" t="s">
        <v>46</v>
      </c>
      <c r="I23" s="3" t="s">
        <v>46</v>
      </c>
      <c r="J23" s="3" t="s">
        <v>86</v>
      </c>
      <c r="K23" s="3" t="s">
        <v>46</v>
      </c>
      <c r="L23" s="3" t="s">
        <v>47</v>
      </c>
      <c r="M23" s="3" t="s">
        <v>80</v>
      </c>
      <c r="N23" s="3" t="s">
        <v>258</v>
      </c>
      <c r="O23" s="5" t="s">
        <v>46</v>
      </c>
      <c r="P23" s="3" t="s">
        <v>46</v>
      </c>
      <c r="Q23" s="3" t="s">
        <v>40</v>
      </c>
      <c r="R23" s="3" t="s">
        <v>2525</v>
      </c>
      <c r="S23" s="3" t="s">
        <v>46</v>
      </c>
      <c r="T23" s="3" t="s">
        <v>46</v>
      </c>
      <c r="U23" s="3" t="s">
        <v>258</v>
      </c>
      <c r="V23" s="5" t="s">
        <v>3037</v>
      </c>
      <c r="W23" s="3" t="s">
        <v>433</v>
      </c>
      <c r="X23" s="5" t="s">
        <v>7598</v>
      </c>
      <c r="Y23" s="3" t="s">
        <v>7599</v>
      </c>
      <c r="AB23" s="14">
        <f t="shared" si="1"/>
        <v>150.89000000000033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0.7936064058109995</v>
      </c>
      <c r="AH23" s="25">
        <f t="shared" si="4"/>
        <v>0.21371230104078076</v>
      </c>
      <c r="AI23" s="41">
        <f t="shared" si="5"/>
        <v>4.6791878386503321</v>
      </c>
    </row>
    <row r="24" spans="1:35" x14ac:dyDescent="0.25">
      <c r="A24" s="3" t="s">
        <v>143</v>
      </c>
      <c r="B24" s="4" t="s">
        <v>62</v>
      </c>
      <c r="C24" s="3" t="s">
        <v>63</v>
      </c>
      <c r="D24" s="3" t="s">
        <v>55</v>
      </c>
      <c r="E24" s="3" t="s">
        <v>7600</v>
      </c>
      <c r="F24" s="3" t="s">
        <v>98</v>
      </c>
      <c r="G24" s="3" t="s">
        <v>42</v>
      </c>
      <c r="H24" s="5" t="s">
        <v>46</v>
      </c>
      <c r="I24" s="3" t="s">
        <v>46</v>
      </c>
      <c r="J24" s="3" t="s">
        <v>40</v>
      </c>
      <c r="K24" s="3" t="s">
        <v>46</v>
      </c>
      <c r="L24" s="3" t="s">
        <v>47</v>
      </c>
      <c r="M24" s="3" t="s">
        <v>46</v>
      </c>
      <c r="N24" s="3" t="s">
        <v>258</v>
      </c>
      <c r="O24" s="5" t="s">
        <v>46</v>
      </c>
      <c r="P24" s="3" t="s">
        <v>47</v>
      </c>
      <c r="Q24" s="3" t="s">
        <v>47</v>
      </c>
      <c r="R24" s="3" t="s">
        <v>46</v>
      </c>
      <c r="S24" s="3" t="s">
        <v>2518</v>
      </c>
      <c r="T24" s="3" t="s">
        <v>46</v>
      </c>
      <c r="U24" s="3" t="s">
        <v>539</v>
      </c>
      <c r="V24" s="5" t="s">
        <v>3051</v>
      </c>
      <c r="W24" s="3" t="s">
        <v>1096</v>
      </c>
      <c r="X24" s="5" t="s">
        <v>7601</v>
      </c>
      <c r="Y24" s="3" t="s">
        <v>6297</v>
      </c>
      <c r="AB24" s="14">
        <f t="shared" si="1"/>
        <v>-115.88999999999987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-0.60209155012834137</v>
      </c>
      <c r="AH24" s="25">
        <f t="shared" si="4"/>
        <v>0.72644340057057843</v>
      </c>
      <c r="AI24" s="41">
        <f t="shared" si="5"/>
        <v>1.3765697358039992</v>
      </c>
    </row>
    <row r="25" spans="1:35" x14ac:dyDescent="0.25">
      <c r="A25" s="3" t="s">
        <v>146</v>
      </c>
      <c r="B25" s="4" t="s">
        <v>7602</v>
      </c>
      <c r="C25" s="3" t="s">
        <v>63</v>
      </c>
      <c r="D25" s="3" t="s">
        <v>320</v>
      </c>
      <c r="E25" s="3">
        <v>2353.5</v>
      </c>
      <c r="F25" s="3" t="s">
        <v>80</v>
      </c>
      <c r="G25" s="3" t="s">
        <v>42</v>
      </c>
      <c r="H25" s="5" t="s">
        <v>47</v>
      </c>
      <c r="I25" s="3" t="s">
        <v>46</v>
      </c>
      <c r="J25" s="3" t="s">
        <v>47</v>
      </c>
      <c r="K25" s="3" t="s">
        <v>46</v>
      </c>
      <c r="L25" s="3" t="s">
        <v>46</v>
      </c>
      <c r="M25" s="3" t="s">
        <v>47</v>
      </c>
      <c r="N25" s="3" t="s">
        <v>258</v>
      </c>
      <c r="O25" s="5" t="s">
        <v>46</v>
      </c>
      <c r="P25" s="3" t="s">
        <v>61</v>
      </c>
      <c r="Q25" s="3" t="s">
        <v>47</v>
      </c>
      <c r="R25" s="3" t="s">
        <v>46</v>
      </c>
      <c r="S25" s="3" t="s">
        <v>46</v>
      </c>
      <c r="T25" s="3" t="s">
        <v>46</v>
      </c>
      <c r="U25" s="3" t="s">
        <v>258</v>
      </c>
      <c r="V25" s="5" t="s">
        <v>302</v>
      </c>
      <c r="W25" s="3" t="s">
        <v>433</v>
      </c>
      <c r="X25" s="5" t="s">
        <v>7603</v>
      </c>
      <c r="Y25" s="3" t="s">
        <v>42</v>
      </c>
      <c r="AB25" s="14">
        <f t="shared" si="1"/>
        <v>84.619999999999891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0.44690536547776372</v>
      </c>
      <c r="AH25" s="25">
        <f t="shared" si="4"/>
        <v>0.32747169490350436</v>
      </c>
      <c r="AI25" s="41">
        <f t="shared" si="5"/>
        <v>3.0536990389189778</v>
      </c>
    </row>
    <row r="26" spans="1:35" x14ac:dyDescent="0.25">
      <c r="A26" s="3" t="s">
        <v>149</v>
      </c>
      <c r="B26" s="4" t="s">
        <v>398</v>
      </c>
      <c r="C26" s="3" t="s">
        <v>58</v>
      </c>
      <c r="D26" s="3" t="s">
        <v>395</v>
      </c>
      <c r="E26" s="3" t="s">
        <v>7604</v>
      </c>
      <c r="F26" s="3" t="s">
        <v>293</v>
      </c>
      <c r="G26" s="3" t="s">
        <v>45</v>
      </c>
      <c r="H26" s="5" t="s">
        <v>46</v>
      </c>
      <c r="I26" s="3" t="s">
        <v>86</v>
      </c>
      <c r="J26" s="3" t="s">
        <v>48</v>
      </c>
      <c r="K26" s="3" t="s">
        <v>46</v>
      </c>
      <c r="L26" s="3" t="s">
        <v>47</v>
      </c>
      <c r="M26" s="3" t="s">
        <v>47</v>
      </c>
      <c r="N26" s="3" t="s">
        <v>258</v>
      </c>
      <c r="O26" s="5" t="s">
        <v>46</v>
      </c>
      <c r="P26" s="3" t="s">
        <v>2518</v>
      </c>
      <c r="Q26" s="3" t="s">
        <v>46</v>
      </c>
      <c r="R26" s="3" t="s">
        <v>46</v>
      </c>
      <c r="S26" s="3" t="s">
        <v>47</v>
      </c>
      <c r="T26" s="3" t="s">
        <v>46</v>
      </c>
      <c r="U26" s="3" t="s">
        <v>258</v>
      </c>
      <c r="V26" s="5" t="s">
        <v>2555</v>
      </c>
      <c r="W26" s="3" t="s">
        <v>433</v>
      </c>
      <c r="X26" s="5" t="s">
        <v>7605</v>
      </c>
      <c r="Y26" s="3" t="s">
        <v>7042</v>
      </c>
      <c r="AB26" s="14">
        <f t="shared" si="1"/>
        <v>4.0099999999997635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2.518255181755541E-2</v>
      </c>
      <c r="AH26" s="25">
        <f t="shared" si="4"/>
        <v>0.48995467708799367</v>
      </c>
      <c r="AI26" s="41">
        <f t="shared" si="5"/>
        <v>2.0410051108062071</v>
      </c>
    </row>
    <row r="27" spans="1:35" x14ac:dyDescent="0.25">
      <c r="A27" s="3" t="s">
        <v>154</v>
      </c>
      <c r="B27" s="4" t="s">
        <v>144</v>
      </c>
      <c r="C27" s="3" t="s">
        <v>42</v>
      </c>
      <c r="D27" s="3" t="s">
        <v>55</v>
      </c>
      <c r="E27" s="3" t="s">
        <v>7606</v>
      </c>
      <c r="F27" s="3" t="s">
        <v>409</v>
      </c>
      <c r="G27" s="3" t="s">
        <v>42</v>
      </c>
      <c r="H27" s="5" t="s">
        <v>46</v>
      </c>
      <c r="I27" s="3" t="s">
        <v>46</v>
      </c>
      <c r="J27" s="3" t="s">
        <v>61</v>
      </c>
      <c r="K27" s="3" t="s">
        <v>46</v>
      </c>
      <c r="L27" s="3" t="s">
        <v>46</v>
      </c>
      <c r="M27" s="3" t="s">
        <v>47</v>
      </c>
      <c r="N27" s="3" t="s">
        <v>258</v>
      </c>
      <c r="O27" s="5" t="s">
        <v>46</v>
      </c>
      <c r="P27" s="3" t="s">
        <v>86</v>
      </c>
      <c r="Q27" s="3" t="s">
        <v>46</v>
      </c>
      <c r="R27" s="3" t="s">
        <v>80</v>
      </c>
      <c r="S27" s="3" t="s">
        <v>80</v>
      </c>
      <c r="T27" s="3" t="s">
        <v>2564</v>
      </c>
      <c r="U27" s="3" t="s">
        <v>258</v>
      </c>
      <c r="V27" s="5" t="s">
        <v>4237</v>
      </c>
      <c r="W27" s="3" t="s">
        <v>433</v>
      </c>
      <c r="X27" s="5" t="s">
        <v>3019</v>
      </c>
      <c r="Y27" s="3" t="s">
        <v>7607</v>
      </c>
      <c r="AB27" s="14">
        <f t="shared" si="1"/>
        <v>289.80000000000018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1.5203340580320563</v>
      </c>
      <c r="AH27" s="25">
        <f t="shared" si="4"/>
        <v>6.4213519194520008E-2</v>
      </c>
      <c r="AI27" s="41">
        <f t="shared" si="5"/>
        <v>15.57304462586346</v>
      </c>
    </row>
    <row r="28" spans="1:35" x14ac:dyDescent="0.25">
      <c r="A28" s="3" t="s">
        <v>157</v>
      </c>
      <c r="B28" s="4" t="s">
        <v>57</v>
      </c>
      <c r="C28" s="3" t="s">
        <v>42</v>
      </c>
      <c r="D28" s="3" t="s">
        <v>59</v>
      </c>
      <c r="E28" s="3" t="s">
        <v>7608</v>
      </c>
      <c r="F28" s="3" t="s">
        <v>493</v>
      </c>
      <c r="G28" s="3" t="s">
        <v>45</v>
      </c>
      <c r="H28" s="5" t="s">
        <v>46</v>
      </c>
      <c r="I28" s="3" t="s">
        <v>46</v>
      </c>
      <c r="J28" s="3" t="s">
        <v>47</v>
      </c>
      <c r="K28" s="3" t="s">
        <v>46</v>
      </c>
      <c r="L28" s="3" t="s">
        <v>80</v>
      </c>
      <c r="M28" s="3" t="s">
        <v>80</v>
      </c>
      <c r="N28" s="3" t="s">
        <v>258</v>
      </c>
      <c r="O28" s="5" t="s">
        <v>46</v>
      </c>
      <c r="P28" s="3" t="s">
        <v>86</v>
      </c>
      <c r="Q28" s="3" t="s">
        <v>47</v>
      </c>
      <c r="R28" s="3" t="s">
        <v>46</v>
      </c>
      <c r="S28" s="3" t="s">
        <v>46</v>
      </c>
      <c r="T28" s="3" t="s">
        <v>46</v>
      </c>
      <c r="U28" s="3" t="s">
        <v>889</v>
      </c>
      <c r="V28" s="5" t="s">
        <v>219</v>
      </c>
      <c r="W28" s="3" t="s">
        <v>863</v>
      </c>
      <c r="X28" s="5" t="s">
        <v>7609</v>
      </c>
      <c r="Y28" s="3" t="s">
        <v>2615</v>
      </c>
      <c r="AB28" s="14">
        <f t="shared" si="1"/>
        <v>90.259999999999764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0.47641183699548501</v>
      </c>
      <c r="AH28" s="25">
        <f t="shared" si="4"/>
        <v>0.3168905016600676</v>
      </c>
      <c r="AI28" s="41">
        <f t="shared" si="5"/>
        <v>3.1556641639979239</v>
      </c>
    </row>
    <row r="29" spans="1:35" x14ac:dyDescent="0.25">
      <c r="A29" s="3" t="s">
        <v>2228</v>
      </c>
      <c r="B29" s="4" t="s">
        <v>2821</v>
      </c>
      <c r="C29" s="3" t="s">
        <v>58</v>
      </c>
      <c r="D29" s="3" t="s">
        <v>354</v>
      </c>
      <c r="E29" s="3" t="s">
        <v>7610</v>
      </c>
      <c r="F29" s="3" t="s">
        <v>131</v>
      </c>
      <c r="G29" s="3" t="s">
        <v>45</v>
      </c>
      <c r="H29" s="5" t="s">
        <v>46</v>
      </c>
      <c r="I29" s="3" t="s">
        <v>46</v>
      </c>
      <c r="J29" s="3" t="s">
        <v>86</v>
      </c>
      <c r="K29" s="3" t="s">
        <v>80</v>
      </c>
      <c r="L29" s="3" t="s">
        <v>46</v>
      </c>
      <c r="M29" s="3" t="s">
        <v>47</v>
      </c>
      <c r="N29" s="3" t="s">
        <v>258</v>
      </c>
      <c r="O29" s="5" t="s">
        <v>46</v>
      </c>
      <c r="P29" s="3" t="s">
        <v>46</v>
      </c>
      <c r="Q29" s="3" t="s">
        <v>47</v>
      </c>
      <c r="R29" s="3" t="s">
        <v>80</v>
      </c>
      <c r="S29" s="3" t="s">
        <v>46</v>
      </c>
      <c r="T29" s="3" t="s">
        <v>46</v>
      </c>
      <c r="U29" s="3" t="s">
        <v>258</v>
      </c>
      <c r="V29" s="5" t="s">
        <v>219</v>
      </c>
      <c r="W29" s="3" t="s">
        <v>433</v>
      </c>
      <c r="X29" s="5" t="s">
        <v>7609</v>
      </c>
      <c r="Y29" s="3" t="s">
        <v>7611</v>
      </c>
      <c r="AB29" s="14">
        <f t="shared" si="1"/>
        <v>-105.63999999999987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-0.54846720029560192</v>
      </c>
      <c r="AH29" s="25">
        <f t="shared" si="4"/>
        <v>0.70831442753779705</v>
      </c>
      <c r="AI29" s="41">
        <f t="shared" si="5"/>
        <v>1.4118023876432166</v>
      </c>
    </row>
    <row r="30" spans="1:35" x14ac:dyDescent="0.25">
      <c r="A30" s="3" t="s">
        <v>2228</v>
      </c>
      <c r="B30" s="4" t="s">
        <v>6506</v>
      </c>
      <c r="C30" s="3" t="s">
        <v>58</v>
      </c>
      <c r="D30" s="3" t="s">
        <v>467</v>
      </c>
      <c r="E30" s="3" t="s">
        <v>7612</v>
      </c>
      <c r="F30" s="3" t="s">
        <v>279</v>
      </c>
      <c r="G30" s="3" t="s">
        <v>65</v>
      </c>
      <c r="H30" s="5" t="s">
        <v>46</v>
      </c>
      <c r="I30" s="3" t="s">
        <v>46</v>
      </c>
      <c r="J30" s="3" t="s">
        <v>40</v>
      </c>
      <c r="K30" s="3" t="s">
        <v>46</v>
      </c>
      <c r="L30" s="3" t="s">
        <v>80</v>
      </c>
      <c r="M30" s="3" t="s">
        <v>80</v>
      </c>
      <c r="N30" s="3" t="s">
        <v>258</v>
      </c>
      <c r="O30" s="5" t="s">
        <v>46</v>
      </c>
      <c r="P30" s="3" t="s">
        <v>2518</v>
      </c>
      <c r="Q30" s="3" t="s">
        <v>40</v>
      </c>
      <c r="R30" s="3" t="s">
        <v>2525</v>
      </c>
      <c r="S30" s="3" t="s">
        <v>46</v>
      </c>
      <c r="T30" s="3" t="s">
        <v>46</v>
      </c>
      <c r="U30" s="3" t="s">
        <v>258</v>
      </c>
      <c r="V30" s="5" t="s">
        <v>219</v>
      </c>
      <c r="W30" s="3" t="s">
        <v>433</v>
      </c>
      <c r="X30" s="5" t="s">
        <v>7609</v>
      </c>
      <c r="Y30" s="3" t="s">
        <v>6606</v>
      </c>
      <c r="AB30" s="14">
        <f t="shared" si="1"/>
        <v>-32.599999999999909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-0.16634793085332986</v>
      </c>
      <c r="AH30" s="25">
        <f t="shared" si="4"/>
        <v>0.56605842595417966</v>
      </c>
      <c r="AI30" s="41">
        <f t="shared" si="5"/>
        <v>1.7666020929100106</v>
      </c>
    </row>
    <row r="31" spans="1:35" x14ac:dyDescent="0.25">
      <c r="A31" s="3" t="s">
        <v>297</v>
      </c>
      <c r="B31" s="4" t="s">
        <v>1261</v>
      </c>
      <c r="C31" s="3" t="s">
        <v>42</v>
      </c>
      <c r="D31" s="3" t="s">
        <v>320</v>
      </c>
      <c r="E31" s="3" t="s">
        <v>7613</v>
      </c>
      <c r="F31" s="3" t="s">
        <v>773</v>
      </c>
      <c r="G31" s="3" t="s">
        <v>65</v>
      </c>
      <c r="H31" s="5" t="s">
        <v>46</v>
      </c>
      <c r="I31" s="3" t="s">
        <v>46</v>
      </c>
      <c r="J31" s="3" t="s">
        <v>47</v>
      </c>
      <c r="K31" s="3" t="s">
        <v>46</v>
      </c>
      <c r="L31" s="3" t="s">
        <v>46</v>
      </c>
      <c r="M31" s="3" t="s">
        <v>46</v>
      </c>
      <c r="N31" s="3" t="s">
        <v>258</v>
      </c>
      <c r="O31" s="5" t="s">
        <v>46</v>
      </c>
      <c r="P31" s="3" t="s">
        <v>47</v>
      </c>
      <c r="Q31" s="3" t="s">
        <v>47</v>
      </c>
      <c r="R31" s="3" t="s">
        <v>2525</v>
      </c>
      <c r="S31" s="3" t="s">
        <v>47</v>
      </c>
      <c r="T31" s="3" t="s">
        <v>46</v>
      </c>
      <c r="U31" s="3" t="s">
        <v>539</v>
      </c>
      <c r="V31" s="5" t="s">
        <v>2814</v>
      </c>
      <c r="W31" s="3" t="s">
        <v>1096</v>
      </c>
      <c r="X31" s="5" t="s">
        <v>7614</v>
      </c>
      <c r="Y31" s="3" t="s">
        <v>7615</v>
      </c>
      <c r="AB31" s="14">
        <f t="shared" si="1"/>
        <v>11.179999999999836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6.2693438481042807E-2</v>
      </c>
      <c r="AH31" s="25">
        <f t="shared" si="4"/>
        <v>0.47500531122517109</v>
      </c>
      <c r="AI31" s="41">
        <f t="shared" si="5"/>
        <v>2.1052396181017876</v>
      </c>
    </row>
    <row r="32" spans="1:35" x14ac:dyDescent="0.25">
      <c r="A32" s="3" t="s">
        <v>1481</v>
      </c>
      <c r="B32" s="4" t="s">
        <v>123</v>
      </c>
      <c r="C32" s="3" t="s">
        <v>58</v>
      </c>
      <c r="D32" s="3" t="s">
        <v>115</v>
      </c>
      <c r="E32" s="3" t="s">
        <v>7616</v>
      </c>
      <c r="F32" s="3" t="s">
        <v>424</v>
      </c>
      <c r="G32" s="3" t="s">
        <v>65</v>
      </c>
      <c r="H32" s="5" t="s">
        <v>46</v>
      </c>
      <c r="I32" s="3" t="s">
        <v>46</v>
      </c>
      <c r="J32" s="3" t="s">
        <v>47</v>
      </c>
      <c r="K32" s="3" t="s">
        <v>46</v>
      </c>
      <c r="L32" s="3" t="s">
        <v>80</v>
      </c>
      <c r="M32" s="3" t="s">
        <v>80</v>
      </c>
      <c r="N32" s="3" t="s">
        <v>258</v>
      </c>
      <c r="O32" s="5" t="s">
        <v>46</v>
      </c>
      <c r="P32" s="3" t="s">
        <v>61</v>
      </c>
      <c r="Q32" s="3" t="s">
        <v>40</v>
      </c>
      <c r="R32" s="3" t="s">
        <v>2525</v>
      </c>
      <c r="S32" s="3" t="s">
        <v>46</v>
      </c>
      <c r="T32" s="3" t="s">
        <v>46</v>
      </c>
      <c r="U32" s="3" t="s">
        <v>258</v>
      </c>
      <c r="V32" s="5" t="s">
        <v>2814</v>
      </c>
      <c r="W32" s="3" t="s">
        <v>433</v>
      </c>
      <c r="X32" s="5" t="s">
        <v>7614</v>
      </c>
      <c r="Y32" s="3" t="s">
        <v>3338</v>
      </c>
      <c r="AB32" s="14">
        <f t="shared" si="1"/>
        <v>136.38999999999987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0.71774756946224372</v>
      </c>
      <c r="AH32" s="25">
        <f t="shared" si="4"/>
        <v>0.23645647334818487</v>
      </c>
      <c r="AI32" s="41">
        <f t="shared" si="5"/>
        <v>4.2291081561023223</v>
      </c>
    </row>
    <row r="33" spans="1:35" x14ac:dyDescent="0.25">
      <c r="A33" s="3" t="s">
        <v>1481</v>
      </c>
      <c r="B33" s="4" t="s">
        <v>99</v>
      </c>
      <c r="C33" s="3" t="s">
        <v>58</v>
      </c>
      <c r="D33" s="3" t="s">
        <v>100</v>
      </c>
      <c r="E33" s="3" t="s">
        <v>7617</v>
      </c>
      <c r="F33" s="3" t="s">
        <v>454</v>
      </c>
      <c r="G33" s="3" t="s">
        <v>42</v>
      </c>
      <c r="H33" s="5" t="s">
        <v>46</v>
      </c>
      <c r="I33" s="3" t="s">
        <v>46</v>
      </c>
      <c r="J33" s="3" t="s">
        <v>47</v>
      </c>
      <c r="K33" s="3" t="s">
        <v>46</v>
      </c>
      <c r="L33" s="3" t="s">
        <v>47</v>
      </c>
      <c r="M33" s="3" t="s">
        <v>80</v>
      </c>
      <c r="N33" s="3" t="s">
        <v>258</v>
      </c>
      <c r="O33" s="5" t="s">
        <v>46</v>
      </c>
      <c r="P33" s="3" t="s">
        <v>46</v>
      </c>
      <c r="Q33" s="3" t="s">
        <v>80</v>
      </c>
      <c r="R33" s="3" t="s">
        <v>2525</v>
      </c>
      <c r="S33" s="3" t="s">
        <v>46</v>
      </c>
      <c r="T33" s="3" t="s">
        <v>46</v>
      </c>
      <c r="U33" s="3" t="s">
        <v>258</v>
      </c>
      <c r="V33" s="5" t="s">
        <v>2814</v>
      </c>
      <c r="W33" s="3" t="s">
        <v>433</v>
      </c>
      <c r="X33" s="5" t="s">
        <v>7614</v>
      </c>
      <c r="Y33" s="3" t="s">
        <v>7618</v>
      </c>
      <c r="AB33" s="14">
        <f t="shared" si="1"/>
        <v>140.80999999999995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0.74087143543889855</v>
      </c>
      <c r="AH33" s="25">
        <f t="shared" si="4"/>
        <v>0.22938569825195154</v>
      </c>
      <c r="AI33" s="41">
        <f t="shared" si="5"/>
        <v>4.3594696950183218</v>
      </c>
    </row>
    <row r="34" spans="1:35" x14ac:dyDescent="0.25">
      <c r="A34" s="3" t="s">
        <v>273</v>
      </c>
      <c r="B34" s="4" t="s">
        <v>394</v>
      </c>
      <c r="C34" s="3" t="s">
        <v>42</v>
      </c>
      <c r="D34" s="3" t="s">
        <v>395</v>
      </c>
      <c r="E34" s="3" t="s">
        <v>7619</v>
      </c>
      <c r="F34" s="3" t="s">
        <v>194</v>
      </c>
      <c r="G34" s="3" t="s">
        <v>111</v>
      </c>
      <c r="H34" s="5" t="s">
        <v>46</v>
      </c>
      <c r="I34" s="3" t="s">
        <v>46</v>
      </c>
      <c r="J34" s="3" t="s">
        <v>40</v>
      </c>
      <c r="K34" s="3" t="s">
        <v>46</v>
      </c>
      <c r="L34" s="3" t="s">
        <v>47</v>
      </c>
      <c r="M34" s="3" t="s">
        <v>80</v>
      </c>
      <c r="N34" s="3" t="s">
        <v>258</v>
      </c>
      <c r="O34" s="5" t="s">
        <v>46</v>
      </c>
      <c r="P34" s="3" t="s">
        <v>86</v>
      </c>
      <c r="Q34" s="3" t="s">
        <v>80</v>
      </c>
      <c r="R34" s="3" t="s">
        <v>2525</v>
      </c>
      <c r="S34" s="3" t="s">
        <v>46</v>
      </c>
      <c r="T34" s="3" t="s">
        <v>46</v>
      </c>
      <c r="U34" s="3" t="s">
        <v>258</v>
      </c>
      <c r="V34" s="5" t="s">
        <v>2823</v>
      </c>
      <c r="W34" s="3" t="s">
        <v>433</v>
      </c>
      <c r="X34" s="5" t="s">
        <v>7620</v>
      </c>
      <c r="Y34" s="3" t="s">
        <v>7022</v>
      </c>
      <c r="AB34" s="14">
        <f t="shared" si="1"/>
        <v>23.480000000000018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0.12704265828033112</v>
      </c>
      <c r="AH34" s="25">
        <f t="shared" si="4"/>
        <v>0.44945331782025</v>
      </c>
      <c r="AI34" s="41">
        <f t="shared" si="5"/>
        <v>2.2249251709827855</v>
      </c>
    </row>
    <row r="35" spans="1:35" x14ac:dyDescent="0.25">
      <c r="A35" s="3" t="s">
        <v>788</v>
      </c>
      <c r="B35" s="4" t="s">
        <v>199</v>
      </c>
      <c r="C35" s="3" t="s">
        <v>42</v>
      </c>
      <c r="D35" s="3" t="s">
        <v>186</v>
      </c>
      <c r="E35" s="3" t="s">
        <v>7621</v>
      </c>
      <c r="F35" s="3" t="s">
        <v>64</v>
      </c>
      <c r="G35" s="3" t="s">
        <v>45</v>
      </c>
      <c r="H35" s="5" t="s">
        <v>46</v>
      </c>
      <c r="I35" s="3" t="s">
        <v>46</v>
      </c>
      <c r="J35" s="3" t="s">
        <v>47</v>
      </c>
      <c r="K35" s="3" t="s">
        <v>46</v>
      </c>
      <c r="L35" s="3" t="s">
        <v>80</v>
      </c>
      <c r="M35" s="3" t="s">
        <v>47</v>
      </c>
      <c r="N35" s="3" t="s">
        <v>258</v>
      </c>
      <c r="O35" s="5" t="s">
        <v>46</v>
      </c>
      <c r="P35" s="3" t="s">
        <v>2518</v>
      </c>
      <c r="Q35" s="3" t="s">
        <v>47</v>
      </c>
      <c r="R35" s="3" t="s">
        <v>2525</v>
      </c>
      <c r="S35" s="3" t="s">
        <v>46</v>
      </c>
      <c r="T35" s="3" t="s">
        <v>46</v>
      </c>
      <c r="U35" s="3" t="s">
        <v>258</v>
      </c>
      <c r="V35" s="5" t="s">
        <v>315</v>
      </c>
      <c r="W35" s="3" t="s">
        <v>433</v>
      </c>
      <c r="X35" s="5" t="s">
        <v>7622</v>
      </c>
      <c r="Y35" s="3" t="s">
        <v>7623</v>
      </c>
      <c r="AB35" s="14">
        <f t="shared" si="1"/>
        <v>-152.44999999999982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-0.79336045060492211</v>
      </c>
      <c r="AH35" s="25">
        <f t="shared" si="4"/>
        <v>0.78621607691400164</v>
      </c>
      <c r="AI35" s="41">
        <f t="shared" si="5"/>
        <v>1.2719149726944372</v>
      </c>
    </row>
    <row r="36" spans="1:35" x14ac:dyDescent="0.25">
      <c r="A36" s="3" t="s">
        <v>788</v>
      </c>
      <c r="B36" s="4" t="s">
        <v>211</v>
      </c>
      <c r="C36" s="3" t="s">
        <v>42</v>
      </c>
      <c r="D36" s="3" t="s">
        <v>55</v>
      </c>
      <c r="E36" s="3" t="s">
        <v>7624</v>
      </c>
      <c r="F36" s="3" t="s">
        <v>834</v>
      </c>
      <c r="G36" s="3" t="s">
        <v>42</v>
      </c>
      <c r="H36" s="5" t="s">
        <v>46</v>
      </c>
      <c r="I36" s="3" t="s">
        <v>47</v>
      </c>
      <c r="J36" s="3" t="s">
        <v>48</v>
      </c>
      <c r="K36" s="3" t="s">
        <v>46</v>
      </c>
      <c r="L36" s="3" t="s">
        <v>47</v>
      </c>
      <c r="M36" s="3" t="s">
        <v>80</v>
      </c>
      <c r="N36" s="3" t="s">
        <v>258</v>
      </c>
      <c r="O36" s="5" t="s">
        <v>46</v>
      </c>
      <c r="P36" s="3" t="s">
        <v>86</v>
      </c>
      <c r="Q36" s="3" t="s">
        <v>40</v>
      </c>
      <c r="R36" s="3" t="s">
        <v>46</v>
      </c>
      <c r="S36" s="3" t="s">
        <v>46</v>
      </c>
      <c r="T36" s="3" t="s">
        <v>46</v>
      </c>
      <c r="U36" s="3" t="s">
        <v>258</v>
      </c>
      <c r="V36" s="5" t="s">
        <v>315</v>
      </c>
      <c r="W36" s="3" t="s">
        <v>433</v>
      </c>
      <c r="X36" s="5" t="s">
        <v>7622</v>
      </c>
      <c r="Y36" s="3" t="s">
        <v>4646</v>
      </c>
      <c r="AB36" s="14">
        <f t="shared" si="1"/>
        <v>156.76999999999998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0.82436847186138873</v>
      </c>
      <c r="AH36" s="25">
        <f t="shared" si="4"/>
        <v>0.20486511176032629</v>
      </c>
      <c r="AI36" s="41">
        <f t="shared" si="5"/>
        <v>4.8812606080527265</v>
      </c>
    </row>
    <row r="37" spans="1:35" x14ac:dyDescent="0.25">
      <c r="A37" s="3" t="s">
        <v>279</v>
      </c>
      <c r="B37" s="4" t="s">
        <v>401</v>
      </c>
      <c r="C37" s="3" t="s">
        <v>42</v>
      </c>
      <c r="D37" s="3" t="s">
        <v>380</v>
      </c>
      <c r="E37" s="3" t="s">
        <v>7625</v>
      </c>
      <c r="F37" s="3" t="s">
        <v>122</v>
      </c>
      <c r="G37" s="3" t="s">
        <v>45</v>
      </c>
      <c r="H37" s="5" t="s">
        <v>46</v>
      </c>
      <c r="I37" s="3" t="s">
        <v>61</v>
      </c>
      <c r="J37" s="3" t="s">
        <v>47</v>
      </c>
      <c r="K37" s="3" t="s">
        <v>2525</v>
      </c>
      <c r="L37" s="3" t="s">
        <v>47</v>
      </c>
      <c r="M37" s="3" t="s">
        <v>80</v>
      </c>
      <c r="N37" s="3" t="s">
        <v>258</v>
      </c>
      <c r="O37" s="5" t="s">
        <v>46</v>
      </c>
      <c r="P37" s="3" t="s">
        <v>61</v>
      </c>
      <c r="Q37" s="3" t="s">
        <v>47</v>
      </c>
      <c r="R37" s="3" t="s">
        <v>46</v>
      </c>
      <c r="S37" s="3" t="s">
        <v>46</v>
      </c>
      <c r="T37" s="3" t="s">
        <v>46</v>
      </c>
      <c r="U37" s="3" t="s">
        <v>258</v>
      </c>
      <c r="V37" s="5" t="s">
        <v>3068</v>
      </c>
      <c r="W37" s="3" t="s">
        <v>433</v>
      </c>
      <c r="X37" s="5" t="s">
        <v>7626</v>
      </c>
      <c r="Y37" s="3" t="s">
        <v>7627</v>
      </c>
      <c r="AB37" s="14">
        <f t="shared" si="1"/>
        <v>-110.96000000000004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-0.57629954576976605</v>
      </c>
      <c r="AH37" s="25">
        <f t="shared" si="4"/>
        <v>0.7177936350788976</v>
      </c>
      <c r="AI37" s="41">
        <f t="shared" si="5"/>
        <v>1.393158076541154</v>
      </c>
    </row>
    <row r="38" spans="1:35" x14ac:dyDescent="0.25">
      <c r="A38" s="3" t="s">
        <v>281</v>
      </c>
      <c r="B38" s="4" t="s">
        <v>2731</v>
      </c>
      <c r="C38" s="3" t="s">
        <v>278</v>
      </c>
      <c r="D38" s="3" t="s">
        <v>354</v>
      </c>
      <c r="E38" s="3" t="s">
        <v>7628</v>
      </c>
      <c r="F38" s="3" t="s">
        <v>244</v>
      </c>
      <c r="G38" s="3" t="s">
        <v>42</v>
      </c>
      <c r="H38" s="5" t="s">
        <v>46</v>
      </c>
      <c r="I38" s="3" t="s">
        <v>46</v>
      </c>
      <c r="J38" s="3" t="s">
        <v>40</v>
      </c>
      <c r="K38" s="3" t="s">
        <v>2525</v>
      </c>
      <c r="L38" s="3" t="s">
        <v>80</v>
      </c>
      <c r="M38" s="3" t="s">
        <v>47</v>
      </c>
      <c r="N38" s="3" t="s">
        <v>258</v>
      </c>
      <c r="O38" s="5" t="s">
        <v>46</v>
      </c>
      <c r="P38" s="3" t="s">
        <v>46</v>
      </c>
      <c r="Q38" s="3" t="s">
        <v>46</v>
      </c>
      <c r="R38" s="3" t="s">
        <v>2525</v>
      </c>
      <c r="S38" s="3" t="s">
        <v>80</v>
      </c>
      <c r="T38" s="3" t="s">
        <v>2523</v>
      </c>
      <c r="U38" s="3" t="s">
        <v>258</v>
      </c>
      <c r="V38" s="5" t="s">
        <v>3312</v>
      </c>
      <c r="W38" s="3" t="s">
        <v>433</v>
      </c>
      <c r="X38" s="5" t="s">
        <v>7629</v>
      </c>
      <c r="Y38" s="3" t="s">
        <v>4526</v>
      </c>
      <c r="AB38" s="14">
        <f t="shared" si="1"/>
        <v>301.1099999999999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1.5795039503840824</v>
      </c>
      <c r="AH38" s="25">
        <f t="shared" si="4"/>
        <v>5.7110255562191847E-2</v>
      </c>
      <c r="AI38" s="41">
        <f t="shared" si="5"/>
        <v>17.509989933612211</v>
      </c>
    </row>
    <row r="39" spans="1:35" x14ac:dyDescent="0.25">
      <c r="A39" s="3" t="s">
        <v>236</v>
      </c>
      <c r="B39" s="4" t="s">
        <v>314</v>
      </c>
      <c r="C39" s="3" t="s">
        <v>42</v>
      </c>
      <c r="D39" s="3" t="s">
        <v>307</v>
      </c>
      <c r="E39" s="3" t="s">
        <v>7630</v>
      </c>
      <c r="F39" s="3" t="s">
        <v>134</v>
      </c>
      <c r="G39" s="3" t="s">
        <v>45</v>
      </c>
      <c r="H39" s="5" t="s">
        <v>47</v>
      </c>
      <c r="I39" s="3" t="s">
        <v>46</v>
      </c>
      <c r="J39" s="3" t="s">
        <v>86</v>
      </c>
      <c r="K39" s="3" t="s">
        <v>80</v>
      </c>
      <c r="L39" s="3" t="s">
        <v>46</v>
      </c>
      <c r="M39" s="3" t="s">
        <v>80</v>
      </c>
      <c r="N39" s="3" t="s">
        <v>889</v>
      </c>
      <c r="O39" s="5" t="s">
        <v>46</v>
      </c>
      <c r="P39" s="3" t="s">
        <v>61</v>
      </c>
      <c r="Q39" s="3" t="s">
        <v>40</v>
      </c>
      <c r="R39" s="3" t="s">
        <v>2525</v>
      </c>
      <c r="S39" s="3" t="s">
        <v>2518</v>
      </c>
      <c r="T39" s="3" t="s">
        <v>46</v>
      </c>
      <c r="U39" s="3" t="s">
        <v>258</v>
      </c>
      <c r="V39" s="5" t="s">
        <v>281</v>
      </c>
      <c r="W39" s="3" t="s">
        <v>863</v>
      </c>
      <c r="X39" s="5" t="s">
        <v>7631</v>
      </c>
      <c r="Y39" s="3" t="s">
        <v>7632</v>
      </c>
      <c r="AB39" s="14">
        <f t="shared" si="1"/>
        <v>-161.82000000000016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-0.84238095381787692</v>
      </c>
      <c r="AH39" s="25">
        <f t="shared" si="4"/>
        <v>0.80021262473527577</v>
      </c>
      <c r="AI39" s="41">
        <f t="shared" si="5"/>
        <v>1.2496678621270407</v>
      </c>
    </row>
    <row r="40" spans="1:35" x14ac:dyDescent="0.25">
      <c r="A40" s="3" t="s">
        <v>7633</v>
      </c>
      <c r="B40" s="4" t="s">
        <v>442</v>
      </c>
      <c r="C40" s="3" t="s">
        <v>42</v>
      </c>
      <c r="D40" s="3" t="s">
        <v>140</v>
      </c>
      <c r="E40" s="3" t="s">
        <v>7634</v>
      </c>
      <c r="F40" s="3" t="s">
        <v>85</v>
      </c>
      <c r="G40" s="3" t="s">
        <v>65</v>
      </c>
      <c r="H40" s="5" t="s">
        <v>46</v>
      </c>
      <c r="I40" s="3" t="s">
        <v>86</v>
      </c>
      <c r="J40" s="3" t="s">
        <v>47</v>
      </c>
      <c r="K40" s="3" t="s">
        <v>46</v>
      </c>
      <c r="L40" s="3" t="s">
        <v>47</v>
      </c>
      <c r="M40" s="3" t="s">
        <v>47</v>
      </c>
      <c r="N40" s="3" t="s">
        <v>258</v>
      </c>
      <c r="O40" s="5" t="s">
        <v>46</v>
      </c>
      <c r="P40" s="3" t="s">
        <v>2518</v>
      </c>
      <c r="Q40" s="3" t="s">
        <v>80</v>
      </c>
      <c r="R40" s="3" t="s">
        <v>2525</v>
      </c>
      <c r="S40" s="3" t="s">
        <v>46</v>
      </c>
      <c r="T40" s="3" t="s">
        <v>46</v>
      </c>
      <c r="U40" s="3" t="s">
        <v>258</v>
      </c>
      <c r="V40" s="5" t="s">
        <v>281</v>
      </c>
      <c r="W40" s="3" t="s">
        <v>433</v>
      </c>
      <c r="X40" s="5" t="s">
        <v>7631</v>
      </c>
      <c r="Y40" s="3" t="s">
        <v>2856</v>
      </c>
      <c r="AB40" s="14">
        <f t="shared" si="1"/>
        <v>40.539999999999964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0.21629450297755379</v>
      </c>
      <c r="AH40" s="25">
        <f t="shared" si="4"/>
        <v>0.41437909682326035</v>
      </c>
      <c r="AI40" s="41">
        <f t="shared" si="5"/>
        <v>2.4132491423101796</v>
      </c>
    </row>
    <row r="41" spans="1:35" x14ac:dyDescent="0.25">
      <c r="A41" s="3" t="s">
        <v>7633</v>
      </c>
      <c r="B41" s="4" t="s">
        <v>364</v>
      </c>
      <c r="C41" s="3" t="s">
        <v>42</v>
      </c>
      <c r="D41" s="3" t="s">
        <v>365</v>
      </c>
      <c r="E41" s="3" t="s">
        <v>7635</v>
      </c>
      <c r="F41" s="3" t="s">
        <v>302</v>
      </c>
      <c r="G41" s="3" t="s">
        <v>111</v>
      </c>
      <c r="H41" s="5" t="s">
        <v>46</v>
      </c>
      <c r="I41" s="3" t="s">
        <v>46</v>
      </c>
      <c r="J41" s="3" t="s">
        <v>47</v>
      </c>
      <c r="K41" s="3" t="s">
        <v>46</v>
      </c>
      <c r="L41" s="3" t="s">
        <v>80</v>
      </c>
      <c r="M41" s="3" t="s">
        <v>80</v>
      </c>
      <c r="N41" s="3" t="s">
        <v>258</v>
      </c>
      <c r="O41" s="5" t="s">
        <v>46</v>
      </c>
      <c r="P41" s="3" t="s">
        <v>61</v>
      </c>
      <c r="Q41" s="3" t="s">
        <v>80</v>
      </c>
      <c r="R41" s="3" t="s">
        <v>80</v>
      </c>
      <c r="S41" s="3" t="s">
        <v>46</v>
      </c>
      <c r="T41" s="3" t="s">
        <v>46</v>
      </c>
      <c r="U41" s="3" t="s">
        <v>258</v>
      </c>
      <c r="V41" s="5" t="s">
        <v>281</v>
      </c>
      <c r="W41" s="3" t="s">
        <v>433</v>
      </c>
      <c r="X41" s="5" t="s">
        <v>7631</v>
      </c>
      <c r="Y41" s="3" t="s">
        <v>7636</v>
      </c>
      <c r="AB41" s="14">
        <f t="shared" si="1"/>
        <v>-112.08000000000038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-0.58215898692222323</v>
      </c>
      <c r="AH41" s="25">
        <f t="shared" si="4"/>
        <v>0.71977020203105258</v>
      </c>
      <c r="AI41" s="41">
        <f t="shared" si="5"/>
        <v>1.3893323135331153</v>
      </c>
    </row>
    <row r="42" spans="1:35" x14ac:dyDescent="0.25">
      <c r="A42" s="3" t="s">
        <v>7633</v>
      </c>
      <c r="B42" s="4" t="s">
        <v>300</v>
      </c>
      <c r="C42" s="3" t="s">
        <v>42</v>
      </c>
      <c r="D42" s="3" t="s">
        <v>100</v>
      </c>
      <c r="E42" s="3" t="s">
        <v>7637</v>
      </c>
      <c r="F42" s="3" t="s">
        <v>368</v>
      </c>
      <c r="G42" s="3" t="s">
        <v>65</v>
      </c>
      <c r="H42" s="5" t="s">
        <v>46</v>
      </c>
      <c r="I42" s="3" t="s">
        <v>46</v>
      </c>
      <c r="J42" s="3" t="s">
        <v>80</v>
      </c>
      <c r="K42" s="3" t="s">
        <v>46</v>
      </c>
      <c r="L42" s="3" t="s">
        <v>80</v>
      </c>
      <c r="M42" s="3" t="s">
        <v>80</v>
      </c>
      <c r="N42" s="3" t="s">
        <v>258</v>
      </c>
      <c r="O42" s="5" t="s">
        <v>46</v>
      </c>
      <c r="P42" s="3" t="s">
        <v>86</v>
      </c>
      <c r="Q42" s="3" t="s">
        <v>80</v>
      </c>
      <c r="R42" s="3" t="s">
        <v>2525</v>
      </c>
      <c r="S42" s="3" t="s">
        <v>2518</v>
      </c>
      <c r="T42" s="3" t="s">
        <v>46</v>
      </c>
      <c r="U42" s="3" t="s">
        <v>258</v>
      </c>
      <c r="V42" s="5" t="s">
        <v>281</v>
      </c>
      <c r="W42" s="3" t="s">
        <v>433</v>
      </c>
      <c r="X42" s="5" t="s">
        <v>7631</v>
      </c>
      <c r="Y42" s="3" t="s">
        <v>5558</v>
      </c>
      <c r="AB42" s="14">
        <f t="shared" si="1"/>
        <v>53.6899999999996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0.28509062008004205</v>
      </c>
      <c r="AH42" s="25">
        <f t="shared" si="4"/>
        <v>0.38778735804518616</v>
      </c>
      <c r="AI42" s="41">
        <f t="shared" si="5"/>
        <v>2.5787328525636903</v>
      </c>
    </row>
    <row r="43" spans="1:35" x14ac:dyDescent="0.25">
      <c r="A43" s="3" t="s">
        <v>7633</v>
      </c>
      <c r="B43" s="4" t="s">
        <v>1116</v>
      </c>
      <c r="C43" s="3" t="s">
        <v>42</v>
      </c>
      <c r="D43" s="3" t="s">
        <v>320</v>
      </c>
      <c r="E43" s="3" t="s">
        <v>7638</v>
      </c>
      <c r="F43" s="3" t="s">
        <v>124</v>
      </c>
      <c r="G43" s="3" t="s">
        <v>65</v>
      </c>
      <c r="H43" s="5" t="s">
        <v>46</v>
      </c>
      <c r="I43" s="3" t="s">
        <v>46</v>
      </c>
      <c r="J43" s="3" t="s">
        <v>40</v>
      </c>
      <c r="K43" s="3" t="s">
        <v>46</v>
      </c>
      <c r="L43" s="3" t="s">
        <v>47</v>
      </c>
      <c r="M43" s="3" t="s">
        <v>47</v>
      </c>
      <c r="N43" s="3" t="s">
        <v>258</v>
      </c>
      <c r="O43" s="5" t="s">
        <v>46</v>
      </c>
      <c r="P43" s="3" t="s">
        <v>86</v>
      </c>
      <c r="Q43" s="3" t="s">
        <v>47</v>
      </c>
      <c r="R43" s="3" t="s">
        <v>46</v>
      </c>
      <c r="S43" s="3" t="s">
        <v>47</v>
      </c>
      <c r="T43" s="3" t="s">
        <v>46</v>
      </c>
      <c r="U43" s="3" t="s">
        <v>258</v>
      </c>
      <c r="V43" s="5" t="s">
        <v>281</v>
      </c>
      <c r="W43" s="3" t="s">
        <v>433</v>
      </c>
      <c r="X43" s="5" t="s">
        <v>7631</v>
      </c>
      <c r="Y43" s="3" t="s">
        <v>3044</v>
      </c>
      <c r="AB43" s="14">
        <f t="shared" si="1"/>
        <v>-7.1100000000001273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-3.299332819610868E-2</v>
      </c>
      <c r="AH43" s="25">
        <f t="shared" si="4"/>
        <v>0.51316004596265752</v>
      </c>
      <c r="AI43" s="41">
        <f t="shared" si="5"/>
        <v>1.9487097794686254</v>
      </c>
    </row>
    <row r="44" spans="1:35" x14ac:dyDescent="0.25">
      <c r="A44" s="3" t="s">
        <v>293</v>
      </c>
      <c r="B44" s="4" t="s">
        <v>1129</v>
      </c>
      <c r="C44" s="3" t="s">
        <v>63</v>
      </c>
      <c r="D44" s="3" t="s">
        <v>320</v>
      </c>
      <c r="E44" s="3" t="s">
        <v>7639</v>
      </c>
      <c r="F44" s="3" t="s">
        <v>1069</v>
      </c>
      <c r="G44" s="3" t="s">
        <v>42</v>
      </c>
      <c r="H44" s="5" t="s">
        <v>46</v>
      </c>
      <c r="I44" s="3" t="s">
        <v>46</v>
      </c>
      <c r="J44" s="3" t="s">
        <v>80</v>
      </c>
      <c r="K44" s="3" t="s">
        <v>2525</v>
      </c>
      <c r="L44" s="3" t="s">
        <v>80</v>
      </c>
      <c r="M44" s="3" t="s">
        <v>80</v>
      </c>
      <c r="N44" s="3" t="s">
        <v>258</v>
      </c>
      <c r="O44" s="5" t="s">
        <v>46</v>
      </c>
      <c r="P44" s="3" t="s">
        <v>2525</v>
      </c>
      <c r="Q44" s="3" t="s">
        <v>80</v>
      </c>
      <c r="R44" s="3" t="s">
        <v>2525</v>
      </c>
      <c r="S44" s="3" t="s">
        <v>46</v>
      </c>
      <c r="T44" s="3" t="s">
        <v>46</v>
      </c>
      <c r="U44" s="3" t="s">
        <v>258</v>
      </c>
      <c r="V44" s="5" t="s">
        <v>2848</v>
      </c>
      <c r="W44" s="3" t="s">
        <v>433</v>
      </c>
      <c r="X44" s="5" t="s">
        <v>7640</v>
      </c>
      <c r="Y44" s="3" t="s">
        <v>7641</v>
      </c>
      <c r="AB44" s="14">
        <f t="shared" si="1"/>
        <v>165.76000000000022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0.871400950397617</v>
      </c>
      <c r="AH44" s="25">
        <f t="shared" si="4"/>
        <v>0.1917676335245867</v>
      </c>
      <c r="AI44" s="41">
        <f t="shared" si="5"/>
        <v>5.2146443152086404</v>
      </c>
    </row>
    <row r="45" spans="1:35" x14ac:dyDescent="0.25">
      <c r="A45" s="3" t="s">
        <v>305</v>
      </c>
      <c r="B45" s="4" t="s">
        <v>393</v>
      </c>
      <c r="C45" s="3" t="s">
        <v>278</v>
      </c>
      <c r="D45" s="3" t="s">
        <v>320</v>
      </c>
      <c r="E45" s="3" t="s">
        <v>7642</v>
      </c>
      <c r="F45" s="3" t="s">
        <v>727</v>
      </c>
      <c r="G45" s="3" t="s">
        <v>42</v>
      </c>
      <c r="H45" s="5" t="s">
        <v>46</v>
      </c>
      <c r="I45" s="3" t="s">
        <v>46</v>
      </c>
      <c r="J45" s="3" t="s">
        <v>86</v>
      </c>
      <c r="K45" s="3" t="s">
        <v>2525</v>
      </c>
      <c r="L45" s="3" t="s">
        <v>80</v>
      </c>
      <c r="M45" s="3" t="s">
        <v>47</v>
      </c>
      <c r="N45" s="3" t="s">
        <v>258</v>
      </c>
      <c r="O45" s="5" t="s">
        <v>46</v>
      </c>
      <c r="P45" s="3" t="s">
        <v>2518</v>
      </c>
      <c r="Q45" s="3" t="s">
        <v>40</v>
      </c>
      <c r="R45" s="3" t="s">
        <v>80</v>
      </c>
      <c r="S45" s="3" t="s">
        <v>2518</v>
      </c>
      <c r="T45" s="3" t="s">
        <v>2523</v>
      </c>
      <c r="U45" s="3" t="s">
        <v>258</v>
      </c>
      <c r="V45" s="5" t="s">
        <v>7643</v>
      </c>
      <c r="W45" s="3" t="s">
        <v>433</v>
      </c>
      <c r="X45" s="5" t="s">
        <v>7644</v>
      </c>
      <c r="Y45" s="3" t="s">
        <v>4372</v>
      </c>
      <c r="AB45" s="14">
        <f t="shared" si="1"/>
        <v>138.61000000000013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0.72936181888943352</v>
      </c>
      <c r="AH45" s="25">
        <f t="shared" si="4"/>
        <v>0.23289018336783374</v>
      </c>
      <c r="AI45" s="41">
        <f t="shared" si="5"/>
        <v>4.2938692629245345</v>
      </c>
    </row>
    <row r="46" spans="1:35" x14ac:dyDescent="0.25">
      <c r="A46" s="3" t="s">
        <v>97</v>
      </c>
      <c r="B46" s="4" t="s">
        <v>1276</v>
      </c>
      <c r="C46" s="3" t="s">
        <v>42</v>
      </c>
      <c r="D46" s="3" t="s">
        <v>365</v>
      </c>
      <c r="E46" s="3" t="s">
        <v>7645</v>
      </c>
      <c r="F46" s="3" t="s">
        <v>88</v>
      </c>
      <c r="G46" s="3" t="s">
        <v>45</v>
      </c>
      <c r="H46" s="5" t="s">
        <v>46</v>
      </c>
      <c r="I46" s="3" t="s">
        <v>61</v>
      </c>
      <c r="J46" s="3" t="s">
        <v>61</v>
      </c>
      <c r="K46" s="3" t="s">
        <v>80</v>
      </c>
      <c r="L46" s="3" t="s">
        <v>47</v>
      </c>
      <c r="M46" s="3" t="s">
        <v>80</v>
      </c>
      <c r="N46" s="3" t="s">
        <v>258</v>
      </c>
      <c r="O46" s="5" t="s">
        <v>46</v>
      </c>
      <c r="P46" s="3" t="s">
        <v>46</v>
      </c>
      <c r="Q46" s="3" t="s">
        <v>47</v>
      </c>
      <c r="R46" s="3" t="s">
        <v>2525</v>
      </c>
      <c r="S46" s="3" t="s">
        <v>2524</v>
      </c>
      <c r="T46" s="3" t="s">
        <v>46</v>
      </c>
      <c r="U46" s="3" t="s">
        <v>258</v>
      </c>
      <c r="V46" s="5" t="s">
        <v>107</v>
      </c>
      <c r="W46" s="3" t="s">
        <v>433</v>
      </c>
      <c r="X46" s="5" t="s">
        <v>7646</v>
      </c>
      <c r="Y46" s="3" t="s">
        <v>7647</v>
      </c>
      <c r="AB46" s="14">
        <f t="shared" si="1"/>
        <v>-346.01000000000022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-1.80599744120249</v>
      </c>
      <c r="AH46" s="25">
        <f t="shared" si="4"/>
        <v>0.96454063037213555</v>
      </c>
      <c r="AI46" s="41">
        <f t="shared" si="5"/>
        <v>1.0367629610524376</v>
      </c>
    </row>
    <row r="47" spans="1:35" x14ac:dyDescent="0.25">
      <c r="A47" s="3" t="s">
        <v>220</v>
      </c>
      <c r="B47" s="4" t="s">
        <v>780</v>
      </c>
      <c r="C47" s="3" t="s">
        <v>42</v>
      </c>
      <c r="D47" s="3" t="s">
        <v>307</v>
      </c>
      <c r="E47" s="3" t="s">
        <v>7648</v>
      </c>
      <c r="F47" s="3" t="s">
        <v>381</v>
      </c>
      <c r="G47" s="3" t="s">
        <v>111</v>
      </c>
      <c r="H47" s="5" t="s">
        <v>46</v>
      </c>
      <c r="I47" s="3" t="s">
        <v>46</v>
      </c>
      <c r="J47" s="3" t="s">
        <v>40</v>
      </c>
      <c r="K47" s="3" t="s">
        <v>2525</v>
      </c>
      <c r="L47" s="3" t="s">
        <v>80</v>
      </c>
      <c r="M47" s="3" t="s">
        <v>80</v>
      </c>
      <c r="N47" s="3" t="s">
        <v>258</v>
      </c>
      <c r="O47" s="5" t="s">
        <v>46</v>
      </c>
      <c r="P47" s="3" t="s">
        <v>61</v>
      </c>
      <c r="Q47" s="3" t="s">
        <v>47</v>
      </c>
      <c r="R47" s="3" t="s">
        <v>2525</v>
      </c>
      <c r="S47" s="3" t="s">
        <v>2524</v>
      </c>
      <c r="T47" s="3" t="s">
        <v>46</v>
      </c>
      <c r="U47" s="3" t="s">
        <v>258</v>
      </c>
      <c r="V47" s="5" t="s">
        <v>2674</v>
      </c>
      <c r="W47" s="3" t="s">
        <v>433</v>
      </c>
      <c r="X47" s="5" t="s">
        <v>7649</v>
      </c>
      <c r="Y47" s="3" t="s">
        <v>7650</v>
      </c>
      <c r="AB47" s="14">
        <f t="shared" si="1"/>
        <v>13.070000000000164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7.2581245425813068E-2</v>
      </c>
      <c r="AH47" s="25">
        <f t="shared" si="4"/>
        <v>0.47106967566666991</v>
      </c>
      <c r="AI47" s="41">
        <f t="shared" si="5"/>
        <v>2.1228282176830304</v>
      </c>
    </row>
    <row r="48" spans="1:35" x14ac:dyDescent="0.25">
      <c r="A48" s="3" t="s">
        <v>321</v>
      </c>
      <c r="B48" s="4" t="s">
        <v>4353</v>
      </c>
      <c r="C48" s="3" t="s">
        <v>42</v>
      </c>
      <c r="D48" s="3" t="s">
        <v>372</v>
      </c>
      <c r="E48" s="3" t="s">
        <v>7651</v>
      </c>
      <c r="F48" s="3" t="s">
        <v>38</v>
      </c>
      <c r="G48" s="3" t="s">
        <v>65</v>
      </c>
      <c r="H48" s="5" t="s">
        <v>46</v>
      </c>
      <c r="I48" s="3" t="s">
        <v>61</v>
      </c>
      <c r="J48" s="3" t="s">
        <v>47</v>
      </c>
      <c r="K48" s="3" t="s">
        <v>80</v>
      </c>
      <c r="L48" s="3" t="s">
        <v>46</v>
      </c>
      <c r="M48" s="3" t="s">
        <v>47</v>
      </c>
      <c r="N48" s="3" t="s">
        <v>258</v>
      </c>
      <c r="O48" s="5" t="s">
        <v>46</v>
      </c>
      <c r="P48" s="3" t="s">
        <v>86</v>
      </c>
      <c r="Q48" s="3" t="s">
        <v>47</v>
      </c>
      <c r="R48" s="3" t="s">
        <v>80</v>
      </c>
      <c r="S48" s="3" t="s">
        <v>46</v>
      </c>
      <c r="T48" s="3" t="s">
        <v>2523</v>
      </c>
      <c r="U48" s="3" t="s">
        <v>258</v>
      </c>
      <c r="V48" s="5" t="s">
        <v>2635</v>
      </c>
      <c r="W48" s="3" t="s">
        <v>433</v>
      </c>
      <c r="X48" s="5" t="s">
        <v>7652</v>
      </c>
      <c r="Y48" s="3" t="s">
        <v>7653</v>
      </c>
      <c r="AB48" s="14">
        <f t="shared" si="1"/>
        <v>-138.10000000000036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-0.7182863608390897</v>
      </c>
      <c r="AH48" s="25">
        <f t="shared" si="4"/>
        <v>0.76370963092117694</v>
      </c>
      <c r="AI48" s="41">
        <f t="shared" si="5"/>
        <v>1.3093981789830418</v>
      </c>
    </row>
    <row r="49" spans="1:35" x14ac:dyDescent="0.25">
      <c r="A49" s="3" t="s">
        <v>1269</v>
      </c>
      <c r="B49" s="4" t="s">
        <v>783</v>
      </c>
      <c r="C49" s="3" t="s">
        <v>58</v>
      </c>
      <c r="D49" s="3" t="s">
        <v>365</v>
      </c>
      <c r="E49" s="3" t="s">
        <v>7654</v>
      </c>
      <c r="F49" s="3" t="s">
        <v>821</v>
      </c>
      <c r="G49" s="3" t="s">
        <v>65</v>
      </c>
      <c r="H49" s="5" t="s">
        <v>46</v>
      </c>
      <c r="I49" s="3" t="s">
        <v>46</v>
      </c>
      <c r="J49" s="3" t="s">
        <v>47</v>
      </c>
      <c r="K49" s="3" t="s">
        <v>80</v>
      </c>
      <c r="L49" s="3" t="s">
        <v>80</v>
      </c>
      <c r="M49" s="3" t="s">
        <v>80</v>
      </c>
      <c r="N49" s="3" t="s">
        <v>258</v>
      </c>
      <c r="O49" s="5" t="s">
        <v>46</v>
      </c>
      <c r="P49" s="3" t="s">
        <v>46</v>
      </c>
      <c r="Q49" s="3" t="s">
        <v>80</v>
      </c>
      <c r="R49" s="3" t="s">
        <v>47</v>
      </c>
      <c r="S49" s="3" t="s">
        <v>46</v>
      </c>
      <c r="T49" s="3" t="s">
        <v>46</v>
      </c>
      <c r="U49" s="3" t="s">
        <v>258</v>
      </c>
      <c r="V49" s="5" t="s">
        <v>273</v>
      </c>
      <c r="W49" s="3" t="s">
        <v>433</v>
      </c>
      <c r="X49" s="5" t="s">
        <v>7655</v>
      </c>
      <c r="Y49" s="3" t="s">
        <v>7656</v>
      </c>
      <c r="AB49" s="14">
        <f t="shared" si="1"/>
        <v>-173.48999999999978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-0.9034342379689061</v>
      </c>
      <c r="AH49" s="25">
        <f t="shared" si="4"/>
        <v>0.81685226219006379</v>
      </c>
      <c r="AI49" s="41">
        <f t="shared" si="5"/>
        <v>1.2242115818090513</v>
      </c>
    </row>
    <row r="50" spans="1:35" x14ac:dyDescent="0.25">
      <c r="A50" s="3" t="s">
        <v>1269</v>
      </c>
      <c r="B50" s="4" t="s">
        <v>2841</v>
      </c>
      <c r="C50" s="3" t="s">
        <v>42</v>
      </c>
      <c r="D50" s="3" t="s">
        <v>307</v>
      </c>
      <c r="E50" s="3" t="s">
        <v>7657</v>
      </c>
      <c r="F50" s="3" t="s">
        <v>67</v>
      </c>
      <c r="G50" s="3" t="s">
        <v>111</v>
      </c>
      <c r="H50" s="5" t="s">
        <v>46</v>
      </c>
      <c r="I50" s="3" t="s">
        <v>46</v>
      </c>
      <c r="J50" s="3" t="s">
        <v>80</v>
      </c>
      <c r="K50" s="3" t="s">
        <v>2525</v>
      </c>
      <c r="L50" s="3" t="s">
        <v>47</v>
      </c>
      <c r="M50" s="3" t="s">
        <v>80</v>
      </c>
      <c r="N50" s="3" t="s">
        <v>258</v>
      </c>
      <c r="O50" s="5" t="s">
        <v>46</v>
      </c>
      <c r="P50" s="3" t="s">
        <v>2518</v>
      </c>
      <c r="Q50" s="3" t="s">
        <v>80</v>
      </c>
      <c r="R50" s="3" t="s">
        <v>2525</v>
      </c>
      <c r="S50" s="3" t="s">
        <v>2524</v>
      </c>
      <c r="T50" s="3" t="s">
        <v>46</v>
      </c>
      <c r="U50" s="3" t="s">
        <v>258</v>
      </c>
      <c r="V50" s="5" t="s">
        <v>273</v>
      </c>
      <c r="W50" s="3" t="s">
        <v>433</v>
      </c>
      <c r="X50" s="5" t="s">
        <v>7655</v>
      </c>
      <c r="Y50" s="3" t="s">
        <v>7186</v>
      </c>
      <c r="AB50" s="14">
        <f t="shared" si="1"/>
        <v>-191.37999999999965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-0.9970283470916087</v>
      </c>
      <c r="AH50" s="25">
        <f t="shared" si="4"/>
        <v>0.84062462467487331</v>
      </c>
      <c r="AI50" s="41">
        <f t="shared" si="5"/>
        <v>1.1895916091998471</v>
      </c>
    </row>
    <row r="51" spans="1:35" x14ac:dyDescent="0.25">
      <c r="A51" s="3" t="s">
        <v>213</v>
      </c>
      <c r="B51" s="4" t="s">
        <v>774</v>
      </c>
      <c r="C51" s="3" t="s">
        <v>63</v>
      </c>
      <c r="D51" s="3" t="s">
        <v>775</v>
      </c>
      <c r="E51" s="3" t="s">
        <v>7658</v>
      </c>
      <c r="F51" s="3" t="s">
        <v>119</v>
      </c>
      <c r="G51" s="3" t="s">
        <v>42</v>
      </c>
      <c r="H51" s="5" t="s">
        <v>46</v>
      </c>
      <c r="I51" s="3" t="s">
        <v>80</v>
      </c>
      <c r="J51" s="3" t="s">
        <v>86</v>
      </c>
      <c r="K51" s="3" t="s">
        <v>46</v>
      </c>
      <c r="L51" s="3" t="s">
        <v>47</v>
      </c>
      <c r="M51" s="3" t="s">
        <v>80</v>
      </c>
      <c r="N51" s="3" t="s">
        <v>258</v>
      </c>
      <c r="O51" s="5" t="s">
        <v>46</v>
      </c>
      <c r="P51" s="3" t="s">
        <v>86</v>
      </c>
      <c r="Q51" s="3" t="s">
        <v>46</v>
      </c>
      <c r="R51" s="3" t="s">
        <v>80</v>
      </c>
      <c r="S51" s="3" t="s">
        <v>47</v>
      </c>
      <c r="T51" s="3" t="s">
        <v>2523</v>
      </c>
      <c r="U51" s="3" t="s">
        <v>258</v>
      </c>
      <c r="V51" s="5" t="s">
        <v>2876</v>
      </c>
      <c r="W51" s="3" t="s">
        <v>433</v>
      </c>
      <c r="X51" s="5" t="s">
        <v>7659</v>
      </c>
      <c r="Y51" s="3" t="s">
        <v>7660</v>
      </c>
      <c r="AB51" s="14">
        <f t="shared" si="1"/>
        <v>-346.48999999999978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-1.8085086302678257</v>
      </c>
      <c r="AH51" s="25">
        <f t="shared" si="4"/>
        <v>0.96473631257821901</v>
      </c>
      <c r="AI51" s="41">
        <f t="shared" si="5"/>
        <v>1.0365526693273732</v>
      </c>
    </row>
    <row r="52" spans="1:35" x14ac:dyDescent="0.25">
      <c r="A52" s="3" t="s">
        <v>189</v>
      </c>
      <c r="B52" s="4" t="s">
        <v>371</v>
      </c>
      <c r="C52" s="3" t="s">
        <v>42</v>
      </c>
      <c r="D52" s="3" t="s">
        <v>372</v>
      </c>
      <c r="E52" s="3" t="s">
        <v>7661</v>
      </c>
      <c r="F52" s="3" t="s">
        <v>220</v>
      </c>
      <c r="G52" s="3" t="s">
        <v>65</v>
      </c>
      <c r="H52" s="5" t="s">
        <v>47</v>
      </c>
      <c r="I52" s="3" t="s">
        <v>46</v>
      </c>
      <c r="J52" s="3" t="s">
        <v>47</v>
      </c>
      <c r="K52" s="3" t="s">
        <v>2525</v>
      </c>
      <c r="L52" s="3" t="s">
        <v>47</v>
      </c>
      <c r="M52" s="3" t="s">
        <v>47</v>
      </c>
      <c r="N52" s="3" t="s">
        <v>258</v>
      </c>
      <c r="O52" s="5" t="s">
        <v>46</v>
      </c>
      <c r="P52" s="3" t="s">
        <v>2518</v>
      </c>
      <c r="Q52" s="3" t="s">
        <v>40</v>
      </c>
      <c r="R52" s="3" t="s">
        <v>2525</v>
      </c>
      <c r="S52" s="3" t="s">
        <v>46</v>
      </c>
      <c r="T52" s="3" t="s">
        <v>46</v>
      </c>
      <c r="U52" s="3" t="s">
        <v>258</v>
      </c>
      <c r="V52" s="5" t="s">
        <v>3112</v>
      </c>
      <c r="W52" s="3" t="s">
        <v>433</v>
      </c>
      <c r="X52" s="5" t="s">
        <v>7662</v>
      </c>
      <c r="Y52" s="3" t="s">
        <v>7663</v>
      </c>
      <c r="AB52" s="14">
        <f t="shared" si="1"/>
        <v>-221.20000000000027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-1.1530359677757378</v>
      </c>
      <c r="AH52" s="25">
        <f t="shared" si="4"/>
        <v>0.87555218912191846</v>
      </c>
      <c r="AI52" s="41">
        <f t="shared" si="5"/>
        <v>1.1421363711087158</v>
      </c>
    </row>
    <row r="53" spans="1:35" x14ac:dyDescent="0.25">
      <c r="A53" s="3" t="s">
        <v>67</v>
      </c>
      <c r="B53" s="4" t="s">
        <v>917</v>
      </c>
      <c r="C53" s="3" t="s">
        <v>58</v>
      </c>
      <c r="D53" s="3" t="s">
        <v>775</v>
      </c>
      <c r="E53" s="3" t="s">
        <v>7664</v>
      </c>
      <c r="F53" s="3" t="s">
        <v>676</v>
      </c>
      <c r="G53" s="3" t="s">
        <v>111</v>
      </c>
      <c r="H53" s="5" t="s">
        <v>47</v>
      </c>
      <c r="I53" s="3" t="s">
        <v>46</v>
      </c>
      <c r="J53" s="3" t="s">
        <v>80</v>
      </c>
      <c r="K53" s="3" t="s">
        <v>46</v>
      </c>
      <c r="L53" s="3" t="s">
        <v>80</v>
      </c>
      <c r="M53" s="3" t="s">
        <v>80</v>
      </c>
      <c r="N53" s="3" t="s">
        <v>258</v>
      </c>
      <c r="O53" s="5" t="s">
        <v>46</v>
      </c>
      <c r="P53" s="3" t="s">
        <v>61</v>
      </c>
      <c r="Q53" s="3" t="s">
        <v>80</v>
      </c>
      <c r="R53" s="3" t="s">
        <v>80</v>
      </c>
      <c r="S53" s="3" t="s">
        <v>46</v>
      </c>
      <c r="T53" s="3" t="s">
        <v>46</v>
      </c>
      <c r="U53" s="3" t="s">
        <v>258</v>
      </c>
      <c r="V53" s="5" t="s">
        <v>208</v>
      </c>
      <c r="W53" s="3" t="s">
        <v>433</v>
      </c>
      <c r="X53" s="5" t="s">
        <v>7665</v>
      </c>
      <c r="Y53" s="3" t="s">
        <v>3169</v>
      </c>
      <c r="AB53" s="14">
        <f t="shared" si="1"/>
        <v>1.3800000000001091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1.1423328397059193E-2</v>
      </c>
      <c r="AH53" s="25">
        <f t="shared" si="4"/>
        <v>0.495442850431973</v>
      </c>
      <c r="AI53" s="41">
        <f t="shared" si="5"/>
        <v>2.0183962673557754</v>
      </c>
    </row>
    <row r="54" spans="1:35" x14ac:dyDescent="0.25">
      <c r="A54" s="3" t="s">
        <v>176</v>
      </c>
      <c r="B54" s="4" t="s">
        <v>89</v>
      </c>
      <c r="C54" s="3" t="s">
        <v>58</v>
      </c>
      <c r="D54" s="3" t="s">
        <v>90</v>
      </c>
      <c r="E54" s="3" t="s">
        <v>7666</v>
      </c>
      <c r="F54" s="3" t="s">
        <v>1128</v>
      </c>
      <c r="G54" s="3" t="s">
        <v>65</v>
      </c>
      <c r="H54" s="5" t="s">
        <v>46</v>
      </c>
      <c r="I54" s="3" t="s">
        <v>46</v>
      </c>
      <c r="J54" s="3" t="s">
        <v>47</v>
      </c>
      <c r="K54" s="3" t="s">
        <v>46</v>
      </c>
      <c r="L54" s="3" t="s">
        <v>47</v>
      </c>
      <c r="M54" s="3" t="s">
        <v>47</v>
      </c>
      <c r="N54" s="3" t="s">
        <v>258</v>
      </c>
      <c r="O54" s="5" t="s">
        <v>46</v>
      </c>
      <c r="P54" s="3" t="s">
        <v>47</v>
      </c>
      <c r="Q54" s="3" t="s">
        <v>47</v>
      </c>
      <c r="R54" s="3" t="s">
        <v>80</v>
      </c>
      <c r="S54" s="3" t="s">
        <v>46</v>
      </c>
      <c r="T54" s="3" t="s">
        <v>2523</v>
      </c>
      <c r="U54" s="3" t="s">
        <v>258</v>
      </c>
      <c r="V54" s="5" t="s">
        <v>2883</v>
      </c>
      <c r="W54" s="3" t="s">
        <v>433</v>
      </c>
      <c r="X54" s="5" t="s">
        <v>7667</v>
      </c>
      <c r="Y54" s="3" t="s">
        <v>3615</v>
      </c>
      <c r="AB54" s="14">
        <f t="shared" si="1"/>
        <v>-96.139999999999873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-0.49876658337745311</v>
      </c>
      <c r="AH54" s="25">
        <f t="shared" si="4"/>
        <v>0.69102808422968065</v>
      </c>
      <c r="AI54" s="41">
        <f t="shared" si="5"/>
        <v>1.4471191878036966</v>
      </c>
    </row>
    <row r="55" spans="1:35" x14ac:dyDescent="0.25">
      <c r="A55" s="3" t="s">
        <v>2063</v>
      </c>
      <c r="B55" s="4" t="s">
        <v>319</v>
      </c>
      <c r="C55" s="3" t="s">
        <v>42</v>
      </c>
      <c r="D55" s="3" t="s">
        <v>320</v>
      </c>
      <c r="E55" s="3" t="s">
        <v>7668</v>
      </c>
      <c r="F55" s="3" t="s">
        <v>210</v>
      </c>
      <c r="G55" s="3" t="s">
        <v>45</v>
      </c>
      <c r="H55" s="5" t="s">
        <v>46</v>
      </c>
      <c r="I55" s="3" t="s">
        <v>46</v>
      </c>
      <c r="J55" s="3" t="s">
        <v>47</v>
      </c>
      <c r="K55" s="3" t="s">
        <v>2525</v>
      </c>
      <c r="L55" s="3" t="s">
        <v>47</v>
      </c>
      <c r="M55" s="3" t="s">
        <v>47</v>
      </c>
      <c r="N55" s="3" t="s">
        <v>258</v>
      </c>
      <c r="O55" s="5" t="s">
        <v>46</v>
      </c>
      <c r="P55" s="3" t="s">
        <v>2518</v>
      </c>
      <c r="Q55" s="3" t="s">
        <v>47</v>
      </c>
      <c r="R55" s="3" t="s">
        <v>2525</v>
      </c>
      <c r="S55" s="3" t="s">
        <v>47</v>
      </c>
      <c r="T55" s="3" t="s">
        <v>46</v>
      </c>
      <c r="U55" s="3" t="s">
        <v>258</v>
      </c>
      <c r="V55" s="5" t="s">
        <v>3123</v>
      </c>
      <c r="W55" s="3" t="s">
        <v>433</v>
      </c>
      <c r="X55" s="5" t="s">
        <v>7669</v>
      </c>
      <c r="Y55" s="3" t="s">
        <v>7670</v>
      </c>
      <c r="AB55" s="14">
        <f t="shared" si="1"/>
        <v>-212.00999999999976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-1.1049571604622839</v>
      </c>
      <c r="AH55" s="25">
        <f t="shared" si="4"/>
        <v>0.86541092383426477</v>
      </c>
      <c r="AI55" s="41">
        <f t="shared" si="5"/>
        <v>1.155520426723329</v>
      </c>
    </row>
    <row r="56" spans="1:35" x14ac:dyDescent="0.25">
      <c r="A56" s="3" t="s">
        <v>2063</v>
      </c>
      <c r="B56" s="4" t="s">
        <v>132</v>
      </c>
      <c r="C56" s="3" t="s">
        <v>42</v>
      </c>
      <c r="D56" s="3" t="s">
        <v>59</v>
      </c>
      <c r="E56" s="3" t="s">
        <v>7671</v>
      </c>
      <c r="F56" s="3" t="s">
        <v>533</v>
      </c>
      <c r="G56" s="3" t="s">
        <v>42</v>
      </c>
      <c r="H56" s="5" t="s">
        <v>46</v>
      </c>
      <c r="I56" s="3" t="s">
        <v>80</v>
      </c>
      <c r="J56" s="3" t="s">
        <v>47</v>
      </c>
      <c r="K56" s="3" t="s">
        <v>2525</v>
      </c>
      <c r="L56" s="3" t="s">
        <v>46</v>
      </c>
      <c r="M56" s="3" t="s">
        <v>47</v>
      </c>
      <c r="N56" s="3" t="s">
        <v>258</v>
      </c>
      <c r="O56" s="5" t="s">
        <v>46</v>
      </c>
      <c r="P56" s="3" t="s">
        <v>47</v>
      </c>
      <c r="Q56" s="3" t="s">
        <v>40</v>
      </c>
      <c r="R56" s="3" t="s">
        <v>2525</v>
      </c>
      <c r="S56" s="3" t="s">
        <v>46</v>
      </c>
      <c r="T56" s="3" t="s">
        <v>2525</v>
      </c>
      <c r="U56" s="3" t="s">
        <v>258</v>
      </c>
      <c r="V56" s="5" t="s">
        <v>3123</v>
      </c>
      <c r="W56" s="3" t="s">
        <v>433</v>
      </c>
      <c r="X56" s="5" t="s">
        <v>7669</v>
      </c>
      <c r="Y56" s="3" t="s">
        <v>7672</v>
      </c>
      <c r="AB56" s="14">
        <f t="shared" si="1"/>
        <v>205.76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1.0806667058424528</v>
      </c>
      <c r="AH56" s="25">
        <f t="shared" si="4"/>
        <v>0.13992269914159527</v>
      </c>
      <c r="AI56" s="41">
        <f t="shared" si="5"/>
        <v>7.1468032430395469</v>
      </c>
    </row>
    <row r="57" spans="1:35" x14ac:dyDescent="0.25">
      <c r="A57" s="3" t="s">
        <v>355</v>
      </c>
      <c r="B57" s="4" t="s">
        <v>84</v>
      </c>
      <c r="C57" s="3" t="s">
        <v>42</v>
      </c>
      <c r="D57" s="3" t="s">
        <v>43</v>
      </c>
      <c r="E57" s="3" t="s">
        <v>7673</v>
      </c>
      <c r="F57" s="3" t="s">
        <v>500</v>
      </c>
      <c r="G57" s="3" t="s">
        <v>42</v>
      </c>
      <c r="H57" s="5" t="s">
        <v>46</v>
      </c>
      <c r="I57" s="3" t="s">
        <v>86</v>
      </c>
      <c r="J57" s="3" t="s">
        <v>47</v>
      </c>
      <c r="K57" s="3" t="s">
        <v>80</v>
      </c>
      <c r="L57" s="3" t="s">
        <v>80</v>
      </c>
      <c r="M57" s="3" t="s">
        <v>80</v>
      </c>
      <c r="N57" s="3" t="s">
        <v>258</v>
      </c>
      <c r="O57" s="5" t="s">
        <v>46</v>
      </c>
      <c r="P57" s="3" t="s">
        <v>47</v>
      </c>
      <c r="Q57" s="3" t="s">
        <v>46</v>
      </c>
      <c r="R57" s="3" t="s">
        <v>46</v>
      </c>
      <c r="S57" s="3" t="s">
        <v>47</v>
      </c>
      <c r="T57" s="3" t="s">
        <v>46</v>
      </c>
      <c r="U57" s="3" t="s">
        <v>258</v>
      </c>
      <c r="V57" s="5" t="s">
        <v>134</v>
      </c>
      <c r="W57" s="3" t="s">
        <v>433</v>
      </c>
      <c r="X57" s="5" t="s">
        <v>7674</v>
      </c>
      <c r="Y57" s="3" t="s">
        <v>7492</v>
      </c>
      <c r="AB57" s="14">
        <f t="shared" si="1"/>
        <v>-65.239999999999782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-0.3371087872963161</v>
      </c>
      <c r="AH57" s="25">
        <f t="shared" si="4"/>
        <v>0.63198255327505881</v>
      </c>
      <c r="AI57" s="41">
        <f t="shared" si="5"/>
        <v>1.5823221619296322</v>
      </c>
    </row>
    <row r="58" spans="1:35" x14ac:dyDescent="0.25">
      <c r="A58" s="3" t="s">
        <v>7675</v>
      </c>
      <c r="B58" s="4" t="s">
        <v>1838</v>
      </c>
      <c r="C58" s="3" t="s">
        <v>58</v>
      </c>
      <c r="D58" s="3" t="s">
        <v>395</v>
      </c>
      <c r="E58" s="3" t="s">
        <v>7676</v>
      </c>
      <c r="F58" s="3" t="s">
        <v>396</v>
      </c>
      <c r="G58" s="3" t="s">
        <v>65</v>
      </c>
      <c r="H58" s="5" t="s">
        <v>46</v>
      </c>
      <c r="I58" s="3" t="s">
        <v>46</v>
      </c>
      <c r="J58" s="3" t="s">
        <v>47</v>
      </c>
      <c r="K58" s="3" t="s">
        <v>46</v>
      </c>
      <c r="L58" s="3" t="s">
        <v>80</v>
      </c>
      <c r="M58" s="3" t="s">
        <v>47</v>
      </c>
      <c r="N58" s="3" t="s">
        <v>258</v>
      </c>
      <c r="O58" s="5" t="s">
        <v>46</v>
      </c>
      <c r="P58" s="3" t="s">
        <v>80</v>
      </c>
      <c r="Q58" s="3" t="s">
        <v>80</v>
      </c>
      <c r="R58" s="3" t="s">
        <v>2525</v>
      </c>
      <c r="S58" s="3" t="s">
        <v>46</v>
      </c>
      <c r="T58" s="3" t="s">
        <v>80</v>
      </c>
      <c r="U58" s="3" t="s">
        <v>258</v>
      </c>
      <c r="V58" s="5" t="s">
        <v>2890</v>
      </c>
      <c r="W58" s="3" t="s">
        <v>433</v>
      </c>
      <c r="X58" s="5" t="s">
        <v>7677</v>
      </c>
      <c r="Y58" s="3" t="s">
        <v>7678</v>
      </c>
      <c r="AB58" s="14">
        <f t="shared" si="1"/>
        <v>-222.94000000000005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-1.1621390281375872</v>
      </c>
      <c r="AH58" s="25">
        <f t="shared" si="4"/>
        <v>0.87741050176252589</v>
      </c>
      <c r="AI58" s="41">
        <f t="shared" si="5"/>
        <v>1.1397173819907769</v>
      </c>
    </row>
    <row r="59" spans="1:35" x14ac:dyDescent="0.25">
      <c r="A59" s="3" t="s">
        <v>7675</v>
      </c>
      <c r="B59" s="4" t="s">
        <v>7679</v>
      </c>
      <c r="C59" s="3" t="s">
        <v>278</v>
      </c>
      <c r="D59" s="3" t="s">
        <v>320</v>
      </c>
      <c r="E59" s="3" t="s">
        <v>42</v>
      </c>
      <c r="F59" s="3" t="s">
        <v>80</v>
      </c>
      <c r="G59" s="3" t="s">
        <v>42</v>
      </c>
      <c r="H59" s="5" t="s">
        <v>46</v>
      </c>
      <c r="I59" s="3" t="s">
        <v>46</v>
      </c>
      <c r="J59" s="3" t="s">
        <v>86</v>
      </c>
      <c r="K59" s="3" t="s">
        <v>80</v>
      </c>
      <c r="L59" s="3" t="s">
        <v>80</v>
      </c>
      <c r="M59" s="3" t="s">
        <v>80</v>
      </c>
      <c r="N59" s="3" t="s">
        <v>258</v>
      </c>
      <c r="O59" s="5" t="s">
        <v>46</v>
      </c>
      <c r="P59" s="3" t="s">
        <v>2518</v>
      </c>
      <c r="Q59" s="3" t="s">
        <v>40</v>
      </c>
      <c r="R59" s="3" t="s">
        <v>80</v>
      </c>
      <c r="S59" s="3" t="s">
        <v>47</v>
      </c>
      <c r="T59" s="3" t="s">
        <v>46</v>
      </c>
      <c r="U59" s="3" t="s">
        <v>258</v>
      </c>
      <c r="V59" s="5" t="s">
        <v>2890</v>
      </c>
      <c r="W59" s="3" t="s">
        <v>433</v>
      </c>
      <c r="X59" s="5" t="s">
        <v>7677</v>
      </c>
      <c r="Y59" s="3" t="s">
        <v>42</v>
      </c>
      <c r="AB59" s="14">
        <f t="shared" si="1"/>
        <v>0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4.2036598342117468E-3</v>
      </c>
      <c r="AH59" s="25">
        <f t="shared" si="4"/>
        <v>0.49832298729872282</v>
      </c>
      <c r="AI59" s="41">
        <f t="shared" si="5"/>
        <v>2.0067306254939905</v>
      </c>
    </row>
    <row r="60" spans="1:35" x14ac:dyDescent="0.25">
      <c r="A60" s="3" t="s">
        <v>7675</v>
      </c>
      <c r="B60" s="4" t="s">
        <v>1585</v>
      </c>
      <c r="C60" s="3" t="s">
        <v>58</v>
      </c>
      <c r="D60" s="3" t="s">
        <v>320</v>
      </c>
      <c r="E60" s="3" t="s">
        <v>7680</v>
      </c>
      <c r="F60" s="3" t="s">
        <v>531</v>
      </c>
      <c r="G60" s="3" t="s">
        <v>42</v>
      </c>
      <c r="H60" s="5" t="s">
        <v>46</v>
      </c>
      <c r="I60" s="3" t="s">
        <v>46</v>
      </c>
      <c r="J60" s="3" t="s">
        <v>40</v>
      </c>
      <c r="K60" s="3" t="s">
        <v>46</v>
      </c>
      <c r="L60" s="3" t="s">
        <v>47</v>
      </c>
      <c r="M60" s="3" t="s">
        <v>80</v>
      </c>
      <c r="N60" s="3" t="s">
        <v>258</v>
      </c>
      <c r="O60" s="5" t="s">
        <v>46</v>
      </c>
      <c r="P60" s="3" t="s">
        <v>2524</v>
      </c>
      <c r="Q60" s="3" t="s">
        <v>80</v>
      </c>
      <c r="R60" s="3" t="s">
        <v>80</v>
      </c>
      <c r="S60" s="3" t="s">
        <v>47</v>
      </c>
      <c r="T60" s="3" t="s">
        <v>46</v>
      </c>
      <c r="U60" s="3" t="s">
        <v>258</v>
      </c>
      <c r="V60" s="5" t="s">
        <v>2890</v>
      </c>
      <c r="W60" s="3" t="s">
        <v>433</v>
      </c>
      <c r="X60" s="5" t="s">
        <v>7677</v>
      </c>
      <c r="Y60" s="3" t="s">
        <v>7681</v>
      </c>
      <c r="AB60" s="14">
        <f t="shared" si="1"/>
        <v>82.370000000000346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0.43513416673399397</v>
      </c>
      <c r="AH60" s="25">
        <f t="shared" si="4"/>
        <v>0.33173252228641714</v>
      </c>
      <c r="AI60" s="41">
        <f t="shared" si="5"/>
        <v>3.0144768233987085</v>
      </c>
    </row>
    <row r="61" spans="1:35" x14ac:dyDescent="0.25">
      <c r="A61" s="3" t="s">
        <v>340</v>
      </c>
      <c r="B61" s="4" t="s">
        <v>652</v>
      </c>
      <c r="C61" s="3" t="s">
        <v>278</v>
      </c>
      <c r="D61" s="3" t="s">
        <v>365</v>
      </c>
      <c r="E61" s="3" t="s">
        <v>7682</v>
      </c>
      <c r="F61" s="3" t="s">
        <v>2121</v>
      </c>
      <c r="G61" s="3" t="s">
        <v>42</v>
      </c>
      <c r="H61" s="5" t="s">
        <v>46</v>
      </c>
      <c r="I61" s="3" t="s">
        <v>2525</v>
      </c>
      <c r="J61" s="3" t="s">
        <v>80</v>
      </c>
      <c r="K61" s="3" t="s">
        <v>2525</v>
      </c>
      <c r="L61" s="3" t="s">
        <v>80</v>
      </c>
      <c r="M61" s="3" t="s">
        <v>80</v>
      </c>
      <c r="N61" s="3" t="s">
        <v>258</v>
      </c>
      <c r="O61" s="5" t="s">
        <v>46</v>
      </c>
      <c r="P61" s="3" t="s">
        <v>2518</v>
      </c>
      <c r="Q61" s="3" t="s">
        <v>80</v>
      </c>
      <c r="R61" s="3" t="s">
        <v>2525</v>
      </c>
      <c r="S61" s="3" t="s">
        <v>80</v>
      </c>
      <c r="T61" s="3" t="s">
        <v>46</v>
      </c>
      <c r="U61" s="3" t="s">
        <v>258</v>
      </c>
      <c r="V61" s="5" t="s">
        <v>261</v>
      </c>
      <c r="W61" s="3" t="s">
        <v>433</v>
      </c>
      <c r="X61" s="5" t="s">
        <v>7683</v>
      </c>
      <c r="Y61" s="3" t="s">
        <v>7684</v>
      </c>
      <c r="AB61" s="14">
        <f t="shared" si="1"/>
        <v>410.38000000000011</v>
      </c>
      <c r="AC61" t="str">
        <f t="shared" si="2"/>
        <v>Dvoeglazova, Daria</v>
      </c>
      <c r="AD61" t="str">
        <f t="shared" si="6"/>
        <v>1692,56</v>
      </c>
      <c r="AE61" s="26">
        <f t="shared" si="3"/>
        <v>2.1511656778205168</v>
      </c>
      <c r="AH61" s="25">
        <f t="shared" si="4"/>
        <v>1.5731562518342845E-2</v>
      </c>
      <c r="AI61" s="41">
        <f t="shared" si="5"/>
        <v>63.566476555269695</v>
      </c>
    </row>
    <row r="62" spans="1:35" x14ac:dyDescent="0.25">
      <c r="A62" s="3" t="s">
        <v>78</v>
      </c>
      <c r="B62" s="4" t="s">
        <v>7685</v>
      </c>
      <c r="C62" s="3" t="s">
        <v>42</v>
      </c>
      <c r="D62" s="3" t="s">
        <v>775</v>
      </c>
      <c r="E62" s="3">
        <v>2122.92</v>
      </c>
      <c r="F62" s="3" t="s">
        <v>435</v>
      </c>
      <c r="G62" s="3" t="s">
        <v>42</v>
      </c>
      <c r="H62" s="5" t="s">
        <v>46</v>
      </c>
      <c r="I62" s="3" t="s">
        <v>47</v>
      </c>
      <c r="J62" s="3" t="s">
        <v>47</v>
      </c>
      <c r="K62" s="3" t="s">
        <v>2525</v>
      </c>
      <c r="L62" s="3" t="s">
        <v>47</v>
      </c>
      <c r="M62" s="3" t="s">
        <v>80</v>
      </c>
      <c r="N62" s="3" t="s">
        <v>258</v>
      </c>
      <c r="O62" s="5" t="s">
        <v>46</v>
      </c>
      <c r="P62" s="3" t="s">
        <v>46</v>
      </c>
      <c r="Q62" s="3" t="s">
        <v>47</v>
      </c>
      <c r="R62" s="3" t="s">
        <v>2525</v>
      </c>
      <c r="S62" s="3" t="s">
        <v>80</v>
      </c>
      <c r="T62" s="3" t="s">
        <v>46</v>
      </c>
      <c r="U62" s="3" t="s">
        <v>258</v>
      </c>
      <c r="V62" s="5" t="s">
        <v>256</v>
      </c>
      <c r="W62" s="3" t="s">
        <v>433</v>
      </c>
      <c r="X62" s="5" t="s">
        <v>7686</v>
      </c>
      <c r="Y62" s="3" t="s">
        <v>3472</v>
      </c>
      <c r="AB62" s="14">
        <f t="shared" si="1"/>
        <v>-45.760000000000218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-0.23519636439468281</v>
      </c>
      <c r="AH62" s="25">
        <f t="shared" si="4"/>
        <v>0.59297183617209881</v>
      </c>
      <c r="AI62" s="41">
        <f t="shared" si="5"/>
        <v>1.6864207353513649</v>
      </c>
    </row>
    <row r="63" spans="1:35" x14ac:dyDescent="0.25">
      <c r="A63" s="3" t="s">
        <v>396</v>
      </c>
      <c r="B63" s="4" t="s">
        <v>207</v>
      </c>
      <c r="C63" s="3" t="s">
        <v>42</v>
      </c>
      <c r="D63" s="3" t="s">
        <v>186</v>
      </c>
      <c r="E63" s="3" t="s">
        <v>7687</v>
      </c>
      <c r="F63" s="3" t="s">
        <v>196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2525</v>
      </c>
      <c r="L63" s="3" t="s">
        <v>80</v>
      </c>
      <c r="M63" s="3" t="s">
        <v>80</v>
      </c>
      <c r="N63" s="3" t="s">
        <v>258</v>
      </c>
      <c r="O63" s="5" t="s">
        <v>47</v>
      </c>
      <c r="P63" s="3" t="s">
        <v>61</v>
      </c>
      <c r="Q63" s="3" t="s">
        <v>47</v>
      </c>
      <c r="R63" s="3" t="s">
        <v>2525</v>
      </c>
      <c r="S63" s="3" t="s">
        <v>80</v>
      </c>
      <c r="T63" s="3" t="s">
        <v>46</v>
      </c>
      <c r="U63" s="3" t="s">
        <v>258</v>
      </c>
      <c r="V63" s="5" t="s">
        <v>157</v>
      </c>
      <c r="W63" s="3" t="s">
        <v>433</v>
      </c>
      <c r="X63" s="5" t="s">
        <v>7688</v>
      </c>
      <c r="Y63" s="3" t="s">
        <v>4217</v>
      </c>
      <c r="AB63" s="14">
        <f t="shared" si="1"/>
        <v>-300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-1.5652895060020651</v>
      </c>
      <c r="AH63" s="25">
        <f t="shared" si="4"/>
        <v>0.94124247869985944</v>
      </c>
      <c r="AI63" s="41">
        <f t="shared" si="5"/>
        <v>1.0624254882560151</v>
      </c>
    </row>
    <row r="64" spans="1:35" x14ac:dyDescent="0.25">
      <c r="A64" s="3" t="s">
        <v>3159</v>
      </c>
      <c r="B64" s="4" t="s">
        <v>7689</v>
      </c>
      <c r="C64" s="3" t="s">
        <v>278</v>
      </c>
      <c r="D64" s="3" t="s">
        <v>320</v>
      </c>
      <c r="E64" s="3">
        <v>2120.4899999999998</v>
      </c>
      <c r="F64" s="3" t="s">
        <v>80</v>
      </c>
      <c r="G64" s="3" t="s">
        <v>42</v>
      </c>
      <c r="H64" s="5" t="s">
        <v>46</v>
      </c>
      <c r="I64" s="3" t="s">
        <v>47</v>
      </c>
      <c r="J64" s="3" t="s">
        <v>40</v>
      </c>
      <c r="K64" s="3" t="s">
        <v>2525</v>
      </c>
      <c r="L64" s="3" t="s">
        <v>46</v>
      </c>
      <c r="M64" s="3" t="s">
        <v>47</v>
      </c>
      <c r="N64" s="3" t="s">
        <v>258</v>
      </c>
      <c r="O64" s="5" t="s">
        <v>46</v>
      </c>
      <c r="P64" s="3" t="s">
        <v>47</v>
      </c>
      <c r="Q64" s="3" t="s">
        <v>47</v>
      </c>
      <c r="R64" s="3" t="s">
        <v>80</v>
      </c>
      <c r="S64" s="3" t="s">
        <v>47</v>
      </c>
      <c r="T64" s="3" t="s">
        <v>2525</v>
      </c>
      <c r="U64" s="3" t="s">
        <v>258</v>
      </c>
      <c r="V64" s="5" t="s">
        <v>146</v>
      </c>
      <c r="W64" s="3" t="s">
        <v>433</v>
      </c>
      <c r="X64" s="5" t="s">
        <v>7690</v>
      </c>
      <c r="Y64" s="3" t="s">
        <v>42</v>
      </c>
      <c r="AB64" s="14">
        <f t="shared" si="1"/>
        <v>-146.45999999999981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-0.76202290372705772</v>
      </c>
      <c r="AH64" s="25">
        <f t="shared" si="4"/>
        <v>0.77697683274169105</v>
      </c>
      <c r="AI64" s="41">
        <f t="shared" si="5"/>
        <v>1.2870396617507047</v>
      </c>
    </row>
    <row r="65" spans="1:35" x14ac:dyDescent="0.25">
      <c r="A65" s="3" t="s">
        <v>3159</v>
      </c>
      <c r="B65" s="4" t="s">
        <v>412</v>
      </c>
      <c r="C65" s="3" t="s">
        <v>42</v>
      </c>
      <c r="D65" s="3" t="s">
        <v>193</v>
      </c>
      <c r="E65" s="3" t="s">
        <v>7691</v>
      </c>
      <c r="F65" s="3" t="s">
        <v>734</v>
      </c>
      <c r="G65" s="3" t="s">
        <v>42</v>
      </c>
      <c r="H65" s="5" t="s">
        <v>46</v>
      </c>
      <c r="I65" s="3" t="s">
        <v>47</v>
      </c>
      <c r="J65" s="3" t="s">
        <v>40</v>
      </c>
      <c r="K65" s="3" t="s">
        <v>46</v>
      </c>
      <c r="L65" s="3" t="s">
        <v>47</v>
      </c>
      <c r="M65" s="3" t="s">
        <v>80</v>
      </c>
      <c r="N65" s="3" t="s">
        <v>258</v>
      </c>
      <c r="O65" s="5" t="s">
        <v>46</v>
      </c>
      <c r="P65" s="3" t="s">
        <v>47</v>
      </c>
      <c r="Q65" s="3" t="s">
        <v>47</v>
      </c>
      <c r="R65" s="3" t="s">
        <v>80</v>
      </c>
      <c r="S65" s="3" t="s">
        <v>80</v>
      </c>
      <c r="T65" s="3" t="s">
        <v>46</v>
      </c>
      <c r="U65" s="3" t="s">
        <v>258</v>
      </c>
      <c r="V65" s="5" t="s">
        <v>146</v>
      </c>
      <c r="W65" s="3" t="s">
        <v>433</v>
      </c>
      <c r="X65" s="5" t="s">
        <v>7690</v>
      </c>
      <c r="Y65" s="3" t="s">
        <v>7692</v>
      </c>
      <c r="AB65" s="14">
        <f t="shared" si="1"/>
        <v>-148.66999999999985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-0.77358483671538514</v>
      </c>
      <c r="AH65" s="25">
        <f t="shared" si="4"/>
        <v>0.78041182905254802</v>
      </c>
      <c r="AI65" s="41">
        <f t="shared" si="5"/>
        <v>1.2813747341759811</v>
      </c>
    </row>
    <row r="66" spans="1:35" x14ac:dyDescent="0.25">
      <c r="A66" s="3" t="s">
        <v>196</v>
      </c>
      <c r="B66" s="4" t="s">
        <v>989</v>
      </c>
      <c r="C66" s="3" t="s">
        <v>151</v>
      </c>
      <c r="D66" s="3" t="s">
        <v>775</v>
      </c>
      <c r="E66" s="3" t="s">
        <v>7693</v>
      </c>
      <c r="F66" s="3" t="s">
        <v>1172</v>
      </c>
      <c r="G66" s="3" t="s">
        <v>42</v>
      </c>
      <c r="H66" s="5" t="s">
        <v>46</v>
      </c>
      <c r="I66" s="3" t="s">
        <v>48</v>
      </c>
      <c r="J66" s="3" t="s">
        <v>47</v>
      </c>
      <c r="K66" s="3" t="s">
        <v>2525</v>
      </c>
      <c r="L66" s="3" t="s">
        <v>47</v>
      </c>
      <c r="M66" s="3" t="s">
        <v>47</v>
      </c>
      <c r="N66" s="3" t="s">
        <v>258</v>
      </c>
      <c r="O66" s="5" t="s">
        <v>46</v>
      </c>
      <c r="P66" s="3" t="s">
        <v>2525</v>
      </c>
      <c r="Q66" s="3" t="s">
        <v>47</v>
      </c>
      <c r="R66" s="3" t="s">
        <v>2525</v>
      </c>
      <c r="S66" s="3" t="s">
        <v>47</v>
      </c>
      <c r="T66" s="3" t="s">
        <v>2564</v>
      </c>
      <c r="U66" s="3" t="s">
        <v>258</v>
      </c>
      <c r="V66" s="5" t="s">
        <v>7694</v>
      </c>
      <c r="W66" s="3" t="s">
        <v>433</v>
      </c>
      <c r="X66" s="5" t="s">
        <v>7695</v>
      </c>
      <c r="Y66" s="3" t="s">
        <v>7696</v>
      </c>
      <c r="AB66" s="14">
        <f t="shared" si="1"/>
        <v>203.13999999999987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1.0669597988608153</v>
      </c>
      <c r="AH66" s="25">
        <f t="shared" si="4"/>
        <v>0.14299499487990541</v>
      </c>
      <c r="AI66" s="41">
        <f t="shared" si="5"/>
        <v>6.9932517626917763</v>
      </c>
    </row>
    <row r="67" spans="1:35" x14ac:dyDescent="0.25">
      <c r="A67" s="3" t="s">
        <v>194</v>
      </c>
      <c r="B67" s="4" t="s">
        <v>6917</v>
      </c>
      <c r="C67" s="3" t="s">
        <v>42</v>
      </c>
      <c r="D67" s="3" t="s">
        <v>395</v>
      </c>
      <c r="E67" s="3" t="s">
        <v>7697</v>
      </c>
      <c r="F67" s="3" t="s">
        <v>432</v>
      </c>
      <c r="G67" s="3" t="s">
        <v>42</v>
      </c>
      <c r="H67" s="5" t="s">
        <v>46</v>
      </c>
      <c r="I67" s="3" t="s">
        <v>40</v>
      </c>
      <c r="J67" s="3" t="s">
        <v>80</v>
      </c>
      <c r="K67" s="3" t="s">
        <v>2525</v>
      </c>
      <c r="L67" s="3" t="s">
        <v>80</v>
      </c>
      <c r="M67" s="3" t="s">
        <v>80</v>
      </c>
      <c r="N67" s="3" t="s">
        <v>258</v>
      </c>
      <c r="O67" s="5" t="s">
        <v>46</v>
      </c>
      <c r="P67" s="3" t="s">
        <v>2518</v>
      </c>
      <c r="Q67" s="3" t="s">
        <v>80</v>
      </c>
      <c r="R67" s="3" t="s">
        <v>80</v>
      </c>
      <c r="S67" s="3" t="s">
        <v>80</v>
      </c>
      <c r="T67" s="3" t="s">
        <v>2525</v>
      </c>
      <c r="U67" s="3" t="s">
        <v>258</v>
      </c>
      <c r="V67" s="5" t="s">
        <v>3349</v>
      </c>
      <c r="W67" s="3" t="s">
        <v>433</v>
      </c>
      <c r="X67" s="5" t="s">
        <v>7698</v>
      </c>
      <c r="Y67" s="3" t="s">
        <v>7699</v>
      </c>
      <c r="AB67" s="14">
        <f t="shared" si="1"/>
        <v>-128.57000000000016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-0.66842879460435611</v>
      </c>
      <c r="AH67" s="25">
        <f t="shared" si="4"/>
        <v>0.74807003990783716</v>
      </c>
      <c r="AI67" s="41">
        <f t="shared" si="5"/>
        <v>1.3367732253028084</v>
      </c>
    </row>
    <row r="68" spans="1:35" x14ac:dyDescent="0.25">
      <c r="A68" s="3" t="s">
        <v>838</v>
      </c>
      <c r="B68" s="4" t="s">
        <v>457</v>
      </c>
      <c r="C68" s="3" t="s">
        <v>491</v>
      </c>
      <c r="D68" s="3" t="s">
        <v>365</v>
      </c>
      <c r="E68" s="3" t="s">
        <v>7700</v>
      </c>
      <c r="F68" s="3" t="s">
        <v>359</v>
      </c>
      <c r="G68" s="3" t="s">
        <v>111</v>
      </c>
      <c r="H68" s="5" t="s">
        <v>46</v>
      </c>
      <c r="I68" s="3" t="s">
        <v>47</v>
      </c>
      <c r="J68" s="3" t="s">
        <v>47</v>
      </c>
      <c r="K68" s="3" t="s">
        <v>2525</v>
      </c>
      <c r="L68" s="3" t="s">
        <v>47</v>
      </c>
      <c r="M68" s="3" t="s">
        <v>80</v>
      </c>
      <c r="N68" s="3" t="s">
        <v>258</v>
      </c>
      <c r="O68" s="5" t="s">
        <v>46</v>
      </c>
      <c r="P68" s="3" t="s">
        <v>61</v>
      </c>
      <c r="Q68" s="3" t="s">
        <v>47</v>
      </c>
      <c r="R68" s="3" t="s">
        <v>80</v>
      </c>
      <c r="S68" s="3" t="s">
        <v>80</v>
      </c>
      <c r="T68" s="3" t="s">
        <v>2525</v>
      </c>
      <c r="U68" s="3" t="s">
        <v>258</v>
      </c>
      <c r="V68" s="5" t="s">
        <v>138</v>
      </c>
      <c r="W68" s="3" t="s">
        <v>433</v>
      </c>
      <c r="X68" s="5" t="s">
        <v>7701</v>
      </c>
      <c r="Y68" s="3" t="s">
        <v>7702</v>
      </c>
      <c r="AB68" s="14">
        <f t="shared" si="1"/>
        <v>-316.61000000000013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-1.6521871109505342</v>
      </c>
      <c r="AH68" s="25">
        <f t="shared" si="4"/>
        <v>0.95075179343674809</v>
      </c>
      <c r="AI68" s="41">
        <f t="shared" si="5"/>
        <v>1.0517992255215538</v>
      </c>
    </row>
    <row r="69" spans="1:35" x14ac:dyDescent="0.25">
      <c r="A69" s="3" t="s">
        <v>294</v>
      </c>
      <c r="B69" s="4" t="s">
        <v>428</v>
      </c>
      <c r="C69" s="3" t="s">
        <v>58</v>
      </c>
      <c r="D69" s="3" t="s">
        <v>377</v>
      </c>
      <c r="E69" s="3" t="s">
        <v>7703</v>
      </c>
      <c r="F69" s="3" t="s">
        <v>1047</v>
      </c>
      <c r="G69" s="3" t="s">
        <v>111</v>
      </c>
      <c r="H69" s="5" t="s">
        <v>46</v>
      </c>
      <c r="I69" s="3" t="s">
        <v>80</v>
      </c>
      <c r="J69" s="3" t="s">
        <v>47</v>
      </c>
      <c r="K69" s="3" t="s">
        <v>80</v>
      </c>
      <c r="L69" s="3" t="s">
        <v>80</v>
      </c>
      <c r="M69" s="3" t="s">
        <v>47</v>
      </c>
      <c r="N69" s="3" t="s">
        <v>583</v>
      </c>
      <c r="O69" s="5" t="s">
        <v>46</v>
      </c>
      <c r="P69" s="3" t="s">
        <v>2518</v>
      </c>
      <c r="Q69" s="3" t="s">
        <v>80</v>
      </c>
      <c r="R69" s="3" t="s">
        <v>80</v>
      </c>
      <c r="S69" s="3" t="s">
        <v>80</v>
      </c>
      <c r="T69" s="3" t="s">
        <v>46</v>
      </c>
      <c r="U69" s="3" t="s">
        <v>258</v>
      </c>
      <c r="V69" s="5" t="s">
        <v>4705</v>
      </c>
      <c r="W69" s="3" t="s">
        <v>585</v>
      </c>
      <c r="X69" s="5" t="s">
        <v>7704</v>
      </c>
      <c r="Y69" s="3" t="s">
        <v>7705</v>
      </c>
      <c r="AB69" s="14">
        <f t="shared" si="1"/>
        <v>-210.64999999999986</v>
      </c>
      <c r="AC69" t="str">
        <f t="shared" si="2"/>
        <v xml:space="preserve"> </v>
      </c>
      <c r="AD69" t="str">
        <f t="shared" si="6"/>
        <v xml:space="preserve"> </v>
      </c>
      <c r="AE69" s="26">
        <f t="shared" si="3"/>
        <v>-1.0978421247771599</v>
      </c>
      <c r="AH69" s="25">
        <f t="shared" si="4"/>
        <v>0.86386328323549555</v>
      </c>
      <c r="AI69" s="41">
        <f t="shared" si="5"/>
        <v>1.1575905810634999</v>
      </c>
    </row>
    <row r="70" spans="1:35" x14ac:dyDescent="0.25">
      <c r="A70" s="3" t="s">
        <v>472</v>
      </c>
      <c r="B70" s="4" t="s">
        <v>7464</v>
      </c>
      <c r="C70" s="3" t="s">
        <v>63</v>
      </c>
      <c r="D70" s="3" t="s">
        <v>320</v>
      </c>
      <c r="E70" s="3" t="s">
        <v>7706</v>
      </c>
      <c r="F70" s="3" t="s">
        <v>130</v>
      </c>
      <c r="G70" s="3" t="s">
        <v>42</v>
      </c>
      <c r="H70" s="5" t="s">
        <v>46</v>
      </c>
      <c r="I70" s="3" t="s">
        <v>47</v>
      </c>
      <c r="J70" s="3" t="s">
        <v>47</v>
      </c>
      <c r="K70" s="3" t="s">
        <v>80</v>
      </c>
      <c r="L70" s="3" t="s">
        <v>80</v>
      </c>
      <c r="M70" s="3" t="s">
        <v>80</v>
      </c>
      <c r="N70" s="3" t="s">
        <v>258</v>
      </c>
      <c r="O70" s="5" t="s">
        <v>47</v>
      </c>
      <c r="P70" s="3" t="s">
        <v>2518</v>
      </c>
      <c r="Q70" s="3" t="s">
        <v>47</v>
      </c>
      <c r="R70" s="3" t="s">
        <v>80</v>
      </c>
      <c r="S70" s="3" t="s">
        <v>2524</v>
      </c>
      <c r="T70" s="3" t="s">
        <v>46</v>
      </c>
      <c r="U70" s="3" t="s">
        <v>258</v>
      </c>
      <c r="V70" s="5" t="s">
        <v>56</v>
      </c>
      <c r="W70" s="3" t="s">
        <v>433</v>
      </c>
      <c r="X70" s="5" t="s">
        <v>7707</v>
      </c>
      <c r="Y70" s="3" t="s">
        <v>7708</v>
      </c>
      <c r="AB70" s="14">
        <f t="shared" ref="AB70:AB81" si="7">IF(OR(E70="", ISBLANK(E70)), X70-X70,X70-E70)</f>
        <v>-255.72000000000025</v>
      </c>
      <c r="AC70" t="str">
        <f>IF(AB70&gt;400,B70," ")</f>
        <v xml:space="preserve"> </v>
      </c>
      <c r="AD70" t="str">
        <f t="shared" si="6"/>
        <v xml:space="preserve"> </v>
      </c>
      <c r="AE70" s="26">
        <f t="shared" ref="AE70:AE81" si="8">(AB70-$AF$5)/$AG$5</f>
        <v>-1.3336323147246321</v>
      </c>
      <c r="AH70" s="25">
        <f t="shared" ref="AH70:AH81" si="9">1-_xlfn.NORM.S.DIST(AE70,TRUE)</f>
        <v>0.908837806461121</v>
      </c>
      <c r="AI70" s="41">
        <f t="shared" ref="AI70:AI81" si="10">1/AH70</f>
        <v>1.1003063394709018</v>
      </c>
    </row>
    <row r="71" spans="1:35" x14ac:dyDescent="0.25">
      <c r="A71" s="3" t="s">
        <v>476</v>
      </c>
      <c r="B71" s="4" t="s">
        <v>859</v>
      </c>
      <c r="C71" s="3" t="s">
        <v>42</v>
      </c>
      <c r="D71" s="3" t="s">
        <v>775</v>
      </c>
      <c r="E71" s="3" t="s">
        <v>7709</v>
      </c>
      <c r="F71" s="3" t="s">
        <v>2175</v>
      </c>
      <c r="G71" s="3" t="s">
        <v>42</v>
      </c>
      <c r="H71" s="5" t="s">
        <v>46</v>
      </c>
      <c r="I71" s="3" t="s">
        <v>47</v>
      </c>
      <c r="J71" s="3" t="s">
        <v>47</v>
      </c>
      <c r="K71" s="3" t="s">
        <v>80</v>
      </c>
      <c r="L71" s="3" t="s">
        <v>80</v>
      </c>
      <c r="M71" s="3" t="s">
        <v>80</v>
      </c>
      <c r="N71" s="3" t="s">
        <v>258</v>
      </c>
      <c r="O71" s="5" t="s">
        <v>46</v>
      </c>
      <c r="P71" s="3" t="s">
        <v>80</v>
      </c>
      <c r="Q71" s="3" t="s">
        <v>40</v>
      </c>
      <c r="R71" s="3" t="s">
        <v>80</v>
      </c>
      <c r="S71" s="3" t="s">
        <v>80</v>
      </c>
      <c r="T71" s="3" t="s">
        <v>2523</v>
      </c>
      <c r="U71" s="3" t="s">
        <v>258</v>
      </c>
      <c r="V71" s="5" t="s">
        <v>6086</v>
      </c>
      <c r="W71" s="3" t="s">
        <v>433</v>
      </c>
      <c r="X71" s="5" t="s">
        <v>7710</v>
      </c>
      <c r="Y71" s="3" t="s">
        <v>7711</v>
      </c>
      <c r="AB71" s="14">
        <f t="shared" si="7"/>
        <v>-94.439999999999827</v>
      </c>
      <c r="AE71" s="26">
        <f t="shared" si="8"/>
        <v>-0.48987278877104729</v>
      </c>
      <c r="AH71" s="25">
        <f t="shared" si="9"/>
        <v>0.68788804027345063</v>
      </c>
      <c r="AI71" s="41">
        <f t="shared" si="10"/>
        <v>1.4537249398935297</v>
      </c>
    </row>
    <row r="72" spans="1:35" x14ac:dyDescent="0.25">
      <c r="A72" s="3" t="s">
        <v>71</v>
      </c>
      <c r="B72" s="4" t="s">
        <v>882</v>
      </c>
      <c r="C72" s="3" t="s">
        <v>278</v>
      </c>
      <c r="D72" s="3" t="s">
        <v>140</v>
      </c>
      <c r="E72" s="3" t="s">
        <v>7712</v>
      </c>
      <c r="F72" s="3" t="s">
        <v>691</v>
      </c>
      <c r="G72" s="3" t="s">
        <v>42</v>
      </c>
      <c r="H72" s="5" t="s">
        <v>46</v>
      </c>
      <c r="I72" s="3" t="s">
        <v>47</v>
      </c>
      <c r="J72" s="3" t="s">
        <v>80</v>
      </c>
      <c r="K72" s="3" t="s">
        <v>80</v>
      </c>
      <c r="L72" s="3" t="s">
        <v>80</v>
      </c>
      <c r="M72" s="3" t="s">
        <v>80</v>
      </c>
      <c r="N72" s="3" t="s">
        <v>258</v>
      </c>
      <c r="O72" s="5" t="s">
        <v>46</v>
      </c>
      <c r="P72" s="3" t="s">
        <v>86</v>
      </c>
      <c r="Q72" s="3" t="s">
        <v>80</v>
      </c>
      <c r="R72" s="3" t="s">
        <v>80</v>
      </c>
      <c r="S72" s="3" t="s">
        <v>47</v>
      </c>
      <c r="T72" s="3" t="s">
        <v>80</v>
      </c>
      <c r="U72" s="3" t="s">
        <v>258</v>
      </c>
      <c r="V72" s="5" t="s">
        <v>113</v>
      </c>
      <c r="W72" s="3" t="s">
        <v>433</v>
      </c>
      <c r="X72" s="5" t="s">
        <v>7713</v>
      </c>
      <c r="Y72" s="3" t="s">
        <v>6689</v>
      </c>
      <c r="AB72" s="14">
        <f t="shared" si="7"/>
        <v>-187.75</v>
      </c>
      <c r="AE72" s="26">
        <f t="shared" si="8"/>
        <v>-0.97803747978499156</v>
      </c>
      <c r="AH72" s="25">
        <f t="shared" si="9"/>
        <v>0.83597210628466467</v>
      </c>
      <c r="AI72" s="41">
        <f t="shared" si="10"/>
        <v>1.1962121612458212</v>
      </c>
    </row>
    <row r="73" spans="1:35" x14ac:dyDescent="0.25">
      <c r="A73" s="3" t="s">
        <v>7714</v>
      </c>
      <c r="B73" s="4" t="s">
        <v>985</v>
      </c>
      <c r="C73" s="3" t="s">
        <v>42</v>
      </c>
      <c r="D73" s="3" t="s">
        <v>140</v>
      </c>
      <c r="E73" s="3" t="s">
        <v>7715</v>
      </c>
      <c r="F73" s="3" t="s">
        <v>1053</v>
      </c>
      <c r="G73" s="3" t="s">
        <v>42</v>
      </c>
      <c r="H73" s="5" t="s">
        <v>47</v>
      </c>
      <c r="I73" s="3" t="s">
        <v>80</v>
      </c>
      <c r="J73" s="3" t="s">
        <v>47</v>
      </c>
      <c r="K73" s="3" t="s">
        <v>80</v>
      </c>
      <c r="L73" s="3" t="s">
        <v>47</v>
      </c>
      <c r="M73" s="3" t="s">
        <v>80</v>
      </c>
      <c r="N73" s="3" t="s">
        <v>258</v>
      </c>
      <c r="O73" s="5" t="s">
        <v>46</v>
      </c>
      <c r="P73" s="3" t="s">
        <v>86</v>
      </c>
      <c r="Q73" s="3" t="s">
        <v>80</v>
      </c>
      <c r="R73" s="3" t="s">
        <v>80</v>
      </c>
      <c r="S73" s="3" t="s">
        <v>80</v>
      </c>
      <c r="T73" s="3" t="s">
        <v>80</v>
      </c>
      <c r="U73" s="3" t="s">
        <v>258</v>
      </c>
      <c r="V73" s="5" t="s">
        <v>88</v>
      </c>
      <c r="W73" s="3" t="s">
        <v>433</v>
      </c>
      <c r="X73" s="5" t="s">
        <v>7716</v>
      </c>
      <c r="Y73" s="3" t="s">
        <v>7717</v>
      </c>
      <c r="AB73" s="14">
        <f t="shared" si="7"/>
        <v>-113.79000000000019</v>
      </c>
      <c r="AE73" s="26">
        <f t="shared" si="8"/>
        <v>-0.59110509796748911</v>
      </c>
      <c r="AH73" s="25">
        <f t="shared" si="9"/>
        <v>0.72277499785684152</v>
      </c>
      <c r="AI73" s="41">
        <f t="shared" si="10"/>
        <v>1.3835564359104573</v>
      </c>
    </row>
    <row r="74" spans="1:35" x14ac:dyDescent="0.25">
      <c r="A74" s="3" t="s">
        <v>7714</v>
      </c>
      <c r="B74" s="4" t="s">
        <v>7718</v>
      </c>
      <c r="C74" s="3" t="s">
        <v>63</v>
      </c>
      <c r="D74" s="3" t="s">
        <v>7719</v>
      </c>
      <c r="E74" s="3" t="s">
        <v>42</v>
      </c>
      <c r="F74" s="3" t="s">
        <v>80</v>
      </c>
      <c r="G74" s="3" t="s">
        <v>42</v>
      </c>
      <c r="H74" s="5" t="s">
        <v>46</v>
      </c>
      <c r="I74" s="3" t="s">
        <v>80</v>
      </c>
      <c r="J74" s="3" t="s">
        <v>86</v>
      </c>
      <c r="K74" s="3" t="s">
        <v>80</v>
      </c>
      <c r="L74" s="3" t="s">
        <v>80</v>
      </c>
      <c r="M74" s="3" t="s">
        <v>80</v>
      </c>
      <c r="N74" s="3" t="s">
        <v>258</v>
      </c>
      <c r="O74" s="5" t="s">
        <v>80</v>
      </c>
      <c r="P74" s="3" t="s">
        <v>80</v>
      </c>
      <c r="Q74" s="3" t="s">
        <v>80</v>
      </c>
      <c r="R74" s="3" t="s">
        <v>80</v>
      </c>
      <c r="S74" s="3" t="s">
        <v>80</v>
      </c>
      <c r="T74" s="3" t="s">
        <v>80</v>
      </c>
      <c r="U74" s="3" t="s">
        <v>258</v>
      </c>
      <c r="V74" s="5" t="s">
        <v>88</v>
      </c>
      <c r="W74" s="3" t="s">
        <v>433</v>
      </c>
      <c r="X74" s="5" t="s">
        <v>7716</v>
      </c>
      <c r="Y74" s="3" t="s">
        <v>42</v>
      </c>
      <c r="AB74" s="14">
        <f t="shared" si="7"/>
        <v>0</v>
      </c>
      <c r="AE74" s="26">
        <f t="shared" si="8"/>
        <v>4.2036598342117468E-3</v>
      </c>
      <c r="AH74" s="25">
        <f t="shared" si="9"/>
        <v>0.49832298729872282</v>
      </c>
      <c r="AI74" s="41">
        <f t="shared" si="10"/>
        <v>2.0067306254939905</v>
      </c>
    </row>
    <row r="75" spans="1:35" x14ac:dyDescent="0.25">
      <c r="A75" s="3" t="s">
        <v>856</v>
      </c>
      <c r="B75" s="4" t="s">
        <v>5172</v>
      </c>
      <c r="C75" s="3" t="s">
        <v>42</v>
      </c>
      <c r="D75" s="3" t="s">
        <v>729</v>
      </c>
      <c r="E75" s="3">
        <v>2261.73</v>
      </c>
      <c r="F75" s="3" t="s">
        <v>81</v>
      </c>
      <c r="G75" s="3" t="s">
        <v>42</v>
      </c>
      <c r="H75" s="5" t="s">
        <v>47</v>
      </c>
      <c r="I75" s="3" t="s">
        <v>80</v>
      </c>
      <c r="J75" s="3" t="s">
        <v>47</v>
      </c>
      <c r="K75" s="3" t="s">
        <v>80</v>
      </c>
      <c r="L75" s="3" t="s">
        <v>80</v>
      </c>
      <c r="M75" s="3" t="s">
        <v>80</v>
      </c>
      <c r="N75" s="3" t="s">
        <v>258</v>
      </c>
      <c r="O75" s="5" t="s">
        <v>46</v>
      </c>
      <c r="P75" s="3" t="s">
        <v>80</v>
      </c>
      <c r="Q75" s="3" t="s">
        <v>47</v>
      </c>
      <c r="R75" s="3" t="s">
        <v>2525</v>
      </c>
      <c r="S75" s="3" t="s">
        <v>80</v>
      </c>
      <c r="T75" s="3" t="s">
        <v>80</v>
      </c>
      <c r="U75" s="3" t="s">
        <v>258</v>
      </c>
      <c r="V75" s="5" t="s">
        <v>2757</v>
      </c>
      <c r="W75" s="3" t="s">
        <v>433</v>
      </c>
      <c r="X75" s="5" t="s">
        <v>7720</v>
      </c>
      <c r="Y75" s="9" t="s">
        <v>7721</v>
      </c>
      <c r="AB75" s="14">
        <f t="shared" si="7"/>
        <v>-635.77</v>
      </c>
      <c r="AE75" s="26">
        <f t="shared" si="8"/>
        <v>-3.3219185736448877</v>
      </c>
      <c r="AH75" s="25">
        <f t="shared" si="9"/>
        <v>0.99955299610428938</v>
      </c>
      <c r="AI75" s="41">
        <f t="shared" si="10"/>
        <v>1.0004472037975503</v>
      </c>
    </row>
    <row r="76" spans="1:35" x14ac:dyDescent="0.25">
      <c r="A76" s="3" t="s">
        <v>489</v>
      </c>
      <c r="B76" s="4" t="s">
        <v>1058</v>
      </c>
      <c r="C76" s="3" t="s">
        <v>58</v>
      </c>
      <c r="D76" s="3" t="s">
        <v>354</v>
      </c>
      <c r="E76" s="3" t="s">
        <v>7722</v>
      </c>
      <c r="F76" s="3" t="s">
        <v>1726</v>
      </c>
      <c r="G76" s="3" t="s">
        <v>42</v>
      </c>
      <c r="H76" s="5" t="s">
        <v>47</v>
      </c>
      <c r="I76" s="3" t="s">
        <v>47</v>
      </c>
      <c r="J76" s="3" t="s">
        <v>47</v>
      </c>
      <c r="K76" s="3" t="s">
        <v>80</v>
      </c>
      <c r="L76" s="3" t="s">
        <v>80</v>
      </c>
      <c r="M76" s="3" t="s">
        <v>80</v>
      </c>
      <c r="N76" s="3" t="s">
        <v>258</v>
      </c>
      <c r="O76" s="5" t="s">
        <v>46</v>
      </c>
      <c r="P76" s="3" t="s">
        <v>47</v>
      </c>
      <c r="Q76" s="3" t="s">
        <v>48</v>
      </c>
      <c r="R76" s="3" t="s">
        <v>80</v>
      </c>
      <c r="S76" s="3" t="s">
        <v>80</v>
      </c>
      <c r="T76" s="3" t="s">
        <v>80</v>
      </c>
      <c r="U76" s="3" t="s">
        <v>258</v>
      </c>
      <c r="V76" s="5" t="s">
        <v>83</v>
      </c>
      <c r="W76" s="3" t="s">
        <v>433</v>
      </c>
      <c r="X76" s="5" t="s">
        <v>7723</v>
      </c>
      <c r="Y76" s="3" t="s">
        <v>3659</v>
      </c>
      <c r="AB76" s="14">
        <f t="shared" si="7"/>
        <v>-39.380000000000109</v>
      </c>
      <c r="AE76" s="26">
        <f t="shared" si="8"/>
        <v>-0.20181847640123077</v>
      </c>
      <c r="AH76" s="25">
        <f t="shared" si="9"/>
        <v>0.57997068166163046</v>
      </c>
      <c r="AI76" s="41">
        <f t="shared" si="10"/>
        <v>1.7242250886458175</v>
      </c>
    </row>
    <row r="77" spans="1:35" x14ac:dyDescent="0.25">
      <c r="A77" s="3" t="s">
        <v>493</v>
      </c>
      <c r="B77" s="4" t="s">
        <v>7724</v>
      </c>
      <c r="C77" s="3" t="s">
        <v>58</v>
      </c>
      <c r="D77" s="3" t="s">
        <v>377</v>
      </c>
      <c r="E77" s="3">
        <v>1611.19</v>
      </c>
      <c r="F77" s="3" t="s">
        <v>3572</v>
      </c>
      <c r="G77" s="3" t="s">
        <v>42</v>
      </c>
      <c r="H77" s="5" t="s">
        <v>47</v>
      </c>
      <c r="I77" s="3" t="s">
        <v>47</v>
      </c>
      <c r="J77" s="3" t="s">
        <v>80</v>
      </c>
      <c r="K77" s="3" t="s">
        <v>80</v>
      </c>
      <c r="L77" s="3" t="s">
        <v>80</v>
      </c>
      <c r="M77" s="3" t="s">
        <v>80</v>
      </c>
      <c r="N77" s="3" t="s">
        <v>258</v>
      </c>
      <c r="O77" s="5" t="s">
        <v>46</v>
      </c>
      <c r="P77" s="3" t="s">
        <v>80</v>
      </c>
      <c r="Q77" s="3" t="s">
        <v>47</v>
      </c>
      <c r="R77" s="3" t="s">
        <v>80</v>
      </c>
      <c r="S77" s="3" t="s">
        <v>80</v>
      </c>
      <c r="T77" s="3" t="s">
        <v>80</v>
      </c>
      <c r="U77" s="3" t="s">
        <v>539</v>
      </c>
      <c r="V77" s="5" t="s">
        <v>46</v>
      </c>
      <c r="W77" s="3" t="s">
        <v>1096</v>
      </c>
      <c r="X77" s="5" t="s">
        <v>7725</v>
      </c>
      <c r="Y77" s="3" t="s">
        <v>3861</v>
      </c>
      <c r="AB77" s="14">
        <f t="shared" si="7"/>
        <v>-49.690000000000055</v>
      </c>
      <c r="AE77" s="26">
        <f t="shared" si="8"/>
        <v>-0.25575672486713719</v>
      </c>
      <c r="AH77" s="25">
        <f t="shared" si="9"/>
        <v>0.60093065436620341</v>
      </c>
      <c r="AI77" s="41">
        <f t="shared" si="10"/>
        <v>1.6640855192429678</v>
      </c>
    </row>
    <row r="78" spans="1:35" x14ac:dyDescent="0.25">
      <c r="A78" s="3" t="s">
        <v>1292</v>
      </c>
      <c r="B78" s="4" t="s">
        <v>7726</v>
      </c>
      <c r="C78" s="3" t="s">
        <v>63</v>
      </c>
      <c r="D78" s="3" t="s">
        <v>1087</v>
      </c>
      <c r="E78" s="3" t="s">
        <v>42</v>
      </c>
      <c r="F78" s="3" t="s">
        <v>80</v>
      </c>
      <c r="G78" s="3" t="s">
        <v>42</v>
      </c>
      <c r="H78" s="5" t="s">
        <v>47</v>
      </c>
      <c r="I78" s="3" t="s">
        <v>80</v>
      </c>
      <c r="J78" s="3" t="s">
        <v>80</v>
      </c>
      <c r="K78" s="3" t="s">
        <v>80</v>
      </c>
      <c r="L78" s="3" t="s">
        <v>80</v>
      </c>
      <c r="M78" s="3" t="s">
        <v>80</v>
      </c>
      <c r="N78" s="3" t="s">
        <v>258</v>
      </c>
      <c r="O78" s="5" t="s">
        <v>46</v>
      </c>
      <c r="P78" s="3" t="s">
        <v>47</v>
      </c>
      <c r="Q78" s="3" t="s">
        <v>47</v>
      </c>
      <c r="R78" s="3" t="s">
        <v>80</v>
      </c>
      <c r="S78" s="3" t="s">
        <v>47</v>
      </c>
      <c r="T78" s="3" t="s">
        <v>80</v>
      </c>
      <c r="U78" s="3" t="s">
        <v>258</v>
      </c>
      <c r="V78" s="5" t="s">
        <v>46</v>
      </c>
      <c r="W78" s="3" t="s">
        <v>433</v>
      </c>
      <c r="X78" s="5" t="s">
        <v>7725</v>
      </c>
      <c r="Y78" s="3" t="s">
        <v>42</v>
      </c>
      <c r="AB78" s="14">
        <f t="shared" si="7"/>
        <v>0</v>
      </c>
      <c r="AE78" s="26">
        <f t="shared" si="8"/>
        <v>4.2036598342117468E-3</v>
      </c>
      <c r="AH78" s="25">
        <f t="shared" si="9"/>
        <v>0.49832298729872282</v>
      </c>
      <c r="AI78" s="41">
        <f t="shared" si="10"/>
        <v>2.0067306254939905</v>
      </c>
    </row>
    <row r="79" spans="1:35" x14ac:dyDescent="0.25">
      <c r="A79" s="3" t="s">
        <v>1292</v>
      </c>
      <c r="B79" s="4" t="s">
        <v>7727</v>
      </c>
      <c r="C79" s="3" t="s">
        <v>63</v>
      </c>
      <c r="D79" s="3" t="s">
        <v>372</v>
      </c>
      <c r="E79" s="3" t="s">
        <v>7728</v>
      </c>
      <c r="F79" s="3" t="s">
        <v>890</v>
      </c>
      <c r="G79" s="3" t="s">
        <v>42</v>
      </c>
      <c r="H79" s="5" t="s">
        <v>47</v>
      </c>
      <c r="I79" s="3" t="s">
        <v>47</v>
      </c>
      <c r="J79" s="3" t="s">
        <v>47</v>
      </c>
      <c r="K79" s="3" t="s">
        <v>80</v>
      </c>
      <c r="L79" s="3" t="s">
        <v>80</v>
      </c>
      <c r="M79" s="3" t="s">
        <v>80</v>
      </c>
      <c r="N79" s="3" t="s">
        <v>258</v>
      </c>
      <c r="O79" s="5" t="s">
        <v>46</v>
      </c>
      <c r="P79" s="3" t="s">
        <v>47</v>
      </c>
      <c r="Q79" s="3" t="s">
        <v>47</v>
      </c>
      <c r="R79" s="3" t="s">
        <v>80</v>
      </c>
      <c r="S79" s="3" t="s">
        <v>47</v>
      </c>
      <c r="T79" s="3" t="s">
        <v>47</v>
      </c>
      <c r="U79" s="3" t="s">
        <v>258</v>
      </c>
      <c r="V79" s="5" t="s">
        <v>46</v>
      </c>
      <c r="W79" s="3" t="s">
        <v>433</v>
      </c>
      <c r="X79" s="5" t="s">
        <v>7725</v>
      </c>
      <c r="Y79" s="3" t="s">
        <v>7729</v>
      </c>
      <c r="AB79" s="14">
        <f t="shared" si="7"/>
        <v>-221.49</v>
      </c>
      <c r="AE79" s="26">
        <f t="shared" si="8"/>
        <v>-1.1545531445027115</v>
      </c>
      <c r="AH79" s="25">
        <f t="shared" si="9"/>
        <v>0.87586326816257665</v>
      </c>
      <c r="AI79" s="41">
        <f t="shared" si="10"/>
        <v>1.141730720250254</v>
      </c>
    </row>
    <row r="80" spans="1:35" x14ac:dyDescent="0.25">
      <c r="A80" s="3" t="s">
        <v>1292</v>
      </c>
      <c r="B80" s="4" t="s">
        <v>3370</v>
      </c>
      <c r="C80" s="3" t="s">
        <v>278</v>
      </c>
      <c r="D80" s="3" t="s">
        <v>59</v>
      </c>
      <c r="E80" s="3" t="s">
        <v>7730</v>
      </c>
      <c r="F80" s="3" t="s">
        <v>2693</v>
      </c>
      <c r="G80" s="3" t="s">
        <v>42</v>
      </c>
      <c r="H80" s="5" t="s">
        <v>47</v>
      </c>
      <c r="I80" s="3" t="s">
        <v>80</v>
      </c>
      <c r="J80" s="3" t="s">
        <v>47</v>
      </c>
      <c r="K80" s="3" t="s">
        <v>80</v>
      </c>
      <c r="L80" s="3" t="s">
        <v>80</v>
      </c>
      <c r="M80" s="3" t="s">
        <v>80</v>
      </c>
      <c r="N80" s="3" t="s">
        <v>258</v>
      </c>
      <c r="O80" s="5" t="s">
        <v>46</v>
      </c>
      <c r="P80" s="3" t="s">
        <v>80</v>
      </c>
      <c r="Q80" s="3" t="s">
        <v>47</v>
      </c>
      <c r="R80" s="3" t="s">
        <v>80</v>
      </c>
      <c r="S80" s="3" t="s">
        <v>80</v>
      </c>
      <c r="T80" s="3" t="s">
        <v>80</v>
      </c>
      <c r="U80" s="3" t="s">
        <v>258</v>
      </c>
      <c r="V80" s="5" t="s">
        <v>46</v>
      </c>
      <c r="W80" s="3" t="s">
        <v>433</v>
      </c>
      <c r="X80" s="5" t="s">
        <v>7725</v>
      </c>
      <c r="Y80" s="3" t="s">
        <v>7731</v>
      </c>
      <c r="AB80" s="14">
        <f t="shared" si="7"/>
        <v>79.170000000000073</v>
      </c>
      <c r="AE80" s="26">
        <f t="shared" si="8"/>
        <v>0.41839290629840559</v>
      </c>
      <c r="AH80" s="25">
        <f t="shared" si="9"/>
        <v>0.33782993609088519</v>
      </c>
      <c r="AI80" s="41">
        <f t="shared" si="10"/>
        <v>2.9600692335654162</v>
      </c>
    </row>
    <row r="81" spans="1:35" x14ac:dyDescent="0.25">
      <c r="A81" s="3" t="s">
        <v>1292</v>
      </c>
      <c r="B81" s="4" t="s">
        <v>7516</v>
      </c>
      <c r="C81" s="3" t="s">
        <v>58</v>
      </c>
      <c r="D81" s="3" t="s">
        <v>377</v>
      </c>
      <c r="E81" s="3" t="s">
        <v>7732</v>
      </c>
      <c r="F81" s="3" t="s">
        <v>1952</v>
      </c>
      <c r="G81" s="3" t="s">
        <v>42</v>
      </c>
      <c r="H81" s="5" t="s">
        <v>46</v>
      </c>
      <c r="I81" s="3" t="s">
        <v>80</v>
      </c>
      <c r="J81" s="3" t="s">
        <v>80</v>
      </c>
      <c r="K81" s="3" t="s">
        <v>80</v>
      </c>
      <c r="L81" s="3" t="s">
        <v>80</v>
      </c>
      <c r="M81" s="3" t="s">
        <v>80</v>
      </c>
      <c r="N81" s="3" t="s">
        <v>258</v>
      </c>
      <c r="O81" s="5" t="s">
        <v>80</v>
      </c>
      <c r="P81" s="3" t="s">
        <v>80</v>
      </c>
      <c r="Q81" s="3" t="s">
        <v>80</v>
      </c>
      <c r="R81" s="3" t="s">
        <v>80</v>
      </c>
      <c r="S81" s="3" t="s">
        <v>80</v>
      </c>
      <c r="T81" s="3" t="s">
        <v>80</v>
      </c>
      <c r="U81" s="3" t="s">
        <v>258</v>
      </c>
      <c r="V81" s="5" t="s">
        <v>46</v>
      </c>
      <c r="W81" s="3" t="s">
        <v>433</v>
      </c>
      <c r="X81" s="5" t="s">
        <v>7725</v>
      </c>
      <c r="Y81" s="3" t="s">
        <v>7733</v>
      </c>
      <c r="AB81" s="14">
        <f t="shared" si="7"/>
        <v>-210.06999999999994</v>
      </c>
      <c r="AE81" s="26">
        <f t="shared" si="8"/>
        <v>-1.0948077713232103</v>
      </c>
      <c r="AH81" s="25">
        <f t="shared" si="9"/>
        <v>0.86319956945757015</v>
      </c>
      <c r="AI81" s="41">
        <f t="shared" si="10"/>
        <v>1.1584806519637105</v>
      </c>
    </row>
    <row r="82" spans="1:35" x14ac:dyDescent="0.25">
      <c r="A82" s="67" t="s">
        <v>7734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</row>
    <row r="83" spans="1:35" x14ac:dyDescent="0.25">
      <c r="A83" s="66" t="s">
        <v>162</v>
      </c>
      <c r="B83" s="66"/>
      <c r="C83" s="66"/>
      <c r="D83" s="66"/>
      <c r="E83" s="66"/>
      <c r="F83" s="66"/>
      <c r="G83" s="66"/>
      <c r="H83" s="66"/>
    </row>
    <row r="87" spans="1:35" x14ac:dyDescent="0.25">
      <c r="A87" t="s">
        <v>42</v>
      </c>
      <c r="B87" t="s">
        <v>42</v>
      </c>
      <c r="C87" t="s">
        <v>42</v>
      </c>
      <c r="D87" t="s">
        <v>42</v>
      </c>
      <c r="E87" t="s">
        <v>42</v>
      </c>
      <c r="F87" t="s">
        <v>42</v>
      </c>
      <c r="G87" t="s">
        <v>42</v>
      </c>
      <c r="H87" t="s">
        <v>42</v>
      </c>
      <c r="I87" t="s">
        <v>42</v>
      </c>
      <c r="J87" t="s">
        <v>42</v>
      </c>
      <c r="K87" t="s">
        <v>42</v>
      </c>
      <c r="L87" t="s">
        <v>42</v>
      </c>
      <c r="M87" t="s">
        <v>42</v>
      </c>
      <c r="N87" t="s">
        <v>42</v>
      </c>
      <c r="O87" t="s">
        <v>42</v>
      </c>
      <c r="P87" t="s">
        <v>42</v>
      </c>
      <c r="Q87" t="s">
        <v>42</v>
      </c>
      <c r="R87" t="s">
        <v>42</v>
      </c>
      <c r="S87" t="s">
        <v>42</v>
      </c>
      <c r="T87" t="s">
        <v>42</v>
      </c>
      <c r="U87" t="s">
        <v>42</v>
      </c>
      <c r="V87" t="s">
        <v>42</v>
      </c>
      <c r="W87" t="s">
        <v>42</v>
      </c>
      <c r="X87" t="s">
        <v>42</v>
      </c>
      <c r="Y87" t="s">
        <v>42</v>
      </c>
    </row>
  </sheetData>
  <mergeCells count="15">
    <mergeCell ref="A82:Y82"/>
    <mergeCell ref="A83:H83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81">
    <cfRule type="cellIs" dxfId="296" priority="8" operator="lessThan">
      <formula>200</formula>
    </cfRule>
    <cfRule type="cellIs" dxfId="295" priority="9" operator="between">
      <formula>200</formula>
      <formula>300</formula>
    </cfRule>
    <cfRule type="cellIs" dxfId="294" priority="10" operator="between">
      <formula>300</formula>
      <formula>400</formula>
    </cfRule>
    <cfRule type="cellIs" dxfId="293" priority="11" operator="greaterThan">
      <formula>400</formula>
    </cfRule>
  </conditionalFormatting>
  <conditionalFormatting sqref="AE5:AE81">
    <cfRule type="cellIs" dxfId="292" priority="5" operator="lessThan">
      <formula>2</formula>
    </cfRule>
    <cfRule type="cellIs" dxfId="291" priority="6" operator="between">
      <formula>2</formula>
      <formula>3</formula>
    </cfRule>
    <cfRule type="cellIs" dxfId="290" priority="7" operator="between">
      <formula>3</formula>
      <formula>100</formula>
    </cfRule>
  </conditionalFormatting>
  <conditionalFormatting sqref="AH5:AH81">
    <cfRule type="expression" dxfId="289" priority="1">
      <formula>AND($AB5&gt;0,$AH5&lt;0.01)</formula>
    </cfRule>
    <cfRule type="expression" dxfId="288" priority="2">
      <formula>AND($AB5&gt;0,$AH5&lt;0.02)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EAAB-0CD5-4E96-A95D-B7EF6FC057E4}">
  <dimension ref="A1:AI104"/>
  <sheetViews>
    <sheetView topLeftCell="E1" workbookViewId="0">
      <selection activeCell="AI5" sqref="AH4:AI5"/>
    </sheetView>
  </sheetViews>
  <sheetFormatPr defaultRowHeight="15" x14ac:dyDescent="0.25"/>
  <cols>
    <col min="1" max="1" width="5.5703125" customWidth="1"/>
    <col min="2" max="2" width="31.1406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140625" customWidth="1"/>
    <col min="13" max="13" width="4.85546875" customWidth="1"/>
    <col min="14" max="14" width="3" customWidth="1"/>
    <col min="15" max="17" width="4.7109375" customWidth="1"/>
    <col min="18" max="18" width="4.5703125" customWidth="1"/>
    <col min="19" max="19" width="5.14062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7363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15</v>
      </c>
      <c r="K3" s="2" t="s">
        <v>21</v>
      </c>
      <c r="L3" s="2" t="s">
        <v>22</v>
      </c>
      <c r="M3" s="2" t="s">
        <v>23</v>
      </c>
      <c r="N3" s="2" t="s">
        <v>19</v>
      </c>
      <c r="O3" s="1" t="s">
        <v>13</v>
      </c>
      <c r="P3" s="2" t="s">
        <v>14</v>
      </c>
      <c r="Q3" s="2" t="s">
        <v>172</v>
      </c>
      <c r="R3" s="2" t="s">
        <v>16</v>
      </c>
      <c r="S3" s="2" t="s">
        <v>761</v>
      </c>
      <c r="T3" s="2" t="s">
        <v>18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352</v>
      </c>
      <c r="C5" s="3" t="s">
        <v>63</v>
      </c>
      <c r="D5" s="3" t="s">
        <v>320</v>
      </c>
      <c r="E5" s="3" t="s">
        <v>7364</v>
      </c>
      <c r="F5" s="3" t="s">
        <v>48</v>
      </c>
      <c r="G5" s="3" t="s">
        <v>45</v>
      </c>
      <c r="H5" s="6" t="s">
        <v>46</v>
      </c>
      <c r="I5" s="7" t="s">
        <v>46</v>
      </c>
      <c r="J5" s="7" t="s">
        <v>2518</v>
      </c>
      <c r="K5" s="7" t="s">
        <v>46</v>
      </c>
      <c r="L5" s="7" t="s">
        <v>46</v>
      </c>
      <c r="M5" s="7" t="s">
        <v>46</v>
      </c>
      <c r="N5" s="7" t="s">
        <v>183</v>
      </c>
      <c r="O5" s="6" t="s">
        <v>46</v>
      </c>
      <c r="P5" s="7" t="s">
        <v>46</v>
      </c>
      <c r="Q5" s="7" t="s">
        <v>61</v>
      </c>
      <c r="R5" s="7" t="s">
        <v>46</v>
      </c>
      <c r="S5" s="7" t="s">
        <v>46</v>
      </c>
      <c r="T5" s="7" t="s">
        <v>46</v>
      </c>
      <c r="U5" s="7" t="s">
        <v>258</v>
      </c>
      <c r="V5" s="5" t="s">
        <v>3211</v>
      </c>
      <c r="W5" s="3" t="s">
        <v>1632</v>
      </c>
      <c r="X5" s="5" t="s">
        <v>7365</v>
      </c>
      <c r="Y5" s="3" t="s">
        <v>7366</v>
      </c>
      <c r="AB5" s="14">
        <f>IF(OR(E5="", ISBLANK(E5)), X5-X5,X5-E5)</f>
        <v>291.32000000000016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1.7696811595384796</v>
      </c>
      <c r="AF5" s="27">
        <f>AVERAGE(AB5:AB94)</f>
        <v>5.7621111111111283</v>
      </c>
      <c r="AG5" s="28">
        <f>_xlfn.STDEV.P(AB5:AB94)</f>
        <v>161.36120755411133</v>
      </c>
      <c r="AH5" s="25">
        <f>1-_xlfn.NORM.S.DIST(AE5,TRUE)</f>
        <v>3.8390135095471511E-2</v>
      </c>
      <c r="AI5" s="41">
        <f>1/AH5</f>
        <v>26.048358452324376</v>
      </c>
    </row>
    <row r="6" spans="1:35" x14ac:dyDescent="0.25">
      <c r="A6" s="3" t="s">
        <v>48</v>
      </c>
      <c r="B6" s="4" t="s">
        <v>41</v>
      </c>
      <c r="C6" s="3" t="s">
        <v>42</v>
      </c>
      <c r="D6" s="3" t="s">
        <v>43</v>
      </c>
      <c r="E6" s="3" t="s">
        <v>2599</v>
      </c>
      <c r="F6" s="3" t="s">
        <v>83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2565</v>
      </c>
      <c r="L6" s="3" t="s">
        <v>46</v>
      </c>
      <c r="M6" s="3" t="s">
        <v>46</v>
      </c>
      <c r="N6" s="3" t="s">
        <v>258</v>
      </c>
      <c r="O6" s="5" t="s">
        <v>46</v>
      </c>
      <c r="P6" s="3" t="s">
        <v>46</v>
      </c>
      <c r="Q6" s="3" t="s">
        <v>86</v>
      </c>
      <c r="R6" s="3" t="s">
        <v>48</v>
      </c>
      <c r="S6" s="3" t="s">
        <v>46</v>
      </c>
      <c r="T6" s="3" t="s">
        <v>61</v>
      </c>
      <c r="U6" s="3" t="s">
        <v>258</v>
      </c>
      <c r="V6" s="5" t="s">
        <v>2733</v>
      </c>
      <c r="W6" s="3" t="s">
        <v>433</v>
      </c>
      <c r="X6" s="5" t="s">
        <v>7367</v>
      </c>
      <c r="Y6" s="3" t="s">
        <v>7368</v>
      </c>
      <c r="AB6" s="14">
        <f t="shared" ref="AB6:AB69" si="1">IF(OR(E6="", ISBLANK(E6)), X6-X6,X6-E6)</f>
        <v>200.43000000000029</v>
      </c>
      <c r="AC6" t="str">
        <f t="shared" ref="AC6:AC69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1.2064107094860992</v>
      </c>
      <c r="AH6" s="25">
        <f t="shared" ref="AH6:AH69" si="4">1-_xlfn.NORM.S.DIST(AE6,TRUE)</f>
        <v>0.11382958436108692</v>
      </c>
      <c r="AI6" s="41">
        <f t="shared" ref="AI6:AI69" si="5">1/AH6</f>
        <v>8.7850623861353032</v>
      </c>
    </row>
    <row r="7" spans="1:35" x14ac:dyDescent="0.25">
      <c r="A7" s="3" t="s">
        <v>86</v>
      </c>
      <c r="B7" s="4" t="s">
        <v>383</v>
      </c>
      <c r="C7" s="3" t="s">
        <v>58</v>
      </c>
      <c r="D7" s="3" t="s">
        <v>365</v>
      </c>
      <c r="E7" s="3" t="s">
        <v>7369</v>
      </c>
      <c r="F7" s="3" t="s">
        <v>273</v>
      </c>
      <c r="G7" s="3" t="s">
        <v>45</v>
      </c>
      <c r="H7" s="5" t="s">
        <v>46</v>
      </c>
      <c r="I7" s="3" t="s">
        <v>61</v>
      </c>
      <c r="J7" s="3" t="s">
        <v>2518</v>
      </c>
      <c r="K7" s="3" t="s">
        <v>46</v>
      </c>
      <c r="L7" s="3" t="s">
        <v>46</v>
      </c>
      <c r="M7" s="3" t="s">
        <v>47</v>
      </c>
      <c r="N7" s="3" t="s">
        <v>258</v>
      </c>
      <c r="O7" s="5" t="s">
        <v>46</v>
      </c>
      <c r="P7" s="3" t="s">
        <v>46</v>
      </c>
      <c r="Q7" s="3" t="s">
        <v>2565</v>
      </c>
      <c r="R7" s="3" t="s">
        <v>46</v>
      </c>
      <c r="S7" s="3" t="s">
        <v>46</v>
      </c>
      <c r="T7" s="3" t="s">
        <v>46</v>
      </c>
      <c r="U7" s="3" t="s">
        <v>258</v>
      </c>
      <c r="V7" s="5" t="s">
        <v>189</v>
      </c>
      <c r="W7" s="3" t="s">
        <v>433</v>
      </c>
      <c r="X7" s="5" t="s">
        <v>7370</v>
      </c>
      <c r="Y7" s="3" t="s">
        <v>7371</v>
      </c>
      <c r="AB7" s="14">
        <f t="shared" si="1"/>
        <v>308.92000000000007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1.8787532238021154</v>
      </c>
      <c r="AH7" s="25">
        <f t="shared" si="4"/>
        <v>3.0139098363522243E-2</v>
      </c>
      <c r="AI7" s="41">
        <f t="shared" si="5"/>
        <v>33.179492894529105</v>
      </c>
    </row>
    <row r="8" spans="1:35" x14ac:dyDescent="0.25">
      <c r="A8" s="3" t="s">
        <v>61</v>
      </c>
      <c r="B8" s="4" t="s">
        <v>373</v>
      </c>
      <c r="C8" s="3" t="s">
        <v>42</v>
      </c>
      <c r="D8" s="3" t="s">
        <v>320</v>
      </c>
      <c r="E8" s="3" t="s">
        <v>7372</v>
      </c>
      <c r="F8" s="3" t="s">
        <v>154</v>
      </c>
      <c r="G8" s="3" t="s">
        <v>65</v>
      </c>
      <c r="H8" s="5" t="s">
        <v>46</v>
      </c>
      <c r="I8" s="3" t="s">
        <v>61</v>
      </c>
      <c r="J8" s="3" t="s">
        <v>2518</v>
      </c>
      <c r="K8" s="3" t="s">
        <v>2524</v>
      </c>
      <c r="L8" s="3" t="s">
        <v>46</v>
      </c>
      <c r="M8" s="3" t="s">
        <v>46</v>
      </c>
      <c r="N8" s="3" t="s">
        <v>258</v>
      </c>
      <c r="O8" s="5" t="s">
        <v>46</v>
      </c>
      <c r="P8" s="3" t="s">
        <v>46</v>
      </c>
      <c r="Q8" s="3" t="s">
        <v>86</v>
      </c>
      <c r="R8" s="3" t="s">
        <v>47</v>
      </c>
      <c r="S8" s="3" t="s">
        <v>46</v>
      </c>
      <c r="T8" s="3" t="s">
        <v>86</v>
      </c>
      <c r="U8" s="3" t="s">
        <v>258</v>
      </c>
      <c r="V8" s="5" t="s">
        <v>361</v>
      </c>
      <c r="W8" s="3" t="s">
        <v>433</v>
      </c>
      <c r="X8" s="5" t="s">
        <v>7373</v>
      </c>
      <c r="Y8" s="3" t="s">
        <v>7374</v>
      </c>
      <c r="AB8" s="14">
        <f t="shared" si="1"/>
        <v>215.25999999999976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1.2983163181809669</v>
      </c>
      <c r="AH8" s="25">
        <f t="shared" si="4"/>
        <v>9.7089330627822545E-2</v>
      </c>
      <c r="AI8" s="41">
        <f t="shared" si="5"/>
        <v>10.29979291785779</v>
      </c>
    </row>
    <row r="9" spans="1:35" x14ac:dyDescent="0.25">
      <c r="A9" s="3" t="s">
        <v>46</v>
      </c>
      <c r="B9" s="4" t="s">
        <v>192</v>
      </c>
      <c r="C9" s="3" t="s">
        <v>42</v>
      </c>
      <c r="D9" s="3" t="s">
        <v>193</v>
      </c>
      <c r="E9" s="3" t="s">
        <v>2608</v>
      </c>
      <c r="F9" s="3" t="s">
        <v>261</v>
      </c>
      <c r="G9" s="3" t="s">
        <v>65</v>
      </c>
      <c r="H9" s="5" t="s">
        <v>46</v>
      </c>
      <c r="I9" s="3" t="s">
        <v>61</v>
      </c>
      <c r="J9" s="3" t="s">
        <v>2518</v>
      </c>
      <c r="K9" s="3" t="s">
        <v>48</v>
      </c>
      <c r="L9" s="3" t="s">
        <v>80</v>
      </c>
      <c r="M9" s="3" t="s">
        <v>46</v>
      </c>
      <c r="N9" s="3" t="s">
        <v>258</v>
      </c>
      <c r="O9" s="5" t="s">
        <v>46</v>
      </c>
      <c r="P9" s="3" t="s">
        <v>46</v>
      </c>
      <c r="Q9" s="3" t="s">
        <v>2524</v>
      </c>
      <c r="R9" s="3" t="s">
        <v>46</v>
      </c>
      <c r="S9" s="3" t="s">
        <v>46</v>
      </c>
      <c r="T9" s="3" t="s">
        <v>2525</v>
      </c>
      <c r="U9" s="3" t="s">
        <v>258</v>
      </c>
      <c r="V9" s="5" t="s">
        <v>2743</v>
      </c>
      <c r="W9" s="3" t="s">
        <v>433</v>
      </c>
      <c r="X9" s="5" t="s">
        <v>7375</v>
      </c>
      <c r="Y9" s="3" t="s">
        <v>7376</v>
      </c>
      <c r="AB9" s="14">
        <f t="shared" si="1"/>
        <v>181.97000000000025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1.092008987536853</v>
      </c>
      <c r="AH9" s="25">
        <f t="shared" si="4"/>
        <v>0.13741457540220825</v>
      </c>
      <c r="AI9" s="41">
        <f t="shared" si="5"/>
        <v>7.2772484074053327</v>
      </c>
    </row>
    <row r="10" spans="1:35" x14ac:dyDescent="0.25">
      <c r="A10" s="3" t="s">
        <v>76</v>
      </c>
      <c r="B10" s="4" t="s">
        <v>185</v>
      </c>
      <c r="C10" s="3" t="s">
        <v>42</v>
      </c>
      <c r="D10" s="3" t="s">
        <v>186</v>
      </c>
      <c r="E10" s="3" t="s">
        <v>7377</v>
      </c>
      <c r="F10" s="3" t="s">
        <v>76</v>
      </c>
      <c r="G10" s="3" t="s">
        <v>45</v>
      </c>
      <c r="H10" s="5" t="s">
        <v>46</v>
      </c>
      <c r="I10" s="3" t="s">
        <v>46</v>
      </c>
      <c r="J10" s="3" t="s">
        <v>2518</v>
      </c>
      <c r="K10" s="3" t="s">
        <v>46</v>
      </c>
      <c r="L10" s="3" t="s">
        <v>46</v>
      </c>
      <c r="M10" s="3" t="s">
        <v>46</v>
      </c>
      <c r="N10" s="3" t="s">
        <v>258</v>
      </c>
      <c r="O10" s="5" t="s">
        <v>47</v>
      </c>
      <c r="P10" s="3" t="s">
        <v>61</v>
      </c>
      <c r="Q10" s="3" t="s">
        <v>2524</v>
      </c>
      <c r="R10" s="3" t="s">
        <v>46</v>
      </c>
      <c r="S10" s="3" t="s">
        <v>80</v>
      </c>
      <c r="T10" s="3" t="s">
        <v>61</v>
      </c>
      <c r="U10" s="3" t="s">
        <v>258</v>
      </c>
      <c r="V10" s="5" t="s">
        <v>220</v>
      </c>
      <c r="W10" s="3" t="s">
        <v>433</v>
      </c>
      <c r="X10" s="5" t="s">
        <v>7378</v>
      </c>
      <c r="Y10" s="3" t="s">
        <v>7379</v>
      </c>
      <c r="AB10" s="14">
        <f t="shared" si="1"/>
        <v>5.4900000000002365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-1.6863477612464031E-3</v>
      </c>
      <c r="AH10" s="25">
        <f t="shared" si="4"/>
        <v>0.50067275510256148</v>
      </c>
      <c r="AI10" s="41">
        <f t="shared" si="5"/>
        <v>1.9973125955199074</v>
      </c>
    </row>
    <row r="11" spans="1:35" x14ac:dyDescent="0.25">
      <c r="A11" s="3" t="s">
        <v>83</v>
      </c>
      <c r="B11" s="4" t="s">
        <v>199</v>
      </c>
      <c r="C11" s="3" t="s">
        <v>42</v>
      </c>
      <c r="D11" s="3" t="s">
        <v>186</v>
      </c>
      <c r="E11" s="3" t="s">
        <v>7380</v>
      </c>
      <c r="F11" s="3" t="s">
        <v>256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2565</v>
      </c>
      <c r="L11" s="3" t="s">
        <v>46</v>
      </c>
      <c r="M11" s="3" t="s">
        <v>47</v>
      </c>
      <c r="N11" s="3" t="s">
        <v>258</v>
      </c>
      <c r="O11" s="5" t="s">
        <v>46</v>
      </c>
      <c r="P11" s="3" t="s">
        <v>46</v>
      </c>
      <c r="Q11" s="3" t="s">
        <v>40</v>
      </c>
      <c r="R11" s="3" t="s">
        <v>47</v>
      </c>
      <c r="S11" s="3" t="s">
        <v>46</v>
      </c>
      <c r="T11" s="3" t="s">
        <v>46</v>
      </c>
      <c r="U11" s="3" t="s">
        <v>258</v>
      </c>
      <c r="V11" s="5" t="s">
        <v>3037</v>
      </c>
      <c r="W11" s="3" t="s">
        <v>433</v>
      </c>
      <c r="X11" s="5" t="s">
        <v>7381</v>
      </c>
      <c r="Y11" s="3" t="s">
        <v>5248</v>
      </c>
      <c r="AB11" s="14">
        <f t="shared" si="1"/>
        <v>126.67999999999984</v>
      </c>
      <c r="AC11" t="str">
        <f t="shared" si="2"/>
        <v xml:space="preserve"> </v>
      </c>
      <c r="AD11" t="str">
        <f t="shared" ref="AD11:AD70" si="6">IF(AB11&gt;400,E11," ")</f>
        <v xml:space="preserve"> </v>
      </c>
      <c r="AE11" s="26">
        <f t="shared" si="3"/>
        <v>0.74936157656318825</v>
      </c>
      <c r="AH11" s="25">
        <f t="shared" si="4"/>
        <v>0.22681965159264394</v>
      </c>
      <c r="AI11" s="41">
        <f t="shared" si="5"/>
        <v>4.4087890664603737</v>
      </c>
    </row>
    <row r="12" spans="1:35" x14ac:dyDescent="0.25">
      <c r="A12" s="3" t="s">
        <v>88</v>
      </c>
      <c r="B12" s="4" t="s">
        <v>62</v>
      </c>
      <c r="C12" s="3" t="s">
        <v>63</v>
      </c>
      <c r="D12" s="3" t="s">
        <v>55</v>
      </c>
      <c r="E12" s="3" t="s">
        <v>7382</v>
      </c>
      <c r="F12" s="3" t="s">
        <v>218</v>
      </c>
      <c r="G12" s="3" t="s">
        <v>42</v>
      </c>
      <c r="H12" s="5" t="s">
        <v>46</v>
      </c>
      <c r="I12" s="3" t="s">
        <v>86</v>
      </c>
      <c r="J12" s="3" t="s">
        <v>2518</v>
      </c>
      <c r="K12" s="3" t="s">
        <v>2565</v>
      </c>
      <c r="L12" s="3" t="s">
        <v>46</v>
      </c>
      <c r="M12" s="3" t="s">
        <v>46</v>
      </c>
      <c r="N12" s="3" t="s">
        <v>258</v>
      </c>
      <c r="O12" s="5" t="s">
        <v>46</v>
      </c>
      <c r="P12" s="3" t="s">
        <v>46</v>
      </c>
      <c r="Q12" s="3" t="s">
        <v>47</v>
      </c>
      <c r="R12" s="3" t="s">
        <v>40</v>
      </c>
      <c r="S12" s="3" t="s">
        <v>46</v>
      </c>
      <c r="T12" s="3" t="s">
        <v>86</v>
      </c>
      <c r="U12" s="3" t="s">
        <v>539</v>
      </c>
      <c r="V12" s="5" t="s">
        <v>305</v>
      </c>
      <c r="W12" s="3" t="s">
        <v>1096</v>
      </c>
      <c r="X12" s="5" t="s">
        <v>7383</v>
      </c>
      <c r="Y12" s="8" t="s">
        <v>7384</v>
      </c>
      <c r="AB12" s="14">
        <f t="shared" si="1"/>
        <v>429.03999999999996</v>
      </c>
      <c r="AC12" t="str">
        <f t="shared" si="2"/>
        <v>Kuznecovas, Kevinas</v>
      </c>
      <c r="AD12" t="str">
        <f t="shared" si="6"/>
        <v>2154,05</v>
      </c>
      <c r="AE12" s="26">
        <f t="shared" si="3"/>
        <v>2.6231700624014329</v>
      </c>
      <c r="AH12" s="25">
        <f t="shared" si="4"/>
        <v>4.3557888223902941E-3</v>
      </c>
      <c r="AI12" s="41">
        <f t="shared" si="5"/>
        <v>229.57954133580731</v>
      </c>
    </row>
    <row r="13" spans="1:35" x14ac:dyDescent="0.25">
      <c r="A13" s="3" t="s">
        <v>44</v>
      </c>
      <c r="B13" s="4" t="s">
        <v>1110</v>
      </c>
      <c r="C13" s="3" t="s">
        <v>63</v>
      </c>
      <c r="D13" s="3" t="s">
        <v>320</v>
      </c>
      <c r="E13" s="3" t="s">
        <v>7385</v>
      </c>
      <c r="F13" s="3" t="s">
        <v>1005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2565</v>
      </c>
      <c r="L13" s="3" t="s">
        <v>46</v>
      </c>
      <c r="M13" s="3" t="s">
        <v>46</v>
      </c>
      <c r="N13" s="3" t="s">
        <v>258</v>
      </c>
      <c r="O13" s="5" t="s">
        <v>46</v>
      </c>
      <c r="P13" s="3" t="s">
        <v>46</v>
      </c>
      <c r="Q13" s="3" t="s">
        <v>80</v>
      </c>
      <c r="R13" s="3" t="s">
        <v>48</v>
      </c>
      <c r="S13" s="3" t="s">
        <v>80</v>
      </c>
      <c r="T13" s="3" t="s">
        <v>86</v>
      </c>
      <c r="U13" s="3" t="s">
        <v>258</v>
      </c>
      <c r="V13" s="5" t="s">
        <v>2795</v>
      </c>
      <c r="W13" s="3" t="s">
        <v>433</v>
      </c>
      <c r="X13" s="5" t="s">
        <v>7386</v>
      </c>
      <c r="Y13" s="3" t="s">
        <v>5164</v>
      </c>
      <c r="AB13" s="14">
        <f t="shared" si="1"/>
        <v>403.07999999999993</v>
      </c>
      <c r="AC13" t="str">
        <f t="shared" si="2"/>
        <v>Ushakov, Nikita</v>
      </c>
      <c r="AD13" t="str">
        <f t="shared" si="6"/>
        <v>2166,80</v>
      </c>
      <c r="AE13" s="26">
        <f t="shared" si="3"/>
        <v>2.4622887676125691</v>
      </c>
      <c r="AH13" s="25">
        <f t="shared" si="4"/>
        <v>6.9026732924589718E-3</v>
      </c>
      <c r="AI13" s="41">
        <f t="shared" si="5"/>
        <v>144.87140816768473</v>
      </c>
    </row>
    <row r="14" spans="1:35" x14ac:dyDescent="0.25">
      <c r="A14" s="3" t="s">
        <v>98</v>
      </c>
      <c r="B14" s="4" t="s">
        <v>398</v>
      </c>
      <c r="C14" s="3" t="s">
        <v>58</v>
      </c>
      <c r="D14" s="3" t="s">
        <v>395</v>
      </c>
      <c r="E14" s="3" t="s">
        <v>7387</v>
      </c>
      <c r="F14" s="3" t="s">
        <v>208</v>
      </c>
      <c r="G14" s="3" t="s">
        <v>45</v>
      </c>
      <c r="H14" s="5" t="s">
        <v>46</v>
      </c>
      <c r="I14" s="3" t="s">
        <v>61</v>
      </c>
      <c r="J14" s="3" t="s">
        <v>2518</v>
      </c>
      <c r="K14" s="3" t="s">
        <v>48</v>
      </c>
      <c r="L14" s="3" t="s">
        <v>46</v>
      </c>
      <c r="M14" s="3" t="s">
        <v>47</v>
      </c>
      <c r="N14" s="3" t="s">
        <v>258</v>
      </c>
      <c r="O14" s="5" t="s">
        <v>46</v>
      </c>
      <c r="P14" s="3" t="s">
        <v>46</v>
      </c>
      <c r="Q14" s="3" t="s">
        <v>2565</v>
      </c>
      <c r="R14" s="3" t="s">
        <v>40</v>
      </c>
      <c r="S14" s="3" t="s">
        <v>46</v>
      </c>
      <c r="T14" s="3" t="s">
        <v>61</v>
      </c>
      <c r="U14" s="3" t="s">
        <v>258</v>
      </c>
      <c r="V14" s="5" t="s">
        <v>293</v>
      </c>
      <c r="W14" s="3" t="s">
        <v>433</v>
      </c>
      <c r="X14" s="5" t="s">
        <v>7388</v>
      </c>
      <c r="Y14" s="3" t="s">
        <v>3020</v>
      </c>
      <c r="AB14" s="14">
        <f t="shared" si="1"/>
        <v>96.639999999999873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0.56319539414957276</v>
      </c>
      <c r="AH14" s="25">
        <f t="shared" si="4"/>
        <v>0.28665091943564991</v>
      </c>
      <c r="AI14" s="41">
        <f t="shared" si="5"/>
        <v>3.4885637275079082</v>
      </c>
    </row>
    <row r="15" spans="1:35" x14ac:dyDescent="0.25">
      <c r="A15" s="3" t="s">
        <v>3405</v>
      </c>
      <c r="B15" s="4" t="s">
        <v>356</v>
      </c>
      <c r="C15" s="3" t="s">
        <v>63</v>
      </c>
      <c r="D15" s="3" t="s">
        <v>320</v>
      </c>
      <c r="E15" s="3" t="s">
        <v>7389</v>
      </c>
      <c r="F15" s="3" t="s">
        <v>104</v>
      </c>
      <c r="G15" s="3" t="s">
        <v>65</v>
      </c>
      <c r="H15" s="5" t="s">
        <v>46</v>
      </c>
      <c r="I15" s="3" t="s">
        <v>46</v>
      </c>
      <c r="J15" s="3" t="s">
        <v>2518</v>
      </c>
      <c r="K15" s="3" t="s">
        <v>46</v>
      </c>
      <c r="L15" s="3" t="s">
        <v>46</v>
      </c>
      <c r="M15" s="3" t="s">
        <v>46</v>
      </c>
      <c r="N15" s="3" t="s">
        <v>258</v>
      </c>
      <c r="O15" s="5" t="s">
        <v>47</v>
      </c>
      <c r="P15" s="3" t="s">
        <v>61</v>
      </c>
      <c r="Q15" s="3" t="s">
        <v>2524</v>
      </c>
      <c r="R15" s="3" t="s">
        <v>40</v>
      </c>
      <c r="S15" s="3" t="s">
        <v>80</v>
      </c>
      <c r="T15" s="3" t="s">
        <v>86</v>
      </c>
      <c r="U15" s="3" t="s">
        <v>258</v>
      </c>
      <c r="V15" s="5" t="s">
        <v>219</v>
      </c>
      <c r="W15" s="3" t="s">
        <v>433</v>
      </c>
      <c r="X15" s="5" t="s">
        <v>7390</v>
      </c>
      <c r="Y15" s="3" t="s">
        <v>3018</v>
      </c>
      <c r="AB15" s="14">
        <f t="shared" si="1"/>
        <v>-55.909999999999854</v>
      </c>
      <c r="AD15" t="str">
        <f t="shared" si="6"/>
        <v xml:space="preserve"> </v>
      </c>
      <c r="AE15" s="26">
        <f t="shared" si="3"/>
        <v>-0.38219911740825113</v>
      </c>
      <c r="AH15" s="25">
        <f t="shared" si="4"/>
        <v>0.64884316177960333</v>
      </c>
      <c r="AI15" s="41">
        <f t="shared" si="5"/>
        <v>1.541204498876535</v>
      </c>
    </row>
    <row r="16" spans="1:35" x14ac:dyDescent="0.25">
      <c r="A16" s="3" t="s">
        <v>3405</v>
      </c>
      <c r="B16" s="4" t="s">
        <v>390</v>
      </c>
      <c r="C16" s="3" t="s">
        <v>42</v>
      </c>
      <c r="D16" s="3" t="s">
        <v>307</v>
      </c>
      <c r="E16" s="3" t="s">
        <v>7391</v>
      </c>
      <c r="F16" s="3" t="s">
        <v>108</v>
      </c>
      <c r="G16" s="3" t="s">
        <v>45</v>
      </c>
      <c r="H16" s="5" t="s">
        <v>46</v>
      </c>
      <c r="I16" s="3" t="s">
        <v>61</v>
      </c>
      <c r="J16" s="3" t="s">
        <v>2518</v>
      </c>
      <c r="K16" s="3" t="s">
        <v>2565</v>
      </c>
      <c r="L16" s="3" t="s">
        <v>46</v>
      </c>
      <c r="M16" s="3" t="s">
        <v>46</v>
      </c>
      <c r="N16" s="3" t="s">
        <v>258</v>
      </c>
      <c r="O16" s="5" t="s">
        <v>46</v>
      </c>
      <c r="P16" s="3" t="s">
        <v>2525</v>
      </c>
      <c r="Q16" s="3" t="s">
        <v>86</v>
      </c>
      <c r="R16" s="3" t="s">
        <v>48</v>
      </c>
      <c r="S16" s="3" t="s">
        <v>80</v>
      </c>
      <c r="T16" s="3" t="s">
        <v>2525</v>
      </c>
      <c r="U16" s="3" t="s">
        <v>258</v>
      </c>
      <c r="V16" s="5" t="s">
        <v>219</v>
      </c>
      <c r="W16" s="3" t="s">
        <v>433</v>
      </c>
      <c r="X16" s="5" t="s">
        <v>7390</v>
      </c>
      <c r="Y16" s="3" t="s">
        <v>7392</v>
      </c>
      <c r="AB16" s="14">
        <f t="shared" si="1"/>
        <v>-52.210000000000036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-0.35926919480737418</v>
      </c>
      <c r="AH16" s="25">
        <f t="shared" si="4"/>
        <v>0.64030314148176437</v>
      </c>
      <c r="AI16" s="41">
        <f t="shared" si="5"/>
        <v>1.5617602588765054</v>
      </c>
    </row>
    <row r="17" spans="1:35" x14ac:dyDescent="0.25">
      <c r="A17" s="3" t="s">
        <v>3405</v>
      </c>
      <c r="B17" s="4" t="s">
        <v>57</v>
      </c>
      <c r="C17" s="3" t="s">
        <v>42</v>
      </c>
      <c r="D17" s="3" t="s">
        <v>59</v>
      </c>
      <c r="E17" s="3" t="s">
        <v>7393</v>
      </c>
      <c r="F17" s="3" t="s">
        <v>472</v>
      </c>
      <c r="G17" s="3" t="s">
        <v>45</v>
      </c>
      <c r="H17" s="5" t="s">
        <v>46</v>
      </c>
      <c r="I17" s="3" t="s">
        <v>47</v>
      </c>
      <c r="J17" s="3" t="s">
        <v>2518</v>
      </c>
      <c r="K17" s="3" t="s">
        <v>2565</v>
      </c>
      <c r="L17" s="3" t="s">
        <v>46</v>
      </c>
      <c r="M17" s="3" t="s">
        <v>46</v>
      </c>
      <c r="N17" s="3" t="s">
        <v>258</v>
      </c>
      <c r="O17" s="5" t="s">
        <v>46</v>
      </c>
      <c r="P17" s="3" t="s">
        <v>61</v>
      </c>
      <c r="Q17" s="3" t="s">
        <v>80</v>
      </c>
      <c r="R17" s="3" t="s">
        <v>47</v>
      </c>
      <c r="S17" s="3" t="s">
        <v>46</v>
      </c>
      <c r="T17" s="3" t="s">
        <v>46</v>
      </c>
      <c r="U17" s="3" t="s">
        <v>258</v>
      </c>
      <c r="V17" s="5" t="s">
        <v>219</v>
      </c>
      <c r="W17" s="3" t="s">
        <v>433</v>
      </c>
      <c r="X17" s="5" t="s">
        <v>7390</v>
      </c>
      <c r="Y17" s="3" t="s">
        <v>3256</v>
      </c>
      <c r="AB17" s="14">
        <f t="shared" si="1"/>
        <v>176.16000000000031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1.0560028117770963</v>
      </c>
      <c r="AH17" s="25">
        <f t="shared" si="4"/>
        <v>0.14548346512584143</v>
      </c>
      <c r="AI17" s="41">
        <f t="shared" si="5"/>
        <v>6.8736333653794413</v>
      </c>
    </row>
    <row r="18" spans="1:35" x14ac:dyDescent="0.25">
      <c r="A18" s="3" t="s">
        <v>7394</v>
      </c>
      <c r="B18" s="4" t="s">
        <v>300</v>
      </c>
      <c r="C18" s="3" t="s">
        <v>42</v>
      </c>
      <c r="D18" s="3" t="s">
        <v>100</v>
      </c>
      <c r="E18" s="3" t="s">
        <v>7395</v>
      </c>
      <c r="F18" s="3" t="s">
        <v>110</v>
      </c>
      <c r="G18" s="3" t="s">
        <v>65</v>
      </c>
      <c r="H18" s="5" t="s">
        <v>46</v>
      </c>
      <c r="I18" s="3" t="s">
        <v>61</v>
      </c>
      <c r="J18" s="3" t="s">
        <v>2518</v>
      </c>
      <c r="K18" s="3" t="s">
        <v>80</v>
      </c>
      <c r="L18" s="3" t="s">
        <v>46</v>
      </c>
      <c r="M18" s="3" t="s">
        <v>80</v>
      </c>
      <c r="N18" s="3" t="s">
        <v>258</v>
      </c>
      <c r="O18" s="5" t="s">
        <v>46</v>
      </c>
      <c r="P18" s="3" t="s">
        <v>61</v>
      </c>
      <c r="Q18" s="3" t="s">
        <v>2565</v>
      </c>
      <c r="R18" s="3" t="s">
        <v>80</v>
      </c>
      <c r="S18" s="3" t="s">
        <v>46</v>
      </c>
      <c r="T18" s="3" t="s">
        <v>46</v>
      </c>
      <c r="U18" s="3" t="s">
        <v>258</v>
      </c>
      <c r="V18" s="5" t="s">
        <v>96</v>
      </c>
      <c r="W18" s="3" t="s">
        <v>433</v>
      </c>
      <c r="X18" s="5" t="s">
        <v>7396</v>
      </c>
      <c r="Y18" s="3" t="s">
        <v>3014</v>
      </c>
      <c r="AB18" s="14">
        <f t="shared" si="1"/>
        <v>251.65999999999985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1.523897178362579</v>
      </c>
      <c r="AH18" s="25">
        <f t="shared" si="4"/>
        <v>6.3767199221496318E-2</v>
      </c>
      <c r="AI18" s="41">
        <f t="shared" si="5"/>
        <v>15.682043624442169</v>
      </c>
    </row>
    <row r="19" spans="1:35" x14ac:dyDescent="0.25">
      <c r="A19" s="3" t="s">
        <v>7394</v>
      </c>
      <c r="B19" s="4" t="s">
        <v>1838</v>
      </c>
      <c r="C19" s="3" t="s">
        <v>58</v>
      </c>
      <c r="D19" s="3" t="s">
        <v>365</v>
      </c>
      <c r="E19" s="3" t="s">
        <v>7397</v>
      </c>
      <c r="F19" s="3" t="s">
        <v>78</v>
      </c>
      <c r="G19" s="3" t="s">
        <v>65</v>
      </c>
      <c r="H19" s="5" t="s">
        <v>46</v>
      </c>
      <c r="I19" s="3" t="s">
        <v>61</v>
      </c>
      <c r="J19" s="3" t="s">
        <v>2518</v>
      </c>
      <c r="K19" s="3" t="s">
        <v>2565</v>
      </c>
      <c r="L19" s="3" t="s">
        <v>46</v>
      </c>
      <c r="M19" s="3" t="s">
        <v>80</v>
      </c>
      <c r="N19" s="3" t="s">
        <v>258</v>
      </c>
      <c r="O19" s="5" t="s">
        <v>46</v>
      </c>
      <c r="P19" s="3" t="s">
        <v>46</v>
      </c>
      <c r="Q19" s="3" t="s">
        <v>47</v>
      </c>
      <c r="R19" s="3" t="s">
        <v>80</v>
      </c>
      <c r="S19" s="3" t="s">
        <v>46</v>
      </c>
      <c r="T19" s="3" t="s">
        <v>61</v>
      </c>
      <c r="U19" s="3" t="s">
        <v>258</v>
      </c>
      <c r="V19" s="5" t="s">
        <v>96</v>
      </c>
      <c r="W19" s="3" t="s">
        <v>433</v>
      </c>
      <c r="X19" s="5" t="s">
        <v>7396</v>
      </c>
      <c r="Y19" s="3" t="s">
        <v>7398</v>
      </c>
      <c r="AB19" s="14">
        <f t="shared" si="1"/>
        <v>122.17000000000007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0.72141186009563296</v>
      </c>
      <c r="AH19" s="25">
        <f t="shared" si="4"/>
        <v>0.23532807585444804</v>
      </c>
      <c r="AI19" s="41">
        <f t="shared" si="5"/>
        <v>4.249386718389295</v>
      </c>
    </row>
    <row r="20" spans="1:35" x14ac:dyDescent="0.25">
      <c r="A20" s="3" t="s">
        <v>7394</v>
      </c>
      <c r="B20" s="4" t="s">
        <v>778</v>
      </c>
      <c r="C20" s="3" t="s">
        <v>42</v>
      </c>
      <c r="D20" s="3" t="s">
        <v>779</v>
      </c>
      <c r="E20" s="3" t="s">
        <v>7399</v>
      </c>
      <c r="F20" s="3" t="s">
        <v>219</v>
      </c>
      <c r="G20" s="3" t="s">
        <v>111</v>
      </c>
      <c r="H20" s="5" t="s">
        <v>46</v>
      </c>
      <c r="I20" s="3" t="s">
        <v>61</v>
      </c>
      <c r="J20" s="3" t="s">
        <v>80</v>
      </c>
      <c r="K20" s="3" t="s">
        <v>46</v>
      </c>
      <c r="L20" s="3" t="s">
        <v>80</v>
      </c>
      <c r="M20" s="3" t="s">
        <v>46</v>
      </c>
      <c r="N20" s="3" t="s">
        <v>258</v>
      </c>
      <c r="O20" s="5" t="s">
        <v>46</v>
      </c>
      <c r="P20" s="3" t="s">
        <v>46</v>
      </c>
      <c r="Q20" s="3" t="s">
        <v>47</v>
      </c>
      <c r="R20" s="3" t="s">
        <v>46</v>
      </c>
      <c r="S20" s="3" t="s">
        <v>80</v>
      </c>
      <c r="T20" s="3" t="s">
        <v>86</v>
      </c>
      <c r="U20" s="3" t="s">
        <v>258</v>
      </c>
      <c r="V20" s="5" t="s">
        <v>96</v>
      </c>
      <c r="W20" s="3" t="s">
        <v>433</v>
      </c>
      <c r="X20" s="5" t="s">
        <v>7396</v>
      </c>
      <c r="Y20" s="3" t="s">
        <v>7400</v>
      </c>
      <c r="AB20" s="14">
        <f t="shared" si="1"/>
        <v>62.650000000000091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0.35254997004042632</v>
      </c>
      <c r="AH20" s="25">
        <f t="shared" si="4"/>
        <v>0.36221292508108138</v>
      </c>
      <c r="AI20" s="41">
        <f t="shared" si="5"/>
        <v>2.7608070578269674</v>
      </c>
    </row>
    <row r="21" spans="1:35" x14ac:dyDescent="0.25">
      <c r="A21" s="3" t="s">
        <v>382</v>
      </c>
      <c r="B21" s="4" t="s">
        <v>376</v>
      </c>
      <c r="C21" s="3" t="s">
        <v>58</v>
      </c>
      <c r="D21" s="3" t="s">
        <v>377</v>
      </c>
      <c r="E21" s="3" t="s">
        <v>7401</v>
      </c>
      <c r="F21" s="3" t="s">
        <v>315</v>
      </c>
      <c r="G21" s="3" t="s">
        <v>45</v>
      </c>
      <c r="H21" s="5" t="s">
        <v>46</v>
      </c>
      <c r="I21" s="3" t="s">
        <v>61</v>
      </c>
      <c r="J21" s="3" t="s">
        <v>2518</v>
      </c>
      <c r="K21" s="3" t="s">
        <v>2565</v>
      </c>
      <c r="L21" s="3" t="s">
        <v>46</v>
      </c>
      <c r="M21" s="3" t="s">
        <v>46</v>
      </c>
      <c r="N21" s="3" t="s">
        <v>258</v>
      </c>
      <c r="O21" s="5" t="s">
        <v>46</v>
      </c>
      <c r="P21" s="3" t="s">
        <v>61</v>
      </c>
      <c r="Q21" s="3" t="s">
        <v>2565</v>
      </c>
      <c r="R21" s="3" t="s">
        <v>40</v>
      </c>
      <c r="S21" s="3" t="s">
        <v>80</v>
      </c>
      <c r="T21" s="3" t="s">
        <v>2525</v>
      </c>
      <c r="U21" s="3" t="s">
        <v>258</v>
      </c>
      <c r="V21" s="5" t="s">
        <v>315</v>
      </c>
      <c r="W21" s="3" t="s">
        <v>433</v>
      </c>
      <c r="X21" s="5" t="s">
        <v>7402</v>
      </c>
      <c r="Y21" s="3" t="s">
        <v>2965</v>
      </c>
      <c r="AB21" s="14">
        <f t="shared" si="1"/>
        <v>29.140000000000327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0.14487923859301555</v>
      </c>
      <c r="AH21" s="25">
        <f t="shared" si="4"/>
        <v>0.44240310933727089</v>
      </c>
      <c r="AI21" s="41">
        <f t="shared" si="5"/>
        <v>2.2603819432870194</v>
      </c>
    </row>
    <row r="22" spans="1:35" x14ac:dyDescent="0.25">
      <c r="A22" s="3" t="s">
        <v>382</v>
      </c>
      <c r="B22" s="4" t="s">
        <v>314</v>
      </c>
      <c r="C22" s="3" t="s">
        <v>42</v>
      </c>
      <c r="D22" s="3" t="s">
        <v>307</v>
      </c>
      <c r="E22" s="3" t="s">
        <v>7403</v>
      </c>
      <c r="F22" s="3" t="s">
        <v>146</v>
      </c>
      <c r="G22" s="3" t="s">
        <v>45</v>
      </c>
      <c r="H22" s="5" t="s">
        <v>46</v>
      </c>
      <c r="I22" s="3" t="s">
        <v>61</v>
      </c>
      <c r="J22" s="3" t="s">
        <v>46</v>
      </c>
      <c r="K22" s="3" t="s">
        <v>46</v>
      </c>
      <c r="L22" s="3" t="s">
        <v>46</v>
      </c>
      <c r="M22" s="3" t="s">
        <v>80</v>
      </c>
      <c r="N22" s="3" t="s">
        <v>258</v>
      </c>
      <c r="O22" s="5" t="s">
        <v>46</v>
      </c>
      <c r="P22" s="3" t="s">
        <v>46</v>
      </c>
      <c r="Q22" s="3" t="s">
        <v>80</v>
      </c>
      <c r="R22" s="3" t="s">
        <v>48</v>
      </c>
      <c r="S22" s="3" t="s">
        <v>80</v>
      </c>
      <c r="T22" s="3" t="s">
        <v>47</v>
      </c>
      <c r="U22" s="3" t="s">
        <v>258</v>
      </c>
      <c r="V22" s="5" t="s">
        <v>315</v>
      </c>
      <c r="W22" s="3" t="s">
        <v>433</v>
      </c>
      <c r="X22" s="5" t="s">
        <v>7402</v>
      </c>
      <c r="Y22" s="3" t="s">
        <v>7404</v>
      </c>
      <c r="AB22" s="14">
        <f t="shared" si="1"/>
        <v>-38.480000000000018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-0.27418059012898044</v>
      </c>
      <c r="AH22" s="25">
        <f t="shared" si="4"/>
        <v>0.60802707819545387</v>
      </c>
      <c r="AI22" s="41">
        <f t="shared" si="5"/>
        <v>1.6446635945357422</v>
      </c>
    </row>
    <row r="23" spans="1:35" x14ac:dyDescent="0.25">
      <c r="A23" s="3" t="s">
        <v>6534</v>
      </c>
      <c r="B23" s="4" t="s">
        <v>777</v>
      </c>
      <c r="C23" s="3" t="s">
        <v>42</v>
      </c>
      <c r="D23" s="3" t="s">
        <v>354</v>
      </c>
      <c r="E23" s="3" t="s">
        <v>7405</v>
      </c>
      <c r="F23" s="3" t="s">
        <v>236</v>
      </c>
      <c r="G23" s="3" t="s">
        <v>111</v>
      </c>
      <c r="H23" s="5" t="s">
        <v>46</v>
      </c>
      <c r="I23" s="3" t="s">
        <v>61</v>
      </c>
      <c r="J23" s="3" t="s">
        <v>2518</v>
      </c>
      <c r="K23" s="3" t="s">
        <v>2524</v>
      </c>
      <c r="L23" s="3" t="s">
        <v>80</v>
      </c>
      <c r="M23" s="3" t="s">
        <v>47</v>
      </c>
      <c r="N23" s="3" t="s">
        <v>258</v>
      </c>
      <c r="O23" s="5" t="s">
        <v>46</v>
      </c>
      <c r="P23" s="3" t="s">
        <v>61</v>
      </c>
      <c r="Q23" s="3" t="s">
        <v>2565</v>
      </c>
      <c r="R23" s="3" t="s">
        <v>46</v>
      </c>
      <c r="S23" s="3" t="s">
        <v>46</v>
      </c>
      <c r="T23" s="3" t="s">
        <v>48</v>
      </c>
      <c r="U23" s="3" t="s">
        <v>258</v>
      </c>
      <c r="V23" s="5" t="s">
        <v>3068</v>
      </c>
      <c r="W23" s="3" t="s">
        <v>433</v>
      </c>
      <c r="X23" s="5" t="s">
        <v>7406</v>
      </c>
      <c r="Y23" s="3" t="s">
        <v>3421</v>
      </c>
      <c r="AB23" s="14">
        <f t="shared" si="1"/>
        <v>15.759999999999764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6.195968064713394E-2</v>
      </c>
      <c r="AH23" s="25">
        <f t="shared" si="4"/>
        <v>0.47529747023026603</v>
      </c>
      <c r="AI23" s="41">
        <f t="shared" si="5"/>
        <v>2.1039455554340165</v>
      </c>
    </row>
    <row r="24" spans="1:35" x14ac:dyDescent="0.25">
      <c r="A24" s="3" t="s">
        <v>6534</v>
      </c>
      <c r="B24" s="4" t="s">
        <v>392</v>
      </c>
      <c r="C24" s="3" t="s">
        <v>58</v>
      </c>
      <c r="D24" s="3" t="s">
        <v>307</v>
      </c>
      <c r="E24" s="3" t="s">
        <v>2616</v>
      </c>
      <c r="F24" s="3" t="s">
        <v>81</v>
      </c>
      <c r="G24" s="3" t="s">
        <v>45</v>
      </c>
      <c r="H24" s="5" t="s">
        <v>46</v>
      </c>
      <c r="I24" s="3" t="s">
        <v>46</v>
      </c>
      <c r="J24" s="3" t="s">
        <v>80</v>
      </c>
      <c r="K24" s="3" t="s">
        <v>2565</v>
      </c>
      <c r="L24" s="3" t="s">
        <v>46</v>
      </c>
      <c r="M24" s="3" t="s">
        <v>47</v>
      </c>
      <c r="N24" s="3" t="s">
        <v>258</v>
      </c>
      <c r="O24" s="5" t="s">
        <v>46</v>
      </c>
      <c r="P24" s="3" t="s">
        <v>46</v>
      </c>
      <c r="Q24" s="3" t="s">
        <v>47</v>
      </c>
      <c r="R24" s="3" t="s">
        <v>46</v>
      </c>
      <c r="S24" s="3" t="s">
        <v>80</v>
      </c>
      <c r="T24" s="3" t="s">
        <v>46</v>
      </c>
      <c r="U24" s="3" t="s">
        <v>258</v>
      </c>
      <c r="V24" s="5" t="s">
        <v>3068</v>
      </c>
      <c r="W24" s="3" t="s">
        <v>433</v>
      </c>
      <c r="X24" s="5" t="s">
        <v>7406</v>
      </c>
      <c r="Y24" s="3" t="s">
        <v>7407</v>
      </c>
      <c r="AB24" s="14">
        <f t="shared" si="1"/>
        <v>30.5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0.15330753446793088</v>
      </c>
      <c r="AH24" s="25">
        <f t="shared" si="4"/>
        <v>0.43907787963434708</v>
      </c>
      <c r="AI24" s="41">
        <f t="shared" si="5"/>
        <v>2.2775002940999318</v>
      </c>
    </row>
    <row r="25" spans="1:35" x14ac:dyDescent="0.25">
      <c r="A25" s="3" t="s">
        <v>146</v>
      </c>
      <c r="B25" s="4" t="s">
        <v>95</v>
      </c>
      <c r="C25" s="3" t="s">
        <v>42</v>
      </c>
      <c r="D25" s="3" t="s">
        <v>55</v>
      </c>
      <c r="E25" s="3" t="s">
        <v>7408</v>
      </c>
      <c r="F25" s="3" t="s">
        <v>96</v>
      </c>
      <c r="G25" s="3" t="s">
        <v>65</v>
      </c>
      <c r="H25" s="5" t="s">
        <v>46</v>
      </c>
      <c r="I25" s="3" t="s">
        <v>46</v>
      </c>
      <c r="J25" s="3" t="s">
        <v>2518</v>
      </c>
      <c r="K25" s="3" t="s">
        <v>2565</v>
      </c>
      <c r="L25" s="3" t="s">
        <v>46</v>
      </c>
      <c r="M25" s="3" t="s">
        <v>46</v>
      </c>
      <c r="N25" s="3" t="s">
        <v>889</v>
      </c>
      <c r="O25" s="5" t="s">
        <v>46</v>
      </c>
      <c r="P25" s="3" t="s">
        <v>2525</v>
      </c>
      <c r="Q25" s="3" t="s">
        <v>2518</v>
      </c>
      <c r="R25" s="3" t="s">
        <v>47</v>
      </c>
      <c r="S25" s="3" t="s">
        <v>80</v>
      </c>
      <c r="T25" s="3" t="s">
        <v>47</v>
      </c>
      <c r="U25" s="3" t="s">
        <v>258</v>
      </c>
      <c r="V25" s="5" t="s">
        <v>236</v>
      </c>
      <c r="W25" s="3" t="s">
        <v>863</v>
      </c>
      <c r="X25" s="5" t="s">
        <v>7409</v>
      </c>
      <c r="Y25" s="3" t="s">
        <v>7410</v>
      </c>
      <c r="AB25" s="14">
        <f t="shared" si="1"/>
        <v>7.5599999999999454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1.11420143424863E-2</v>
      </c>
      <c r="AH25" s="25">
        <f t="shared" si="4"/>
        <v>0.49555507135902843</v>
      </c>
      <c r="AI25" s="41">
        <f t="shared" si="5"/>
        <v>2.017939191415322</v>
      </c>
    </row>
    <row r="26" spans="1:35" x14ac:dyDescent="0.25">
      <c r="A26" s="3" t="s">
        <v>149</v>
      </c>
      <c r="B26" s="4" t="s">
        <v>370</v>
      </c>
      <c r="C26" s="3" t="s">
        <v>63</v>
      </c>
      <c r="D26" s="3" t="s">
        <v>140</v>
      </c>
      <c r="E26" s="3" t="s">
        <v>7411</v>
      </c>
      <c r="F26" s="3" t="s">
        <v>101</v>
      </c>
      <c r="G26" s="3" t="s">
        <v>42</v>
      </c>
      <c r="H26" s="5" t="s">
        <v>46</v>
      </c>
      <c r="I26" s="3" t="s">
        <v>46</v>
      </c>
      <c r="J26" s="3" t="s">
        <v>2518</v>
      </c>
      <c r="K26" s="3" t="s">
        <v>2565</v>
      </c>
      <c r="L26" s="3" t="s">
        <v>46</v>
      </c>
      <c r="M26" s="3" t="s">
        <v>47</v>
      </c>
      <c r="N26" s="3" t="s">
        <v>258</v>
      </c>
      <c r="O26" s="5" t="s">
        <v>46</v>
      </c>
      <c r="P26" s="3" t="s">
        <v>46</v>
      </c>
      <c r="Q26" s="3" t="s">
        <v>40</v>
      </c>
      <c r="R26" s="3" t="s">
        <v>46</v>
      </c>
      <c r="S26" s="3" t="s">
        <v>80</v>
      </c>
      <c r="T26" s="3" t="s">
        <v>47</v>
      </c>
      <c r="U26" s="3" t="s">
        <v>258</v>
      </c>
      <c r="V26" s="5" t="s">
        <v>236</v>
      </c>
      <c r="W26" s="3" t="s">
        <v>433</v>
      </c>
      <c r="X26" s="5" t="s">
        <v>7409</v>
      </c>
      <c r="Y26" s="3" t="s">
        <v>7412</v>
      </c>
      <c r="AB26" s="14">
        <f t="shared" si="1"/>
        <v>139.29999999999973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0.82757120446131782</v>
      </c>
      <c r="AH26" s="25">
        <f t="shared" si="4"/>
        <v>0.20395669077982193</v>
      </c>
      <c r="AI26" s="41">
        <f t="shared" si="5"/>
        <v>4.9030016920579156</v>
      </c>
    </row>
    <row r="27" spans="1:35" x14ac:dyDescent="0.25">
      <c r="A27" s="3" t="s">
        <v>154</v>
      </c>
      <c r="B27" s="4" t="s">
        <v>1108</v>
      </c>
      <c r="C27" s="3" t="s">
        <v>63</v>
      </c>
      <c r="D27" s="3" t="s">
        <v>320</v>
      </c>
      <c r="E27" s="3" t="s">
        <v>7413</v>
      </c>
      <c r="F27" s="3" t="s">
        <v>44</v>
      </c>
      <c r="G27" s="3" t="s">
        <v>65</v>
      </c>
      <c r="H27" s="5" t="s">
        <v>46</v>
      </c>
      <c r="I27" s="3" t="s">
        <v>46</v>
      </c>
      <c r="J27" s="3" t="s">
        <v>2518</v>
      </c>
      <c r="K27" s="3" t="s">
        <v>2565</v>
      </c>
      <c r="L27" s="3" t="s">
        <v>46</v>
      </c>
      <c r="M27" s="3" t="s">
        <v>47</v>
      </c>
      <c r="N27" s="3" t="s">
        <v>258</v>
      </c>
      <c r="O27" s="5" t="s">
        <v>46</v>
      </c>
      <c r="P27" s="3" t="s">
        <v>46</v>
      </c>
      <c r="Q27" s="3" t="s">
        <v>47</v>
      </c>
      <c r="R27" s="3" t="s">
        <v>47</v>
      </c>
      <c r="S27" s="3" t="s">
        <v>80</v>
      </c>
      <c r="T27" s="3" t="s">
        <v>46</v>
      </c>
      <c r="U27" s="3" t="s">
        <v>258</v>
      </c>
      <c r="V27" s="5" t="s">
        <v>281</v>
      </c>
      <c r="W27" s="3" t="s">
        <v>433</v>
      </c>
      <c r="X27" s="5" t="s">
        <v>7414</v>
      </c>
      <c r="Y27" s="3" t="s">
        <v>3528</v>
      </c>
      <c r="AB27" s="14">
        <f t="shared" si="1"/>
        <v>-175.61000000000013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-1.1240130999285525</v>
      </c>
      <c r="AH27" s="25">
        <f t="shared" si="4"/>
        <v>0.86949626569878669</v>
      </c>
      <c r="AI27" s="41">
        <f t="shared" si="5"/>
        <v>1.1500911958446787</v>
      </c>
    </row>
    <row r="28" spans="1:35" x14ac:dyDescent="0.25">
      <c r="A28" s="3" t="s">
        <v>157</v>
      </c>
      <c r="B28" s="4" t="s">
        <v>319</v>
      </c>
      <c r="C28" s="3" t="s">
        <v>42</v>
      </c>
      <c r="D28" s="3" t="s">
        <v>320</v>
      </c>
      <c r="E28" s="3" t="s">
        <v>7415</v>
      </c>
      <c r="F28" s="3" t="s">
        <v>91</v>
      </c>
      <c r="G28" s="3" t="s">
        <v>45</v>
      </c>
      <c r="H28" s="5" t="s">
        <v>46</v>
      </c>
      <c r="I28" s="3" t="s">
        <v>61</v>
      </c>
      <c r="J28" s="3" t="s">
        <v>46</v>
      </c>
      <c r="K28" s="3" t="s">
        <v>2565</v>
      </c>
      <c r="L28" s="3" t="s">
        <v>80</v>
      </c>
      <c r="M28" s="3" t="s">
        <v>46</v>
      </c>
      <c r="N28" s="3" t="s">
        <v>258</v>
      </c>
      <c r="O28" s="5" t="s">
        <v>46</v>
      </c>
      <c r="P28" s="3" t="s">
        <v>61</v>
      </c>
      <c r="Q28" s="3" t="s">
        <v>47</v>
      </c>
      <c r="R28" s="3" t="s">
        <v>40</v>
      </c>
      <c r="S28" s="3" t="s">
        <v>47</v>
      </c>
      <c r="T28" s="3" t="s">
        <v>61</v>
      </c>
      <c r="U28" s="3" t="s">
        <v>258</v>
      </c>
      <c r="V28" s="5" t="s">
        <v>2560</v>
      </c>
      <c r="W28" s="3" t="s">
        <v>433</v>
      </c>
      <c r="X28" s="5" t="s">
        <v>7416</v>
      </c>
      <c r="Y28" s="3" t="s">
        <v>7417</v>
      </c>
      <c r="AB28" s="14">
        <f t="shared" si="1"/>
        <v>78.010000000000218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0.44774013521596434</v>
      </c>
      <c r="AH28" s="25">
        <f t="shared" si="4"/>
        <v>0.32717037619215361</v>
      </c>
      <c r="AI28" s="41">
        <f t="shared" si="5"/>
        <v>3.0565114471509496</v>
      </c>
    </row>
    <row r="29" spans="1:35" x14ac:dyDescent="0.25">
      <c r="A29" s="3" t="s">
        <v>256</v>
      </c>
      <c r="B29" s="4" t="s">
        <v>771</v>
      </c>
      <c r="C29" s="3" t="s">
        <v>63</v>
      </c>
      <c r="D29" s="3" t="s">
        <v>380</v>
      </c>
      <c r="E29" s="3" t="s">
        <v>7418</v>
      </c>
      <c r="F29" s="3" t="s">
        <v>297</v>
      </c>
      <c r="G29" s="3" t="s">
        <v>111</v>
      </c>
      <c r="H29" s="5" t="s">
        <v>46</v>
      </c>
      <c r="I29" s="3" t="s">
        <v>46</v>
      </c>
      <c r="J29" s="3" t="s">
        <v>46</v>
      </c>
      <c r="K29" s="3" t="s">
        <v>2565</v>
      </c>
      <c r="L29" s="3" t="s">
        <v>46</v>
      </c>
      <c r="M29" s="3" t="s">
        <v>46</v>
      </c>
      <c r="N29" s="3" t="s">
        <v>258</v>
      </c>
      <c r="O29" s="5" t="s">
        <v>47</v>
      </c>
      <c r="P29" s="3" t="s">
        <v>46</v>
      </c>
      <c r="Q29" s="3" t="s">
        <v>47</v>
      </c>
      <c r="R29" s="3" t="s">
        <v>80</v>
      </c>
      <c r="S29" s="3" t="s">
        <v>80</v>
      </c>
      <c r="T29" s="3" t="s">
        <v>2525</v>
      </c>
      <c r="U29" s="3" t="s">
        <v>258</v>
      </c>
      <c r="V29" s="5" t="s">
        <v>279</v>
      </c>
      <c r="W29" s="3" t="s">
        <v>433</v>
      </c>
      <c r="X29" s="5" t="s">
        <v>7419</v>
      </c>
      <c r="Y29" s="3" t="s">
        <v>3696</v>
      </c>
      <c r="AB29" s="14">
        <f t="shared" si="1"/>
        <v>-92.559999999999945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-0.6093292966845173</v>
      </c>
      <c r="AH29" s="25">
        <f t="shared" si="4"/>
        <v>0.72884690399996754</v>
      </c>
      <c r="AI29" s="41">
        <f t="shared" si="5"/>
        <v>1.3720302501278712</v>
      </c>
    </row>
    <row r="30" spans="1:35" x14ac:dyDescent="0.25">
      <c r="A30" s="3" t="s">
        <v>261</v>
      </c>
      <c r="B30" s="4" t="s">
        <v>99</v>
      </c>
      <c r="C30" s="3" t="s">
        <v>58</v>
      </c>
      <c r="D30" s="3" t="s">
        <v>100</v>
      </c>
      <c r="E30" s="3" t="s">
        <v>7420</v>
      </c>
      <c r="F30" s="3" t="s">
        <v>50</v>
      </c>
      <c r="G30" s="3" t="s">
        <v>42</v>
      </c>
      <c r="H30" s="5" t="s">
        <v>46</v>
      </c>
      <c r="I30" s="3" t="s">
        <v>61</v>
      </c>
      <c r="J30" s="3" t="s">
        <v>2518</v>
      </c>
      <c r="K30" s="3" t="s">
        <v>2565</v>
      </c>
      <c r="L30" s="3" t="s">
        <v>46</v>
      </c>
      <c r="M30" s="3" t="s">
        <v>46</v>
      </c>
      <c r="N30" s="3" t="s">
        <v>258</v>
      </c>
      <c r="O30" s="5" t="s">
        <v>46</v>
      </c>
      <c r="P30" s="3" t="s">
        <v>61</v>
      </c>
      <c r="Q30" s="3" t="s">
        <v>2565</v>
      </c>
      <c r="R30" s="3" t="s">
        <v>80</v>
      </c>
      <c r="S30" s="3" t="s">
        <v>80</v>
      </c>
      <c r="T30" s="3" t="s">
        <v>47</v>
      </c>
      <c r="U30" s="3" t="s">
        <v>258</v>
      </c>
      <c r="V30" s="5" t="s">
        <v>2848</v>
      </c>
      <c r="W30" s="3" t="s">
        <v>433</v>
      </c>
      <c r="X30" s="5" t="s">
        <v>7421</v>
      </c>
      <c r="Y30" s="3" t="s">
        <v>3601</v>
      </c>
      <c r="AB30" s="14">
        <f t="shared" si="1"/>
        <v>120.81999999999971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0.71304553698449946</v>
      </c>
      <c r="AH30" s="25">
        <f t="shared" si="4"/>
        <v>0.23790878969180995</v>
      </c>
      <c r="AI30" s="41">
        <f t="shared" si="5"/>
        <v>4.2032915273765745</v>
      </c>
    </row>
    <row r="31" spans="1:35" x14ac:dyDescent="0.25">
      <c r="A31" s="3" t="s">
        <v>266</v>
      </c>
      <c r="B31" s="4" t="s">
        <v>77</v>
      </c>
      <c r="C31" s="3" t="s">
        <v>42</v>
      </c>
      <c r="D31" s="3" t="s">
        <v>59</v>
      </c>
      <c r="E31" s="3" t="s">
        <v>2611</v>
      </c>
      <c r="F31" s="3" t="s">
        <v>38</v>
      </c>
      <c r="G31" s="3" t="s">
        <v>65</v>
      </c>
      <c r="H31" s="5" t="s">
        <v>46</v>
      </c>
      <c r="I31" s="3" t="s">
        <v>61</v>
      </c>
      <c r="J31" s="3" t="s">
        <v>2524</v>
      </c>
      <c r="K31" s="3" t="s">
        <v>2565</v>
      </c>
      <c r="L31" s="3" t="s">
        <v>46</v>
      </c>
      <c r="M31" s="3" t="s">
        <v>46</v>
      </c>
      <c r="N31" s="3" t="s">
        <v>258</v>
      </c>
      <c r="O31" s="5" t="s">
        <v>46</v>
      </c>
      <c r="P31" s="3" t="s">
        <v>2525</v>
      </c>
      <c r="Q31" s="3" t="s">
        <v>2565</v>
      </c>
      <c r="R31" s="3" t="s">
        <v>47</v>
      </c>
      <c r="S31" s="3" t="s">
        <v>47</v>
      </c>
      <c r="T31" s="3" t="s">
        <v>48</v>
      </c>
      <c r="U31" s="3" t="s">
        <v>258</v>
      </c>
      <c r="V31" s="5" t="s">
        <v>122</v>
      </c>
      <c r="W31" s="3" t="s">
        <v>433</v>
      </c>
      <c r="X31" s="5" t="s">
        <v>7422</v>
      </c>
      <c r="Y31" s="3" t="s">
        <v>7423</v>
      </c>
      <c r="AB31" s="14">
        <f t="shared" si="1"/>
        <v>-30.769999999999982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-0.22639958924985315</v>
      </c>
      <c r="AH31" s="25">
        <f t="shared" si="4"/>
        <v>0.58955467631574043</v>
      </c>
      <c r="AI31" s="41">
        <f t="shared" si="5"/>
        <v>1.696195518707823</v>
      </c>
    </row>
    <row r="32" spans="1:35" x14ac:dyDescent="0.25">
      <c r="A32" s="3" t="s">
        <v>266</v>
      </c>
      <c r="B32" s="4" t="s">
        <v>379</v>
      </c>
      <c r="C32" s="3" t="s">
        <v>42</v>
      </c>
      <c r="D32" s="3" t="s">
        <v>380</v>
      </c>
      <c r="E32" s="3" t="s">
        <v>7424</v>
      </c>
      <c r="F32" s="3" t="s">
        <v>98</v>
      </c>
      <c r="G32" s="3" t="s">
        <v>45</v>
      </c>
      <c r="H32" s="5" t="s">
        <v>46</v>
      </c>
      <c r="I32" s="3" t="s">
        <v>47</v>
      </c>
      <c r="J32" s="3" t="s">
        <v>2518</v>
      </c>
      <c r="K32" s="3" t="s">
        <v>2565</v>
      </c>
      <c r="L32" s="3" t="s">
        <v>46</v>
      </c>
      <c r="M32" s="3" t="s">
        <v>47</v>
      </c>
      <c r="N32" s="3" t="s">
        <v>258</v>
      </c>
      <c r="O32" s="5" t="s">
        <v>46</v>
      </c>
      <c r="P32" s="3" t="s">
        <v>46</v>
      </c>
      <c r="Q32" s="3" t="s">
        <v>40</v>
      </c>
      <c r="R32" s="3" t="s">
        <v>46</v>
      </c>
      <c r="S32" s="3" t="s">
        <v>80</v>
      </c>
      <c r="T32" s="3" t="s">
        <v>40</v>
      </c>
      <c r="U32" s="3" t="s">
        <v>258</v>
      </c>
      <c r="V32" s="5" t="s">
        <v>122</v>
      </c>
      <c r="W32" s="3" t="s">
        <v>433</v>
      </c>
      <c r="X32" s="5" t="s">
        <v>7422</v>
      </c>
      <c r="Y32" s="3" t="s">
        <v>7425</v>
      </c>
      <c r="AB32" s="14">
        <f t="shared" si="1"/>
        <v>-246.40999999999985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-1.5627802675345428</v>
      </c>
      <c r="AH32" s="25">
        <f t="shared" si="4"/>
        <v>0.94094785649638935</v>
      </c>
      <c r="AI32" s="41">
        <f t="shared" si="5"/>
        <v>1.0627581465815659</v>
      </c>
    </row>
    <row r="33" spans="1:35" x14ac:dyDescent="0.25">
      <c r="A33" s="3" t="s">
        <v>7426</v>
      </c>
      <c r="B33" s="4" t="s">
        <v>464</v>
      </c>
      <c r="C33" s="3" t="s">
        <v>42</v>
      </c>
      <c r="D33" s="3" t="s">
        <v>55</v>
      </c>
      <c r="E33" s="3" t="s">
        <v>2598</v>
      </c>
      <c r="F33" s="3" t="s">
        <v>85</v>
      </c>
      <c r="G33" s="3" t="s">
        <v>42</v>
      </c>
      <c r="H33" s="5" t="s">
        <v>46</v>
      </c>
      <c r="I33" s="3" t="s">
        <v>61</v>
      </c>
      <c r="J33" s="3" t="s">
        <v>80</v>
      </c>
      <c r="K33" s="3" t="s">
        <v>46</v>
      </c>
      <c r="L33" s="3" t="s">
        <v>46</v>
      </c>
      <c r="M33" s="3" t="s">
        <v>47</v>
      </c>
      <c r="N33" s="3" t="s">
        <v>258</v>
      </c>
      <c r="O33" s="5" t="s">
        <v>46</v>
      </c>
      <c r="P33" s="3" t="s">
        <v>46</v>
      </c>
      <c r="Q33" s="3" t="s">
        <v>2565</v>
      </c>
      <c r="R33" s="3" t="s">
        <v>40</v>
      </c>
      <c r="S33" s="3" t="s">
        <v>80</v>
      </c>
      <c r="T33" s="3" t="s">
        <v>47</v>
      </c>
      <c r="U33" s="3" t="s">
        <v>258</v>
      </c>
      <c r="V33" s="5" t="s">
        <v>2868</v>
      </c>
      <c r="W33" s="3" t="s">
        <v>433</v>
      </c>
      <c r="X33" s="5" t="s">
        <v>7427</v>
      </c>
      <c r="Y33" s="3" t="s">
        <v>2854</v>
      </c>
      <c r="AB33" s="14">
        <f t="shared" si="1"/>
        <v>38.329999999999927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0.20183220851249142</v>
      </c>
      <c r="AH33" s="25">
        <f t="shared" si="4"/>
        <v>0.42002395046553298</v>
      </c>
      <c r="AI33" s="41">
        <f t="shared" si="5"/>
        <v>2.3808166150802861</v>
      </c>
    </row>
    <row r="34" spans="1:35" x14ac:dyDescent="0.25">
      <c r="A34" s="3" t="s">
        <v>7426</v>
      </c>
      <c r="B34" s="4" t="s">
        <v>415</v>
      </c>
      <c r="C34" s="3" t="s">
        <v>42</v>
      </c>
      <c r="D34" s="3" t="s">
        <v>193</v>
      </c>
      <c r="E34" s="3" t="s">
        <v>7428</v>
      </c>
      <c r="F34" s="3" t="s">
        <v>60</v>
      </c>
      <c r="G34" s="3" t="s">
        <v>111</v>
      </c>
      <c r="H34" s="5" t="s">
        <v>46</v>
      </c>
      <c r="I34" s="3" t="s">
        <v>46</v>
      </c>
      <c r="J34" s="3" t="s">
        <v>2518</v>
      </c>
      <c r="K34" s="3" t="s">
        <v>2565</v>
      </c>
      <c r="L34" s="3" t="s">
        <v>46</v>
      </c>
      <c r="M34" s="3" t="s">
        <v>80</v>
      </c>
      <c r="N34" s="3" t="s">
        <v>258</v>
      </c>
      <c r="O34" s="5" t="s">
        <v>46</v>
      </c>
      <c r="P34" s="3" t="s">
        <v>61</v>
      </c>
      <c r="Q34" s="3" t="s">
        <v>2524</v>
      </c>
      <c r="R34" s="3" t="s">
        <v>40</v>
      </c>
      <c r="S34" s="3" t="s">
        <v>80</v>
      </c>
      <c r="T34" s="3" t="s">
        <v>80</v>
      </c>
      <c r="U34" s="3" t="s">
        <v>258</v>
      </c>
      <c r="V34" s="5" t="s">
        <v>2868</v>
      </c>
      <c r="W34" s="3" t="s">
        <v>433</v>
      </c>
      <c r="X34" s="5" t="s">
        <v>7427</v>
      </c>
      <c r="Y34" s="3" t="s">
        <v>7429</v>
      </c>
      <c r="AB34" s="14">
        <f t="shared" si="1"/>
        <v>12.320000000000164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4.0641049904698405E-2</v>
      </c>
      <c r="AH34" s="25">
        <f t="shared" si="4"/>
        <v>0.48379102904176896</v>
      </c>
      <c r="AI34" s="41">
        <f t="shared" si="5"/>
        <v>2.0670081501524975</v>
      </c>
    </row>
    <row r="35" spans="1:35" x14ac:dyDescent="0.25">
      <c r="A35" s="3" t="s">
        <v>7426</v>
      </c>
      <c r="B35" s="4" t="s">
        <v>1585</v>
      </c>
      <c r="C35" s="3" t="s">
        <v>58</v>
      </c>
      <c r="D35" s="3" t="s">
        <v>320</v>
      </c>
      <c r="E35" s="3" t="s">
        <v>7430</v>
      </c>
      <c r="F35" s="3" t="s">
        <v>585</v>
      </c>
      <c r="G35" s="3" t="s">
        <v>42</v>
      </c>
      <c r="H35" s="5" t="s">
        <v>46</v>
      </c>
      <c r="I35" s="3" t="s">
        <v>61</v>
      </c>
      <c r="J35" s="3" t="s">
        <v>47</v>
      </c>
      <c r="K35" s="3" t="s">
        <v>2565</v>
      </c>
      <c r="L35" s="3" t="s">
        <v>46</v>
      </c>
      <c r="M35" s="3" t="s">
        <v>80</v>
      </c>
      <c r="N35" s="3" t="s">
        <v>258</v>
      </c>
      <c r="O35" s="5" t="s">
        <v>46</v>
      </c>
      <c r="P35" s="3" t="s">
        <v>46</v>
      </c>
      <c r="Q35" s="3" t="s">
        <v>40</v>
      </c>
      <c r="R35" s="3" t="s">
        <v>47</v>
      </c>
      <c r="S35" s="3" t="s">
        <v>46</v>
      </c>
      <c r="T35" s="3" t="s">
        <v>80</v>
      </c>
      <c r="U35" s="3" t="s">
        <v>258</v>
      </c>
      <c r="V35" s="5" t="s">
        <v>2868</v>
      </c>
      <c r="W35" s="3" t="s">
        <v>433</v>
      </c>
      <c r="X35" s="5" t="s">
        <v>7427</v>
      </c>
      <c r="Y35" s="3" t="s">
        <v>5329</v>
      </c>
      <c r="AB35" s="14">
        <f t="shared" si="1"/>
        <v>203.28999999999996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1.2241349199289382</v>
      </c>
      <c r="AH35" s="25">
        <f t="shared" si="4"/>
        <v>0.1104506674139174</v>
      </c>
      <c r="AI35" s="41">
        <f t="shared" si="5"/>
        <v>9.053815820346907</v>
      </c>
    </row>
    <row r="36" spans="1:35" x14ac:dyDescent="0.25">
      <c r="A36" s="3" t="s">
        <v>107</v>
      </c>
      <c r="B36" s="4" t="s">
        <v>783</v>
      </c>
      <c r="C36" s="3" t="s">
        <v>58</v>
      </c>
      <c r="D36" s="3" t="s">
        <v>365</v>
      </c>
      <c r="E36" s="3" t="s">
        <v>7431</v>
      </c>
      <c r="F36" s="3" t="s">
        <v>821</v>
      </c>
      <c r="G36" s="3" t="s">
        <v>65</v>
      </c>
      <c r="H36" s="5" t="s">
        <v>46</v>
      </c>
      <c r="I36" s="3" t="s">
        <v>47</v>
      </c>
      <c r="J36" s="3" t="s">
        <v>2518</v>
      </c>
      <c r="K36" s="3" t="s">
        <v>2565</v>
      </c>
      <c r="L36" s="3" t="s">
        <v>46</v>
      </c>
      <c r="M36" s="3" t="s">
        <v>47</v>
      </c>
      <c r="N36" s="3" t="s">
        <v>258</v>
      </c>
      <c r="O36" s="5" t="s">
        <v>46</v>
      </c>
      <c r="P36" s="3" t="s">
        <v>46</v>
      </c>
      <c r="Q36" s="3" t="s">
        <v>80</v>
      </c>
      <c r="R36" s="3" t="s">
        <v>40</v>
      </c>
      <c r="S36" s="3" t="s">
        <v>80</v>
      </c>
      <c r="T36" s="3" t="s">
        <v>46</v>
      </c>
      <c r="U36" s="3" t="s">
        <v>258</v>
      </c>
      <c r="V36" s="5" t="s">
        <v>273</v>
      </c>
      <c r="W36" s="3" t="s">
        <v>433</v>
      </c>
      <c r="X36" s="5" t="s">
        <v>7432</v>
      </c>
      <c r="Y36" s="3" t="s">
        <v>7433</v>
      </c>
      <c r="AB36" s="14">
        <f t="shared" si="1"/>
        <v>-85.25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-0.56402720635683679</v>
      </c>
      <c r="AH36" s="25">
        <f t="shared" si="4"/>
        <v>0.71363219163633584</v>
      </c>
      <c r="AI36" s="41">
        <f t="shared" si="5"/>
        <v>1.4012820774060541</v>
      </c>
    </row>
    <row r="37" spans="1:35" x14ac:dyDescent="0.25">
      <c r="A37" s="3" t="s">
        <v>279</v>
      </c>
      <c r="B37" s="4" t="s">
        <v>89</v>
      </c>
      <c r="C37" s="3" t="s">
        <v>58</v>
      </c>
      <c r="D37" s="3" t="s">
        <v>90</v>
      </c>
      <c r="E37" s="3" t="s">
        <v>7434</v>
      </c>
      <c r="F37" s="3" t="s">
        <v>454</v>
      </c>
      <c r="G37" s="3" t="s">
        <v>65</v>
      </c>
      <c r="H37" s="5" t="s">
        <v>46</v>
      </c>
      <c r="I37" s="3" t="s">
        <v>47</v>
      </c>
      <c r="J37" s="3" t="s">
        <v>2524</v>
      </c>
      <c r="K37" s="3" t="s">
        <v>2565</v>
      </c>
      <c r="L37" s="3" t="s">
        <v>46</v>
      </c>
      <c r="M37" s="3" t="s">
        <v>46</v>
      </c>
      <c r="N37" s="3" t="s">
        <v>258</v>
      </c>
      <c r="O37" s="5" t="s">
        <v>47</v>
      </c>
      <c r="P37" s="3" t="s">
        <v>61</v>
      </c>
      <c r="Q37" s="3" t="s">
        <v>40</v>
      </c>
      <c r="R37" s="3" t="s">
        <v>47</v>
      </c>
      <c r="S37" s="3" t="s">
        <v>46</v>
      </c>
      <c r="T37" s="3" t="s">
        <v>48</v>
      </c>
      <c r="U37" s="3" t="s">
        <v>258</v>
      </c>
      <c r="V37" s="5" t="s">
        <v>208</v>
      </c>
      <c r="W37" s="3" t="s">
        <v>433</v>
      </c>
      <c r="X37" s="5" t="s">
        <v>7435</v>
      </c>
      <c r="Y37" s="3" t="s">
        <v>5005</v>
      </c>
      <c r="AB37" s="14">
        <f t="shared" si="1"/>
        <v>14.699999999999818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5.5390567685801632E-2</v>
      </c>
      <c r="AH37" s="25">
        <f t="shared" si="4"/>
        <v>0.47791365509938788</v>
      </c>
      <c r="AI37" s="41">
        <f t="shared" si="5"/>
        <v>2.0924281809692968</v>
      </c>
    </row>
    <row r="38" spans="1:35" x14ac:dyDescent="0.25">
      <c r="A38" s="3" t="s">
        <v>281</v>
      </c>
      <c r="B38" s="4" t="s">
        <v>54</v>
      </c>
      <c r="C38" s="3" t="s">
        <v>42</v>
      </c>
      <c r="D38" s="3" t="s">
        <v>55</v>
      </c>
      <c r="E38" s="3" t="s">
        <v>7436</v>
      </c>
      <c r="F38" s="3" t="s">
        <v>128</v>
      </c>
      <c r="G38" s="3" t="s">
        <v>45</v>
      </c>
      <c r="H38" s="5" t="s">
        <v>46</v>
      </c>
      <c r="I38" s="3" t="s">
        <v>46</v>
      </c>
      <c r="J38" s="3" t="s">
        <v>80</v>
      </c>
      <c r="K38" s="3" t="s">
        <v>2565</v>
      </c>
      <c r="L38" s="3" t="s">
        <v>80</v>
      </c>
      <c r="M38" s="3" t="s">
        <v>47</v>
      </c>
      <c r="N38" s="3" t="s">
        <v>258</v>
      </c>
      <c r="O38" s="5" t="s">
        <v>46</v>
      </c>
      <c r="P38" s="3" t="s">
        <v>46</v>
      </c>
      <c r="Q38" s="3" t="s">
        <v>40</v>
      </c>
      <c r="R38" s="3" t="s">
        <v>40</v>
      </c>
      <c r="S38" s="3" t="s">
        <v>46</v>
      </c>
      <c r="T38" s="3" t="s">
        <v>80</v>
      </c>
      <c r="U38" s="3" t="s">
        <v>258</v>
      </c>
      <c r="V38" s="5" t="s">
        <v>2890</v>
      </c>
      <c r="W38" s="3" t="s">
        <v>433</v>
      </c>
      <c r="X38" s="5" t="s">
        <v>7437</v>
      </c>
      <c r="Y38" s="3" t="s">
        <v>7438</v>
      </c>
      <c r="AB38" s="14">
        <f t="shared" si="1"/>
        <v>-286.22000000000025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-1.8094938401672365</v>
      </c>
      <c r="AH38" s="25">
        <f t="shared" si="4"/>
        <v>0.9648128418678471</v>
      </c>
      <c r="AI38" s="41">
        <f t="shared" si="5"/>
        <v>1.0364704496097208</v>
      </c>
    </row>
    <row r="39" spans="1:35" x14ac:dyDescent="0.25">
      <c r="A39" s="3" t="s">
        <v>236</v>
      </c>
      <c r="B39" s="4" t="s">
        <v>211</v>
      </c>
      <c r="C39" s="3" t="s">
        <v>42</v>
      </c>
      <c r="D39" s="3" t="s">
        <v>55</v>
      </c>
      <c r="E39" s="3" t="s">
        <v>7439</v>
      </c>
      <c r="F39" s="3" t="s">
        <v>1133</v>
      </c>
      <c r="G39" s="3" t="s">
        <v>42</v>
      </c>
      <c r="H39" s="5" t="s">
        <v>46</v>
      </c>
      <c r="I39" s="3" t="s">
        <v>86</v>
      </c>
      <c r="J39" s="3" t="s">
        <v>2518</v>
      </c>
      <c r="K39" s="3" t="s">
        <v>2565</v>
      </c>
      <c r="L39" s="3" t="s">
        <v>46</v>
      </c>
      <c r="M39" s="3" t="s">
        <v>47</v>
      </c>
      <c r="N39" s="3" t="s">
        <v>258</v>
      </c>
      <c r="O39" s="5" t="s">
        <v>46</v>
      </c>
      <c r="P39" s="3" t="s">
        <v>46</v>
      </c>
      <c r="Q39" s="3" t="s">
        <v>47</v>
      </c>
      <c r="R39" s="3" t="s">
        <v>47</v>
      </c>
      <c r="S39" s="3" t="s">
        <v>80</v>
      </c>
      <c r="T39" s="3" t="s">
        <v>47</v>
      </c>
      <c r="U39" s="3" t="s">
        <v>258</v>
      </c>
      <c r="V39" s="5" t="s">
        <v>297</v>
      </c>
      <c r="W39" s="3" t="s">
        <v>433</v>
      </c>
      <c r="X39" s="5" t="s">
        <v>7440</v>
      </c>
      <c r="Y39" s="3" t="s">
        <v>7441</v>
      </c>
      <c r="AB39" s="14">
        <f t="shared" si="1"/>
        <v>18.890000000000327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8.1357155712204587E-2</v>
      </c>
      <c r="AH39" s="25">
        <f t="shared" si="4"/>
        <v>0.46757896045063441</v>
      </c>
      <c r="AI39" s="41">
        <f t="shared" si="5"/>
        <v>2.1386762121123648</v>
      </c>
    </row>
    <row r="40" spans="1:35" x14ac:dyDescent="0.25">
      <c r="A40" s="3" t="s">
        <v>315</v>
      </c>
      <c r="B40" s="4" t="s">
        <v>442</v>
      </c>
      <c r="C40" s="3" t="s">
        <v>42</v>
      </c>
      <c r="D40" s="3" t="s">
        <v>140</v>
      </c>
      <c r="E40" s="3" t="s">
        <v>7442</v>
      </c>
      <c r="F40" s="3" t="s">
        <v>359</v>
      </c>
      <c r="G40" s="3" t="s">
        <v>65</v>
      </c>
      <c r="H40" s="5" t="s">
        <v>46</v>
      </c>
      <c r="I40" s="3" t="s">
        <v>61</v>
      </c>
      <c r="J40" s="3" t="s">
        <v>2518</v>
      </c>
      <c r="K40" s="3" t="s">
        <v>2524</v>
      </c>
      <c r="L40" s="3" t="s">
        <v>47</v>
      </c>
      <c r="M40" s="3" t="s">
        <v>47</v>
      </c>
      <c r="N40" s="3" t="s">
        <v>258</v>
      </c>
      <c r="O40" s="5" t="s">
        <v>46</v>
      </c>
      <c r="P40" s="3" t="s">
        <v>86</v>
      </c>
      <c r="Q40" s="3" t="s">
        <v>80</v>
      </c>
      <c r="R40" s="3" t="s">
        <v>47</v>
      </c>
      <c r="S40" s="3" t="s">
        <v>47</v>
      </c>
      <c r="T40" s="3" t="s">
        <v>61</v>
      </c>
      <c r="U40" s="3" t="s">
        <v>258</v>
      </c>
      <c r="V40" s="5" t="s">
        <v>261</v>
      </c>
      <c r="W40" s="3" t="s">
        <v>433</v>
      </c>
      <c r="X40" s="5" t="s">
        <v>7443</v>
      </c>
      <c r="Y40" s="3" t="s">
        <v>6736</v>
      </c>
      <c r="AB40" s="14">
        <f t="shared" si="1"/>
        <v>-47.290000000000418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-0.32877859502458728</v>
      </c>
      <c r="AH40" s="25">
        <f t="shared" si="4"/>
        <v>0.62883847842051654</v>
      </c>
      <c r="AI40" s="41">
        <f t="shared" si="5"/>
        <v>1.5902334769840221</v>
      </c>
    </row>
    <row r="41" spans="1:35" x14ac:dyDescent="0.25">
      <c r="A41" s="3" t="s">
        <v>7444</v>
      </c>
      <c r="B41" s="4" t="s">
        <v>808</v>
      </c>
      <c r="C41" s="3" t="s">
        <v>42</v>
      </c>
      <c r="D41" s="3" t="s">
        <v>59</v>
      </c>
      <c r="E41" s="3" t="s">
        <v>2603</v>
      </c>
      <c r="F41" s="3" t="s">
        <v>411</v>
      </c>
      <c r="G41" s="3" t="s">
        <v>65</v>
      </c>
      <c r="H41" s="5" t="s">
        <v>46</v>
      </c>
      <c r="I41" s="3" t="s">
        <v>47</v>
      </c>
      <c r="J41" s="3" t="s">
        <v>46</v>
      </c>
      <c r="K41" s="3" t="s">
        <v>2565</v>
      </c>
      <c r="L41" s="3" t="s">
        <v>46</v>
      </c>
      <c r="M41" s="3" t="s">
        <v>2518</v>
      </c>
      <c r="N41" s="3" t="s">
        <v>258</v>
      </c>
      <c r="O41" s="5" t="s">
        <v>46</v>
      </c>
      <c r="P41" s="3" t="s">
        <v>80</v>
      </c>
      <c r="Q41" s="3" t="s">
        <v>2565</v>
      </c>
      <c r="R41" s="3" t="s">
        <v>40</v>
      </c>
      <c r="S41" s="3" t="s">
        <v>80</v>
      </c>
      <c r="T41" s="3" t="s">
        <v>47</v>
      </c>
      <c r="U41" s="3" t="s">
        <v>258</v>
      </c>
      <c r="V41" s="5" t="s">
        <v>3133</v>
      </c>
      <c r="W41" s="3" t="s">
        <v>433</v>
      </c>
      <c r="X41" s="5" t="s">
        <v>7445</v>
      </c>
      <c r="Y41" s="3" t="s">
        <v>6187</v>
      </c>
      <c r="AB41" s="14">
        <f t="shared" si="1"/>
        <v>-173.23000000000002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-1.1092635821474466</v>
      </c>
      <c r="AH41" s="25">
        <f t="shared" si="4"/>
        <v>0.86634175466793439</v>
      </c>
      <c r="AI41" s="41">
        <f t="shared" si="5"/>
        <v>1.154278891224972</v>
      </c>
    </row>
    <row r="42" spans="1:35" x14ac:dyDescent="0.25">
      <c r="A42" s="3" t="s">
        <v>7444</v>
      </c>
      <c r="B42" s="4" t="s">
        <v>1262</v>
      </c>
      <c r="C42" s="3" t="s">
        <v>58</v>
      </c>
      <c r="D42" s="3" t="s">
        <v>422</v>
      </c>
      <c r="E42" s="3" t="s">
        <v>7446</v>
      </c>
      <c r="F42" s="3" t="s">
        <v>493</v>
      </c>
      <c r="G42" s="3" t="s">
        <v>111</v>
      </c>
      <c r="H42" s="5" t="s">
        <v>46</v>
      </c>
      <c r="I42" s="3" t="s">
        <v>46</v>
      </c>
      <c r="J42" s="3" t="s">
        <v>80</v>
      </c>
      <c r="K42" s="3" t="s">
        <v>80</v>
      </c>
      <c r="L42" s="3" t="s">
        <v>80</v>
      </c>
      <c r="M42" s="3" t="s">
        <v>47</v>
      </c>
      <c r="N42" s="3" t="s">
        <v>258</v>
      </c>
      <c r="O42" s="5" t="s">
        <v>46</v>
      </c>
      <c r="P42" s="3" t="s">
        <v>2525</v>
      </c>
      <c r="Q42" s="3" t="s">
        <v>80</v>
      </c>
      <c r="R42" s="3" t="s">
        <v>46</v>
      </c>
      <c r="S42" s="3" t="s">
        <v>80</v>
      </c>
      <c r="T42" s="3" t="s">
        <v>86</v>
      </c>
      <c r="U42" s="3" t="s">
        <v>258</v>
      </c>
      <c r="V42" s="5" t="s">
        <v>3133</v>
      </c>
      <c r="W42" s="3" t="s">
        <v>433</v>
      </c>
      <c r="X42" s="5" t="s">
        <v>7445</v>
      </c>
      <c r="Y42" s="3" t="s">
        <v>2924</v>
      </c>
      <c r="AB42" s="14">
        <f t="shared" si="1"/>
        <v>-133.57000000000016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-0.86347960097154863</v>
      </c>
      <c r="AH42" s="25">
        <f t="shared" si="4"/>
        <v>0.80606308482290978</v>
      </c>
      <c r="AI42" s="41">
        <f t="shared" si="5"/>
        <v>1.2405976887276728</v>
      </c>
    </row>
    <row r="43" spans="1:35" x14ac:dyDescent="0.25">
      <c r="A43" s="3" t="s">
        <v>7444</v>
      </c>
      <c r="B43" s="4" t="s">
        <v>132</v>
      </c>
      <c r="C43" s="3" t="s">
        <v>42</v>
      </c>
      <c r="D43" s="3" t="s">
        <v>59</v>
      </c>
      <c r="E43" s="3" t="s">
        <v>2644</v>
      </c>
      <c r="F43" s="3" t="s">
        <v>1758</v>
      </c>
      <c r="G43" s="3" t="s">
        <v>42</v>
      </c>
      <c r="H43" s="5" t="s">
        <v>46</v>
      </c>
      <c r="I43" s="3" t="s">
        <v>48</v>
      </c>
      <c r="J43" s="3" t="s">
        <v>80</v>
      </c>
      <c r="K43" s="3" t="s">
        <v>2565</v>
      </c>
      <c r="L43" s="3" t="s">
        <v>46</v>
      </c>
      <c r="M43" s="3" t="s">
        <v>80</v>
      </c>
      <c r="N43" s="3" t="s">
        <v>258</v>
      </c>
      <c r="O43" s="5" t="s">
        <v>46</v>
      </c>
      <c r="P43" s="3" t="s">
        <v>86</v>
      </c>
      <c r="Q43" s="3" t="s">
        <v>47</v>
      </c>
      <c r="R43" s="3" t="s">
        <v>46</v>
      </c>
      <c r="S43" s="3" t="s">
        <v>80</v>
      </c>
      <c r="T43" s="3" t="s">
        <v>47</v>
      </c>
      <c r="U43" s="3" t="s">
        <v>258</v>
      </c>
      <c r="V43" s="5" t="s">
        <v>3133</v>
      </c>
      <c r="W43" s="3" t="s">
        <v>433</v>
      </c>
      <c r="X43" s="5" t="s">
        <v>7445</v>
      </c>
      <c r="Y43" s="3" t="s">
        <v>6135</v>
      </c>
      <c r="AB43" s="14">
        <f t="shared" si="1"/>
        <v>209.79999999999995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1.2644791891537264</v>
      </c>
      <c r="AH43" s="25">
        <f t="shared" si="4"/>
        <v>0.10302904282150382</v>
      </c>
      <c r="AI43" s="41">
        <f t="shared" si="5"/>
        <v>9.7060010712948586</v>
      </c>
    </row>
    <row r="44" spans="1:35" x14ac:dyDescent="0.25">
      <c r="A44" s="3" t="s">
        <v>293</v>
      </c>
      <c r="B44" s="4" t="s">
        <v>3105</v>
      </c>
      <c r="C44" s="3" t="s">
        <v>58</v>
      </c>
      <c r="D44" s="3" t="s">
        <v>354</v>
      </c>
      <c r="E44" s="3" t="s">
        <v>7447</v>
      </c>
      <c r="F44" s="3" t="s">
        <v>691</v>
      </c>
      <c r="G44" s="3" t="s">
        <v>42</v>
      </c>
      <c r="H44" s="5" t="s">
        <v>46</v>
      </c>
      <c r="I44" s="3" t="s">
        <v>46</v>
      </c>
      <c r="J44" s="3" t="s">
        <v>2518</v>
      </c>
      <c r="K44" s="3" t="s">
        <v>2565</v>
      </c>
      <c r="L44" s="3" t="s">
        <v>46</v>
      </c>
      <c r="M44" s="3" t="s">
        <v>80</v>
      </c>
      <c r="N44" s="3" t="s">
        <v>1189</v>
      </c>
      <c r="O44" s="5" t="s">
        <v>47</v>
      </c>
      <c r="P44" s="3" t="s">
        <v>46</v>
      </c>
      <c r="Q44" s="3" t="s">
        <v>47</v>
      </c>
      <c r="R44" s="3" t="s">
        <v>40</v>
      </c>
      <c r="S44" s="3" t="s">
        <v>47</v>
      </c>
      <c r="T44" s="3" t="s">
        <v>47</v>
      </c>
      <c r="U44" s="3" t="s">
        <v>258</v>
      </c>
      <c r="V44" s="5" t="s">
        <v>256</v>
      </c>
      <c r="W44" s="3" t="s">
        <v>851</v>
      </c>
      <c r="X44" s="5" t="s">
        <v>7448</v>
      </c>
      <c r="Y44" s="3" t="s">
        <v>3118</v>
      </c>
      <c r="AB44" s="14">
        <f t="shared" si="1"/>
        <v>198.59000000000015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1.1950077209494454</v>
      </c>
      <c r="AH44" s="25">
        <f t="shared" si="4"/>
        <v>0.11604200676025611</v>
      </c>
      <c r="AI44" s="41">
        <f t="shared" si="5"/>
        <v>8.6175689986645061</v>
      </c>
    </row>
    <row r="45" spans="1:35" x14ac:dyDescent="0.25">
      <c r="A45" s="3" t="s">
        <v>305</v>
      </c>
      <c r="B45" s="4" t="s">
        <v>394</v>
      </c>
      <c r="C45" s="3" t="s">
        <v>42</v>
      </c>
      <c r="D45" s="3" t="s">
        <v>395</v>
      </c>
      <c r="E45" s="3" t="s">
        <v>7449</v>
      </c>
      <c r="F45" s="3" t="s">
        <v>189</v>
      </c>
      <c r="G45" s="3" t="s">
        <v>111</v>
      </c>
      <c r="H45" s="5" t="s">
        <v>46</v>
      </c>
      <c r="I45" s="3" t="s">
        <v>46</v>
      </c>
      <c r="J45" s="3" t="s">
        <v>47</v>
      </c>
      <c r="K45" s="3" t="s">
        <v>2565</v>
      </c>
      <c r="L45" s="3" t="s">
        <v>46</v>
      </c>
      <c r="M45" s="3" t="s">
        <v>80</v>
      </c>
      <c r="N45" s="3" t="s">
        <v>258</v>
      </c>
      <c r="O45" s="5" t="s">
        <v>47</v>
      </c>
      <c r="P45" s="3" t="s">
        <v>61</v>
      </c>
      <c r="Q45" s="3" t="s">
        <v>80</v>
      </c>
      <c r="R45" s="3" t="s">
        <v>80</v>
      </c>
      <c r="S45" s="3" t="s">
        <v>47</v>
      </c>
      <c r="T45" s="3" t="s">
        <v>46</v>
      </c>
      <c r="U45" s="3" t="s">
        <v>258</v>
      </c>
      <c r="V45" s="5" t="s">
        <v>2919</v>
      </c>
      <c r="W45" s="3" t="s">
        <v>433</v>
      </c>
      <c r="X45" s="5" t="s">
        <v>7450</v>
      </c>
      <c r="Y45" s="3" t="s">
        <v>7451</v>
      </c>
      <c r="AB45" s="14">
        <f t="shared" si="1"/>
        <v>-255.61999999999989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-1.6198571829815938</v>
      </c>
      <c r="AH45" s="25">
        <f t="shared" si="4"/>
        <v>0.9473685203557658</v>
      </c>
      <c r="AI45" s="41">
        <f t="shared" si="5"/>
        <v>1.0555554449122602</v>
      </c>
    </row>
    <row r="46" spans="1:35" x14ac:dyDescent="0.25">
      <c r="A46" s="3" t="s">
        <v>1228</v>
      </c>
      <c r="B46" s="4" t="s">
        <v>123</v>
      </c>
      <c r="C46" s="3" t="s">
        <v>58</v>
      </c>
      <c r="D46" s="3" t="s">
        <v>115</v>
      </c>
      <c r="E46" s="3" t="s">
        <v>7452</v>
      </c>
      <c r="F46" s="3" t="s">
        <v>399</v>
      </c>
      <c r="G46" s="3" t="s">
        <v>65</v>
      </c>
      <c r="H46" s="5" t="s">
        <v>46</v>
      </c>
      <c r="I46" s="3" t="s">
        <v>80</v>
      </c>
      <c r="J46" s="3" t="s">
        <v>2518</v>
      </c>
      <c r="K46" s="3" t="s">
        <v>2565</v>
      </c>
      <c r="L46" s="3" t="s">
        <v>46</v>
      </c>
      <c r="M46" s="3" t="s">
        <v>80</v>
      </c>
      <c r="N46" s="3" t="s">
        <v>258</v>
      </c>
      <c r="O46" s="5" t="s">
        <v>46</v>
      </c>
      <c r="P46" s="3" t="s">
        <v>46</v>
      </c>
      <c r="Q46" s="3" t="s">
        <v>80</v>
      </c>
      <c r="R46" s="3" t="s">
        <v>80</v>
      </c>
      <c r="S46" s="3" t="s">
        <v>80</v>
      </c>
      <c r="T46" s="3" t="s">
        <v>47</v>
      </c>
      <c r="U46" s="3" t="s">
        <v>258</v>
      </c>
      <c r="V46" s="5" t="s">
        <v>157</v>
      </c>
      <c r="W46" s="3" t="s">
        <v>433</v>
      </c>
      <c r="X46" s="5" t="s">
        <v>7453</v>
      </c>
      <c r="Y46" s="3" t="s">
        <v>7454</v>
      </c>
      <c r="AB46" s="14">
        <f t="shared" si="1"/>
        <v>-155.25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-0.99783655285993611</v>
      </c>
      <c r="AH46" s="25">
        <f t="shared" si="4"/>
        <v>0.84082068892462991</v>
      </c>
      <c r="AI46" s="41">
        <f t="shared" si="5"/>
        <v>1.189314217849412</v>
      </c>
    </row>
    <row r="47" spans="1:35" x14ac:dyDescent="0.25">
      <c r="A47" s="3" t="s">
        <v>1228</v>
      </c>
      <c r="B47" s="4" t="s">
        <v>4248</v>
      </c>
      <c r="C47" s="3" t="s">
        <v>42</v>
      </c>
      <c r="D47" s="3" t="s">
        <v>140</v>
      </c>
      <c r="E47" s="3" t="s">
        <v>7455</v>
      </c>
      <c r="F47" s="3" t="s">
        <v>235</v>
      </c>
      <c r="G47" s="3" t="s">
        <v>111</v>
      </c>
      <c r="H47" s="5" t="s">
        <v>46</v>
      </c>
      <c r="I47" s="3" t="s">
        <v>2525</v>
      </c>
      <c r="J47" s="3" t="s">
        <v>80</v>
      </c>
      <c r="K47" s="3" t="s">
        <v>2565</v>
      </c>
      <c r="L47" s="3" t="s">
        <v>2525</v>
      </c>
      <c r="M47" s="3" t="s">
        <v>80</v>
      </c>
      <c r="N47" s="3" t="s">
        <v>258</v>
      </c>
      <c r="O47" s="5" t="s">
        <v>46</v>
      </c>
      <c r="P47" s="3" t="s">
        <v>40</v>
      </c>
      <c r="Q47" s="3" t="s">
        <v>2565</v>
      </c>
      <c r="R47" s="3" t="s">
        <v>48</v>
      </c>
      <c r="S47" s="3" t="s">
        <v>46</v>
      </c>
      <c r="T47" s="3" t="s">
        <v>80</v>
      </c>
      <c r="U47" s="3" t="s">
        <v>258</v>
      </c>
      <c r="V47" s="5" t="s">
        <v>157</v>
      </c>
      <c r="W47" s="3" t="s">
        <v>433</v>
      </c>
      <c r="X47" s="5" t="s">
        <v>7453</v>
      </c>
      <c r="Y47" s="3" t="s">
        <v>4129</v>
      </c>
      <c r="AB47" s="14">
        <f t="shared" si="1"/>
        <v>-104.70000000000027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-0.68456423192091398</v>
      </c>
      <c r="AH47" s="25">
        <f t="shared" si="4"/>
        <v>0.75319052790191976</v>
      </c>
      <c r="AI47" s="41">
        <f t="shared" si="5"/>
        <v>1.327685310628627</v>
      </c>
    </row>
    <row r="48" spans="1:35" x14ac:dyDescent="0.25">
      <c r="A48" s="3" t="s">
        <v>7456</v>
      </c>
      <c r="B48" s="4" t="s">
        <v>457</v>
      </c>
      <c r="C48" s="3" t="s">
        <v>491</v>
      </c>
      <c r="D48" s="3" t="s">
        <v>365</v>
      </c>
      <c r="E48" s="3" t="s">
        <v>7457</v>
      </c>
      <c r="F48" s="3" t="s">
        <v>497</v>
      </c>
      <c r="G48" s="3" t="s">
        <v>111</v>
      </c>
      <c r="H48" s="5" t="s">
        <v>46</v>
      </c>
      <c r="I48" s="3" t="s">
        <v>48</v>
      </c>
      <c r="J48" s="3" t="s">
        <v>80</v>
      </c>
      <c r="K48" s="3" t="s">
        <v>2565</v>
      </c>
      <c r="L48" s="3" t="s">
        <v>80</v>
      </c>
      <c r="M48" s="3" t="s">
        <v>80</v>
      </c>
      <c r="N48" s="3" t="s">
        <v>258</v>
      </c>
      <c r="O48" s="5" t="s">
        <v>46</v>
      </c>
      <c r="P48" s="3" t="s">
        <v>46</v>
      </c>
      <c r="Q48" s="3" t="s">
        <v>2565</v>
      </c>
      <c r="R48" s="3" t="s">
        <v>46</v>
      </c>
      <c r="S48" s="3" t="s">
        <v>80</v>
      </c>
      <c r="T48" s="3" t="s">
        <v>80</v>
      </c>
      <c r="U48" s="3" t="s">
        <v>258</v>
      </c>
      <c r="V48" s="5" t="s">
        <v>154</v>
      </c>
      <c r="W48" s="3" t="s">
        <v>433</v>
      </c>
      <c r="X48" s="5" t="s">
        <v>7458</v>
      </c>
      <c r="Y48" s="3" t="s">
        <v>7459</v>
      </c>
      <c r="AB48" s="14">
        <f t="shared" si="1"/>
        <v>-199.40999999999985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-1.2715082777396047</v>
      </c>
      <c r="AH48" s="25">
        <f t="shared" si="4"/>
        <v>0.89822605776133879</v>
      </c>
      <c r="AI48" s="41">
        <f t="shared" si="5"/>
        <v>1.1133054884783835</v>
      </c>
    </row>
    <row r="49" spans="1:35" x14ac:dyDescent="0.25">
      <c r="A49" s="3" t="s">
        <v>7456</v>
      </c>
      <c r="B49" s="4" t="s">
        <v>84</v>
      </c>
      <c r="C49" s="3" t="s">
        <v>42</v>
      </c>
      <c r="D49" s="3" t="s">
        <v>43</v>
      </c>
      <c r="E49" s="3" t="s">
        <v>2619</v>
      </c>
      <c r="F49" s="3" t="s">
        <v>92</v>
      </c>
      <c r="G49" s="3" t="s">
        <v>42</v>
      </c>
      <c r="H49" s="5" t="s">
        <v>46</v>
      </c>
      <c r="I49" s="3" t="s">
        <v>61</v>
      </c>
      <c r="J49" s="3" t="s">
        <v>80</v>
      </c>
      <c r="K49" s="3" t="s">
        <v>2565</v>
      </c>
      <c r="L49" s="3" t="s">
        <v>46</v>
      </c>
      <c r="M49" s="3" t="s">
        <v>80</v>
      </c>
      <c r="N49" s="3" t="s">
        <v>258</v>
      </c>
      <c r="O49" s="5" t="s">
        <v>46</v>
      </c>
      <c r="P49" s="3" t="s">
        <v>2525</v>
      </c>
      <c r="Q49" s="3" t="s">
        <v>80</v>
      </c>
      <c r="R49" s="3" t="s">
        <v>40</v>
      </c>
      <c r="S49" s="3" t="s">
        <v>80</v>
      </c>
      <c r="T49" s="3" t="s">
        <v>80</v>
      </c>
      <c r="U49" s="3" t="s">
        <v>258</v>
      </c>
      <c r="V49" s="5" t="s">
        <v>154</v>
      </c>
      <c r="W49" s="3" t="s">
        <v>433</v>
      </c>
      <c r="X49" s="5" t="s">
        <v>7458</v>
      </c>
      <c r="Y49" s="3" t="s">
        <v>7460</v>
      </c>
      <c r="AB49" s="14">
        <f t="shared" si="1"/>
        <v>-96.119999999999891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-0.63139160059238886</v>
      </c>
      <c r="AH49" s="25">
        <f t="shared" si="4"/>
        <v>0.73610774668471957</v>
      </c>
      <c r="AI49" s="41">
        <f t="shared" si="5"/>
        <v>1.3584967751036419</v>
      </c>
    </row>
    <row r="50" spans="1:35" x14ac:dyDescent="0.25">
      <c r="A50" s="3" t="s">
        <v>7456</v>
      </c>
      <c r="B50" s="4" t="s">
        <v>545</v>
      </c>
      <c r="C50" s="3" t="s">
        <v>42</v>
      </c>
      <c r="D50" s="3" t="s">
        <v>55</v>
      </c>
      <c r="E50" s="3" t="s">
        <v>7461</v>
      </c>
      <c r="F50" s="3" t="s">
        <v>1065</v>
      </c>
      <c r="G50" s="3" t="s">
        <v>42</v>
      </c>
      <c r="H50" s="5" t="s">
        <v>46</v>
      </c>
      <c r="I50" s="3" t="s">
        <v>47</v>
      </c>
      <c r="J50" s="3" t="s">
        <v>80</v>
      </c>
      <c r="K50" s="3" t="s">
        <v>80</v>
      </c>
      <c r="L50" s="3" t="s">
        <v>46</v>
      </c>
      <c r="M50" s="3" t="s">
        <v>80</v>
      </c>
      <c r="N50" s="3" t="s">
        <v>258</v>
      </c>
      <c r="O50" s="5" t="s">
        <v>46</v>
      </c>
      <c r="P50" s="3" t="s">
        <v>86</v>
      </c>
      <c r="Q50" s="3" t="s">
        <v>80</v>
      </c>
      <c r="R50" s="3" t="s">
        <v>80</v>
      </c>
      <c r="S50" s="3" t="s">
        <v>46</v>
      </c>
      <c r="T50" s="3" t="s">
        <v>47</v>
      </c>
      <c r="U50" s="3" t="s">
        <v>258</v>
      </c>
      <c r="V50" s="5" t="s">
        <v>154</v>
      </c>
      <c r="W50" s="3" t="s">
        <v>433</v>
      </c>
      <c r="X50" s="5" t="s">
        <v>7458</v>
      </c>
      <c r="Y50" s="3" t="s">
        <v>2906</v>
      </c>
      <c r="AB50" s="14">
        <f t="shared" si="1"/>
        <v>-1.7300000000000182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-4.6430683214853365E-2</v>
      </c>
      <c r="AH50" s="25">
        <f t="shared" si="4"/>
        <v>0.51851650939584593</v>
      </c>
      <c r="AI50" s="41">
        <f t="shared" si="5"/>
        <v>1.9285789013066503</v>
      </c>
    </row>
    <row r="51" spans="1:35" x14ac:dyDescent="0.25">
      <c r="A51" s="3" t="s">
        <v>213</v>
      </c>
      <c r="B51" s="4" t="s">
        <v>412</v>
      </c>
      <c r="C51" s="3" t="s">
        <v>42</v>
      </c>
      <c r="D51" s="3" t="s">
        <v>193</v>
      </c>
      <c r="E51" s="3" t="s">
        <v>7462</v>
      </c>
      <c r="F51" s="3" t="s">
        <v>814</v>
      </c>
      <c r="G51" s="3" t="s">
        <v>42</v>
      </c>
      <c r="H51" s="5" t="s">
        <v>46</v>
      </c>
      <c r="I51" s="3" t="s">
        <v>47</v>
      </c>
      <c r="J51" s="3" t="s">
        <v>47</v>
      </c>
      <c r="K51" s="3" t="s">
        <v>2565</v>
      </c>
      <c r="L51" s="3" t="s">
        <v>46</v>
      </c>
      <c r="M51" s="3" t="s">
        <v>80</v>
      </c>
      <c r="N51" s="3" t="s">
        <v>258</v>
      </c>
      <c r="O51" s="5" t="s">
        <v>46</v>
      </c>
      <c r="P51" s="3" t="s">
        <v>48</v>
      </c>
      <c r="Q51" s="3" t="s">
        <v>80</v>
      </c>
      <c r="R51" s="3" t="s">
        <v>80</v>
      </c>
      <c r="S51" s="3" t="s">
        <v>46</v>
      </c>
      <c r="T51" s="3" t="s">
        <v>47</v>
      </c>
      <c r="U51" s="3" t="s">
        <v>258</v>
      </c>
      <c r="V51" s="5" t="s">
        <v>2931</v>
      </c>
      <c r="W51" s="3" t="s">
        <v>433</v>
      </c>
      <c r="X51" s="5" t="s">
        <v>7463</v>
      </c>
      <c r="Y51" s="3" t="s">
        <v>7191</v>
      </c>
      <c r="AB51" s="14">
        <f t="shared" si="1"/>
        <v>-72.069999999999709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-0.48234710368668005</v>
      </c>
      <c r="AH51" s="25">
        <f t="shared" si="4"/>
        <v>0.68522030454113292</v>
      </c>
      <c r="AI51" s="41">
        <f t="shared" si="5"/>
        <v>1.4593846582956465</v>
      </c>
    </row>
    <row r="52" spans="1:35" x14ac:dyDescent="0.25">
      <c r="A52" s="3" t="s">
        <v>189</v>
      </c>
      <c r="B52" s="4" t="s">
        <v>7464</v>
      </c>
      <c r="C52" s="3" t="s">
        <v>63</v>
      </c>
      <c r="D52" s="3" t="s">
        <v>320</v>
      </c>
      <c r="E52" s="3" t="s">
        <v>7465</v>
      </c>
      <c r="F52" s="3" t="s">
        <v>52</v>
      </c>
      <c r="G52" s="3" t="s">
        <v>42</v>
      </c>
      <c r="H52" s="5" t="s">
        <v>46</v>
      </c>
      <c r="I52" s="3" t="s">
        <v>86</v>
      </c>
      <c r="J52" s="3" t="s">
        <v>2518</v>
      </c>
      <c r="K52" s="3" t="s">
        <v>2524</v>
      </c>
      <c r="L52" s="3" t="s">
        <v>80</v>
      </c>
      <c r="M52" s="3" t="s">
        <v>47</v>
      </c>
      <c r="N52" s="3" t="s">
        <v>1128</v>
      </c>
      <c r="O52" s="5" t="s">
        <v>46</v>
      </c>
      <c r="P52" s="3" t="s">
        <v>86</v>
      </c>
      <c r="Q52" s="3" t="s">
        <v>80</v>
      </c>
      <c r="R52" s="3" t="s">
        <v>40</v>
      </c>
      <c r="S52" s="3" t="s">
        <v>80</v>
      </c>
      <c r="T52" s="3" t="s">
        <v>47</v>
      </c>
      <c r="U52" s="3" t="s">
        <v>1189</v>
      </c>
      <c r="V52" s="5" t="s">
        <v>149</v>
      </c>
      <c r="W52" s="3" t="s">
        <v>1632</v>
      </c>
      <c r="X52" s="5" t="s">
        <v>7466</v>
      </c>
      <c r="Y52" s="3" t="s">
        <v>7118</v>
      </c>
      <c r="AB52" s="14">
        <f t="shared" si="1"/>
        <v>65.8900000000001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0.37262914550714127</v>
      </c>
      <c r="AH52" s="25">
        <f t="shared" si="4"/>
        <v>0.354712238845585</v>
      </c>
      <c r="AI52" s="41">
        <f t="shared" si="5"/>
        <v>2.8191866264736491</v>
      </c>
    </row>
    <row r="53" spans="1:35" x14ac:dyDescent="0.25">
      <c r="A53" s="3" t="s">
        <v>7467</v>
      </c>
      <c r="B53" s="4" t="s">
        <v>859</v>
      </c>
      <c r="C53" s="3" t="s">
        <v>42</v>
      </c>
      <c r="D53" s="3" t="s">
        <v>775</v>
      </c>
      <c r="E53" s="3" t="s">
        <v>7468</v>
      </c>
      <c r="F53" s="3" t="s">
        <v>567</v>
      </c>
      <c r="G53" s="3" t="s">
        <v>42</v>
      </c>
      <c r="H53" s="5" t="s">
        <v>46</v>
      </c>
      <c r="I53" s="3" t="s">
        <v>61</v>
      </c>
      <c r="J53" s="3" t="s">
        <v>80</v>
      </c>
      <c r="K53" s="3" t="s">
        <v>80</v>
      </c>
      <c r="L53" s="3" t="s">
        <v>46</v>
      </c>
      <c r="M53" s="3" t="s">
        <v>80</v>
      </c>
      <c r="N53" s="3" t="s">
        <v>258</v>
      </c>
      <c r="O53" s="5" t="s">
        <v>46</v>
      </c>
      <c r="P53" s="3" t="s">
        <v>48</v>
      </c>
      <c r="Q53" s="3" t="s">
        <v>80</v>
      </c>
      <c r="R53" s="3" t="s">
        <v>47</v>
      </c>
      <c r="S53" s="3" t="s">
        <v>80</v>
      </c>
      <c r="T53" s="3" t="s">
        <v>47</v>
      </c>
      <c r="U53" s="3" t="s">
        <v>258</v>
      </c>
      <c r="V53" s="5" t="s">
        <v>146</v>
      </c>
      <c r="W53" s="3" t="s">
        <v>433</v>
      </c>
      <c r="X53" s="5" t="s">
        <v>7469</v>
      </c>
      <c r="Y53" s="3" t="s">
        <v>7470</v>
      </c>
      <c r="AB53" s="14">
        <f t="shared" si="1"/>
        <v>201.84999999999991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1.2152108419437311</v>
      </c>
      <c r="AH53" s="25">
        <f t="shared" si="4"/>
        <v>0.11214284317228729</v>
      </c>
      <c r="AI53" s="41">
        <f t="shared" si="5"/>
        <v>8.9171985631190047</v>
      </c>
    </row>
    <row r="54" spans="1:35" x14ac:dyDescent="0.25">
      <c r="A54" s="3" t="s">
        <v>7467</v>
      </c>
      <c r="B54" s="4" t="s">
        <v>917</v>
      </c>
      <c r="C54" s="3" t="s">
        <v>58</v>
      </c>
      <c r="D54" s="3" t="s">
        <v>775</v>
      </c>
      <c r="E54" s="3" t="s">
        <v>7471</v>
      </c>
      <c r="F54" s="3" t="s">
        <v>1128</v>
      </c>
      <c r="G54" s="3" t="s">
        <v>111</v>
      </c>
      <c r="H54" s="5" t="s">
        <v>46</v>
      </c>
      <c r="I54" s="3" t="s">
        <v>40</v>
      </c>
      <c r="J54" s="3" t="s">
        <v>80</v>
      </c>
      <c r="K54" s="3" t="s">
        <v>80</v>
      </c>
      <c r="L54" s="3" t="s">
        <v>46</v>
      </c>
      <c r="M54" s="3" t="s">
        <v>47</v>
      </c>
      <c r="N54" s="3" t="s">
        <v>258</v>
      </c>
      <c r="O54" s="5" t="s">
        <v>46</v>
      </c>
      <c r="P54" s="3" t="s">
        <v>80</v>
      </c>
      <c r="Q54" s="3" t="s">
        <v>80</v>
      </c>
      <c r="R54" s="3" t="s">
        <v>80</v>
      </c>
      <c r="S54" s="3" t="s">
        <v>46</v>
      </c>
      <c r="T54" s="3" t="s">
        <v>47</v>
      </c>
      <c r="U54" s="3" t="s">
        <v>258</v>
      </c>
      <c r="V54" s="5" t="s">
        <v>146</v>
      </c>
      <c r="W54" s="3" t="s">
        <v>433</v>
      </c>
      <c r="X54" s="5" t="s">
        <v>7469</v>
      </c>
      <c r="Y54" s="3" t="s">
        <v>4599</v>
      </c>
      <c r="AB54" s="14">
        <f t="shared" si="1"/>
        <v>-217.64000000000033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-1.3844846261217718</v>
      </c>
      <c r="AH54" s="25">
        <f t="shared" si="4"/>
        <v>0.9168949438202586</v>
      </c>
      <c r="AI54" s="41">
        <f t="shared" si="5"/>
        <v>1.0906374898671409</v>
      </c>
    </row>
    <row r="55" spans="1:35" x14ac:dyDescent="0.25">
      <c r="A55" s="3" t="s">
        <v>439</v>
      </c>
      <c r="B55" s="4" t="s">
        <v>7472</v>
      </c>
      <c r="C55" s="3" t="s">
        <v>63</v>
      </c>
      <c r="D55" s="3" t="s">
        <v>564</v>
      </c>
      <c r="E55" s="3" t="s">
        <v>42</v>
      </c>
      <c r="F55" s="3" t="s">
        <v>80</v>
      </c>
      <c r="G55" s="3" t="s">
        <v>42</v>
      </c>
      <c r="H55" s="5" t="s">
        <v>46</v>
      </c>
      <c r="I55" s="3" t="s">
        <v>2525</v>
      </c>
      <c r="J55" s="3" t="s">
        <v>2518</v>
      </c>
      <c r="K55" s="3" t="s">
        <v>2524</v>
      </c>
      <c r="L55" s="3" t="s">
        <v>80</v>
      </c>
      <c r="M55" s="3" t="s">
        <v>47</v>
      </c>
      <c r="N55" s="3" t="s">
        <v>258</v>
      </c>
      <c r="O55" s="5" t="s">
        <v>46</v>
      </c>
      <c r="P55" s="3" t="s">
        <v>47</v>
      </c>
      <c r="Q55" s="3" t="s">
        <v>80</v>
      </c>
      <c r="R55" s="3" t="s">
        <v>47</v>
      </c>
      <c r="S55" s="3" t="s">
        <v>80</v>
      </c>
      <c r="T55" s="3" t="s">
        <v>86</v>
      </c>
      <c r="U55" s="3" t="s">
        <v>258</v>
      </c>
      <c r="V55" s="5" t="s">
        <v>3140</v>
      </c>
      <c r="W55" s="3" t="s">
        <v>433</v>
      </c>
      <c r="X55" s="5" t="s">
        <v>7473</v>
      </c>
      <c r="Y55" s="3" t="s">
        <v>42</v>
      </c>
      <c r="AB55" s="14">
        <f t="shared" si="1"/>
        <v>0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-3.5709395079848084E-2</v>
      </c>
      <c r="AH55" s="25">
        <f t="shared" si="4"/>
        <v>0.51424296042956685</v>
      </c>
      <c r="AI55" s="41">
        <f t="shared" si="5"/>
        <v>1.9446061044076552</v>
      </c>
    </row>
    <row r="56" spans="1:35" x14ac:dyDescent="0.25">
      <c r="A56" s="3" t="s">
        <v>773</v>
      </c>
      <c r="B56" s="4" t="s">
        <v>2731</v>
      </c>
      <c r="C56" s="3" t="s">
        <v>278</v>
      </c>
      <c r="D56" s="3" t="s">
        <v>354</v>
      </c>
      <c r="E56" s="3" t="s">
        <v>7474</v>
      </c>
      <c r="F56" s="3" t="s">
        <v>7475</v>
      </c>
      <c r="G56" s="3" t="s">
        <v>42</v>
      </c>
      <c r="H56" s="5" t="s">
        <v>46</v>
      </c>
      <c r="I56" s="3" t="s">
        <v>47</v>
      </c>
      <c r="J56" s="3" t="s">
        <v>80</v>
      </c>
      <c r="K56" s="3" t="s">
        <v>47</v>
      </c>
      <c r="L56" s="3" t="s">
        <v>2525</v>
      </c>
      <c r="M56" s="3" t="s">
        <v>47</v>
      </c>
      <c r="N56" s="3" t="s">
        <v>258</v>
      </c>
      <c r="O56" s="5" t="s">
        <v>46</v>
      </c>
      <c r="P56" s="3" t="s">
        <v>61</v>
      </c>
      <c r="Q56" s="3" t="s">
        <v>80</v>
      </c>
      <c r="R56" s="3" t="s">
        <v>47</v>
      </c>
      <c r="S56" s="3" t="s">
        <v>80</v>
      </c>
      <c r="T56" s="3" t="s">
        <v>86</v>
      </c>
      <c r="U56" s="3" t="s">
        <v>1189</v>
      </c>
      <c r="V56" s="5" t="s">
        <v>3349</v>
      </c>
      <c r="W56" s="3" t="s">
        <v>851</v>
      </c>
      <c r="X56" s="5" t="s">
        <v>7476</v>
      </c>
      <c r="Y56" s="3" t="s">
        <v>7477</v>
      </c>
      <c r="AB56" s="14">
        <f t="shared" si="1"/>
        <v>358.09999999999991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2.1835352761024347</v>
      </c>
      <c r="AH56" s="25">
        <f t="shared" si="4"/>
        <v>1.4498207040376854E-2</v>
      </c>
      <c r="AI56" s="41">
        <f t="shared" si="5"/>
        <v>68.974046046869447</v>
      </c>
    </row>
    <row r="57" spans="1:35" x14ac:dyDescent="0.25">
      <c r="A57" s="3" t="s">
        <v>355</v>
      </c>
      <c r="B57" s="4" t="s">
        <v>7478</v>
      </c>
      <c r="C57" s="3" t="s">
        <v>63</v>
      </c>
      <c r="D57" s="3" t="s">
        <v>320</v>
      </c>
      <c r="E57" s="3">
        <v>1553.28</v>
      </c>
      <c r="F57" s="3" t="s">
        <v>80</v>
      </c>
      <c r="G57" s="3" t="s">
        <v>42</v>
      </c>
      <c r="H57" s="5" t="s">
        <v>46</v>
      </c>
      <c r="I57" s="3" t="s">
        <v>47</v>
      </c>
      <c r="J57" s="3" t="s">
        <v>47</v>
      </c>
      <c r="K57" s="3" t="s">
        <v>2565</v>
      </c>
      <c r="L57" s="3" t="s">
        <v>2525</v>
      </c>
      <c r="M57" s="3" t="s">
        <v>80</v>
      </c>
      <c r="N57" s="3" t="s">
        <v>258</v>
      </c>
      <c r="O57" s="5" t="s">
        <v>46</v>
      </c>
      <c r="P57" s="3" t="s">
        <v>86</v>
      </c>
      <c r="Q57" s="3" t="s">
        <v>80</v>
      </c>
      <c r="R57" s="3" t="s">
        <v>47</v>
      </c>
      <c r="S57" s="3" t="s">
        <v>80</v>
      </c>
      <c r="T57" s="3" t="s">
        <v>2525</v>
      </c>
      <c r="U57" s="3" t="s">
        <v>1128</v>
      </c>
      <c r="V57" s="5" t="s">
        <v>4705</v>
      </c>
      <c r="W57" s="3" t="s">
        <v>339</v>
      </c>
      <c r="X57" s="5" t="s">
        <v>7479</v>
      </c>
      <c r="Y57" s="3" t="s">
        <v>42</v>
      </c>
      <c r="AB57" s="14">
        <f t="shared" si="1"/>
        <v>435.6400000000001</v>
      </c>
      <c r="AC57" t="str">
        <f t="shared" si="2"/>
        <v>Shovkan, Taras</v>
      </c>
      <c r="AD57">
        <f t="shared" si="6"/>
        <v>1553.28</v>
      </c>
      <c r="AE57" s="26">
        <f t="shared" si="3"/>
        <v>2.6640720865002976</v>
      </c>
      <c r="AH57" s="25">
        <f t="shared" si="4"/>
        <v>3.8600508579054171E-3</v>
      </c>
      <c r="AI57" s="41">
        <f t="shared" si="5"/>
        <v>259.06394418404915</v>
      </c>
    </row>
    <row r="58" spans="1:35" x14ac:dyDescent="0.25">
      <c r="A58" s="3" t="s">
        <v>821</v>
      </c>
      <c r="B58" s="4" t="s">
        <v>434</v>
      </c>
      <c r="C58" s="3" t="s">
        <v>42</v>
      </c>
      <c r="D58" s="3" t="s">
        <v>307</v>
      </c>
      <c r="E58" s="3" t="s">
        <v>7480</v>
      </c>
      <c r="F58" s="3" t="s">
        <v>546</v>
      </c>
      <c r="G58" s="3" t="s">
        <v>42</v>
      </c>
      <c r="H58" s="5" t="s">
        <v>46</v>
      </c>
      <c r="I58" s="3" t="s">
        <v>46</v>
      </c>
      <c r="J58" s="3" t="s">
        <v>80</v>
      </c>
      <c r="K58" s="3" t="s">
        <v>46</v>
      </c>
      <c r="L58" s="3" t="s">
        <v>2525</v>
      </c>
      <c r="M58" s="3" t="s">
        <v>80</v>
      </c>
      <c r="N58" s="3" t="s">
        <v>258</v>
      </c>
      <c r="O58" s="5" t="s">
        <v>47</v>
      </c>
      <c r="P58" s="3" t="s">
        <v>80</v>
      </c>
      <c r="Q58" s="3" t="s">
        <v>80</v>
      </c>
      <c r="R58" s="3" t="s">
        <v>40</v>
      </c>
      <c r="S58" s="3" t="s">
        <v>80</v>
      </c>
      <c r="T58" s="3" t="s">
        <v>80</v>
      </c>
      <c r="U58" s="3" t="s">
        <v>258</v>
      </c>
      <c r="V58" s="5" t="s">
        <v>4705</v>
      </c>
      <c r="W58" s="3" t="s">
        <v>433</v>
      </c>
      <c r="X58" s="5" t="s">
        <v>7479</v>
      </c>
      <c r="Y58" s="3" t="s">
        <v>7481</v>
      </c>
      <c r="AB58" s="14">
        <f t="shared" si="1"/>
        <v>-193.86999999999989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-1.2371753666020739</v>
      </c>
      <c r="AH58" s="25">
        <f t="shared" si="4"/>
        <v>0.89198900770266276</v>
      </c>
      <c r="AI58" s="41">
        <f t="shared" si="5"/>
        <v>1.1210900486044351</v>
      </c>
    </row>
    <row r="59" spans="1:35" x14ac:dyDescent="0.25">
      <c r="A59" s="3" t="s">
        <v>210</v>
      </c>
      <c r="B59" s="4" t="s">
        <v>1148</v>
      </c>
      <c r="C59" s="3" t="s">
        <v>58</v>
      </c>
      <c r="D59" s="3" t="s">
        <v>380</v>
      </c>
      <c r="E59" s="3" t="s">
        <v>7482</v>
      </c>
      <c r="F59" s="3" t="s">
        <v>724</v>
      </c>
      <c r="G59" s="3" t="s">
        <v>111</v>
      </c>
      <c r="H59" s="5" t="s">
        <v>46</v>
      </c>
      <c r="I59" s="3" t="s">
        <v>47</v>
      </c>
      <c r="J59" s="3" t="s">
        <v>80</v>
      </c>
      <c r="K59" s="3" t="s">
        <v>46</v>
      </c>
      <c r="L59" s="3" t="s">
        <v>80</v>
      </c>
      <c r="M59" s="3" t="s">
        <v>80</v>
      </c>
      <c r="N59" s="3" t="s">
        <v>258</v>
      </c>
      <c r="O59" s="5" t="s">
        <v>46</v>
      </c>
      <c r="P59" s="3" t="s">
        <v>86</v>
      </c>
      <c r="Q59" s="3" t="s">
        <v>80</v>
      </c>
      <c r="R59" s="3" t="s">
        <v>80</v>
      </c>
      <c r="S59" s="3" t="s">
        <v>47</v>
      </c>
      <c r="T59" s="3" t="s">
        <v>80</v>
      </c>
      <c r="U59" s="3" t="s">
        <v>258</v>
      </c>
      <c r="V59" s="5" t="s">
        <v>64</v>
      </c>
      <c r="W59" s="3" t="s">
        <v>433</v>
      </c>
      <c r="X59" s="5" t="s">
        <v>7483</v>
      </c>
      <c r="Y59" s="3" t="s">
        <v>7484</v>
      </c>
      <c r="AB59" s="14">
        <f t="shared" si="1"/>
        <v>-162.80000000000018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-1.0446259895184857</v>
      </c>
      <c r="AH59" s="25">
        <f t="shared" si="4"/>
        <v>0.85190206852534411</v>
      </c>
      <c r="AI59" s="41">
        <f t="shared" si="5"/>
        <v>1.1738438453741704</v>
      </c>
    </row>
    <row r="60" spans="1:35" x14ac:dyDescent="0.25">
      <c r="A60" s="3" t="s">
        <v>7485</v>
      </c>
      <c r="B60" s="4" t="s">
        <v>882</v>
      </c>
      <c r="C60" s="3" t="s">
        <v>278</v>
      </c>
      <c r="D60" s="3" t="s">
        <v>140</v>
      </c>
      <c r="E60" s="3" t="s">
        <v>7486</v>
      </c>
      <c r="F60" s="3" t="s">
        <v>268</v>
      </c>
      <c r="G60" s="3" t="s">
        <v>42</v>
      </c>
      <c r="H60" s="5" t="s">
        <v>46</v>
      </c>
      <c r="I60" s="3" t="s">
        <v>40</v>
      </c>
      <c r="J60" s="3" t="s">
        <v>80</v>
      </c>
      <c r="K60" s="3" t="s">
        <v>2565</v>
      </c>
      <c r="L60" s="3" t="s">
        <v>80</v>
      </c>
      <c r="M60" s="3" t="s">
        <v>80</v>
      </c>
      <c r="N60" s="3" t="s">
        <v>258</v>
      </c>
      <c r="O60" s="5" t="s">
        <v>46</v>
      </c>
      <c r="P60" s="3" t="s">
        <v>61</v>
      </c>
      <c r="Q60" s="3" t="s">
        <v>80</v>
      </c>
      <c r="R60" s="3" t="s">
        <v>40</v>
      </c>
      <c r="S60" s="3" t="s">
        <v>80</v>
      </c>
      <c r="T60" s="3" t="s">
        <v>47</v>
      </c>
      <c r="U60" s="3" t="s">
        <v>258</v>
      </c>
      <c r="V60" s="5" t="s">
        <v>2954</v>
      </c>
      <c r="W60" s="3" t="s">
        <v>433</v>
      </c>
      <c r="X60" s="5" t="s">
        <v>7487</v>
      </c>
      <c r="Y60" s="3" t="s">
        <v>7488</v>
      </c>
      <c r="AB60" s="14">
        <f t="shared" si="1"/>
        <v>114.83999999999992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0.6759858242403789</v>
      </c>
      <c r="AH60" s="25">
        <f t="shared" si="4"/>
        <v>0.2495248226828809</v>
      </c>
      <c r="AI60" s="41">
        <f t="shared" si="5"/>
        <v>4.0076173153758416</v>
      </c>
    </row>
    <row r="61" spans="1:35" x14ac:dyDescent="0.25">
      <c r="A61" s="3" t="s">
        <v>7485</v>
      </c>
      <c r="B61" s="4" t="s">
        <v>3318</v>
      </c>
      <c r="C61" s="3" t="s">
        <v>42</v>
      </c>
      <c r="D61" s="3" t="s">
        <v>354</v>
      </c>
      <c r="E61" s="3" t="s">
        <v>7489</v>
      </c>
      <c r="F61" s="3" t="s">
        <v>1250</v>
      </c>
      <c r="G61" s="3" t="s">
        <v>42</v>
      </c>
      <c r="H61" s="5" t="s">
        <v>47</v>
      </c>
      <c r="I61" s="3" t="s">
        <v>47</v>
      </c>
      <c r="J61" s="3" t="s">
        <v>47</v>
      </c>
      <c r="K61" s="3" t="s">
        <v>80</v>
      </c>
      <c r="L61" s="3" t="s">
        <v>2525</v>
      </c>
      <c r="M61" s="3" t="s">
        <v>80</v>
      </c>
      <c r="N61" s="3" t="s">
        <v>258</v>
      </c>
      <c r="O61" s="5" t="s">
        <v>46</v>
      </c>
      <c r="P61" s="3" t="s">
        <v>61</v>
      </c>
      <c r="Q61" s="3" t="s">
        <v>47</v>
      </c>
      <c r="R61" s="3" t="s">
        <v>47</v>
      </c>
      <c r="S61" s="3" t="s">
        <v>46</v>
      </c>
      <c r="T61" s="3" t="s">
        <v>47</v>
      </c>
      <c r="U61" s="3" t="s">
        <v>258</v>
      </c>
      <c r="V61" s="5" t="s">
        <v>2954</v>
      </c>
      <c r="W61" s="3" t="s">
        <v>433</v>
      </c>
      <c r="X61" s="5" t="s">
        <v>7487</v>
      </c>
      <c r="Y61" s="3" t="s">
        <v>7490</v>
      </c>
      <c r="AB61" s="14">
        <f t="shared" si="1"/>
        <v>-118.03999999999996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-0.76723589881164544</v>
      </c>
      <c r="AH61" s="25">
        <f t="shared" si="4"/>
        <v>0.77852936373596204</v>
      </c>
      <c r="AI61" s="41">
        <f t="shared" si="5"/>
        <v>1.2844730675298583</v>
      </c>
    </row>
    <row r="62" spans="1:35" x14ac:dyDescent="0.25">
      <c r="A62" s="3" t="s">
        <v>7485</v>
      </c>
      <c r="B62" s="4" t="s">
        <v>1119</v>
      </c>
      <c r="C62" s="3" t="s">
        <v>151</v>
      </c>
      <c r="D62" s="3" t="s">
        <v>320</v>
      </c>
      <c r="E62" s="3" t="s">
        <v>7491</v>
      </c>
      <c r="F62" s="3" t="s">
        <v>1027</v>
      </c>
      <c r="G62" s="3" t="s">
        <v>42</v>
      </c>
      <c r="H62" s="5" t="s">
        <v>46</v>
      </c>
      <c r="I62" s="3" t="s">
        <v>61</v>
      </c>
      <c r="J62" s="3" t="s">
        <v>47</v>
      </c>
      <c r="K62" s="3" t="s">
        <v>47</v>
      </c>
      <c r="L62" s="3" t="s">
        <v>80</v>
      </c>
      <c r="M62" s="3" t="s">
        <v>80</v>
      </c>
      <c r="N62" s="3" t="s">
        <v>258</v>
      </c>
      <c r="O62" s="5" t="s">
        <v>46</v>
      </c>
      <c r="P62" s="3" t="s">
        <v>2525</v>
      </c>
      <c r="Q62" s="3" t="s">
        <v>80</v>
      </c>
      <c r="R62" s="3" t="s">
        <v>47</v>
      </c>
      <c r="S62" s="3" t="s">
        <v>80</v>
      </c>
      <c r="T62" s="3" t="s">
        <v>47</v>
      </c>
      <c r="U62" s="3" t="s">
        <v>258</v>
      </c>
      <c r="V62" s="5" t="s">
        <v>2954</v>
      </c>
      <c r="W62" s="3" t="s">
        <v>433</v>
      </c>
      <c r="X62" s="5" t="s">
        <v>7487</v>
      </c>
      <c r="Y62" s="3" t="s">
        <v>7492</v>
      </c>
      <c r="AB62" s="14">
        <f t="shared" si="1"/>
        <v>-66.800000000000182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-0.4496874571713782</v>
      </c>
      <c r="AH62" s="25">
        <f t="shared" si="4"/>
        <v>0.67353209167299444</v>
      </c>
      <c r="AI62" s="41">
        <f t="shared" si="5"/>
        <v>1.484710249686972</v>
      </c>
    </row>
    <row r="63" spans="1:35" x14ac:dyDescent="0.25">
      <c r="A63" s="3" t="s">
        <v>1787</v>
      </c>
      <c r="B63" s="4" t="s">
        <v>144</v>
      </c>
      <c r="C63" s="3" t="s">
        <v>42</v>
      </c>
      <c r="D63" s="3" t="s">
        <v>55</v>
      </c>
      <c r="E63" s="3" t="s">
        <v>7493</v>
      </c>
      <c r="F63" s="3" t="s">
        <v>1409</v>
      </c>
      <c r="G63" s="3" t="s">
        <v>42</v>
      </c>
      <c r="H63" s="5" t="s">
        <v>47</v>
      </c>
      <c r="I63" s="3" t="s">
        <v>47</v>
      </c>
      <c r="J63" s="3" t="s">
        <v>80</v>
      </c>
      <c r="K63" s="3" t="s">
        <v>46</v>
      </c>
      <c r="L63" s="3" t="s">
        <v>46</v>
      </c>
      <c r="M63" s="3" t="s">
        <v>80</v>
      </c>
      <c r="N63" s="3" t="s">
        <v>258</v>
      </c>
      <c r="O63" s="5" t="s">
        <v>46</v>
      </c>
      <c r="P63" s="3" t="s">
        <v>47</v>
      </c>
      <c r="Q63" s="3" t="s">
        <v>80</v>
      </c>
      <c r="R63" s="3" t="s">
        <v>47</v>
      </c>
      <c r="S63" s="3" t="s">
        <v>80</v>
      </c>
      <c r="T63" s="3" t="s">
        <v>47</v>
      </c>
      <c r="U63" s="3" t="s">
        <v>258</v>
      </c>
      <c r="V63" s="5" t="s">
        <v>56</v>
      </c>
      <c r="W63" s="3" t="s">
        <v>433</v>
      </c>
      <c r="X63" s="5" t="s">
        <v>7494</v>
      </c>
      <c r="Y63" s="3" t="s">
        <v>3847</v>
      </c>
      <c r="AB63" s="14">
        <f t="shared" si="1"/>
        <v>-12.509999999999991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-0.11323732257633048</v>
      </c>
      <c r="AH63" s="25">
        <f t="shared" si="4"/>
        <v>0.54507879659403202</v>
      </c>
      <c r="AI63" s="41">
        <f t="shared" si="5"/>
        <v>1.8345971376039192</v>
      </c>
    </row>
    <row r="64" spans="1:35" x14ac:dyDescent="0.25">
      <c r="A64" s="3" t="s">
        <v>1787</v>
      </c>
      <c r="B64" s="4" t="s">
        <v>7495</v>
      </c>
      <c r="C64" s="3" t="s">
        <v>42</v>
      </c>
      <c r="D64" s="3" t="s">
        <v>573</v>
      </c>
      <c r="E64" s="3" t="s">
        <v>42</v>
      </c>
      <c r="F64" s="3" t="s">
        <v>80</v>
      </c>
      <c r="G64" s="3" t="s">
        <v>42</v>
      </c>
      <c r="H64" s="5" t="s">
        <v>46</v>
      </c>
      <c r="I64" s="3" t="s">
        <v>80</v>
      </c>
      <c r="J64" s="3" t="s">
        <v>80</v>
      </c>
      <c r="K64" s="3" t="s">
        <v>46</v>
      </c>
      <c r="L64" s="3" t="s">
        <v>80</v>
      </c>
      <c r="M64" s="3" t="s">
        <v>80</v>
      </c>
      <c r="N64" s="3" t="s">
        <v>258</v>
      </c>
      <c r="O64" s="5" t="s">
        <v>47</v>
      </c>
      <c r="P64" s="3" t="s">
        <v>47</v>
      </c>
      <c r="Q64" s="3" t="s">
        <v>80</v>
      </c>
      <c r="R64" s="3" t="s">
        <v>46</v>
      </c>
      <c r="S64" s="3" t="s">
        <v>80</v>
      </c>
      <c r="T64" s="3" t="s">
        <v>47</v>
      </c>
      <c r="U64" s="3" t="s">
        <v>258</v>
      </c>
      <c r="V64" s="5" t="s">
        <v>56</v>
      </c>
      <c r="W64" s="3" t="s">
        <v>433</v>
      </c>
      <c r="X64" s="5" t="s">
        <v>7494</v>
      </c>
      <c r="Y64" s="3" t="s">
        <v>42</v>
      </c>
      <c r="AB64" s="14">
        <f t="shared" si="1"/>
        <v>0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-3.5709395079848084E-2</v>
      </c>
      <c r="AH64" s="25">
        <f t="shared" si="4"/>
        <v>0.51424296042956685</v>
      </c>
      <c r="AI64" s="41">
        <f t="shared" si="5"/>
        <v>1.9446061044076552</v>
      </c>
    </row>
    <row r="65" spans="1:35" x14ac:dyDescent="0.25">
      <c r="A65" s="3" t="s">
        <v>1787</v>
      </c>
      <c r="B65" s="4" t="s">
        <v>155</v>
      </c>
      <c r="C65" s="3" t="s">
        <v>58</v>
      </c>
      <c r="D65" s="3" t="s">
        <v>43</v>
      </c>
      <c r="E65" s="3" t="s">
        <v>2634</v>
      </c>
      <c r="F65" s="3" t="s">
        <v>106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2565</v>
      </c>
      <c r="L65" s="3" t="s">
        <v>80</v>
      </c>
      <c r="M65" s="3" t="s">
        <v>80</v>
      </c>
      <c r="N65" s="3" t="s">
        <v>258</v>
      </c>
      <c r="O65" s="5" t="s">
        <v>46</v>
      </c>
      <c r="P65" s="3" t="s">
        <v>61</v>
      </c>
      <c r="Q65" s="3" t="s">
        <v>2565</v>
      </c>
      <c r="R65" s="3" t="s">
        <v>46</v>
      </c>
      <c r="S65" s="3" t="s">
        <v>80</v>
      </c>
      <c r="T65" s="3" t="s">
        <v>47</v>
      </c>
      <c r="U65" s="3" t="s">
        <v>258</v>
      </c>
      <c r="V65" s="5" t="s">
        <v>56</v>
      </c>
      <c r="W65" s="3" t="s">
        <v>433</v>
      </c>
      <c r="X65" s="5" t="s">
        <v>7494</v>
      </c>
      <c r="Y65" s="3" t="s">
        <v>7496</v>
      </c>
      <c r="AB65" s="14">
        <f t="shared" si="1"/>
        <v>-77.589999999999918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-0.51655606929664</v>
      </c>
      <c r="AH65" s="25">
        <f t="shared" si="4"/>
        <v>0.69726695545112727</v>
      </c>
      <c r="AI65" s="41">
        <f t="shared" si="5"/>
        <v>1.4341709329291339</v>
      </c>
    </row>
    <row r="66" spans="1:35" x14ac:dyDescent="0.25">
      <c r="A66" s="3" t="s">
        <v>196</v>
      </c>
      <c r="B66" s="4" t="s">
        <v>1129</v>
      </c>
      <c r="C66" s="3" t="s">
        <v>63</v>
      </c>
      <c r="D66" s="3" t="s">
        <v>320</v>
      </c>
      <c r="E66" s="3" t="s">
        <v>7497</v>
      </c>
      <c r="F66" s="3" t="s">
        <v>1255</v>
      </c>
      <c r="G66" s="3" t="s">
        <v>42</v>
      </c>
      <c r="H66" s="5" t="s">
        <v>46</v>
      </c>
      <c r="I66" s="3" t="s">
        <v>47</v>
      </c>
      <c r="J66" s="3" t="s">
        <v>2518</v>
      </c>
      <c r="K66" s="3" t="s">
        <v>2565</v>
      </c>
      <c r="L66" s="3" t="s">
        <v>46</v>
      </c>
      <c r="M66" s="3" t="s">
        <v>80</v>
      </c>
      <c r="N66" s="3" t="s">
        <v>258</v>
      </c>
      <c r="O66" s="5" t="s">
        <v>47</v>
      </c>
      <c r="P66" s="3" t="s">
        <v>80</v>
      </c>
      <c r="Q66" s="3" t="s">
        <v>80</v>
      </c>
      <c r="R66" s="3" t="s">
        <v>80</v>
      </c>
      <c r="S66" s="3" t="s">
        <v>80</v>
      </c>
      <c r="T66" s="3" t="s">
        <v>47</v>
      </c>
      <c r="U66" s="3" t="s">
        <v>258</v>
      </c>
      <c r="V66" s="5" t="s">
        <v>119</v>
      </c>
      <c r="W66" s="3" t="s">
        <v>433</v>
      </c>
      <c r="X66" s="5" t="s">
        <v>7498</v>
      </c>
      <c r="Y66" s="9" t="s">
        <v>7499</v>
      </c>
      <c r="AB66" s="14">
        <f t="shared" si="1"/>
        <v>-312.61000000000013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-1.9730399637989042</v>
      </c>
      <c r="AH66" s="25">
        <f t="shared" si="4"/>
        <v>0.97575449531366043</v>
      </c>
      <c r="AI66" s="41">
        <f t="shared" si="5"/>
        <v>1.0248479559179953</v>
      </c>
    </row>
    <row r="67" spans="1:35" x14ac:dyDescent="0.25">
      <c r="A67" s="3" t="s">
        <v>7359</v>
      </c>
      <c r="B67" s="4" t="s">
        <v>4251</v>
      </c>
      <c r="C67" s="3" t="s">
        <v>42</v>
      </c>
      <c r="D67" s="3" t="s">
        <v>43</v>
      </c>
      <c r="E67" s="3">
        <v>1927.37</v>
      </c>
      <c r="F67" s="3" t="s">
        <v>52</v>
      </c>
      <c r="G67" s="3" t="s">
        <v>42</v>
      </c>
      <c r="H67" s="5" t="s">
        <v>46</v>
      </c>
      <c r="I67" s="3" t="s">
        <v>47</v>
      </c>
      <c r="J67" s="3" t="s">
        <v>80</v>
      </c>
      <c r="K67" s="3" t="s">
        <v>80</v>
      </c>
      <c r="L67" s="3" t="s">
        <v>2525</v>
      </c>
      <c r="M67" s="3" t="s">
        <v>80</v>
      </c>
      <c r="N67" s="3" t="s">
        <v>258</v>
      </c>
      <c r="O67" s="5" t="s">
        <v>46</v>
      </c>
      <c r="P67" s="3" t="s">
        <v>40</v>
      </c>
      <c r="Q67" s="3" t="s">
        <v>80</v>
      </c>
      <c r="R67" s="3" t="s">
        <v>80</v>
      </c>
      <c r="S67" s="3" t="s">
        <v>80</v>
      </c>
      <c r="T67" s="3" t="s">
        <v>47</v>
      </c>
      <c r="U67" s="3" t="s">
        <v>258</v>
      </c>
      <c r="V67" s="5" t="s">
        <v>3156</v>
      </c>
      <c r="W67" s="3" t="s">
        <v>433</v>
      </c>
      <c r="X67" s="5" t="s">
        <v>7500</v>
      </c>
      <c r="Y67" s="3" t="s">
        <v>7501</v>
      </c>
      <c r="AB67" s="14">
        <f t="shared" si="1"/>
        <v>-70.489999999999782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-0.47255540700846765</v>
      </c>
      <c r="AH67" s="25">
        <f t="shared" si="4"/>
        <v>0.68173479835498052</v>
      </c>
      <c r="AI67" s="41">
        <f t="shared" si="5"/>
        <v>1.4668460556993574</v>
      </c>
    </row>
    <row r="68" spans="1:35" x14ac:dyDescent="0.25">
      <c r="A68" s="3" t="s">
        <v>7359</v>
      </c>
      <c r="B68" s="4" t="s">
        <v>393</v>
      </c>
      <c r="C68" s="3" t="s">
        <v>278</v>
      </c>
      <c r="D68" s="3" t="s">
        <v>320</v>
      </c>
      <c r="E68" s="3" t="s">
        <v>7502</v>
      </c>
      <c r="F68" s="3" t="s">
        <v>607</v>
      </c>
      <c r="G68" s="3" t="s">
        <v>42</v>
      </c>
      <c r="H68" s="5" t="s">
        <v>47</v>
      </c>
      <c r="I68" s="3" t="s">
        <v>48</v>
      </c>
      <c r="J68" s="3" t="s">
        <v>80</v>
      </c>
      <c r="K68" s="3" t="s">
        <v>2565</v>
      </c>
      <c r="L68" s="3" t="s">
        <v>46</v>
      </c>
      <c r="M68" s="3" t="s">
        <v>47</v>
      </c>
      <c r="N68" s="3" t="s">
        <v>258</v>
      </c>
      <c r="O68" s="5" t="s">
        <v>47</v>
      </c>
      <c r="P68" s="3" t="s">
        <v>61</v>
      </c>
      <c r="Q68" s="3" t="s">
        <v>80</v>
      </c>
      <c r="R68" s="3" t="s">
        <v>48</v>
      </c>
      <c r="S68" s="3" t="s">
        <v>80</v>
      </c>
      <c r="T68" s="3" t="s">
        <v>47</v>
      </c>
      <c r="U68" s="3" t="s">
        <v>258</v>
      </c>
      <c r="V68" s="5" t="s">
        <v>3156</v>
      </c>
      <c r="W68" s="3" t="s">
        <v>433</v>
      </c>
      <c r="X68" s="5" t="s">
        <v>7500</v>
      </c>
      <c r="Y68" s="3" t="s">
        <v>7503</v>
      </c>
      <c r="AB68" s="14">
        <f t="shared" si="1"/>
        <v>-251.86999999999989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-1.5966173965617849</v>
      </c>
      <c r="AH68" s="25">
        <f t="shared" si="4"/>
        <v>0.94482449066243324</v>
      </c>
      <c r="AI68" s="41">
        <f t="shared" si="5"/>
        <v>1.0583976282186358</v>
      </c>
    </row>
    <row r="69" spans="1:35" x14ac:dyDescent="0.25">
      <c r="A69" s="3" t="s">
        <v>294</v>
      </c>
      <c r="B69" s="4" t="s">
        <v>843</v>
      </c>
      <c r="C69" s="3" t="s">
        <v>42</v>
      </c>
      <c r="D69" s="3" t="s">
        <v>844</v>
      </c>
      <c r="E69" s="3" t="s">
        <v>7504</v>
      </c>
      <c r="F69" s="3" t="s">
        <v>313</v>
      </c>
      <c r="G69" s="3" t="s">
        <v>42</v>
      </c>
      <c r="H69" s="5" t="s">
        <v>47</v>
      </c>
      <c r="I69" s="3" t="s">
        <v>48</v>
      </c>
      <c r="J69" s="3" t="s">
        <v>80</v>
      </c>
      <c r="K69" s="3" t="s">
        <v>2565</v>
      </c>
      <c r="L69" s="3" t="s">
        <v>2525</v>
      </c>
      <c r="M69" s="3" t="s">
        <v>80</v>
      </c>
      <c r="N69" s="3" t="s">
        <v>258</v>
      </c>
      <c r="O69" s="5" t="s">
        <v>46</v>
      </c>
      <c r="P69" s="3" t="s">
        <v>80</v>
      </c>
      <c r="Q69" s="3" t="s">
        <v>80</v>
      </c>
      <c r="R69" s="3" t="s">
        <v>48</v>
      </c>
      <c r="S69" s="3" t="s">
        <v>80</v>
      </c>
      <c r="T69" s="3" t="s">
        <v>80</v>
      </c>
      <c r="U69" s="3" t="s">
        <v>258</v>
      </c>
      <c r="V69" s="5" t="s">
        <v>108</v>
      </c>
      <c r="W69" s="3" t="s">
        <v>433</v>
      </c>
      <c r="X69" s="5" t="s">
        <v>7505</v>
      </c>
      <c r="Y69" s="3" t="s">
        <v>7506</v>
      </c>
      <c r="AB69" s="14">
        <f t="shared" si="1"/>
        <v>-200.92000000000007</v>
      </c>
      <c r="AC69" t="str">
        <f t="shared" si="2"/>
        <v xml:space="preserve"> </v>
      </c>
      <c r="AD69" t="str">
        <f t="shared" si="6"/>
        <v xml:space="preserve"> </v>
      </c>
      <c r="AE69" s="26">
        <f t="shared" si="3"/>
        <v>-1.2808661650713158</v>
      </c>
      <c r="AH69" s="25">
        <f t="shared" si="4"/>
        <v>0.89987966052573409</v>
      </c>
      <c r="AI69" s="41">
        <f t="shared" si="5"/>
        <v>1.1112596982309533</v>
      </c>
    </row>
    <row r="70" spans="1:35" x14ac:dyDescent="0.25">
      <c r="A70" s="3" t="s">
        <v>472</v>
      </c>
      <c r="B70" s="4" t="s">
        <v>895</v>
      </c>
      <c r="C70" s="3" t="s">
        <v>58</v>
      </c>
      <c r="D70" s="3" t="s">
        <v>422</v>
      </c>
      <c r="E70" s="3" t="s">
        <v>7507</v>
      </c>
      <c r="F70" s="3" t="s">
        <v>1214</v>
      </c>
      <c r="G70" s="3" t="s">
        <v>42</v>
      </c>
      <c r="H70" s="5" t="s">
        <v>46</v>
      </c>
      <c r="I70" s="3" t="s">
        <v>47</v>
      </c>
      <c r="J70" s="3" t="s">
        <v>2524</v>
      </c>
      <c r="K70" s="3" t="s">
        <v>80</v>
      </c>
      <c r="L70" s="3" t="s">
        <v>80</v>
      </c>
      <c r="M70" s="3" t="s">
        <v>80</v>
      </c>
      <c r="N70" s="3" t="s">
        <v>258</v>
      </c>
      <c r="O70" s="5" t="s">
        <v>47</v>
      </c>
      <c r="P70" s="3" t="s">
        <v>48</v>
      </c>
      <c r="Q70" s="3" t="s">
        <v>80</v>
      </c>
      <c r="R70" s="3" t="s">
        <v>48</v>
      </c>
      <c r="S70" s="3" t="s">
        <v>80</v>
      </c>
      <c r="T70" s="3" t="s">
        <v>80</v>
      </c>
      <c r="U70" s="3" t="s">
        <v>539</v>
      </c>
      <c r="V70" s="5" t="s">
        <v>5849</v>
      </c>
      <c r="W70" s="3" t="s">
        <v>1096</v>
      </c>
      <c r="X70" s="5" t="s">
        <v>7508</v>
      </c>
      <c r="Y70" s="3" t="s">
        <v>7509</v>
      </c>
      <c r="AB70" s="14">
        <f t="shared" ref="AB70:AB98" si="7">IF(OR(E70="", ISBLANK(E70)), X70-X70,X70-E70)</f>
        <v>-117.42999999999984</v>
      </c>
      <c r="AC70" t="str">
        <f>IF(AB70&gt;400,B70," ")</f>
        <v xml:space="preserve"> </v>
      </c>
      <c r="AD70" t="str">
        <f t="shared" si="6"/>
        <v xml:space="preserve"> </v>
      </c>
      <c r="AE70" s="26">
        <f t="shared" ref="AE70:AE98" si="8">(AB70-$AF$5)/$AG$5</f>
        <v>-0.76345556022068917</v>
      </c>
      <c r="AH70" s="25">
        <f t="shared" ref="AH70:AH98" si="9">1-_xlfn.NORM.S.DIST(AE70,TRUE)</f>
        <v>0.77740412214825283</v>
      </c>
      <c r="AI70" s="41">
        <f t="shared" ref="AI70:AI98" si="10">1/AH70</f>
        <v>1.286332258229649</v>
      </c>
    </row>
    <row r="71" spans="1:35" x14ac:dyDescent="0.25">
      <c r="A71" s="3" t="s">
        <v>7510</v>
      </c>
      <c r="B71" s="4" t="s">
        <v>1058</v>
      </c>
      <c r="C71" s="3" t="s">
        <v>58</v>
      </c>
      <c r="D71" s="3" t="s">
        <v>354</v>
      </c>
      <c r="E71" s="3" t="s">
        <v>7511</v>
      </c>
      <c r="F71" s="3" t="s">
        <v>1473</v>
      </c>
      <c r="G71" s="3" t="s">
        <v>42</v>
      </c>
      <c r="H71" s="5" t="s">
        <v>46</v>
      </c>
      <c r="I71" s="3" t="s">
        <v>80</v>
      </c>
      <c r="J71" s="3" t="s">
        <v>80</v>
      </c>
      <c r="K71" s="3" t="s">
        <v>2565</v>
      </c>
      <c r="L71" s="3" t="s">
        <v>47</v>
      </c>
      <c r="M71" s="3" t="s">
        <v>80</v>
      </c>
      <c r="N71" s="3" t="s">
        <v>258</v>
      </c>
      <c r="O71" s="5" t="s">
        <v>46</v>
      </c>
      <c r="P71" s="3" t="s">
        <v>80</v>
      </c>
      <c r="Q71" s="3" t="s">
        <v>80</v>
      </c>
      <c r="R71" s="3" t="s">
        <v>47</v>
      </c>
      <c r="S71" s="3" t="s">
        <v>80</v>
      </c>
      <c r="T71" s="3" t="s">
        <v>80</v>
      </c>
      <c r="U71" s="3" t="s">
        <v>258</v>
      </c>
      <c r="V71" s="5" t="s">
        <v>5849</v>
      </c>
      <c r="W71" s="3" t="s">
        <v>433</v>
      </c>
      <c r="X71" s="5" t="s">
        <v>7508</v>
      </c>
      <c r="Y71" s="3" t="s">
        <v>3056</v>
      </c>
      <c r="AB71" s="14">
        <f t="shared" si="7"/>
        <v>113.79000000000019</v>
      </c>
      <c r="AE71" s="26">
        <f t="shared" si="8"/>
        <v>0.66947868404283406</v>
      </c>
      <c r="AH71" s="25">
        <f t="shared" si="9"/>
        <v>0.25159508686639354</v>
      </c>
      <c r="AI71" s="41">
        <f t="shared" si="10"/>
        <v>3.9746404131136219</v>
      </c>
    </row>
    <row r="72" spans="1:35" x14ac:dyDescent="0.25">
      <c r="A72" s="3" t="s">
        <v>7510</v>
      </c>
      <c r="B72" s="4" t="s">
        <v>7512</v>
      </c>
      <c r="C72" s="3" t="s">
        <v>63</v>
      </c>
      <c r="D72" s="3" t="s">
        <v>7513</v>
      </c>
      <c r="E72" s="3">
        <v>1488.61</v>
      </c>
      <c r="F72" s="3" t="s">
        <v>80</v>
      </c>
      <c r="G72" s="3" t="s">
        <v>42</v>
      </c>
      <c r="H72" s="5" t="s">
        <v>46</v>
      </c>
      <c r="I72" s="3" t="s">
        <v>80</v>
      </c>
      <c r="J72" s="3" t="s">
        <v>80</v>
      </c>
      <c r="K72" s="3" t="s">
        <v>2565</v>
      </c>
      <c r="L72" s="3" t="s">
        <v>80</v>
      </c>
      <c r="M72" s="3" t="s">
        <v>80</v>
      </c>
      <c r="N72" s="3" t="s">
        <v>258</v>
      </c>
      <c r="O72" s="5" t="s">
        <v>46</v>
      </c>
      <c r="P72" s="3" t="s">
        <v>80</v>
      </c>
      <c r="Q72" s="3" t="s">
        <v>80</v>
      </c>
      <c r="R72" s="3" t="s">
        <v>47</v>
      </c>
      <c r="S72" s="3" t="s">
        <v>80</v>
      </c>
      <c r="T72" s="3" t="s">
        <v>80</v>
      </c>
      <c r="U72" s="3" t="s">
        <v>258</v>
      </c>
      <c r="V72" s="5" t="s">
        <v>5849</v>
      </c>
      <c r="W72" s="3" t="s">
        <v>433</v>
      </c>
      <c r="X72" s="5" t="s">
        <v>7508</v>
      </c>
      <c r="Y72" s="3" t="s">
        <v>42</v>
      </c>
      <c r="AB72" s="14">
        <f t="shared" si="7"/>
        <v>289.05000000000018</v>
      </c>
      <c r="AE72" s="26">
        <f t="shared" si="8"/>
        <v>1.7556133421590221</v>
      </c>
      <c r="AH72" s="25">
        <f t="shared" si="9"/>
        <v>3.9577226251489073E-2</v>
      </c>
      <c r="AI72" s="41">
        <f t="shared" si="10"/>
        <v>25.267056201604717</v>
      </c>
    </row>
    <row r="73" spans="1:35" x14ac:dyDescent="0.25">
      <c r="A73" s="3" t="s">
        <v>7510</v>
      </c>
      <c r="B73" s="4" t="s">
        <v>7514</v>
      </c>
      <c r="C73" s="3" t="s">
        <v>58</v>
      </c>
      <c r="D73" s="3" t="s">
        <v>564</v>
      </c>
      <c r="E73" s="3" t="s">
        <v>7515</v>
      </c>
      <c r="F73" s="3" t="s">
        <v>75</v>
      </c>
      <c r="G73" s="3" t="s">
        <v>42</v>
      </c>
      <c r="H73" s="5" t="s">
        <v>47</v>
      </c>
      <c r="I73" s="3" t="s">
        <v>48</v>
      </c>
      <c r="J73" s="3" t="s">
        <v>2518</v>
      </c>
      <c r="K73" s="3" t="s">
        <v>80</v>
      </c>
      <c r="L73" s="3" t="s">
        <v>80</v>
      </c>
      <c r="M73" s="3" t="s">
        <v>47</v>
      </c>
      <c r="N73" s="3" t="s">
        <v>258</v>
      </c>
      <c r="O73" s="5" t="s">
        <v>46</v>
      </c>
      <c r="P73" s="3" t="s">
        <v>80</v>
      </c>
      <c r="Q73" s="3" t="s">
        <v>80</v>
      </c>
      <c r="R73" s="3" t="s">
        <v>80</v>
      </c>
      <c r="S73" s="3" t="s">
        <v>80</v>
      </c>
      <c r="T73" s="3" t="s">
        <v>47</v>
      </c>
      <c r="U73" s="3" t="s">
        <v>258</v>
      </c>
      <c r="V73" s="5" t="s">
        <v>5849</v>
      </c>
      <c r="W73" s="3" t="s">
        <v>433</v>
      </c>
      <c r="X73" s="5" t="s">
        <v>7508</v>
      </c>
      <c r="Y73" s="3" t="s">
        <v>5627</v>
      </c>
      <c r="AB73" s="14">
        <f t="shared" si="7"/>
        <v>-221.20999999999981</v>
      </c>
      <c r="AE73" s="26">
        <f t="shared" si="8"/>
        <v>-1.4066089027934268</v>
      </c>
      <c r="AH73" s="25">
        <f t="shared" si="9"/>
        <v>0.92022830414960788</v>
      </c>
      <c r="AI73" s="41">
        <f t="shared" si="10"/>
        <v>1.0866868531327234</v>
      </c>
    </row>
    <row r="74" spans="1:35" x14ac:dyDescent="0.25">
      <c r="A74" s="3" t="s">
        <v>795</v>
      </c>
      <c r="B74" s="4" t="s">
        <v>7516</v>
      </c>
      <c r="C74" s="3" t="s">
        <v>58</v>
      </c>
      <c r="D74" s="3" t="s">
        <v>377</v>
      </c>
      <c r="E74" s="3" t="s">
        <v>7517</v>
      </c>
      <c r="F74" s="3" t="s">
        <v>1041</v>
      </c>
      <c r="G74" s="3" t="s">
        <v>42</v>
      </c>
      <c r="H74" s="5" t="s">
        <v>46</v>
      </c>
      <c r="I74" s="3" t="s">
        <v>80</v>
      </c>
      <c r="J74" s="3" t="s">
        <v>80</v>
      </c>
      <c r="K74" s="3" t="s">
        <v>47</v>
      </c>
      <c r="L74" s="3" t="s">
        <v>80</v>
      </c>
      <c r="M74" s="3" t="s">
        <v>80</v>
      </c>
      <c r="N74" s="3" t="s">
        <v>1189</v>
      </c>
      <c r="O74" s="5" t="s">
        <v>46</v>
      </c>
      <c r="P74" s="3" t="s">
        <v>80</v>
      </c>
      <c r="Q74" s="3" t="s">
        <v>80</v>
      </c>
      <c r="R74" s="3" t="s">
        <v>47</v>
      </c>
      <c r="S74" s="3" t="s">
        <v>80</v>
      </c>
      <c r="T74" s="3" t="s">
        <v>47</v>
      </c>
      <c r="U74" s="3" t="s">
        <v>258</v>
      </c>
      <c r="V74" s="5" t="s">
        <v>98</v>
      </c>
      <c r="W74" s="3" t="s">
        <v>851</v>
      </c>
      <c r="X74" s="5" t="s">
        <v>7518</v>
      </c>
      <c r="Y74" s="3" t="s">
        <v>7519</v>
      </c>
      <c r="AB74" s="14">
        <f t="shared" si="7"/>
        <v>-7.7000000000000455</v>
      </c>
      <c r="AE74" s="26">
        <f t="shared" si="8"/>
        <v>-8.3428423195189283E-2</v>
      </c>
      <c r="AH74" s="25">
        <f t="shared" si="9"/>
        <v>0.53324455557750983</v>
      </c>
      <c r="AI74" s="41">
        <f t="shared" si="10"/>
        <v>1.8753121612596473</v>
      </c>
    </row>
    <row r="75" spans="1:35" x14ac:dyDescent="0.25">
      <c r="A75" s="3" t="s">
        <v>7520</v>
      </c>
      <c r="B75" s="4" t="s">
        <v>1583</v>
      </c>
      <c r="C75" s="3" t="s">
        <v>58</v>
      </c>
      <c r="D75" s="3" t="s">
        <v>377</v>
      </c>
      <c r="E75" s="3" t="s">
        <v>7521</v>
      </c>
      <c r="F75" s="3" t="s">
        <v>2309</v>
      </c>
      <c r="G75" s="3" t="s">
        <v>42</v>
      </c>
      <c r="H75" s="5" t="s">
        <v>46</v>
      </c>
      <c r="I75" s="3" t="s">
        <v>80</v>
      </c>
      <c r="J75" s="3" t="s">
        <v>80</v>
      </c>
      <c r="K75" s="3" t="s">
        <v>80</v>
      </c>
      <c r="L75" s="3" t="s">
        <v>80</v>
      </c>
      <c r="M75" s="3" t="s">
        <v>80</v>
      </c>
      <c r="N75" s="3" t="s">
        <v>258</v>
      </c>
      <c r="O75" s="5" t="s">
        <v>46</v>
      </c>
      <c r="P75" s="3" t="s">
        <v>80</v>
      </c>
      <c r="Q75" s="3" t="s">
        <v>80</v>
      </c>
      <c r="R75" s="3" t="s">
        <v>47</v>
      </c>
      <c r="S75" s="3" t="s">
        <v>80</v>
      </c>
      <c r="T75" s="3" t="s">
        <v>80</v>
      </c>
      <c r="U75" s="3" t="s">
        <v>258</v>
      </c>
      <c r="V75" s="5" t="s">
        <v>98</v>
      </c>
      <c r="W75" s="3" t="s">
        <v>433</v>
      </c>
      <c r="X75" s="5" t="s">
        <v>7518</v>
      </c>
      <c r="Y75" s="3" t="s">
        <v>6740</v>
      </c>
      <c r="AB75" s="14">
        <f t="shared" si="7"/>
        <v>-131.02999999999997</v>
      </c>
      <c r="AE75" s="26">
        <f t="shared" si="8"/>
        <v>-0.84773851896986352</v>
      </c>
      <c r="AH75" s="25">
        <f t="shared" si="9"/>
        <v>0.80170819525867021</v>
      </c>
      <c r="AI75" s="41">
        <f t="shared" si="10"/>
        <v>1.2473366318493866</v>
      </c>
    </row>
    <row r="76" spans="1:35" x14ac:dyDescent="0.25">
      <c r="A76" s="3" t="s">
        <v>7520</v>
      </c>
      <c r="B76" s="4" t="s">
        <v>831</v>
      </c>
      <c r="C76" s="3" t="s">
        <v>63</v>
      </c>
      <c r="D76" s="3" t="s">
        <v>779</v>
      </c>
      <c r="E76" s="3" t="s">
        <v>7522</v>
      </c>
      <c r="F76" s="3" t="s">
        <v>830</v>
      </c>
      <c r="G76" s="3" t="s">
        <v>42</v>
      </c>
      <c r="H76" s="5" t="s">
        <v>46</v>
      </c>
      <c r="I76" s="3" t="s">
        <v>47</v>
      </c>
      <c r="J76" s="3" t="s">
        <v>47</v>
      </c>
      <c r="K76" s="3" t="s">
        <v>80</v>
      </c>
      <c r="L76" s="3" t="s">
        <v>80</v>
      </c>
      <c r="M76" s="3" t="s">
        <v>80</v>
      </c>
      <c r="N76" s="3" t="s">
        <v>258</v>
      </c>
      <c r="O76" s="5" t="s">
        <v>46</v>
      </c>
      <c r="P76" s="3" t="s">
        <v>47</v>
      </c>
      <c r="Q76" s="3" t="s">
        <v>47</v>
      </c>
      <c r="R76" s="3" t="s">
        <v>80</v>
      </c>
      <c r="S76" s="3" t="s">
        <v>80</v>
      </c>
      <c r="T76" s="3" t="s">
        <v>80</v>
      </c>
      <c r="U76" s="3" t="s">
        <v>258</v>
      </c>
      <c r="V76" s="5" t="s">
        <v>98</v>
      </c>
      <c r="W76" s="3" t="s">
        <v>433</v>
      </c>
      <c r="X76" s="5" t="s">
        <v>7518</v>
      </c>
      <c r="Y76" s="3" t="s">
        <v>7523</v>
      </c>
      <c r="AB76" s="14">
        <f t="shared" si="7"/>
        <v>-191.87999999999988</v>
      </c>
      <c r="AE76" s="26">
        <f t="shared" si="8"/>
        <v>-1.2248427866086284</v>
      </c>
      <c r="AH76" s="25">
        <f t="shared" si="9"/>
        <v>0.88968276976160943</v>
      </c>
      <c r="AI76" s="41">
        <f t="shared" si="10"/>
        <v>1.1239961410829054</v>
      </c>
    </row>
    <row r="77" spans="1:35" x14ac:dyDescent="0.25">
      <c r="A77" s="3" t="s">
        <v>493</v>
      </c>
      <c r="B77" s="4" t="s">
        <v>7524</v>
      </c>
      <c r="C77" s="3" t="s">
        <v>58</v>
      </c>
      <c r="D77" s="3" t="s">
        <v>365</v>
      </c>
      <c r="E77" s="3" t="s">
        <v>42</v>
      </c>
      <c r="F77" s="3" t="s">
        <v>80</v>
      </c>
      <c r="G77" s="3" t="s">
        <v>42</v>
      </c>
      <c r="H77" s="5" t="s">
        <v>47</v>
      </c>
      <c r="I77" s="3" t="s">
        <v>47</v>
      </c>
      <c r="J77" s="3" t="s">
        <v>2524</v>
      </c>
      <c r="K77" s="3" t="s">
        <v>2565</v>
      </c>
      <c r="L77" s="3" t="s">
        <v>46</v>
      </c>
      <c r="M77" s="3" t="s">
        <v>47</v>
      </c>
      <c r="N77" s="3" t="s">
        <v>258</v>
      </c>
      <c r="O77" s="5" t="s">
        <v>47</v>
      </c>
      <c r="P77" s="3" t="s">
        <v>47</v>
      </c>
      <c r="Q77" s="3" t="s">
        <v>47</v>
      </c>
      <c r="R77" s="3" t="s">
        <v>48</v>
      </c>
      <c r="S77" s="3" t="s">
        <v>80</v>
      </c>
      <c r="T77" s="3" t="s">
        <v>80</v>
      </c>
      <c r="U77" s="3" t="s">
        <v>258</v>
      </c>
      <c r="V77" s="5" t="s">
        <v>44</v>
      </c>
      <c r="W77" s="3" t="s">
        <v>433</v>
      </c>
      <c r="X77" s="5" t="s">
        <v>7525</v>
      </c>
      <c r="Y77" s="3" t="s">
        <v>42</v>
      </c>
      <c r="AB77" s="14">
        <f t="shared" si="7"/>
        <v>0</v>
      </c>
      <c r="AE77" s="26">
        <f t="shared" si="8"/>
        <v>-3.5709395079848084E-2</v>
      </c>
      <c r="AH77" s="25">
        <f t="shared" si="9"/>
        <v>0.51424296042956685</v>
      </c>
      <c r="AI77" s="41">
        <f t="shared" si="10"/>
        <v>1.9446061044076552</v>
      </c>
    </row>
    <row r="78" spans="1:35" x14ac:dyDescent="0.25">
      <c r="A78" s="3" t="s">
        <v>497</v>
      </c>
      <c r="B78" s="4" t="s">
        <v>572</v>
      </c>
      <c r="C78" s="3" t="s">
        <v>63</v>
      </c>
      <c r="D78" s="3" t="s">
        <v>573</v>
      </c>
      <c r="E78" s="3">
        <v>1875.66</v>
      </c>
      <c r="F78" s="3" t="s">
        <v>80</v>
      </c>
      <c r="G78" s="3" t="s">
        <v>42</v>
      </c>
      <c r="H78" s="5" t="s">
        <v>47</v>
      </c>
      <c r="I78" s="3" t="s">
        <v>47</v>
      </c>
      <c r="J78" s="3" t="s">
        <v>47</v>
      </c>
      <c r="K78" s="3" t="s">
        <v>2565</v>
      </c>
      <c r="L78" s="3" t="s">
        <v>80</v>
      </c>
      <c r="M78" s="3" t="s">
        <v>47</v>
      </c>
      <c r="N78" s="3" t="s">
        <v>258</v>
      </c>
      <c r="O78" s="5" t="s">
        <v>46</v>
      </c>
      <c r="P78" s="3" t="s">
        <v>48</v>
      </c>
      <c r="Q78" s="3" t="s">
        <v>47</v>
      </c>
      <c r="R78" s="3" t="s">
        <v>40</v>
      </c>
      <c r="S78" s="3" t="s">
        <v>47</v>
      </c>
      <c r="T78" s="3" t="s">
        <v>47</v>
      </c>
      <c r="U78" s="3" t="s">
        <v>258</v>
      </c>
      <c r="V78" s="5" t="s">
        <v>5540</v>
      </c>
      <c r="W78" s="3" t="s">
        <v>433</v>
      </c>
      <c r="X78" s="5" t="s">
        <v>7526</v>
      </c>
      <c r="Y78" s="3" t="s">
        <v>42</v>
      </c>
      <c r="AB78" s="14">
        <f t="shared" si="7"/>
        <v>-150.82000000000016</v>
      </c>
      <c r="AE78" s="26">
        <f t="shared" si="8"/>
        <v>-0.97038261850266949</v>
      </c>
      <c r="AH78" s="25">
        <f t="shared" si="9"/>
        <v>0.83407209535176252</v>
      </c>
      <c r="AI78" s="41">
        <f t="shared" si="10"/>
        <v>1.1989371249475249</v>
      </c>
    </row>
    <row r="79" spans="1:35" x14ac:dyDescent="0.25">
      <c r="A79" s="3" t="s">
        <v>502</v>
      </c>
      <c r="B79" s="4" t="s">
        <v>7527</v>
      </c>
      <c r="C79" s="3" t="s">
        <v>63</v>
      </c>
      <c r="D79" s="3" t="s">
        <v>7528</v>
      </c>
      <c r="E79" s="3" t="s">
        <v>42</v>
      </c>
      <c r="F79" s="3" t="s">
        <v>80</v>
      </c>
      <c r="G79" s="3" t="s">
        <v>42</v>
      </c>
      <c r="H79" s="5" t="s">
        <v>47</v>
      </c>
      <c r="I79" s="3" t="s">
        <v>47</v>
      </c>
      <c r="J79" s="3" t="s">
        <v>47</v>
      </c>
      <c r="K79" s="3" t="s">
        <v>80</v>
      </c>
      <c r="L79" s="3" t="s">
        <v>80</v>
      </c>
      <c r="M79" s="3" t="s">
        <v>80</v>
      </c>
      <c r="N79" s="3" t="s">
        <v>258</v>
      </c>
      <c r="O79" s="5" t="s">
        <v>46</v>
      </c>
      <c r="P79" s="3" t="s">
        <v>47</v>
      </c>
      <c r="Q79" s="3" t="s">
        <v>47</v>
      </c>
      <c r="R79" s="3" t="s">
        <v>80</v>
      </c>
      <c r="S79" s="3" t="s">
        <v>80</v>
      </c>
      <c r="T79" s="3" t="s">
        <v>80</v>
      </c>
      <c r="U79" s="3" t="s">
        <v>258</v>
      </c>
      <c r="V79" s="5" t="s">
        <v>46</v>
      </c>
      <c r="W79" s="3" t="s">
        <v>433</v>
      </c>
      <c r="X79" s="5" t="s">
        <v>7529</v>
      </c>
      <c r="Y79" s="3" t="s">
        <v>42</v>
      </c>
      <c r="AB79" s="14">
        <f t="shared" si="7"/>
        <v>0</v>
      </c>
      <c r="AE79" s="26">
        <f t="shared" si="8"/>
        <v>-3.5709395079848084E-2</v>
      </c>
      <c r="AH79" s="25">
        <f t="shared" si="9"/>
        <v>0.51424296042956685</v>
      </c>
      <c r="AI79" s="41">
        <f t="shared" si="10"/>
        <v>1.9446061044076552</v>
      </c>
    </row>
    <row r="80" spans="1:35" x14ac:dyDescent="0.25">
      <c r="A80" s="3" t="s">
        <v>502</v>
      </c>
      <c r="B80" s="4" t="s">
        <v>7530</v>
      </c>
      <c r="C80" s="3" t="s">
        <v>42</v>
      </c>
      <c r="D80" s="3" t="s">
        <v>744</v>
      </c>
      <c r="E80" s="3">
        <v>1617.77</v>
      </c>
      <c r="F80" s="3" t="s">
        <v>80</v>
      </c>
      <c r="G80" s="3" t="s">
        <v>42</v>
      </c>
      <c r="H80" s="5" t="s">
        <v>47</v>
      </c>
      <c r="I80" s="3" t="s">
        <v>47</v>
      </c>
      <c r="J80" s="3" t="s">
        <v>47</v>
      </c>
      <c r="K80" s="3" t="s">
        <v>80</v>
      </c>
      <c r="L80" s="3" t="s">
        <v>47</v>
      </c>
      <c r="M80" s="3" t="s">
        <v>80</v>
      </c>
      <c r="N80" s="3" t="s">
        <v>258</v>
      </c>
      <c r="O80" s="5" t="s">
        <v>46</v>
      </c>
      <c r="P80" s="3" t="s">
        <v>47</v>
      </c>
      <c r="Q80" s="3" t="s">
        <v>47</v>
      </c>
      <c r="R80" s="3" t="s">
        <v>47</v>
      </c>
      <c r="S80" s="3" t="s">
        <v>80</v>
      </c>
      <c r="T80" s="3" t="s">
        <v>47</v>
      </c>
      <c r="U80" s="3" t="s">
        <v>258</v>
      </c>
      <c r="V80" s="5" t="s">
        <v>46</v>
      </c>
      <c r="W80" s="3" t="s">
        <v>433</v>
      </c>
      <c r="X80" s="5" t="s">
        <v>7529</v>
      </c>
      <c r="Y80" s="3" t="s">
        <v>42</v>
      </c>
      <c r="AB80" s="14">
        <f t="shared" si="7"/>
        <v>14.6400000000001</v>
      </c>
      <c r="AE80" s="26">
        <f t="shared" si="8"/>
        <v>5.5018731103086443E-2</v>
      </c>
      <c r="AH80" s="25">
        <f t="shared" si="9"/>
        <v>0.47806177056584875</v>
      </c>
      <c r="AI80" s="41">
        <f t="shared" si="10"/>
        <v>2.0917798945026895</v>
      </c>
    </row>
    <row r="81" spans="1:35" x14ac:dyDescent="0.25">
      <c r="A81" s="3" t="s">
        <v>502</v>
      </c>
      <c r="B81" s="4" t="s">
        <v>7531</v>
      </c>
      <c r="C81" s="3" t="s">
        <v>63</v>
      </c>
      <c r="D81" s="3" t="s">
        <v>573</v>
      </c>
      <c r="E81" s="3" t="s">
        <v>42</v>
      </c>
      <c r="F81" s="3" t="s">
        <v>80</v>
      </c>
      <c r="G81" s="3" t="s">
        <v>42</v>
      </c>
      <c r="H81" s="5" t="s">
        <v>47</v>
      </c>
      <c r="I81" s="3" t="s">
        <v>47</v>
      </c>
      <c r="J81" s="3" t="s">
        <v>47</v>
      </c>
      <c r="K81" s="3" t="s">
        <v>47</v>
      </c>
      <c r="L81" s="3" t="s">
        <v>80</v>
      </c>
      <c r="M81" s="3" t="s">
        <v>47</v>
      </c>
      <c r="N81" s="3" t="s">
        <v>258</v>
      </c>
      <c r="O81" s="5" t="s">
        <v>46</v>
      </c>
      <c r="P81" s="3" t="s">
        <v>47</v>
      </c>
      <c r="Q81" s="3" t="s">
        <v>47</v>
      </c>
      <c r="R81" s="3" t="s">
        <v>47</v>
      </c>
      <c r="S81" s="3" t="s">
        <v>47</v>
      </c>
      <c r="T81" s="3" t="s">
        <v>47</v>
      </c>
      <c r="U81" s="3" t="s">
        <v>258</v>
      </c>
      <c r="V81" s="5" t="s">
        <v>46</v>
      </c>
      <c r="W81" s="3" t="s">
        <v>433</v>
      </c>
      <c r="X81" s="5" t="s">
        <v>7529</v>
      </c>
      <c r="Y81" s="3" t="s">
        <v>42</v>
      </c>
      <c r="AB81" s="14">
        <f t="shared" si="7"/>
        <v>0</v>
      </c>
      <c r="AE81" s="26">
        <f t="shared" si="8"/>
        <v>-3.5709395079848084E-2</v>
      </c>
      <c r="AH81" s="25">
        <f t="shared" si="9"/>
        <v>0.51424296042956685</v>
      </c>
      <c r="AI81" s="41">
        <f t="shared" si="10"/>
        <v>1.9446061044076552</v>
      </c>
    </row>
    <row r="82" spans="1:35" x14ac:dyDescent="0.25">
      <c r="A82" s="3" t="s">
        <v>212</v>
      </c>
      <c r="B82" s="4" t="s">
        <v>7532</v>
      </c>
      <c r="C82" s="3" t="s">
        <v>63</v>
      </c>
      <c r="D82" s="3" t="s">
        <v>573</v>
      </c>
      <c r="E82" s="3">
        <v>1702.53</v>
      </c>
      <c r="F82" s="3" t="s">
        <v>80</v>
      </c>
      <c r="G82" s="3" t="s">
        <v>42</v>
      </c>
      <c r="H82" s="5" t="s">
        <v>47</v>
      </c>
      <c r="I82" s="3" t="s">
        <v>40</v>
      </c>
      <c r="J82" s="3" t="s">
        <v>47</v>
      </c>
      <c r="K82" s="3" t="s">
        <v>47</v>
      </c>
      <c r="L82" s="3" t="s">
        <v>47</v>
      </c>
      <c r="M82" s="3" t="s">
        <v>47</v>
      </c>
      <c r="N82" s="3" t="s">
        <v>258</v>
      </c>
      <c r="O82" s="5" t="s">
        <v>47</v>
      </c>
      <c r="P82" s="3" t="s">
        <v>48</v>
      </c>
      <c r="Q82" s="3" t="s">
        <v>47</v>
      </c>
      <c r="R82" s="3" t="s">
        <v>40</v>
      </c>
      <c r="S82" s="3" t="s">
        <v>80</v>
      </c>
      <c r="T82" s="3" t="s">
        <v>47</v>
      </c>
      <c r="U82" s="3" t="s">
        <v>258</v>
      </c>
      <c r="V82" s="5" t="s">
        <v>61</v>
      </c>
      <c r="W82" s="3" t="s">
        <v>433</v>
      </c>
      <c r="X82" s="5" t="s">
        <v>7533</v>
      </c>
      <c r="Y82" s="3" t="s">
        <v>42</v>
      </c>
      <c r="AB82" s="14">
        <f t="shared" si="7"/>
        <v>-96.519999999999982</v>
      </c>
      <c r="AE82" s="26">
        <f t="shared" si="8"/>
        <v>-0.63387051114383564</v>
      </c>
      <c r="AH82" s="25">
        <f t="shared" si="9"/>
        <v>0.73691733408512572</v>
      </c>
      <c r="AI82" s="41">
        <f t="shared" si="10"/>
        <v>1.3570043120799815</v>
      </c>
    </row>
    <row r="83" spans="1:35" x14ac:dyDescent="0.25">
      <c r="A83" s="3" t="s">
        <v>513</v>
      </c>
      <c r="B83" s="4" t="s">
        <v>7534</v>
      </c>
      <c r="C83" s="3" t="s">
        <v>63</v>
      </c>
      <c r="D83" s="3" t="s">
        <v>573</v>
      </c>
      <c r="E83" s="3" t="s">
        <v>42</v>
      </c>
      <c r="F83" s="3" t="s">
        <v>80</v>
      </c>
      <c r="G83" s="3" t="s">
        <v>42</v>
      </c>
      <c r="H83" s="5" t="s">
        <v>47</v>
      </c>
      <c r="I83" s="3" t="s">
        <v>80</v>
      </c>
      <c r="J83" s="3" t="s">
        <v>80</v>
      </c>
      <c r="K83" s="3" t="s">
        <v>80</v>
      </c>
      <c r="L83" s="3" t="s">
        <v>80</v>
      </c>
      <c r="M83" s="3" t="s">
        <v>80</v>
      </c>
      <c r="N83" s="3" t="s">
        <v>258</v>
      </c>
      <c r="O83" s="5" t="s">
        <v>47</v>
      </c>
      <c r="P83" s="3" t="s">
        <v>48</v>
      </c>
      <c r="Q83" s="3" t="s">
        <v>47</v>
      </c>
      <c r="R83" s="3" t="s">
        <v>80</v>
      </c>
      <c r="S83" s="3" t="s">
        <v>80</v>
      </c>
      <c r="T83" s="3" t="s">
        <v>47</v>
      </c>
      <c r="U83" s="3" t="s">
        <v>258</v>
      </c>
      <c r="V83" s="5" t="s">
        <v>48</v>
      </c>
      <c r="W83" s="3" t="s">
        <v>433</v>
      </c>
      <c r="X83" s="5" t="s">
        <v>7535</v>
      </c>
      <c r="Y83" s="3" t="s">
        <v>42</v>
      </c>
      <c r="AB83" s="14">
        <f t="shared" si="7"/>
        <v>0</v>
      </c>
      <c r="AE83" s="26">
        <f t="shared" si="8"/>
        <v>-3.5709395079848084E-2</v>
      </c>
      <c r="AH83" s="25">
        <f t="shared" si="9"/>
        <v>0.51424296042956685</v>
      </c>
      <c r="AI83" s="41">
        <f t="shared" si="10"/>
        <v>1.9446061044076552</v>
      </c>
    </row>
    <row r="84" spans="1:35" x14ac:dyDescent="0.25">
      <c r="A84" s="3" t="s">
        <v>513</v>
      </c>
      <c r="B84" s="4" t="s">
        <v>7536</v>
      </c>
      <c r="C84" s="3" t="s">
        <v>491</v>
      </c>
      <c r="D84" s="3" t="s">
        <v>573</v>
      </c>
      <c r="E84" s="3" t="s">
        <v>42</v>
      </c>
      <c r="F84" s="3" t="s">
        <v>80</v>
      </c>
      <c r="G84" s="3" t="s">
        <v>42</v>
      </c>
      <c r="H84" s="5" t="s">
        <v>80</v>
      </c>
      <c r="I84" s="3" t="s">
        <v>47</v>
      </c>
      <c r="J84" s="3" t="s">
        <v>47</v>
      </c>
      <c r="K84" s="3" t="s">
        <v>80</v>
      </c>
      <c r="L84" s="3" t="s">
        <v>47</v>
      </c>
      <c r="M84" s="3" t="s">
        <v>80</v>
      </c>
      <c r="N84" s="3" t="s">
        <v>258</v>
      </c>
      <c r="O84" s="5" t="s">
        <v>47</v>
      </c>
      <c r="P84" s="3" t="s">
        <v>47</v>
      </c>
      <c r="Q84" s="3" t="s">
        <v>47</v>
      </c>
      <c r="R84" s="3" t="s">
        <v>48</v>
      </c>
      <c r="S84" s="3" t="s">
        <v>80</v>
      </c>
      <c r="T84" s="3" t="s">
        <v>47</v>
      </c>
      <c r="U84" s="3" t="s">
        <v>258</v>
      </c>
      <c r="V84" s="5" t="s">
        <v>48</v>
      </c>
      <c r="W84" s="3" t="s">
        <v>433</v>
      </c>
      <c r="X84" s="5" t="s">
        <v>7535</v>
      </c>
      <c r="Y84" s="3" t="s">
        <v>42</v>
      </c>
      <c r="AB84" s="14">
        <f t="shared" si="7"/>
        <v>0</v>
      </c>
      <c r="AE84" s="26">
        <f t="shared" si="8"/>
        <v>-3.5709395079848084E-2</v>
      </c>
      <c r="AH84" s="25">
        <f t="shared" si="9"/>
        <v>0.51424296042956685</v>
      </c>
      <c r="AI84" s="41">
        <f t="shared" si="10"/>
        <v>1.9446061044076552</v>
      </c>
    </row>
    <row r="85" spans="1:35" x14ac:dyDescent="0.25">
      <c r="A85" s="3" t="s">
        <v>399</v>
      </c>
      <c r="B85" s="4" t="s">
        <v>7537</v>
      </c>
      <c r="C85" s="3" t="s">
        <v>63</v>
      </c>
      <c r="D85" s="3" t="s">
        <v>573</v>
      </c>
      <c r="E85" s="3" t="s">
        <v>42</v>
      </c>
      <c r="F85" s="3" t="s">
        <v>80</v>
      </c>
      <c r="G85" s="3" t="s">
        <v>42</v>
      </c>
      <c r="H85" s="5" t="s">
        <v>47</v>
      </c>
      <c r="I85" s="3" t="s">
        <v>47</v>
      </c>
      <c r="J85" s="3" t="s">
        <v>47</v>
      </c>
      <c r="K85" s="3" t="s">
        <v>80</v>
      </c>
      <c r="L85" s="3" t="s">
        <v>80</v>
      </c>
      <c r="M85" s="3" t="s">
        <v>80</v>
      </c>
      <c r="N85" s="3" t="s">
        <v>258</v>
      </c>
      <c r="O85" s="5" t="s">
        <v>47</v>
      </c>
      <c r="P85" s="3" t="s">
        <v>40</v>
      </c>
      <c r="Q85" s="3" t="s">
        <v>80</v>
      </c>
      <c r="R85" s="3" t="s">
        <v>80</v>
      </c>
      <c r="S85" s="3" t="s">
        <v>80</v>
      </c>
      <c r="T85" s="3" t="s">
        <v>80</v>
      </c>
      <c r="U85" s="3" t="s">
        <v>489</v>
      </c>
      <c r="V85" s="5" t="s">
        <v>40</v>
      </c>
      <c r="W85" s="3" t="s">
        <v>746</v>
      </c>
      <c r="X85" s="5" t="s">
        <v>7538</v>
      </c>
      <c r="Y85" s="3" t="s">
        <v>42</v>
      </c>
      <c r="AB85" s="14">
        <f t="shared" si="7"/>
        <v>0</v>
      </c>
      <c r="AE85" s="26">
        <f t="shared" si="8"/>
        <v>-3.5709395079848084E-2</v>
      </c>
      <c r="AH85" s="25">
        <f t="shared" si="9"/>
        <v>0.51424296042956685</v>
      </c>
      <c r="AI85" s="41">
        <f t="shared" si="10"/>
        <v>1.9446061044076552</v>
      </c>
    </row>
    <row r="86" spans="1:35" x14ac:dyDescent="0.25">
      <c r="A86" s="3" t="s">
        <v>7539</v>
      </c>
      <c r="B86" s="4" t="s">
        <v>7540</v>
      </c>
      <c r="C86" s="3" t="s">
        <v>63</v>
      </c>
      <c r="D86" s="3" t="s">
        <v>573</v>
      </c>
      <c r="E86" s="3" t="s">
        <v>42</v>
      </c>
      <c r="F86" s="3" t="s">
        <v>80</v>
      </c>
      <c r="G86" s="3" t="s">
        <v>42</v>
      </c>
      <c r="H86" s="5" t="s">
        <v>47</v>
      </c>
      <c r="I86" s="3" t="s">
        <v>47</v>
      </c>
      <c r="J86" s="3" t="s">
        <v>80</v>
      </c>
      <c r="K86" s="3" t="s">
        <v>80</v>
      </c>
      <c r="L86" s="3" t="s">
        <v>80</v>
      </c>
      <c r="M86" s="3" t="s">
        <v>80</v>
      </c>
      <c r="N86" s="3" t="s">
        <v>258</v>
      </c>
      <c r="O86" s="5" t="s">
        <v>47</v>
      </c>
      <c r="P86" s="3" t="s">
        <v>47</v>
      </c>
      <c r="Q86" s="3" t="s">
        <v>47</v>
      </c>
      <c r="R86" s="3" t="s">
        <v>40</v>
      </c>
      <c r="S86" s="3" t="s">
        <v>80</v>
      </c>
      <c r="T86" s="3" t="s">
        <v>47</v>
      </c>
      <c r="U86" s="3" t="s">
        <v>258</v>
      </c>
      <c r="V86" s="5" t="s">
        <v>40</v>
      </c>
      <c r="W86" s="3" t="s">
        <v>433</v>
      </c>
      <c r="X86" s="5" t="s">
        <v>7538</v>
      </c>
      <c r="Y86" s="3" t="s">
        <v>42</v>
      </c>
      <c r="AB86" s="14">
        <f t="shared" si="7"/>
        <v>0</v>
      </c>
      <c r="AE86" s="26">
        <f t="shared" si="8"/>
        <v>-3.5709395079848084E-2</v>
      </c>
      <c r="AH86" s="25">
        <f t="shared" si="9"/>
        <v>0.51424296042956685</v>
      </c>
      <c r="AI86" s="41">
        <f t="shared" si="10"/>
        <v>1.9446061044076552</v>
      </c>
    </row>
    <row r="87" spans="1:35" x14ac:dyDescent="0.25">
      <c r="A87" s="3" t="s">
        <v>7539</v>
      </c>
      <c r="B87" s="4" t="s">
        <v>743</v>
      </c>
      <c r="C87" s="3" t="s">
        <v>58</v>
      </c>
      <c r="D87" s="3" t="s">
        <v>744</v>
      </c>
      <c r="E87" s="3" t="s">
        <v>42</v>
      </c>
      <c r="F87" s="3" t="s">
        <v>80</v>
      </c>
      <c r="G87" s="3" t="s">
        <v>42</v>
      </c>
      <c r="H87" s="5" t="s">
        <v>47</v>
      </c>
      <c r="I87" s="3" t="s">
        <v>47</v>
      </c>
      <c r="J87" s="3" t="s">
        <v>47</v>
      </c>
      <c r="K87" s="3" t="s">
        <v>47</v>
      </c>
      <c r="L87" s="3" t="s">
        <v>47</v>
      </c>
      <c r="M87" s="3" t="s">
        <v>47</v>
      </c>
      <c r="N87" s="3" t="s">
        <v>258</v>
      </c>
      <c r="O87" s="5" t="s">
        <v>47</v>
      </c>
      <c r="P87" s="3" t="s">
        <v>47</v>
      </c>
      <c r="Q87" s="3" t="s">
        <v>47</v>
      </c>
      <c r="R87" s="3" t="s">
        <v>40</v>
      </c>
      <c r="S87" s="3" t="s">
        <v>47</v>
      </c>
      <c r="T87" s="3" t="s">
        <v>47</v>
      </c>
      <c r="U87" s="3" t="s">
        <v>258</v>
      </c>
      <c r="V87" s="5" t="s">
        <v>40</v>
      </c>
      <c r="W87" s="3" t="s">
        <v>433</v>
      </c>
      <c r="X87" s="5" t="s">
        <v>7538</v>
      </c>
      <c r="Y87" s="3" t="s">
        <v>42</v>
      </c>
      <c r="AB87" s="14">
        <f t="shared" si="7"/>
        <v>0</v>
      </c>
      <c r="AE87" s="26">
        <f t="shared" si="8"/>
        <v>-3.5709395079848084E-2</v>
      </c>
      <c r="AH87" s="25">
        <f t="shared" si="9"/>
        <v>0.51424296042956685</v>
      </c>
      <c r="AI87" s="41">
        <f t="shared" si="10"/>
        <v>1.9446061044076552</v>
      </c>
    </row>
    <row r="88" spans="1:35" x14ac:dyDescent="0.25">
      <c r="A88" s="3" t="s">
        <v>7541</v>
      </c>
      <c r="B88" s="4" t="s">
        <v>7542</v>
      </c>
      <c r="C88" s="3" t="s">
        <v>63</v>
      </c>
      <c r="D88" s="3" t="s">
        <v>573</v>
      </c>
      <c r="E88" s="3" t="s">
        <v>42</v>
      </c>
      <c r="F88" s="3" t="s">
        <v>80</v>
      </c>
      <c r="G88" s="3" t="s">
        <v>42</v>
      </c>
      <c r="H88" s="5" t="s">
        <v>47</v>
      </c>
      <c r="I88" s="3" t="s">
        <v>80</v>
      </c>
      <c r="J88" s="3" t="s">
        <v>47</v>
      </c>
      <c r="K88" s="3" t="s">
        <v>47</v>
      </c>
      <c r="L88" s="3" t="s">
        <v>47</v>
      </c>
      <c r="M88" s="3" t="s">
        <v>47</v>
      </c>
      <c r="N88" s="3" t="s">
        <v>258</v>
      </c>
      <c r="O88" s="5" t="s">
        <v>47</v>
      </c>
      <c r="P88" s="3" t="s">
        <v>47</v>
      </c>
      <c r="Q88" s="3" t="s">
        <v>47</v>
      </c>
      <c r="R88" s="3" t="s">
        <v>47</v>
      </c>
      <c r="S88" s="3" t="s">
        <v>47</v>
      </c>
      <c r="T88" s="3" t="s">
        <v>47</v>
      </c>
      <c r="U88" s="3" t="s">
        <v>258</v>
      </c>
      <c r="V88" s="5" t="s">
        <v>47</v>
      </c>
      <c r="W88" s="3" t="s">
        <v>433</v>
      </c>
      <c r="X88" s="5" t="s">
        <v>7543</v>
      </c>
      <c r="Y88" s="3" t="s">
        <v>42</v>
      </c>
      <c r="AB88" s="14">
        <f t="shared" si="7"/>
        <v>0</v>
      </c>
      <c r="AE88" s="26">
        <f t="shared" si="8"/>
        <v>-3.5709395079848084E-2</v>
      </c>
      <c r="AH88" s="25">
        <f t="shared" si="9"/>
        <v>0.51424296042956685</v>
      </c>
      <c r="AI88" s="41">
        <f t="shared" si="10"/>
        <v>1.9446061044076552</v>
      </c>
    </row>
    <row r="89" spans="1:35" x14ac:dyDescent="0.25">
      <c r="A89" s="3" t="s">
        <v>7541</v>
      </c>
      <c r="B89" s="4" t="s">
        <v>7544</v>
      </c>
      <c r="C89" s="3" t="s">
        <v>63</v>
      </c>
      <c r="D89" s="3" t="s">
        <v>573</v>
      </c>
      <c r="E89" s="3" t="s">
        <v>42</v>
      </c>
      <c r="F89" s="3" t="s">
        <v>80</v>
      </c>
      <c r="G89" s="3" t="s">
        <v>42</v>
      </c>
      <c r="H89" s="5" t="s">
        <v>47</v>
      </c>
      <c r="I89" s="3" t="s">
        <v>47</v>
      </c>
      <c r="J89" s="3" t="s">
        <v>47</v>
      </c>
      <c r="K89" s="3" t="s">
        <v>80</v>
      </c>
      <c r="L89" s="3" t="s">
        <v>80</v>
      </c>
      <c r="M89" s="3" t="s">
        <v>80</v>
      </c>
      <c r="N89" s="3" t="s">
        <v>258</v>
      </c>
      <c r="O89" s="5" t="s">
        <v>47</v>
      </c>
      <c r="P89" s="3" t="s">
        <v>47</v>
      </c>
      <c r="Q89" s="3" t="s">
        <v>80</v>
      </c>
      <c r="R89" s="3" t="s">
        <v>80</v>
      </c>
      <c r="S89" s="3" t="s">
        <v>80</v>
      </c>
      <c r="T89" s="3" t="s">
        <v>80</v>
      </c>
      <c r="U89" s="3" t="s">
        <v>258</v>
      </c>
      <c r="V89" s="5" t="s">
        <v>47</v>
      </c>
      <c r="W89" s="3" t="s">
        <v>433</v>
      </c>
      <c r="X89" s="5" t="s">
        <v>7543</v>
      </c>
      <c r="Y89" s="3" t="s">
        <v>42</v>
      </c>
      <c r="AB89" s="14">
        <f t="shared" si="7"/>
        <v>0</v>
      </c>
      <c r="AE89" s="26">
        <f t="shared" si="8"/>
        <v>-3.5709395079848084E-2</v>
      </c>
      <c r="AH89" s="25">
        <f t="shared" si="9"/>
        <v>0.51424296042956685</v>
      </c>
      <c r="AI89" s="41">
        <f t="shared" si="10"/>
        <v>1.9446061044076552</v>
      </c>
    </row>
    <row r="90" spans="1:35" x14ac:dyDescent="0.25">
      <c r="A90" s="3" t="s">
        <v>7541</v>
      </c>
      <c r="B90" s="4" t="s">
        <v>7545</v>
      </c>
      <c r="C90" s="3" t="s">
        <v>63</v>
      </c>
      <c r="D90" s="3" t="s">
        <v>573</v>
      </c>
      <c r="E90" s="3" t="s">
        <v>42</v>
      </c>
      <c r="F90" s="3" t="s">
        <v>80</v>
      </c>
      <c r="G90" s="3" t="s">
        <v>42</v>
      </c>
      <c r="H90" s="5" t="s">
        <v>47</v>
      </c>
      <c r="I90" s="3" t="s">
        <v>47</v>
      </c>
      <c r="J90" s="3" t="s">
        <v>80</v>
      </c>
      <c r="K90" s="3" t="s">
        <v>80</v>
      </c>
      <c r="L90" s="3" t="s">
        <v>80</v>
      </c>
      <c r="M90" s="3" t="s">
        <v>80</v>
      </c>
      <c r="N90" s="3" t="s">
        <v>258</v>
      </c>
      <c r="O90" s="5" t="s">
        <v>47</v>
      </c>
      <c r="P90" s="3" t="s">
        <v>47</v>
      </c>
      <c r="Q90" s="3" t="s">
        <v>47</v>
      </c>
      <c r="R90" s="3" t="s">
        <v>47</v>
      </c>
      <c r="S90" s="3" t="s">
        <v>80</v>
      </c>
      <c r="T90" s="3" t="s">
        <v>47</v>
      </c>
      <c r="U90" s="3" t="s">
        <v>258</v>
      </c>
      <c r="V90" s="5" t="s">
        <v>47</v>
      </c>
      <c r="W90" s="3" t="s">
        <v>433</v>
      </c>
      <c r="X90" s="5" t="s">
        <v>7543</v>
      </c>
      <c r="Y90" s="3" t="s">
        <v>42</v>
      </c>
      <c r="AB90" s="14">
        <f t="shared" si="7"/>
        <v>0</v>
      </c>
      <c r="AE90" s="26">
        <f t="shared" si="8"/>
        <v>-3.5709395079848084E-2</v>
      </c>
      <c r="AH90" s="25">
        <f t="shared" si="9"/>
        <v>0.51424296042956685</v>
      </c>
      <c r="AI90" s="41">
        <f t="shared" si="10"/>
        <v>1.9446061044076552</v>
      </c>
    </row>
    <row r="91" spans="1:35" x14ac:dyDescent="0.25">
      <c r="A91" s="3" t="s">
        <v>7541</v>
      </c>
      <c r="B91" s="4" t="s">
        <v>7546</v>
      </c>
      <c r="C91" s="3" t="s">
        <v>63</v>
      </c>
      <c r="D91" s="3" t="s">
        <v>573</v>
      </c>
      <c r="E91" s="3" t="s">
        <v>42</v>
      </c>
      <c r="F91" s="3" t="s">
        <v>80</v>
      </c>
      <c r="G91" s="3" t="s">
        <v>42</v>
      </c>
      <c r="H91" s="5" t="s">
        <v>47</v>
      </c>
      <c r="I91" s="3" t="s">
        <v>47</v>
      </c>
      <c r="J91" s="3" t="s">
        <v>80</v>
      </c>
      <c r="K91" s="3" t="s">
        <v>47</v>
      </c>
      <c r="L91" s="3" t="s">
        <v>80</v>
      </c>
      <c r="M91" s="3" t="s">
        <v>80</v>
      </c>
      <c r="N91" s="3" t="s">
        <v>258</v>
      </c>
      <c r="O91" s="5" t="s">
        <v>47</v>
      </c>
      <c r="P91" s="3" t="s">
        <v>80</v>
      </c>
      <c r="Q91" s="3" t="s">
        <v>80</v>
      </c>
      <c r="R91" s="3" t="s">
        <v>47</v>
      </c>
      <c r="S91" s="3" t="s">
        <v>80</v>
      </c>
      <c r="T91" s="3" t="s">
        <v>80</v>
      </c>
      <c r="U91" s="3" t="s">
        <v>258</v>
      </c>
      <c r="V91" s="5" t="s">
        <v>47</v>
      </c>
      <c r="W91" s="3" t="s">
        <v>433</v>
      </c>
      <c r="X91" s="5" t="s">
        <v>7543</v>
      </c>
      <c r="Y91" s="3" t="s">
        <v>42</v>
      </c>
      <c r="AB91" s="14">
        <f t="shared" si="7"/>
        <v>0</v>
      </c>
      <c r="AE91" s="26">
        <f t="shared" si="8"/>
        <v>-3.5709395079848084E-2</v>
      </c>
      <c r="AH91" s="25">
        <f t="shared" si="9"/>
        <v>0.51424296042956685</v>
      </c>
      <c r="AI91" s="41">
        <f t="shared" si="10"/>
        <v>1.9446061044076552</v>
      </c>
    </row>
    <row r="92" spans="1:35" x14ac:dyDescent="0.25">
      <c r="A92" s="3" t="s">
        <v>7541</v>
      </c>
      <c r="B92" s="4" t="s">
        <v>7547</v>
      </c>
      <c r="C92" s="3" t="s">
        <v>63</v>
      </c>
      <c r="D92" s="3" t="s">
        <v>573</v>
      </c>
      <c r="E92" s="3" t="s">
        <v>42</v>
      </c>
      <c r="F92" s="3" t="s">
        <v>80</v>
      </c>
      <c r="G92" s="3" t="s">
        <v>42</v>
      </c>
      <c r="H92" s="5" t="s">
        <v>47</v>
      </c>
      <c r="I92" s="3" t="s">
        <v>47</v>
      </c>
      <c r="J92" s="3" t="s">
        <v>47</v>
      </c>
      <c r="K92" s="3" t="s">
        <v>47</v>
      </c>
      <c r="L92" s="3" t="s">
        <v>47</v>
      </c>
      <c r="M92" s="3" t="s">
        <v>47</v>
      </c>
      <c r="N92" s="3" t="s">
        <v>258</v>
      </c>
      <c r="O92" s="5" t="s">
        <v>47</v>
      </c>
      <c r="P92" s="3" t="s">
        <v>47</v>
      </c>
      <c r="Q92" s="3" t="s">
        <v>47</v>
      </c>
      <c r="R92" s="3" t="s">
        <v>47</v>
      </c>
      <c r="S92" s="3" t="s">
        <v>47</v>
      </c>
      <c r="T92" s="3" t="s">
        <v>47</v>
      </c>
      <c r="U92" s="3" t="s">
        <v>258</v>
      </c>
      <c r="V92" s="5" t="s">
        <v>47</v>
      </c>
      <c r="W92" s="3" t="s">
        <v>433</v>
      </c>
      <c r="X92" s="5" t="s">
        <v>7543</v>
      </c>
      <c r="Y92" s="3" t="s">
        <v>42</v>
      </c>
      <c r="AB92" s="14">
        <f t="shared" si="7"/>
        <v>0</v>
      </c>
      <c r="AE92" s="26">
        <f t="shared" si="8"/>
        <v>-3.5709395079848084E-2</v>
      </c>
      <c r="AH92" s="25">
        <f t="shared" si="9"/>
        <v>0.51424296042956685</v>
      </c>
      <c r="AI92" s="41">
        <f t="shared" si="10"/>
        <v>1.9446061044076552</v>
      </c>
    </row>
    <row r="93" spans="1:35" x14ac:dyDescent="0.25">
      <c r="A93" s="3" t="s">
        <v>7541</v>
      </c>
      <c r="B93" s="4" t="s">
        <v>6945</v>
      </c>
      <c r="C93" s="3" t="s">
        <v>58</v>
      </c>
      <c r="D93" s="3" t="s">
        <v>844</v>
      </c>
      <c r="E93" s="3" t="s">
        <v>7548</v>
      </c>
      <c r="F93" s="3" t="s">
        <v>1954</v>
      </c>
      <c r="G93" s="3" t="s">
        <v>42</v>
      </c>
      <c r="H93" s="5" t="s">
        <v>47</v>
      </c>
      <c r="I93" s="3" t="s">
        <v>80</v>
      </c>
      <c r="J93" s="3" t="s">
        <v>80</v>
      </c>
      <c r="K93" s="3" t="s">
        <v>80</v>
      </c>
      <c r="L93" s="3" t="s">
        <v>80</v>
      </c>
      <c r="M93" s="3" t="s">
        <v>47</v>
      </c>
      <c r="N93" s="3" t="s">
        <v>258</v>
      </c>
      <c r="O93" s="5" t="s">
        <v>47</v>
      </c>
      <c r="P93" s="3" t="s">
        <v>80</v>
      </c>
      <c r="Q93" s="3" t="s">
        <v>80</v>
      </c>
      <c r="R93" s="3" t="s">
        <v>47</v>
      </c>
      <c r="S93" s="3" t="s">
        <v>80</v>
      </c>
      <c r="T93" s="3" t="s">
        <v>47</v>
      </c>
      <c r="U93" s="3" t="s">
        <v>258</v>
      </c>
      <c r="V93" s="5" t="s">
        <v>47</v>
      </c>
      <c r="W93" s="3" t="s">
        <v>433</v>
      </c>
      <c r="X93" s="5" t="s">
        <v>7543</v>
      </c>
      <c r="Y93" s="3" t="s">
        <v>7549</v>
      </c>
      <c r="AB93" s="14">
        <f t="shared" si="7"/>
        <v>-159.54999999999995</v>
      </c>
      <c r="AE93" s="26">
        <f t="shared" si="8"/>
        <v>-1.0244848412879832</v>
      </c>
      <c r="AH93" s="25">
        <f t="shared" si="9"/>
        <v>0.84719683643965504</v>
      </c>
      <c r="AI93" s="41">
        <f t="shared" si="10"/>
        <v>1.1803632367213508</v>
      </c>
    </row>
    <row r="94" spans="1:35" x14ac:dyDescent="0.25">
      <c r="A94" s="3" t="s">
        <v>7541</v>
      </c>
      <c r="B94" s="4" t="s">
        <v>7550</v>
      </c>
      <c r="C94" s="3" t="s">
        <v>63</v>
      </c>
      <c r="D94" s="3" t="s">
        <v>744</v>
      </c>
      <c r="E94" s="3" t="s">
        <v>42</v>
      </c>
      <c r="F94" s="3" t="s">
        <v>80</v>
      </c>
      <c r="G94" s="3" t="s">
        <v>42</v>
      </c>
      <c r="H94" s="5" t="s">
        <v>47</v>
      </c>
      <c r="I94" s="3" t="s">
        <v>80</v>
      </c>
      <c r="J94" s="3" t="s">
        <v>47</v>
      </c>
      <c r="K94" s="3" t="s">
        <v>80</v>
      </c>
      <c r="L94" s="3" t="s">
        <v>47</v>
      </c>
      <c r="M94" s="3" t="s">
        <v>80</v>
      </c>
      <c r="N94" s="3" t="s">
        <v>258</v>
      </c>
      <c r="O94" s="5" t="s">
        <v>47</v>
      </c>
      <c r="P94" s="3" t="s">
        <v>80</v>
      </c>
      <c r="Q94" s="3" t="s">
        <v>80</v>
      </c>
      <c r="R94" s="3" t="s">
        <v>80</v>
      </c>
      <c r="S94" s="3" t="s">
        <v>80</v>
      </c>
      <c r="T94" s="3" t="s">
        <v>80</v>
      </c>
      <c r="U94" s="3" t="s">
        <v>258</v>
      </c>
      <c r="V94" s="5" t="s">
        <v>47</v>
      </c>
      <c r="W94" s="3" t="s">
        <v>433</v>
      </c>
      <c r="X94" s="5" t="s">
        <v>7543</v>
      </c>
      <c r="Y94" s="3" t="s">
        <v>42</v>
      </c>
      <c r="AB94" s="14">
        <f t="shared" si="7"/>
        <v>0</v>
      </c>
      <c r="AE94" s="26">
        <f t="shared" si="8"/>
        <v>-3.5709395079848084E-2</v>
      </c>
      <c r="AH94" s="25">
        <f t="shared" si="9"/>
        <v>0.51424296042956685</v>
      </c>
      <c r="AI94" s="41">
        <f t="shared" si="10"/>
        <v>1.9446061044076552</v>
      </c>
    </row>
    <row r="95" spans="1:35" x14ac:dyDescent="0.25">
      <c r="A95" s="3" t="s">
        <v>7541</v>
      </c>
      <c r="B95" s="4" t="s">
        <v>7551</v>
      </c>
      <c r="C95" s="3" t="s">
        <v>63</v>
      </c>
      <c r="D95" s="3" t="s">
        <v>744</v>
      </c>
      <c r="E95" s="3" t="s">
        <v>42</v>
      </c>
      <c r="F95" s="3" t="s">
        <v>80</v>
      </c>
      <c r="G95" s="3" t="s">
        <v>42</v>
      </c>
      <c r="H95" s="5" t="s">
        <v>47</v>
      </c>
      <c r="I95" s="3" t="s">
        <v>80</v>
      </c>
      <c r="J95" s="3" t="s">
        <v>80</v>
      </c>
      <c r="K95" s="3" t="s">
        <v>47</v>
      </c>
      <c r="L95" s="3" t="s">
        <v>80</v>
      </c>
      <c r="M95" s="3" t="s">
        <v>80</v>
      </c>
      <c r="N95" s="3" t="s">
        <v>258</v>
      </c>
      <c r="O95" s="5" t="s">
        <v>47</v>
      </c>
      <c r="P95" s="3" t="s">
        <v>47</v>
      </c>
      <c r="Q95" s="3" t="s">
        <v>47</v>
      </c>
      <c r="R95" s="3" t="s">
        <v>47</v>
      </c>
      <c r="S95" s="3" t="s">
        <v>80</v>
      </c>
      <c r="T95" s="3" t="s">
        <v>80</v>
      </c>
      <c r="U95" s="3" t="s">
        <v>258</v>
      </c>
      <c r="V95" s="5" t="s">
        <v>47</v>
      </c>
      <c r="W95" s="3" t="s">
        <v>433</v>
      </c>
      <c r="X95" s="5" t="s">
        <v>7543</v>
      </c>
      <c r="Y95" s="3" t="s">
        <v>42</v>
      </c>
      <c r="AB95" s="14">
        <f t="shared" si="7"/>
        <v>0</v>
      </c>
      <c r="AE95" s="26">
        <f t="shared" si="8"/>
        <v>-3.5709395079848084E-2</v>
      </c>
      <c r="AH95" s="25">
        <f t="shared" si="9"/>
        <v>0.51424296042956685</v>
      </c>
      <c r="AI95" s="41">
        <f t="shared" si="10"/>
        <v>1.9446061044076552</v>
      </c>
    </row>
    <row r="96" spans="1:35" x14ac:dyDescent="0.25">
      <c r="A96" s="3" t="s">
        <v>7541</v>
      </c>
      <c r="B96" s="4" t="s">
        <v>7552</v>
      </c>
      <c r="C96" s="3" t="s">
        <v>42</v>
      </c>
      <c r="D96" s="3" t="s">
        <v>744</v>
      </c>
      <c r="E96" s="3">
        <v>1746.93</v>
      </c>
      <c r="F96" s="3" t="s">
        <v>80</v>
      </c>
      <c r="G96" s="3" t="s">
        <v>42</v>
      </c>
      <c r="H96" s="5" t="s">
        <v>47</v>
      </c>
      <c r="I96" s="3" t="s">
        <v>47</v>
      </c>
      <c r="J96" s="3" t="s">
        <v>47</v>
      </c>
      <c r="K96" s="3" t="s">
        <v>80</v>
      </c>
      <c r="L96" s="3" t="s">
        <v>80</v>
      </c>
      <c r="M96" s="3" t="s">
        <v>80</v>
      </c>
      <c r="N96" s="3" t="s">
        <v>258</v>
      </c>
      <c r="O96" s="5" t="s">
        <v>47</v>
      </c>
      <c r="P96" s="3" t="s">
        <v>47</v>
      </c>
      <c r="Q96" s="3" t="s">
        <v>47</v>
      </c>
      <c r="R96" s="3" t="s">
        <v>80</v>
      </c>
      <c r="S96" s="3" t="s">
        <v>80</v>
      </c>
      <c r="T96" s="3" t="s">
        <v>80</v>
      </c>
      <c r="U96" s="3" t="s">
        <v>258</v>
      </c>
      <c r="V96" s="5" t="s">
        <v>47</v>
      </c>
      <c r="W96" s="3" t="s">
        <v>433</v>
      </c>
      <c r="X96" s="5" t="s">
        <v>7543</v>
      </c>
      <c r="Y96" s="3" t="s">
        <v>42</v>
      </c>
      <c r="AB96" s="14">
        <f t="shared" si="7"/>
        <v>-246.54999999999995</v>
      </c>
      <c r="AE96" s="26">
        <f t="shared" si="8"/>
        <v>-1.5636478862275496</v>
      </c>
      <c r="AH96" s="25">
        <f t="shared" si="9"/>
        <v>0.94104985873001823</v>
      </c>
      <c r="AI96" s="41">
        <f t="shared" si="10"/>
        <v>1.0626429521487173</v>
      </c>
    </row>
    <row r="97" spans="1:35" x14ac:dyDescent="0.25">
      <c r="A97" s="3" t="s">
        <v>7541</v>
      </c>
      <c r="B97" s="4" t="s">
        <v>7553</v>
      </c>
      <c r="C97" s="3" t="s">
        <v>151</v>
      </c>
      <c r="D97" s="3" t="s">
        <v>320</v>
      </c>
      <c r="E97" s="3" t="s">
        <v>42</v>
      </c>
      <c r="F97" s="3" t="s">
        <v>80</v>
      </c>
      <c r="G97" s="3" t="s">
        <v>42</v>
      </c>
      <c r="H97" s="5" t="s">
        <v>47</v>
      </c>
      <c r="I97" s="3" t="s">
        <v>80</v>
      </c>
      <c r="J97" s="3" t="s">
        <v>80</v>
      </c>
      <c r="K97" s="3" t="s">
        <v>47</v>
      </c>
      <c r="L97" s="3" t="s">
        <v>80</v>
      </c>
      <c r="M97" s="3" t="s">
        <v>80</v>
      </c>
      <c r="N97" s="3" t="s">
        <v>258</v>
      </c>
      <c r="O97" s="5" t="s">
        <v>80</v>
      </c>
      <c r="P97" s="3" t="s">
        <v>80</v>
      </c>
      <c r="Q97" s="3" t="s">
        <v>80</v>
      </c>
      <c r="R97" s="3" t="s">
        <v>47</v>
      </c>
      <c r="S97" s="3" t="s">
        <v>47</v>
      </c>
      <c r="T97" s="3" t="s">
        <v>80</v>
      </c>
      <c r="U97" s="3" t="s">
        <v>258</v>
      </c>
      <c r="V97" s="5" t="s">
        <v>47</v>
      </c>
      <c r="W97" s="3" t="s">
        <v>433</v>
      </c>
      <c r="X97" s="5" t="s">
        <v>7543</v>
      </c>
      <c r="Y97" s="3" t="s">
        <v>42</v>
      </c>
      <c r="AB97" s="14">
        <f t="shared" si="7"/>
        <v>0</v>
      </c>
      <c r="AE97" s="26">
        <f t="shared" si="8"/>
        <v>-3.5709395079848084E-2</v>
      </c>
      <c r="AH97" s="25">
        <f t="shared" si="9"/>
        <v>0.51424296042956685</v>
      </c>
      <c r="AI97" s="41">
        <f t="shared" si="10"/>
        <v>1.9446061044076552</v>
      </c>
    </row>
    <row r="98" spans="1:35" x14ac:dyDescent="0.25">
      <c r="A98" s="3" t="s">
        <v>7541</v>
      </c>
      <c r="B98" s="4" t="s">
        <v>3370</v>
      </c>
      <c r="C98" s="3" t="s">
        <v>278</v>
      </c>
      <c r="D98" s="3" t="s">
        <v>59</v>
      </c>
      <c r="E98" s="3" t="s">
        <v>7554</v>
      </c>
      <c r="F98" s="3" t="s">
        <v>7555</v>
      </c>
      <c r="G98" s="3" t="s">
        <v>42</v>
      </c>
      <c r="H98" s="5" t="s">
        <v>47</v>
      </c>
      <c r="I98" s="3" t="s">
        <v>80</v>
      </c>
      <c r="J98" s="3" t="s">
        <v>80</v>
      </c>
      <c r="K98" s="3" t="s">
        <v>47</v>
      </c>
      <c r="L98" s="3" t="s">
        <v>80</v>
      </c>
      <c r="M98" s="3" t="s">
        <v>80</v>
      </c>
      <c r="N98" s="3" t="s">
        <v>258</v>
      </c>
      <c r="O98" s="5" t="s">
        <v>47</v>
      </c>
      <c r="P98" s="3" t="s">
        <v>80</v>
      </c>
      <c r="Q98" s="3" t="s">
        <v>80</v>
      </c>
      <c r="R98" s="3" t="s">
        <v>80</v>
      </c>
      <c r="S98" s="3" t="s">
        <v>80</v>
      </c>
      <c r="T98" s="3" t="s">
        <v>80</v>
      </c>
      <c r="U98" s="3" t="s">
        <v>258</v>
      </c>
      <c r="V98" s="5" t="s">
        <v>47</v>
      </c>
      <c r="W98" s="3" t="s">
        <v>433</v>
      </c>
      <c r="X98" s="5" t="s">
        <v>7543</v>
      </c>
      <c r="Y98" s="3" t="s">
        <v>2610</v>
      </c>
      <c r="AB98" s="14">
        <f t="shared" si="7"/>
        <v>-26.559999999999945</v>
      </c>
      <c r="AE98" s="26">
        <f t="shared" si="8"/>
        <v>-0.20030905569588081</v>
      </c>
      <c r="AH98" s="25">
        <f t="shared" si="9"/>
        <v>0.57938055967410107</v>
      </c>
      <c r="AI98" s="41">
        <f t="shared" si="10"/>
        <v>1.7259812800113545</v>
      </c>
    </row>
    <row r="99" spans="1:35" x14ac:dyDescent="0.25">
      <c r="A99" s="67" t="s">
        <v>7556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</row>
    <row r="100" spans="1:35" x14ac:dyDescent="0.25">
      <c r="A100" s="66" t="s">
        <v>162</v>
      </c>
      <c r="B100" s="66"/>
      <c r="C100" s="66"/>
      <c r="D100" s="66"/>
      <c r="E100" s="66"/>
      <c r="F100" s="66"/>
      <c r="G100" s="66"/>
      <c r="H100" s="66"/>
    </row>
    <row r="104" spans="1:35" x14ac:dyDescent="0.25">
      <c r="A104" t="s">
        <v>42</v>
      </c>
      <c r="B104" t="s">
        <v>42</v>
      </c>
      <c r="C104" t="s">
        <v>42</v>
      </c>
      <c r="D104" t="s">
        <v>42</v>
      </c>
      <c r="E104" t="s">
        <v>42</v>
      </c>
      <c r="F104" t="s">
        <v>42</v>
      </c>
      <c r="G104" t="s">
        <v>42</v>
      </c>
      <c r="H104" t="s">
        <v>42</v>
      </c>
      <c r="I104" t="s">
        <v>42</v>
      </c>
      <c r="J104" t="s">
        <v>42</v>
      </c>
      <c r="K104" t="s">
        <v>42</v>
      </c>
      <c r="L104" t="s">
        <v>42</v>
      </c>
      <c r="M104" t="s">
        <v>42</v>
      </c>
      <c r="N104" t="s">
        <v>42</v>
      </c>
      <c r="O104" t="s">
        <v>42</v>
      </c>
      <c r="P104" t="s">
        <v>42</v>
      </c>
      <c r="Q104" t="s">
        <v>42</v>
      </c>
      <c r="R104" t="s">
        <v>42</v>
      </c>
      <c r="S104" t="s">
        <v>42</v>
      </c>
      <c r="T104" t="s">
        <v>42</v>
      </c>
      <c r="U104" t="s">
        <v>42</v>
      </c>
      <c r="V104" t="s">
        <v>42</v>
      </c>
      <c r="W104" t="s">
        <v>42</v>
      </c>
      <c r="X104" t="s">
        <v>42</v>
      </c>
      <c r="Y104" t="s">
        <v>42</v>
      </c>
    </row>
  </sheetData>
  <mergeCells count="15">
    <mergeCell ref="A99:Y99"/>
    <mergeCell ref="A100:H100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98">
    <cfRule type="cellIs" dxfId="287" priority="8" operator="lessThan">
      <formula>200</formula>
    </cfRule>
    <cfRule type="cellIs" dxfId="286" priority="9" operator="between">
      <formula>200</formula>
      <formula>300</formula>
    </cfRule>
    <cfRule type="cellIs" dxfId="285" priority="10" operator="between">
      <formula>300</formula>
      <formula>400</formula>
    </cfRule>
    <cfRule type="cellIs" dxfId="284" priority="11" operator="greaterThan">
      <formula>400</formula>
    </cfRule>
  </conditionalFormatting>
  <conditionalFormatting sqref="AE5:AE98">
    <cfRule type="cellIs" dxfId="283" priority="5" operator="lessThan">
      <formula>2</formula>
    </cfRule>
    <cfRule type="cellIs" dxfId="282" priority="6" operator="between">
      <formula>2</formula>
      <formula>3</formula>
    </cfRule>
    <cfRule type="cellIs" dxfId="281" priority="7" operator="between">
      <formula>3</formula>
      <formula>100</formula>
    </cfRule>
  </conditionalFormatting>
  <conditionalFormatting sqref="AH5:AH98">
    <cfRule type="expression" dxfId="280" priority="1">
      <formula>AND($AB5&gt;0,$AH5&lt;0.01)</formula>
    </cfRule>
    <cfRule type="expression" dxfId="279" priority="2">
      <formula>AND($AB5&gt;0,$AH5&lt;0.02)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94D0-EB92-49ED-B9FE-36B3B41F4F1C}">
  <dimension ref="A1:AI74"/>
  <sheetViews>
    <sheetView topLeftCell="B1" workbookViewId="0">
      <selection activeCell="AH5" sqref="AH5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140625" customWidth="1"/>
    <col min="13" max="13" width="4.85546875" customWidth="1"/>
    <col min="14" max="14" width="4" customWidth="1"/>
    <col min="15" max="17" width="4.7109375" customWidth="1"/>
    <col min="18" max="18" width="4.5703125" customWidth="1"/>
    <col min="19" max="19" width="5.140625" customWidth="1"/>
    <col min="20" max="20" width="4.85546875" customWidth="1"/>
    <col min="21" max="21" width="4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7218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15</v>
      </c>
      <c r="K3" s="2" t="s">
        <v>16</v>
      </c>
      <c r="L3" s="2" t="s">
        <v>22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172</v>
      </c>
      <c r="R3" s="2" t="s">
        <v>16</v>
      </c>
      <c r="S3" s="2" t="s">
        <v>292</v>
      </c>
      <c r="T3" s="2" t="s">
        <v>351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41</v>
      </c>
      <c r="C5" s="3" t="s">
        <v>42</v>
      </c>
      <c r="D5" s="3" t="s">
        <v>43</v>
      </c>
      <c r="E5" s="3" t="s">
        <v>4540</v>
      </c>
      <c r="F5" s="3" t="s">
        <v>44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46</v>
      </c>
      <c r="L5" s="3" t="s">
        <v>46</v>
      </c>
      <c r="M5" s="3" t="s">
        <v>46</v>
      </c>
      <c r="N5" s="3" t="s">
        <v>226</v>
      </c>
      <c r="O5" s="5" t="s">
        <v>46</v>
      </c>
      <c r="P5" s="3" t="s">
        <v>46</v>
      </c>
      <c r="Q5" s="3" t="s">
        <v>46</v>
      </c>
      <c r="R5" s="3" t="s">
        <v>46</v>
      </c>
      <c r="S5" s="3" t="s">
        <v>46</v>
      </c>
      <c r="T5" s="3" t="s">
        <v>46</v>
      </c>
      <c r="U5" s="3" t="s">
        <v>500</v>
      </c>
      <c r="V5" s="5" t="s">
        <v>38</v>
      </c>
      <c r="W5" s="3" t="s">
        <v>455</v>
      </c>
      <c r="X5" s="5" t="s">
        <v>7219</v>
      </c>
      <c r="Y5" s="3" t="s">
        <v>7220</v>
      </c>
      <c r="AB5" s="14">
        <f>IF(OR(E5="", ISBLANK(E5)), X5-X5,X5-E5)</f>
        <v>74.860000000000127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0.57211067074381139</v>
      </c>
      <c r="AF5" s="27">
        <f>AVERAGE(AB5:AB68)</f>
        <v>3.136406250000018</v>
      </c>
      <c r="AG5" s="28">
        <f>_xlfn.STDEV.P(AB5:AB68)</f>
        <v>125.36664218611929</v>
      </c>
      <c r="AH5" s="25">
        <f>1-_xlfn.NORM.S.DIST(AE5,TRUE)</f>
        <v>0.28362350020928107</v>
      </c>
      <c r="AI5" s="41">
        <f>1/AH5</f>
        <v>3.5258009271520754</v>
      </c>
    </row>
    <row r="6" spans="1:35" x14ac:dyDescent="0.25">
      <c r="A6" s="3" t="s">
        <v>48</v>
      </c>
      <c r="B6" s="4" t="s">
        <v>356</v>
      </c>
      <c r="C6" s="3" t="s">
        <v>63</v>
      </c>
      <c r="D6" s="3" t="s">
        <v>1103</v>
      </c>
      <c r="E6" s="3" t="s">
        <v>7221</v>
      </c>
      <c r="F6" s="3" t="s">
        <v>134</v>
      </c>
      <c r="G6" s="3" t="s">
        <v>42</v>
      </c>
      <c r="H6" s="5" t="s">
        <v>46</v>
      </c>
      <c r="I6" s="3" t="s">
        <v>46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31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3" t="s">
        <v>31</v>
      </c>
      <c r="V6" s="5" t="s">
        <v>38</v>
      </c>
      <c r="W6" s="3" t="s">
        <v>39</v>
      </c>
      <c r="X6" s="5" t="s">
        <v>7219</v>
      </c>
      <c r="Y6" s="3" t="s">
        <v>4893</v>
      </c>
      <c r="AB6" s="14">
        <f t="shared" ref="AB6:AB68" si="1">IF(OR(E6="", ISBLANK(E6)), X6-X6,X6-E6)</f>
        <v>183.99000000000024</v>
      </c>
      <c r="AC6" t="str">
        <f t="shared" ref="AC6:AC68" si="2">IF(AB6&gt;400,B6," ")</f>
        <v xml:space="preserve"> </v>
      </c>
      <c r="AD6" t="str">
        <f t="shared" si="0"/>
        <v xml:space="preserve"> </v>
      </c>
      <c r="AE6" s="26">
        <f t="shared" ref="AE6:AE68" si="3">(AB6-$AF$5)/$AG$5</f>
        <v>1.4425974134451571</v>
      </c>
      <c r="AH6" s="25">
        <f t="shared" ref="AH6:AH68" si="4">1-_xlfn.NORM.S.DIST(AE6,TRUE)</f>
        <v>7.4566956219505043E-2</v>
      </c>
      <c r="AI6" s="41">
        <f t="shared" ref="AI6:AI68" si="5">1/AH6</f>
        <v>13.410765984014008</v>
      </c>
    </row>
    <row r="7" spans="1:35" x14ac:dyDescent="0.25">
      <c r="A7" s="3" t="s">
        <v>86</v>
      </c>
      <c r="B7" s="4" t="s">
        <v>198</v>
      </c>
      <c r="C7" s="3" t="s">
        <v>42</v>
      </c>
      <c r="D7" s="3" t="s">
        <v>186</v>
      </c>
      <c r="E7" s="3" t="s">
        <v>7219</v>
      </c>
      <c r="F7" s="3" t="s">
        <v>86</v>
      </c>
      <c r="G7" s="3" t="s">
        <v>45</v>
      </c>
      <c r="H7" s="6" t="s">
        <v>46</v>
      </c>
      <c r="I7" s="7" t="s">
        <v>46</v>
      </c>
      <c r="J7" s="7" t="s">
        <v>46</v>
      </c>
      <c r="K7" s="7" t="s">
        <v>46</v>
      </c>
      <c r="L7" s="7" t="s">
        <v>46</v>
      </c>
      <c r="M7" s="7" t="s">
        <v>46</v>
      </c>
      <c r="N7" s="7" t="s">
        <v>355</v>
      </c>
      <c r="O7" s="5" t="s">
        <v>46</v>
      </c>
      <c r="P7" s="3" t="s">
        <v>46</v>
      </c>
      <c r="Q7" s="3" t="s">
        <v>46</v>
      </c>
      <c r="R7" s="3" t="s">
        <v>61</v>
      </c>
      <c r="S7" s="3" t="s">
        <v>46</v>
      </c>
      <c r="T7" s="3" t="s">
        <v>46</v>
      </c>
      <c r="U7" s="3" t="s">
        <v>381</v>
      </c>
      <c r="V7" s="5" t="s">
        <v>396</v>
      </c>
      <c r="W7" s="3" t="s">
        <v>746</v>
      </c>
      <c r="X7" s="5" t="s">
        <v>7222</v>
      </c>
      <c r="Y7" s="3" t="s">
        <v>3817</v>
      </c>
      <c r="AB7" s="14">
        <f t="shared" si="1"/>
        <v>-18.539999999999964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-0.17290409850667607</v>
      </c>
      <c r="AH7" s="25">
        <f t="shared" si="4"/>
        <v>0.56863659498234875</v>
      </c>
      <c r="AI7" s="41">
        <f t="shared" si="5"/>
        <v>1.7585924100277812</v>
      </c>
    </row>
    <row r="8" spans="1:35" x14ac:dyDescent="0.25">
      <c r="A8" s="3" t="s">
        <v>61</v>
      </c>
      <c r="B8" s="4" t="s">
        <v>352</v>
      </c>
      <c r="C8" s="3" t="s">
        <v>63</v>
      </c>
      <c r="D8" s="3" t="s">
        <v>1103</v>
      </c>
      <c r="E8" s="3" t="s">
        <v>7223</v>
      </c>
      <c r="F8" s="3" t="s">
        <v>61</v>
      </c>
      <c r="G8" s="3" t="s">
        <v>65</v>
      </c>
      <c r="H8" s="5" t="s">
        <v>46</v>
      </c>
      <c r="I8" s="3" t="s">
        <v>46</v>
      </c>
      <c r="J8" s="3" t="s">
        <v>2519</v>
      </c>
      <c r="K8" s="3" t="s">
        <v>46</v>
      </c>
      <c r="L8" s="3" t="s">
        <v>46</v>
      </c>
      <c r="M8" s="3" t="s">
        <v>46</v>
      </c>
      <c r="N8" s="3" t="s">
        <v>31</v>
      </c>
      <c r="O8" s="5" t="s">
        <v>46</v>
      </c>
      <c r="P8" s="3" t="s">
        <v>46</v>
      </c>
      <c r="Q8" s="3" t="s">
        <v>2519</v>
      </c>
      <c r="R8" s="3" t="s">
        <v>46</v>
      </c>
      <c r="S8" s="3" t="s">
        <v>46</v>
      </c>
      <c r="T8" s="3" t="s">
        <v>46</v>
      </c>
      <c r="U8" s="3" t="s">
        <v>31</v>
      </c>
      <c r="V8" s="5" t="s">
        <v>396</v>
      </c>
      <c r="W8" s="3" t="s">
        <v>39</v>
      </c>
      <c r="X8" s="5" t="s">
        <v>7222</v>
      </c>
      <c r="Y8" s="3" t="s">
        <v>7224</v>
      </c>
      <c r="AB8" s="14">
        <f t="shared" si="1"/>
        <v>-11.039999999999964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-0.11307957206793248</v>
      </c>
      <c r="AH8" s="25">
        <f t="shared" si="4"/>
        <v>0.54501626488498145</v>
      </c>
      <c r="AI8" s="41">
        <f t="shared" si="5"/>
        <v>1.8348076276421528</v>
      </c>
    </row>
    <row r="9" spans="1:35" x14ac:dyDescent="0.25">
      <c r="A9" s="3" t="s">
        <v>46</v>
      </c>
      <c r="B9" s="4" t="s">
        <v>192</v>
      </c>
      <c r="C9" s="3" t="s">
        <v>42</v>
      </c>
      <c r="D9" s="3" t="s">
        <v>193</v>
      </c>
      <c r="E9" s="3" t="s">
        <v>7225</v>
      </c>
      <c r="F9" s="3" t="s">
        <v>361</v>
      </c>
      <c r="G9" s="3" t="s">
        <v>111</v>
      </c>
      <c r="H9" s="5" t="s">
        <v>46</v>
      </c>
      <c r="I9" s="3" t="s">
        <v>46</v>
      </c>
      <c r="J9" s="3" t="s">
        <v>46</v>
      </c>
      <c r="K9" s="3" t="s">
        <v>46</v>
      </c>
      <c r="L9" s="3" t="s">
        <v>46</v>
      </c>
      <c r="M9" s="3" t="s">
        <v>46</v>
      </c>
      <c r="N9" s="3" t="s">
        <v>50</v>
      </c>
      <c r="O9" s="5" t="s">
        <v>46</v>
      </c>
      <c r="P9" s="3" t="s">
        <v>46</v>
      </c>
      <c r="Q9" s="3" t="s">
        <v>61</v>
      </c>
      <c r="R9" s="3" t="s">
        <v>86</v>
      </c>
      <c r="S9" s="3" t="s">
        <v>46</v>
      </c>
      <c r="T9" s="3" t="s">
        <v>46</v>
      </c>
      <c r="U9" s="3" t="s">
        <v>31</v>
      </c>
      <c r="V9" s="5" t="s">
        <v>340</v>
      </c>
      <c r="W9" s="3" t="s">
        <v>52</v>
      </c>
      <c r="X9" s="5" t="s">
        <v>7226</v>
      </c>
      <c r="Y9" s="3" t="s">
        <v>6241</v>
      </c>
      <c r="AB9" s="14">
        <f t="shared" si="1"/>
        <v>188.36000000000013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1.4774551708501309</v>
      </c>
      <c r="AH9" s="25">
        <f t="shared" si="4"/>
        <v>6.9776833289816653E-2</v>
      </c>
      <c r="AI9" s="41">
        <f t="shared" si="5"/>
        <v>14.331404176032471</v>
      </c>
    </row>
    <row r="10" spans="1:35" x14ac:dyDescent="0.25">
      <c r="A10" s="3" t="s">
        <v>76</v>
      </c>
      <c r="B10" s="4" t="s">
        <v>54</v>
      </c>
      <c r="C10" s="3" t="s">
        <v>42</v>
      </c>
      <c r="D10" s="3" t="s">
        <v>55</v>
      </c>
      <c r="E10" s="3" t="s">
        <v>7227</v>
      </c>
      <c r="F10" s="3" t="s">
        <v>143</v>
      </c>
      <c r="G10" s="3" t="s">
        <v>45</v>
      </c>
      <c r="H10" s="5" t="s">
        <v>46</v>
      </c>
      <c r="I10" s="3" t="s">
        <v>46</v>
      </c>
      <c r="J10" s="3" t="s">
        <v>2519</v>
      </c>
      <c r="K10" s="3" t="s">
        <v>46</v>
      </c>
      <c r="L10" s="3" t="s">
        <v>2525</v>
      </c>
      <c r="M10" s="3" t="s">
        <v>46</v>
      </c>
      <c r="N10" s="3" t="s">
        <v>31</v>
      </c>
      <c r="O10" s="6" t="s">
        <v>46</v>
      </c>
      <c r="P10" s="7" t="s">
        <v>46</v>
      </c>
      <c r="Q10" s="7" t="s">
        <v>46</v>
      </c>
      <c r="R10" s="7" t="s">
        <v>46</v>
      </c>
      <c r="S10" s="7" t="s">
        <v>46</v>
      </c>
      <c r="T10" s="7" t="s">
        <v>46</v>
      </c>
      <c r="U10" s="7" t="s">
        <v>613</v>
      </c>
      <c r="V10" s="5" t="s">
        <v>340</v>
      </c>
      <c r="W10" s="3" t="s">
        <v>499</v>
      </c>
      <c r="X10" s="5" t="s">
        <v>7226</v>
      </c>
      <c r="Y10" s="3" t="s">
        <v>7228</v>
      </c>
      <c r="AB10" s="14">
        <f t="shared" si="1"/>
        <v>104.18000000000029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0.80598468610167429</v>
      </c>
      <c r="AH10" s="25">
        <f t="shared" si="4"/>
        <v>0.21012583956157616</v>
      </c>
      <c r="AI10" s="41">
        <f t="shared" si="5"/>
        <v>4.7590529660059051</v>
      </c>
    </row>
    <row r="11" spans="1:35" x14ac:dyDescent="0.25">
      <c r="A11" s="3" t="s">
        <v>83</v>
      </c>
      <c r="B11" s="4" t="s">
        <v>783</v>
      </c>
      <c r="C11" s="3" t="s">
        <v>58</v>
      </c>
      <c r="D11" s="3" t="s">
        <v>365</v>
      </c>
      <c r="E11" s="3" t="s">
        <v>7229</v>
      </c>
      <c r="F11" s="3" t="s">
        <v>188</v>
      </c>
      <c r="G11" s="3" t="s">
        <v>65</v>
      </c>
      <c r="H11" s="5" t="s">
        <v>46</v>
      </c>
      <c r="I11" s="3" t="s">
        <v>46</v>
      </c>
      <c r="J11" s="3" t="s">
        <v>2519</v>
      </c>
      <c r="K11" s="3" t="s">
        <v>46</v>
      </c>
      <c r="L11" s="3" t="s">
        <v>46</v>
      </c>
      <c r="M11" s="3" t="s">
        <v>46</v>
      </c>
      <c r="N11" s="3" t="s">
        <v>31</v>
      </c>
      <c r="O11" s="5" t="s">
        <v>46</v>
      </c>
      <c r="P11" s="3" t="s">
        <v>46</v>
      </c>
      <c r="Q11" s="3" t="s">
        <v>2519</v>
      </c>
      <c r="R11" s="3" t="s">
        <v>86</v>
      </c>
      <c r="S11" s="3" t="s">
        <v>46</v>
      </c>
      <c r="T11" s="3" t="s">
        <v>46</v>
      </c>
      <c r="U11" s="3" t="s">
        <v>31</v>
      </c>
      <c r="V11" s="5" t="s">
        <v>340</v>
      </c>
      <c r="W11" s="3" t="s">
        <v>39</v>
      </c>
      <c r="X11" s="5" t="s">
        <v>7226</v>
      </c>
      <c r="Y11" s="3" t="s">
        <v>7230</v>
      </c>
      <c r="AB11" s="14">
        <f t="shared" si="1"/>
        <v>237.43000000000029</v>
      </c>
      <c r="AC11" t="str">
        <f t="shared" si="2"/>
        <v xml:space="preserve"> </v>
      </c>
      <c r="AD11" t="str">
        <f t="shared" ref="AD11:AD68" si="6">IF(AB11&gt;400,E11," ")</f>
        <v xml:space="preserve"> </v>
      </c>
      <c r="AE11" s="26">
        <f t="shared" si="3"/>
        <v>1.8688671058300186</v>
      </c>
      <c r="AH11" s="25">
        <f t="shared" si="4"/>
        <v>3.082065288704372E-2</v>
      </c>
      <c r="AI11" s="41">
        <f t="shared" si="5"/>
        <v>32.445776008216122</v>
      </c>
    </row>
    <row r="12" spans="1:35" x14ac:dyDescent="0.25">
      <c r="A12" s="3" t="s">
        <v>88</v>
      </c>
      <c r="B12" s="4" t="s">
        <v>1108</v>
      </c>
      <c r="C12" s="3" t="s">
        <v>63</v>
      </c>
      <c r="D12" s="3" t="s">
        <v>1103</v>
      </c>
      <c r="E12" s="3" t="s">
        <v>7231</v>
      </c>
      <c r="F12" s="3" t="s">
        <v>146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46</v>
      </c>
      <c r="L12" s="3" t="s">
        <v>2525</v>
      </c>
      <c r="M12" s="3" t="s">
        <v>46</v>
      </c>
      <c r="N12" s="3" t="s">
        <v>31</v>
      </c>
      <c r="O12" s="5" t="s">
        <v>46</v>
      </c>
      <c r="P12" s="3" t="s">
        <v>46</v>
      </c>
      <c r="Q12" s="3" t="s">
        <v>2518</v>
      </c>
      <c r="R12" s="3" t="s">
        <v>46</v>
      </c>
      <c r="S12" s="3" t="s">
        <v>46</v>
      </c>
      <c r="T12" s="3" t="s">
        <v>46</v>
      </c>
      <c r="U12" s="3" t="s">
        <v>31</v>
      </c>
      <c r="V12" s="5" t="s">
        <v>188</v>
      </c>
      <c r="W12" s="3" t="s">
        <v>39</v>
      </c>
      <c r="X12" s="5" t="s">
        <v>7232</v>
      </c>
      <c r="Y12" s="3" t="s">
        <v>4616</v>
      </c>
      <c r="AB12" s="14">
        <f t="shared" si="1"/>
        <v>90.830000000000382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0.69949702904071143</v>
      </c>
      <c r="AH12" s="25">
        <f t="shared" si="4"/>
        <v>0.24212073452797811</v>
      </c>
      <c r="AI12" s="41">
        <f t="shared" si="5"/>
        <v>4.1301708502971914</v>
      </c>
    </row>
    <row r="13" spans="1:35" x14ac:dyDescent="0.25">
      <c r="A13" s="3" t="s">
        <v>44</v>
      </c>
      <c r="B13" s="4" t="s">
        <v>398</v>
      </c>
      <c r="C13" s="3" t="s">
        <v>58</v>
      </c>
      <c r="D13" s="3" t="s">
        <v>395</v>
      </c>
      <c r="E13" s="3" t="s">
        <v>7233</v>
      </c>
      <c r="F13" s="3" t="s">
        <v>154</v>
      </c>
      <c r="G13" s="3" t="s">
        <v>45</v>
      </c>
      <c r="H13" s="5" t="s">
        <v>46</v>
      </c>
      <c r="I13" s="3" t="s">
        <v>46</v>
      </c>
      <c r="J13" s="3" t="s">
        <v>86</v>
      </c>
      <c r="K13" s="3" t="s">
        <v>46</v>
      </c>
      <c r="L13" s="3" t="s">
        <v>46</v>
      </c>
      <c r="M13" s="3" t="s">
        <v>46</v>
      </c>
      <c r="N13" s="3" t="s">
        <v>92</v>
      </c>
      <c r="O13" s="5" t="s">
        <v>46</v>
      </c>
      <c r="P13" s="3" t="s">
        <v>46</v>
      </c>
      <c r="Q13" s="3" t="s">
        <v>46</v>
      </c>
      <c r="R13" s="3" t="s">
        <v>46</v>
      </c>
      <c r="S13" s="3" t="s">
        <v>46</v>
      </c>
      <c r="T13" s="3" t="s">
        <v>2525</v>
      </c>
      <c r="U13" s="3" t="s">
        <v>500</v>
      </c>
      <c r="V13" s="5" t="s">
        <v>2534</v>
      </c>
      <c r="W13" s="3" t="s">
        <v>327</v>
      </c>
      <c r="X13" s="5" t="s">
        <v>6796</v>
      </c>
      <c r="Y13" s="3" t="s">
        <v>7234</v>
      </c>
      <c r="AB13" s="14">
        <f t="shared" si="1"/>
        <v>83.630000000000109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0.64206548365951532</v>
      </c>
      <c r="AH13" s="25">
        <f t="shared" si="4"/>
        <v>0.26041533295168606</v>
      </c>
      <c r="AI13" s="41">
        <f t="shared" si="5"/>
        <v>3.8400196665283395</v>
      </c>
    </row>
    <row r="14" spans="1:35" x14ac:dyDescent="0.25">
      <c r="A14" s="3" t="s">
        <v>98</v>
      </c>
      <c r="B14" s="4" t="s">
        <v>95</v>
      </c>
      <c r="C14" s="3" t="s">
        <v>42</v>
      </c>
      <c r="D14" s="3" t="s">
        <v>55</v>
      </c>
      <c r="E14" s="3" t="s">
        <v>7235</v>
      </c>
      <c r="F14" s="3" t="s">
        <v>297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46</v>
      </c>
      <c r="L14" s="3" t="s">
        <v>46</v>
      </c>
      <c r="M14" s="3" t="s">
        <v>46</v>
      </c>
      <c r="N14" s="3" t="s">
        <v>226</v>
      </c>
      <c r="O14" s="5" t="s">
        <v>46</v>
      </c>
      <c r="P14" s="3" t="s">
        <v>46</v>
      </c>
      <c r="Q14" s="3" t="s">
        <v>86</v>
      </c>
      <c r="R14" s="3" t="s">
        <v>48</v>
      </c>
      <c r="S14" s="3" t="s">
        <v>46</v>
      </c>
      <c r="T14" s="3" t="s">
        <v>46</v>
      </c>
      <c r="U14" s="3" t="s">
        <v>31</v>
      </c>
      <c r="V14" s="5" t="s">
        <v>210</v>
      </c>
      <c r="W14" s="3" t="s">
        <v>316</v>
      </c>
      <c r="X14" s="5" t="s">
        <v>7236</v>
      </c>
      <c r="Y14" s="3" t="s">
        <v>2769</v>
      </c>
      <c r="AB14" s="14">
        <f t="shared" si="1"/>
        <v>87.729999999999563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0.67476955811269079</v>
      </c>
      <c r="AH14" s="25">
        <f t="shared" si="4"/>
        <v>0.24991109199037054</v>
      </c>
      <c r="AI14" s="41">
        <f t="shared" si="5"/>
        <v>4.0014230342306361</v>
      </c>
    </row>
    <row r="15" spans="1:35" x14ac:dyDescent="0.25">
      <c r="A15" s="3" t="s">
        <v>104</v>
      </c>
      <c r="B15" s="4" t="s">
        <v>373</v>
      </c>
      <c r="C15" s="3" t="s">
        <v>63</v>
      </c>
      <c r="D15" s="3" t="s">
        <v>1103</v>
      </c>
      <c r="E15" s="3" t="s">
        <v>7237</v>
      </c>
      <c r="F15" s="3" t="s">
        <v>131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46</v>
      </c>
      <c r="L15" s="3" t="s">
        <v>46</v>
      </c>
      <c r="M15" s="3" t="s">
        <v>46</v>
      </c>
      <c r="N15" s="3" t="s">
        <v>613</v>
      </c>
      <c r="O15" s="5" t="s">
        <v>46</v>
      </c>
      <c r="P15" s="3" t="s">
        <v>47</v>
      </c>
      <c r="Q15" s="3" t="s">
        <v>61</v>
      </c>
      <c r="R15" s="3" t="s">
        <v>46</v>
      </c>
      <c r="S15" s="3" t="s">
        <v>46</v>
      </c>
      <c r="T15" s="3" t="s">
        <v>46</v>
      </c>
      <c r="U15" s="3" t="s">
        <v>31</v>
      </c>
      <c r="V15" s="5" t="s">
        <v>821</v>
      </c>
      <c r="W15" s="3" t="s">
        <v>499</v>
      </c>
      <c r="X15" s="5" t="s">
        <v>7238</v>
      </c>
      <c r="Y15" s="3" t="s">
        <v>7239</v>
      </c>
      <c r="AB15" s="14">
        <f t="shared" si="1"/>
        <v>39.349999999999909</v>
      </c>
      <c r="AD15" t="str">
        <f t="shared" si="6"/>
        <v xml:space="preserve"> </v>
      </c>
      <c r="AE15" s="26">
        <f t="shared" si="3"/>
        <v>0.28886147956517166</v>
      </c>
      <c r="AH15" s="25">
        <f t="shared" si="4"/>
        <v>0.3863436912650744</v>
      </c>
      <c r="AI15" s="41">
        <f t="shared" si="5"/>
        <v>2.5883689124714855</v>
      </c>
    </row>
    <row r="16" spans="1:35" x14ac:dyDescent="0.25">
      <c r="A16" s="3" t="s">
        <v>108</v>
      </c>
      <c r="B16" s="4" t="s">
        <v>383</v>
      </c>
      <c r="C16" s="3" t="s">
        <v>58</v>
      </c>
      <c r="D16" s="3" t="s">
        <v>365</v>
      </c>
      <c r="E16" s="3" t="s">
        <v>7240</v>
      </c>
      <c r="F16" s="3" t="s">
        <v>138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46</v>
      </c>
      <c r="L16" s="3" t="s">
        <v>80</v>
      </c>
      <c r="M16" s="3" t="s">
        <v>46</v>
      </c>
      <c r="N16" s="3" t="s">
        <v>31</v>
      </c>
      <c r="O16" s="5" t="s">
        <v>46</v>
      </c>
      <c r="P16" s="3" t="s">
        <v>46</v>
      </c>
      <c r="Q16" s="3" t="s">
        <v>46</v>
      </c>
      <c r="R16" s="3" t="s">
        <v>48</v>
      </c>
      <c r="S16" s="3" t="s">
        <v>46</v>
      </c>
      <c r="T16" s="3" t="s">
        <v>46</v>
      </c>
      <c r="U16" s="3" t="s">
        <v>454</v>
      </c>
      <c r="V16" s="5" t="s">
        <v>773</v>
      </c>
      <c r="W16" s="3" t="s">
        <v>313</v>
      </c>
      <c r="X16" s="5" t="s">
        <v>7241</v>
      </c>
      <c r="Y16" s="3" t="s">
        <v>3661</v>
      </c>
      <c r="AB16" s="14">
        <f t="shared" si="1"/>
        <v>7.2300000000000182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3.2652974336846732E-2</v>
      </c>
      <c r="AH16" s="25">
        <f t="shared" si="4"/>
        <v>0.48697566245838997</v>
      </c>
      <c r="AI16" s="41">
        <f t="shared" si="5"/>
        <v>2.0534907123524797</v>
      </c>
    </row>
    <row r="17" spans="1:35" x14ac:dyDescent="0.25">
      <c r="A17" s="3" t="s">
        <v>113</v>
      </c>
      <c r="B17" s="4" t="s">
        <v>6588</v>
      </c>
      <c r="C17" s="3" t="s">
        <v>58</v>
      </c>
      <c r="D17" s="3" t="s">
        <v>380</v>
      </c>
      <c r="E17" s="3" t="s">
        <v>7242</v>
      </c>
      <c r="F17" s="3" t="s">
        <v>256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46</v>
      </c>
      <c r="L17" s="3" t="s">
        <v>80</v>
      </c>
      <c r="M17" s="3" t="s">
        <v>46</v>
      </c>
      <c r="N17" s="3" t="s">
        <v>66</v>
      </c>
      <c r="O17" s="5" t="s">
        <v>46</v>
      </c>
      <c r="P17" s="3" t="s">
        <v>46</v>
      </c>
      <c r="Q17" s="3" t="s">
        <v>46</v>
      </c>
      <c r="R17" s="3" t="s">
        <v>48</v>
      </c>
      <c r="S17" s="3" t="s">
        <v>46</v>
      </c>
      <c r="T17" s="3" t="s">
        <v>46</v>
      </c>
      <c r="U17" s="3" t="s">
        <v>381</v>
      </c>
      <c r="V17" s="5" t="s">
        <v>773</v>
      </c>
      <c r="W17" s="3" t="s">
        <v>1027</v>
      </c>
      <c r="X17" s="5" t="s">
        <v>7241</v>
      </c>
      <c r="Y17" s="3" t="s">
        <v>5689</v>
      </c>
      <c r="AB17" s="14">
        <f t="shared" si="1"/>
        <v>31.579999999999927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0.2268832701746335</v>
      </c>
      <c r="AH17" s="25">
        <f t="shared" si="4"/>
        <v>0.41025725565940552</v>
      </c>
      <c r="AI17" s="41">
        <f t="shared" si="5"/>
        <v>2.4374949771277108</v>
      </c>
    </row>
    <row r="18" spans="1:35" x14ac:dyDescent="0.25">
      <c r="A18" s="3" t="s">
        <v>119</v>
      </c>
      <c r="B18" s="4" t="s">
        <v>777</v>
      </c>
      <c r="C18" s="3" t="s">
        <v>42</v>
      </c>
      <c r="D18" s="3" t="s">
        <v>354</v>
      </c>
      <c r="E18" s="3" t="s">
        <v>7243</v>
      </c>
      <c r="F18" s="3" t="s">
        <v>489</v>
      </c>
      <c r="G18" s="3" t="s">
        <v>42</v>
      </c>
      <c r="H18" s="5" t="s">
        <v>46</v>
      </c>
      <c r="I18" s="3" t="s">
        <v>46</v>
      </c>
      <c r="J18" s="3" t="s">
        <v>46</v>
      </c>
      <c r="K18" s="3" t="s">
        <v>46</v>
      </c>
      <c r="L18" s="3" t="s">
        <v>2525</v>
      </c>
      <c r="M18" s="3" t="s">
        <v>46</v>
      </c>
      <c r="N18" s="3" t="s">
        <v>92</v>
      </c>
      <c r="O18" s="5" t="s">
        <v>46</v>
      </c>
      <c r="P18" s="3" t="s">
        <v>61</v>
      </c>
      <c r="Q18" s="3" t="s">
        <v>46</v>
      </c>
      <c r="R18" s="3" t="s">
        <v>46</v>
      </c>
      <c r="S18" s="3" t="s">
        <v>80</v>
      </c>
      <c r="T18" s="3" t="s">
        <v>46</v>
      </c>
      <c r="U18" s="3" t="s">
        <v>31</v>
      </c>
      <c r="V18" s="5" t="s">
        <v>2987</v>
      </c>
      <c r="W18" s="3" t="s">
        <v>94</v>
      </c>
      <c r="X18" s="5" t="s">
        <v>7244</v>
      </c>
      <c r="Y18" s="3" t="s">
        <v>7245</v>
      </c>
      <c r="AB18" s="14">
        <f t="shared" si="1"/>
        <v>174.05000000000018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1.3633099744050086</v>
      </c>
      <c r="AH18" s="25">
        <f t="shared" si="4"/>
        <v>8.6392419906882623E-2</v>
      </c>
      <c r="AI18" s="41">
        <f t="shared" si="5"/>
        <v>11.575089586306785</v>
      </c>
    </row>
    <row r="19" spans="1:35" x14ac:dyDescent="0.25">
      <c r="A19" s="3" t="s">
        <v>56</v>
      </c>
      <c r="B19" s="4" t="s">
        <v>771</v>
      </c>
      <c r="C19" s="3" t="s">
        <v>63</v>
      </c>
      <c r="D19" s="3" t="s">
        <v>380</v>
      </c>
      <c r="E19" s="3" t="s">
        <v>7246</v>
      </c>
      <c r="F19" s="3" t="s">
        <v>71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46</v>
      </c>
      <c r="L19" s="3" t="s">
        <v>46</v>
      </c>
      <c r="M19" s="3" t="s">
        <v>46</v>
      </c>
      <c r="N19" s="3" t="s">
        <v>125</v>
      </c>
      <c r="O19" s="5" t="s">
        <v>46</v>
      </c>
      <c r="P19" s="3" t="s">
        <v>46</v>
      </c>
      <c r="Q19" s="3" t="s">
        <v>46</v>
      </c>
      <c r="R19" s="3" t="s">
        <v>47</v>
      </c>
      <c r="S19" s="3" t="s">
        <v>46</v>
      </c>
      <c r="T19" s="3" t="s">
        <v>47</v>
      </c>
      <c r="U19" s="3" t="s">
        <v>125</v>
      </c>
      <c r="V19" s="5" t="s">
        <v>176</v>
      </c>
      <c r="W19" s="3" t="s">
        <v>94</v>
      </c>
      <c r="X19" s="5" t="s">
        <v>7247</v>
      </c>
      <c r="Y19" s="3" t="s">
        <v>3924</v>
      </c>
      <c r="AB19" s="14">
        <f t="shared" si="1"/>
        <v>137.18000000000029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1.069212602432146</v>
      </c>
      <c r="AH19" s="25">
        <f t="shared" si="4"/>
        <v>0.14248694065602052</v>
      </c>
      <c r="AI19" s="41">
        <f t="shared" si="5"/>
        <v>7.0181870380255571</v>
      </c>
    </row>
    <row r="20" spans="1:35" x14ac:dyDescent="0.25">
      <c r="A20" s="3" t="s">
        <v>128</v>
      </c>
      <c r="B20" s="4" t="s">
        <v>2841</v>
      </c>
      <c r="C20" s="3" t="s">
        <v>42</v>
      </c>
      <c r="D20" s="3" t="s">
        <v>307</v>
      </c>
      <c r="E20" s="3" t="s">
        <v>7248</v>
      </c>
      <c r="F20" s="3" t="s">
        <v>821</v>
      </c>
      <c r="G20" s="3" t="s">
        <v>42</v>
      </c>
      <c r="H20" s="5" t="s">
        <v>46</v>
      </c>
      <c r="I20" s="3" t="s">
        <v>46</v>
      </c>
      <c r="J20" s="3" t="s">
        <v>47</v>
      </c>
      <c r="K20" s="3" t="s">
        <v>46</v>
      </c>
      <c r="L20" s="3" t="s">
        <v>46</v>
      </c>
      <c r="M20" s="3" t="s">
        <v>46</v>
      </c>
      <c r="N20" s="3" t="s">
        <v>92</v>
      </c>
      <c r="O20" s="5" t="s">
        <v>46</v>
      </c>
      <c r="P20" s="3" t="s">
        <v>46</v>
      </c>
      <c r="Q20" s="3" t="s">
        <v>2519</v>
      </c>
      <c r="R20" s="3" t="s">
        <v>47</v>
      </c>
      <c r="S20" s="3" t="s">
        <v>46</v>
      </c>
      <c r="T20" s="3" t="s">
        <v>46</v>
      </c>
      <c r="U20" s="3" t="s">
        <v>374</v>
      </c>
      <c r="V20" s="5" t="s">
        <v>2733</v>
      </c>
      <c r="W20" s="3" t="s">
        <v>303</v>
      </c>
      <c r="X20" s="5" t="s">
        <v>7249</v>
      </c>
      <c r="Y20" s="3" t="s">
        <v>5280</v>
      </c>
      <c r="AB20" s="14">
        <f t="shared" si="1"/>
        <v>93.370000000000346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0.71975760199463223</v>
      </c>
      <c r="AH20" s="25">
        <f t="shared" si="4"/>
        <v>0.23583712682219393</v>
      </c>
      <c r="AI20" s="41">
        <f t="shared" si="5"/>
        <v>4.2402144796901968</v>
      </c>
    </row>
    <row r="21" spans="1:35" x14ac:dyDescent="0.25">
      <c r="A21" s="3" t="s">
        <v>131</v>
      </c>
      <c r="B21" s="4" t="s">
        <v>199</v>
      </c>
      <c r="C21" s="3" t="s">
        <v>42</v>
      </c>
      <c r="D21" s="3" t="s">
        <v>186</v>
      </c>
      <c r="E21" s="3" t="s">
        <v>7250</v>
      </c>
      <c r="F21" s="3" t="s">
        <v>208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46</v>
      </c>
      <c r="L21" s="3" t="s">
        <v>2525</v>
      </c>
      <c r="M21" s="3" t="s">
        <v>46</v>
      </c>
      <c r="N21" s="3" t="s">
        <v>31</v>
      </c>
      <c r="O21" s="5" t="s">
        <v>46</v>
      </c>
      <c r="P21" s="3" t="s">
        <v>47</v>
      </c>
      <c r="Q21" s="3" t="s">
        <v>46</v>
      </c>
      <c r="R21" s="3" t="s">
        <v>47</v>
      </c>
      <c r="S21" s="3" t="s">
        <v>46</v>
      </c>
      <c r="T21" s="3" t="s">
        <v>46</v>
      </c>
      <c r="U21" s="3" t="s">
        <v>31</v>
      </c>
      <c r="V21" s="5" t="s">
        <v>3006</v>
      </c>
      <c r="W21" s="3" t="s">
        <v>39</v>
      </c>
      <c r="X21" s="5" t="s">
        <v>7251</v>
      </c>
      <c r="Y21" s="3" t="s">
        <v>5636</v>
      </c>
      <c r="AB21" s="14">
        <f t="shared" si="1"/>
        <v>-42.720000000000255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-0.36577837174518774</v>
      </c>
      <c r="AH21" s="25">
        <f t="shared" si="4"/>
        <v>0.64273476999874002</v>
      </c>
      <c r="AI21" s="41">
        <f t="shared" si="5"/>
        <v>1.555851724035344</v>
      </c>
    </row>
    <row r="22" spans="1:35" x14ac:dyDescent="0.25">
      <c r="A22" s="3" t="s">
        <v>64</v>
      </c>
      <c r="B22" s="4" t="s">
        <v>778</v>
      </c>
      <c r="C22" s="3" t="s">
        <v>42</v>
      </c>
      <c r="D22" s="3" t="s">
        <v>779</v>
      </c>
      <c r="E22" s="3" t="s">
        <v>7252</v>
      </c>
      <c r="F22" s="3" t="s">
        <v>107</v>
      </c>
      <c r="G22" s="3" t="s">
        <v>111</v>
      </c>
      <c r="H22" s="5" t="s">
        <v>46</v>
      </c>
      <c r="I22" s="3" t="s">
        <v>2518</v>
      </c>
      <c r="J22" s="3" t="s">
        <v>2519</v>
      </c>
      <c r="K22" s="3" t="s">
        <v>46</v>
      </c>
      <c r="L22" s="3" t="s">
        <v>46</v>
      </c>
      <c r="M22" s="3" t="s">
        <v>46</v>
      </c>
      <c r="N22" s="3" t="s">
        <v>31</v>
      </c>
      <c r="O22" s="5" t="s">
        <v>46</v>
      </c>
      <c r="P22" s="3" t="s">
        <v>46</v>
      </c>
      <c r="Q22" s="3" t="s">
        <v>86</v>
      </c>
      <c r="R22" s="3" t="s">
        <v>46</v>
      </c>
      <c r="S22" s="3" t="s">
        <v>80</v>
      </c>
      <c r="T22" s="3" t="s">
        <v>47</v>
      </c>
      <c r="U22" s="3" t="s">
        <v>31</v>
      </c>
      <c r="V22" s="5" t="s">
        <v>81</v>
      </c>
      <c r="W22" s="3" t="s">
        <v>39</v>
      </c>
      <c r="X22" s="5" t="s">
        <v>6572</v>
      </c>
      <c r="Y22" s="3" t="s">
        <v>7253</v>
      </c>
      <c r="AB22" s="14">
        <f t="shared" si="1"/>
        <v>-57.260000000000218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-0.48175818700109829</v>
      </c>
      <c r="AH22" s="25">
        <f t="shared" si="4"/>
        <v>0.68501113213904918</v>
      </c>
      <c r="AI22" s="41">
        <f t="shared" si="5"/>
        <v>1.4598302904616327</v>
      </c>
    </row>
    <row r="23" spans="1:35" x14ac:dyDescent="0.25">
      <c r="A23" s="3" t="s">
        <v>138</v>
      </c>
      <c r="B23" s="4" t="s">
        <v>77</v>
      </c>
      <c r="C23" s="3" t="s">
        <v>42</v>
      </c>
      <c r="D23" s="3" t="s">
        <v>59</v>
      </c>
      <c r="E23" s="3" t="s">
        <v>7254</v>
      </c>
      <c r="F23" s="3" t="s">
        <v>226</v>
      </c>
      <c r="G23" s="3" t="s">
        <v>65</v>
      </c>
      <c r="H23" s="5" t="s">
        <v>46</v>
      </c>
      <c r="I23" s="3" t="s">
        <v>46</v>
      </c>
      <c r="J23" s="3" t="s">
        <v>46</v>
      </c>
      <c r="K23" s="3" t="s">
        <v>46</v>
      </c>
      <c r="L23" s="3" t="s">
        <v>46</v>
      </c>
      <c r="M23" s="3" t="s">
        <v>46</v>
      </c>
      <c r="N23" s="3" t="s">
        <v>66</v>
      </c>
      <c r="O23" s="5" t="s">
        <v>46</v>
      </c>
      <c r="P23" s="3" t="s">
        <v>47</v>
      </c>
      <c r="Q23" s="3" t="s">
        <v>47</v>
      </c>
      <c r="R23" s="3" t="s">
        <v>47</v>
      </c>
      <c r="S23" s="3" t="s">
        <v>46</v>
      </c>
      <c r="T23" s="3" t="s">
        <v>46</v>
      </c>
      <c r="U23" s="3" t="s">
        <v>31</v>
      </c>
      <c r="V23" s="5" t="s">
        <v>361</v>
      </c>
      <c r="W23" s="3" t="s">
        <v>68</v>
      </c>
      <c r="X23" s="5" t="s">
        <v>7255</v>
      </c>
      <c r="Y23" s="3" t="s">
        <v>4646</v>
      </c>
      <c r="AB23" s="14">
        <f t="shared" si="1"/>
        <v>112.69000000000005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0.87386558210083343</v>
      </c>
      <c r="AH23" s="25">
        <f t="shared" si="4"/>
        <v>0.19109573006921554</v>
      </c>
      <c r="AI23" s="41">
        <f t="shared" si="5"/>
        <v>5.2329793012004844</v>
      </c>
    </row>
    <row r="24" spans="1:35" x14ac:dyDescent="0.25">
      <c r="A24" s="3" t="s">
        <v>143</v>
      </c>
      <c r="B24" s="4" t="s">
        <v>1297</v>
      </c>
      <c r="C24" s="3" t="s">
        <v>42</v>
      </c>
      <c r="D24" s="3" t="s">
        <v>307</v>
      </c>
      <c r="E24" s="3">
        <v>2166.84</v>
      </c>
      <c r="F24" s="3" t="s">
        <v>80</v>
      </c>
      <c r="G24" s="3" t="s">
        <v>42</v>
      </c>
      <c r="H24" s="5" t="s">
        <v>46</v>
      </c>
      <c r="I24" s="3" t="s">
        <v>47</v>
      </c>
      <c r="J24" s="3" t="s">
        <v>47</v>
      </c>
      <c r="K24" s="3" t="s">
        <v>46</v>
      </c>
      <c r="L24" s="3" t="s">
        <v>2525</v>
      </c>
      <c r="M24" s="3" t="s">
        <v>46</v>
      </c>
      <c r="N24" s="3" t="s">
        <v>31</v>
      </c>
      <c r="O24" s="5" t="s">
        <v>46</v>
      </c>
      <c r="P24" s="3" t="s">
        <v>46</v>
      </c>
      <c r="Q24" s="3" t="s">
        <v>61</v>
      </c>
      <c r="R24" s="3" t="s">
        <v>86</v>
      </c>
      <c r="S24" s="3" t="s">
        <v>46</v>
      </c>
      <c r="T24" s="3" t="s">
        <v>46</v>
      </c>
      <c r="U24" s="3" t="s">
        <v>223</v>
      </c>
      <c r="V24" s="5" t="s">
        <v>3254</v>
      </c>
      <c r="W24" s="3" t="s">
        <v>251</v>
      </c>
      <c r="X24" s="5" t="s">
        <v>7256</v>
      </c>
      <c r="Y24" s="3" t="s">
        <v>42</v>
      </c>
      <c r="AB24" s="14">
        <f t="shared" si="1"/>
        <v>200.7199999999998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1.5760459904211777</v>
      </c>
      <c r="AH24" s="25">
        <f t="shared" si="4"/>
        <v>5.7507602329330165E-2</v>
      </c>
      <c r="AI24" s="41">
        <f t="shared" si="5"/>
        <v>17.389005270525381</v>
      </c>
    </row>
    <row r="25" spans="1:35" x14ac:dyDescent="0.25">
      <c r="A25" s="3" t="s">
        <v>146</v>
      </c>
      <c r="B25" s="4" t="s">
        <v>394</v>
      </c>
      <c r="C25" s="3" t="s">
        <v>42</v>
      </c>
      <c r="D25" s="3" t="s">
        <v>395</v>
      </c>
      <c r="E25" s="3" t="s">
        <v>7257</v>
      </c>
      <c r="F25" s="3" t="s">
        <v>219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46</v>
      </c>
      <c r="L25" s="3" t="s">
        <v>46</v>
      </c>
      <c r="M25" s="3" t="s">
        <v>46</v>
      </c>
      <c r="N25" s="3" t="s">
        <v>92</v>
      </c>
      <c r="O25" s="5" t="s">
        <v>46</v>
      </c>
      <c r="P25" s="3" t="s">
        <v>47</v>
      </c>
      <c r="Q25" s="3" t="s">
        <v>2519</v>
      </c>
      <c r="R25" s="3" t="s">
        <v>47</v>
      </c>
      <c r="S25" s="3" t="s">
        <v>46</v>
      </c>
      <c r="T25" s="3" t="s">
        <v>80</v>
      </c>
      <c r="U25" s="3" t="s">
        <v>31</v>
      </c>
      <c r="V25" s="5" t="s">
        <v>3254</v>
      </c>
      <c r="W25" s="3" t="s">
        <v>94</v>
      </c>
      <c r="X25" s="5" t="s">
        <v>7256</v>
      </c>
      <c r="Y25" s="3" t="s">
        <v>7253</v>
      </c>
      <c r="AB25" s="14">
        <f t="shared" si="1"/>
        <v>-57.340000000000146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-0.482396315283111</v>
      </c>
      <c r="AH25" s="25">
        <f t="shared" si="4"/>
        <v>0.68523778090844933</v>
      </c>
      <c r="AI25" s="41">
        <f t="shared" si="5"/>
        <v>1.4593474380152489</v>
      </c>
    </row>
    <row r="26" spans="1:35" x14ac:dyDescent="0.25">
      <c r="A26" s="3" t="s">
        <v>149</v>
      </c>
      <c r="B26" s="4" t="s">
        <v>415</v>
      </c>
      <c r="C26" s="3" t="s">
        <v>42</v>
      </c>
      <c r="D26" s="3" t="s">
        <v>193</v>
      </c>
      <c r="E26" s="3" t="s">
        <v>7258</v>
      </c>
      <c r="F26" s="3" t="s">
        <v>240</v>
      </c>
      <c r="G26" s="3" t="s">
        <v>111</v>
      </c>
      <c r="H26" s="5" t="s">
        <v>46</v>
      </c>
      <c r="I26" s="3" t="s">
        <v>46</v>
      </c>
      <c r="J26" s="3" t="s">
        <v>2518</v>
      </c>
      <c r="K26" s="3" t="s">
        <v>46</v>
      </c>
      <c r="L26" s="3" t="s">
        <v>2525</v>
      </c>
      <c r="M26" s="3" t="s">
        <v>46</v>
      </c>
      <c r="N26" s="3" t="s">
        <v>31</v>
      </c>
      <c r="O26" s="5" t="s">
        <v>46</v>
      </c>
      <c r="P26" s="3" t="s">
        <v>46</v>
      </c>
      <c r="Q26" s="3" t="s">
        <v>86</v>
      </c>
      <c r="R26" s="3" t="s">
        <v>47</v>
      </c>
      <c r="S26" s="3" t="s">
        <v>46</v>
      </c>
      <c r="T26" s="3" t="s">
        <v>80</v>
      </c>
      <c r="U26" s="3" t="s">
        <v>31</v>
      </c>
      <c r="V26" s="5" t="s">
        <v>321</v>
      </c>
      <c r="W26" s="3" t="s">
        <v>39</v>
      </c>
      <c r="X26" s="5" t="s">
        <v>7259</v>
      </c>
      <c r="Y26" s="3" t="s">
        <v>7260</v>
      </c>
      <c r="AB26" s="14">
        <f t="shared" si="1"/>
        <v>92.4699999999998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0.71257865882197868</v>
      </c>
      <c r="AH26" s="25">
        <f t="shared" si="4"/>
        <v>0.23805326075727984</v>
      </c>
      <c r="AI26" s="41">
        <f t="shared" si="5"/>
        <v>4.2007406108148393</v>
      </c>
    </row>
    <row r="27" spans="1:35" x14ac:dyDescent="0.25">
      <c r="A27" s="3" t="s">
        <v>7261</v>
      </c>
      <c r="B27" s="4" t="s">
        <v>464</v>
      </c>
      <c r="C27" s="3" t="s">
        <v>42</v>
      </c>
      <c r="D27" s="3" t="s">
        <v>55</v>
      </c>
      <c r="E27" s="3" t="s">
        <v>7262</v>
      </c>
      <c r="F27" s="3" t="s">
        <v>1871</v>
      </c>
      <c r="G27" s="3" t="s">
        <v>42</v>
      </c>
      <c r="H27" s="5" t="s">
        <v>46</v>
      </c>
      <c r="I27" s="3" t="s">
        <v>46</v>
      </c>
      <c r="J27" s="3" t="s">
        <v>47</v>
      </c>
      <c r="K27" s="3" t="s">
        <v>46</v>
      </c>
      <c r="L27" s="3" t="s">
        <v>2525</v>
      </c>
      <c r="M27" s="3" t="s">
        <v>46</v>
      </c>
      <c r="N27" s="3" t="s">
        <v>31</v>
      </c>
      <c r="O27" s="5" t="s">
        <v>46</v>
      </c>
      <c r="P27" s="3" t="s">
        <v>46</v>
      </c>
      <c r="Q27" s="3" t="s">
        <v>48</v>
      </c>
      <c r="R27" s="3" t="s">
        <v>86</v>
      </c>
      <c r="S27" s="3" t="s">
        <v>46</v>
      </c>
      <c r="T27" s="3" t="s">
        <v>47</v>
      </c>
      <c r="U27" s="3" t="s">
        <v>31</v>
      </c>
      <c r="V27" s="5" t="s">
        <v>2787</v>
      </c>
      <c r="W27" s="3" t="s">
        <v>39</v>
      </c>
      <c r="X27" s="5" t="s">
        <v>7263</v>
      </c>
      <c r="Y27" s="3" t="s">
        <v>7264</v>
      </c>
      <c r="AB27" s="14">
        <f t="shared" si="1"/>
        <v>143.73000000000002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1.1214593555219798</v>
      </c>
      <c r="AH27" s="25">
        <f t="shared" si="4"/>
        <v>0.13104619149395791</v>
      </c>
      <c r="AI27" s="41">
        <f t="shared" si="5"/>
        <v>7.6308970798751261</v>
      </c>
    </row>
    <row r="28" spans="1:35" x14ac:dyDescent="0.25">
      <c r="A28" s="3" t="s">
        <v>7261</v>
      </c>
      <c r="B28" s="4" t="s">
        <v>442</v>
      </c>
      <c r="C28" s="3" t="s">
        <v>42</v>
      </c>
      <c r="D28" s="3" t="s">
        <v>140</v>
      </c>
      <c r="E28" s="3" t="s">
        <v>7265</v>
      </c>
      <c r="F28" s="3" t="s">
        <v>416</v>
      </c>
      <c r="G28" s="3" t="s">
        <v>65</v>
      </c>
      <c r="H28" s="5" t="s">
        <v>46</v>
      </c>
      <c r="I28" s="3" t="s">
        <v>47</v>
      </c>
      <c r="J28" s="3" t="s">
        <v>2524</v>
      </c>
      <c r="K28" s="3" t="s">
        <v>46</v>
      </c>
      <c r="L28" s="3" t="s">
        <v>46</v>
      </c>
      <c r="M28" s="3" t="s">
        <v>46</v>
      </c>
      <c r="N28" s="3" t="s">
        <v>31</v>
      </c>
      <c r="O28" s="5" t="s">
        <v>46</v>
      </c>
      <c r="P28" s="3" t="s">
        <v>46</v>
      </c>
      <c r="Q28" s="3" t="s">
        <v>40</v>
      </c>
      <c r="R28" s="3" t="s">
        <v>47</v>
      </c>
      <c r="S28" s="3" t="s">
        <v>46</v>
      </c>
      <c r="T28" s="3" t="s">
        <v>46</v>
      </c>
      <c r="U28" s="3" t="s">
        <v>31</v>
      </c>
      <c r="V28" s="5" t="s">
        <v>2787</v>
      </c>
      <c r="W28" s="3" t="s">
        <v>39</v>
      </c>
      <c r="X28" s="5" t="s">
        <v>7263</v>
      </c>
      <c r="Y28" s="3" t="s">
        <v>7266</v>
      </c>
      <c r="AB28" s="14">
        <f t="shared" si="1"/>
        <v>34.099999999999909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0.24698431105805119</v>
      </c>
      <c r="AH28" s="25">
        <f t="shared" si="4"/>
        <v>0.40246018298650199</v>
      </c>
      <c r="AI28" s="41">
        <f t="shared" si="5"/>
        <v>2.4847178485568069</v>
      </c>
    </row>
    <row r="29" spans="1:35" x14ac:dyDescent="0.25">
      <c r="A29" s="3" t="s">
        <v>7261</v>
      </c>
      <c r="B29" s="4" t="s">
        <v>808</v>
      </c>
      <c r="C29" s="3" t="s">
        <v>42</v>
      </c>
      <c r="D29" s="3" t="s">
        <v>59</v>
      </c>
      <c r="E29" s="3" t="s">
        <v>7267</v>
      </c>
      <c r="F29" s="3" t="s">
        <v>196</v>
      </c>
      <c r="G29" s="3" t="s">
        <v>65</v>
      </c>
      <c r="H29" s="5" t="s">
        <v>46</v>
      </c>
      <c r="I29" s="3" t="s">
        <v>46</v>
      </c>
      <c r="J29" s="3" t="s">
        <v>2519</v>
      </c>
      <c r="K29" s="3" t="s">
        <v>46</v>
      </c>
      <c r="L29" s="3" t="s">
        <v>80</v>
      </c>
      <c r="M29" s="3" t="s">
        <v>46</v>
      </c>
      <c r="N29" s="3" t="s">
        <v>31</v>
      </c>
      <c r="O29" s="5" t="s">
        <v>46</v>
      </c>
      <c r="P29" s="3" t="s">
        <v>61</v>
      </c>
      <c r="Q29" s="3" t="s">
        <v>61</v>
      </c>
      <c r="R29" s="3" t="s">
        <v>47</v>
      </c>
      <c r="S29" s="3" t="s">
        <v>80</v>
      </c>
      <c r="T29" s="3" t="s">
        <v>46</v>
      </c>
      <c r="U29" s="3" t="s">
        <v>31</v>
      </c>
      <c r="V29" s="5" t="s">
        <v>2787</v>
      </c>
      <c r="W29" s="3" t="s">
        <v>39</v>
      </c>
      <c r="X29" s="5" t="s">
        <v>7263</v>
      </c>
      <c r="Y29" s="3" t="s">
        <v>7268</v>
      </c>
      <c r="AB29" s="14">
        <f t="shared" si="1"/>
        <v>-16.570000000000164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-0.15719018956210101</v>
      </c>
      <c r="AH29" s="25">
        <f t="shared" si="4"/>
        <v>0.56245252010902769</v>
      </c>
      <c r="AI29" s="41">
        <f t="shared" si="5"/>
        <v>1.7779278503475398</v>
      </c>
    </row>
    <row r="30" spans="1:35" x14ac:dyDescent="0.25">
      <c r="A30" s="3" t="s">
        <v>261</v>
      </c>
      <c r="B30" s="4" t="s">
        <v>376</v>
      </c>
      <c r="C30" s="3" t="s">
        <v>58</v>
      </c>
      <c r="D30" s="3" t="s">
        <v>377</v>
      </c>
      <c r="E30" s="3" t="s">
        <v>7269</v>
      </c>
      <c r="F30" s="3" t="s">
        <v>279</v>
      </c>
      <c r="G30" s="3" t="s">
        <v>45</v>
      </c>
      <c r="H30" s="5" t="s">
        <v>47</v>
      </c>
      <c r="I30" s="3" t="s">
        <v>46</v>
      </c>
      <c r="J30" s="3" t="s">
        <v>86</v>
      </c>
      <c r="K30" s="3" t="s">
        <v>46</v>
      </c>
      <c r="L30" s="3" t="s">
        <v>80</v>
      </c>
      <c r="M30" s="3" t="s">
        <v>86</v>
      </c>
      <c r="N30" s="3" t="s">
        <v>31</v>
      </c>
      <c r="O30" s="5" t="s">
        <v>46</v>
      </c>
      <c r="P30" s="3" t="s">
        <v>46</v>
      </c>
      <c r="Q30" s="3" t="s">
        <v>2525</v>
      </c>
      <c r="R30" s="3" t="s">
        <v>86</v>
      </c>
      <c r="S30" s="3" t="s">
        <v>46</v>
      </c>
      <c r="T30" s="3" t="s">
        <v>46</v>
      </c>
      <c r="U30" s="3" t="s">
        <v>31</v>
      </c>
      <c r="V30" s="5" t="s">
        <v>3037</v>
      </c>
      <c r="W30" s="3" t="s">
        <v>39</v>
      </c>
      <c r="X30" s="5" t="s">
        <v>7270</v>
      </c>
      <c r="Y30" s="3" t="s">
        <v>7271</v>
      </c>
      <c r="AB30" s="14">
        <f t="shared" si="1"/>
        <v>-136.34999999999991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-1.1126277598064598</v>
      </c>
      <c r="AH30" s="25">
        <f t="shared" si="4"/>
        <v>0.86706583349732991</v>
      </c>
      <c r="AI30" s="41">
        <f t="shared" si="5"/>
        <v>1.1533149633707478</v>
      </c>
    </row>
    <row r="31" spans="1:35" x14ac:dyDescent="0.25">
      <c r="A31" s="3" t="s">
        <v>297</v>
      </c>
      <c r="B31" s="4" t="s">
        <v>300</v>
      </c>
      <c r="C31" s="3" t="s">
        <v>42</v>
      </c>
      <c r="D31" s="3" t="s">
        <v>100</v>
      </c>
      <c r="E31" s="3" t="s">
        <v>7272</v>
      </c>
      <c r="F31" s="3" t="s">
        <v>31</v>
      </c>
      <c r="G31" s="3" t="s">
        <v>65</v>
      </c>
      <c r="H31" s="5" t="s">
        <v>46</v>
      </c>
      <c r="I31" s="3" t="s">
        <v>46</v>
      </c>
      <c r="J31" s="3" t="s">
        <v>47</v>
      </c>
      <c r="K31" s="3" t="s">
        <v>80</v>
      </c>
      <c r="L31" s="3" t="s">
        <v>2525</v>
      </c>
      <c r="M31" s="3" t="s">
        <v>46</v>
      </c>
      <c r="N31" s="3" t="s">
        <v>31</v>
      </c>
      <c r="O31" s="5" t="s">
        <v>46</v>
      </c>
      <c r="P31" s="3" t="s">
        <v>46</v>
      </c>
      <c r="Q31" s="3" t="s">
        <v>2518</v>
      </c>
      <c r="R31" s="3" t="s">
        <v>80</v>
      </c>
      <c r="S31" s="3" t="s">
        <v>46</v>
      </c>
      <c r="T31" s="3" t="s">
        <v>46</v>
      </c>
      <c r="U31" s="3" t="s">
        <v>50</v>
      </c>
      <c r="V31" s="5" t="s">
        <v>305</v>
      </c>
      <c r="W31" s="3" t="s">
        <v>52</v>
      </c>
      <c r="X31" s="5" t="s">
        <v>7273</v>
      </c>
      <c r="Y31" s="3" t="s">
        <v>2548</v>
      </c>
      <c r="AB31" s="14">
        <f t="shared" si="1"/>
        <v>92.860000000000127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0.71568953419679593</v>
      </c>
      <c r="AH31" s="25">
        <f t="shared" si="4"/>
        <v>0.23709153729135957</v>
      </c>
      <c r="AI31" s="41">
        <f t="shared" si="5"/>
        <v>4.2177802355345539</v>
      </c>
    </row>
    <row r="32" spans="1:35" x14ac:dyDescent="0.25">
      <c r="A32" s="3" t="s">
        <v>134</v>
      </c>
      <c r="B32" s="4" t="s">
        <v>1838</v>
      </c>
      <c r="C32" s="3" t="s">
        <v>58</v>
      </c>
      <c r="D32" s="3" t="s">
        <v>365</v>
      </c>
      <c r="E32" s="3" t="s">
        <v>7274</v>
      </c>
      <c r="F32" s="3" t="s">
        <v>78</v>
      </c>
      <c r="G32" s="3" t="s">
        <v>65</v>
      </c>
      <c r="H32" s="5" t="s">
        <v>46</v>
      </c>
      <c r="I32" s="3" t="s">
        <v>46</v>
      </c>
      <c r="J32" s="3" t="s">
        <v>86</v>
      </c>
      <c r="K32" s="3" t="s">
        <v>47</v>
      </c>
      <c r="L32" s="3" t="s">
        <v>80</v>
      </c>
      <c r="M32" s="3" t="s">
        <v>46</v>
      </c>
      <c r="N32" s="3" t="s">
        <v>31</v>
      </c>
      <c r="O32" s="5" t="s">
        <v>46</v>
      </c>
      <c r="P32" s="3" t="s">
        <v>61</v>
      </c>
      <c r="Q32" s="3" t="s">
        <v>61</v>
      </c>
      <c r="R32" s="3" t="s">
        <v>47</v>
      </c>
      <c r="S32" s="3" t="s">
        <v>46</v>
      </c>
      <c r="T32" s="3" t="s">
        <v>46</v>
      </c>
      <c r="U32" s="3" t="s">
        <v>31</v>
      </c>
      <c r="V32" s="5" t="s">
        <v>305</v>
      </c>
      <c r="W32" s="3" t="s">
        <v>39</v>
      </c>
      <c r="X32" s="5" t="s">
        <v>7273</v>
      </c>
      <c r="Y32" s="3" t="s">
        <v>7275</v>
      </c>
      <c r="AB32" s="14">
        <f t="shared" si="1"/>
        <v>-50.819999999999709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-0.43038886029902645</v>
      </c>
      <c r="AH32" s="25">
        <f t="shared" si="4"/>
        <v>0.66654360135647261</v>
      </c>
      <c r="AI32" s="41">
        <f t="shared" si="5"/>
        <v>1.5002769480719873</v>
      </c>
    </row>
    <row r="33" spans="1:35" x14ac:dyDescent="0.25">
      <c r="A33" s="3" t="s">
        <v>208</v>
      </c>
      <c r="B33" s="4" t="s">
        <v>319</v>
      </c>
      <c r="C33" s="3" t="s">
        <v>42</v>
      </c>
      <c r="D33" s="3" t="s">
        <v>1103</v>
      </c>
      <c r="E33" s="3" t="s">
        <v>7276</v>
      </c>
      <c r="F33" s="3" t="s">
        <v>838</v>
      </c>
      <c r="G33" s="3" t="s">
        <v>45</v>
      </c>
      <c r="H33" s="5" t="s">
        <v>46</v>
      </c>
      <c r="I33" s="3" t="s">
        <v>80</v>
      </c>
      <c r="J33" s="3" t="s">
        <v>86</v>
      </c>
      <c r="K33" s="3" t="s">
        <v>46</v>
      </c>
      <c r="L33" s="3" t="s">
        <v>80</v>
      </c>
      <c r="M33" s="3" t="s">
        <v>46</v>
      </c>
      <c r="N33" s="3" t="s">
        <v>31</v>
      </c>
      <c r="O33" s="5" t="s">
        <v>46</v>
      </c>
      <c r="P33" s="3" t="s">
        <v>47</v>
      </c>
      <c r="Q33" s="3" t="s">
        <v>61</v>
      </c>
      <c r="R33" s="3" t="s">
        <v>86</v>
      </c>
      <c r="S33" s="3" t="s">
        <v>46</v>
      </c>
      <c r="T33" s="3" t="s">
        <v>46</v>
      </c>
      <c r="U33" s="3" t="s">
        <v>92</v>
      </c>
      <c r="V33" s="5" t="s">
        <v>293</v>
      </c>
      <c r="W33" s="3" t="s">
        <v>94</v>
      </c>
      <c r="X33" s="5" t="s">
        <v>7277</v>
      </c>
      <c r="Y33" s="3" t="s">
        <v>5381</v>
      </c>
      <c r="AB33" s="14">
        <f t="shared" si="1"/>
        <v>-59.730000000000018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-0.50146039770825623</v>
      </c>
      <c r="AH33" s="25">
        <f t="shared" si="4"/>
        <v>0.69197642881555599</v>
      </c>
      <c r="AI33" s="41">
        <f t="shared" si="5"/>
        <v>1.4451359300080244</v>
      </c>
    </row>
    <row r="34" spans="1:35" x14ac:dyDescent="0.25">
      <c r="A34" s="3" t="s">
        <v>273</v>
      </c>
      <c r="B34" s="4" t="s">
        <v>1131</v>
      </c>
      <c r="C34" s="3" t="s">
        <v>42</v>
      </c>
      <c r="D34" s="3" t="s">
        <v>90</v>
      </c>
      <c r="E34" s="3" t="s">
        <v>7278</v>
      </c>
      <c r="F34" s="3" t="s">
        <v>795</v>
      </c>
      <c r="G34" s="3" t="s">
        <v>111</v>
      </c>
      <c r="H34" s="5" t="s">
        <v>46</v>
      </c>
      <c r="I34" s="3" t="s">
        <v>46</v>
      </c>
      <c r="J34" s="3" t="s">
        <v>2519</v>
      </c>
      <c r="K34" s="3" t="s">
        <v>46</v>
      </c>
      <c r="L34" s="3" t="s">
        <v>80</v>
      </c>
      <c r="M34" s="3" t="s">
        <v>46</v>
      </c>
      <c r="N34" s="3" t="s">
        <v>31</v>
      </c>
      <c r="O34" s="5" t="s">
        <v>46</v>
      </c>
      <c r="P34" s="3" t="s">
        <v>46</v>
      </c>
      <c r="Q34" s="3" t="s">
        <v>2518</v>
      </c>
      <c r="R34" s="3" t="s">
        <v>48</v>
      </c>
      <c r="S34" s="3" t="s">
        <v>80</v>
      </c>
      <c r="T34" s="3" t="s">
        <v>80</v>
      </c>
      <c r="U34" s="3" t="s">
        <v>31</v>
      </c>
      <c r="V34" s="5" t="s">
        <v>293</v>
      </c>
      <c r="W34" s="3" t="s">
        <v>39</v>
      </c>
      <c r="X34" s="5" t="s">
        <v>7277</v>
      </c>
      <c r="Y34" s="3" t="s">
        <v>7279</v>
      </c>
      <c r="AB34" s="14">
        <f t="shared" si="1"/>
        <v>-46.610000000000127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-0.39680735945808171</v>
      </c>
      <c r="AH34" s="25">
        <f t="shared" si="4"/>
        <v>0.65424523835754722</v>
      </c>
      <c r="AI34" s="41">
        <f t="shared" si="5"/>
        <v>1.528478835414155</v>
      </c>
    </row>
    <row r="35" spans="1:35" x14ac:dyDescent="0.25">
      <c r="A35" s="3" t="s">
        <v>122</v>
      </c>
      <c r="B35" s="4" t="s">
        <v>123</v>
      </c>
      <c r="C35" s="3" t="s">
        <v>58</v>
      </c>
      <c r="D35" s="3" t="s">
        <v>115</v>
      </c>
      <c r="E35" s="3" t="s">
        <v>7280</v>
      </c>
      <c r="F35" s="3" t="s">
        <v>368</v>
      </c>
      <c r="G35" s="3" t="s">
        <v>65</v>
      </c>
      <c r="H35" s="5" t="s">
        <v>47</v>
      </c>
      <c r="I35" s="3" t="s">
        <v>46</v>
      </c>
      <c r="J35" s="3" t="s">
        <v>2519</v>
      </c>
      <c r="K35" s="3" t="s">
        <v>46</v>
      </c>
      <c r="L35" s="3" t="s">
        <v>80</v>
      </c>
      <c r="M35" s="3" t="s">
        <v>46</v>
      </c>
      <c r="N35" s="3" t="s">
        <v>31</v>
      </c>
      <c r="O35" s="5" t="s">
        <v>46</v>
      </c>
      <c r="P35" s="3" t="s">
        <v>47</v>
      </c>
      <c r="Q35" s="3" t="s">
        <v>48</v>
      </c>
      <c r="R35" s="3" t="s">
        <v>48</v>
      </c>
      <c r="S35" s="3" t="s">
        <v>46</v>
      </c>
      <c r="T35" s="3" t="s">
        <v>46</v>
      </c>
      <c r="U35" s="3" t="s">
        <v>31</v>
      </c>
      <c r="V35" s="5" t="s">
        <v>2555</v>
      </c>
      <c r="W35" s="3" t="s">
        <v>39</v>
      </c>
      <c r="X35" s="5" t="s">
        <v>7281</v>
      </c>
      <c r="Y35" s="3" t="s">
        <v>2906</v>
      </c>
      <c r="AB35" s="14">
        <f t="shared" si="1"/>
        <v>-1.3400000000001455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-3.5706517873825575E-2</v>
      </c>
      <c r="AH35" s="25">
        <f t="shared" si="4"/>
        <v>0.5142418133219826</v>
      </c>
      <c r="AI35" s="41">
        <f t="shared" si="5"/>
        <v>1.9446104421965182</v>
      </c>
    </row>
    <row r="36" spans="1:35" x14ac:dyDescent="0.25">
      <c r="A36" s="3" t="s">
        <v>1126</v>
      </c>
      <c r="B36" s="4" t="s">
        <v>545</v>
      </c>
      <c r="C36" s="3" t="s">
        <v>42</v>
      </c>
      <c r="D36" s="3" t="s">
        <v>55</v>
      </c>
      <c r="E36" s="3" t="s">
        <v>7282</v>
      </c>
      <c r="F36" s="3" t="s">
        <v>433</v>
      </c>
      <c r="G36" s="3" t="s">
        <v>42</v>
      </c>
      <c r="H36" s="5" t="s">
        <v>46</v>
      </c>
      <c r="I36" s="3" t="s">
        <v>47</v>
      </c>
      <c r="J36" s="3" t="s">
        <v>47</v>
      </c>
      <c r="K36" s="3" t="s">
        <v>80</v>
      </c>
      <c r="L36" s="3" t="s">
        <v>2525</v>
      </c>
      <c r="M36" s="3" t="s">
        <v>46</v>
      </c>
      <c r="N36" s="3" t="s">
        <v>31</v>
      </c>
      <c r="O36" s="5" t="s">
        <v>46</v>
      </c>
      <c r="P36" s="3" t="s">
        <v>46</v>
      </c>
      <c r="Q36" s="3" t="s">
        <v>61</v>
      </c>
      <c r="R36" s="3" t="s">
        <v>40</v>
      </c>
      <c r="S36" s="3" t="s">
        <v>46</v>
      </c>
      <c r="T36" s="3" t="s">
        <v>46</v>
      </c>
      <c r="U36" s="3" t="s">
        <v>31</v>
      </c>
      <c r="V36" s="5" t="s">
        <v>2814</v>
      </c>
      <c r="W36" s="3" t="s">
        <v>39</v>
      </c>
      <c r="X36" s="5" t="s">
        <v>7283</v>
      </c>
      <c r="Y36" s="3" t="s">
        <v>7284</v>
      </c>
      <c r="AB36" s="14">
        <f t="shared" si="1"/>
        <v>138.57999999999993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1.0803798473673751</v>
      </c>
      <c r="AH36" s="25">
        <f t="shared" si="4"/>
        <v>0.13998653309077747</v>
      </c>
      <c r="AI36" s="41">
        <f t="shared" si="5"/>
        <v>7.1435442961611679</v>
      </c>
    </row>
    <row r="37" spans="1:35" x14ac:dyDescent="0.25">
      <c r="A37" s="3" t="s">
        <v>1126</v>
      </c>
      <c r="B37" s="4" t="s">
        <v>530</v>
      </c>
      <c r="C37" s="3" t="s">
        <v>63</v>
      </c>
      <c r="D37" s="3" t="s">
        <v>90</v>
      </c>
      <c r="E37" s="3" t="s">
        <v>7285</v>
      </c>
      <c r="F37" s="3" t="s">
        <v>200</v>
      </c>
      <c r="G37" s="3" t="s">
        <v>42</v>
      </c>
      <c r="H37" s="5" t="s">
        <v>47</v>
      </c>
      <c r="I37" s="3" t="s">
        <v>46</v>
      </c>
      <c r="J37" s="3" t="s">
        <v>86</v>
      </c>
      <c r="K37" s="3" t="s">
        <v>46</v>
      </c>
      <c r="L37" s="3" t="s">
        <v>46</v>
      </c>
      <c r="M37" s="3" t="s">
        <v>46</v>
      </c>
      <c r="N37" s="3" t="s">
        <v>31</v>
      </c>
      <c r="O37" s="5" t="s">
        <v>46</v>
      </c>
      <c r="P37" s="3" t="s">
        <v>46</v>
      </c>
      <c r="Q37" s="3" t="s">
        <v>2519</v>
      </c>
      <c r="R37" s="3" t="s">
        <v>47</v>
      </c>
      <c r="S37" s="3" t="s">
        <v>80</v>
      </c>
      <c r="T37" s="3" t="s">
        <v>80</v>
      </c>
      <c r="U37" s="3" t="s">
        <v>31</v>
      </c>
      <c r="V37" s="5" t="s">
        <v>2814</v>
      </c>
      <c r="W37" s="3" t="s">
        <v>39</v>
      </c>
      <c r="X37" s="5" t="s">
        <v>7283</v>
      </c>
      <c r="Y37" s="8" t="s">
        <v>7286</v>
      </c>
      <c r="AB37" s="14">
        <f t="shared" si="1"/>
        <v>356.99</v>
      </c>
      <c r="AC37" t="str">
        <f>IF(AB37&gt;300,B37,"  ")</f>
        <v>Sergiienko, Andrii</v>
      </c>
      <c r="AD37" t="str">
        <f>IF(AB37&gt;300,D37,"  ")</f>
        <v>UKR</v>
      </c>
      <c r="AE37" s="26">
        <f t="shared" si="3"/>
        <v>2.8225498232988406</v>
      </c>
      <c r="AH37" s="25">
        <f t="shared" si="4"/>
        <v>2.3821709253192269E-3</v>
      </c>
      <c r="AI37" s="41">
        <f t="shared" si="5"/>
        <v>419.78515872701001</v>
      </c>
    </row>
    <row r="38" spans="1:35" x14ac:dyDescent="0.25">
      <c r="A38" s="3" t="s">
        <v>281</v>
      </c>
      <c r="B38" s="4" t="s">
        <v>211</v>
      </c>
      <c r="C38" s="3" t="s">
        <v>42</v>
      </c>
      <c r="D38" s="3" t="s">
        <v>55</v>
      </c>
      <c r="E38" s="3" t="s">
        <v>7287</v>
      </c>
      <c r="F38" s="3" t="s">
        <v>1258</v>
      </c>
      <c r="G38" s="3" t="s">
        <v>42</v>
      </c>
      <c r="H38" s="5" t="s">
        <v>46</v>
      </c>
      <c r="I38" s="3" t="s">
        <v>46</v>
      </c>
      <c r="J38" s="3" t="s">
        <v>86</v>
      </c>
      <c r="K38" s="3" t="s">
        <v>80</v>
      </c>
      <c r="L38" s="3" t="s">
        <v>46</v>
      </c>
      <c r="M38" s="3" t="s">
        <v>46</v>
      </c>
      <c r="N38" s="3" t="s">
        <v>31</v>
      </c>
      <c r="O38" s="5" t="s">
        <v>46</v>
      </c>
      <c r="P38" s="3" t="s">
        <v>47</v>
      </c>
      <c r="Q38" s="3" t="s">
        <v>61</v>
      </c>
      <c r="R38" s="3" t="s">
        <v>47</v>
      </c>
      <c r="S38" s="3" t="s">
        <v>46</v>
      </c>
      <c r="T38" s="3" t="s">
        <v>80</v>
      </c>
      <c r="U38" s="3" t="s">
        <v>31</v>
      </c>
      <c r="V38" s="5" t="s">
        <v>96</v>
      </c>
      <c r="W38" s="3" t="s">
        <v>39</v>
      </c>
      <c r="X38" s="5" t="s">
        <v>7288</v>
      </c>
      <c r="Y38" s="3" t="s">
        <v>5430</v>
      </c>
      <c r="AB38" s="14">
        <f t="shared" si="1"/>
        <v>37.070000000000164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0.27067482352779565</v>
      </c>
      <c r="AH38" s="25">
        <f t="shared" si="4"/>
        <v>0.39332057105410412</v>
      </c>
      <c r="AI38" s="41">
        <f t="shared" si="5"/>
        <v>2.5424553750646384</v>
      </c>
    </row>
    <row r="39" spans="1:35" x14ac:dyDescent="0.25">
      <c r="A39" s="3" t="s">
        <v>236</v>
      </c>
      <c r="B39" s="4" t="s">
        <v>457</v>
      </c>
      <c r="C39" s="3" t="s">
        <v>491</v>
      </c>
      <c r="D39" s="3" t="s">
        <v>365</v>
      </c>
      <c r="E39" s="3" t="s">
        <v>7289</v>
      </c>
      <c r="F39" s="3" t="s">
        <v>411</v>
      </c>
      <c r="G39" s="3" t="s">
        <v>111</v>
      </c>
      <c r="H39" s="5" t="s">
        <v>46</v>
      </c>
      <c r="I39" s="3" t="s">
        <v>46</v>
      </c>
      <c r="J39" s="3" t="s">
        <v>47</v>
      </c>
      <c r="K39" s="3" t="s">
        <v>46</v>
      </c>
      <c r="L39" s="3" t="s">
        <v>80</v>
      </c>
      <c r="M39" s="3" t="s">
        <v>46</v>
      </c>
      <c r="N39" s="3" t="s">
        <v>31</v>
      </c>
      <c r="O39" s="5" t="s">
        <v>46</v>
      </c>
      <c r="P39" s="3" t="s">
        <v>46</v>
      </c>
      <c r="Q39" s="3" t="s">
        <v>61</v>
      </c>
      <c r="R39" s="3" t="s">
        <v>47</v>
      </c>
      <c r="S39" s="3" t="s">
        <v>2525</v>
      </c>
      <c r="T39" s="3" t="s">
        <v>80</v>
      </c>
      <c r="U39" s="3" t="s">
        <v>31</v>
      </c>
      <c r="V39" s="5" t="s">
        <v>2823</v>
      </c>
      <c r="W39" s="3" t="s">
        <v>39</v>
      </c>
      <c r="X39" s="5" t="s">
        <v>7290</v>
      </c>
      <c r="Y39" s="3" t="s">
        <v>7291</v>
      </c>
      <c r="AB39" s="14">
        <f t="shared" si="1"/>
        <v>-128.13000000000011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-1.0470600788295985</v>
      </c>
      <c r="AH39" s="25">
        <f t="shared" si="4"/>
        <v>0.85246406502971939</v>
      </c>
      <c r="AI39" s="41">
        <f t="shared" si="5"/>
        <v>1.1730699756418907</v>
      </c>
    </row>
    <row r="40" spans="1:35" x14ac:dyDescent="0.25">
      <c r="A40" s="3" t="s">
        <v>315</v>
      </c>
      <c r="B40" s="4" t="s">
        <v>89</v>
      </c>
      <c r="C40" s="3" t="s">
        <v>58</v>
      </c>
      <c r="D40" s="3" t="s">
        <v>90</v>
      </c>
      <c r="E40" s="3" t="s">
        <v>7292</v>
      </c>
      <c r="F40" s="3" t="s">
        <v>125</v>
      </c>
      <c r="G40" s="3" t="s">
        <v>65</v>
      </c>
      <c r="H40" s="5" t="s">
        <v>47</v>
      </c>
      <c r="I40" s="3" t="s">
        <v>46</v>
      </c>
      <c r="J40" s="3" t="s">
        <v>47</v>
      </c>
      <c r="K40" s="3" t="s">
        <v>46</v>
      </c>
      <c r="L40" s="3" t="s">
        <v>46</v>
      </c>
      <c r="M40" s="3" t="s">
        <v>46</v>
      </c>
      <c r="N40" s="3" t="s">
        <v>31</v>
      </c>
      <c r="O40" s="5" t="s">
        <v>46</v>
      </c>
      <c r="P40" s="3" t="s">
        <v>47</v>
      </c>
      <c r="Q40" s="3" t="s">
        <v>2519</v>
      </c>
      <c r="R40" s="3" t="s">
        <v>47</v>
      </c>
      <c r="S40" s="3" t="s">
        <v>46</v>
      </c>
      <c r="T40" s="3" t="s">
        <v>47</v>
      </c>
      <c r="U40" s="3" t="s">
        <v>31</v>
      </c>
      <c r="V40" s="5" t="s">
        <v>3316</v>
      </c>
      <c r="W40" s="3" t="s">
        <v>39</v>
      </c>
      <c r="X40" s="5" t="s">
        <v>7293</v>
      </c>
      <c r="Y40" s="3" t="s">
        <v>7294</v>
      </c>
      <c r="AB40" s="14">
        <f t="shared" si="1"/>
        <v>-28.150000000000091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-0.24955925838352053</v>
      </c>
      <c r="AH40" s="25">
        <f t="shared" si="4"/>
        <v>0.59853589556831754</v>
      </c>
      <c r="AI40" s="41">
        <f t="shared" si="5"/>
        <v>1.6707435717794121</v>
      </c>
    </row>
    <row r="41" spans="1:35" x14ac:dyDescent="0.25">
      <c r="A41" s="3" t="s">
        <v>96</v>
      </c>
      <c r="B41" s="4" t="s">
        <v>224</v>
      </c>
      <c r="C41" s="3" t="s">
        <v>58</v>
      </c>
      <c r="D41" s="3" t="s">
        <v>115</v>
      </c>
      <c r="E41" s="3" t="s">
        <v>7295</v>
      </c>
      <c r="F41" s="3" t="s">
        <v>1047</v>
      </c>
      <c r="G41" s="3" t="s">
        <v>42</v>
      </c>
      <c r="H41" s="5" t="s">
        <v>46</v>
      </c>
      <c r="I41" s="3" t="s">
        <v>2525</v>
      </c>
      <c r="J41" s="3" t="s">
        <v>2519</v>
      </c>
      <c r="K41" s="3" t="s">
        <v>46</v>
      </c>
      <c r="L41" s="3" t="s">
        <v>80</v>
      </c>
      <c r="M41" s="3" t="s">
        <v>47</v>
      </c>
      <c r="N41" s="3" t="s">
        <v>31</v>
      </c>
      <c r="O41" s="5" t="s">
        <v>46</v>
      </c>
      <c r="P41" s="3" t="s">
        <v>47</v>
      </c>
      <c r="Q41" s="3" t="s">
        <v>47</v>
      </c>
      <c r="R41" s="3" t="s">
        <v>48</v>
      </c>
      <c r="S41" s="3" t="s">
        <v>46</v>
      </c>
      <c r="T41" s="3" t="s">
        <v>46</v>
      </c>
      <c r="U41" s="3" t="s">
        <v>125</v>
      </c>
      <c r="V41" s="5" t="s">
        <v>281</v>
      </c>
      <c r="W41" s="3" t="s">
        <v>127</v>
      </c>
      <c r="X41" s="5" t="s">
        <v>7296</v>
      </c>
      <c r="Y41" s="3" t="s">
        <v>7297</v>
      </c>
      <c r="AB41" s="14">
        <f t="shared" si="1"/>
        <v>43.670000000000073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0.32332040679388929</v>
      </c>
      <c r="AH41" s="25">
        <f t="shared" si="4"/>
        <v>0.37322630043253024</v>
      </c>
      <c r="AI41" s="41">
        <f t="shared" si="5"/>
        <v>2.6793395825564934</v>
      </c>
    </row>
    <row r="42" spans="1:35" x14ac:dyDescent="0.25">
      <c r="A42" s="3" t="s">
        <v>219</v>
      </c>
      <c r="B42" s="4" t="s">
        <v>105</v>
      </c>
      <c r="C42" s="3" t="s">
        <v>58</v>
      </c>
      <c r="D42" s="3" t="s">
        <v>55</v>
      </c>
      <c r="E42" s="3" t="s">
        <v>7298</v>
      </c>
      <c r="F42" s="3" t="s">
        <v>375</v>
      </c>
      <c r="G42" s="3" t="s">
        <v>42</v>
      </c>
      <c r="H42" s="5" t="s">
        <v>46</v>
      </c>
      <c r="I42" s="3" t="s">
        <v>47</v>
      </c>
      <c r="J42" s="3" t="s">
        <v>86</v>
      </c>
      <c r="K42" s="3" t="s">
        <v>47</v>
      </c>
      <c r="L42" s="3" t="s">
        <v>46</v>
      </c>
      <c r="M42" s="3" t="s">
        <v>47</v>
      </c>
      <c r="N42" s="3" t="s">
        <v>31</v>
      </c>
      <c r="O42" s="5" t="s">
        <v>46</v>
      </c>
      <c r="P42" s="3" t="s">
        <v>47</v>
      </c>
      <c r="Q42" s="3" t="s">
        <v>2519</v>
      </c>
      <c r="R42" s="3" t="s">
        <v>40</v>
      </c>
      <c r="S42" s="3" t="s">
        <v>46</v>
      </c>
      <c r="T42" s="3" t="s">
        <v>46</v>
      </c>
      <c r="U42" s="3" t="s">
        <v>66</v>
      </c>
      <c r="V42" s="5" t="s">
        <v>2560</v>
      </c>
      <c r="W42" s="3" t="s">
        <v>68</v>
      </c>
      <c r="X42" s="5" t="s">
        <v>7299</v>
      </c>
      <c r="Y42" s="3" t="s">
        <v>7300</v>
      </c>
      <c r="AB42" s="14">
        <f t="shared" si="1"/>
        <v>155.90000000000009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1.2185346204232483</v>
      </c>
      <c r="AH42" s="25">
        <f t="shared" si="4"/>
        <v>0.11151043844708464</v>
      </c>
      <c r="AI42" s="41">
        <f t="shared" si="5"/>
        <v>8.9677703175253214</v>
      </c>
    </row>
    <row r="43" spans="1:35" x14ac:dyDescent="0.25">
      <c r="A43" s="3" t="s">
        <v>302</v>
      </c>
      <c r="B43" s="4" t="s">
        <v>109</v>
      </c>
      <c r="C43" s="3" t="s">
        <v>42</v>
      </c>
      <c r="D43" s="3" t="s">
        <v>59</v>
      </c>
      <c r="E43" s="3" t="s">
        <v>7301</v>
      </c>
      <c r="F43" s="3" t="s">
        <v>359</v>
      </c>
      <c r="G43" s="3" t="s">
        <v>111</v>
      </c>
      <c r="H43" s="5" t="s">
        <v>46</v>
      </c>
      <c r="I43" s="3" t="s">
        <v>46</v>
      </c>
      <c r="J43" s="3" t="s">
        <v>80</v>
      </c>
      <c r="K43" s="3" t="s">
        <v>2525</v>
      </c>
      <c r="L43" s="3" t="s">
        <v>80</v>
      </c>
      <c r="M43" s="3" t="s">
        <v>46</v>
      </c>
      <c r="N43" s="3" t="s">
        <v>31</v>
      </c>
      <c r="O43" s="5" t="s">
        <v>46</v>
      </c>
      <c r="P43" s="3" t="s">
        <v>47</v>
      </c>
      <c r="Q43" s="3" t="s">
        <v>61</v>
      </c>
      <c r="R43" s="3" t="s">
        <v>47</v>
      </c>
      <c r="S43" s="3" t="s">
        <v>46</v>
      </c>
      <c r="T43" s="3" t="s">
        <v>47</v>
      </c>
      <c r="U43" s="3" t="s">
        <v>31</v>
      </c>
      <c r="V43" s="5" t="s">
        <v>2674</v>
      </c>
      <c r="W43" s="3" t="s">
        <v>39</v>
      </c>
      <c r="X43" s="5" t="s">
        <v>7302</v>
      </c>
      <c r="Y43" s="3" t="s">
        <v>7303</v>
      </c>
      <c r="AB43" s="14">
        <f t="shared" si="1"/>
        <v>-123.73000000000002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-1.0119630233188681</v>
      </c>
      <c r="AH43" s="25">
        <f t="shared" si="4"/>
        <v>0.84422213321015671</v>
      </c>
      <c r="AI43" s="41">
        <f t="shared" si="5"/>
        <v>1.1845223675876604</v>
      </c>
    </row>
    <row r="44" spans="1:35" x14ac:dyDescent="0.25">
      <c r="A44" s="3" t="s">
        <v>293</v>
      </c>
      <c r="B44" s="4" t="s">
        <v>4248</v>
      </c>
      <c r="C44" s="3" t="s">
        <v>42</v>
      </c>
      <c r="D44" s="3" t="s">
        <v>140</v>
      </c>
      <c r="E44" s="3" t="s">
        <v>7304</v>
      </c>
      <c r="F44" s="3" t="s">
        <v>73</v>
      </c>
      <c r="G44" s="3" t="s">
        <v>111</v>
      </c>
      <c r="H44" s="5" t="s">
        <v>46</v>
      </c>
      <c r="I44" s="3" t="s">
        <v>86</v>
      </c>
      <c r="J44" s="3" t="s">
        <v>47</v>
      </c>
      <c r="K44" s="3" t="s">
        <v>46</v>
      </c>
      <c r="L44" s="3" t="s">
        <v>46</v>
      </c>
      <c r="M44" s="3" t="s">
        <v>46</v>
      </c>
      <c r="N44" s="3" t="s">
        <v>31</v>
      </c>
      <c r="O44" s="5" t="s">
        <v>46</v>
      </c>
      <c r="P44" s="3" t="s">
        <v>48</v>
      </c>
      <c r="Q44" s="3" t="s">
        <v>40</v>
      </c>
      <c r="R44" s="3" t="s">
        <v>47</v>
      </c>
      <c r="S44" s="3" t="s">
        <v>80</v>
      </c>
      <c r="T44" s="3" t="s">
        <v>80</v>
      </c>
      <c r="U44" s="3" t="s">
        <v>31</v>
      </c>
      <c r="V44" s="5" t="s">
        <v>122</v>
      </c>
      <c r="W44" s="3" t="s">
        <v>39</v>
      </c>
      <c r="X44" s="5" t="s">
        <v>7305</v>
      </c>
      <c r="Y44" s="3" t="s">
        <v>7306</v>
      </c>
      <c r="AB44" s="14">
        <f t="shared" si="1"/>
        <v>-112.81999999999971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-0.92493827885930668</v>
      </c>
      <c r="AH44" s="25">
        <f t="shared" si="4"/>
        <v>0.82250099314395442</v>
      </c>
      <c r="AI44" s="41">
        <f t="shared" si="5"/>
        <v>1.2158040030779387</v>
      </c>
    </row>
    <row r="45" spans="1:35" x14ac:dyDescent="0.25">
      <c r="A45" s="3" t="s">
        <v>305</v>
      </c>
      <c r="B45" s="4" t="s">
        <v>412</v>
      </c>
      <c r="C45" s="3" t="s">
        <v>42</v>
      </c>
      <c r="D45" s="3" t="s">
        <v>193</v>
      </c>
      <c r="E45" s="3" t="s">
        <v>7307</v>
      </c>
      <c r="F45" s="3" t="s">
        <v>610</v>
      </c>
      <c r="G45" s="3" t="s">
        <v>42</v>
      </c>
      <c r="H45" s="5" t="s">
        <v>47</v>
      </c>
      <c r="I45" s="3" t="s">
        <v>46</v>
      </c>
      <c r="J45" s="3" t="s">
        <v>2519</v>
      </c>
      <c r="K45" s="3" t="s">
        <v>46</v>
      </c>
      <c r="L45" s="3" t="s">
        <v>46</v>
      </c>
      <c r="M45" s="3" t="s">
        <v>47</v>
      </c>
      <c r="N45" s="3" t="s">
        <v>31</v>
      </c>
      <c r="O45" s="5" t="s">
        <v>46</v>
      </c>
      <c r="P45" s="3" t="s">
        <v>47</v>
      </c>
      <c r="Q45" s="3" t="s">
        <v>47</v>
      </c>
      <c r="R45" s="3" t="s">
        <v>47</v>
      </c>
      <c r="S45" s="3" t="s">
        <v>46</v>
      </c>
      <c r="T45" s="3" t="s">
        <v>80</v>
      </c>
      <c r="U45" s="3" t="s">
        <v>31</v>
      </c>
      <c r="V45" s="5" t="s">
        <v>3112</v>
      </c>
      <c r="W45" s="3" t="s">
        <v>39</v>
      </c>
      <c r="X45" s="5" t="s">
        <v>7308</v>
      </c>
      <c r="Y45" s="3" t="s">
        <v>7309</v>
      </c>
      <c r="AB45" s="14">
        <f t="shared" si="1"/>
        <v>-24.430000000000291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-0.2198862932699053</v>
      </c>
      <c r="AH45" s="25">
        <f t="shared" si="4"/>
        <v>0.58702014426638627</v>
      </c>
      <c r="AI45" s="41">
        <f t="shared" si="5"/>
        <v>1.703519052569695</v>
      </c>
    </row>
    <row r="46" spans="1:35" x14ac:dyDescent="0.25">
      <c r="A46" s="3" t="s">
        <v>97</v>
      </c>
      <c r="B46" s="4" t="s">
        <v>1226</v>
      </c>
      <c r="C46" s="3" t="s">
        <v>278</v>
      </c>
      <c r="D46" s="3" t="s">
        <v>1103</v>
      </c>
      <c r="E46" s="3" t="s">
        <v>7310</v>
      </c>
      <c r="F46" s="3" t="s">
        <v>460</v>
      </c>
      <c r="G46" s="3" t="s">
        <v>42</v>
      </c>
      <c r="H46" s="5" t="s">
        <v>46</v>
      </c>
      <c r="I46" s="3" t="s">
        <v>47</v>
      </c>
      <c r="J46" s="3" t="s">
        <v>47</v>
      </c>
      <c r="K46" s="3" t="s">
        <v>46</v>
      </c>
      <c r="L46" s="3" t="s">
        <v>46</v>
      </c>
      <c r="M46" s="3" t="s">
        <v>86</v>
      </c>
      <c r="N46" s="3" t="s">
        <v>92</v>
      </c>
      <c r="O46" s="5" t="s">
        <v>46</v>
      </c>
      <c r="P46" s="3" t="s">
        <v>47</v>
      </c>
      <c r="Q46" s="3" t="s">
        <v>46</v>
      </c>
      <c r="R46" s="3" t="s">
        <v>47</v>
      </c>
      <c r="S46" s="3" t="s">
        <v>80</v>
      </c>
      <c r="T46" s="3" t="s">
        <v>80</v>
      </c>
      <c r="U46" s="3" t="s">
        <v>500</v>
      </c>
      <c r="V46" s="5" t="s">
        <v>134</v>
      </c>
      <c r="W46" s="3" t="s">
        <v>327</v>
      </c>
      <c r="X46" s="5" t="s">
        <v>7311</v>
      </c>
      <c r="Y46" s="3" t="s">
        <v>4783</v>
      </c>
      <c r="AB46" s="14">
        <f t="shared" si="1"/>
        <v>-101.57000000000016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-0.83520148920119497</v>
      </c>
      <c r="AH46" s="25">
        <f t="shared" si="4"/>
        <v>0.79819786431969841</v>
      </c>
      <c r="AI46" s="41">
        <f t="shared" si="5"/>
        <v>1.2528221944721649</v>
      </c>
    </row>
    <row r="47" spans="1:35" x14ac:dyDescent="0.25">
      <c r="A47" s="3" t="s">
        <v>220</v>
      </c>
      <c r="B47" s="4" t="s">
        <v>1129</v>
      </c>
      <c r="C47" s="3" t="s">
        <v>63</v>
      </c>
      <c r="D47" s="3" t="s">
        <v>1103</v>
      </c>
      <c r="E47" s="3" t="s">
        <v>7312</v>
      </c>
      <c r="F47" s="3" t="s">
        <v>1096</v>
      </c>
      <c r="G47" s="3" t="s">
        <v>42</v>
      </c>
      <c r="H47" s="5" t="s">
        <v>46</v>
      </c>
      <c r="I47" s="3" t="s">
        <v>46</v>
      </c>
      <c r="J47" s="3" t="s">
        <v>46</v>
      </c>
      <c r="K47" s="3" t="s">
        <v>47</v>
      </c>
      <c r="L47" s="3" t="s">
        <v>80</v>
      </c>
      <c r="M47" s="3" t="s">
        <v>46</v>
      </c>
      <c r="N47" s="3" t="s">
        <v>31</v>
      </c>
      <c r="O47" s="5" t="s">
        <v>47</v>
      </c>
      <c r="P47" s="3" t="s">
        <v>47</v>
      </c>
      <c r="Q47" s="3" t="s">
        <v>86</v>
      </c>
      <c r="R47" s="3" t="s">
        <v>47</v>
      </c>
      <c r="S47" s="3" t="s">
        <v>46</v>
      </c>
      <c r="T47" s="3" t="s">
        <v>80</v>
      </c>
      <c r="U47" s="3" t="s">
        <v>31</v>
      </c>
      <c r="V47" s="5" t="s">
        <v>134</v>
      </c>
      <c r="W47" s="3" t="s">
        <v>39</v>
      </c>
      <c r="X47" s="5" t="s">
        <v>7311</v>
      </c>
      <c r="Y47" s="3" t="s">
        <v>3895</v>
      </c>
      <c r="AB47" s="14">
        <f t="shared" si="1"/>
        <v>-37.640000000000327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-0.32525722583734601</v>
      </c>
      <c r="AH47" s="25">
        <f t="shared" si="4"/>
        <v>0.62750679944175447</v>
      </c>
      <c r="AI47" s="41">
        <f t="shared" si="5"/>
        <v>1.593608230045674</v>
      </c>
    </row>
    <row r="48" spans="1:35" x14ac:dyDescent="0.25">
      <c r="A48" s="3" t="s">
        <v>321</v>
      </c>
      <c r="B48" s="4" t="s">
        <v>99</v>
      </c>
      <c r="C48" s="3" t="s">
        <v>58</v>
      </c>
      <c r="D48" s="3" t="s">
        <v>100</v>
      </c>
      <c r="E48" s="3" t="s">
        <v>7313</v>
      </c>
      <c r="F48" s="3" t="s">
        <v>602</v>
      </c>
      <c r="G48" s="3" t="s">
        <v>42</v>
      </c>
      <c r="H48" s="5" t="s">
        <v>46</v>
      </c>
      <c r="I48" s="3" t="s">
        <v>46</v>
      </c>
      <c r="J48" s="3" t="s">
        <v>86</v>
      </c>
      <c r="K48" s="3" t="s">
        <v>46</v>
      </c>
      <c r="L48" s="3" t="s">
        <v>80</v>
      </c>
      <c r="M48" s="3" t="s">
        <v>47</v>
      </c>
      <c r="N48" s="3" t="s">
        <v>31</v>
      </c>
      <c r="O48" s="5" t="s">
        <v>46</v>
      </c>
      <c r="P48" s="3" t="s">
        <v>61</v>
      </c>
      <c r="Q48" s="3" t="s">
        <v>47</v>
      </c>
      <c r="R48" s="3" t="s">
        <v>47</v>
      </c>
      <c r="S48" s="3" t="s">
        <v>80</v>
      </c>
      <c r="T48" s="3" t="s">
        <v>80</v>
      </c>
      <c r="U48" s="3" t="s">
        <v>31</v>
      </c>
      <c r="V48" s="5" t="s">
        <v>297</v>
      </c>
      <c r="W48" s="3" t="s">
        <v>39</v>
      </c>
      <c r="X48" s="5" t="s">
        <v>7314</v>
      </c>
      <c r="Y48" s="3" t="s">
        <v>7315</v>
      </c>
      <c r="AB48" s="14">
        <f t="shared" si="1"/>
        <v>-189.22000000000003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-1.5343507881819771</v>
      </c>
      <c r="AH48" s="25">
        <f t="shared" si="4"/>
        <v>0.93752831129397163</v>
      </c>
      <c r="AI48" s="41">
        <f t="shared" si="5"/>
        <v>1.0666344556782561</v>
      </c>
    </row>
    <row r="49" spans="1:35" x14ac:dyDescent="0.25">
      <c r="A49" s="3" t="s">
        <v>361</v>
      </c>
      <c r="B49" s="4" t="s">
        <v>57</v>
      </c>
      <c r="C49" s="3" t="s">
        <v>42</v>
      </c>
      <c r="D49" s="3" t="s">
        <v>59</v>
      </c>
      <c r="E49" s="3" t="s">
        <v>6410</v>
      </c>
      <c r="F49" s="3" t="s">
        <v>583</v>
      </c>
      <c r="G49" s="3" t="s">
        <v>45</v>
      </c>
      <c r="H49" s="5" t="s">
        <v>47</v>
      </c>
      <c r="I49" s="3" t="s">
        <v>47</v>
      </c>
      <c r="J49" s="3" t="s">
        <v>80</v>
      </c>
      <c r="K49" s="3" t="s">
        <v>80</v>
      </c>
      <c r="L49" s="3" t="s">
        <v>80</v>
      </c>
      <c r="M49" s="3" t="s">
        <v>46</v>
      </c>
      <c r="N49" s="3" t="s">
        <v>31</v>
      </c>
      <c r="O49" s="5" t="s">
        <v>46</v>
      </c>
      <c r="P49" s="3" t="s">
        <v>47</v>
      </c>
      <c r="Q49" s="3" t="s">
        <v>46</v>
      </c>
      <c r="R49" s="3" t="s">
        <v>47</v>
      </c>
      <c r="S49" s="3" t="s">
        <v>46</v>
      </c>
      <c r="T49" s="3" t="s">
        <v>46</v>
      </c>
      <c r="U49" s="3" t="s">
        <v>50</v>
      </c>
      <c r="V49" s="5" t="s">
        <v>256</v>
      </c>
      <c r="W49" s="3" t="s">
        <v>52</v>
      </c>
      <c r="X49" s="5" t="s">
        <v>7316</v>
      </c>
      <c r="Y49" s="3" t="s">
        <v>7317</v>
      </c>
      <c r="AB49" s="14">
        <f t="shared" si="1"/>
        <v>-300.20999999999981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-2.4196740134401287</v>
      </c>
      <c r="AH49" s="25">
        <f t="shared" si="4"/>
        <v>0.99223278691855177</v>
      </c>
      <c r="AI49" s="41">
        <f t="shared" si="5"/>
        <v>1.0078280149415038</v>
      </c>
    </row>
    <row r="50" spans="1:35" x14ac:dyDescent="0.25">
      <c r="A50" s="3" t="s">
        <v>81</v>
      </c>
      <c r="B50" s="4" t="s">
        <v>84</v>
      </c>
      <c r="C50" s="3" t="s">
        <v>42</v>
      </c>
      <c r="D50" s="3" t="s">
        <v>43</v>
      </c>
      <c r="E50" s="3" t="s">
        <v>7318</v>
      </c>
      <c r="F50" s="3" t="s">
        <v>85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46</v>
      </c>
      <c r="L50" s="3" t="s">
        <v>46</v>
      </c>
      <c r="M50" s="3" t="s">
        <v>47</v>
      </c>
      <c r="N50" s="3" t="s">
        <v>31</v>
      </c>
      <c r="O50" s="5" t="s">
        <v>47</v>
      </c>
      <c r="P50" s="3" t="s">
        <v>47</v>
      </c>
      <c r="Q50" s="3" t="s">
        <v>80</v>
      </c>
      <c r="R50" s="3" t="s">
        <v>47</v>
      </c>
      <c r="S50" s="3" t="s">
        <v>46</v>
      </c>
      <c r="T50" s="3" t="s">
        <v>80</v>
      </c>
      <c r="U50" s="3" t="s">
        <v>31</v>
      </c>
      <c r="V50" s="5" t="s">
        <v>256</v>
      </c>
      <c r="W50" s="3" t="s">
        <v>39</v>
      </c>
      <c r="X50" s="5" t="s">
        <v>7316</v>
      </c>
      <c r="Y50" s="3" t="s">
        <v>7319</v>
      </c>
      <c r="AB50" s="14">
        <f t="shared" si="1"/>
        <v>-265.12000000000012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-2.1397749957420626</v>
      </c>
      <c r="AH50" s="25">
        <f t="shared" si="4"/>
        <v>0.9838135225669643</v>
      </c>
      <c r="AI50" s="41">
        <f t="shared" si="5"/>
        <v>1.0164527901495011</v>
      </c>
    </row>
    <row r="51" spans="1:35" x14ac:dyDescent="0.25">
      <c r="A51" s="3" t="s">
        <v>213</v>
      </c>
      <c r="B51" s="4" t="s">
        <v>632</v>
      </c>
      <c r="C51" s="3" t="s">
        <v>58</v>
      </c>
      <c r="D51" s="3" t="s">
        <v>422</v>
      </c>
      <c r="E51" s="3" t="s">
        <v>7320</v>
      </c>
      <c r="F51" s="3" t="s">
        <v>942</v>
      </c>
      <c r="G51" s="3" t="s">
        <v>42</v>
      </c>
      <c r="H51" s="5" t="s">
        <v>47</v>
      </c>
      <c r="I51" s="3" t="s">
        <v>46</v>
      </c>
      <c r="J51" s="3" t="s">
        <v>80</v>
      </c>
      <c r="K51" s="3" t="s">
        <v>2525</v>
      </c>
      <c r="L51" s="3" t="s">
        <v>80</v>
      </c>
      <c r="M51" s="3" t="s">
        <v>47</v>
      </c>
      <c r="N51" s="3" t="s">
        <v>31</v>
      </c>
      <c r="O51" s="5" t="s">
        <v>46</v>
      </c>
      <c r="P51" s="3" t="s">
        <v>46</v>
      </c>
      <c r="Q51" s="3" t="s">
        <v>48</v>
      </c>
      <c r="R51" s="3" t="s">
        <v>47</v>
      </c>
      <c r="S51" s="3" t="s">
        <v>47</v>
      </c>
      <c r="T51" s="3" t="s">
        <v>46</v>
      </c>
      <c r="U51" s="3" t="s">
        <v>31</v>
      </c>
      <c r="V51" s="5" t="s">
        <v>2919</v>
      </c>
      <c r="W51" s="3" t="s">
        <v>39</v>
      </c>
      <c r="X51" s="5" t="s">
        <v>7321</v>
      </c>
      <c r="Y51" s="3" t="s">
        <v>6767</v>
      </c>
      <c r="AB51" s="14">
        <f t="shared" si="1"/>
        <v>-37.8599999999999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-0.32701207861287906</v>
      </c>
      <c r="AH51" s="25">
        <f t="shared" si="4"/>
        <v>0.62817062519168609</v>
      </c>
      <c r="AI51" s="41">
        <f t="shared" si="5"/>
        <v>1.5919241682064491</v>
      </c>
    </row>
    <row r="52" spans="1:35" x14ac:dyDescent="0.25">
      <c r="A52" s="3" t="s">
        <v>7322</v>
      </c>
      <c r="B52" s="4" t="s">
        <v>1585</v>
      </c>
      <c r="C52" s="3" t="s">
        <v>58</v>
      </c>
      <c r="D52" s="3" t="s">
        <v>1260</v>
      </c>
      <c r="E52" s="3" t="s">
        <v>7323</v>
      </c>
      <c r="F52" s="3" t="s">
        <v>1263</v>
      </c>
      <c r="G52" s="3" t="s">
        <v>42</v>
      </c>
      <c r="H52" s="5" t="s">
        <v>46</v>
      </c>
      <c r="I52" s="3" t="s">
        <v>40</v>
      </c>
      <c r="J52" s="3" t="s">
        <v>86</v>
      </c>
      <c r="K52" s="3" t="s">
        <v>47</v>
      </c>
      <c r="L52" s="3" t="s">
        <v>80</v>
      </c>
      <c r="M52" s="3" t="s">
        <v>47</v>
      </c>
      <c r="N52" s="3" t="s">
        <v>31</v>
      </c>
      <c r="O52" s="5" t="s">
        <v>46</v>
      </c>
      <c r="P52" s="3" t="s">
        <v>47</v>
      </c>
      <c r="Q52" s="3" t="s">
        <v>46</v>
      </c>
      <c r="R52" s="3" t="s">
        <v>47</v>
      </c>
      <c r="S52" s="3" t="s">
        <v>80</v>
      </c>
      <c r="T52" s="3" t="s">
        <v>46</v>
      </c>
      <c r="U52" s="3" t="s">
        <v>31</v>
      </c>
      <c r="V52" s="5" t="s">
        <v>157</v>
      </c>
      <c r="W52" s="3" t="s">
        <v>39</v>
      </c>
      <c r="X52" s="5" t="s">
        <v>7324</v>
      </c>
      <c r="Y52" s="3" t="s">
        <v>7325</v>
      </c>
      <c r="AB52" s="14">
        <f t="shared" si="1"/>
        <v>-109.41000000000008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-0.89773806083849428</v>
      </c>
      <c r="AH52" s="25">
        <f t="shared" si="4"/>
        <v>0.81533739347866319</v>
      </c>
      <c r="AI52" s="41">
        <f t="shared" si="5"/>
        <v>1.2264861246378851</v>
      </c>
    </row>
    <row r="53" spans="1:35" x14ac:dyDescent="0.25">
      <c r="A53" s="3" t="s">
        <v>7322</v>
      </c>
      <c r="B53" s="4" t="s">
        <v>155</v>
      </c>
      <c r="C53" s="3" t="s">
        <v>58</v>
      </c>
      <c r="D53" s="3" t="s">
        <v>43</v>
      </c>
      <c r="E53" s="3" t="s">
        <v>7326</v>
      </c>
      <c r="F53" s="3" t="s">
        <v>482</v>
      </c>
      <c r="G53" s="3" t="s">
        <v>42</v>
      </c>
      <c r="H53" s="5" t="s">
        <v>46</v>
      </c>
      <c r="I53" s="3" t="s">
        <v>61</v>
      </c>
      <c r="J53" s="3" t="s">
        <v>47</v>
      </c>
      <c r="K53" s="3" t="s">
        <v>46</v>
      </c>
      <c r="L53" s="3" t="s">
        <v>80</v>
      </c>
      <c r="M53" s="3" t="s">
        <v>47</v>
      </c>
      <c r="N53" s="3" t="s">
        <v>31</v>
      </c>
      <c r="O53" s="5" t="s">
        <v>46</v>
      </c>
      <c r="P53" s="3" t="s">
        <v>47</v>
      </c>
      <c r="Q53" s="3" t="s">
        <v>48</v>
      </c>
      <c r="R53" s="3" t="s">
        <v>86</v>
      </c>
      <c r="S53" s="3" t="s">
        <v>80</v>
      </c>
      <c r="T53" s="3" t="s">
        <v>80</v>
      </c>
      <c r="U53" s="3" t="s">
        <v>31</v>
      </c>
      <c r="V53" s="5" t="s">
        <v>157</v>
      </c>
      <c r="W53" s="3" t="s">
        <v>39</v>
      </c>
      <c r="X53" s="5" t="s">
        <v>7324</v>
      </c>
      <c r="Y53" s="3" t="s">
        <v>7327</v>
      </c>
      <c r="AB53" s="14">
        <f t="shared" si="1"/>
        <v>-66.129999999999882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-0.55251066026931639</v>
      </c>
      <c r="AH53" s="25">
        <f t="shared" si="4"/>
        <v>0.70970073362067687</v>
      </c>
      <c r="AI53" s="41">
        <f t="shared" si="5"/>
        <v>1.4090446192697375</v>
      </c>
    </row>
    <row r="54" spans="1:35" x14ac:dyDescent="0.25">
      <c r="A54" s="3" t="s">
        <v>176</v>
      </c>
      <c r="B54" s="4" t="s">
        <v>132</v>
      </c>
      <c r="C54" s="3" t="s">
        <v>42</v>
      </c>
      <c r="D54" s="3" t="s">
        <v>59</v>
      </c>
      <c r="E54" s="3" t="s">
        <v>7328</v>
      </c>
      <c r="F54" s="3" t="s">
        <v>313</v>
      </c>
      <c r="G54" s="3" t="s">
        <v>42</v>
      </c>
      <c r="H54" s="5" t="s">
        <v>46</v>
      </c>
      <c r="I54" s="3" t="s">
        <v>80</v>
      </c>
      <c r="J54" s="3" t="s">
        <v>86</v>
      </c>
      <c r="K54" s="3" t="s">
        <v>46</v>
      </c>
      <c r="L54" s="3" t="s">
        <v>80</v>
      </c>
      <c r="M54" s="3" t="s">
        <v>80</v>
      </c>
      <c r="N54" s="3" t="s">
        <v>31</v>
      </c>
      <c r="O54" s="5" t="s">
        <v>46</v>
      </c>
      <c r="P54" s="3" t="s">
        <v>46</v>
      </c>
      <c r="Q54" s="3" t="s">
        <v>47</v>
      </c>
      <c r="R54" s="3" t="s">
        <v>80</v>
      </c>
      <c r="S54" s="3" t="s">
        <v>80</v>
      </c>
      <c r="T54" s="3" t="s">
        <v>80</v>
      </c>
      <c r="U54" s="3" t="s">
        <v>31</v>
      </c>
      <c r="V54" s="5" t="s">
        <v>154</v>
      </c>
      <c r="W54" s="3" t="s">
        <v>39</v>
      </c>
      <c r="X54" s="5" t="s">
        <v>7329</v>
      </c>
      <c r="Y54" s="3" t="s">
        <v>7330</v>
      </c>
      <c r="AB54" s="14">
        <f t="shared" si="1"/>
        <v>-71.470000000000027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-0.59510572309370302</v>
      </c>
      <c r="AH54" s="25">
        <f t="shared" si="4"/>
        <v>0.72411359833778399</v>
      </c>
      <c r="AI54" s="41">
        <f t="shared" si="5"/>
        <v>1.3809987856815813</v>
      </c>
    </row>
    <row r="55" spans="1:35" x14ac:dyDescent="0.25">
      <c r="A55" s="3" t="s">
        <v>439</v>
      </c>
      <c r="B55" s="4" t="s">
        <v>1110</v>
      </c>
      <c r="C55" s="3" t="s">
        <v>63</v>
      </c>
      <c r="D55" s="3" t="s">
        <v>1103</v>
      </c>
      <c r="E55" s="3" t="s">
        <v>7331</v>
      </c>
      <c r="F55" s="3" t="s">
        <v>329</v>
      </c>
      <c r="G55" s="3" t="s">
        <v>42</v>
      </c>
      <c r="H55" s="5" t="s">
        <v>47</v>
      </c>
      <c r="I55" s="3" t="s">
        <v>47</v>
      </c>
      <c r="J55" s="3" t="s">
        <v>47</v>
      </c>
      <c r="K55" s="3" t="s">
        <v>2525</v>
      </c>
      <c r="L55" s="3" t="s">
        <v>80</v>
      </c>
      <c r="M55" s="3" t="s">
        <v>46</v>
      </c>
      <c r="N55" s="3" t="s">
        <v>125</v>
      </c>
      <c r="O55" s="5" t="s">
        <v>46</v>
      </c>
      <c r="P55" s="3" t="s">
        <v>47</v>
      </c>
      <c r="Q55" s="3" t="s">
        <v>61</v>
      </c>
      <c r="R55" s="3" t="s">
        <v>40</v>
      </c>
      <c r="S55" s="3" t="s">
        <v>46</v>
      </c>
      <c r="T55" s="3" t="s">
        <v>80</v>
      </c>
      <c r="U55" s="3" t="s">
        <v>31</v>
      </c>
      <c r="V55" s="5" t="s">
        <v>2931</v>
      </c>
      <c r="W55" s="3" t="s">
        <v>127</v>
      </c>
      <c r="X55" s="5" t="s">
        <v>7332</v>
      </c>
      <c r="Y55" s="3" t="s">
        <v>7333</v>
      </c>
      <c r="AB55" s="14">
        <f t="shared" si="1"/>
        <v>-103.41999999999985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-0.84995820572274916</v>
      </c>
      <c r="AH55" s="25">
        <f t="shared" si="4"/>
        <v>0.80232583849353745</v>
      </c>
      <c r="AI55" s="41">
        <f t="shared" si="5"/>
        <v>1.2463764122038241</v>
      </c>
    </row>
    <row r="56" spans="1:35" x14ac:dyDescent="0.25">
      <c r="A56" s="3" t="s">
        <v>773</v>
      </c>
      <c r="B56" s="4" t="s">
        <v>1152</v>
      </c>
      <c r="C56" s="3" t="s">
        <v>42</v>
      </c>
      <c r="D56" s="3" t="s">
        <v>1103</v>
      </c>
      <c r="E56" s="3" t="s">
        <v>7334</v>
      </c>
      <c r="F56" s="3" t="s">
        <v>1915</v>
      </c>
      <c r="G56" s="3" t="s">
        <v>42</v>
      </c>
      <c r="H56" s="5" t="s">
        <v>46</v>
      </c>
      <c r="I56" s="3" t="s">
        <v>80</v>
      </c>
      <c r="J56" s="3" t="s">
        <v>80</v>
      </c>
      <c r="K56" s="3" t="s">
        <v>46</v>
      </c>
      <c r="L56" s="3" t="s">
        <v>2525</v>
      </c>
      <c r="M56" s="3" t="s">
        <v>46</v>
      </c>
      <c r="N56" s="3" t="s">
        <v>31</v>
      </c>
      <c r="O56" s="5" t="s">
        <v>46</v>
      </c>
      <c r="P56" s="3" t="s">
        <v>47</v>
      </c>
      <c r="Q56" s="3" t="s">
        <v>47</v>
      </c>
      <c r="R56" s="3" t="s">
        <v>47</v>
      </c>
      <c r="S56" s="3" t="s">
        <v>80</v>
      </c>
      <c r="T56" s="3" t="s">
        <v>80</v>
      </c>
      <c r="U56" s="3" t="s">
        <v>31</v>
      </c>
      <c r="V56" s="5" t="s">
        <v>2931</v>
      </c>
      <c r="W56" s="3" t="s">
        <v>39</v>
      </c>
      <c r="X56" s="5" t="s">
        <v>7332</v>
      </c>
      <c r="Y56" s="3" t="s">
        <v>7335</v>
      </c>
      <c r="AB56" s="14">
        <f t="shared" si="1"/>
        <v>122.04000000000019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0.94844682506113487</v>
      </c>
      <c r="AH56" s="25">
        <f t="shared" si="4"/>
        <v>0.1714510155703769</v>
      </c>
      <c r="AI56" s="41">
        <f t="shared" si="5"/>
        <v>5.8325697090404338</v>
      </c>
    </row>
    <row r="57" spans="1:35" x14ac:dyDescent="0.25">
      <c r="A57" s="3" t="s">
        <v>355</v>
      </c>
      <c r="B57" s="4" t="s">
        <v>1212</v>
      </c>
      <c r="C57" s="3" t="s">
        <v>42</v>
      </c>
      <c r="D57" s="3" t="s">
        <v>193</v>
      </c>
      <c r="E57" s="3" t="s">
        <v>7336</v>
      </c>
      <c r="F57" s="3" t="s">
        <v>1158</v>
      </c>
      <c r="G57" s="3" t="s">
        <v>42</v>
      </c>
      <c r="H57" s="5" t="s">
        <v>46</v>
      </c>
      <c r="I57" s="3" t="s">
        <v>2524</v>
      </c>
      <c r="J57" s="3" t="s">
        <v>80</v>
      </c>
      <c r="K57" s="3" t="s">
        <v>46</v>
      </c>
      <c r="L57" s="3" t="s">
        <v>80</v>
      </c>
      <c r="M57" s="3" t="s">
        <v>47</v>
      </c>
      <c r="N57" s="3" t="s">
        <v>31</v>
      </c>
      <c r="O57" s="5" t="s">
        <v>46</v>
      </c>
      <c r="P57" s="3" t="s">
        <v>61</v>
      </c>
      <c r="Q57" s="3" t="s">
        <v>80</v>
      </c>
      <c r="R57" s="3" t="s">
        <v>47</v>
      </c>
      <c r="S57" s="3" t="s">
        <v>80</v>
      </c>
      <c r="T57" s="3" t="s">
        <v>80</v>
      </c>
      <c r="U57" s="3" t="s">
        <v>125</v>
      </c>
      <c r="V57" s="5" t="s">
        <v>3140</v>
      </c>
      <c r="W57" s="3" t="s">
        <v>127</v>
      </c>
      <c r="X57" s="5" t="s">
        <v>7337</v>
      </c>
      <c r="Y57" s="3" t="s">
        <v>7338</v>
      </c>
      <c r="AB57" s="14">
        <f t="shared" si="1"/>
        <v>-7.8600000000001273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-8.7713972857906511E-2</v>
      </c>
      <c r="AH57" s="25">
        <f t="shared" si="4"/>
        <v>0.53494799315202812</v>
      </c>
      <c r="AI57" s="41">
        <f t="shared" si="5"/>
        <v>1.869340595349813</v>
      </c>
    </row>
    <row r="58" spans="1:35" x14ac:dyDescent="0.25">
      <c r="A58" s="3" t="s">
        <v>446</v>
      </c>
      <c r="B58" s="4" t="s">
        <v>6917</v>
      </c>
      <c r="C58" s="3" t="s">
        <v>42</v>
      </c>
      <c r="D58" s="3" t="s">
        <v>395</v>
      </c>
      <c r="E58" s="3" t="s">
        <v>7339</v>
      </c>
      <c r="F58" s="3" t="s">
        <v>432</v>
      </c>
      <c r="G58" s="3" t="s">
        <v>42</v>
      </c>
      <c r="H58" s="5" t="s">
        <v>46</v>
      </c>
      <c r="I58" s="3" t="s">
        <v>46</v>
      </c>
      <c r="J58" s="3" t="s">
        <v>80</v>
      </c>
      <c r="K58" s="3" t="s">
        <v>46</v>
      </c>
      <c r="L58" s="3" t="s">
        <v>80</v>
      </c>
      <c r="M58" s="3" t="s">
        <v>47</v>
      </c>
      <c r="N58" s="3" t="s">
        <v>31</v>
      </c>
      <c r="O58" s="5" t="s">
        <v>46</v>
      </c>
      <c r="P58" s="3" t="s">
        <v>47</v>
      </c>
      <c r="Q58" s="3" t="s">
        <v>80</v>
      </c>
      <c r="R58" s="3" t="s">
        <v>47</v>
      </c>
      <c r="S58" s="3" t="s">
        <v>80</v>
      </c>
      <c r="T58" s="3" t="s">
        <v>80</v>
      </c>
      <c r="U58" s="3" t="s">
        <v>31</v>
      </c>
      <c r="V58" s="5" t="s">
        <v>143</v>
      </c>
      <c r="W58" s="3" t="s">
        <v>39</v>
      </c>
      <c r="X58" s="5" t="s">
        <v>7340</v>
      </c>
      <c r="Y58" s="3" t="s">
        <v>7341</v>
      </c>
      <c r="AB58" s="14">
        <f t="shared" si="1"/>
        <v>-162.32999999999993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-1.3198599193902678</v>
      </c>
      <c r="AH58" s="25">
        <f t="shared" si="4"/>
        <v>0.90655910420189223</v>
      </c>
      <c r="AI58" s="41">
        <f t="shared" si="5"/>
        <v>1.1030720395008005</v>
      </c>
    </row>
    <row r="59" spans="1:35" x14ac:dyDescent="0.25">
      <c r="A59" s="3" t="s">
        <v>446</v>
      </c>
      <c r="B59" s="4" t="s">
        <v>1583</v>
      </c>
      <c r="C59" s="3" t="s">
        <v>58</v>
      </c>
      <c r="D59" s="3" t="s">
        <v>377</v>
      </c>
      <c r="E59" s="3" t="s">
        <v>7342</v>
      </c>
      <c r="F59" s="3" t="s">
        <v>187</v>
      </c>
      <c r="G59" s="3" t="s">
        <v>42</v>
      </c>
      <c r="H59" s="5" t="s">
        <v>46</v>
      </c>
      <c r="I59" s="3" t="s">
        <v>80</v>
      </c>
      <c r="J59" s="3" t="s">
        <v>80</v>
      </c>
      <c r="K59" s="3" t="s">
        <v>46</v>
      </c>
      <c r="L59" s="3" t="s">
        <v>80</v>
      </c>
      <c r="M59" s="3" t="s">
        <v>80</v>
      </c>
      <c r="N59" s="3" t="s">
        <v>31</v>
      </c>
      <c r="O59" s="5" t="s">
        <v>46</v>
      </c>
      <c r="P59" s="3" t="s">
        <v>80</v>
      </c>
      <c r="Q59" s="3" t="s">
        <v>80</v>
      </c>
      <c r="R59" s="3" t="s">
        <v>47</v>
      </c>
      <c r="S59" s="3" t="s">
        <v>46</v>
      </c>
      <c r="T59" s="3" t="s">
        <v>80</v>
      </c>
      <c r="U59" s="3" t="s">
        <v>31</v>
      </c>
      <c r="V59" s="5" t="s">
        <v>143</v>
      </c>
      <c r="W59" s="3" t="s">
        <v>39</v>
      </c>
      <c r="X59" s="5" t="s">
        <v>7340</v>
      </c>
      <c r="Y59" s="3" t="s">
        <v>7343</v>
      </c>
      <c r="AB59" s="14">
        <f t="shared" si="1"/>
        <v>26.059999999999945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0.18285241871571836</v>
      </c>
      <c r="AH59" s="25">
        <f t="shared" si="4"/>
        <v>0.42745690885627108</v>
      </c>
      <c r="AI59" s="41">
        <f t="shared" si="5"/>
        <v>2.3394170951071045</v>
      </c>
    </row>
    <row r="60" spans="1:35" x14ac:dyDescent="0.25">
      <c r="A60" s="3" t="s">
        <v>188</v>
      </c>
      <c r="B60" s="4" t="s">
        <v>843</v>
      </c>
      <c r="C60" s="3" t="s">
        <v>42</v>
      </c>
      <c r="D60" s="3" t="s">
        <v>844</v>
      </c>
      <c r="E60" s="3" t="s">
        <v>7344</v>
      </c>
      <c r="F60" s="3" t="s">
        <v>863</v>
      </c>
      <c r="G60" s="3" t="s">
        <v>42</v>
      </c>
      <c r="H60" s="5" t="s">
        <v>46</v>
      </c>
      <c r="I60" s="3" t="s">
        <v>80</v>
      </c>
      <c r="J60" s="3" t="s">
        <v>80</v>
      </c>
      <c r="K60" s="3" t="s">
        <v>46</v>
      </c>
      <c r="L60" s="3" t="s">
        <v>2525</v>
      </c>
      <c r="M60" s="3" t="s">
        <v>48</v>
      </c>
      <c r="N60" s="3" t="s">
        <v>31</v>
      </c>
      <c r="O60" s="5" t="s">
        <v>46</v>
      </c>
      <c r="P60" s="3" t="s">
        <v>80</v>
      </c>
      <c r="Q60" s="3" t="s">
        <v>80</v>
      </c>
      <c r="R60" s="3" t="s">
        <v>47</v>
      </c>
      <c r="S60" s="3" t="s">
        <v>80</v>
      </c>
      <c r="T60" s="3" t="s">
        <v>80</v>
      </c>
      <c r="U60" s="3" t="s">
        <v>31</v>
      </c>
      <c r="V60" s="5" t="s">
        <v>3349</v>
      </c>
      <c r="W60" s="3" t="s">
        <v>39</v>
      </c>
      <c r="X60" s="5" t="s">
        <v>7345</v>
      </c>
      <c r="Y60" s="3" t="s">
        <v>7346</v>
      </c>
      <c r="AB60" s="14">
        <f t="shared" si="1"/>
        <v>-199.09999999999991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-1.6131596310106144</v>
      </c>
      <c r="AH60" s="25">
        <f t="shared" si="4"/>
        <v>0.94664508432344852</v>
      </c>
      <c r="AI60" s="41">
        <f t="shared" si="5"/>
        <v>1.0563621113763912</v>
      </c>
    </row>
    <row r="61" spans="1:35" x14ac:dyDescent="0.25">
      <c r="A61" s="3" t="s">
        <v>340</v>
      </c>
      <c r="B61" s="4" t="s">
        <v>949</v>
      </c>
      <c r="C61" s="3" t="s">
        <v>42</v>
      </c>
      <c r="D61" s="3" t="s">
        <v>193</v>
      </c>
      <c r="E61" s="3" t="s">
        <v>7347</v>
      </c>
      <c r="F61" s="3" t="s">
        <v>468</v>
      </c>
      <c r="G61" s="3" t="s">
        <v>42</v>
      </c>
      <c r="H61" s="5" t="s">
        <v>46</v>
      </c>
      <c r="I61" s="3" t="s">
        <v>80</v>
      </c>
      <c r="J61" s="3" t="s">
        <v>80</v>
      </c>
      <c r="K61" s="3" t="s">
        <v>46</v>
      </c>
      <c r="L61" s="3" t="s">
        <v>80</v>
      </c>
      <c r="M61" s="3" t="s">
        <v>48</v>
      </c>
      <c r="N61" s="3" t="s">
        <v>31</v>
      </c>
      <c r="O61" s="5" t="s">
        <v>46</v>
      </c>
      <c r="P61" s="3" t="s">
        <v>47</v>
      </c>
      <c r="Q61" s="3" t="s">
        <v>80</v>
      </c>
      <c r="R61" s="3" t="s">
        <v>80</v>
      </c>
      <c r="S61" s="3" t="s">
        <v>80</v>
      </c>
      <c r="T61" s="3" t="s">
        <v>80</v>
      </c>
      <c r="U61" s="3" t="s">
        <v>31</v>
      </c>
      <c r="V61" s="5" t="s">
        <v>131</v>
      </c>
      <c r="W61" s="3" t="s">
        <v>39</v>
      </c>
      <c r="X61" s="5" t="s">
        <v>7348</v>
      </c>
      <c r="Y61" s="3" t="s">
        <v>6720</v>
      </c>
      <c r="AB61" s="14">
        <f t="shared" si="1"/>
        <v>-62.8599999999999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-0.52642716674202428</v>
      </c>
      <c r="AH61" s="25">
        <f t="shared" si="4"/>
        <v>0.70070427784497447</v>
      </c>
      <c r="AI61" s="41">
        <f t="shared" si="5"/>
        <v>1.4271355714789036</v>
      </c>
    </row>
    <row r="62" spans="1:35" x14ac:dyDescent="0.25">
      <c r="A62" s="3" t="s">
        <v>78</v>
      </c>
      <c r="B62" s="4" t="s">
        <v>7349</v>
      </c>
      <c r="C62" s="3" t="s">
        <v>58</v>
      </c>
      <c r="D62" s="3" t="s">
        <v>380</v>
      </c>
      <c r="E62" s="3" t="s">
        <v>7350</v>
      </c>
      <c r="F62" s="3" t="s">
        <v>1223</v>
      </c>
      <c r="G62" s="3" t="s">
        <v>42</v>
      </c>
      <c r="H62" s="5" t="s">
        <v>46</v>
      </c>
      <c r="I62" s="3" t="s">
        <v>80</v>
      </c>
      <c r="J62" s="3" t="s">
        <v>80</v>
      </c>
      <c r="K62" s="3" t="s">
        <v>80</v>
      </c>
      <c r="L62" s="3" t="s">
        <v>2525</v>
      </c>
      <c r="M62" s="3" t="s">
        <v>48</v>
      </c>
      <c r="N62" s="3" t="s">
        <v>31</v>
      </c>
      <c r="O62" s="5" t="s">
        <v>46</v>
      </c>
      <c r="P62" s="3" t="s">
        <v>47</v>
      </c>
      <c r="Q62" s="3" t="s">
        <v>80</v>
      </c>
      <c r="R62" s="3" t="s">
        <v>40</v>
      </c>
      <c r="S62" s="3" t="s">
        <v>80</v>
      </c>
      <c r="T62" s="3" t="s">
        <v>80</v>
      </c>
      <c r="U62" s="3" t="s">
        <v>31</v>
      </c>
      <c r="V62" s="5" t="s">
        <v>3521</v>
      </c>
      <c r="W62" s="3" t="s">
        <v>39</v>
      </c>
      <c r="X62" s="5" t="s">
        <v>7351</v>
      </c>
      <c r="Y62" s="3" t="s">
        <v>3540</v>
      </c>
      <c r="AB62" s="14">
        <f t="shared" si="1"/>
        <v>81.240000000000009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0.62300140123436831</v>
      </c>
      <c r="AH62" s="25">
        <f t="shared" si="4"/>
        <v>0.26664180051557129</v>
      </c>
      <c r="AI62" s="41">
        <f t="shared" si="5"/>
        <v>3.7503497128598267</v>
      </c>
    </row>
    <row r="63" spans="1:35" x14ac:dyDescent="0.25">
      <c r="A63" s="3" t="s">
        <v>396</v>
      </c>
      <c r="B63" s="4" t="s">
        <v>2731</v>
      </c>
      <c r="C63" s="3" t="s">
        <v>278</v>
      </c>
      <c r="D63" s="3" t="s">
        <v>90</v>
      </c>
      <c r="E63" s="3" t="s">
        <v>42</v>
      </c>
      <c r="F63" s="3" t="s">
        <v>80</v>
      </c>
      <c r="G63" s="3" t="s">
        <v>42</v>
      </c>
      <c r="H63" s="5" t="s">
        <v>46</v>
      </c>
      <c r="I63" s="3" t="s">
        <v>47</v>
      </c>
      <c r="J63" s="3" t="s">
        <v>80</v>
      </c>
      <c r="K63" s="3" t="s">
        <v>80</v>
      </c>
      <c r="L63" s="3" t="s">
        <v>80</v>
      </c>
      <c r="M63" s="3" t="s">
        <v>80</v>
      </c>
      <c r="N63" s="3" t="s">
        <v>31</v>
      </c>
      <c r="O63" s="5" t="s">
        <v>46</v>
      </c>
      <c r="P63" s="3" t="s">
        <v>47</v>
      </c>
      <c r="Q63" s="3" t="s">
        <v>80</v>
      </c>
      <c r="R63" s="3" t="s">
        <v>47</v>
      </c>
      <c r="S63" s="3" t="s">
        <v>80</v>
      </c>
      <c r="T63" s="3" t="s">
        <v>80</v>
      </c>
      <c r="U63" s="3" t="s">
        <v>489</v>
      </c>
      <c r="V63" s="5" t="s">
        <v>98</v>
      </c>
      <c r="W63" s="3" t="s">
        <v>1240</v>
      </c>
      <c r="X63" s="5" t="s">
        <v>7352</v>
      </c>
      <c r="Y63" s="3" t="s">
        <v>42</v>
      </c>
      <c r="AB63" s="14">
        <f t="shared" si="1"/>
        <v>0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-2.5017869150102224E-2</v>
      </c>
      <c r="AH63" s="25">
        <f t="shared" si="4"/>
        <v>0.50997964472574719</v>
      </c>
      <c r="AI63" s="41">
        <f t="shared" si="5"/>
        <v>1.9608625762657097</v>
      </c>
    </row>
    <row r="64" spans="1:35" x14ac:dyDescent="0.25">
      <c r="A64" s="3" t="s">
        <v>38</v>
      </c>
      <c r="B64" s="4" t="s">
        <v>895</v>
      </c>
      <c r="C64" s="3" t="s">
        <v>58</v>
      </c>
      <c r="D64" s="3" t="s">
        <v>422</v>
      </c>
      <c r="E64" s="3" t="s">
        <v>7353</v>
      </c>
      <c r="F64" s="3" t="s">
        <v>367</v>
      </c>
      <c r="G64" s="3" t="s">
        <v>42</v>
      </c>
      <c r="H64" s="5" t="s">
        <v>47</v>
      </c>
      <c r="I64" s="3" t="s">
        <v>47</v>
      </c>
      <c r="J64" s="3" t="s">
        <v>2524</v>
      </c>
      <c r="K64" s="3" t="s">
        <v>47</v>
      </c>
      <c r="L64" s="3" t="s">
        <v>2525</v>
      </c>
      <c r="M64" s="3" t="s">
        <v>47</v>
      </c>
      <c r="N64" s="3" t="s">
        <v>31</v>
      </c>
      <c r="O64" s="5" t="s">
        <v>46</v>
      </c>
      <c r="P64" s="3" t="s">
        <v>47</v>
      </c>
      <c r="Q64" s="3" t="s">
        <v>47</v>
      </c>
      <c r="R64" s="3" t="s">
        <v>47</v>
      </c>
      <c r="S64" s="3" t="s">
        <v>80</v>
      </c>
      <c r="T64" s="3" t="s">
        <v>80</v>
      </c>
      <c r="U64" s="3" t="s">
        <v>374</v>
      </c>
      <c r="V64" s="5" t="s">
        <v>44</v>
      </c>
      <c r="W64" s="3" t="s">
        <v>375</v>
      </c>
      <c r="X64" s="5" t="s">
        <v>7354</v>
      </c>
      <c r="Y64" s="9" t="s">
        <v>7355</v>
      </c>
      <c r="AB64" s="14">
        <f t="shared" si="1"/>
        <v>-313.67000000000007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-2.5270390968888625</v>
      </c>
      <c r="AH64" s="25">
        <f t="shared" si="4"/>
        <v>0.99424856516894289</v>
      </c>
      <c r="AI64" s="41">
        <f t="shared" si="5"/>
        <v>1.005784705185951</v>
      </c>
    </row>
    <row r="65" spans="1:35" x14ac:dyDescent="0.25">
      <c r="A65" s="3" t="s">
        <v>411</v>
      </c>
      <c r="B65" s="4" t="s">
        <v>6945</v>
      </c>
      <c r="C65" s="3" t="s">
        <v>58</v>
      </c>
      <c r="D65" s="3" t="s">
        <v>844</v>
      </c>
      <c r="E65" s="3" t="s">
        <v>7356</v>
      </c>
      <c r="F65" s="3" t="s">
        <v>1995</v>
      </c>
      <c r="G65" s="3" t="s">
        <v>42</v>
      </c>
      <c r="H65" s="5" t="s">
        <v>47</v>
      </c>
      <c r="I65" s="3" t="s">
        <v>80</v>
      </c>
      <c r="J65" s="3" t="s">
        <v>80</v>
      </c>
      <c r="K65" s="3" t="s">
        <v>47</v>
      </c>
      <c r="L65" s="3" t="s">
        <v>80</v>
      </c>
      <c r="M65" s="3" t="s">
        <v>80</v>
      </c>
      <c r="N65" s="3" t="s">
        <v>31</v>
      </c>
      <c r="O65" s="5" t="s">
        <v>46</v>
      </c>
      <c r="P65" s="3" t="s">
        <v>80</v>
      </c>
      <c r="Q65" s="3" t="s">
        <v>80</v>
      </c>
      <c r="R65" s="3" t="s">
        <v>80</v>
      </c>
      <c r="S65" s="3" t="s">
        <v>80</v>
      </c>
      <c r="T65" s="3" t="s">
        <v>47</v>
      </c>
      <c r="U65" s="3" t="s">
        <v>92</v>
      </c>
      <c r="V65" s="5" t="s">
        <v>46</v>
      </c>
      <c r="W65" s="3" t="s">
        <v>94</v>
      </c>
      <c r="X65" s="5" t="s">
        <v>7357</v>
      </c>
      <c r="Y65" s="3" t="s">
        <v>2938</v>
      </c>
      <c r="AB65" s="14">
        <f t="shared" si="1"/>
        <v>-27.710000000000036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-0.24604955283244714</v>
      </c>
      <c r="AH65" s="25">
        <f t="shared" si="4"/>
        <v>0.59717806314932531</v>
      </c>
      <c r="AI65" s="41">
        <f t="shared" si="5"/>
        <v>1.674542421612611</v>
      </c>
    </row>
    <row r="66" spans="1:35" x14ac:dyDescent="0.25">
      <c r="A66" s="3" t="s">
        <v>196</v>
      </c>
      <c r="B66" s="4" t="s">
        <v>7358</v>
      </c>
      <c r="C66" s="3" t="s">
        <v>63</v>
      </c>
      <c r="D66" s="3" t="s">
        <v>90</v>
      </c>
      <c r="E66" s="3" t="s">
        <v>42</v>
      </c>
      <c r="F66" s="3" t="s">
        <v>80</v>
      </c>
      <c r="G66" s="3" t="s">
        <v>42</v>
      </c>
      <c r="H66" s="5" t="s">
        <v>46</v>
      </c>
      <c r="I66" s="3" t="s">
        <v>47</v>
      </c>
      <c r="J66" s="3" t="s">
        <v>80</v>
      </c>
      <c r="K66" s="3" t="s">
        <v>80</v>
      </c>
      <c r="L66" s="3" t="s">
        <v>80</v>
      </c>
      <c r="M66" s="3" t="s">
        <v>80</v>
      </c>
      <c r="N66" s="3" t="s">
        <v>31</v>
      </c>
      <c r="O66" s="5" t="s">
        <v>80</v>
      </c>
      <c r="P66" s="3" t="s">
        <v>80</v>
      </c>
      <c r="Q66" s="3" t="s">
        <v>80</v>
      </c>
      <c r="R66" s="3" t="s">
        <v>80</v>
      </c>
      <c r="S66" s="3" t="s">
        <v>80</v>
      </c>
      <c r="T66" s="3" t="s">
        <v>80</v>
      </c>
      <c r="U66" s="3" t="s">
        <v>31</v>
      </c>
      <c r="V66" s="5" t="s">
        <v>46</v>
      </c>
      <c r="W66" s="3" t="s">
        <v>39</v>
      </c>
      <c r="X66" s="5" t="s">
        <v>7357</v>
      </c>
      <c r="Y66" s="3" t="s">
        <v>42</v>
      </c>
      <c r="AB66" s="14">
        <f t="shared" si="1"/>
        <v>0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-2.5017869150102224E-2</v>
      </c>
      <c r="AH66" s="25">
        <f t="shared" si="4"/>
        <v>0.50997964472574719</v>
      </c>
      <c r="AI66" s="41">
        <f t="shared" si="5"/>
        <v>1.9608625762657097</v>
      </c>
    </row>
    <row r="67" spans="1:35" x14ac:dyDescent="0.25">
      <c r="A67" s="3" t="s">
        <v>7359</v>
      </c>
      <c r="B67" s="4" t="s">
        <v>7360</v>
      </c>
      <c r="C67" s="3" t="s">
        <v>63</v>
      </c>
      <c r="D67" s="3" t="s">
        <v>90</v>
      </c>
      <c r="E67" s="3" t="s">
        <v>42</v>
      </c>
      <c r="F67" s="3" t="s">
        <v>80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47</v>
      </c>
      <c r="L67" s="3" t="s">
        <v>47</v>
      </c>
      <c r="M67" s="3" t="s">
        <v>47</v>
      </c>
      <c r="N67" s="3" t="s">
        <v>31</v>
      </c>
      <c r="O67" s="5" t="s">
        <v>80</v>
      </c>
      <c r="P67" s="3" t="s">
        <v>80</v>
      </c>
      <c r="Q67" s="3" t="s">
        <v>80</v>
      </c>
      <c r="R67" s="3" t="s">
        <v>80</v>
      </c>
      <c r="S67" s="3" t="s">
        <v>80</v>
      </c>
      <c r="T67" s="3" t="s">
        <v>80</v>
      </c>
      <c r="U67" s="3" t="s">
        <v>31</v>
      </c>
      <c r="V67" s="5" t="s">
        <v>47</v>
      </c>
      <c r="W67" s="3" t="s">
        <v>39</v>
      </c>
      <c r="X67" s="5" t="s">
        <v>7361</v>
      </c>
      <c r="Y67" s="3" t="s">
        <v>42</v>
      </c>
      <c r="AB67" s="14">
        <f t="shared" si="1"/>
        <v>0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-2.5017869150102224E-2</v>
      </c>
      <c r="AH67" s="25">
        <f t="shared" si="4"/>
        <v>0.50997964472574719</v>
      </c>
      <c r="AI67" s="41">
        <f t="shared" si="5"/>
        <v>1.9608625762657097</v>
      </c>
    </row>
    <row r="68" spans="1:35" x14ac:dyDescent="0.25">
      <c r="A68" s="3" t="s">
        <v>7359</v>
      </c>
      <c r="B68" s="4" t="s">
        <v>3370</v>
      </c>
      <c r="C68" s="3" t="s">
        <v>278</v>
      </c>
      <c r="D68" s="3" t="s">
        <v>59</v>
      </c>
      <c r="E68" s="3" t="s">
        <v>42</v>
      </c>
      <c r="F68" s="3" t="s">
        <v>80</v>
      </c>
      <c r="G68" s="3" t="s">
        <v>42</v>
      </c>
      <c r="H68" s="5" t="s">
        <v>47</v>
      </c>
      <c r="I68" s="3" t="s">
        <v>80</v>
      </c>
      <c r="J68" s="3" t="s">
        <v>80</v>
      </c>
      <c r="K68" s="3" t="s">
        <v>80</v>
      </c>
      <c r="L68" s="3" t="s">
        <v>80</v>
      </c>
      <c r="M68" s="3" t="s">
        <v>47</v>
      </c>
      <c r="N68" s="3" t="s">
        <v>31</v>
      </c>
      <c r="O68" s="5" t="s">
        <v>47</v>
      </c>
      <c r="P68" s="3" t="s">
        <v>80</v>
      </c>
      <c r="Q68" s="3" t="s">
        <v>80</v>
      </c>
      <c r="R68" s="3" t="s">
        <v>47</v>
      </c>
      <c r="S68" s="3" t="s">
        <v>80</v>
      </c>
      <c r="T68" s="3" t="s">
        <v>80</v>
      </c>
      <c r="U68" s="3" t="s">
        <v>31</v>
      </c>
      <c r="V68" s="5" t="s">
        <v>47</v>
      </c>
      <c r="W68" s="3" t="s">
        <v>39</v>
      </c>
      <c r="X68" s="5" t="s">
        <v>7361</v>
      </c>
      <c r="Y68" s="3" t="s">
        <v>42</v>
      </c>
      <c r="AB68" s="14">
        <f t="shared" si="1"/>
        <v>0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-2.5017869150102224E-2</v>
      </c>
      <c r="AH68" s="25">
        <f t="shared" si="4"/>
        <v>0.50997964472574719</v>
      </c>
      <c r="AI68" s="41">
        <f t="shared" si="5"/>
        <v>1.9608625762657097</v>
      </c>
    </row>
    <row r="69" spans="1:35" x14ac:dyDescent="0.25">
      <c r="A69" s="67" t="s">
        <v>7362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</row>
    <row r="70" spans="1:35" x14ac:dyDescent="0.25">
      <c r="A70" s="66" t="s">
        <v>162</v>
      </c>
      <c r="B70" s="66"/>
      <c r="C70" s="66"/>
      <c r="D70" s="66"/>
      <c r="E70" s="66"/>
      <c r="F70" s="66"/>
      <c r="G70" s="66"/>
      <c r="H70" s="66"/>
    </row>
    <row r="74" spans="1:35" x14ac:dyDescent="0.25">
      <c r="A74" t="s">
        <v>42</v>
      </c>
      <c r="B74" t="s">
        <v>42</v>
      </c>
      <c r="C74" t="s">
        <v>42</v>
      </c>
      <c r="D74" t="s">
        <v>42</v>
      </c>
      <c r="E74" t="s">
        <v>42</v>
      </c>
      <c r="F74" t="s">
        <v>42</v>
      </c>
      <c r="G74" t="s">
        <v>42</v>
      </c>
      <c r="H74" t="s">
        <v>42</v>
      </c>
      <c r="I74" t="s">
        <v>42</v>
      </c>
      <c r="J74" t="s">
        <v>42</v>
      </c>
      <c r="K74" t="s">
        <v>42</v>
      </c>
      <c r="L74" t="s">
        <v>42</v>
      </c>
      <c r="M74" t="s">
        <v>42</v>
      </c>
      <c r="N74" t="s">
        <v>42</v>
      </c>
      <c r="O74" t="s">
        <v>42</v>
      </c>
      <c r="P74" t="s">
        <v>42</v>
      </c>
      <c r="Q74" t="s">
        <v>42</v>
      </c>
      <c r="R74" t="s">
        <v>42</v>
      </c>
      <c r="S74" t="s">
        <v>42</v>
      </c>
      <c r="T74" t="s">
        <v>42</v>
      </c>
      <c r="U74" t="s">
        <v>42</v>
      </c>
      <c r="V74" t="s">
        <v>42</v>
      </c>
      <c r="W74" t="s">
        <v>42</v>
      </c>
      <c r="X74" t="s">
        <v>42</v>
      </c>
      <c r="Y74" t="s">
        <v>42</v>
      </c>
    </row>
  </sheetData>
  <mergeCells count="15">
    <mergeCell ref="A69:Y69"/>
    <mergeCell ref="A70:H70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68">
    <cfRule type="cellIs" dxfId="278" priority="8" operator="lessThan">
      <formula>200</formula>
    </cfRule>
    <cfRule type="cellIs" dxfId="277" priority="9" operator="between">
      <formula>200</formula>
      <formula>300</formula>
    </cfRule>
    <cfRule type="cellIs" dxfId="276" priority="10" operator="between">
      <formula>300</formula>
      <formula>400</formula>
    </cfRule>
    <cfRule type="cellIs" dxfId="275" priority="11" operator="greaterThan">
      <formula>400</formula>
    </cfRule>
  </conditionalFormatting>
  <conditionalFormatting sqref="AE5:AE68">
    <cfRule type="cellIs" dxfId="274" priority="5" operator="lessThan">
      <formula>2</formula>
    </cfRule>
    <cfRule type="cellIs" dxfId="273" priority="6" operator="between">
      <formula>2</formula>
      <formula>3</formula>
    </cfRule>
    <cfRule type="cellIs" dxfId="272" priority="7" operator="between">
      <formula>3</formula>
      <formula>100</formula>
    </cfRule>
  </conditionalFormatting>
  <conditionalFormatting sqref="AH5:AH68">
    <cfRule type="expression" dxfId="271" priority="1">
      <formula>AND($AB5&gt;0,$AH5&lt;0.01)</formula>
    </cfRule>
    <cfRule type="expression" dxfId="270" priority="2">
      <formula>AND($AB5&gt;0,$AH5&lt;0.02)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AB967-C4B8-4C8C-9ACE-1B7F246E9BD9}">
  <dimension ref="A1:AI110"/>
  <sheetViews>
    <sheetView topLeftCell="B1" workbookViewId="0">
      <selection activeCell="AH4" sqref="AH4:AI5"/>
    </sheetView>
  </sheetViews>
  <sheetFormatPr defaultRowHeight="15" x14ac:dyDescent="0.25"/>
  <cols>
    <col min="1" max="1" width="6.5703125" customWidth="1"/>
    <col min="2" max="2" width="24.5703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9" width="4.7109375" customWidth="1"/>
    <col min="10" max="10" width="4.5703125" customWidth="1"/>
    <col min="11" max="11" width="5.140625" customWidth="1"/>
    <col min="12" max="12" width="4.7109375" customWidth="1"/>
    <col min="13" max="13" width="4.85546875" customWidth="1"/>
    <col min="14" max="14" width="3" customWidth="1"/>
    <col min="15" max="16" width="4.7109375" customWidth="1"/>
    <col min="17" max="17" width="4.5703125" customWidth="1"/>
    <col min="18" max="18" width="5.140625" customWidth="1"/>
    <col min="19" max="19" width="4.710937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7947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21</v>
      </c>
      <c r="K3" s="2" t="s">
        <v>22</v>
      </c>
      <c r="L3" s="2" t="s">
        <v>172</v>
      </c>
      <c r="M3" s="2" t="s">
        <v>351</v>
      </c>
      <c r="N3" s="2" t="s">
        <v>19</v>
      </c>
      <c r="O3" s="1" t="s">
        <v>13</v>
      </c>
      <c r="P3" s="2" t="s">
        <v>14</v>
      </c>
      <c r="Q3" s="2" t="s">
        <v>16</v>
      </c>
      <c r="R3" s="2" t="s">
        <v>761</v>
      </c>
      <c r="S3" s="2" t="s">
        <v>15</v>
      </c>
      <c r="T3" s="2" t="s">
        <v>18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7948</v>
      </c>
      <c r="F5" s="3" t="s">
        <v>86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46</v>
      </c>
      <c r="L5" s="7" t="s">
        <v>2524</v>
      </c>
      <c r="M5" s="7" t="s">
        <v>46</v>
      </c>
      <c r="N5" s="7" t="s">
        <v>258</v>
      </c>
      <c r="O5" s="5" t="s">
        <v>46</v>
      </c>
      <c r="P5" s="3" t="s">
        <v>46</v>
      </c>
      <c r="Q5" s="3" t="s">
        <v>61</v>
      </c>
      <c r="R5" s="3" t="s">
        <v>46</v>
      </c>
      <c r="S5" s="3" t="s">
        <v>46</v>
      </c>
      <c r="T5" s="3" t="s">
        <v>46</v>
      </c>
      <c r="U5" s="3" t="s">
        <v>497</v>
      </c>
      <c r="V5" s="5" t="s">
        <v>2534</v>
      </c>
      <c r="W5" s="3" t="s">
        <v>901</v>
      </c>
      <c r="X5" s="5" t="s">
        <v>7949</v>
      </c>
      <c r="Y5" s="3" t="s">
        <v>7950</v>
      </c>
      <c r="AB5" s="14">
        <f>IF(OR(E5="", ISBLANK(E5)), X5-X5,X5-E5)</f>
        <v>124.11000000000013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0.83769448896490506</v>
      </c>
      <c r="AF5" s="27">
        <f>AVERAGE(AB5:AB104)</f>
        <v>5.7999999999992724E-2</v>
      </c>
      <c r="AG5" s="28">
        <f>_xlfn.STDEV.P(AB5:AB104)</f>
        <v>148.08740135474051</v>
      </c>
      <c r="AH5" s="25">
        <f>1-_xlfn.NORM.S.DIST(AE5,TRUE)</f>
        <v>0.20110115469712053</v>
      </c>
      <c r="AI5" s="41">
        <f>1/AH5</f>
        <v>4.9726218703522864</v>
      </c>
    </row>
    <row r="6" spans="1:35" x14ac:dyDescent="0.25">
      <c r="A6" s="3" t="s">
        <v>48</v>
      </c>
      <c r="B6" s="4" t="s">
        <v>353</v>
      </c>
      <c r="C6" s="3" t="s">
        <v>58</v>
      </c>
      <c r="D6" s="3" t="s">
        <v>354</v>
      </c>
      <c r="E6" s="3" t="s">
        <v>7951</v>
      </c>
      <c r="F6" s="3" t="s">
        <v>83</v>
      </c>
      <c r="G6" s="3" t="s">
        <v>45</v>
      </c>
      <c r="H6" s="5" t="s">
        <v>46</v>
      </c>
      <c r="I6" s="3" t="s">
        <v>46</v>
      </c>
      <c r="J6" s="3" t="s">
        <v>86</v>
      </c>
      <c r="K6" s="3" t="s">
        <v>46</v>
      </c>
      <c r="L6" s="3" t="s">
        <v>46</v>
      </c>
      <c r="M6" s="3" t="s">
        <v>47</v>
      </c>
      <c r="N6" s="3" t="s">
        <v>258</v>
      </c>
      <c r="O6" s="5" t="s">
        <v>46</v>
      </c>
      <c r="P6" s="3" t="s">
        <v>46</v>
      </c>
      <c r="Q6" s="3" t="s">
        <v>61</v>
      </c>
      <c r="R6" s="3" t="s">
        <v>46</v>
      </c>
      <c r="S6" s="3" t="s">
        <v>46</v>
      </c>
      <c r="T6" s="3" t="s">
        <v>46</v>
      </c>
      <c r="U6" s="3" t="s">
        <v>497</v>
      </c>
      <c r="V6" s="5" t="s">
        <v>773</v>
      </c>
      <c r="W6" s="3" t="s">
        <v>901</v>
      </c>
      <c r="X6" s="5" t="s">
        <v>7952</v>
      </c>
      <c r="Y6" s="3" t="s">
        <v>6780</v>
      </c>
      <c r="AB6" s="14">
        <f t="shared" ref="AB6:AB69" si="1">IF(OR(E6="", ISBLANK(E6)), X6-X6,X6-E6)</f>
        <v>92.279999999999745</v>
      </c>
      <c r="AC6" t="str">
        <f t="shared" ref="AC6:AC68" si="2">IF(AB6&gt;400,B6," ")</f>
        <v xml:space="preserve"> </v>
      </c>
      <c r="AD6" t="str">
        <f t="shared" si="0"/>
        <v xml:space="preserve"> </v>
      </c>
      <c r="AE6" s="26">
        <f t="shared" ref="AE6:AE68" si="3">(AB6-$AF$5)/$AG$5</f>
        <v>0.62275385452327392</v>
      </c>
      <c r="AH6" s="25">
        <f t="shared" ref="AH6:AH69" si="4">1-_xlfn.NORM.S.DIST(AE6,TRUE)</f>
        <v>0.2667231433292514</v>
      </c>
      <c r="AI6" s="41">
        <f t="shared" ref="AI6:AI69" si="5">1/AH6</f>
        <v>3.7492059650990566</v>
      </c>
    </row>
    <row r="7" spans="1:35" x14ac:dyDescent="0.25">
      <c r="A7" s="3" t="s">
        <v>86</v>
      </c>
      <c r="B7" s="4" t="s">
        <v>392</v>
      </c>
      <c r="C7" s="3" t="s">
        <v>58</v>
      </c>
      <c r="D7" s="3" t="s">
        <v>307</v>
      </c>
      <c r="E7" s="3" t="s">
        <v>7953</v>
      </c>
      <c r="F7" s="3" t="s">
        <v>361</v>
      </c>
      <c r="G7" s="3" t="s">
        <v>45</v>
      </c>
      <c r="H7" s="5" t="s">
        <v>46</v>
      </c>
      <c r="I7" s="3" t="s">
        <v>46</v>
      </c>
      <c r="J7" s="3" t="s">
        <v>48</v>
      </c>
      <c r="K7" s="3" t="s">
        <v>46</v>
      </c>
      <c r="L7" s="3" t="s">
        <v>61</v>
      </c>
      <c r="M7" s="3" t="s">
        <v>80</v>
      </c>
      <c r="N7" s="3" t="s">
        <v>258</v>
      </c>
      <c r="O7" s="5" t="s">
        <v>46</v>
      </c>
      <c r="P7" s="3" t="s">
        <v>46</v>
      </c>
      <c r="Q7" s="3" t="s">
        <v>61</v>
      </c>
      <c r="R7" s="3" t="s">
        <v>46</v>
      </c>
      <c r="S7" s="3" t="s">
        <v>46</v>
      </c>
      <c r="T7" s="3" t="s">
        <v>46</v>
      </c>
      <c r="U7" s="3" t="s">
        <v>1128</v>
      </c>
      <c r="V7" s="5" t="s">
        <v>176</v>
      </c>
      <c r="W7" s="3" t="s">
        <v>339</v>
      </c>
      <c r="X7" s="5" t="s">
        <v>7954</v>
      </c>
      <c r="Y7" s="3" t="s">
        <v>7955</v>
      </c>
      <c r="AB7" s="14">
        <f t="shared" si="1"/>
        <v>252.20000000000027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1.7026566587929988</v>
      </c>
      <c r="AH7" s="25">
        <f t="shared" si="4"/>
        <v>4.431617011015021E-2</v>
      </c>
      <c r="AI7" s="41">
        <f t="shared" si="5"/>
        <v>22.565126849058629</v>
      </c>
    </row>
    <row r="8" spans="1:35" x14ac:dyDescent="0.25">
      <c r="A8" s="3" t="s">
        <v>61</v>
      </c>
      <c r="B8" s="4" t="s">
        <v>54</v>
      </c>
      <c r="C8" s="3" t="s">
        <v>42</v>
      </c>
      <c r="D8" s="3" t="s">
        <v>55</v>
      </c>
      <c r="E8" s="3" t="s">
        <v>7956</v>
      </c>
      <c r="F8" s="3" t="s">
        <v>122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46</v>
      </c>
      <c r="L8" s="3" t="s">
        <v>47</v>
      </c>
      <c r="M8" s="3" t="s">
        <v>47</v>
      </c>
      <c r="N8" s="3" t="s">
        <v>258</v>
      </c>
      <c r="O8" s="5" t="s">
        <v>46</v>
      </c>
      <c r="P8" s="3" t="s">
        <v>46</v>
      </c>
      <c r="Q8" s="3" t="s">
        <v>61</v>
      </c>
      <c r="R8" s="3" t="s">
        <v>46</v>
      </c>
      <c r="S8" s="3" t="s">
        <v>46</v>
      </c>
      <c r="T8" s="3" t="s">
        <v>46</v>
      </c>
      <c r="U8" s="3" t="s">
        <v>416</v>
      </c>
      <c r="V8" s="5" t="s">
        <v>67</v>
      </c>
      <c r="W8" s="3" t="s">
        <v>1802</v>
      </c>
      <c r="X8" s="5" t="s">
        <v>7957</v>
      </c>
      <c r="Y8" s="3" t="s">
        <v>7958</v>
      </c>
      <c r="AB8" s="14">
        <f t="shared" si="1"/>
        <v>195.86999999999989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1.3222731860284052</v>
      </c>
      <c r="AH8" s="25">
        <f t="shared" si="4"/>
        <v>9.3038599132947875E-2</v>
      </c>
      <c r="AI8" s="41">
        <f t="shared" si="5"/>
        <v>10.748227180108827</v>
      </c>
    </row>
    <row r="9" spans="1:35" x14ac:dyDescent="0.25">
      <c r="A9" s="3" t="s">
        <v>46</v>
      </c>
      <c r="B9" s="4" t="s">
        <v>390</v>
      </c>
      <c r="C9" s="3" t="s">
        <v>42</v>
      </c>
      <c r="D9" s="3" t="s">
        <v>307</v>
      </c>
      <c r="E9" s="3" t="s">
        <v>7959</v>
      </c>
      <c r="F9" s="3" t="s">
        <v>128</v>
      </c>
      <c r="G9" s="3" t="s">
        <v>45</v>
      </c>
      <c r="H9" s="5" t="s">
        <v>46</v>
      </c>
      <c r="I9" s="3" t="s">
        <v>46</v>
      </c>
      <c r="J9" s="3" t="s">
        <v>48</v>
      </c>
      <c r="K9" s="3" t="s">
        <v>46</v>
      </c>
      <c r="L9" s="3" t="s">
        <v>47</v>
      </c>
      <c r="M9" s="3" t="s">
        <v>86</v>
      </c>
      <c r="N9" s="3" t="s">
        <v>258</v>
      </c>
      <c r="O9" s="5" t="s">
        <v>46</v>
      </c>
      <c r="P9" s="3" t="s">
        <v>46</v>
      </c>
      <c r="Q9" s="3" t="s">
        <v>61</v>
      </c>
      <c r="R9" s="3" t="s">
        <v>46</v>
      </c>
      <c r="S9" s="3" t="s">
        <v>46</v>
      </c>
      <c r="T9" s="3" t="s">
        <v>46</v>
      </c>
      <c r="U9" s="3" t="s">
        <v>258</v>
      </c>
      <c r="V9" s="5" t="s">
        <v>67</v>
      </c>
      <c r="W9" s="3" t="s">
        <v>433</v>
      </c>
      <c r="X9" s="5" t="s">
        <v>7957</v>
      </c>
      <c r="Y9" s="3" t="s">
        <v>7960</v>
      </c>
      <c r="AB9" s="14">
        <f t="shared" si="1"/>
        <v>114.42000000000007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0.77226015821594518</v>
      </c>
      <c r="AH9" s="25">
        <f t="shared" si="4"/>
        <v>0.21998017881539067</v>
      </c>
      <c r="AI9" s="41">
        <f t="shared" si="5"/>
        <v>4.5458641109625102</v>
      </c>
    </row>
    <row r="10" spans="1:35" x14ac:dyDescent="0.25">
      <c r="A10" s="3" t="s">
        <v>76</v>
      </c>
      <c r="B10" s="4" t="s">
        <v>185</v>
      </c>
      <c r="C10" s="3" t="s">
        <v>42</v>
      </c>
      <c r="D10" s="3" t="s">
        <v>186</v>
      </c>
      <c r="E10" s="3" t="s">
        <v>7961</v>
      </c>
      <c r="F10" s="3" t="s">
        <v>76</v>
      </c>
      <c r="G10" s="3" t="s">
        <v>45</v>
      </c>
      <c r="H10" s="5" t="s">
        <v>46</v>
      </c>
      <c r="I10" s="3" t="s">
        <v>46</v>
      </c>
      <c r="J10" s="3" t="s">
        <v>48</v>
      </c>
      <c r="K10" s="3" t="s">
        <v>46</v>
      </c>
      <c r="L10" s="3" t="s">
        <v>47</v>
      </c>
      <c r="M10" s="3" t="s">
        <v>47</v>
      </c>
      <c r="N10" s="3" t="s">
        <v>258</v>
      </c>
      <c r="O10" s="6" t="s">
        <v>46</v>
      </c>
      <c r="P10" s="7" t="s">
        <v>46</v>
      </c>
      <c r="Q10" s="7" t="s">
        <v>61</v>
      </c>
      <c r="R10" s="7" t="s">
        <v>46</v>
      </c>
      <c r="S10" s="7" t="s">
        <v>46</v>
      </c>
      <c r="T10" s="7" t="s">
        <v>46</v>
      </c>
      <c r="U10" s="7" t="s">
        <v>856</v>
      </c>
      <c r="V10" s="5" t="s">
        <v>81</v>
      </c>
      <c r="W10" s="3" t="s">
        <v>742</v>
      </c>
      <c r="X10" s="5" t="s">
        <v>5981</v>
      </c>
      <c r="Y10" s="3" t="s">
        <v>5636</v>
      </c>
      <c r="AB10" s="14">
        <f t="shared" si="1"/>
        <v>-48.670000000000073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-0.32904892350209514</v>
      </c>
      <c r="AH10" s="25">
        <f t="shared" si="4"/>
        <v>0.62894064525777904</v>
      </c>
      <c r="AI10" s="41">
        <f t="shared" si="5"/>
        <v>1.589975155112034</v>
      </c>
    </row>
    <row r="11" spans="1:35" x14ac:dyDescent="0.25">
      <c r="A11" s="3" t="s">
        <v>83</v>
      </c>
      <c r="B11" s="4" t="s">
        <v>352</v>
      </c>
      <c r="C11" s="3" t="s">
        <v>63</v>
      </c>
      <c r="D11" s="3" t="s">
        <v>1103</v>
      </c>
      <c r="E11" s="3" t="s">
        <v>7962</v>
      </c>
      <c r="F11" s="3" t="s">
        <v>46</v>
      </c>
      <c r="G11" s="3" t="s">
        <v>65</v>
      </c>
      <c r="H11" s="5" t="s">
        <v>46</v>
      </c>
      <c r="I11" s="3" t="s">
        <v>61</v>
      </c>
      <c r="J11" s="3" t="s">
        <v>86</v>
      </c>
      <c r="K11" s="3" t="s">
        <v>46</v>
      </c>
      <c r="L11" s="3" t="s">
        <v>47</v>
      </c>
      <c r="M11" s="3" t="s">
        <v>47</v>
      </c>
      <c r="N11" s="3" t="s">
        <v>258</v>
      </c>
      <c r="O11" s="5" t="s">
        <v>46</v>
      </c>
      <c r="P11" s="3" t="s">
        <v>61</v>
      </c>
      <c r="Q11" s="3" t="s">
        <v>61</v>
      </c>
      <c r="R11" s="3" t="s">
        <v>46</v>
      </c>
      <c r="S11" s="3" t="s">
        <v>46</v>
      </c>
      <c r="T11" s="3" t="s">
        <v>46</v>
      </c>
      <c r="U11" s="3" t="s">
        <v>539</v>
      </c>
      <c r="V11" s="5" t="s">
        <v>361</v>
      </c>
      <c r="W11" s="3" t="s">
        <v>1096</v>
      </c>
      <c r="X11" s="5" t="s">
        <v>7963</v>
      </c>
      <c r="Y11" s="3" t="s">
        <v>7964</v>
      </c>
      <c r="AB11" s="14">
        <f t="shared" si="1"/>
        <v>-73.720000000000255</v>
      </c>
      <c r="AC11" t="str">
        <f t="shared" si="2"/>
        <v xml:space="preserve"> </v>
      </c>
      <c r="AD11" t="str">
        <f t="shared" ref="AD11:AD68" si="6">IF(AB11&gt;400,E11," ")</f>
        <v xml:space="preserve"> </v>
      </c>
      <c r="AE11" s="26">
        <f t="shared" si="3"/>
        <v>-0.49820578472618665</v>
      </c>
      <c r="AH11" s="25">
        <f t="shared" si="4"/>
        <v>0.69083049719883194</v>
      </c>
      <c r="AI11" s="41">
        <f t="shared" si="5"/>
        <v>1.4475330838096805</v>
      </c>
    </row>
    <row r="12" spans="1:35" x14ac:dyDescent="0.25">
      <c r="A12" s="3" t="s">
        <v>88</v>
      </c>
      <c r="B12" s="4" t="s">
        <v>373</v>
      </c>
      <c r="C12" s="3" t="s">
        <v>63</v>
      </c>
      <c r="D12" s="3" t="s">
        <v>1103</v>
      </c>
      <c r="E12" s="3" t="s">
        <v>7965</v>
      </c>
      <c r="F12" s="3" t="s">
        <v>146</v>
      </c>
      <c r="G12" s="3" t="s">
        <v>42</v>
      </c>
      <c r="H12" s="5" t="s">
        <v>46</v>
      </c>
      <c r="I12" s="3" t="s">
        <v>61</v>
      </c>
      <c r="J12" s="3" t="s">
        <v>86</v>
      </c>
      <c r="K12" s="3" t="s">
        <v>80</v>
      </c>
      <c r="L12" s="3" t="s">
        <v>86</v>
      </c>
      <c r="M12" s="3" t="s">
        <v>47</v>
      </c>
      <c r="N12" s="3" t="s">
        <v>258</v>
      </c>
      <c r="O12" s="6" t="s">
        <v>46</v>
      </c>
      <c r="P12" s="7" t="s">
        <v>46</v>
      </c>
      <c r="Q12" s="7" t="s">
        <v>61</v>
      </c>
      <c r="R12" s="7" t="s">
        <v>46</v>
      </c>
      <c r="S12" s="7" t="s">
        <v>46</v>
      </c>
      <c r="T12" s="7" t="s">
        <v>46</v>
      </c>
      <c r="U12" s="7" t="s">
        <v>856</v>
      </c>
      <c r="V12" s="5" t="s">
        <v>321</v>
      </c>
      <c r="W12" s="3" t="s">
        <v>742</v>
      </c>
      <c r="X12" s="5" t="s">
        <v>5982</v>
      </c>
      <c r="Y12" s="3" t="s">
        <v>2856</v>
      </c>
      <c r="AB12" s="14">
        <f t="shared" si="1"/>
        <v>33.320000000000164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0.22461059952238405</v>
      </c>
      <c r="AH12" s="25">
        <f t="shared" si="4"/>
        <v>0.41114110917360536</v>
      </c>
      <c r="AI12" s="41">
        <f t="shared" si="5"/>
        <v>2.4322549550201935</v>
      </c>
    </row>
    <row r="13" spans="1:35" x14ac:dyDescent="0.25">
      <c r="A13" s="3" t="s">
        <v>44</v>
      </c>
      <c r="B13" s="4" t="s">
        <v>1116</v>
      </c>
      <c r="C13" s="3" t="s">
        <v>42</v>
      </c>
      <c r="D13" s="3" t="s">
        <v>1103</v>
      </c>
      <c r="E13" s="3" t="s">
        <v>7966</v>
      </c>
      <c r="F13" s="3" t="s">
        <v>472</v>
      </c>
      <c r="G13" s="3" t="s">
        <v>65</v>
      </c>
      <c r="H13" s="5" t="s">
        <v>46</v>
      </c>
      <c r="I13" s="3" t="s">
        <v>46</v>
      </c>
      <c r="J13" s="3" t="s">
        <v>47</v>
      </c>
      <c r="K13" s="3" t="s">
        <v>46</v>
      </c>
      <c r="L13" s="3" t="s">
        <v>47</v>
      </c>
      <c r="M13" s="3" t="s">
        <v>80</v>
      </c>
      <c r="N13" s="3" t="s">
        <v>258</v>
      </c>
      <c r="O13" s="5" t="s">
        <v>46</v>
      </c>
      <c r="P13" s="3" t="s">
        <v>46</v>
      </c>
      <c r="Q13" s="3" t="s">
        <v>61</v>
      </c>
      <c r="R13" s="3" t="s">
        <v>46</v>
      </c>
      <c r="S13" s="3" t="s">
        <v>46</v>
      </c>
      <c r="T13" s="3" t="s">
        <v>46</v>
      </c>
      <c r="U13" s="3" t="s">
        <v>1128</v>
      </c>
      <c r="V13" s="5" t="s">
        <v>321</v>
      </c>
      <c r="W13" s="3" t="s">
        <v>339</v>
      </c>
      <c r="X13" s="5" t="s">
        <v>5982</v>
      </c>
      <c r="Y13" s="3" t="s">
        <v>7967</v>
      </c>
      <c r="AB13" s="14">
        <f t="shared" si="1"/>
        <v>187.51000000000022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1.2658200379312659</v>
      </c>
      <c r="AH13" s="25">
        <f t="shared" si="4"/>
        <v>0.10278875971274637</v>
      </c>
      <c r="AI13" s="41">
        <f t="shared" si="5"/>
        <v>9.7286902069312013</v>
      </c>
    </row>
    <row r="14" spans="1:35" x14ac:dyDescent="0.25">
      <c r="A14" s="3" t="s">
        <v>98</v>
      </c>
      <c r="B14" s="4" t="s">
        <v>398</v>
      </c>
      <c r="C14" s="3" t="s">
        <v>58</v>
      </c>
      <c r="D14" s="3" t="s">
        <v>395</v>
      </c>
      <c r="E14" s="3" t="s">
        <v>7968</v>
      </c>
      <c r="F14" s="3" t="s">
        <v>138</v>
      </c>
      <c r="G14" s="3" t="s">
        <v>45</v>
      </c>
      <c r="H14" s="5" t="s">
        <v>46</v>
      </c>
      <c r="I14" s="3" t="s">
        <v>86</v>
      </c>
      <c r="J14" s="3" t="s">
        <v>47</v>
      </c>
      <c r="K14" s="3" t="s">
        <v>46</v>
      </c>
      <c r="L14" s="3" t="s">
        <v>47</v>
      </c>
      <c r="M14" s="3" t="s">
        <v>80</v>
      </c>
      <c r="N14" s="3" t="s">
        <v>258</v>
      </c>
      <c r="O14" s="5" t="s">
        <v>46</v>
      </c>
      <c r="P14" s="3" t="s">
        <v>46</v>
      </c>
      <c r="Q14" s="3" t="s">
        <v>61</v>
      </c>
      <c r="R14" s="3" t="s">
        <v>46</v>
      </c>
      <c r="S14" s="3" t="s">
        <v>46</v>
      </c>
      <c r="T14" s="3" t="s">
        <v>46</v>
      </c>
      <c r="U14" s="3" t="s">
        <v>416</v>
      </c>
      <c r="V14" s="5" t="s">
        <v>97</v>
      </c>
      <c r="W14" s="3" t="s">
        <v>1802</v>
      </c>
      <c r="X14" s="5" t="s">
        <v>7969</v>
      </c>
      <c r="Y14" s="3" t="s">
        <v>7224</v>
      </c>
      <c r="AB14" s="14">
        <f t="shared" si="1"/>
        <v>-12.740000000000236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-8.6421936524788273E-2</v>
      </c>
      <c r="AH14" s="25">
        <f t="shared" si="4"/>
        <v>0.53443449532947607</v>
      </c>
      <c r="AI14" s="41">
        <f t="shared" si="5"/>
        <v>1.8711367038228048</v>
      </c>
    </row>
    <row r="15" spans="1:35" x14ac:dyDescent="0.25">
      <c r="A15" s="3" t="s">
        <v>104</v>
      </c>
      <c r="B15" s="4" t="s">
        <v>199</v>
      </c>
      <c r="C15" s="3" t="s">
        <v>42</v>
      </c>
      <c r="D15" s="3" t="s">
        <v>186</v>
      </c>
      <c r="E15" s="3" t="s">
        <v>7970</v>
      </c>
      <c r="F15" s="3" t="s">
        <v>821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46</v>
      </c>
      <c r="L15" s="3" t="s">
        <v>47</v>
      </c>
      <c r="M15" s="3" t="s">
        <v>47</v>
      </c>
      <c r="N15" s="3" t="s">
        <v>258</v>
      </c>
      <c r="O15" s="5" t="s">
        <v>46</v>
      </c>
      <c r="P15" s="3" t="s">
        <v>86</v>
      </c>
      <c r="Q15" s="3" t="s">
        <v>61</v>
      </c>
      <c r="R15" s="3" t="s">
        <v>46</v>
      </c>
      <c r="S15" s="3" t="s">
        <v>47</v>
      </c>
      <c r="T15" s="3" t="s">
        <v>46</v>
      </c>
      <c r="U15" s="3" t="s">
        <v>258</v>
      </c>
      <c r="V15" s="5" t="s">
        <v>97</v>
      </c>
      <c r="W15" s="3" t="s">
        <v>433</v>
      </c>
      <c r="X15" s="5" t="s">
        <v>7969</v>
      </c>
      <c r="Y15" s="3" t="s">
        <v>3417</v>
      </c>
      <c r="AB15" s="14">
        <f t="shared" si="1"/>
        <v>109.33999999999969</v>
      </c>
      <c r="AD15" t="str">
        <f t="shared" si="6"/>
        <v xml:space="preserve"> </v>
      </c>
      <c r="AE15" s="26">
        <f t="shared" si="3"/>
        <v>0.7379560921473447</v>
      </c>
      <c r="AH15" s="25">
        <f t="shared" si="4"/>
        <v>0.23027056565643622</v>
      </c>
      <c r="AI15" s="41">
        <f t="shared" si="5"/>
        <v>4.3427174339424708</v>
      </c>
    </row>
    <row r="16" spans="1:35" x14ac:dyDescent="0.25">
      <c r="A16" s="3" t="s">
        <v>108</v>
      </c>
      <c r="B16" s="4" t="s">
        <v>777</v>
      </c>
      <c r="C16" s="3" t="s">
        <v>42</v>
      </c>
      <c r="D16" s="3" t="s">
        <v>354</v>
      </c>
      <c r="E16" s="3" t="s">
        <v>7971</v>
      </c>
      <c r="F16" s="3" t="s">
        <v>258</v>
      </c>
      <c r="G16" s="3" t="s">
        <v>42</v>
      </c>
      <c r="H16" s="5" t="s">
        <v>46</v>
      </c>
      <c r="I16" s="3" t="s">
        <v>46</v>
      </c>
      <c r="J16" s="3" t="s">
        <v>47</v>
      </c>
      <c r="K16" s="3" t="s">
        <v>46</v>
      </c>
      <c r="L16" s="3" t="s">
        <v>80</v>
      </c>
      <c r="M16" s="3" t="s">
        <v>80</v>
      </c>
      <c r="N16" s="3" t="s">
        <v>258</v>
      </c>
      <c r="O16" s="5" t="s">
        <v>46</v>
      </c>
      <c r="P16" s="3" t="s">
        <v>46</v>
      </c>
      <c r="Q16" s="3" t="s">
        <v>40</v>
      </c>
      <c r="R16" s="3" t="s">
        <v>46</v>
      </c>
      <c r="S16" s="3" t="s">
        <v>46</v>
      </c>
      <c r="T16" s="3" t="s">
        <v>46</v>
      </c>
      <c r="U16" s="3" t="s">
        <v>795</v>
      </c>
      <c r="V16" s="5" t="s">
        <v>305</v>
      </c>
      <c r="W16" s="3" t="s">
        <v>604</v>
      </c>
      <c r="X16" s="5" t="s">
        <v>7972</v>
      </c>
      <c r="Y16" s="3" t="s">
        <v>7973</v>
      </c>
      <c r="AB16" s="14">
        <f t="shared" si="1"/>
        <v>182.48000000000002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1.2318536103082236</v>
      </c>
      <c r="AH16" s="25">
        <f t="shared" si="4"/>
        <v>0.10900188646221975</v>
      </c>
      <c r="AI16" s="41">
        <f t="shared" si="5"/>
        <v>9.1741531496026152</v>
      </c>
    </row>
    <row r="17" spans="1:35" x14ac:dyDescent="0.25">
      <c r="A17" s="3" t="s">
        <v>113</v>
      </c>
      <c r="B17" s="4" t="s">
        <v>789</v>
      </c>
      <c r="C17" s="3" t="s">
        <v>58</v>
      </c>
      <c r="D17" s="3" t="s">
        <v>90</v>
      </c>
      <c r="E17" s="3" t="s">
        <v>7974</v>
      </c>
      <c r="F17" s="3" t="s">
        <v>454</v>
      </c>
      <c r="G17" s="3" t="s">
        <v>65</v>
      </c>
      <c r="H17" s="5" t="s">
        <v>46</v>
      </c>
      <c r="I17" s="3" t="s">
        <v>46</v>
      </c>
      <c r="J17" s="3" t="s">
        <v>48</v>
      </c>
      <c r="K17" s="3" t="s">
        <v>80</v>
      </c>
      <c r="L17" s="3" t="s">
        <v>47</v>
      </c>
      <c r="M17" s="3" t="s">
        <v>47</v>
      </c>
      <c r="N17" s="3" t="s">
        <v>258</v>
      </c>
      <c r="O17" s="6" t="s">
        <v>46</v>
      </c>
      <c r="P17" s="7" t="s">
        <v>46</v>
      </c>
      <c r="Q17" s="7" t="s">
        <v>61</v>
      </c>
      <c r="R17" s="7" t="s">
        <v>46</v>
      </c>
      <c r="S17" s="7" t="s">
        <v>46</v>
      </c>
      <c r="T17" s="7" t="s">
        <v>46</v>
      </c>
      <c r="U17" s="7" t="s">
        <v>856</v>
      </c>
      <c r="V17" s="5" t="s">
        <v>305</v>
      </c>
      <c r="W17" s="3" t="s">
        <v>742</v>
      </c>
      <c r="X17" s="5" t="s">
        <v>7972</v>
      </c>
      <c r="Y17" s="3" t="s">
        <v>3609</v>
      </c>
      <c r="AB17" s="14">
        <f t="shared" si="1"/>
        <v>188.01999999999998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1.2692639500759464</v>
      </c>
      <c r="AH17" s="25">
        <f t="shared" si="4"/>
        <v>0.10217346967122198</v>
      </c>
      <c r="AI17" s="41">
        <f t="shared" si="5"/>
        <v>9.7872765133438389</v>
      </c>
    </row>
    <row r="18" spans="1:35" x14ac:dyDescent="0.25">
      <c r="A18" s="3" t="s">
        <v>119</v>
      </c>
      <c r="B18" s="4" t="s">
        <v>6588</v>
      </c>
      <c r="C18" s="3" t="s">
        <v>58</v>
      </c>
      <c r="D18" s="3" t="s">
        <v>380</v>
      </c>
      <c r="E18" s="3" t="s">
        <v>7975</v>
      </c>
      <c r="F18" s="3" t="s">
        <v>273</v>
      </c>
      <c r="G18" s="3" t="s">
        <v>45</v>
      </c>
      <c r="H18" s="5" t="s">
        <v>46</v>
      </c>
      <c r="I18" s="3" t="s">
        <v>46</v>
      </c>
      <c r="J18" s="3" t="s">
        <v>47</v>
      </c>
      <c r="K18" s="3" t="s">
        <v>80</v>
      </c>
      <c r="L18" s="3" t="s">
        <v>46</v>
      </c>
      <c r="M18" s="3" t="s">
        <v>80</v>
      </c>
      <c r="N18" s="3" t="s">
        <v>539</v>
      </c>
      <c r="O18" s="5" t="s">
        <v>46</v>
      </c>
      <c r="P18" s="3" t="s">
        <v>46</v>
      </c>
      <c r="Q18" s="3" t="s">
        <v>40</v>
      </c>
      <c r="R18" s="3" t="s">
        <v>46</v>
      </c>
      <c r="S18" s="3" t="s">
        <v>46</v>
      </c>
      <c r="T18" s="3" t="s">
        <v>46</v>
      </c>
      <c r="U18" s="3" t="s">
        <v>497</v>
      </c>
      <c r="V18" s="5" t="s">
        <v>305</v>
      </c>
      <c r="W18" s="3" t="s">
        <v>448</v>
      </c>
      <c r="X18" s="5" t="s">
        <v>7972</v>
      </c>
      <c r="Y18" s="3" t="s">
        <v>5005</v>
      </c>
      <c r="AB18" s="14">
        <f t="shared" si="1"/>
        <v>11.9399999999996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8.023640020217862E-2</v>
      </c>
      <c r="AH18" s="25">
        <f t="shared" si="4"/>
        <v>0.46802462014984703</v>
      </c>
      <c r="AI18" s="41">
        <f t="shared" si="5"/>
        <v>2.1366397342084928</v>
      </c>
    </row>
    <row r="19" spans="1:35" x14ac:dyDescent="0.25">
      <c r="A19" s="3" t="s">
        <v>56</v>
      </c>
      <c r="B19" s="4" t="s">
        <v>6506</v>
      </c>
      <c r="C19" s="3" t="s">
        <v>58</v>
      </c>
      <c r="D19" s="3" t="s">
        <v>467</v>
      </c>
      <c r="E19" s="3" t="s">
        <v>7976</v>
      </c>
      <c r="F19" s="3" t="s">
        <v>157</v>
      </c>
      <c r="G19" s="3" t="s">
        <v>65</v>
      </c>
      <c r="H19" s="5" t="s">
        <v>46</v>
      </c>
      <c r="I19" s="3" t="s">
        <v>46</v>
      </c>
      <c r="J19" s="3" t="s">
        <v>48</v>
      </c>
      <c r="K19" s="3" t="s">
        <v>80</v>
      </c>
      <c r="L19" s="3" t="s">
        <v>80</v>
      </c>
      <c r="M19" s="3" t="s">
        <v>47</v>
      </c>
      <c r="N19" s="3" t="s">
        <v>258</v>
      </c>
      <c r="O19" s="5" t="s">
        <v>46</v>
      </c>
      <c r="P19" s="3" t="s">
        <v>46</v>
      </c>
      <c r="Q19" s="3" t="s">
        <v>61</v>
      </c>
      <c r="R19" s="3" t="s">
        <v>46</v>
      </c>
      <c r="S19" s="3" t="s">
        <v>46</v>
      </c>
      <c r="T19" s="3" t="s">
        <v>46</v>
      </c>
      <c r="U19" s="3" t="s">
        <v>124</v>
      </c>
      <c r="V19" s="5" t="s">
        <v>305</v>
      </c>
      <c r="W19" s="3" t="s">
        <v>1065</v>
      </c>
      <c r="X19" s="5" t="s">
        <v>7972</v>
      </c>
      <c r="Y19" s="3" t="s">
        <v>3387</v>
      </c>
      <c r="AB19" s="14">
        <f t="shared" si="1"/>
        <v>-14.620000000000346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-9.9117142077734713E-2</v>
      </c>
      <c r="AH19" s="25">
        <f t="shared" si="4"/>
        <v>0.53947736915080213</v>
      </c>
      <c r="AI19" s="41">
        <f t="shared" si="5"/>
        <v>1.853645875032927</v>
      </c>
    </row>
    <row r="20" spans="1:35" x14ac:dyDescent="0.25">
      <c r="A20" s="3" t="s">
        <v>128</v>
      </c>
      <c r="B20" s="4" t="s">
        <v>1104</v>
      </c>
      <c r="C20" s="3" t="s">
        <v>42</v>
      </c>
      <c r="D20" s="3" t="s">
        <v>1103</v>
      </c>
      <c r="E20" s="3" t="s">
        <v>7977</v>
      </c>
      <c r="F20" s="3" t="s">
        <v>208</v>
      </c>
      <c r="G20" s="3" t="s">
        <v>65</v>
      </c>
      <c r="H20" s="5" t="s">
        <v>46</v>
      </c>
      <c r="I20" s="3" t="s">
        <v>61</v>
      </c>
      <c r="J20" s="3" t="s">
        <v>47</v>
      </c>
      <c r="K20" s="3" t="s">
        <v>46</v>
      </c>
      <c r="L20" s="3" t="s">
        <v>47</v>
      </c>
      <c r="M20" s="3" t="s">
        <v>80</v>
      </c>
      <c r="N20" s="3" t="s">
        <v>258</v>
      </c>
      <c r="O20" s="5" t="s">
        <v>46</v>
      </c>
      <c r="P20" s="3" t="s">
        <v>86</v>
      </c>
      <c r="Q20" s="3" t="s">
        <v>61</v>
      </c>
      <c r="R20" s="3" t="s">
        <v>46</v>
      </c>
      <c r="S20" s="3" t="s">
        <v>46</v>
      </c>
      <c r="T20" s="3" t="s">
        <v>46</v>
      </c>
      <c r="U20" s="3" t="s">
        <v>258</v>
      </c>
      <c r="V20" s="5" t="s">
        <v>305</v>
      </c>
      <c r="W20" s="3" t="s">
        <v>433</v>
      </c>
      <c r="X20" s="5" t="s">
        <v>7972</v>
      </c>
      <c r="Y20" s="3" t="s">
        <v>2843</v>
      </c>
      <c r="AB20" s="14">
        <f t="shared" si="1"/>
        <v>8.3999999999996362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5.6331598256738558E-2</v>
      </c>
      <c r="AH20" s="25">
        <f t="shared" si="4"/>
        <v>0.4775388235113659</v>
      </c>
      <c r="AI20" s="41">
        <f t="shared" si="5"/>
        <v>2.0940705776484347</v>
      </c>
    </row>
    <row r="21" spans="1:35" x14ac:dyDescent="0.25">
      <c r="A21" s="3" t="s">
        <v>131</v>
      </c>
      <c r="B21" s="4" t="s">
        <v>192</v>
      </c>
      <c r="C21" s="3" t="s">
        <v>42</v>
      </c>
      <c r="D21" s="3" t="s">
        <v>193</v>
      </c>
      <c r="E21" s="3" t="s">
        <v>7978</v>
      </c>
      <c r="F21" s="3" t="s">
        <v>213</v>
      </c>
      <c r="G21" s="3" t="s">
        <v>111</v>
      </c>
      <c r="H21" s="5" t="s">
        <v>46</v>
      </c>
      <c r="I21" s="3" t="s">
        <v>46</v>
      </c>
      <c r="J21" s="3" t="s">
        <v>47</v>
      </c>
      <c r="K21" s="3" t="s">
        <v>80</v>
      </c>
      <c r="L21" s="3" t="s">
        <v>2518</v>
      </c>
      <c r="M21" s="3" t="s">
        <v>80</v>
      </c>
      <c r="N21" s="3" t="s">
        <v>258</v>
      </c>
      <c r="O21" s="5" t="s">
        <v>46</v>
      </c>
      <c r="P21" s="3" t="s">
        <v>46</v>
      </c>
      <c r="Q21" s="3" t="s">
        <v>48</v>
      </c>
      <c r="R21" s="3" t="s">
        <v>46</v>
      </c>
      <c r="S21" s="3" t="s">
        <v>46</v>
      </c>
      <c r="T21" s="3" t="s">
        <v>46</v>
      </c>
      <c r="U21" s="3" t="s">
        <v>124</v>
      </c>
      <c r="V21" s="5" t="s">
        <v>2795</v>
      </c>
      <c r="W21" s="3" t="s">
        <v>1065</v>
      </c>
      <c r="X21" s="5" t="s">
        <v>7979</v>
      </c>
      <c r="Y21" s="3" t="s">
        <v>7980</v>
      </c>
      <c r="AB21" s="14">
        <f t="shared" si="1"/>
        <v>55.25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0.37269882174371227</v>
      </c>
      <c r="AH21" s="25">
        <f t="shared" si="4"/>
        <v>0.35468630674606116</v>
      </c>
      <c r="AI21" s="41">
        <f t="shared" si="5"/>
        <v>2.8193927450262501</v>
      </c>
    </row>
    <row r="22" spans="1:35" x14ac:dyDescent="0.25">
      <c r="A22" s="3" t="s">
        <v>2058</v>
      </c>
      <c r="B22" s="4" t="s">
        <v>383</v>
      </c>
      <c r="C22" s="3" t="s">
        <v>58</v>
      </c>
      <c r="D22" s="3" t="s">
        <v>365</v>
      </c>
      <c r="E22" s="3" t="s">
        <v>7981</v>
      </c>
      <c r="F22" s="3" t="s">
        <v>113</v>
      </c>
      <c r="G22" s="3" t="s">
        <v>45</v>
      </c>
      <c r="H22" s="5" t="s">
        <v>46</v>
      </c>
      <c r="I22" s="3" t="s">
        <v>46</v>
      </c>
      <c r="J22" s="3" t="s">
        <v>86</v>
      </c>
      <c r="K22" s="3" t="s">
        <v>2525</v>
      </c>
      <c r="L22" s="3" t="s">
        <v>80</v>
      </c>
      <c r="M22" s="3" t="s">
        <v>47</v>
      </c>
      <c r="N22" s="3" t="s">
        <v>258</v>
      </c>
      <c r="O22" s="5" t="s">
        <v>46</v>
      </c>
      <c r="P22" s="3" t="s">
        <v>46</v>
      </c>
      <c r="Q22" s="3" t="s">
        <v>61</v>
      </c>
      <c r="R22" s="3" t="s">
        <v>80</v>
      </c>
      <c r="S22" s="3" t="s">
        <v>46</v>
      </c>
      <c r="T22" s="3" t="s">
        <v>46</v>
      </c>
      <c r="U22" s="3" t="s">
        <v>258</v>
      </c>
      <c r="V22" s="5" t="s">
        <v>3051</v>
      </c>
      <c r="W22" s="3" t="s">
        <v>433</v>
      </c>
      <c r="X22" s="5" t="s">
        <v>7982</v>
      </c>
      <c r="Y22" s="3" t="s">
        <v>7983</v>
      </c>
      <c r="AB22" s="14">
        <f t="shared" si="1"/>
        <v>-95.460000000000036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-0.64501098085439768</v>
      </c>
      <c r="AH22" s="25">
        <f t="shared" si="4"/>
        <v>0.74053996514551657</v>
      </c>
      <c r="AI22" s="41">
        <f t="shared" si="5"/>
        <v>1.3503660127289678</v>
      </c>
    </row>
    <row r="23" spans="1:35" x14ac:dyDescent="0.25">
      <c r="A23" s="3" t="s">
        <v>2058</v>
      </c>
      <c r="B23" s="4" t="s">
        <v>394</v>
      </c>
      <c r="C23" s="3" t="s">
        <v>42</v>
      </c>
      <c r="D23" s="3" t="s">
        <v>495</v>
      </c>
      <c r="E23" s="3" t="s">
        <v>7657</v>
      </c>
      <c r="F23" s="3" t="s">
        <v>189</v>
      </c>
      <c r="G23" s="3" t="s">
        <v>111</v>
      </c>
      <c r="H23" s="5" t="s">
        <v>46</v>
      </c>
      <c r="I23" s="3" t="s">
        <v>46</v>
      </c>
      <c r="J23" s="3" t="s">
        <v>47</v>
      </c>
      <c r="K23" s="3" t="s">
        <v>46</v>
      </c>
      <c r="L23" s="3" t="s">
        <v>2524</v>
      </c>
      <c r="M23" s="3" t="s">
        <v>80</v>
      </c>
      <c r="N23" s="3" t="s">
        <v>258</v>
      </c>
      <c r="O23" s="5" t="s">
        <v>46</v>
      </c>
      <c r="P23" s="3" t="s">
        <v>61</v>
      </c>
      <c r="Q23" s="3" t="s">
        <v>61</v>
      </c>
      <c r="R23" s="3" t="s">
        <v>46</v>
      </c>
      <c r="S23" s="3" t="s">
        <v>46</v>
      </c>
      <c r="T23" s="3" t="s">
        <v>80</v>
      </c>
      <c r="U23" s="3" t="s">
        <v>258</v>
      </c>
      <c r="V23" s="5" t="s">
        <v>3051</v>
      </c>
      <c r="W23" s="3" t="s">
        <v>433</v>
      </c>
      <c r="X23" s="5" t="s">
        <v>7982</v>
      </c>
      <c r="Y23" s="3" t="s">
        <v>7984</v>
      </c>
      <c r="AB23" s="14">
        <f t="shared" si="1"/>
        <v>39.230000000000018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0.26451946378722829</v>
      </c>
      <c r="AH23" s="25">
        <f t="shared" si="4"/>
        <v>0.39568983441897299</v>
      </c>
      <c r="AI23" s="41">
        <f t="shared" si="5"/>
        <v>2.5272319706377853</v>
      </c>
    </row>
    <row r="24" spans="1:35" x14ac:dyDescent="0.25">
      <c r="A24" s="3" t="s">
        <v>7985</v>
      </c>
      <c r="B24" s="4" t="s">
        <v>442</v>
      </c>
      <c r="C24" s="3" t="s">
        <v>42</v>
      </c>
      <c r="D24" s="3" t="s">
        <v>140</v>
      </c>
      <c r="E24" s="3" t="s">
        <v>7986</v>
      </c>
      <c r="F24" s="3" t="s">
        <v>416</v>
      </c>
      <c r="G24" s="3" t="s">
        <v>65</v>
      </c>
      <c r="H24" s="5" t="s">
        <v>46</v>
      </c>
      <c r="I24" s="3" t="s">
        <v>61</v>
      </c>
      <c r="J24" s="3" t="s">
        <v>40</v>
      </c>
      <c r="K24" s="3" t="s">
        <v>46</v>
      </c>
      <c r="L24" s="3" t="s">
        <v>47</v>
      </c>
      <c r="M24" s="3" t="s">
        <v>47</v>
      </c>
      <c r="N24" s="3" t="s">
        <v>258</v>
      </c>
      <c r="O24" s="5" t="s">
        <v>46</v>
      </c>
      <c r="P24" s="3" t="s">
        <v>47</v>
      </c>
      <c r="Q24" s="3" t="s">
        <v>61</v>
      </c>
      <c r="R24" s="3" t="s">
        <v>46</v>
      </c>
      <c r="S24" s="3" t="s">
        <v>46</v>
      </c>
      <c r="T24" s="3" t="s">
        <v>46</v>
      </c>
      <c r="U24" s="3" t="s">
        <v>258</v>
      </c>
      <c r="V24" s="5" t="s">
        <v>302</v>
      </c>
      <c r="W24" s="3" t="s">
        <v>433</v>
      </c>
      <c r="X24" s="5" t="s">
        <v>7987</v>
      </c>
      <c r="Y24" s="3" t="s">
        <v>5960</v>
      </c>
      <c r="AB24" s="14">
        <f t="shared" si="1"/>
        <v>111.41000000000031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0.75193432379341141</v>
      </c>
      <c r="AH24" s="25">
        <f t="shared" si="4"/>
        <v>0.22604527776225858</v>
      </c>
      <c r="AI24" s="41">
        <f t="shared" si="5"/>
        <v>4.4238924603934544</v>
      </c>
    </row>
    <row r="25" spans="1:35" x14ac:dyDescent="0.25">
      <c r="A25" s="3" t="s">
        <v>7985</v>
      </c>
      <c r="B25" s="4" t="s">
        <v>410</v>
      </c>
      <c r="C25" s="3" t="s">
        <v>42</v>
      </c>
      <c r="D25" s="3" t="s">
        <v>377</v>
      </c>
      <c r="E25" s="3" t="s">
        <v>7988</v>
      </c>
      <c r="F25" s="3" t="s">
        <v>396</v>
      </c>
      <c r="G25" s="3" t="s">
        <v>65</v>
      </c>
      <c r="H25" s="5" t="s">
        <v>46</v>
      </c>
      <c r="I25" s="3" t="s">
        <v>61</v>
      </c>
      <c r="J25" s="3" t="s">
        <v>48</v>
      </c>
      <c r="K25" s="3" t="s">
        <v>80</v>
      </c>
      <c r="L25" s="3" t="s">
        <v>47</v>
      </c>
      <c r="M25" s="3" t="s">
        <v>80</v>
      </c>
      <c r="N25" s="3" t="s">
        <v>258</v>
      </c>
      <c r="O25" s="5" t="s">
        <v>46</v>
      </c>
      <c r="P25" s="3" t="s">
        <v>61</v>
      </c>
      <c r="Q25" s="3" t="s">
        <v>61</v>
      </c>
      <c r="R25" s="3" t="s">
        <v>46</v>
      </c>
      <c r="S25" s="3" t="s">
        <v>46</v>
      </c>
      <c r="T25" s="3" t="s">
        <v>46</v>
      </c>
      <c r="U25" s="3" t="s">
        <v>258</v>
      </c>
      <c r="V25" s="5" t="s">
        <v>302</v>
      </c>
      <c r="W25" s="3" t="s">
        <v>433</v>
      </c>
      <c r="X25" s="5" t="s">
        <v>7987</v>
      </c>
      <c r="Y25" s="3" t="s">
        <v>6710</v>
      </c>
      <c r="AB25" s="14">
        <f t="shared" si="1"/>
        <v>53.950000000000273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0.36392022215923037</v>
      </c>
      <c r="AH25" s="25">
        <f t="shared" si="4"/>
        <v>0.35795879174135048</v>
      </c>
      <c r="AI25" s="41">
        <f t="shared" si="5"/>
        <v>2.7936176539632749</v>
      </c>
    </row>
    <row r="26" spans="1:35" x14ac:dyDescent="0.25">
      <c r="A26" s="3" t="s">
        <v>7985</v>
      </c>
      <c r="B26" s="4" t="s">
        <v>41</v>
      </c>
      <c r="C26" s="3" t="s">
        <v>42</v>
      </c>
      <c r="D26" s="3" t="s">
        <v>43</v>
      </c>
      <c r="E26" s="3" t="s">
        <v>7989</v>
      </c>
      <c r="F26" s="3" t="s">
        <v>44</v>
      </c>
      <c r="G26" s="3" t="s">
        <v>45</v>
      </c>
      <c r="H26" s="5" t="s">
        <v>46</v>
      </c>
      <c r="I26" s="3" t="s">
        <v>46</v>
      </c>
      <c r="J26" s="3" t="s">
        <v>48</v>
      </c>
      <c r="K26" s="3" t="s">
        <v>2525</v>
      </c>
      <c r="L26" s="3" t="s">
        <v>86</v>
      </c>
      <c r="M26" s="3" t="s">
        <v>47</v>
      </c>
      <c r="N26" s="3" t="s">
        <v>258</v>
      </c>
      <c r="O26" s="5" t="s">
        <v>46</v>
      </c>
      <c r="P26" s="3" t="s">
        <v>47</v>
      </c>
      <c r="Q26" s="3" t="s">
        <v>61</v>
      </c>
      <c r="R26" s="3" t="s">
        <v>46</v>
      </c>
      <c r="S26" s="3" t="s">
        <v>2525</v>
      </c>
      <c r="T26" s="3" t="s">
        <v>46</v>
      </c>
      <c r="U26" s="3" t="s">
        <v>258</v>
      </c>
      <c r="V26" s="5" t="s">
        <v>302</v>
      </c>
      <c r="W26" s="3" t="s">
        <v>433</v>
      </c>
      <c r="X26" s="5" t="s">
        <v>7987</v>
      </c>
      <c r="Y26" s="3" t="s">
        <v>7990</v>
      </c>
      <c r="AB26" s="14">
        <f t="shared" si="1"/>
        <v>-148.48999999999978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-1.0031103162122206</v>
      </c>
      <c r="AH26" s="25">
        <f t="shared" si="4"/>
        <v>0.84209618111729034</v>
      </c>
      <c r="AI26" s="41">
        <f t="shared" si="5"/>
        <v>1.1875128072344461</v>
      </c>
    </row>
    <row r="27" spans="1:35" x14ac:dyDescent="0.25">
      <c r="A27" s="3" t="s">
        <v>154</v>
      </c>
      <c r="B27" s="4" t="s">
        <v>296</v>
      </c>
      <c r="C27" s="3" t="s">
        <v>58</v>
      </c>
      <c r="D27" s="3" t="s">
        <v>100</v>
      </c>
      <c r="E27" s="3" t="s">
        <v>7991</v>
      </c>
      <c r="F27" s="3" t="s">
        <v>305</v>
      </c>
      <c r="G27" s="3" t="s">
        <v>45</v>
      </c>
      <c r="H27" s="5" t="s">
        <v>46</v>
      </c>
      <c r="I27" s="3" t="s">
        <v>46</v>
      </c>
      <c r="J27" s="3" t="s">
        <v>47</v>
      </c>
      <c r="K27" s="3" t="s">
        <v>80</v>
      </c>
      <c r="L27" s="3" t="s">
        <v>2525</v>
      </c>
      <c r="M27" s="3" t="s">
        <v>47</v>
      </c>
      <c r="N27" s="3" t="s">
        <v>258</v>
      </c>
      <c r="O27" s="5" t="s">
        <v>46</v>
      </c>
      <c r="P27" s="3" t="s">
        <v>46</v>
      </c>
      <c r="Q27" s="3" t="s">
        <v>40</v>
      </c>
      <c r="R27" s="3" t="s">
        <v>46</v>
      </c>
      <c r="S27" s="3" t="s">
        <v>46</v>
      </c>
      <c r="T27" s="3" t="s">
        <v>46</v>
      </c>
      <c r="U27" s="3" t="s">
        <v>539</v>
      </c>
      <c r="V27" s="5" t="s">
        <v>2555</v>
      </c>
      <c r="W27" s="3" t="s">
        <v>1096</v>
      </c>
      <c r="X27" s="5" t="s">
        <v>7992</v>
      </c>
      <c r="Y27" s="3" t="s">
        <v>7993</v>
      </c>
      <c r="AB27" s="14">
        <f t="shared" si="1"/>
        <v>-1.9600000000000364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-1.3627087662683399E-2</v>
      </c>
      <c r="AH27" s="25">
        <f t="shared" si="4"/>
        <v>0.5054362531770733</v>
      </c>
      <c r="AI27" s="41">
        <f t="shared" si="5"/>
        <v>1.9784888672195471</v>
      </c>
    </row>
    <row r="28" spans="1:35" x14ac:dyDescent="0.25">
      <c r="A28" s="3" t="s">
        <v>157</v>
      </c>
      <c r="B28" s="4" t="s">
        <v>319</v>
      </c>
      <c r="C28" s="3" t="s">
        <v>42</v>
      </c>
      <c r="D28" s="3" t="s">
        <v>1103</v>
      </c>
      <c r="E28" s="3" t="s">
        <v>7994</v>
      </c>
      <c r="F28" s="3" t="s">
        <v>439</v>
      </c>
      <c r="G28" s="3" t="s">
        <v>45</v>
      </c>
      <c r="H28" s="5" t="s">
        <v>46</v>
      </c>
      <c r="I28" s="3" t="s">
        <v>46</v>
      </c>
      <c r="J28" s="3" t="s">
        <v>47</v>
      </c>
      <c r="K28" s="3" t="s">
        <v>46</v>
      </c>
      <c r="L28" s="3" t="s">
        <v>47</v>
      </c>
      <c r="M28" s="3" t="s">
        <v>47</v>
      </c>
      <c r="N28" s="3" t="s">
        <v>258</v>
      </c>
      <c r="O28" s="5" t="s">
        <v>46</v>
      </c>
      <c r="P28" s="3" t="s">
        <v>86</v>
      </c>
      <c r="Q28" s="3" t="s">
        <v>48</v>
      </c>
      <c r="R28" s="3" t="s">
        <v>46</v>
      </c>
      <c r="S28" s="3" t="s">
        <v>2525</v>
      </c>
      <c r="T28" s="3" t="s">
        <v>46</v>
      </c>
      <c r="U28" s="3" t="s">
        <v>1189</v>
      </c>
      <c r="V28" s="5" t="s">
        <v>2814</v>
      </c>
      <c r="W28" s="3" t="s">
        <v>851</v>
      </c>
      <c r="X28" s="5" t="s">
        <v>7995</v>
      </c>
      <c r="Y28" s="3" t="s">
        <v>7996</v>
      </c>
      <c r="AB28" s="14">
        <f t="shared" si="1"/>
        <v>4.7200000000002547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3.1481408663742647E-2</v>
      </c>
      <c r="AH28" s="25">
        <f t="shared" si="4"/>
        <v>0.48744280926655359</v>
      </c>
      <c r="AI28" s="41">
        <f t="shared" si="5"/>
        <v>2.0515227242857104</v>
      </c>
    </row>
    <row r="29" spans="1:35" x14ac:dyDescent="0.25">
      <c r="A29" s="3" t="s">
        <v>256</v>
      </c>
      <c r="B29" s="4" t="s">
        <v>796</v>
      </c>
      <c r="C29" s="3" t="s">
        <v>42</v>
      </c>
      <c r="D29" s="3" t="s">
        <v>90</v>
      </c>
      <c r="E29" s="3" t="s">
        <v>7997</v>
      </c>
      <c r="F29" s="3" t="s">
        <v>149</v>
      </c>
      <c r="G29" s="3" t="s">
        <v>45</v>
      </c>
      <c r="H29" s="5" t="s">
        <v>46</v>
      </c>
      <c r="I29" s="3" t="s">
        <v>46</v>
      </c>
      <c r="J29" s="3" t="s">
        <v>48</v>
      </c>
      <c r="K29" s="3" t="s">
        <v>46</v>
      </c>
      <c r="L29" s="3" t="s">
        <v>2519</v>
      </c>
      <c r="M29" s="3" t="s">
        <v>80</v>
      </c>
      <c r="N29" s="3" t="s">
        <v>258</v>
      </c>
      <c r="O29" s="5" t="s">
        <v>46</v>
      </c>
      <c r="P29" s="3" t="s">
        <v>46</v>
      </c>
      <c r="Q29" s="3" t="s">
        <v>40</v>
      </c>
      <c r="R29" s="3" t="s">
        <v>46</v>
      </c>
      <c r="S29" s="3" t="s">
        <v>47</v>
      </c>
      <c r="T29" s="3" t="s">
        <v>47</v>
      </c>
      <c r="U29" s="3" t="s">
        <v>258</v>
      </c>
      <c r="V29" s="5" t="s">
        <v>2814</v>
      </c>
      <c r="W29" s="3" t="s">
        <v>433</v>
      </c>
      <c r="X29" s="5" t="s">
        <v>7995</v>
      </c>
      <c r="Y29" s="3" t="s">
        <v>5418</v>
      </c>
      <c r="AB29" s="14">
        <f t="shared" si="1"/>
        <v>-98.739999999999782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-0.6671600628829395</v>
      </c>
      <c r="AH29" s="25">
        <f t="shared" si="4"/>
        <v>0.74766505096462399</v>
      </c>
      <c r="AI29" s="41">
        <f t="shared" si="5"/>
        <v>1.3374973174281959</v>
      </c>
    </row>
    <row r="30" spans="1:35" x14ac:dyDescent="0.25">
      <c r="A30" s="3" t="s">
        <v>1217</v>
      </c>
      <c r="B30" s="4" t="s">
        <v>211</v>
      </c>
      <c r="C30" s="3" t="s">
        <v>42</v>
      </c>
      <c r="D30" s="3" t="s">
        <v>55</v>
      </c>
      <c r="E30" s="3" t="s">
        <v>7998</v>
      </c>
      <c r="F30" s="3" t="s">
        <v>1802</v>
      </c>
      <c r="G30" s="3" t="s">
        <v>42</v>
      </c>
      <c r="H30" s="5" t="s">
        <v>46</v>
      </c>
      <c r="I30" s="3" t="s">
        <v>61</v>
      </c>
      <c r="J30" s="3" t="s">
        <v>47</v>
      </c>
      <c r="K30" s="3" t="s">
        <v>46</v>
      </c>
      <c r="L30" s="3" t="s">
        <v>80</v>
      </c>
      <c r="M30" s="3" t="s">
        <v>80</v>
      </c>
      <c r="N30" s="3" t="s">
        <v>258</v>
      </c>
      <c r="O30" s="5" t="s">
        <v>46</v>
      </c>
      <c r="P30" s="3" t="s">
        <v>61</v>
      </c>
      <c r="Q30" s="3" t="s">
        <v>61</v>
      </c>
      <c r="R30" s="3" t="s">
        <v>46</v>
      </c>
      <c r="S30" s="3" t="s">
        <v>47</v>
      </c>
      <c r="T30" s="3" t="s">
        <v>46</v>
      </c>
      <c r="U30" s="3" t="s">
        <v>258</v>
      </c>
      <c r="V30" s="5" t="s">
        <v>96</v>
      </c>
      <c r="W30" s="3" t="s">
        <v>433</v>
      </c>
      <c r="X30" s="5" t="s">
        <v>7999</v>
      </c>
      <c r="Y30" s="3" t="s">
        <v>8000</v>
      </c>
      <c r="AB30" s="14">
        <f t="shared" si="1"/>
        <v>247.17999999999984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1.6687577588590665</v>
      </c>
      <c r="AH30" s="25">
        <f t="shared" si="4"/>
        <v>4.7582698618659047E-2</v>
      </c>
      <c r="AI30" s="41">
        <f t="shared" si="5"/>
        <v>21.016042154613331</v>
      </c>
    </row>
    <row r="31" spans="1:35" x14ac:dyDescent="0.25">
      <c r="A31" s="3" t="s">
        <v>1217</v>
      </c>
      <c r="B31" s="4" t="s">
        <v>314</v>
      </c>
      <c r="C31" s="3" t="s">
        <v>42</v>
      </c>
      <c r="D31" s="3" t="s">
        <v>307</v>
      </c>
      <c r="E31" s="3" t="s">
        <v>8001</v>
      </c>
      <c r="F31" s="3" t="s">
        <v>143</v>
      </c>
      <c r="G31" s="3" t="s">
        <v>45</v>
      </c>
      <c r="H31" s="5" t="s">
        <v>46</v>
      </c>
      <c r="I31" s="3" t="s">
        <v>46</v>
      </c>
      <c r="J31" s="3" t="s">
        <v>86</v>
      </c>
      <c r="K31" s="3" t="s">
        <v>46</v>
      </c>
      <c r="L31" s="3" t="s">
        <v>47</v>
      </c>
      <c r="M31" s="3" t="s">
        <v>80</v>
      </c>
      <c r="N31" s="3" t="s">
        <v>258</v>
      </c>
      <c r="O31" s="5" t="s">
        <v>46</v>
      </c>
      <c r="P31" s="3" t="s">
        <v>47</v>
      </c>
      <c r="Q31" s="3" t="s">
        <v>61</v>
      </c>
      <c r="R31" s="3" t="s">
        <v>80</v>
      </c>
      <c r="S31" s="3" t="s">
        <v>46</v>
      </c>
      <c r="T31" s="3" t="s">
        <v>46</v>
      </c>
      <c r="U31" s="3" t="s">
        <v>258</v>
      </c>
      <c r="V31" s="5" t="s">
        <v>96</v>
      </c>
      <c r="W31" s="3" t="s">
        <v>433</v>
      </c>
      <c r="X31" s="5" t="s">
        <v>7999</v>
      </c>
      <c r="Y31" s="3" t="s">
        <v>8002</v>
      </c>
      <c r="AB31" s="14">
        <f t="shared" si="1"/>
        <v>-117.38000000000011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-0.79303167538661612</v>
      </c>
      <c r="AH31" s="25">
        <f t="shared" si="4"/>
        <v>0.78612031588965858</v>
      </c>
      <c r="AI31" s="41">
        <f t="shared" si="5"/>
        <v>1.2720699106577498</v>
      </c>
    </row>
    <row r="32" spans="1:35" x14ac:dyDescent="0.25">
      <c r="A32" s="3" t="s">
        <v>1481</v>
      </c>
      <c r="B32" s="4" t="s">
        <v>783</v>
      </c>
      <c r="C32" s="3" t="s">
        <v>58</v>
      </c>
      <c r="D32" s="3" t="s">
        <v>365</v>
      </c>
      <c r="E32" s="3" t="s">
        <v>8003</v>
      </c>
      <c r="F32" s="3" t="s">
        <v>355</v>
      </c>
      <c r="G32" s="3" t="s">
        <v>65</v>
      </c>
      <c r="H32" s="5" t="s">
        <v>46</v>
      </c>
      <c r="I32" s="3" t="s">
        <v>46</v>
      </c>
      <c r="J32" s="3" t="s">
        <v>61</v>
      </c>
      <c r="K32" s="3" t="s">
        <v>80</v>
      </c>
      <c r="L32" s="3" t="s">
        <v>2524</v>
      </c>
      <c r="M32" s="3" t="s">
        <v>47</v>
      </c>
      <c r="N32" s="3" t="s">
        <v>258</v>
      </c>
      <c r="O32" s="5" t="s">
        <v>46</v>
      </c>
      <c r="P32" s="3" t="s">
        <v>61</v>
      </c>
      <c r="Q32" s="3" t="s">
        <v>61</v>
      </c>
      <c r="R32" s="3" t="s">
        <v>80</v>
      </c>
      <c r="S32" s="3" t="s">
        <v>2525</v>
      </c>
      <c r="T32" s="3" t="s">
        <v>46</v>
      </c>
      <c r="U32" s="3" t="s">
        <v>258</v>
      </c>
      <c r="V32" s="5" t="s">
        <v>315</v>
      </c>
      <c r="W32" s="3" t="s">
        <v>433</v>
      </c>
      <c r="X32" s="5" t="s">
        <v>8004</v>
      </c>
      <c r="Y32" s="3" t="s">
        <v>3817</v>
      </c>
      <c r="AB32" s="14">
        <f t="shared" si="1"/>
        <v>-21.139999999999873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-0.14314519537837297</v>
      </c>
      <c r="AH32" s="25">
        <f t="shared" si="4"/>
        <v>0.55691224415102814</v>
      </c>
      <c r="AI32" s="41">
        <f t="shared" si="5"/>
        <v>1.7956150372029021</v>
      </c>
    </row>
    <row r="33" spans="1:35" x14ac:dyDescent="0.25">
      <c r="A33" s="3" t="s">
        <v>1481</v>
      </c>
      <c r="B33" s="4" t="s">
        <v>1207</v>
      </c>
      <c r="C33" s="3" t="s">
        <v>63</v>
      </c>
      <c r="D33" s="3" t="s">
        <v>1103</v>
      </c>
      <c r="E33" s="3" t="s">
        <v>8005</v>
      </c>
      <c r="F33" s="3" t="s">
        <v>1133</v>
      </c>
      <c r="G33" s="3" t="s">
        <v>42</v>
      </c>
      <c r="H33" s="5" t="s">
        <v>46</v>
      </c>
      <c r="I33" s="3" t="s">
        <v>46</v>
      </c>
      <c r="J33" s="3" t="s">
        <v>48</v>
      </c>
      <c r="K33" s="3" t="s">
        <v>80</v>
      </c>
      <c r="L33" s="3" t="s">
        <v>80</v>
      </c>
      <c r="M33" s="3" t="s">
        <v>86</v>
      </c>
      <c r="N33" s="3" t="s">
        <v>258</v>
      </c>
      <c r="O33" s="5" t="s">
        <v>46</v>
      </c>
      <c r="P33" s="3" t="s">
        <v>48</v>
      </c>
      <c r="Q33" s="3" t="s">
        <v>61</v>
      </c>
      <c r="R33" s="3" t="s">
        <v>46</v>
      </c>
      <c r="S33" s="3" t="s">
        <v>46</v>
      </c>
      <c r="T33" s="3" t="s">
        <v>80</v>
      </c>
      <c r="U33" s="3" t="s">
        <v>258</v>
      </c>
      <c r="V33" s="5" t="s">
        <v>315</v>
      </c>
      <c r="W33" s="3" t="s">
        <v>433</v>
      </c>
      <c r="X33" s="5" t="s">
        <v>8004</v>
      </c>
      <c r="Y33" s="3" t="s">
        <v>6585</v>
      </c>
      <c r="AB33" s="14">
        <f t="shared" si="1"/>
        <v>138.12000000000035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0.9323007814099965</v>
      </c>
      <c r="AH33" s="25">
        <f t="shared" si="4"/>
        <v>0.17559055200641316</v>
      </c>
      <c r="AI33" s="41">
        <f t="shared" si="5"/>
        <v>5.6950672378060334</v>
      </c>
    </row>
    <row r="34" spans="1:35" x14ac:dyDescent="0.25">
      <c r="A34" s="3" t="s">
        <v>8006</v>
      </c>
      <c r="B34" s="4" t="s">
        <v>356</v>
      </c>
      <c r="C34" s="3" t="s">
        <v>63</v>
      </c>
      <c r="D34" s="3" t="s">
        <v>1103</v>
      </c>
      <c r="E34" s="3" t="s">
        <v>42</v>
      </c>
      <c r="F34" s="3" t="s">
        <v>80</v>
      </c>
      <c r="G34" s="3" t="s">
        <v>42</v>
      </c>
      <c r="H34" s="5" t="s">
        <v>46</v>
      </c>
      <c r="I34" s="3" t="s">
        <v>46</v>
      </c>
      <c r="J34" s="3" t="s">
        <v>61</v>
      </c>
      <c r="K34" s="3" t="s">
        <v>80</v>
      </c>
      <c r="L34" s="3" t="s">
        <v>80</v>
      </c>
      <c r="M34" s="3" t="s">
        <v>80</v>
      </c>
      <c r="N34" s="3" t="s">
        <v>258</v>
      </c>
      <c r="O34" s="5" t="s">
        <v>46</v>
      </c>
      <c r="P34" s="3" t="s">
        <v>80</v>
      </c>
      <c r="Q34" s="3" t="s">
        <v>40</v>
      </c>
      <c r="R34" s="3" t="s">
        <v>46</v>
      </c>
      <c r="S34" s="3" t="s">
        <v>46</v>
      </c>
      <c r="T34" s="3" t="s">
        <v>46</v>
      </c>
      <c r="U34" s="3" t="s">
        <v>258</v>
      </c>
      <c r="V34" s="5" t="s">
        <v>236</v>
      </c>
      <c r="W34" s="3" t="s">
        <v>433</v>
      </c>
      <c r="X34" s="5" t="s">
        <v>8007</v>
      </c>
      <c r="Y34" s="3" t="s">
        <v>42</v>
      </c>
      <c r="AB34" s="14">
        <f t="shared" si="1"/>
        <v>0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-3.9166059684614792E-4</v>
      </c>
      <c r="AH34" s="25">
        <f t="shared" si="4"/>
        <v>0.5001562499676544</v>
      </c>
      <c r="AI34" s="41">
        <f t="shared" si="5"/>
        <v>1.9993751953807855</v>
      </c>
    </row>
    <row r="35" spans="1:35" x14ac:dyDescent="0.25">
      <c r="A35" s="3" t="s">
        <v>8006</v>
      </c>
      <c r="B35" s="4" t="s">
        <v>84</v>
      </c>
      <c r="C35" s="3" t="s">
        <v>42</v>
      </c>
      <c r="D35" s="3" t="s">
        <v>43</v>
      </c>
      <c r="E35" s="3" t="s">
        <v>8008</v>
      </c>
      <c r="F35" s="3" t="s">
        <v>366</v>
      </c>
      <c r="G35" s="3" t="s">
        <v>42</v>
      </c>
      <c r="H35" s="5" t="s">
        <v>46</v>
      </c>
      <c r="I35" s="3" t="s">
        <v>46</v>
      </c>
      <c r="J35" s="3" t="s">
        <v>86</v>
      </c>
      <c r="K35" s="3" t="s">
        <v>46</v>
      </c>
      <c r="L35" s="3" t="s">
        <v>47</v>
      </c>
      <c r="M35" s="3" t="s">
        <v>80</v>
      </c>
      <c r="N35" s="3" t="s">
        <v>258</v>
      </c>
      <c r="O35" s="5" t="s">
        <v>46</v>
      </c>
      <c r="P35" s="3" t="s">
        <v>86</v>
      </c>
      <c r="Q35" s="3" t="s">
        <v>61</v>
      </c>
      <c r="R35" s="3" t="s">
        <v>46</v>
      </c>
      <c r="S35" s="3" t="s">
        <v>80</v>
      </c>
      <c r="T35" s="3" t="s">
        <v>47</v>
      </c>
      <c r="U35" s="3" t="s">
        <v>258</v>
      </c>
      <c r="V35" s="5" t="s">
        <v>236</v>
      </c>
      <c r="W35" s="3" t="s">
        <v>433</v>
      </c>
      <c r="X35" s="5" t="s">
        <v>8007</v>
      </c>
      <c r="Y35" s="3" t="s">
        <v>8009</v>
      </c>
      <c r="AB35" s="14">
        <f t="shared" si="1"/>
        <v>72.120000000000346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0.48661803327466885</v>
      </c>
      <c r="AH35" s="25">
        <f t="shared" si="4"/>
        <v>0.31326452081131495</v>
      </c>
      <c r="AI35" s="41">
        <f t="shared" si="5"/>
        <v>3.1921904127863834</v>
      </c>
    </row>
    <row r="36" spans="1:35" x14ac:dyDescent="0.25">
      <c r="A36" s="3" t="s">
        <v>8006</v>
      </c>
      <c r="B36" s="4" t="s">
        <v>1838</v>
      </c>
      <c r="C36" s="3" t="s">
        <v>58</v>
      </c>
      <c r="D36" s="3" t="s">
        <v>365</v>
      </c>
      <c r="E36" s="3" t="s">
        <v>8010</v>
      </c>
      <c r="F36" s="3" t="s">
        <v>81</v>
      </c>
      <c r="G36" s="3" t="s">
        <v>65</v>
      </c>
      <c r="H36" s="5" t="s">
        <v>46</v>
      </c>
      <c r="I36" s="3" t="s">
        <v>46</v>
      </c>
      <c r="J36" s="3" t="s">
        <v>47</v>
      </c>
      <c r="K36" s="3" t="s">
        <v>2525</v>
      </c>
      <c r="L36" s="3" t="s">
        <v>47</v>
      </c>
      <c r="M36" s="3" t="s">
        <v>80</v>
      </c>
      <c r="N36" s="3" t="s">
        <v>258</v>
      </c>
      <c r="O36" s="5" t="s">
        <v>46</v>
      </c>
      <c r="P36" s="3" t="s">
        <v>48</v>
      </c>
      <c r="Q36" s="3" t="s">
        <v>61</v>
      </c>
      <c r="R36" s="3" t="s">
        <v>46</v>
      </c>
      <c r="S36" s="3" t="s">
        <v>2525</v>
      </c>
      <c r="T36" s="3" t="s">
        <v>61</v>
      </c>
      <c r="U36" s="3" t="s">
        <v>258</v>
      </c>
      <c r="V36" s="5" t="s">
        <v>236</v>
      </c>
      <c r="W36" s="3" t="s">
        <v>433</v>
      </c>
      <c r="X36" s="5" t="s">
        <v>8007</v>
      </c>
      <c r="Y36" s="3" t="s">
        <v>8011</v>
      </c>
      <c r="AB36" s="14">
        <f t="shared" si="1"/>
        <v>-64.989999999999782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-0.43925411213191962</v>
      </c>
      <c r="AH36" s="25">
        <f t="shared" si="4"/>
        <v>0.669761290020088</v>
      </c>
      <c r="AI36" s="41">
        <f t="shared" si="5"/>
        <v>1.4930692694557</v>
      </c>
    </row>
    <row r="37" spans="1:35" x14ac:dyDescent="0.25">
      <c r="A37" s="3" t="s">
        <v>279</v>
      </c>
      <c r="B37" s="4" t="s">
        <v>4002</v>
      </c>
      <c r="C37" s="3" t="s">
        <v>58</v>
      </c>
      <c r="D37" s="3" t="s">
        <v>90</v>
      </c>
      <c r="E37" s="3" t="s">
        <v>8012</v>
      </c>
      <c r="F37" s="3" t="s">
        <v>448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46</v>
      </c>
      <c r="L37" s="3" t="s">
        <v>47</v>
      </c>
      <c r="M37" s="3" t="s">
        <v>47</v>
      </c>
      <c r="N37" s="3" t="s">
        <v>258</v>
      </c>
      <c r="O37" s="5" t="s">
        <v>46</v>
      </c>
      <c r="P37" s="3" t="s">
        <v>80</v>
      </c>
      <c r="Q37" s="3" t="s">
        <v>61</v>
      </c>
      <c r="R37" s="3" t="s">
        <v>46</v>
      </c>
      <c r="S37" s="3" t="s">
        <v>80</v>
      </c>
      <c r="T37" s="3" t="s">
        <v>46</v>
      </c>
      <c r="U37" s="3" t="s">
        <v>539</v>
      </c>
      <c r="V37" s="5" t="s">
        <v>281</v>
      </c>
      <c r="W37" s="3" t="s">
        <v>1096</v>
      </c>
      <c r="X37" s="5" t="s">
        <v>8013</v>
      </c>
      <c r="Y37" s="3" t="s">
        <v>8014</v>
      </c>
      <c r="AB37" s="14">
        <f t="shared" si="1"/>
        <v>165.09999999999991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1.1144904866325867</v>
      </c>
      <c r="AH37" s="25">
        <f t="shared" si="4"/>
        <v>0.13253441173841862</v>
      </c>
      <c r="AI37" s="41">
        <f t="shared" si="5"/>
        <v>7.5452102354646318</v>
      </c>
    </row>
    <row r="38" spans="1:35" x14ac:dyDescent="0.25">
      <c r="A38" s="3" t="s">
        <v>8015</v>
      </c>
      <c r="B38" s="4" t="s">
        <v>1261</v>
      </c>
      <c r="C38" s="3" t="s">
        <v>42</v>
      </c>
      <c r="D38" s="3" t="s">
        <v>1260</v>
      </c>
      <c r="E38" s="3" t="s">
        <v>8016</v>
      </c>
      <c r="F38" s="3" t="s">
        <v>236</v>
      </c>
      <c r="G38" s="3" t="s">
        <v>65</v>
      </c>
      <c r="H38" s="5" t="s">
        <v>46</v>
      </c>
      <c r="I38" s="3" t="s">
        <v>61</v>
      </c>
      <c r="J38" s="3" t="s">
        <v>47</v>
      </c>
      <c r="K38" s="3" t="s">
        <v>46</v>
      </c>
      <c r="L38" s="3" t="s">
        <v>47</v>
      </c>
      <c r="M38" s="3" t="s">
        <v>80</v>
      </c>
      <c r="N38" s="3" t="s">
        <v>258</v>
      </c>
      <c r="O38" s="5" t="s">
        <v>46</v>
      </c>
      <c r="P38" s="3" t="s">
        <v>40</v>
      </c>
      <c r="Q38" s="3" t="s">
        <v>61</v>
      </c>
      <c r="R38" s="3" t="s">
        <v>46</v>
      </c>
      <c r="S38" s="3" t="s">
        <v>80</v>
      </c>
      <c r="T38" s="3" t="s">
        <v>46</v>
      </c>
      <c r="U38" s="3" t="s">
        <v>258</v>
      </c>
      <c r="V38" s="5" t="s">
        <v>281</v>
      </c>
      <c r="W38" s="3" t="s">
        <v>433</v>
      </c>
      <c r="X38" s="5" t="s">
        <v>8013</v>
      </c>
      <c r="Y38" s="3" t="s">
        <v>8017</v>
      </c>
      <c r="AB38" s="14">
        <f t="shared" si="1"/>
        <v>-110.5300000000002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-0.74677520834529854</v>
      </c>
      <c r="AH38" s="25">
        <f t="shared" si="4"/>
        <v>0.7724003685290366</v>
      </c>
      <c r="AI38" s="41">
        <f t="shared" si="5"/>
        <v>1.2946653584648145</v>
      </c>
    </row>
    <row r="39" spans="1:35" x14ac:dyDescent="0.25">
      <c r="A39" s="3" t="s">
        <v>8015</v>
      </c>
      <c r="B39" s="4" t="s">
        <v>457</v>
      </c>
      <c r="C39" s="3" t="s">
        <v>491</v>
      </c>
      <c r="D39" s="3" t="s">
        <v>365</v>
      </c>
      <c r="E39" s="3" t="s">
        <v>8018</v>
      </c>
      <c r="F39" s="3" t="s">
        <v>263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80</v>
      </c>
      <c r="L39" s="3" t="s">
        <v>47</v>
      </c>
      <c r="M39" s="3" t="s">
        <v>80</v>
      </c>
      <c r="N39" s="3" t="s">
        <v>258</v>
      </c>
      <c r="O39" s="5" t="s">
        <v>46</v>
      </c>
      <c r="P39" s="3" t="s">
        <v>46</v>
      </c>
      <c r="Q39" s="3" t="s">
        <v>61</v>
      </c>
      <c r="R39" s="3" t="s">
        <v>46</v>
      </c>
      <c r="S39" s="3" t="s">
        <v>47</v>
      </c>
      <c r="T39" s="3" t="s">
        <v>46</v>
      </c>
      <c r="U39" s="3" t="s">
        <v>258</v>
      </c>
      <c r="V39" s="5" t="s">
        <v>281</v>
      </c>
      <c r="W39" s="3" t="s">
        <v>433</v>
      </c>
      <c r="X39" s="5" t="s">
        <v>8013</v>
      </c>
      <c r="Y39" s="3" t="s">
        <v>6524</v>
      </c>
      <c r="AB39" s="14">
        <f t="shared" si="1"/>
        <v>-1.6400000000003274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-1.1466201611120138E-2</v>
      </c>
      <c r="AH39" s="25">
        <f t="shared" si="4"/>
        <v>0.50457425238568843</v>
      </c>
      <c r="AI39" s="41">
        <f t="shared" si="5"/>
        <v>1.9818688632483294</v>
      </c>
    </row>
    <row r="40" spans="1:35" x14ac:dyDescent="0.25">
      <c r="A40" s="3" t="s">
        <v>8015</v>
      </c>
      <c r="B40" s="4" t="s">
        <v>1107</v>
      </c>
      <c r="C40" s="3" t="s">
        <v>58</v>
      </c>
      <c r="D40" s="3" t="s">
        <v>1103</v>
      </c>
      <c r="E40" s="3" t="s">
        <v>8019</v>
      </c>
      <c r="F40" s="3" t="s">
        <v>261</v>
      </c>
      <c r="G40" s="3" t="s">
        <v>45</v>
      </c>
      <c r="H40" s="5" t="s">
        <v>46</v>
      </c>
      <c r="I40" s="3" t="s">
        <v>46</v>
      </c>
      <c r="J40" s="3" t="s">
        <v>47</v>
      </c>
      <c r="K40" s="3" t="s">
        <v>46</v>
      </c>
      <c r="L40" s="3" t="s">
        <v>47</v>
      </c>
      <c r="M40" s="3" t="s">
        <v>47</v>
      </c>
      <c r="N40" s="3" t="s">
        <v>258</v>
      </c>
      <c r="O40" s="5" t="s">
        <v>47</v>
      </c>
      <c r="P40" s="3" t="s">
        <v>46</v>
      </c>
      <c r="Q40" s="3" t="s">
        <v>61</v>
      </c>
      <c r="R40" s="3" t="s">
        <v>46</v>
      </c>
      <c r="S40" s="3" t="s">
        <v>47</v>
      </c>
      <c r="T40" s="3" t="s">
        <v>46</v>
      </c>
      <c r="U40" s="3" t="s">
        <v>258</v>
      </c>
      <c r="V40" s="5" t="s">
        <v>281</v>
      </c>
      <c r="W40" s="3" t="s">
        <v>433</v>
      </c>
      <c r="X40" s="5" t="s">
        <v>8013</v>
      </c>
      <c r="Y40" s="3" t="s">
        <v>8020</v>
      </c>
      <c r="AB40" s="14">
        <f t="shared" si="1"/>
        <v>-151.35000000000036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-1.0224232352980887</v>
      </c>
      <c r="AH40" s="25">
        <f t="shared" si="4"/>
        <v>0.84670968601492214</v>
      </c>
      <c r="AI40" s="41">
        <f t="shared" si="5"/>
        <v>1.1810423531429595</v>
      </c>
    </row>
    <row r="41" spans="1:35" x14ac:dyDescent="0.25">
      <c r="A41" s="3" t="s">
        <v>8015</v>
      </c>
      <c r="B41" s="4" t="s">
        <v>808</v>
      </c>
      <c r="C41" s="3" t="s">
        <v>42</v>
      </c>
      <c r="D41" s="3" t="s">
        <v>59</v>
      </c>
      <c r="E41" s="3" t="s">
        <v>8021</v>
      </c>
      <c r="F41" s="3" t="s">
        <v>71</v>
      </c>
      <c r="G41" s="3" t="s">
        <v>65</v>
      </c>
      <c r="H41" s="5" t="s">
        <v>46</v>
      </c>
      <c r="I41" s="3" t="s">
        <v>86</v>
      </c>
      <c r="J41" s="3" t="s">
        <v>48</v>
      </c>
      <c r="K41" s="3" t="s">
        <v>80</v>
      </c>
      <c r="L41" s="3" t="s">
        <v>80</v>
      </c>
      <c r="M41" s="3" t="s">
        <v>80</v>
      </c>
      <c r="N41" s="3" t="s">
        <v>258</v>
      </c>
      <c r="O41" s="5" t="s">
        <v>46</v>
      </c>
      <c r="P41" s="3" t="s">
        <v>47</v>
      </c>
      <c r="Q41" s="3" t="s">
        <v>61</v>
      </c>
      <c r="R41" s="3" t="s">
        <v>46</v>
      </c>
      <c r="S41" s="3" t="s">
        <v>46</v>
      </c>
      <c r="T41" s="3" t="s">
        <v>46</v>
      </c>
      <c r="U41" s="3" t="s">
        <v>258</v>
      </c>
      <c r="V41" s="5" t="s">
        <v>281</v>
      </c>
      <c r="W41" s="3" t="s">
        <v>433</v>
      </c>
      <c r="X41" s="5" t="s">
        <v>8013</v>
      </c>
      <c r="Y41" s="3" t="s">
        <v>3526</v>
      </c>
      <c r="AB41" s="14">
        <f t="shared" si="1"/>
        <v>-19.820000000000164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-0.1342315404156684</v>
      </c>
      <c r="AH41" s="25">
        <f t="shared" si="4"/>
        <v>0.5533902570253828</v>
      </c>
      <c r="AI41" s="41">
        <f t="shared" si="5"/>
        <v>1.8070430176621852</v>
      </c>
    </row>
    <row r="42" spans="1:35" x14ac:dyDescent="0.25">
      <c r="A42" s="3" t="s">
        <v>219</v>
      </c>
      <c r="B42" s="4" t="s">
        <v>89</v>
      </c>
      <c r="C42" s="3" t="s">
        <v>58</v>
      </c>
      <c r="D42" s="3" t="s">
        <v>90</v>
      </c>
      <c r="E42" s="3" t="s">
        <v>8022</v>
      </c>
      <c r="F42" s="3" t="s">
        <v>85</v>
      </c>
      <c r="G42" s="3" t="s">
        <v>65</v>
      </c>
      <c r="H42" s="5" t="s">
        <v>46</v>
      </c>
      <c r="I42" s="3" t="s">
        <v>46</v>
      </c>
      <c r="J42" s="3" t="s">
        <v>47</v>
      </c>
      <c r="K42" s="3" t="s">
        <v>46</v>
      </c>
      <c r="L42" s="3" t="s">
        <v>47</v>
      </c>
      <c r="M42" s="3" t="s">
        <v>80</v>
      </c>
      <c r="N42" s="3" t="s">
        <v>258</v>
      </c>
      <c r="O42" s="5" t="s">
        <v>46</v>
      </c>
      <c r="P42" s="3" t="s">
        <v>47</v>
      </c>
      <c r="Q42" s="3" t="s">
        <v>40</v>
      </c>
      <c r="R42" s="3" t="s">
        <v>46</v>
      </c>
      <c r="S42" s="3" t="s">
        <v>2525</v>
      </c>
      <c r="T42" s="3" t="s">
        <v>46</v>
      </c>
      <c r="U42" s="3" t="s">
        <v>258</v>
      </c>
      <c r="V42" s="5" t="s">
        <v>2560</v>
      </c>
      <c r="W42" s="3" t="s">
        <v>433</v>
      </c>
      <c r="X42" s="5" t="s">
        <v>8023</v>
      </c>
      <c r="Y42" s="3" t="s">
        <v>8024</v>
      </c>
      <c r="AB42" s="14">
        <f t="shared" si="1"/>
        <v>25.640000000000327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0.17274933428481973</v>
      </c>
      <c r="AH42" s="25">
        <f t="shared" si="4"/>
        <v>0.43142423177245903</v>
      </c>
      <c r="AI42" s="41">
        <f t="shared" si="5"/>
        <v>2.3179041100487332</v>
      </c>
    </row>
    <row r="43" spans="1:35" x14ac:dyDescent="0.25">
      <c r="A43" s="3" t="s">
        <v>417</v>
      </c>
      <c r="B43" s="4" t="s">
        <v>440</v>
      </c>
      <c r="C43" s="3" t="s">
        <v>42</v>
      </c>
      <c r="D43" s="3" t="s">
        <v>115</v>
      </c>
      <c r="E43" s="3" t="s">
        <v>8025</v>
      </c>
      <c r="F43" s="3" t="s">
        <v>1255</v>
      </c>
      <c r="G43" s="3" t="s">
        <v>42</v>
      </c>
      <c r="H43" s="5" t="s">
        <v>46</v>
      </c>
      <c r="I43" s="3" t="s">
        <v>46</v>
      </c>
      <c r="J43" s="3" t="s">
        <v>48</v>
      </c>
      <c r="K43" s="3" t="s">
        <v>46</v>
      </c>
      <c r="L43" s="3" t="s">
        <v>47</v>
      </c>
      <c r="M43" s="3" t="s">
        <v>80</v>
      </c>
      <c r="N43" s="3" t="s">
        <v>258</v>
      </c>
      <c r="O43" s="5" t="s">
        <v>46</v>
      </c>
      <c r="P43" s="3" t="s">
        <v>47</v>
      </c>
      <c r="Q43" s="3" t="s">
        <v>40</v>
      </c>
      <c r="R43" s="3" t="s">
        <v>46</v>
      </c>
      <c r="S43" s="3" t="s">
        <v>80</v>
      </c>
      <c r="T43" s="3" t="s">
        <v>46</v>
      </c>
      <c r="U43" s="3" t="s">
        <v>258</v>
      </c>
      <c r="V43" s="5" t="s">
        <v>279</v>
      </c>
      <c r="W43" s="3" t="s">
        <v>433</v>
      </c>
      <c r="X43" s="5" t="s">
        <v>5444</v>
      </c>
      <c r="Y43" s="3" t="s">
        <v>8026</v>
      </c>
      <c r="AB43" s="14">
        <f t="shared" si="1"/>
        <v>96.050000000000182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0.64821179331827972</v>
      </c>
      <c r="AH43" s="25">
        <f t="shared" si="4"/>
        <v>0.25842398760751151</v>
      </c>
      <c r="AI43" s="41">
        <f t="shared" si="5"/>
        <v>3.8696098193437729</v>
      </c>
    </row>
    <row r="44" spans="1:35" x14ac:dyDescent="0.25">
      <c r="A44" s="3" t="s">
        <v>417</v>
      </c>
      <c r="B44" s="4" t="s">
        <v>123</v>
      </c>
      <c r="C44" s="3" t="s">
        <v>58</v>
      </c>
      <c r="D44" s="3" t="s">
        <v>115</v>
      </c>
      <c r="E44" s="3" t="s">
        <v>8027</v>
      </c>
      <c r="F44" s="3" t="s">
        <v>889</v>
      </c>
      <c r="G44" s="3" t="s">
        <v>65</v>
      </c>
      <c r="H44" s="5" t="s">
        <v>46</v>
      </c>
      <c r="I44" s="3" t="s">
        <v>61</v>
      </c>
      <c r="J44" s="3" t="s">
        <v>47</v>
      </c>
      <c r="K44" s="3" t="s">
        <v>80</v>
      </c>
      <c r="L44" s="3" t="s">
        <v>47</v>
      </c>
      <c r="M44" s="3" t="s">
        <v>80</v>
      </c>
      <c r="N44" s="3" t="s">
        <v>258</v>
      </c>
      <c r="O44" s="5" t="s">
        <v>46</v>
      </c>
      <c r="P44" s="3" t="s">
        <v>47</v>
      </c>
      <c r="Q44" s="3" t="s">
        <v>61</v>
      </c>
      <c r="R44" s="3" t="s">
        <v>46</v>
      </c>
      <c r="S44" s="3" t="s">
        <v>46</v>
      </c>
      <c r="T44" s="3" t="s">
        <v>46</v>
      </c>
      <c r="U44" s="3" t="s">
        <v>258</v>
      </c>
      <c r="V44" s="5" t="s">
        <v>279</v>
      </c>
      <c r="W44" s="3" t="s">
        <v>433</v>
      </c>
      <c r="X44" s="5" t="s">
        <v>5444</v>
      </c>
      <c r="Y44" s="3" t="s">
        <v>6993</v>
      </c>
      <c r="AB44" s="14">
        <f t="shared" si="1"/>
        <v>-9.8400000000001455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-6.68389066824778E-2</v>
      </c>
      <c r="AH44" s="25">
        <f t="shared" si="4"/>
        <v>0.52664502520322842</v>
      </c>
      <c r="AI44" s="41">
        <f t="shared" si="5"/>
        <v>1.898812202040848</v>
      </c>
    </row>
    <row r="45" spans="1:35" x14ac:dyDescent="0.25">
      <c r="A45" s="3" t="s">
        <v>6800</v>
      </c>
      <c r="B45" s="4" t="s">
        <v>1265</v>
      </c>
      <c r="C45" s="3" t="s">
        <v>42</v>
      </c>
      <c r="D45" s="3" t="s">
        <v>354</v>
      </c>
      <c r="E45" s="3" t="s">
        <v>8028</v>
      </c>
      <c r="F45" s="3" t="s">
        <v>125</v>
      </c>
      <c r="G45" s="3" t="s">
        <v>65</v>
      </c>
      <c r="H45" s="5" t="s">
        <v>46</v>
      </c>
      <c r="I45" s="3" t="s">
        <v>46</v>
      </c>
      <c r="J45" s="3" t="s">
        <v>47</v>
      </c>
      <c r="K45" s="3" t="s">
        <v>46</v>
      </c>
      <c r="L45" s="3" t="s">
        <v>47</v>
      </c>
      <c r="M45" s="3" t="s">
        <v>47</v>
      </c>
      <c r="N45" s="3" t="s">
        <v>258</v>
      </c>
      <c r="O45" s="5" t="s">
        <v>46</v>
      </c>
      <c r="P45" s="3" t="s">
        <v>47</v>
      </c>
      <c r="Q45" s="3" t="s">
        <v>47</v>
      </c>
      <c r="R45" s="3" t="s">
        <v>46</v>
      </c>
      <c r="S45" s="3" t="s">
        <v>2525</v>
      </c>
      <c r="T45" s="3" t="s">
        <v>46</v>
      </c>
      <c r="U45" s="3" t="s">
        <v>258</v>
      </c>
      <c r="V45" s="5" t="s">
        <v>2848</v>
      </c>
      <c r="W45" s="3" t="s">
        <v>433</v>
      </c>
      <c r="X45" s="5" t="s">
        <v>8029</v>
      </c>
      <c r="Y45" s="3" t="s">
        <v>8030</v>
      </c>
      <c r="AB45" s="14">
        <f t="shared" si="1"/>
        <v>60.049999999999727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0.40511211251718882</v>
      </c>
      <c r="AH45" s="25">
        <f t="shared" si="4"/>
        <v>0.34269755172369842</v>
      </c>
      <c r="AI45" s="41">
        <f t="shared" si="5"/>
        <v>2.9180249318100029</v>
      </c>
    </row>
    <row r="46" spans="1:35" x14ac:dyDescent="0.25">
      <c r="A46" s="3" t="s">
        <v>6800</v>
      </c>
      <c r="B46" s="4" t="s">
        <v>4248</v>
      </c>
      <c r="C46" s="3" t="s">
        <v>42</v>
      </c>
      <c r="D46" s="3" t="s">
        <v>140</v>
      </c>
      <c r="E46" s="3" t="s">
        <v>8031</v>
      </c>
      <c r="F46" s="3" t="s">
        <v>918</v>
      </c>
      <c r="G46" s="3" t="s">
        <v>111</v>
      </c>
      <c r="H46" s="5" t="s">
        <v>46</v>
      </c>
      <c r="I46" s="3" t="s">
        <v>86</v>
      </c>
      <c r="J46" s="3" t="s">
        <v>47</v>
      </c>
      <c r="K46" s="3" t="s">
        <v>46</v>
      </c>
      <c r="L46" s="3" t="s">
        <v>47</v>
      </c>
      <c r="M46" s="3" t="s">
        <v>47</v>
      </c>
      <c r="N46" s="3" t="s">
        <v>258</v>
      </c>
      <c r="O46" s="5" t="s">
        <v>46</v>
      </c>
      <c r="P46" s="3" t="s">
        <v>48</v>
      </c>
      <c r="Q46" s="3" t="s">
        <v>47</v>
      </c>
      <c r="R46" s="3" t="s">
        <v>46</v>
      </c>
      <c r="S46" s="3" t="s">
        <v>2525</v>
      </c>
      <c r="T46" s="3" t="s">
        <v>46</v>
      </c>
      <c r="U46" s="3" t="s">
        <v>258</v>
      </c>
      <c r="V46" s="5" t="s">
        <v>2848</v>
      </c>
      <c r="W46" s="3" t="s">
        <v>433</v>
      </c>
      <c r="X46" s="5" t="s">
        <v>8029</v>
      </c>
      <c r="Y46" s="3" t="s">
        <v>8032</v>
      </c>
      <c r="AB46" s="14">
        <f t="shared" si="1"/>
        <v>62.909999999999854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0.42442503160305389</v>
      </c>
      <c r="AH46" s="25">
        <f t="shared" si="4"/>
        <v>0.33562793427229876</v>
      </c>
      <c r="AI46" s="41">
        <f t="shared" si="5"/>
        <v>2.9794897798604829</v>
      </c>
    </row>
    <row r="47" spans="1:35" x14ac:dyDescent="0.25">
      <c r="A47" s="3" t="s">
        <v>6800</v>
      </c>
      <c r="B47" s="4" t="s">
        <v>780</v>
      </c>
      <c r="C47" s="3" t="s">
        <v>42</v>
      </c>
      <c r="D47" s="3" t="s">
        <v>307</v>
      </c>
      <c r="E47" s="3" t="s">
        <v>8033</v>
      </c>
      <c r="F47" s="3" t="s">
        <v>235</v>
      </c>
      <c r="G47" s="3" t="s">
        <v>111</v>
      </c>
      <c r="H47" s="5" t="s">
        <v>46</v>
      </c>
      <c r="I47" s="3" t="s">
        <v>46</v>
      </c>
      <c r="J47" s="3" t="s">
        <v>40</v>
      </c>
      <c r="K47" s="3" t="s">
        <v>80</v>
      </c>
      <c r="L47" s="3" t="s">
        <v>86</v>
      </c>
      <c r="M47" s="3" t="s">
        <v>80</v>
      </c>
      <c r="N47" s="3" t="s">
        <v>258</v>
      </c>
      <c r="O47" s="5" t="s">
        <v>46</v>
      </c>
      <c r="P47" s="3" t="s">
        <v>80</v>
      </c>
      <c r="Q47" s="3" t="s">
        <v>40</v>
      </c>
      <c r="R47" s="3" t="s">
        <v>46</v>
      </c>
      <c r="S47" s="3" t="s">
        <v>2525</v>
      </c>
      <c r="T47" s="3" t="s">
        <v>46</v>
      </c>
      <c r="U47" s="3" t="s">
        <v>258</v>
      </c>
      <c r="V47" s="5" t="s">
        <v>2848</v>
      </c>
      <c r="W47" s="3" t="s">
        <v>433</v>
      </c>
      <c r="X47" s="5" t="s">
        <v>8029</v>
      </c>
      <c r="Y47" s="3" t="s">
        <v>6753</v>
      </c>
      <c r="AB47" s="14">
        <f t="shared" si="1"/>
        <v>13.029999999999745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8.7596918315323652E-2</v>
      </c>
      <c r="AH47" s="25">
        <f t="shared" si="4"/>
        <v>0.4650985257967295</v>
      </c>
      <c r="AI47" s="41">
        <f t="shared" si="5"/>
        <v>2.1500820676371015</v>
      </c>
    </row>
    <row r="48" spans="1:35" x14ac:dyDescent="0.25">
      <c r="A48" s="3" t="s">
        <v>7456</v>
      </c>
      <c r="B48" s="4" t="s">
        <v>1216</v>
      </c>
      <c r="C48" s="3" t="s">
        <v>63</v>
      </c>
      <c r="D48" s="3" t="s">
        <v>186</v>
      </c>
      <c r="E48" s="3" t="s">
        <v>42</v>
      </c>
      <c r="F48" s="3" t="s">
        <v>80</v>
      </c>
      <c r="G48" s="3" t="s">
        <v>42</v>
      </c>
      <c r="H48" s="5" t="s">
        <v>46</v>
      </c>
      <c r="I48" s="3" t="s">
        <v>61</v>
      </c>
      <c r="J48" s="3" t="s">
        <v>61</v>
      </c>
      <c r="K48" s="3" t="s">
        <v>80</v>
      </c>
      <c r="L48" s="3" t="s">
        <v>47</v>
      </c>
      <c r="M48" s="3" t="s">
        <v>80</v>
      </c>
      <c r="N48" s="3" t="s">
        <v>258</v>
      </c>
      <c r="O48" s="5" t="s">
        <v>46</v>
      </c>
      <c r="P48" s="3" t="s">
        <v>47</v>
      </c>
      <c r="Q48" s="3" t="s">
        <v>61</v>
      </c>
      <c r="R48" s="3" t="s">
        <v>80</v>
      </c>
      <c r="S48" s="3" t="s">
        <v>46</v>
      </c>
      <c r="T48" s="3" t="s">
        <v>46</v>
      </c>
      <c r="U48" s="3" t="s">
        <v>258</v>
      </c>
      <c r="V48" s="5" t="s">
        <v>107</v>
      </c>
      <c r="W48" s="3" t="s">
        <v>433</v>
      </c>
      <c r="X48" s="5" t="s">
        <v>8034</v>
      </c>
      <c r="Y48" s="3" t="s">
        <v>42</v>
      </c>
      <c r="AB48" s="14">
        <f t="shared" si="1"/>
        <v>0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-3.9166059684614792E-4</v>
      </c>
      <c r="AH48" s="25">
        <f t="shared" si="4"/>
        <v>0.5001562499676544</v>
      </c>
      <c r="AI48" s="41">
        <f t="shared" si="5"/>
        <v>1.9993751953807855</v>
      </c>
    </row>
    <row r="49" spans="1:35" x14ac:dyDescent="0.25">
      <c r="A49" s="3" t="s">
        <v>7456</v>
      </c>
      <c r="B49" s="4" t="s">
        <v>459</v>
      </c>
      <c r="C49" s="3" t="s">
        <v>63</v>
      </c>
      <c r="D49" s="3" t="s">
        <v>380</v>
      </c>
      <c r="E49" s="3" t="s">
        <v>8035</v>
      </c>
      <c r="F49" s="3" t="s">
        <v>482</v>
      </c>
      <c r="G49" s="3" t="s">
        <v>42</v>
      </c>
      <c r="H49" s="5" t="s">
        <v>46</v>
      </c>
      <c r="I49" s="3" t="s">
        <v>46</v>
      </c>
      <c r="J49" s="3" t="s">
        <v>86</v>
      </c>
      <c r="K49" s="3" t="s">
        <v>80</v>
      </c>
      <c r="L49" s="3" t="s">
        <v>80</v>
      </c>
      <c r="M49" s="3" t="s">
        <v>80</v>
      </c>
      <c r="N49" s="3" t="s">
        <v>258</v>
      </c>
      <c r="O49" s="5" t="s">
        <v>46</v>
      </c>
      <c r="P49" s="3" t="s">
        <v>46</v>
      </c>
      <c r="Q49" s="3" t="s">
        <v>61</v>
      </c>
      <c r="R49" s="3" t="s">
        <v>46</v>
      </c>
      <c r="S49" s="3" t="s">
        <v>80</v>
      </c>
      <c r="T49" s="3" t="s">
        <v>80</v>
      </c>
      <c r="U49" s="3" t="s">
        <v>258</v>
      </c>
      <c r="V49" s="5" t="s">
        <v>107</v>
      </c>
      <c r="W49" s="3" t="s">
        <v>433</v>
      </c>
      <c r="X49" s="5" t="s">
        <v>8034</v>
      </c>
      <c r="Y49" s="3" t="s">
        <v>8036</v>
      </c>
      <c r="AB49" s="14">
        <f t="shared" si="1"/>
        <v>193.92000000000007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1.3091052866516808</v>
      </c>
      <c r="AH49" s="25">
        <f t="shared" si="4"/>
        <v>9.5249344364119137E-2</v>
      </c>
      <c r="AI49" s="41">
        <f t="shared" si="5"/>
        <v>10.498759930327715</v>
      </c>
    </row>
    <row r="50" spans="1:35" x14ac:dyDescent="0.25">
      <c r="A50" s="3" t="s">
        <v>7456</v>
      </c>
      <c r="B50" s="4" t="s">
        <v>4330</v>
      </c>
      <c r="C50" s="3" t="s">
        <v>42</v>
      </c>
      <c r="D50" s="3" t="s">
        <v>186</v>
      </c>
      <c r="E50" s="3" t="s">
        <v>8037</v>
      </c>
      <c r="F50" s="3" t="s">
        <v>119</v>
      </c>
      <c r="G50" s="3" t="s">
        <v>45</v>
      </c>
      <c r="H50" s="5" t="s">
        <v>46</v>
      </c>
      <c r="I50" s="3" t="s">
        <v>46</v>
      </c>
      <c r="J50" s="3" t="s">
        <v>47</v>
      </c>
      <c r="K50" s="3" t="s">
        <v>2525</v>
      </c>
      <c r="L50" s="3" t="s">
        <v>2524</v>
      </c>
      <c r="M50" s="3" t="s">
        <v>80</v>
      </c>
      <c r="N50" s="3" t="s">
        <v>258</v>
      </c>
      <c r="O50" s="5" t="s">
        <v>46</v>
      </c>
      <c r="P50" s="3" t="s">
        <v>61</v>
      </c>
      <c r="Q50" s="3" t="s">
        <v>61</v>
      </c>
      <c r="R50" s="3" t="s">
        <v>80</v>
      </c>
      <c r="S50" s="3" t="s">
        <v>47</v>
      </c>
      <c r="T50" s="3" t="s">
        <v>46</v>
      </c>
      <c r="U50" s="3" t="s">
        <v>258</v>
      </c>
      <c r="V50" s="5" t="s">
        <v>107</v>
      </c>
      <c r="W50" s="3" t="s">
        <v>433</v>
      </c>
      <c r="X50" s="5" t="s">
        <v>8034</v>
      </c>
      <c r="Y50" s="3" t="s">
        <v>8038</v>
      </c>
      <c r="AB50" s="14">
        <f t="shared" si="1"/>
        <v>-253.79999999999973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-1.7142444102445136</v>
      </c>
      <c r="AH50" s="25">
        <f t="shared" si="4"/>
        <v>0.95675807610295105</v>
      </c>
      <c r="AI50" s="41">
        <f t="shared" si="5"/>
        <v>1.0451962988106474</v>
      </c>
    </row>
    <row r="51" spans="1:35" x14ac:dyDescent="0.25">
      <c r="A51" s="3" t="s">
        <v>213</v>
      </c>
      <c r="B51" s="4" t="s">
        <v>839</v>
      </c>
      <c r="C51" s="3" t="s">
        <v>42</v>
      </c>
      <c r="D51" s="3" t="s">
        <v>186</v>
      </c>
      <c r="E51" s="3" t="s">
        <v>8039</v>
      </c>
      <c r="F51" s="3" t="s">
        <v>1489</v>
      </c>
      <c r="G51" s="3" t="s">
        <v>42</v>
      </c>
      <c r="H51" s="5" t="s">
        <v>46</v>
      </c>
      <c r="I51" s="3" t="s">
        <v>46</v>
      </c>
      <c r="J51" s="3" t="s">
        <v>47</v>
      </c>
      <c r="K51" s="3" t="s">
        <v>2525</v>
      </c>
      <c r="L51" s="3" t="s">
        <v>47</v>
      </c>
      <c r="M51" s="3" t="s">
        <v>47</v>
      </c>
      <c r="N51" s="3" t="s">
        <v>258</v>
      </c>
      <c r="O51" s="5" t="s">
        <v>46</v>
      </c>
      <c r="P51" s="3" t="s">
        <v>47</v>
      </c>
      <c r="Q51" s="3" t="s">
        <v>61</v>
      </c>
      <c r="R51" s="3" t="s">
        <v>46</v>
      </c>
      <c r="S51" s="3" t="s">
        <v>80</v>
      </c>
      <c r="T51" s="3" t="s">
        <v>46</v>
      </c>
      <c r="U51" s="3" t="s">
        <v>258</v>
      </c>
      <c r="V51" s="5" t="s">
        <v>2674</v>
      </c>
      <c r="W51" s="3" t="s">
        <v>433</v>
      </c>
      <c r="X51" s="5" t="s">
        <v>8040</v>
      </c>
      <c r="Y51" s="3" t="s">
        <v>2813</v>
      </c>
      <c r="AB51" s="14">
        <f t="shared" si="1"/>
        <v>93.599999999999909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0.6316675094859816</v>
      </c>
      <c r="AH51" s="25">
        <f t="shared" si="4"/>
        <v>0.26380208145654394</v>
      </c>
      <c r="AI51" s="41">
        <f t="shared" si="5"/>
        <v>3.7907206587554154</v>
      </c>
    </row>
    <row r="52" spans="1:35" x14ac:dyDescent="0.25">
      <c r="A52" s="3" t="s">
        <v>1490</v>
      </c>
      <c r="B52" s="4" t="s">
        <v>917</v>
      </c>
      <c r="C52" s="3" t="s">
        <v>58</v>
      </c>
      <c r="D52" s="3" t="s">
        <v>775</v>
      </c>
      <c r="E52" s="3" t="s">
        <v>8041</v>
      </c>
      <c r="F52" s="3" t="s">
        <v>226</v>
      </c>
      <c r="G52" s="3" t="s">
        <v>111</v>
      </c>
      <c r="H52" s="5" t="s">
        <v>47</v>
      </c>
      <c r="I52" s="3" t="s">
        <v>46</v>
      </c>
      <c r="J52" s="3" t="s">
        <v>48</v>
      </c>
      <c r="K52" s="3" t="s">
        <v>80</v>
      </c>
      <c r="L52" s="3" t="s">
        <v>80</v>
      </c>
      <c r="M52" s="3" t="s">
        <v>80</v>
      </c>
      <c r="N52" s="3" t="s">
        <v>258</v>
      </c>
      <c r="O52" s="5" t="s">
        <v>46</v>
      </c>
      <c r="P52" s="3" t="s">
        <v>80</v>
      </c>
      <c r="Q52" s="3" t="s">
        <v>61</v>
      </c>
      <c r="R52" s="3" t="s">
        <v>46</v>
      </c>
      <c r="S52" s="3" t="s">
        <v>46</v>
      </c>
      <c r="T52" s="3" t="s">
        <v>46</v>
      </c>
      <c r="U52" s="3" t="s">
        <v>258</v>
      </c>
      <c r="V52" s="5" t="s">
        <v>122</v>
      </c>
      <c r="W52" s="3" t="s">
        <v>433</v>
      </c>
      <c r="X52" s="5" t="s">
        <v>8042</v>
      </c>
      <c r="Y52" s="3" t="s">
        <v>2838</v>
      </c>
      <c r="AB52" s="14">
        <f t="shared" si="1"/>
        <v>-25.730000000000018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-0.17414040468051267</v>
      </c>
      <c r="AH52" s="25">
        <f t="shared" si="4"/>
        <v>0.56912244002944634</v>
      </c>
      <c r="AI52" s="41">
        <f t="shared" si="5"/>
        <v>1.7570911453575089</v>
      </c>
    </row>
    <row r="53" spans="1:35" x14ac:dyDescent="0.25">
      <c r="A53" s="3" t="s">
        <v>1490</v>
      </c>
      <c r="B53" s="4" t="s">
        <v>387</v>
      </c>
      <c r="C53" s="3" t="s">
        <v>42</v>
      </c>
      <c r="D53" s="3" t="s">
        <v>365</v>
      </c>
      <c r="E53" s="3" t="s">
        <v>8043</v>
      </c>
      <c r="F53" s="3" t="s">
        <v>443</v>
      </c>
      <c r="G53" s="3" t="s">
        <v>42</v>
      </c>
      <c r="H53" s="5" t="s">
        <v>46</v>
      </c>
      <c r="I53" s="3" t="s">
        <v>46</v>
      </c>
      <c r="J53" s="3" t="s">
        <v>48</v>
      </c>
      <c r="K53" s="3" t="s">
        <v>80</v>
      </c>
      <c r="L53" s="3" t="s">
        <v>47</v>
      </c>
      <c r="M53" s="3" t="s">
        <v>80</v>
      </c>
      <c r="N53" s="3" t="s">
        <v>258</v>
      </c>
      <c r="O53" s="5" t="s">
        <v>46</v>
      </c>
      <c r="P53" s="3" t="s">
        <v>80</v>
      </c>
      <c r="Q53" s="3" t="s">
        <v>61</v>
      </c>
      <c r="R53" s="3" t="s">
        <v>46</v>
      </c>
      <c r="S53" s="3" t="s">
        <v>47</v>
      </c>
      <c r="T53" s="3" t="s">
        <v>46</v>
      </c>
      <c r="U53" s="3" t="s">
        <v>258</v>
      </c>
      <c r="V53" s="5" t="s">
        <v>122</v>
      </c>
      <c r="W53" s="3" t="s">
        <v>433</v>
      </c>
      <c r="X53" s="5" t="s">
        <v>8042</v>
      </c>
      <c r="Y53" s="3" t="s">
        <v>3078</v>
      </c>
      <c r="AB53" s="14">
        <f t="shared" si="1"/>
        <v>-78.390000000000327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-0.52974121554121711</v>
      </c>
      <c r="AH53" s="25">
        <f t="shared" si="4"/>
        <v>0.70185431623492645</v>
      </c>
      <c r="AI53" s="41">
        <f t="shared" si="5"/>
        <v>1.4247971079874038</v>
      </c>
    </row>
    <row r="54" spans="1:35" x14ac:dyDescent="0.25">
      <c r="A54" s="3" t="s">
        <v>1490</v>
      </c>
      <c r="B54" s="4" t="s">
        <v>415</v>
      </c>
      <c r="C54" s="3" t="s">
        <v>42</v>
      </c>
      <c r="D54" s="3" t="s">
        <v>193</v>
      </c>
      <c r="E54" s="3" t="s">
        <v>8044</v>
      </c>
      <c r="F54" s="3" t="s">
        <v>223</v>
      </c>
      <c r="G54" s="3" t="s">
        <v>111</v>
      </c>
      <c r="H54" s="5" t="s">
        <v>46</v>
      </c>
      <c r="I54" s="3" t="s">
        <v>46</v>
      </c>
      <c r="J54" s="3" t="s">
        <v>46</v>
      </c>
      <c r="K54" s="3" t="s">
        <v>46</v>
      </c>
      <c r="L54" s="3" t="s">
        <v>47</v>
      </c>
      <c r="M54" s="3" t="s">
        <v>80</v>
      </c>
      <c r="N54" s="3" t="s">
        <v>258</v>
      </c>
      <c r="O54" s="5" t="s">
        <v>46</v>
      </c>
      <c r="P54" s="3" t="s">
        <v>80</v>
      </c>
      <c r="Q54" s="3" t="s">
        <v>40</v>
      </c>
      <c r="R54" s="3" t="s">
        <v>80</v>
      </c>
      <c r="S54" s="3" t="s">
        <v>80</v>
      </c>
      <c r="T54" s="3" t="s">
        <v>46</v>
      </c>
      <c r="U54" s="3" t="s">
        <v>258</v>
      </c>
      <c r="V54" s="5" t="s">
        <v>122</v>
      </c>
      <c r="W54" s="3" t="s">
        <v>433</v>
      </c>
      <c r="X54" s="5" t="s">
        <v>8042</v>
      </c>
      <c r="Y54" s="3" t="s">
        <v>4409</v>
      </c>
      <c r="AB54" s="14">
        <f t="shared" si="1"/>
        <v>-23.700000000000273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-0.1604322837908975</v>
      </c>
      <c r="AH54" s="25">
        <f t="shared" si="4"/>
        <v>0.56372971990656784</v>
      </c>
      <c r="AI54" s="41">
        <f t="shared" si="5"/>
        <v>1.7738997336626838</v>
      </c>
    </row>
    <row r="55" spans="1:35" x14ac:dyDescent="0.25">
      <c r="A55" s="3" t="s">
        <v>439</v>
      </c>
      <c r="B55" s="4" t="s">
        <v>487</v>
      </c>
      <c r="C55" s="3" t="s">
        <v>58</v>
      </c>
      <c r="D55" s="3" t="s">
        <v>426</v>
      </c>
      <c r="E55" s="3" t="s">
        <v>8045</v>
      </c>
      <c r="F55" s="3" t="s">
        <v>742</v>
      </c>
      <c r="G55" s="3" t="s">
        <v>111</v>
      </c>
      <c r="H55" s="5" t="s">
        <v>46</v>
      </c>
      <c r="I55" s="3" t="s">
        <v>46</v>
      </c>
      <c r="J55" s="3" t="s">
        <v>80</v>
      </c>
      <c r="K55" s="3" t="s">
        <v>46</v>
      </c>
      <c r="L55" s="3" t="s">
        <v>80</v>
      </c>
      <c r="M55" s="3" t="s">
        <v>80</v>
      </c>
      <c r="N55" s="3" t="s">
        <v>1128</v>
      </c>
      <c r="O55" s="5" t="s">
        <v>46</v>
      </c>
      <c r="P55" s="3" t="s">
        <v>47</v>
      </c>
      <c r="Q55" s="3" t="s">
        <v>80</v>
      </c>
      <c r="R55" s="3" t="s">
        <v>46</v>
      </c>
      <c r="S55" s="3" t="s">
        <v>80</v>
      </c>
      <c r="T55" s="3" t="s">
        <v>46</v>
      </c>
      <c r="U55" s="3" t="s">
        <v>258</v>
      </c>
      <c r="V55" s="5" t="s">
        <v>273</v>
      </c>
      <c r="W55" s="3" t="s">
        <v>339</v>
      </c>
      <c r="X55" s="5" t="s">
        <v>8046</v>
      </c>
      <c r="Y55" s="3" t="s">
        <v>8047</v>
      </c>
      <c r="AB55" s="14">
        <f t="shared" si="1"/>
        <v>79.089999999999691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0.53368483258531951</v>
      </c>
      <c r="AH55" s="25">
        <f t="shared" si="4"/>
        <v>0.29677980232252588</v>
      </c>
      <c r="AI55" s="41">
        <f t="shared" si="5"/>
        <v>3.3695015367428831</v>
      </c>
    </row>
    <row r="56" spans="1:35" x14ac:dyDescent="0.25">
      <c r="A56" s="3" t="s">
        <v>773</v>
      </c>
      <c r="B56" s="4" t="s">
        <v>1285</v>
      </c>
      <c r="C56" s="3" t="s">
        <v>42</v>
      </c>
      <c r="D56" s="3" t="s">
        <v>1260</v>
      </c>
      <c r="E56" s="3" t="s">
        <v>8048</v>
      </c>
      <c r="F56" s="3" t="s">
        <v>1336</v>
      </c>
      <c r="G56" s="3" t="s">
        <v>42</v>
      </c>
      <c r="H56" s="5" t="s">
        <v>46</v>
      </c>
      <c r="I56" s="3" t="s">
        <v>46</v>
      </c>
      <c r="J56" s="3" t="s">
        <v>47</v>
      </c>
      <c r="K56" s="3" t="s">
        <v>46</v>
      </c>
      <c r="L56" s="3" t="s">
        <v>47</v>
      </c>
      <c r="M56" s="3" t="s">
        <v>47</v>
      </c>
      <c r="N56" s="3" t="s">
        <v>258</v>
      </c>
      <c r="O56" s="5" t="s">
        <v>46</v>
      </c>
      <c r="P56" s="3" t="s">
        <v>47</v>
      </c>
      <c r="Q56" s="3" t="s">
        <v>80</v>
      </c>
      <c r="R56" s="3" t="s">
        <v>46</v>
      </c>
      <c r="S56" s="3" t="s">
        <v>46</v>
      </c>
      <c r="T56" s="3" t="s">
        <v>47</v>
      </c>
      <c r="U56" s="3" t="s">
        <v>258</v>
      </c>
      <c r="V56" s="5" t="s">
        <v>273</v>
      </c>
      <c r="W56" s="3" t="s">
        <v>433</v>
      </c>
      <c r="X56" s="5" t="s">
        <v>8046</v>
      </c>
      <c r="Y56" s="3" t="s">
        <v>8049</v>
      </c>
      <c r="AB56" s="14">
        <f t="shared" si="1"/>
        <v>150.94999999999982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1.0189388065399363</v>
      </c>
      <c r="AH56" s="25">
        <f t="shared" si="4"/>
        <v>0.15411600944257819</v>
      </c>
      <c r="AI56" s="41">
        <f t="shared" si="5"/>
        <v>6.4886185647869903</v>
      </c>
    </row>
    <row r="57" spans="1:35" x14ac:dyDescent="0.25">
      <c r="A57" s="3" t="s">
        <v>355</v>
      </c>
      <c r="B57" s="4" t="s">
        <v>207</v>
      </c>
      <c r="C57" s="3" t="s">
        <v>63</v>
      </c>
      <c r="D57" s="3" t="s">
        <v>186</v>
      </c>
      <c r="E57" s="3" t="s">
        <v>8050</v>
      </c>
      <c r="F57" s="3" t="s">
        <v>368</v>
      </c>
      <c r="G57" s="3" t="s">
        <v>42</v>
      </c>
      <c r="H57" s="5" t="s">
        <v>46</v>
      </c>
      <c r="I57" s="3" t="s">
        <v>46</v>
      </c>
      <c r="J57" s="3" t="s">
        <v>86</v>
      </c>
      <c r="K57" s="3" t="s">
        <v>46</v>
      </c>
      <c r="L57" s="3" t="s">
        <v>47</v>
      </c>
      <c r="M57" s="3" t="s">
        <v>80</v>
      </c>
      <c r="N57" s="3" t="s">
        <v>258</v>
      </c>
      <c r="O57" s="5" t="s">
        <v>46</v>
      </c>
      <c r="P57" s="3" t="s">
        <v>47</v>
      </c>
      <c r="Q57" s="3" t="s">
        <v>61</v>
      </c>
      <c r="R57" s="3" t="s">
        <v>80</v>
      </c>
      <c r="S57" s="3" t="s">
        <v>2525</v>
      </c>
      <c r="T57" s="3" t="s">
        <v>80</v>
      </c>
      <c r="U57" s="3" t="s">
        <v>258</v>
      </c>
      <c r="V57" s="5" t="s">
        <v>3112</v>
      </c>
      <c r="W57" s="3" t="s">
        <v>433</v>
      </c>
      <c r="X57" s="5" t="s">
        <v>8051</v>
      </c>
      <c r="Y57" s="3" t="s">
        <v>8052</v>
      </c>
      <c r="AB57" s="14">
        <f t="shared" si="1"/>
        <v>-52.599999999999909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-0.35558730532287941</v>
      </c>
      <c r="AH57" s="25">
        <f t="shared" si="4"/>
        <v>0.63892517401343452</v>
      </c>
      <c r="AI57" s="41">
        <f t="shared" si="5"/>
        <v>1.5651285012272396</v>
      </c>
    </row>
    <row r="58" spans="1:35" x14ac:dyDescent="0.25">
      <c r="A58" s="3" t="s">
        <v>821</v>
      </c>
      <c r="B58" s="4" t="s">
        <v>2841</v>
      </c>
      <c r="C58" s="3" t="s">
        <v>42</v>
      </c>
      <c r="D58" s="3" t="s">
        <v>307</v>
      </c>
      <c r="E58" s="3" t="s">
        <v>8053</v>
      </c>
      <c r="F58" s="3" t="s">
        <v>489</v>
      </c>
      <c r="G58" s="3" t="s">
        <v>42</v>
      </c>
      <c r="H58" s="5" t="s">
        <v>46</v>
      </c>
      <c r="I58" s="3" t="s">
        <v>86</v>
      </c>
      <c r="J58" s="3" t="s">
        <v>47</v>
      </c>
      <c r="K58" s="3" t="s">
        <v>80</v>
      </c>
      <c r="L58" s="3" t="s">
        <v>47</v>
      </c>
      <c r="M58" s="3" t="s">
        <v>47</v>
      </c>
      <c r="N58" s="3" t="s">
        <v>258</v>
      </c>
      <c r="O58" s="5" t="s">
        <v>46</v>
      </c>
      <c r="P58" s="3" t="s">
        <v>47</v>
      </c>
      <c r="Q58" s="3" t="s">
        <v>40</v>
      </c>
      <c r="R58" s="3" t="s">
        <v>46</v>
      </c>
      <c r="S58" s="3" t="s">
        <v>46</v>
      </c>
      <c r="T58" s="3" t="s">
        <v>46</v>
      </c>
      <c r="U58" s="3" t="s">
        <v>1189</v>
      </c>
      <c r="V58" s="5" t="s">
        <v>208</v>
      </c>
      <c r="W58" s="3" t="s">
        <v>851</v>
      </c>
      <c r="X58" s="5" t="s">
        <v>8054</v>
      </c>
      <c r="Y58" s="3" t="s">
        <v>8055</v>
      </c>
      <c r="AB58" s="14">
        <f t="shared" si="1"/>
        <v>-114.7800000000002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-0.7754744762176492</v>
      </c>
      <c r="AH58" s="25">
        <f t="shared" si="4"/>
        <v>0.78097032907751462</v>
      </c>
      <c r="AI58" s="41">
        <f t="shared" si="5"/>
        <v>1.280458376928614</v>
      </c>
    </row>
    <row r="59" spans="1:35" x14ac:dyDescent="0.25">
      <c r="A59" s="3" t="s">
        <v>8056</v>
      </c>
      <c r="B59" s="4" t="s">
        <v>364</v>
      </c>
      <c r="C59" s="3" t="s">
        <v>42</v>
      </c>
      <c r="D59" s="3" t="s">
        <v>365</v>
      </c>
      <c r="E59" s="3" t="s">
        <v>8057</v>
      </c>
      <c r="F59" s="3" t="s">
        <v>67</v>
      </c>
      <c r="G59" s="3" t="s">
        <v>111</v>
      </c>
      <c r="H59" s="5" t="s">
        <v>46</v>
      </c>
      <c r="I59" s="3" t="s">
        <v>46</v>
      </c>
      <c r="J59" s="3" t="s">
        <v>80</v>
      </c>
      <c r="K59" s="3" t="s">
        <v>46</v>
      </c>
      <c r="L59" s="3" t="s">
        <v>80</v>
      </c>
      <c r="M59" s="3" t="s">
        <v>80</v>
      </c>
      <c r="N59" s="3" t="s">
        <v>258</v>
      </c>
      <c r="O59" s="5" t="s">
        <v>46</v>
      </c>
      <c r="P59" s="3" t="s">
        <v>80</v>
      </c>
      <c r="Q59" s="3" t="s">
        <v>61</v>
      </c>
      <c r="R59" s="3" t="s">
        <v>80</v>
      </c>
      <c r="S59" s="3" t="s">
        <v>47</v>
      </c>
      <c r="T59" s="3" t="s">
        <v>46</v>
      </c>
      <c r="U59" s="3" t="s">
        <v>258</v>
      </c>
      <c r="V59" s="5" t="s">
        <v>208</v>
      </c>
      <c r="W59" s="3" t="s">
        <v>433</v>
      </c>
      <c r="X59" s="5" t="s">
        <v>8054</v>
      </c>
      <c r="Y59" s="3" t="s">
        <v>8058</v>
      </c>
      <c r="AB59" s="14">
        <f t="shared" si="1"/>
        <v>-179.90999999999985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-1.2152823154002816</v>
      </c>
      <c r="AH59" s="25">
        <f t="shared" si="4"/>
        <v>0.88787078276986742</v>
      </c>
      <c r="AI59" s="41">
        <f t="shared" si="5"/>
        <v>1.1262900181041278</v>
      </c>
    </row>
    <row r="60" spans="1:35" x14ac:dyDescent="0.25">
      <c r="A60" s="3" t="s">
        <v>8056</v>
      </c>
      <c r="B60" s="4" t="s">
        <v>300</v>
      </c>
      <c r="C60" s="3" t="s">
        <v>42</v>
      </c>
      <c r="D60" s="3" t="s">
        <v>100</v>
      </c>
      <c r="E60" s="3" t="s">
        <v>8059</v>
      </c>
      <c r="F60" s="3" t="s">
        <v>834</v>
      </c>
      <c r="G60" s="3" t="s">
        <v>65</v>
      </c>
      <c r="H60" s="5" t="s">
        <v>46</v>
      </c>
      <c r="I60" s="3" t="s">
        <v>61</v>
      </c>
      <c r="J60" s="3" t="s">
        <v>80</v>
      </c>
      <c r="K60" s="3" t="s">
        <v>46</v>
      </c>
      <c r="L60" s="3" t="s">
        <v>47</v>
      </c>
      <c r="M60" s="3" t="s">
        <v>80</v>
      </c>
      <c r="N60" s="3" t="s">
        <v>258</v>
      </c>
      <c r="O60" s="5" t="s">
        <v>46</v>
      </c>
      <c r="P60" s="3" t="s">
        <v>80</v>
      </c>
      <c r="Q60" s="3" t="s">
        <v>80</v>
      </c>
      <c r="R60" s="3" t="s">
        <v>46</v>
      </c>
      <c r="S60" s="3" t="s">
        <v>47</v>
      </c>
      <c r="T60" s="3" t="s">
        <v>46</v>
      </c>
      <c r="U60" s="3" t="s">
        <v>258</v>
      </c>
      <c r="V60" s="5" t="s">
        <v>208</v>
      </c>
      <c r="W60" s="3" t="s">
        <v>433</v>
      </c>
      <c r="X60" s="5" t="s">
        <v>8054</v>
      </c>
      <c r="Y60" s="3" t="s">
        <v>3655</v>
      </c>
      <c r="AB60" s="14">
        <f t="shared" si="1"/>
        <v>-9.3600000000001273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-6.3597577605129851E-2</v>
      </c>
      <c r="AH60" s="25">
        <f t="shared" si="4"/>
        <v>0.52535466968478861</v>
      </c>
      <c r="AI60" s="41">
        <f t="shared" si="5"/>
        <v>1.9034759900392573</v>
      </c>
    </row>
    <row r="61" spans="1:35" x14ac:dyDescent="0.25">
      <c r="A61" s="3" t="s">
        <v>8056</v>
      </c>
      <c r="B61" s="4" t="s">
        <v>864</v>
      </c>
      <c r="C61" s="3" t="s">
        <v>151</v>
      </c>
      <c r="D61" s="3" t="s">
        <v>515</v>
      </c>
      <c r="E61" s="3" t="s">
        <v>8060</v>
      </c>
      <c r="F61" s="3" t="s">
        <v>1758</v>
      </c>
      <c r="G61" s="3" t="s">
        <v>42</v>
      </c>
      <c r="H61" s="5" t="s">
        <v>46</v>
      </c>
      <c r="I61" s="3" t="s">
        <v>46</v>
      </c>
      <c r="J61" s="3" t="s">
        <v>61</v>
      </c>
      <c r="K61" s="3" t="s">
        <v>80</v>
      </c>
      <c r="L61" s="3" t="s">
        <v>80</v>
      </c>
      <c r="M61" s="3" t="s">
        <v>80</v>
      </c>
      <c r="N61" s="3" t="s">
        <v>258</v>
      </c>
      <c r="O61" s="5" t="s">
        <v>46</v>
      </c>
      <c r="P61" s="3" t="s">
        <v>61</v>
      </c>
      <c r="Q61" s="3" t="s">
        <v>40</v>
      </c>
      <c r="R61" s="3" t="s">
        <v>46</v>
      </c>
      <c r="S61" s="3" t="s">
        <v>80</v>
      </c>
      <c r="T61" s="3" t="s">
        <v>80</v>
      </c>
      <c r="U61" s="3" t="s">
        <v>258</v>
      </c>
      <c r="V61" s="5" t="s">
        <v>208</v>
      </c>
      <c r="W61" s="3" t="s">
        <v>433</v>
      </c>
      <c r="X61" s="5" t="s">
        <v>8054</v>
      </c>
      <c r="Y61" s="3" t="s">
        <v>8061</v>
      </c>
      <c r="AB61" s="14">
        <f t="shared" si="1"/>
        <v>203.41000000000008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1.3731890636184121</v>
      </c>
      <c r="AH61" s="25">
        <f t="shared" si="4"/>
        <v>8.4846789337362449E-2</v>
      </c>
      <c r="AI61" s="41">
        <f t="shared" si="5"/>
        <v>11.785949802105806</v>
      </c>
    </row>
    <row r="62" spans="1:35" x14ac:dyDescent="0.25">
      <c r="A62" s="3" t="s">
        <v>8056</v>
      </c>
      <c r="B62" s="4" t="s">
        <v>771</v>
      </c>
      <c r="C62" s="3" t="s">
        <v>63</v>
      </c>
      <c r="D62" s="3" t="s">
        <v>380</v>
      </c>
      <c r="E62" s="3" t="s">
        <v>8062</v>
      </c>
      <c r="F62" s="3" t="s">
        <v>587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46</v>
      </c>
      <c r="L62" s="3" t="s">
        <v>47</v>
      </c>
      <c r="M62" s="3" t="s">
        <v>80</v>
      </c>
      <c r="N62" s="3" t="s">
        <v>258</v>
      </c>
      <c r="O62" s="5" t="s">
        <v>47</v>
      </c>
      <c r="P62" s="3" t="s">
        <v>86</v>
      </c>
      <c r="Q62" s="3" t="s">
        <v>40</v>
      </c>
      <c r="R62" s="3" t="s">
        <v>80</v>
      </c>
      <c r="S62" s="3" t="s">
        <v>46</v>
      </c>
      <c r="T62" s="3" t="s">
        <v>46</v>
      </c>
      <c r="U62" s="3" t="s">
        <v>258</v>
      </c>
      <c r="V62" s="5" t="s">
        <v>208</v>
      </c>
      <c r="W62" s="3" t="s">
        <v>433</v>
      </c>
      <c r="X62" s="5" t="s">
        <v>8054</v>
      </c>
      <c r="Y62" s="3" t="s">
        <v>8063</v>
      </c>
      <c r="AB62" s="14">
        <f t="shared" si="1"/>
        <v>-56.240000000000236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-0.38016738415943607</v>
      </c>
      <c r="AH62" s="25">
        <f t="shared" si="4"/>
        <v>0.64808941572826295</v>
      </c>
      <c r="AI62" s="41">
        <f t="shared" si="5"/>
        <v>1.5429969626587599</v>
      </c>
    </row>
    <row r="63" spans="1:35" x14ac:dyDescent="0.25">
      <c r="A63" s="3" t="s">
        <v>396</v>
      </c>
      <c r="B63" s="4" t="s">
        <v>57</v>
      </c>
      <c r="C63" s="3" t="s">
        <v>42</v>
      </c>
      <c r="D63" s="3" t="s">
        <v>59</v>
      </c>
      <c r="E63" s="3" t="s">
        <v>8064</v>
      </c>
      <c r="F63" s="3" t="s">
        <v>500</v>
      </c>
      <c r="G63" s="3" t="s">
        <v>45</v>
      </c>
      <c r="H63" s="5" t="s">
        <v>46</v>
      </c>
      <c r="I63" s="3" t="s">
        <v>46</v>
      </c>
      <c r="J63" s="3" t="s">
        <v>47</v>
      </c>
      <c r="K63" s="3" t="s">
        <v>80</v>
      </c>
      <c r="L63" s="3" t="s">
        <v>80</v>
      </c>
      <c r="M63" s="3" t="s">
        <v>80</v>
      </c>
      <c r="N63" s="3" t="s">
        <v>258</v>
      </c>
      <c r="O63" s="5" t="s">
        <v>46</v>
      </c>
      <c r="P63" s="3" t="s">
        <v>47</v>
      </c>
      <c r="Q63" s="3" t="s">
        <v>40</v>
      </c>
      <c r="R63" s="3" t="s">
        <v>46</v>
      </c>
      <c r="S63" s="3" t="s">
        <v>2525</v>
      </c>
      <c r="T63" s="3" t="s">
        <v>46</v>
      </c>
      <c r="U63" s="3" t="s">
        <v>258</v>
      </c>
      <c r="V63" s="5" t="s">
        <v>3123</v>
      </c>
      <c r="W63" s="3" t="s">
        <v>433</v>
      </c>
      <c r="X63" s="5" t="s">
        <v>8065</v>
      </c>
      <c r="Y63" s="3" t="s">
        <v>8066</v>
      </c>
      <c r="AB63" s="14">
        <f t="shared" si="1"/>
        <v>-37.010000000000218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-0.25031163799818823</v>
      </c>
      <c r="AH63" s="25">
        <f t="shared" si="4"/>
        <v>0.59882682146491295</v>
      </c>
      <c r="AI63" s="41">
        <f t="shared" si="5"/>
        <v>1.6699318803952288</v>
      </c>
    </row>
    <row r="64" spans="1:35" x14ac:dyDescent="0.25">
      <c r="A64" s="3" t="s">
        <v>3159</v>
      </c>
      <c r="B64" s="4" t="s">
        <v>2821</v>
      </c>
      <c r="C64" s="3" t="s">
        <v>58</v>
      </c>
      <c r="D64" s="3" t="s">
        <v>354</v>
      </c>
      <c r="E64" s="3" t="s">
        <v>8067</v>
      </c>
      <c r="F64" s="3" t="s">
        <v>104</v>
      </c>
      <c r="G64" s="3" t="s">
        <v>45</v>
      </c>
      <c r="H64" s="5" t="s">
        <v>46</v>
      </c>
      <c r="I64" s="3" t="s">
        <v>46</v>
      </c>
      <c r="J64" s="3" t="s">
        <v>48</v>
      </c>
      <c r="K64" s="3" t="s">
        <v>80</v>
      </c>
      <c r="L64" s="3" t="s">
        <v>47</v>
      </c>
      <c r="M64" s="3" t="s">
        <v>80</v>
      </c>
      <c r="N64" s="3" t="s">
        <v>258</v>
      </c>
      <c r="O64" s="5" t="s">
        <v>46</v>
      </c>
      <c r="P64" s="3" t="s">
        <v>46</v>
      </c>
      <c r="Q64" s="3" t="s">
        <v>40</v>
      </c>
      <c r="R64" s="3" t="s">
        <v>80</v>
      </c>
      <c r="S64" s="3" t="s">
        <v>47</v>
      </c>
      <c r="T64" s="3" t="s">
        <v>46</v>
      </c>
      <c r="U64" s="3" t="s">
        <v>258</v>
      </c>
      <c r="V64" s="5" t="s">
        <v>134</v>
      </c>
      <c r="W64" s="3" t="s">
        <v>433</v>
      </c>
      <c r="X64" s="5" t="s">
        <v>8068</v>
      </c>
      <c r="Y64" s="3" t="s">
        <v>8069</v>
      </c>
      <c r="AB64" s="14">
        <f t="shared" si="1"/>
        <v>-370.88999999999987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-2.5049261220500529</v>
      </c>
      <c r="AH64" s="25">
        <f t="shared" si="4"/>
        <v>0.99387615135967877</v>
      </c>
      <c r="AI64" s="41">
        <f t="shared" si="5"/>
        <v>1.0061615812311659</v>
      </c>
    </row>
    <row r="65" spans="1:35" x14ac:dyDescent="0.25">
      <c r="A65" s="3" t="s">
        <v>3159</v>
      </c>
      <c r="B65" s="4" t="s">
        <v>376</v>
      </c>
      <c r="C65" s="3" t="s">
        <v>42</v>
      </c>
      <c r="D65" s="3" t="s">
        <v>377</v>
      </c>
      <c r="E65" s="3" t="s">
        <v>8070</v>
      </c>
      <c r="F65" s="3" t="s">
        <v>256</v>
      </c>
      <c r="G65" s="3" t="s">
        <v>45</v>
      </c>
      <c r="H65" s="5" t="s">
        <v>46</v>
      </c>
      <c r="I65" s="3" t="s">
        <v>46</v>
      </c>
      <c r="J65" s="3" t="s">
        <v>47</v>
      </c>
      <c r="K65" s="3" t="s">
        <v>80</v>
      </c>
      <c r="L65" s="3" t="s">
        <v>80</v>
      </c>
      <c r="M65" s="3" t="s">
        <v>80</v>
      </c>
      <c r="N65" s="3" t="s">
        <v>258</v>
      </c>
      <c r="O65" s="5" t="s">
        <v>47</v>
      </c>
      <c r="P65" s="3" t="s">
        <v>80</v>
      </c>
      <c r="Q65" s="3" t="s">
        <v>61</v>
      </c>
      <c r="R65" s="3" t="s">
        <v>46</v>
      </c>
      <c r="S65" s="3" t="s">
        <v>46</v>
      </c>
      <c r="T65" s="3" t="s">
        <v>61</v>
      </c>
      <c r="U65" s="3" t="s">
        <v>258</v>
      </c>
      <c r="V65" s="5" t="s">
        <v>134</v>
      </c>
      <c r="W65" s="3" t="s">
        <v>433</v>
      </c>
      <c r="X65" s="5" t="s">
        <v>8068</v>
      </c>
      <c r="Y65" s="3" t="s">
        <v>8071</v>
      </c>
      <c r="AB65" s="14">
        <f t="shared" si="1"/>
        <v>-282.35999999999967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-1.9071034903467095</v>
      </c>
      <c r="AH65" s="25">
        <f t="shared" si="4"/>
        <v>0.97174640631477516</v>
      </c>
      <c r="AI65" s="41">
        <f t="shared" si="5"/>
        <v>1.0290750688673735</v>
      </c>
    </row>
    <row r="66" spans="1:35" x14ac:dyDescent="0.25">
      <c r="A66" s="3" t="s">
        <v>196</v>
      </c>
      <c r="B66" s="4" t="s">
        <v>1108</v>
      </c>
      <c r="C66" s="3" t="s">
        <v>63</v>
      </c>
      <c r="D66" s="3" t="s">
        <v>1103</v>
      </c>
      <c r="E66" s="3" t="s">
        <v>8072</v>
      </c>
      <c r="F66" s="3" t="s">
        <v>220</v>
      </c>
      <c r="G66" s="3" t="s">
        <v>42</v>
      </c>
      <c r="H66" s="5" t="s">
        <v>46</v>
      </c>
      <c r="I66" s="3" t="s">
        <v>46</v>
      </c>
      <c r="J66" s="3" t="s">
        <v>40</v>
      </c>
      <c r="K66" s="3" t="s">
        <v>80</v>
      </c>
      <c r="L66" s="3" t="s">
        <v>86</v>
      </c>
      <c r="M66" s="3" t="s">
        <v>80</v>
      </c>
      <c r="N66" s="3" t="s">
        <v>258</v>
      </c>
      <c r="O66" s="5" t="s">
        <v>46</v>
      </c>
      <c r="P66" s="3" t="s">
        <v>47</v>
      </c>
      <c r="Q66" s="3" t="s">
        <v>40</v>
      </c>
      <c r="R66" s="3" t="s">
        <v>80</v>
      </c>
      <c r="S66" s="3" t="s">
        <v>2525</v>
      </c>
      <c r="T66" s="3" t="s">
        <v>46</v>
      </c>
      <c r="U66" s="3" t="s">
        <v>258</v>
      </c>
      <c r="V66" s="5" t="s">
        <v>2890</v>
      </c>
      <c r="W66" s="3" t="s">
        <v>433</v>
      </c>
      <c r="X66" s="5" t="s">
        <v>8073</v>
      </c>
      <c r="Y66" s="3" t="s">
        <v>8074</v>
      </c>
      <c r="AB66" s="14">
        <f t="shared" si="1"/>
        <v>-227.73999999999978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-1.5382672524201708</v>
      </c>
      <c r="AH66" s="25">
        <f t="shared" si="4"/>
        <v>0.93800835837228769</v>
      </c>
      <c r="AI66" s="41">
        <f t="shared" si="5"/>
        <v>1.0660885812737164</v>
      </c>
    </row>
    <row r="67" spans="1:35" x14ac:dyDescent="0.25">
      <c r="A67" s="3" t="s">
        <v>194</v>
      </c>
      <c r="B67" s="4" t="s">
        <v>1381</v>
      </c>
      <c r="C67" s="3" t="s">
        <v>58</v>
      </c>
      <c r="D67" s="3" t="s">
        <v>380</v>
      </c>
      <c r="E67" s="3" t="s">
        <v>8075</v>
      </c>
      <c r="F67" s="3" t="s">
        <v>972</v>
      </c>
      <c r="G67" s="3" t="s">
        <v>42</v>
      </c>
      <c r="H67" s="5" t="s">
        <v>46</v>
      </c>
      <c r="I67" s="3" t="s">
        <v>61</v>
      </c>
      <c r="J67" s="3" t="s">
        <v>80</v>
      </c>
      <c r="K67" s="3" t="s">
        <v>80</v>
      </c>
      <c r="L67" s="3" t="s">
        <v>80</v>
      </c>
      <c r="M67" s="3" t="s">
        <v>80</v>
      </c>
      <c r="N67" s="3" t="s">
        <v>258</v>
      </c>
      <c r="O67" s="5" t="s">
        <v>46</v>
      </c>
      <c r="P67" s="3" t="s">
        <v>61</v>
      </c>
      <c r="Q67" s="3" t="s">
        <v>80</v>
      </c>
      <c r="R67" s="3" t="s">
        <v>46</v>
      </c>
      <c r="S67" s="3" t="s">
        <v>2525</v>
      </c>
      <c r="T67" s="3" t="s">
        <v>47</v>
      </c>
      <c r="U67" s="3" t="s">
        <v>258</v>
      </c>
      <c r="V67" s="5" t="s">
        <v>3133</v>
      </c>
      <c r="W67" s="3" t="s">
        <v>433</v>
      </c>
      <c r="X67" s="5" t="s">
        <v>8076</v>
      </c>
      <c r="Y67" s="3" t="s">
        <v>3676</v>
      </c>
      <c r="AB67" s="14">
        <f t="shared" si="1"/>
        <v>154.24999999999977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1.0412229439467022</v>
      </c>
      <c r="AH67" s="25">
        <f t="shared" si="4"/>
        <v>0.14888604476856127</v>
      </c>
      <c r="AI67" s="41">
        <f t="shared" si="5"/>
        <v>6.7165462119332204</v>
      </c>
    </row>
    <row r="68" spans="1:35" x14ac:dyDescent="0.25">
      <c r="A68" s="3" t="s">
        <v>4239</v>
      </c>
      <c r="B68" s="4" t="s">
        <v>109</v>
      </c>
      <c r="C68" s="3" t="s">
        <v>42</v>
      </c>
      <c r="D68" s="3" t="s">
        <v>59</v>
      </c>
      <c r="E68" s="3" t="s">
        <v>8077</v>
      </c>
      <c r="F68" s="3" t="s">
        <v>1258</v>
      </c>
      <c r="G68" s="3" t="s">
        <v>111</v>
      </c>
      <c r="H68" s="5" t="s">
        <v>46</v>
      </c>
      <c r="I68" s="3" t="s">
        <v>46</v>
      </c>
      <c r="J68" s="3" t="s">
        <v>47</v>
      </c>
      <c r="K68" s="3" t="s">
        <v>46</v>
      </c>
      <c r="L68" s="3" t="s">
        <v>47</v>
      </c>
      <c r="M68" s="3" t="s">
        <v>80</v>
      </c>
      <c r="N68" s="3" t="s">
        <v>258</v>
      </c>
      <c r="O68" s="5" t="s">
        <v>47</v>
      </c>
      <c r="P68" s="3" t="s">
        <v>47</v>
      </c>
      <c r="Q68" s="3" t="s">
        <v>47</v>
      </c>
      <c r="R68" s="3" t="s">
        <v>46</v>
      </c>
      <c r="S68" s="3" t="s">
        <v>80</v>
      </c>
      <c r="T68" s="3" t="s">
        <v>46</v>
      </c>
      <c r="U68" s="3" t="s">
        <v>258</v>
      </c>
      <c r="V68" s="5" t="s">
        <v>256</v>
      </c>
      <c r="W68" s="3" t="s">
        <v>433</v>
      </c>
      <c r="X68" s="5" t="s">
        <v>8078</v>
      </c>
      <c r="Y68" s="3" t="s">
        <v>8079</v>
      </c>
      <c r="AB68" s="14">
        <f t="shared" si="1"/>
        <v>-82.069999999999709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-0.55459140513421301</v>
      </c>
      <c r="AH68" s="25">
        <f t="shared" si="4"/>
        <v>0.71041291539901885</v>
      </c>
      <c r="AI68" s="41">
        <f t="shared" si="5"/>
        <v>1.407632066258717</v>
      </c>
    </row>
    <row r="69" spans="1:35" x14ac:dyDescent="0.25">
      <c r="A69" s="3" t="s">
        <v>4239</v>
      </c>
      <c r="B69" s="4" t="s">
        <v>1487</v>
      </c>
      <c r="C69" s="3" t="s">
        <v>58</v>
      </c>
      <c r="D69" s="3" t="s">
        <v>377</v>
      </c>
      <c r="E69" s="3" t="s">
        <v>8080</v>
      </c>
      <c r="F69" s="3" t="s">
        <v>877</v>
      </c>
      <c r="G69" s="3" t="s">
        <v>65</v>
      </c>
      <c r="H69" s="5" t="s">
        <v>46</v>
      </c>
      <c r="I69" s="3" t="s">
        <v>46</v>
      </c>
      <c r="J69" s="3" t="s">
        <v>48</v>
      </c>
      <c r="K69" s="3" t="s">
        <v>80</v>
      </c>
      <c r="L69" s="3" t="s">
        <v>80</v>
      </c>
      <c r="M69" s="3" t="s">
        <v>80</v>
      </c>
      <c r="N69" s="3" t="s">
        <v>258</v>
      </c>
      <c r="O69" s="5" t="s">
        <v>47</v>
      </c>
      <c r="P69" s="3" t="s">
        <v>80</v>
      </c>
      <c r="Q69" s="3" t="s">
        <v>61</v>
      </c>
      <c r="R69" s="3" t="s">
        <v>46</v>
      </c>
      <c r="S69" s="3" t="s">
        <v>47</v>
      </c>
      <c r="T69" s="3" t="s">
        <v>61</v>
      </c>
      <c r="U69" s="3" t="s">
        <v>258</v>
      </c>
      <c r="V69" s="5" t="s">
        <v>256</v>
      </c>
      <c r="W69" s="3" t="s">
        <v>433</v>
      </c>
      <c r="X69" s="5" t="s">
        <v>8078</v>
      </c>
      <c r="Y69" s="3" t="s">
        <v>3645</v>
      </c>
      <c r="AB69" s="14">
        <f t="shared" si="1"/>
        <v>-8.7300000000000182</v>
      </c>
      <c r="AE69" s="26">
        <f t="shared" ref="AE69:AE104" si="7">(AB69-$AF$5)/$AG$5</f>
        <v>-5.934333319111007E-2</v>
      </c>
      <c r="AH69" s="25">
        <f t="shared" si="4"/>
        <v>0.52366067649279679</v>
      </c>
      <c r="AI69" s="41">
        <f t="shared" si="5"/>
        <v>1.9096335564042597</v>
      </c>
    </row>
    <row r="70" spans="1:35" x14ac:dyDescent="0.25">
      <c r="A70" s="3" t="s">
        <v>4239</v>
      </c>
      <c r="B70" s="4" t="s">
        <v>545</v>
      </c>
      <c r="C70" s="3" t="s">
        <v>42</v>
      </c>
      <c r="D70" s="3" t="s">
        <v>55</v>
      </c>
      <c r="E70" s="3" t="s">
        <v>8081</v>
      </c>
      <c r="F70" s="3" t="s">
        <v>1250</v>
      </c>
      <c r="G70" s="3" t="s">
        <v>42</v>
      </c>
      <c r="H70" s="5" t="s">
        <v>46</v>
      </c>
      <c r="I70" s="3" t="s">
        <v>46</v>
      </c>
      <c r="J70" s="3" t="s">
        <v>80</v>
      </c>
      <c r="K70" s="3" t="s">
        <v>80</v>
      </c>
      <c r="L70" s="3" t="s">
        <v>80</v>
      </c>
      <c r="M70" s="3" t="s">
        <v>80</v>
      </c>
      <c r="N70" s="3" t="s">
        <v>258</v>
      </c>
      <c r="O70" s="5" t="s">
        <v>46</v>
      </c>
      <c r="P70" s="3" t="s">
        <v>47</v>
      </c>
      <c r="Q70" s="3" t="s">
        <v>80</v>
      </c>
      <c r="R70" s="3" t="s">
        <v>46</v>
      </c>
      <c r="S70" s="3" t="s">
        <v>80</v>
      </c>
      <c r="T70" s="3" t="s">
        <v>46</v>
      </c>
      <c r="U70" s="3" t="s">
        <v>258</v>
      </c>
      <c r="V70" s="5" t="s">
        <v>256</v>
      </c>
      <c r="W70" s="3" t="s">
        <v>433</v>
      </c>
      <c r="X70" s="5" t="s">
        <v>8078</v>
      </c>
      <c r="Y70" s="3" t="s">
        <v>8082</v>
      </c>
      <c r="AB70" s="14">
        <f t="shared" ref="AB70:AB104" si="8">IF(OR(E70="", ISBLANK(E70)), X70-X70,X70-E70)</f>
        <v>25.490000000000236</v>
      </c>
      <c r="AE70" s="26">
        <f t="shared" si="7"/>
        <v>0.17173641894814792</v>
      </c>
      <c r="AH70" s="25">
        <f t="shared" ref="AH70:AH104" si="9">1-_xlfn.NORM.S.DIST(AE70,TRUE)</f>
        <v>0.43182237648755617</v>
      </c>
      <c r="AI70" s="41">
        <f t="shared" ref="AI70:AI104" si="10">1/AH70</f>
        <v>2.3157669783905166</v>
      </c>
    </row>
    <row r="71" spans="1:35" x14ac:dyDescent="0.25">
      <c r="A71" s="3" t="s">
        <v>4239</v>
      </c>
      <c r="B71" s="4" t="s">
        <v>1127</v>
      </c>
      <c r="C71" s="3" t="s">
        <v>42</v>
      </c>
      <c r="D71" s="3" t="s">
        <v>1103</v>
      </c>
      <c r="E71" s="3" t="s">
        <v>8083</v>
      </c>
      <c r="F71" s="3" t="s">
        <v>340</v>
      </c>
      <c r="G71" s="3" t="s">
        <v>111</v>
      </c>
      <c r="H71" s="5" t="s">
        <v>46</v>
      </c>
      <c r="I71" s="3" t="s">
        <v>61</v>
      </c>
      <c r="J71" s="3" t="s">
        <v>47</v>
      </c>
      <c r="K71" s="3" t="s">
        <v>80</v>
      </c>
      <c r="L71" s="3" t="s">
        <v>47</v>
      </c>
      <c r="M71" s="3" t="s">
        <v>80</v>
      </c>
      <c r="N71" s="3" t="s">
        <v>258</v>
      </c>
      <c r="O71" s="5" t="s">
        <v>46</v>
      </c>
      <c r="P71" s="3" t="s">
        <v>47</v>
      </c>
      <c r="Q71" s="3" t="s">
        <v>40</v>
      </c>
      <c r="R71" s="3" t="s">
        <v>46</v>
      </c>
      <c r="S71" s="3" t="s">
        <v>80</v>
      </c>
      <c r="T71" s="3" t="s">
        <v>46</v>
      </c>
      <c r="U71" s="3" t="s">
        <v>258</v>
      </c>
      <c r="V71" s="5" t="s">
        <v>256</v>
      </c>
      <c r="W71" s="3" t="s">
        <v>433</v>
      </c>
      <c r="X71" s="5" t="s">
        <v>8078</v>
      </c>
      <c r="Y71" s="3" t="s">
        <v>8084</v>
      </c>
      <c r="AB71" s="14">
        <f t="shared" si="8"/>
        <v>-243.40999999999985</v>
      </c>
      <c r="AE71" s="26">
        <f t="shared" si="7"/>
        <v>-1.6440831412577561</v>
      </c>
      <c r="AH71" s="25">
        <f t="shared" si="9"/>
        <v>0.94992048509702898</v>
      </c>
      <c r="AI71" s="41">
        <f t="shared" si="10"/>
        <v>1.0527196914780248</v>
      </c>
    </row>
    <row r="72" spans="1:35" x14ac:dyDescent="0.25">
      <c r="A72" s="3" t="s">
        <v>4239</v>
      </c>
      <c r="B72" s="4" t="s">
        <v>895</v>
      </c>
      <c r="C72" s="3" t="s">
        <v>58</v>
      </c>
      <c r="D72" s="3" t="s">
        <v>422</v>
      </c>
      <c r="E72" s="3" t="s">
        <v>8085</v>
      </c>
      <c r="F72" s="3" t="s">
        <v>1797</v>
      </c>
      <c r="G72" s="3" t="s">
        <v>42</v>
      </c>
      <c r="H72" s="5" t="s">
        <v>46</v>
      </c>
      <c r="I72" s="3" t="s">
        <v>86</v>
      </c>
      <c r="J72" s="3" t="s">
        <v>86</v>
      </c>
      <c r="K72" s="3" t="s">
        <v>80</v>
      </c>
      <c r="L72" s="3" t="s">
        <v>47</v>
      </c>
      <c r="M72" s="3" t="s">
        <v>80</v>
      </c>
      <c r="N72" s="3" t="s">
        <v>258</v>
      </c>
      <c r="O72" s="5" t="s">
        <v>46</v>
      </c>
      <c r="P72" s="3" t="s">
        <v>47</v>
      </c>
      <c r="Q72" s="3" t="s">
        <v>61</v>
      </c>
      <c r="R72" s="3" t="s">
        <v>46</v>
      </c>
      <c r="S72" s="3" t="s">
        <v>47</v>
      </c>
      <c r="T72" s="3" t="s">
        <v>80</v>
      </c>
      <c r="U72" s="3" t="s">
        <v>258</v>
      </c>
      <c r="V72" s="5" t="s">
        <v>256</v>
      </c>
      <c r="W72" s="3" t="s">
        <v>433</v>
      </c>
      <c r="X72" s="5" t="s">
        <v>8078</v>
      </c>
      <c r="Y72" s="3" t="s">
        <v>8086</v>
      </c>
      <c r="AB72" s="14">
        <f t="shared" si="8"/>
        <v>131.90000000000009</v>
      </c>
      <c r="AE72" s="26">
        <f t="shared" si="7"/>
        <v>0.8902985587826957</v>
      </c>
      <c r="AH72" s="25">
        <f t="shared" si="9"/>
        <v>0.18665279740061491</v>
      </c>
      <c r="AI72" s="41">
        <f t="shared" si="10"/>
        <v>5.3575409205021947</v>
      </c>
    </row>
    <row r="73" spans="1:35" x14ac:dyDescent="0.25">
      <c r="A73" s="3" t="s">
        <v>7714</v>
      </c>
      <c r="B73" s="4" t="s">
        <v>1290</v>
      </c>
      <c r="C73" s="3" t="s">
        <v>278</v>
      </c>
      <c r="D73" s="3" t="s">
        <v>1103</v>
      </c>
      <c r="E73" s="3" t="s">
        <v>8087</v>
      </c>
      <c r="F73" s="3" t="s">
        <v>1992</v>
      </c>
      <c r="G73" s="3" t="s">
        <v>42</v>
      </c>
      <c r="H73" s="5" t="s">
        <v>46</v>
      </c>
      <c r="I73" s="3" t="s">
        <v>61</v>
      </c>
      <c r="J73" s="3" t="s">
        <v>47</v>
      </c>
      <c r="K73" s="3" t="s">
        <v>80</v>
      </c>
      <c r="L73" s="3" t="s">
        <v>47</v>
      </c>
      <c r="M73" s="3" t="s">
        <v>47</v>
      </c>
      <c r="N73" s="3" t="s">
        <v>258</v>
      </c>
      <c r="O73" s="5" t="s">
        <v>46</v>
      </c>
      <c r="P73" s="3" t="s">
        <v>46</v>
      </c>
      <c r="Q73" s="3" t="s">
        <v>47</v>
      </c>
      <c r="R73" s="3" t="s">
        <v>80</v>
      </c>
      <c r="S73" s="3" t="s">
        <v>47</v>
      </c>
      <c r="T73" s="3" t="s">
        <v>46</v>
      </c>
      <c r="U73" s="3" t="s">
        <v>258</v>
      </c>
      <c r="V73" s="5" t="s">
        <v>157</v>
      </c>
      <c r="W73" s="3" t="s">
        <v>433</v>
      </c>
      <c r="X73" s="5" t="s">
        <v>8088</v>
      </c>
      <c r="Y73" s="8" t="s">
        <v>8089</v>
      </c>
      <c r="AB73" s="14">
        <f t="shared" si="8"/>
        <v>421.29000000000019</v>
      </c>
      <c r="AC73" t="str">
        <f>IF(AB73&gt;300,B73,"  ")</f>
        <v>Safronova, Aleksandra</v>
      </c>
      <c r="AE73" s="26">
        <f t="shared" si="7"/>
        <v>2.8444823539778854</v>
      </c>
      <c r="AH73" s="25">
        <f t="shared" si="9"/>
        <v>2.224182486336157E-3</v>
      </c>
      <c r="AI73" s="41">
        <f t="shared" si="10"/>
        <v>449.60339636846805</v>
      </c>
    </row>
    <row r="74" spans="1:35" x14ac:dyDescent="0.25">
      <c r="A74" s="3" t="s">
        <v>7714</v>
      </c>
      <c r="B74" s="4" t="s">
        <v>155</v>
      </c>
      <c r="C74" s="3" t="s">
        <v>58</v>
      </c>
      <c r="D74" s="3" t="s">
        <v>43</v>
      </c>
      <c r="E74" s="3" t="s">
        <v>8090</v>
      </c>
      <c r="F74" s="3" t="s">
        <v>1263</v>
      </c>
      <c r="G74" s="3" t="s">
        <v>42</v>
      </c>
      <c r="H74" s="5" t="s">
        <v>46</v>
      </c>
      <c r="I74" s="3" t="s">
        <v>47</v>
      </c>
      <c r="J74" s="3" t="s">
        <v>48</v>
      </c>
      <c r="K74" s="3" t="s">
        <v>80</v>
      </c>
      <c r="L74" s="3" t="s">
        <v>47</v>
      </c>
      <c r="M74" s="3" t="s">
        <v>80</v>
      </c>
      <c r="N74" s="3" t="s">
        <v>258</v>
      </c>
      <c r="O74" s="5" t="s">
        <v>46</v>
      </c>
      <c r="P74" s="3" t="s">
        <v>86</v>
      </c>
      <c r="Q74" s="3" t="s">
        <v>61</v>
      </c>
      <c r="R74" s="3" t="s">
        <v>80</v>
      </c>
      <c r="S74" s="3" t="s">
        <v>47</v>
      </c>
      <c r="T74" s="3" t="s">
        <v>46</v>
      </c>
      <c r="U74" s="3" t="s">
        <v>258</v>
      </c>
      <c r="V74" s="5" t="s">
        <v>157</v>
      </c>
      <c r="W74" s="3" t="s">
        <v>433</v>
      </c>
      <c r="X74" s="5" t="s">
        <v>8088</v>
      </c>
      <c r="Y74" s="3" t="s">
        <v>8091</v>
      </c>
      <c r="AB74" s="14">
        <f t="shared" si="8"/>
        <v>-12.879999999999654</v>
      </c>
      <c r="AE74" s="26">
        <f t="shared" si="7"/>
        <v>-8.7367324172344135E-2</v>
      </c>
      <c r="AH74" s="25">
        <f t="shared" si="9"/>
        <v>0.53481022921587562</v>
      </c>
      <c r="AI74" s="41">
        <f t="shared" si="10"/>
        <v>1.8698221263758794</v>
      </c>
    </row>
    <row r="75" spans="1:35" x14ac:dyDescent="0.25">
      <c r="A75" s="3" t="s">
        <v>7520</v>
      </c>
      <c r="B75" s="4" t="s">
        <v>6917</v>
      </c>
      <c r="C75" s="3" t="s">
        <v>42</v>
      </c>
      <c r="D75" s="3" t="s">
        <v>395</v>
      </c>
      <c r="E75" s="3" t="s">
        <v>8092</v>
      </c>
      <c r="F75" s="3" t="s">
        <v>942</v>
      </c>
      <c r="G75" s="3" t="s">
        <v>42</v>
      </c>
      <c r="H75" s="5" t="s">
        <v>46</v>
      </c>
      <c r="I75" s="3" t="s">
        <v>46</v>
      </c>
      <c r="J75" s="3" t="s">
        <v>47</v>
      </c>
      <c r="K75" s="3" t="s">
        <v>80</v>
      </c>
      <c r="L75" s="3" t="s">
        <v>80</v>
      </c>
      <c r="M75" s="3" t="s">
        <v>80</v>
      </c>
      <c r="N75" s="3" t="s">
        <v>258</v>
      </c>
      <c r="O75" s="5" t="s">
        <v>46</v>
      </c>
      <c r="P75" s="3" t="s">
        <v>86</v>
      </c>
      <c r="Q75" s="3" t="s">
        <v>47</v>
      </c>
      <c r="R75" s="3" t="s">
        <v>46</v>
      </c>
      <c r="S75" s="3" t="s">
        <v>80</v>
      </c>
      <c r="T75" s="3" t="s">
        <v>80</v>
      </c>
      <c r="U75" s="3" t="s">
        <v>258</v>
      </c>
      <c r="V75" s="5" t="s">
        <v>154</v>
      </c>
      <c r="W75" s="3" t="s">
        <v>433</v>
      </c>
      <c r="X75" s="5" t="s">
        <v>8093</v>
      </c>
      <c r="Y75" s="3" t="s">
        <v>8094</v>
      </c>
      <c r="AB75" s="14">
        <f t="shared" si="8"/>
        <v>21.879999999999654</v>
      </c>
      <c r="AE75" s="26">
        <f t="shared" si="7"/>
        <v>0.1473589231789238</v>
      </c>
      <c r="AH75" s="25">
        <f t="shared" si="9"/>
        <v>0.44142436303319177</v>
      </c>
      <c r="AI75" s="41">
        <f t="shared" si="10"/>
        <v>2.2653937656014866</v>
      </c>
    </row>
    <row r="76" spans="1:35" x14ac:dyDescent="0.25">
      <c r="A76" s="3" t="s">
        <v>7520</v>
      </c>
      <c r="B76" s="4" t="s">
        <v>7151</v>
      </c>
      <c r="C76" s="3" t="s">
        <v>42</v>
      </c>
      <c r="D76" s="3" t="s">
        <v>7152</v>
      </c>
      <c r="E76" s="3" t="s">
        <v>8095</v>
      </c>
      <c r="F76" s="3" t="s">
        <v>308</v>
      </c>
      <c r="G76" s="3" t="s">
        <v>42</v>
      </c>
      <c r="H76" s="5" t="s">
        <v>46</v>
      </c>
      <c r="I76" s="3" t="s">
        <v>86</v>
      </c>
      <c r="J76" s="3" t="s">
        <v>80</v>
      </c>
      <c r="K76" s="3" t="s">
        <v>80</v>
      </c>
      <c r="L76" s="3" t="s">
        <v>80</v>
      </c>
      <c r="M76" s="3" t="s">
        <v>47</v>
      </c>
      <c r="N76" s="3" t="s">
        <v>258</v>
      </c>
      <c r="O76" s="5" t="s">
        <v>46</v>
      </c>
      <c r="P76" s="3" t="s">
        <v>80</v>
      </c>
      <c r="Q76" s="3" t="s">
        <v>80</v>
      </c>
      <c r="R76" s="3" t="s">
        <v>46</v>
      </c>
      <c r="S76" s="3" t="s">
        <v>80</v>
      </c>
      <c r="T76" s="3" t="s">
        <v>46</v>
      </c>
      <c r="U76" s="3" t="s">
        <v>258</v>
      </c>
      <c r="V76" s="5" t="s">
        <v>154</v>
      </c>
      <c r="W76" s="3" t="s">
        <v>433</v>
      </c>
      <c r="X76" s="5" t="s">
        <v>8093</v>
      </c>
      <c r="Y76" s="3" t="s">
        <v>4786</v>
      </c>
      <c r="AB76" s="14">
        <f t="shared" si="8"/>
        <v>7.9600000000000364</v>
      </c>
      <c r="AE76" s="26">
        <f t="shared" si="7"/>
        <v>5.3360379935839072E-2</v>
      </c>
      <c r="AH76" s="25">
        <f t="shared" si="9"/>
        <v>0.47872238622265639</v>
      </c>
      <c r="AI76" s="41">
        <f t="shared" si="10"/>
        <v>2.0888933310398703</v>
      </c>
    </row>
    <row r="77" spans="1:35" x14ac:dyDescent="0.25">
      <c r="A77" s="3" t="s">
        <v>493</v>
      </c>
      <c r="B77" s="4" t="s">
        <v>6884</v>
      </c>
      <c r="C77" s="3" t="s">
        <v>58</v>
      </c>
      <c r="D77" s="3" t="s">
        <v>307</v>
      </c>
      <c r="E77" s="3" t="s">
        <v>8096</v>
      </c>
      <c r="F77" s="3" t="s">
        <v>244</v>
      </c>
      <c r="G77" s="3" t="s">
        <v>65</v>
      </c>
      <c r="H77" s="5" t="s">
        <v>46</v>
      </c>
      <c r="I77" s="3" t="s">
        <v>86</v>
      </c>
      <c r="J77" s="3" t="s">
        <v>80</v>
      </c>
      <c r="K77" s="3" t="s">
        <v>2525</v>
      </c>
      <c r="L77" s="3" t="s">
        <v>80</v>
      </c>
      <c r="M77" s="3" t="s">
        <v>47</v>
      </c>
      <c r="N77" s="3" t="s">
        <v>258</v>
      </c>
      <c r="O77" s="5" t="s">
        <v>46</v>
      </c>
      <c r="P77" s="3" t="s">
        <v>48</v>
      </c>
      <c r="Q77" s="3" t="s">
        <v>80</v>
      </c>
      <c r="R77" s="3" t="s">
        <v>80</v>
      </c>
      <c r="S77" s="3" t="s">
        <v>46</v>
      </c>
      <c r="T77" s="3" t="s">
        <v>80</v>
      </c>
      <c r="U77" s="3" t="s">
        <v>258</v>
      </c>
      <c r="V77" s="5" t="s">
        <v>2931</v>
      </c>
      <c r="W77" s="3" t="s">
        <v>433</v>
      </c>
      <c r="X77" s="5" t="s">
        <v>8097</v>
      </c>
      <c r="Y77" s="3" t="s">
        <v>3734</v>
      </c>
      <c r="AB77" s="14">
        <f t="shared" si="8"/>
        <v>-0.83999999999969077</v>
      </c>
      <c r="AE77" s="26">
        <f t="shared" si="7"/>
        <v>-6.0639864822027763E-3</v>
      </c>
      <c r="AH77" s="25">
        <f t="shared" si="9"/>
        <v>0.50241916576929113</v>
      </c>
      <c r="AI77" s="41">
        <f t="shared" si="10"/>
        <v>1.990369930392337</v>
      </c>
    </row>
    <row r="78" spans="1:35" x14ac:dyDescent="0.25">
      <c r="A78" s="3" t="s">
        <v>497</v>
      </c>
      <c r="B78" s="4" t="s">
        <v>105</v>
      </c>
      <c r="C78" s="3" t="s">
        <v>58</v>
      </c>
      <c r="D78" s="3" t="s">
        <v>55</v>
      </c>
      <c r="E78" s="3" t="s">
        <v>8098</v>
      </c>
      <c r="F78" s="3" t="s">
        <v>367</v>
      </c>
      <c r="G78" s="3" t="s">
        <v>42</v>
      </c>
      <c r="H78" s="5" t="s">
        <v>46</v>
      </c>
      <c r="I78" s="3" t="s">
        <v>61</v>
      </c>
      <c r="J78" s="3" t="s">
        <v>47</v>
      </c>
      <c r="K78" s="3" t="s">
        <v>47</v>
      </c>
      <c r="L78" s="3" t="s">
        <v>80</v>
      </c>
      <c r="M78" s="3" t="s">
        <v>86</v>
      </c>
      <c r="N78" s="3" t="s">
        <v>258</v>
      </c>
      <c r="O78" s="5" t="s">
        <v>46</v>
      </c>
      <c r="P78" s="3" t="s">
        <v>47</v>
      </c>
      <c r="Q78" s="3" t="s">
        <v>47</v>
      </c>
      <c r="R78" s="3" t="s">
        <v>80</v>
      </c>
      <c r="S78" s="3" t="s">
        <v>47</v>
      </c>
      <c r="T78" s="3" t="s">
        <v>46</v>
      </c>
      <c r="U78" s="3" t="s">
        <v>258</v>
      </c>
      <c r="V78" s="5" t="s">
        <v>149</v>
      </c>
      <c r="W78" s="3" t="s">
        <v>433</v>
      </c>
      <c r="X78" s="5" t="s">
        <v>8099</v>
      </c>
      <c r="Y78" s="3" t="s">
        <v>5611</v>
      </c>
      <c r="AB78" s="14">
        <f t="shared" si="8"/>
        <v>10.119999999999891</v>
      </c>
      <c r="AE78" s="26">
        <f t="shared" si="7"/>
        <v>6.7946360783903356E-2</v>
      </c>
      <c r="AH78" s="25">
        <f t="shared" si="9"/>
        <v>0.47291416671586461</v>
      </c>
      <c r="AI78" s="41">
        <f t="shared" si="10"/>
        <v>2.114548622944548</v>
      </c>
    </row>
    <row r="79" spans="1:35" x14ac:dyDescent="0.25">
      <c r="A79" s="3" t="s">
        <v>91</v>
      </c>
      <c r="B79" s="4" t="s">
        <v>632</v>
      </c>
      <c r="C79" s="3" t="s">
        <v>58</v>
      </c>
      <c r="D79" s="3" t="s">
        <v>422</v>
      </c>
      <c r="E79" s="3" t="s">
        <v>8100</v>
      </c>
      <c r="F79" s="3" t="s">
        <v>499</v>
      </c>
      <c r="G79" s="3" t="s">
        <v>42</v>
      </c>
      <c r="H79" s="5" t="s">
        <v>46</v>
      </c>
      <c r="I79" s="3" t="s">
        <v>61</v>
      </c>
      <c r="J79" s="3" t="s">
        <v>47</v>
      </c>
      <c r="K79" s="3" t="s">
        <v>47</v>
      </c>
      <c r="L79" s="3" t="s">
        <v>47</v>
      </c>
      <c r="M79" s="3" t="s">
        <v>47</v>
      </c>
      <c r="N79" s="3" t="s">
        <v>258</v>
      </c>
      <c r="O79" s="5" t="s">
        <v>46</v>
      </c>
      <c r="P79" s="3" t="s">
        <v>61</v>
      </c>
      <c r="Q79" s="3" t="s">
        <v>40</v>
      </c>
      <c r="R79" s="3" t="s">
        <v>80</v>
      </c>
      <c r="S79" s="3" t="s">
        <v>2525</v>
      </c>
      <c r="T79" s="3" t="s">
        <v>80</v>
      </c>
      <c r="U79" s="3" t="s">
        <v>258</v>
      </c>
      <c r="V79" s="5" t="s">
        <v>3495</v>
      </c>
      <c r="W79" s="3" t="s">
        <v>433</v>
      </c>
      <c r="X79" s="5" t="s">
        <v>8101</v>
      </c>
      <c r="Y79" s="3" t="s">
        <v>4467</v>
      </c>
      <c r="AB79" s="14">
        <f t="shared" si="8"/>
        <v>1.2300000000000182</v>
      </c>
      <c r="AE79" s="26">
        <f t="shared" si="7"/>
        <v>7.9142451638578096E-3</v>
      </c>
      <c r="AH79" s="25">
        <f t="shared" si="9"/>
        <v>0.49684270594637336</v>
      </c>
      <c r="AI79" s="41">
        <f t="shared" si="10"/>
        <v>2.0127094310365803</v>
      </c>
    </row>
    <row r="80" spans="1:35" x14ac:dyDescent="0.25">
      <c r="A80" s="3" t="s">
        <v>124</v>
      </c>
      <c r="B80" s="4" t="s">
        <v>99</v>
      </c>
      <c r="C80" s="3" t="s">
        <v>58</v>
      </c>
      <c r="D80" s="3" t="s">
        <v>100</v>
      </c>
      <c r="E80" s="3" t="s">
        <v>8102</v>
      </c>
      <c r="F80" s="3" t="s">
        <v>359</v>
      </c>
      <c r="G80" s="3" t="s">
        <v>42</v>
      </c>
      <c r="H80" s="5" t="s">
        <v>46</v>
      </c>
      <c r="I80" s="3" t="s">
        <v>46</v>
      </c>
      <c r="J80" s="3" t="s">
        <v>47</v>
      </c>
      <c r="K80" s="3" t="s">
        <v>80</v>
      </c>
      <c r="L80" s="3" t="s">
        <v>47</v>
      </c>
      <c r="M80" s="3" t="s">
        <v>80</v>
      </c>
      <c r="N80" s="3" t="s">
        <v>258</v>
      </c>
      <c r="O80" s="5" t="s">
        <v>46</v>
      </c>
      <c r="P80" s="3" t="s">
        <v>47</v>
      </c>
      <c r="Q80" s="3" t="s">
        <v>40</v>
      </c>
      <c r="R80" s="3" t="s">
        <v>80</v>
      </c>
      <c r="S80" s="3" t="s">
        <v>80</v>
      </c>
      <c r="T80" s="3" t="s">
        <v>46</v>
      </c>
      <c r="U80" s="3" t="s">
        <v>258</v>
      </c>
      <c r="V80" s="5" t="s">
        <v>146</v>
      </c>
      <c r="W80" s="3" t="s">
        <v>433</v>
      </c>
      <c r="X80" s="5" t="s">
        <v>8103</v>
      </c>
      <c r="Y80" s="3" t="s">
        <v>8104</v>
      </c>
      <c r="AB80" s="14">
        <f t="shared" si="8"/>
        <v>-226.56000000000017</v>
      </c>
      <c r="AE80" s="26">
        <f t="shared" si="7"/>
        <v>-1.5302989851050268</v>
      </c>
      <c r="AH80" s="25">
        <f t="shared" si="9"/>
        <v>0.93702863030387207</v>
      </c>
      <c r="AI80" s="41">
        <f t="shared" si="10"/>
        <v>1.067203250423316</v>
      </c>
    </row>
    <row r="81" spans="1:35" x14ac:dyDescent="0.25">
      <c r="A81" s="3" t="s">
        <v>263</v>
      </c>
      <c r="B81" s="4" t="s">
        <v>7516</v>
      </c>
      <c r="C81" s="3" t="s">
        <v>58</v>
      </c>
      <c r="D81" s="3" t="s">
        <v>377</v>
      </c>
      <c r="E81" s="3">
        <v>1745.93</v>
      </c>
      <c r="F81" s="3" t="s">
        <v>830</v>
      </c>
      <c r="G81" s="3" t="s">
        <v>42</v>
      </c>
      <c r="H81" s="5" t="s">
        <v>46</v>
      </c>
      <c r="I81" s="3" t="s">
        <v>80</v>
      </c>
      <c r="J81" s="3" t="s">
        <v>47</v>
      </c>
      <c r="K81" s="3" t="s">
        <v>46</v>
      </c>
      <c r="L81" s="3" t="s">
        <v>80</v>
      </c>
      <c r="M81" s="3" t="s">
        <v>80</v>
      </c>
      <c r="N81" s="3" t="s">
        <v>101</v>
      </c>
      <c r="O81" s="5" t="s">
        <v>46</v>
      </c>
      <c r="P81" s="3" t="s">
        <v>80</v>
      </c>
      <c r="Q81" s="3" t="s">
        <v>80</v>
      </c>
      <c r="R81" s="3" t="s">
        <v>80</v>
      </c>
      <c r="S81" s="3" t="s">
        <v>80</v>
      </c>
      <c r="T81" s="3" t="s">
        <v>46</v>
      </c>
      <c r="U81" s="3" t="s">
        <v>258</v>
      </c>
      <c r="V81" s="5" t="s">
        <v>143</v>
      </c>
      <c r="W81" s="3" t="s">
        <v>877</v>
      </c>
      <c r="X81" s="5" t="s">
        <v>8105</v>
      </c>
      <c r="Y81" s="3" t="s">
        <v>8106</v>
      </c>
      <c r="AB81" s="14">
        <f t="shared" si="8"/>
        <v>277.71000000000004</v>
      </c>
      <c r="AE81" s="26">
        <f t="shared" si="7"/>
        <v>1.8749197937162125</v>
      </c>
      <c r="AH81" s="25">
        <f t="shared" si="9"/>
        <v>3.0401879271684695E-2</v>
      </c>
      <c r="AI81" s="41">
        <f t="shared" si="10"/>
        <v>32.892703476109354</v>
      </c>
    </row>
    <row r="82" spans="1:35" x14ac:dyDescent="0.25">
      <c r="A82" s="3" t="s">
        <v>212</v>
      </c>
      <c r="B82" s="4" t="s">
        <v>1585</v>
      </c>
      <c r="C82" s="3" t="s">
        <v>58</v>
      </c>
      <c r="D82" s="3" t="s">
        <v>1260</v>
      </c>
      <c r="E82" s="3" t="s">
        <v>8107</v>
      </c>
      <c r="F82" s="3" t="s">
        <v>719</v>
      </c>
      <c r="G82" s="3" t="s">
        <v>42</v>
      </c>
      <c r="H82" s="5" t="s">
        <v>46</v>
      </c>
      <c r="I82" s="3" t="s">
        <v>48</v>
      </c>
      <c r="J82" s="3" t="s">
        <v>47</v>
      </c>
      <c r="K82" s="3" t="s">
        <v>46</v>
      </c>
      <c r="L82" s="3" t="s">
        <v>47</v>
      </c>
      <c r="M82" s="3" t="s">
        <v>80</v>
      </c>
      <c r="N82" s="3" t="s">
        <v>258</v>
      </c>
      <c r="O82" s="5" t="s">
        <v>46</v>
      </c>
      <c r="P82" s="3" t="s">
        <v>48</v>
      </c>
      <c r="Q82" s="3" t="s">
        <v>40</v>
      </c>
      <c r="R82" s="3" t="s">
        <v>80</v>
      </c>
      <c r="S82" s="3" t="s">
        <v>47</v>
      </c>
      <c r="T82" s="3" t="s">
        <v>47</v>
      </c>
      <c r="U82" s="3" t="s">
        <v>258</v>
      </c>
      <c r="V82" s="5" t="s">
        <v>143</v>
      </c>
      <c r="W82" s="3" t="s">
        <v>433</v>
      </c>
      <c r="X82" s="5" t="s">
        <v>8105</v>
      </c>
      <c r="Y82" s="3" t="s">
        <v>8108</v>
      </c>
      <c r="AB82" s="14">
        <f t="shared" si="8"/>
        <v>-150.51</v>
      </c>
      <c r="AE82" s="26">
        <f t="shared" si="7"/>
        <v>-1.0167509094127274</v>
      </c>
      <c r="AH82" s="25">
        <f t="shared" si="9"/>
        <v>0.84536402969605295</v>
      </c>
      <c r="AI82" s="41">
        <f t="shared" si="10"/>
        <v>1.1829223445425585</v>
      </c>
    </row>
    <row r="83" spans="1:35" x14ac:dyDescent="0.25">
      <c r="A83" s="3" t="s">
        <v>60</v>
      </c>
      <c r="B83" s="4" t="s">
        <v>931</v>
      </c>
      <c r="C83" s="3" t="s">
        <v>42</v>
      </c>
      <c r="D83" s="3" t="s">
        <v>377</v>
      </c>
      <c r="E83" s="3" t="s">
        <v>8109</v>
      </c>
      <c r="F83" s="3" t="s">
        <v>932</v>
      </c>
      <c r="G83" s="3" t="s">
        <v>42</v>
      </c>
      <c r="H83" s="5" t="s">
        <v>46</v>
      </c>
      <c r="I83" s="3" t="s">
        <v>80</v>
      </c>
      <c r="J83" s="3" t="s">
        <v>47</v>
      </c>
      <c r="K83" s="3" t="s">
        <v>80</v>
      </c>
      <c r="L83" s="3" t="s">
        <v>80</v>
      </c>
      <c r="M83" s="3" t="s">
        <v>80</v>
      </c>
      <c r="N83" s="3" t="s">
        <v>539</v>
      </c>
      <c r="O83" s="5" t="s">
        <v>46</v>
      </c>
      <c r="P83" s="3" t="s">
        <v>47</v>
      </c>
      <c r="Q83" s="3" t="s">
        <v>61</v>
      </c>
      <c r="R83" s="3" t="s">
        <v>46</v>
      </c>
      <c r="S83" s="3" t="s">
        <v>47</v>
      </c>
      <c r="T83" s="3" t="s">
        <v>80</v>
      </c>
      <c r="U83" s="3" t="s">
        <v>539</v>
      </c>
      <c r="V83" s="5" t="s">
        <v>138</v>
      </c>
      <c r="W83" s="3" t="s">
        <v>339</v>
      </c>
      <c r="X83" s="5" t="s">
        <v>8110</v>
      </c>
      <c r="Y83" s="3" t="s">
        <v>6795</v>
      </c>
      <c r="AB83" s="14">
        <f t="shared" si="8"/>
        <v>191.55999999999995</v>
      </c>
      <c r="AE83" s="26">
        <f t="shared" si="7"/>
        <v>1.2931687520213864</v>
      </c>
      <c r="AH83" s="25">
        <f t="shared" si="9"/>
        <v>9.7976350290194136E-2</v>
      </c>
      <c r="AI83" s="41">
        <f t="shared" si="10"/>
        <v>10.206544712454797</v>
      </c>
    </row>
    <row r="84" spans="1:35" x14ac:dyDescent="0.25">
      <c r="A84" s="3" t="s">
        <v>121</v>
      </c>
      <c r="B84" s="4" t="s">
        <v>601</v>
      </c>
      <c r="C84" s="3" t="s">
        <v>42</v>
      </c>
      <c r="D84" s="3" t="s">
        <v>515</v>
      </c>
      <c r="E84" s="3" t="s">
        <v>8111</v>
      </c>
      <c r="F84" s="3" t="s">
        <v>1444</v>
      </c>
      <c r="G84" s="3" t="s">
        <v>42</v>
      </c>
      <c r="H84" s="5" t="s">
        <v>47</v>
      </c>
      <c r="I84" s="3" t="s">
        <v>61</v>
      </c>
      <c r="J84" s="3" t="s">
        <v>80</v>
      </c>
      <c r="K84" s="3" t="s">
        <v>80</v>
      </c>
      <c r="L84" s="3" t="s">
        <v>80</v>
      </c>
      <c r="M84" s="3" t="s">
        <v>80</v>
      </c>
      <c r="N84" s="3" t="s">
        <v>258</v>
      </c>
      <c r="O84" s="5" t="s">
        <v>46</v>
      </c>
      <c r="P84" s="3" t="s">
        <v>47</v>
      </c>
      <c r="Q84" s="3" t="s">
        <v>80</v>
      </c>
      <c r="R84" s="3" t="s">
        <v>46</v>
      </c>
      <c r="S84" s="3" t="s">
        <v>80</v>
      </c>
      <c r="T84" s="3" t="s">
        <v>46</v>
      </c>
      <c r="U84" s="3" t="s">
        <v>258</v>
      </c>
      <c r="V84" s="5" t="s">
        <v>138</v>
      </c>
      <c r="W84" s="3" t="s">
        <v>433</v>
      </c>
      <c r="X84" s="5" t="s">
        <v>8110</v>
      </c>
      <c r="Y84" s="3" t="s">
        <v>8112</v>
      </c>
      <c r="AB84" s="14">
        <f t="shared" si="8"/>
        <v>-116.22000000000003</v>
      </c>
      <c r="AE84" s="26">
        <f t="shared" si="7"/>
        <v>-0.78519846344969157</v>
      </c>
      <c r="AH84" s="25">
        <f t="shared" si="9"/>
        <v>0.78383139188372564</v>
      </c>
      <c r="AI84" s="41">
        <f t="shared" si="10"/>
        <v>1.2757845760639566</v>
      </c>
    </row>
    <row r="85" spans="1:35" x14ac:dyDescent="0.25">
      <c r="A85" s="3" t="s">
        <v>399</v>
      </c>
      <c r="B85" s="4" t="s">
        <v>843</v>
      </c>
      <c r="C85" s="3" t="s">
        <v>42</v>
      </c>
      <c r="D85" s="3" t="s">
        <v>844</v>
      </c>
      <c r="E85" s="3" t="s">
        <v>8113</v>
      </c>
      <c r="F85" s="3" t="s">
        <v>358</v>
      </c>
      <c r="G85" s="3" t="s">
        <v>42</v>
      </c>
      <c r="H85" s="5" t="s">
        <v>46</v>
      </c>
      <c r="I85" s="3" t="s">
        <v>80</v>
      </c>
      <c r="J85" s="3" t="s">
        <v>48</v>
      </c>
      <c r="K85" s="3" t="s">
        <v>80</v>
      </c>
      <c r="L85" s="3" t="s">
        <v>80</v>
      </c>
      <c r="M85" s="3" t="s">
        <v>80</v>
      </c>
      <c r="N85" s="3" t="s">
        <v>258</v>
      </c>
      <c r="O85" s="5" t="s">
        <v>47</v>
      </c>
      <c r="P85" s="3" t="s">
        <v>80</v>
      </c>
      <c r="Q85" s="3" t="s">
        <v>61</v>
      </c>
      <c r="R85" s="3" t="s">
        <v>46</v>
      </c>
      <c r="S85" s="3" t="s">
        <v>80</v>
      </c>
      <c r="T85" s="3" t="s">
        <v>80</v>
      </c>
      <c r="U85" s="3" t="s">
        <v>258</v>
      </c>
      <c r="V85" s="5" t="s">
        <v>128</v>
      </c>
      <c r="W85" s="3" t="s">
        <v>433</v>
      </c>
      <c r="X85" s="5" t="s">
        <v>8114</v>
      </c>
      <c r="Y85" s="3" t="s">
        <v>4876</v>
      </c>
      <c r="AB85" s="14">
        <f t="shared" si="8"/>
        <v>-148.76999999999975</v>
      </c>
      <c r="AE85" s="26">
        <f t="shared" si="7"/>
        <v>-1.00500109150734</v>
      </c>
      <c r="AH85" s="25">
        <f t="shared" si="9"/>
        <v>0.84255183786179677</v>
      </c>
      <c r="AI85" s="41">
        <f t="shared" si="10"/>
        <v>1.1868705936690738</v>
      </c>
    </row>
    <row r="86" spans="1:35" x14ac:dyDescent="0.25">
      <c r="A86" s="3" t="s">
        <v>8115</v>
      </c>
      <c r="B86" s="4" t="s">
        <v>498</v>
      </c>
      <c r="C86" s="3" t="s">
        <v>42</v>
      </c>
      <c r="D86" s="3" t="s">
        <v>467</v>
      </c>
      <c r="E86" s="3" t="s">
        <v>8116</v>
      </c>
      <c r="F86" s="3" t="s">
        <v>304</v>
      </c>
      <c r="G86" s="3" t="s">
        <v>42</v>
      </c>
      <c r="H86" s="5" t="s">
        <v>46</v>
      </c>
      <c r="I86" s="3" t="s">
        <v>47</v>
      </c>
      <c r="J86" s="3" t="s">
        <v>47</v>
      </c>
      <c r="K86" s="3" t="s">
        <v>80</v>
      </c>
      <c r="L86" s="3" t="s">
        <v>47</v>
      </c>
      <c r="M86" s="3" t="s">
        <v>80</v>
      </c>
      <c r="N86" s="3" t="s">
        <v>258</v>
      </c>
      <c r="O86" s="5" t="s">
        <v>46</v>
      </c>
      <c r="P86" s="3" t="s">
        <v>47</v>
      </c>
      <c r="Q86" s="3" t="s">
        <v>47</v>
      </c>
      <c r="R86" s="3" t="s">
        <v>80</v>
      </c>
      <c r="S86" s="3" t="s">
        <v>80</v>
      </c>
      <c r="T86" s="3" t="s">
        <v>46</v>
      </c>
      <c r="U86" s="3" t="s">
        <v>258</v>
      </c>
      <c r="V86" s="5" t="s">
        <v>56</v>
      </c>
      <c r="W86" s="3" t="s">
        <v>433</v>
      </c>
      <c r="X86" s="5" t="s">
        <v>8117</v>
      </c>
      <c r="Y86" s="3" t="s">
        <v>8118</v>
      </c>
      <c r="AB86" s="14">
        <f t="shared" si="8"/>
        <v>-126.5</v>
      </c>
      <c r="AE86" s="26">
        <f t="shared" si="7"/>
        <v>-0.85461692785622423</v>
      </c>
      <c r="AH86" s="25">
        <f t="shared" si="9"/>
        <v>0.80361837343540721</v>
      </c>
      <c r="AI86" s="41">
        <f t="shared" si="10"/>
        <v>1.2443717479045138</v>
      </c>
    </row>
    <row r="87" spans="1:35" x14ac:dyDescent="0.25">
      <c r="A87" s="3" t="s">
        <v>8115</v>
      </c>
      <c r="B87" s="4" t="s">
        <v>1965</v>
      </c>
      <c r="C87" s="3" t="s">
        <v>58</v>
      </c>
      <c r="D87" s="3" t="s">
        <v>1103</v>
      </c>
      <c r="E87" s="3" t="s">
        <v>8119</v>
      </c>
      <c r="F87" s="3" t="s">
        <v>2138</v>
      </c>
      <c r="G87" s="3" t="s">
        <v>42</v>
      </c>
      <c r="H87" s="5" t="s">
        <v>46</v>
      </c>
      <c r="I87" s="3" t="s">
        <v>46</v>
      </c>
      <c r="J87" s="3" t="s">
        <v>47</v>
      </c>
      <c r="K87" s="3" t="s">
        <v>47</v>
      </c>
      <c r="L87" s="3" t="s">
        <v>80</v>
      </c>
      <c r="M87" s="3" t="s">
        <v>47</v>
      </c>
      <c r="N87" s="3" t="s">
        <v>258</v>
      </c>
      <c r="O87" s="5" t="s">
        <v>46</v>
      </c>
      <c r="P87" s="3" t="s">
        <v>47</v>
      </c>
      <c r="Q87" s="3" t="s">
        <v>47</v>
      </c>
      <c r="R87" s="3" t="s">
        <v>80</v>
      </c>
      <c r="S87" s="3" t="s">
        <v>47</v>
      </c>
      <c r="T87" s="3" t="s">
        <v>47</v>
      </c>
      <c r="U87" s="3" t="s">
        <v>258</v>
      </c>
      <c r="V87" s="5" t="s">
        <v>56</v>
      </c>
      <c r="W87" s="3" t="s">
        <v>433</v>
      </c>
      <c r="X87" s="5" t="s">
        <v>8117</v>
      </c>
      <c r="Y87" s="3" t="s">
        <v>8120</v>
      </c>
      <c r="AB87" s="14">
        <f t="shared" si="8"/>
        <v>140.37000000000012</v>
      </c>
      <c r="AE87" s="26">
        <f t="shared" si="7"/>
        <v>0.94749451146006303</v>
      </c>
      <c r="AH87" s="25">
        <f t="shared" si="9"/>
        <v>0.17169342585035874</v>
      </c>
      <c r="AI87" s="41">
        <f t="shared" si="10"/>
        <v>5.8243348284724705</v>
      </c>
    </row>
    <row r="88" spans="1:35" x14ac:dyDescent="0.25">
      <c r="A88" s="3" t="s">
        <v>8115</v>
      </c>
      <c r="B88" s="4" t="s">
        <v>2969</v>
      </c>
      <c r="C88" s="3" t="s">
        <v>58</v>
      </c>
      <c r="D88" s="3" t="s">
        <v>354</v>
      </c>
      <c r="E88" s="3" t="s">
        <v>8121</v>
      </c>
      <c r="F88" s="3" t="s">
        <v>1081</v>
      </c>
      <c r="G88" s="3" t="s">
        <v>42</v>
      </c>
      <c r="H88" s="5" t="s">
        <v>46</v>
      </c>
      <c r="I88" s="3" t="s">
        <v>46</v>
      </c>
      <c r="J88" s="3" t="s">
        <v>47</v>
      </c>
      <c r="K88" s="3" t="s">
        <v>80</v>
      </c>
      <c r="L88" s="3" t="s">
        <v>80</v>
      </c>
      <c r="M88" s="3" t="s">
        <v>80</v>
      </c>
      <c r="N88" s="3" t="s">
        <v>258</v>
      </c>
      <c r="O88" s="5" t="s">
        <v>46</v>
      </c>
      <c r="P88" s="3" t="s">
        <v>80</v>
      </c>
      <c r="Q88" s="3" t="s">
        <v>80</v>
      </c>
      <c r="R88" s="3" t="s">
        <v>80</v>
      </c>
      <c r="S88" s="3" t="s">
        <v>80</v>
      </c>
      <c r="T88" s="3" t="s">
        <v>80</v>
      </c>
      <c r="U88" s="3" t="s">
        <v>258</v>
      </c>
      <c r="V88" s="5" t="s">
        <v>56</v>
      </c>
      <c r="W88" s="3" t="s">
        <v>433</v>
      </c>
      <c r="X88" s="5" t="s">
        <v>8117</v>
      </c>
      <c r="Y88" s="3" t="s">
        <v>4318</v>
      </c>
      <c r="AB88" s="14">
        <f t="shared" si="8"/>
        <v>-2.0399999999999636</v>
      </c>
      <c r="AE88" s="26">
        <f t="shared" si="7"/>
        <v>-1.4167309175574213E-2</v>
      </c>
      <c r="AH88" s="25">
        <f t="shared" si="9"/>
        <v>0.50565174956608527</v>
      </c>
      <c r="AI88" s="41">
        <f t="shared" si="10"/>
        <v>1.9776456837302148</v>
      </c>
    </row>
    <row r="89" spans="1:35" x14ac:dyDescent="0.25">
      <c r="A89" s="3" t="s">
        <v>183</v>
      </c>
      <c r="B89" s="4" t="s">
        <v>77</v>
      </c>
      <c r="C89" s="3" t="s">
        <v>42</v>
      </c>
      <c r="D89" s="3" t="s">
        <v>59</v>
      </c>
      <c r="E89" s="3" t="s">
        <v>8122</v>
      </c>
      <c r="F89" s="3" t="s">
        <v>424</v>
      </c>
      <c r="G89" s="3" t="s">
        <v>65</v>
      </c>
      <c r="H89" s="5" t="s">
        <v>46</v>
      </c>
      <c r="I89" s="3" t="s">
        <v>61</v>
      </c>
      <c r="J89" s="3" t="s">
        <v>80</v>
      </c>
      <c r="K89" s="3" t="s">
        <v>80</v>
      </c>
      <c r="L89" s="3" t="s">
        <v>47</v>
      </c>
      <c r="M89" s="3" t="s">
        <v>80</v>
      </c>
      <c r="N89" s="3" t="s">
        <v>258</v>
      </c>
      <c r="O89" s="5" t="s">
        <v>47</v>
      </c>
      <c r="P89" s="3" t="s">
        <v>80</v>
      </c>
      <c r="Q89" s="3" t="s">
        <v>80</v>
      </c>
      <c r="R89" s="3" t="s">
        <v>46</v>
      </c>
      <c r="S89" s="3" t="s">
        <v>47</v>
      </c>
      <c r="T89" s="3" t="s">
        <v>47</v>
      </c>
      <c r="U89" s="3" t="s">
        <v>258</v>
      </c>
      <c r="V89" s="5" t="s">
        <v>119</v>
      </c>
      <c r="W89" s="3" t="s">
        <v>433</v>
      </c>
      <c r="X89" s="5" t="s">
        <v>8123</v>
      </c>
      <c r="Y89" s="9" t="s">
        <v>8124</v>
      </c>
      <c r="AB89" s="14">
        <f t="shared" si="8"/>
        <v>-386.6099999999999</v>
      </c>
      <c r="AE89" s="26">
        <f t="shared" si="7"/>
        <v>-2.6110796493331945</v>
      </c>
      <c r="AH89" s="25">
        <f t="shared" si="9"/>
        <v>0.9954871565099026</v>
      </c>
      <c r="AI89" s="41">
        <f t="shared" si="10"/>
        <v>1.0045333015705789</v>
      </c>
    </row>
    <row r="90" spans="1:35" x14ac:dyDescent="0.25">
      <c r="A90" s="3" t="s">
        <v>1302</v>
      </c>
      <c r="B90" s="4" t="s">
        <v>1280</v>
      </c>
      <c r="C90" s="3" t="s">
        <v>63</v>
      </c>
      <c r="D90" s="3" t="s">
        <v>365</v>
      </c>
      <c r="E90" s="3" t="s">
        <v>8125</v>
      </c>
      <c r="F90" s="3" t="s">
        <v>191</v>
      </c>
      <c r="G90" s="3" t="s">
        <v>42</v>
      </c>
      <c r="H90" s="5" t="s">
        <v>46</v>
      </c>
      <c r="I90" s="3" t="s">
        <v>46</v>
      </c>
      <c r="J90" s="3" t="s">
        <v>47</v>
      </c>
      <c r="K90" s="3" t="s">
        <v>2525</v>
      </c>
      <c r="L90" s="3" t="s">
        <v>80</v>
      </c>
      <c r="M90" s="3" t="s">
        <v>80</v>
      </c>
      <c r="N90" s="3" t="s">
        <v>258</v>
      </c>
      <c r="O90" s="5" t="s">
        <v>47</v>
      </c>
      <c r="P90" s="3" t="s">
        <v>47</v>
      </c>
      <c r="Q90" s="3" t="s">
        <v>40</v>
      </c>
      <c r="R90" s="3" t="s">
        <v>80</v>
      </c>
      <c r="S90" s="3" t="s">
        <v>47</v>
      </c>
      <c r="T90" s="3" t="s">
        <v>47</v>
      </c>
      <c r="U90" s="3" t="s">
        <v>258</v>
      </c>
      <c r="V90" s="5" t="s">
        <v>3156</v>
      </c>
      <c r="W90" s="3" t="s">
        <v>433</v>
      </c>
      <c r="X90" s="5" t="s">
        <v>8126</v>
      </c>
      <c r="Y90" s="3" t="s">
        <v>5457</v>
      </c>
      <c r="AB90" s="14">
        <f t="shared" si="8"/>
        <v>-24.639999999999873</v>
      </c>
      <c r="AE90" s="26">
        <f t="shared" si="7"/>
        <v>-0.16677988656736764</v>
      </c>
      <c r="AH90" s="25">
        <f t="shared" si="9"/>
        <v>0.56622837739611631</v>
      </c>
      <c r="AI90" s="41">
        <f t="shared" si="10"/>
        <v>1.7660718535489968</v>
      </c>
    </row>
    <row r="91" spans="1:35" x14ac:dyDescent="0.25">
      <c r="A91" s="3" t="s">
        <v>1302</v>
      </c>
      <c r="B91" s="4" t="s">
        <v>338</v>
      </c>
      <c r="C91" s="3" t="s">
        <v>42</v>
      </c>
      <c r="D91" s="3" t="s">
        <v>307</v>
      </c>
      <c r="E91" s="3" t="s">
        <v>8127</v>
      </c>
      <c r="F91" s="3" t="s">
        <v>925</v>
      </c>
      <c r="G91" s="3" t="s">
        <v>111</v>
      </c>
      <c r="H91" s="5" t="s">
        <v>46</v>
      </c>
      <c r="I91" s="3" t="s">
        <v>47</v>
      </c>
      <c r="J91" s="3" t="s">
        <v>47</v>
      </c>
      <c r="K91" s="3" t="s">
        <v>80</v>
      </c>
      <c r="L91" s="3" t="s">
        <v>80</v>
      </c>
      <c r="M91" s="3" t="s">
        <v>80</v>
      </c>
      <c r="N91" s="3" t="s">
        <v>258</v>
      </c>
      <c r="O91" s="5" t="s">
        <v>46</v>
      </c>
      <c r="P91" s="3" t="s">
        <v>80</v>
      </c>
      <c r="Q91" s="3" t="s">
        <v>40</v>
      </c>
      <c r="R91" s="3" t="s">
        <v>80</v>
      </c>
      <c r="S91" s="3" t="s">
        <v>2525</v>
      </c>
      <c r="T91" s="3" t="s">
        <v>80</v>
      </c>
      <c r="U91" s="3" t="s">
        <v>258</v>
      </c>
      <c r="V91" s="5" t="s">
        <v>3156</v>
      </c>
      <c r="W91" s="3" t="s">
        <v>433</v>
      </c>
      <c r="X91" s="5" t="s">
        <v>8126</v>
      </c>
      <c r="Y91" s="3" t="s">
        <v>4499</v>
      </c>
      <c r="AB91" s="14">
        <f t="shared" si="8"/>
        <v>-254.58999999999992</v>
      </c>
      <c r="AE91" s="26">
        <f t="shared" si="7"/>
        <v>-1.7195790976843166</v>
      </c>
      <c r="AH91" s="25">
        <f t="shared" si="9"/>
        <v>0.95724551081930054</v>
      </c>
      <c r="AI91" s="41">
        <f t="shared" si="10"/>
        <v>1.0446640790658879</v>
      </c>
    </row>
    <row r="92" spans="1:35" x14ac:dyDescent="0.25">
      <c r="A92" s="3" t="s">
        <v>1128</v>
      </c>
      <c r="B92" s="4" t="s">
        <v>1058</v>
      </c>
      <c r="C92" s="3" t="s">
        <v>58</v>
      </c>
      <c r="D92" s="3" t="s">
        <v>354</v>
      </c>
      <c r="E92" s="3" t="s">
        <v>8128</v>
      </c>
      <c r="F92" s="3" t="s">
        <v>2967</v>
      </c>
      <c r="G92" s="3" t="s">
        <v>42</v>
      </c>
      <c r="H92" s="5" t="s">
        <v>46</v>
      </c>
      <c r="I92" s="3" t="s">
        <v>80</v>
      </c>
      <c r="J92" s="3" t="s">
        <v>47</v>
      </c>
      <c r="K92" s="3" t="s">
        <v>80</v>
      </c>
      <c r="L92" s="3" t="s">
        <v>80</v>
      </c>
      <c r="M92" s="3" t="s">
        <v>80</v>
      </c>
      <c r="N92" s="3" t="s">
        <v>258</v>
      </c>
      <c r="O92" s="5" t="s">
        <v>46</v>
      </c>
      <c r="P92" s="3" t="s">
        <v>48</v>
      </c>
      <c r="Q92" s="3" t="s">
        <v>40</v>
      </c>
      <c r="R92" s="3" t="s">
        <v>80</v>
      </c>
      <c r="S92" s="3" t="s">
        <v>80</v>
      </c>
      <c r="T92" s="3" t="s">
        <v>80</v>
      </c>
      <c r="U92" s="3" t="s">
        <v>258</v>
      </c>
      <c r="V92" s="5" t="s">
        <v>113</v>
      </c>
      <c r="W92" s="3" t="s">
        <v>433</v>
      </c>
      <c r="X92" s="5" t="s">
        <v>8129</v>
      </c>
      <c r="Y92" s="3" t="s">
        <v>8130</v>
      </c>
      <c r="AB92" s="14">
        <f t="shared" si="8"/>
        <v>210.4699999999998</v>
      </c>
      <c r="AE92" s="26">
        <f t="shared" si="7"/>
        <v>1.420863612131068</v>
      </c>
      <c r="AH92" s="25">
        <f t="shared" si="9"/>
        <v>7.7678206643615466E-2</v>
      </c>
      <c r="AI92" s="41">
        <f t="shared" si="10"/>
        <v>12.873623673985684</v>
      </c>
    </row>
    <row r="93" spans="1:35" x14ac:dyDescent="0.25">
      <c r="A93" s="3" t="s">
        <v>539</v>
      </c>
      <c r="B93" s="4" t="s">
        <v>1959</v>
      </c>
      <c r="C93" s="3" t="s">
        <v>58</v>
      </c>
      <c r="D93" s="3" t="s">
        <v>515</v>
      </c>
      <c r="E93" s="3" t="s">
        <v>8131</v>
      </c>
      <c r="F93" s="3" t="s">
        <v>1669</v>
      </c>
      <c r="G93" s="3" t="s">
        <v>42</v>
      </c>
      <c r="H93" s="5" t="s">
        <v>46</v>
      </c>
      <c r="I93" s="3" t="s">
        <v>47</v>
      </c>
      <c r="J93" s="3" t="s">
        <v>80</v>
      </c>
      <c r="K93" s="3" t="s">
        <v>80</v>
      </c>
      <c r="L93" s="3" t="s">
        <v>80</v>
      </c>
      <c r="M93" s="3" t="s">
        <v>80</v>
      </c>
      <c r="N93" s="3" t="s">
        <v>258</v>
      </c>
      <c r="O93" s="5" t="s">
        <v>46</v>
      </c>
      <c r="P93" s="3" t="s">
        <v>80</v>
      </c>
      <c r="Q93" s="3" t="s">
        <v>80</v>
      </c>
      <c r="R93" s="3" t="s">
        <v>2525</v>
      </c>
      <c r="S93" s="3" t="s">
        <v>80</v>
      </c>
      <c r="T93" s="3" t="s">
        <v>80</v>
      </c>
      <c r="U93" s="3" t="s">
        <v>258</v>
      </c>
      <c r="V93" s="5" t="s">
        <v>3742</v>
      </c>
      <c r="W93" s="3" t="s">
        <v>433</v>
      </c>
      <c r="X93" s="5" t="s">
        <v>8132</v>
      </c>
      <c r="Y93" s="3" t="s">
        <v>8133</v>
      </c>
      <c r="AB93" s="14">
        <f t="shared" si="8"/>
        <v>23.889999999999873</v>
      </c>
      <c r="AE93" s="26">
        <f t="shared" si="7"/>
        <v>0.16093198869031933</v>
      </c>
      <c r="AH93" s="25">
        <f t="shared" si="9"/>
        <v>0.43607348367110232</v>
      </c>
      <c r="AI93" s="41">
        <f t="shared" si="10"/>
        <v>2.2931914859428266</v>
      </c>
    </row>
    <row r="94" spans="1:35" x14ac:dyDescent="0.25">
      <c r="A94" s="3" t="s">
        <v>258</v>
      </c>
      <c r="B94" s="4" t="s">
        <v>464</v>
      </c>
      <c r="C94" s="3" t="s">
        <v>42</v>
      </c>
      <c r="D94" s="3" t="s">
        <v>55</v>
      </c>
      <c r="E94" s="3" t="s">
        <v>8134</v>
      </c>
      <c r="F94" s="3" t="s">
        <v>1121</v>
      </c>
      <c r="G94" s="3" t="s">
        <v>42</v>
      </c>
      <c r="H94" s="5" t="s">
        <v>46</v>
      </c>
      <c r="I94" s="3" t="s">
        <v>61</v>
      </c>
      <c r="J94" s="3" t="s">
        <v>47</v>
      </c>
      <c r="K94" s="3" t="s">
        <v>80</v>
      </c>
      <c r="L94" s="3" t="s">
        <v>47</v>
      </c>
      <c r="M94" s="3" t="s">
        <v>80</v>
      </c>
      <c r="N94" s="3" t="s">
        <v>258</v>
      </c>
      <c r="O94" s="5" t="s">
        <v>47</v>
      </c>
      <c r="P94" s="3" t="s">
        <v>86</v>
      </c>
      <c r="Q94" s="3" t="s">
        <v>80</v>
      </c>
      <c r="R94" s="3" t="s">
        <v>80</v>
      </c>
      <c r="S94" s="3" t="s">
        <v>80</v>
      </c>
      <c r="T94" s="3" t="s">
        <v>47</v>
      </c>
      <c r="U94" s="3" t="s">
        <v>258</v>
      </c>
      <c r="V94" s="5" t="s">
        <v>108</v>
      </c>
      <c r="W94" s="3" t="s">
        <v>433</v>
      </c>
      <c r="X94" s="5" t="s">
        <v>8135</v>
      </c>
      <c r="Y94" s="3" t="s">
        <v>8136</v>
      </c>
      <c r="AB94" s="14">
        <f t="shared" si="8"/>
        <v>-362.51</v>
      </c>
      <c r="AE94" s="26">
        <f t="shared" si="7"/>
        <v>-2.4483379185746892</v>
      </c>
      <c r="AH94" s="25">
        <f t="shared" si="9"/>
        <v>0.99282415075927577</v>
      </c>
      <c r="AI94" s="41">
        <f t="shared" si="10"/>
        <v>1.0072277142283821</v>
      </c>
    </row>
    <row r="95" spans="1:35" x14ac:dyDescent="0.25">
      <c r="A95" s="3" t="s">
        <v>85</v>
      </c>
      <c r="B95" s="4" t="s">
        <v>548</v>
      </c>
      <c r="C95" s="3" t="s">
        <v>58</v>
      </c>
      <c r="D95" s="3" t="s">
        <v>549</v>
      </c>
      <c r="E95" s="3" t="s">
        <v>8137</v>
      </c>
      <c r="F95" s="3" t="s">
        <v>840</v>
      </c>
      <c r="G95" s="3" t="s">
        <v>42</v>
      </c>
      <c r="H95" s="5" t="s">
        <v>47</v>
      </c>
      <c r="I95" s="3" t="s">
        <v>46</v>
      </c>
      <c r="J95" s="3" t="s">
        <v>80</v>
      </c>
      <c r="K95" s="3" t="s">
        <v>80</v>
      </c>
      <c r="L95" s="3" t="s">
        <v>80</v>
      </c>
      <c r="M95" s="3" t="s">
        <v>80</v>
      </c>
      <c r="N95" s="3" t="s">
        <v>539</v>
      </c>
      <c r="O95" s="5" t="s">
        <v>46</v>
      </c>
      <c r="P95" s="3" t="s">
        <v>80</v>
      </c>
      <c r="Q95" s="3" t="s">
        <v>40</v>
      </c>
      <c r="R95" s="3" t="s">
        <v>80</v>
      </c>
      <c r="S95" s="3" t="s">
        <v>80</v>
      </c>
      <c r="T95" s="3" t="s">
        <v>47</v>
      </c>
      <c r="U95" s="3" t="s">
        <v>258</v>
      </c>
      <c r="V95" s="5" t="s">
        <v>104</v>
      </c>
      <c r="W95" s="3" t="s">
        <v>1096</v>
      </c>
      <c r="X95" s="5" t="s">
        <v>8138</v>
      </c>
      <c r="Y95" s="3" t="s">
        <v>7862</v>
      </c>
      <c r="AB95" s="14">
        <f t="shared" si="8"/>
        <v>-366.07999999999993</v>
      </c>
      <c r="AE95" s="26">
        <f t="shared" si="7"/>
        <v>-2.4724453035874632</v>
      </c>
      <c r="AH95" s="25">
        <f t="shared" si="9"/>
        <v>0.99329038766996569</v>
      </c>
      <c r="AI95" s="41">
        <f t="shared" si="10"/>
        <v>1.0067549353273957</v>
      </c>
    </row>
    <row r="96" spans="1:35" x14ac:dyDescent="0.25">
      <c r="A96" s="3" t="s">
        <v>424</v>
      </c>
      <c r="B96" s="4" t="s">
        <v>1583</v>
      </c>
      <c r="C96" s="3" t="s">
        <v>58</v>
      </c>
      <c r="D96" s="3" t="s">
        <v>377</v>
      </c>
      <c r="E96" s="3" t="s">
        <v>8139</v>
      </c>
      <c r="F96" s="3" t="s">
        <v>962</v>
      </c>
      <c r="G96" s="3" t="s">
        <v>42</v>
      </c>
      <c r="H96" s="5" t="s">
        <v>46</v>
      </c>
      <c r="I96" s="3" t="s">
        <v>80</v>
      </c>
      <c r="J96" s="3" t="s">
        <v>47</v>
      </c>
      <c r="K96" s="3" t="s">
        <v>80</v>
      </c>
      <c r="L96" s="3" t="s">
        <v>80</v>
      </c>
      <c r="M96" s="3" t="s">
        <v>80</v>
      </c>
      <c r="N96" s="3" t="s">
        <v>258</v>
      </c>
      <c r="O96" s="5" t="s">
        <v>47</v>
      </c>
      <c r="P96" s="3" t="s">
        <v>80</v>
      </c>
      <c r="Q96" s="3" t="s">
        <v>40</v>
      </c>
      <c r="R96" s="3" t="s">
        <v>46</v>
      </c>
      <c r="S96" s="3" t="s">
        <v>80</v>
      </c>
      <c r="T96" s="3" t="s">
        <v>80</v>
      </c>
      <c r="U96" s="3" t="s">
        <v>258</v>
      </c>
      <c r="V96" s="5" t="s">
        <v>104</v>
      </c>
      <c r="W96" s="3" t="s">
        <v>433</v>
      </c>
      <c r="X96" s="5" t="s">
        <v>8138</v>
      </c>
      <c r="Y96" s="3" t="s">
        <v>3490</v>
      </c>
      <c r="AB96" s="14">
        <f t="shared" si="8"/>
        <v>-88.980000000000018</v>
      </c>
      <c r="AE96" s="26">
        <f t="shared" si="7"/>
        <v>-0.60125303831020172</v>
      </c>
      <c r="AH96" s="25">
        <f t="shared" si="9"/>
        <v>0.72616426841409143</v>
      </c>
      <c r="AI96" s="41">
        <f t="shared" si="10"/>
        <v>1.3770988789960059</v>
      </c>
    </row>
    <row r="97" spans="1:35" x14ac:dyDescent="0.25">
      <c r="A97" s="3" t="s">
        <v>7167</v>
      </c>
      <c r="B97" s="4" t="s">
        <v>6945</v>
      </c>
      <c r="C97" s="3" t="s">
        <v>58</v>
      </c>
      <c r="D97" s="3" t="s">
        <v>844</v>
      </c>
      <c r="E97" s="3" t="s">
        <v>8140</v>
      </c>
      <c r="F97" s="3" t="s">
        <v>8141</v>
      </c>
      <c r="G97" s="3" t="s">
        <v>42</v>
      </c>
      <c r="H97" s="5" t="s">
        <v>46</v>
      </c>
      <c r="I97" s="3" t="s">
        <v>80</v>
      </c>
      <c r="J97" s="3" t="s">
        <v>47</v>
      </c>
      <c r="K97" s="3" t="s">
        <v>80</v>
      </c>
      <c r="L97" s="3" t="s">
        <v>80</v>
      </c>
      <c r="M97" s="3" t="s">
        <v>80</v>
      </c>
      <c r="N97" s="3" t="s">
        <v>258</v>
      </c>
      <c r="O97" s="5" t="s">
        <v>46</v>
      </c>
      <c r="P97" s="3" t="s">
        <v>47</v>
      </c>
      <c r="Q97" s="3" t="s">
        <v>47</v>
      </c>
      <c r="R97" s="3" t="s">
        <v>80</v>
      </c>
      <c r="S97" s="3" t="s">
        <v>80</v>
      </c>
      <c r="T97" s="3" t="s">
        <v>80</v>
      </c>
      <c r="U97" s="3" t="s">
        <v>258</v>
      </c>
      <c r="V97" s="5" t="s">
        <v>98</v>
      </c>
      <c r="W97" s="3" t="s">
        <v>433</v>
      </c>
      <c r="X97" s="5" t="s">
        <v>8142</v>
      </c>
      <c r="Y97" s="3" t="s">
        <v>6247</v>
      </c>
      <c r="AB97" s="14">
        <f t="shared" si="8"/>
        <v>164.42999999999984</v>
      </c>
      <c r="AE97" s="26">
        <f t="shared" si="7"/>
        <v>1.1099661314621214</v>
      </c>
      <c r="AH97" s="25">
        <f t="shared" si="9"/>
        <v>0.13350681063282743</v>
      </c>
      <c r="AI97" s="41">
        <f t="shared" si="10"/>
        <v>7.4902545814701247</v>
      </c>
    </row>
    <row r="98" spans="1:35" x14ac:dyDescent="0.25">
      <c r="A98" s="3" t="s">
        <v>7167</v>
      </c>
      <c r="B98" s="4" t="s">
        <v>8143</v>
      </c>
      <c r="C98" s="3" t="s">
        <v>42</v>
      </c>
      <c r="D98" s="3" t="s">
        <v>467</v>
      </c>
      <c r="E98" s="3" t="s">
        <v>8144</v>
      </c>
      <c r="F98" s="3" t="s">
        <v>234</v>
      </c>
      <c r="G98" s="3" t="s">
        <v>42</v>
      </c>
      <c r="H98" s="5" t="s">
        <v>46</v>
      </c>
      <c r="I98" s="3" t="s">
        <v>47</v>
      </c>
      <c r="J98" s="3" t="s">
        <v>47</v>
      </c>
      <c r="K98" s="3" t="s">
        <v>80</v>
      </c>
      <c r="L98" s="3" t="s">
        <v>80</v>
      </c>
      <c r="M98" s="3" t="s">
        <v>47</v>
      </c>
      <c r="N98" s="3" t="s">
        <v>258</v>
      </c>
      <c r="O98" s="5" t="s">
        <v>47</v>
      </c>
      <c r="P98" s="3" t="s">
        <v>47</v>
      </c>
      <c r="Q98" s="3" t="s">
        <v>47</v>
      </c>
      <c r="R98" s="3" t="s">
        <v>46</v>
      </c>
      <c r="S98" s="3" t="s">
        <v>80</v>
      </c>
      <c r="T98" s="3" t="s">
        <v>47</v>
      </c>
      <c r="U98" s="3" t="s">
        <v>258</v>
      </c>
      <c r="V98" s="5" t="s">
        <v>98</v>
      </c>
      <c r="W98" s="3" t="s">
        <v>433</v>
      </c>
      <c r="X98" s="5" t="s">
        <v>8142</v>
      </c>
      <c r="Y98" s="3" t="s">
        <v>8145</v>
      </c>
      <c r="AB98" s="14">
        <f t="shared" si="8"/>
        <v>28.389999999999873</v>
      </c>
      <c r="AE98" s="26">
        <f t="shared" si="7"/>
        <v>0.19131944879045532</v>
      </c>
      <c r="AH98" s="25">
        <f t="shared" si="9"/>
        <v>0.42413766229569982</v>
      </c>
      <c r="AI98" s="41">
        <f t="shared" si="10"/>
        <v>2.3577250711181152</v>
      </c>
    </row>
    <row r="99" spans="1:35" x14ac:dyDescent="0.25">
      <c r="A99" s="3" t="s">
        <v>454</v>
      </c>
      <c r="B99" s="4" t="s">
        <v>1074</v>
      </c>
      <c r="C99" s="3" t="s">
        <v>58</v>
      </c>
      <c r="D99" s="3" t="s">
        <v>55</v>
      </c>
      <c r="E99" s="3" t="s">
        <v>8146</v>
      </c>
      <c r="F99" s="3" t="s">
        <v>1473</v>
      </c>
      <c r="G99" s="3" t="s">
        <v>42</v>
      </c>
      <c r="H99" s="5" t="s">
        <v>46</v>
      </c>
      <c r="I99" s="3" t="s">
        <v>86</v>
      </c>
      <c r="J99" s="3" t="s">
        <v>80</v>
      </c>
      <c r="K99" s="3" t="s">
        <v>80</v>
      </c>
      <c r="L99" s="3" t="s">
        <v>80</v>
      </c>
      <c r="M99" s="3" t="s">
        <v>80</v>
      </c>
      <c r="N99" s="3" t="s">
        <v>258</v>
      </c>
      <c r="O99" s="5" t="s">
        <v>47</v>
      </c>
      <c r="P99" s="3" t="s">
        <v>47</v>
      </c>
      <c r="Q99" s="3" t="s">
        <v>80</v>
      </c>
      <c r="R99" s="3" t="s">
        <v>80</v>
      </c>
      <c r="S99" s="3" t="s">
        <v>80</v>
      </c>
      <c r="T99" s="3" t="s">
        <v>80</v>
      </c>
      <c r="U99" s="3" t="s">
        <v>258</v>
      </c>
      <c r="V99" s="5" t="s">
        <v>88</v>
      </c>
      <c r="W99" s="3" t="s">
        <v>433</v>
      </c>
      <c r="X99" s="5" t="s">
        <v>8147</v>
      </c>
      <c r="Y99" s="3" t="s">
        <v>5029</v>
      </c>
      <c r="AB99" s="14">
        <f t="shared" si="8"/>
        <v>67.319999999999936</v>
      </c>
      <c r="AE99" s="26">
        <f t="shared" si="7"/>
        <v>0.4542047425011877</v>
      </c>
      <c r="AH99" s="25">
        <f t="shared" si="9"/>
        <v>0.32484073496731503</v>
      </c>
      <c r="AI99" s="41">
        <f t="shared" si="10"/>
        <v>3.0784316508230365</v>
      </c>
    </row>
    <row r="100" spans="1:35" x14ac:dyDescent="0.25">
      <c r="A100" s="3" t="s">
        <v>223</v>
      </c>
      <c r="B100" s="4" t="s">
        <v>859</v>
      </c>
      <c r="C100" s="3" t="s">
        <v>42</v>
      </c>
      <c r="D100" s="3" t="s">
        <v>775</v>
      </c>
      <c r="E100" s="3" t="s">
        <v>8148</v>
      </c>
      <c r="F100" s="3" t="s">
        <v>2005</v>
      </c>
      <c r="G100" s="3" t="s">
        <v>42</v>
      </c>
      <c r="H100" s="5" t="s">
        <v>46</v>
      </c>
      <c r="I100" s="3" t="s">
        <v>80</v>
      </c>
      <c r="J100" s="3" t="s">
        <v>47</v>
      </c>
      <c r="K100" s="3" t="s">
        <v>80</v>
      </c>
      <c r="L100" s="3" t="s">
        <v>80</v>
      </c>
      <c r="M100" s="3" t="s">
        <v>80</v>
      </c>
      <c r="N100" s="3" t="s">
        <v>258</v>
      </c>
      <c r="O100" s="5" t="s">
        <v>47</v>
      </c>
      <c r="P100" s="3" t="s">
        <v>80</v>
      </c>
      <c r="Q100" s="3" t="s">
        <v>40</v>
      </c>
      <c r="R100" s="3" t="s">
        <v>80</v>
      </c>
      <c r="S100" s="3" t="s">
        <v>80</v>
      </c>
      <c r="T100" s="3" t="s">
        <v>80</v>
      </c>
      <c r="U100" s="3" t="s">
        <v>258</v>
      </c>
      <c r="V100" s="5" t="s">
        <v>76</v>
      </c>
      <c r="W100" s="3" t="s">
        <v>433</v>
      </c>
      <c r="X100" s="5" t="s">
        <v>8149</v>
      </c>
      <c r="Y100" s="3" t="s">
        <v>8150</v>
      </c>
      <c r="AB100" s="14">
        <f t="shared" si="8"/>
        <v>-171.95000000000005</v>
      </c>
      <c r="AE100" s="26">
        <f t="shared" si="7"/>
        <v>-1.161530274867598</v>
      </c>
      <c r="AH100" s="25">
        <f t="shared" si="9"/>
        <v>0.87728684067735785</v>
      </c>
      <c r="AI100" s="41">
        <f t="shared" si="10"/>
        <v>1.1398780349057722</v>
      </c>
    </row>
    <row r="101" spans="1:35" x14ac:dyDescent="0.25">
      <c r="A101" s="3" t="s">
        <v>8151</v>
      </c>
      <c r="B101" s="4" t="s">
        <v>1746</v>
      </c>
      <c r="C101" s="3" t="s">
        <v>58</v>
      </c>
      <c r="D101" s="3" t="s">
        <v>515</v>
      </c>
      <c r="E101" s="3" t="s">
        <v>8152</v>
      </c>
      <c r="F101" s="3" t="s">
        <v>250</v>
      </c>
      <c r="G101" s="3" t="s">
        <v>42</v>
      </c>
      <c r="H101" s="5" t="s">
        <v>46</v>
      </c>
      <c r="I101" s="3" t="s">
        <v>47</v>
      </c>
      <c r="J101" s="3" t="s">
        <v>47</v>
      </c>
      <c r="K101" s="3" t="s">
        <v>80</v>
      </c>
      <c r="L101" s="3" t="s">
        <v>47</v>
      </c>
      <c r="M101" s="3" t="s">
        <v>80</v>
      </c>
      <c r="N101" s="3" t="s">
        <v>258</v>
      </c>
      <c r="O101" s="5" t="s">
        <v>47</v>
      </c>
      <c r="P101" s="3" t="s">
        <v>47</v>
      </c>
      <c r="Q101" s="3" t="s">
        <v>80</v>
      </c>
      <c r="R101" s="3" t="s">
        <v>80</v>
      </c>
      <c r="S101" s="3" t="s">
        <v>80</v>
      </c>
      <c r="T101" s="3" t="s">
        <v>47</v>
      </c>
      <c r="U101" s="3" t="s">
        <v>258</v>
      </c>
      <c r="V101" s="5" t="s">
        <v>46</v>
      </c>
      <c r="W101" s="3" t="s">
        <v>433</v>
      </c>
      <c r="X101" s="5" t="s">
        <v>8153</v>
      </c>
      <c r="Y101" s="3" t="s">
        <v>2804</v>
      </c>
      <c r="AB101" s="14">
        <f t="shared" si="8"/>
        <v>5.7699999999999818</v>
      </c>
      <c r="AE101" s="26">
        <f t="shared" si="7"/>
        <v>3.8571816020439194E-2</v>
      </c>
      <c r="AH101" s="25">
        <f t="shared" si="9"/>
        <v>0.48461588656098176</v>
      </c>
      <c r="AI101" s="41">
        <f t="shared" si="10"/>
        <v>2.0634899262101776</v>
      </c>
    </row>
    <row r="102" spans="1:35" x14ac:dyDescent="0.25">
      <c r="A102" s="3" t="s">
        <v>8151</v>
      </c>
      <c r="B102" s="4" t="s">
        <v>1077</v>
      </c>
      <c r="C102" s="3" t="s">
        <v>58</v>
      </c>
      <c r="D102" s="3" t="s">
        <v>55</v>
      </c>
      <c r="E102" s="3" t="s">
        <v>8154</v>
      </c>
      <c r="F102" s="3" t="s">
        <v>8155</v>
      </c>
      <c r="G102" s="3" t="s">
        <v>42</v>
      </c>
      <c r="H102" s="5" t="s">
        <v>47</v>
      </c>
      <c r="I102" s="3" t="s">
        <v>80</v>
      </c>
      <c r="J102" s="3" t="s">
        <v>47</v>
      </c>
      <c r="K102" s="3" t="s">
        <v>80</v>
      </c>
      <c r="L102" s="3" t="s">
        <v>80</v>
      </c>
      <c r="M102" s="3" t="s">
        <v>80</v>
      </c>
      <c r="N102" s="3" t="s">
        <v>258</v>
      </c>
      <c r="O102" s="5" t="s">
        <v>46</v>
      </c>
      <c r="P102" s="3" t="s">
        <v>80</v>
      </c>
      <c r="Q102" s="3" t="s">
        <v>47</v>
      </c>
      <c r="R102" s="3" t="s">
        <v>80</v>
      </c>
      <c r="S102" s="3" t="s">
        <v>80</v>
      </c>
      <c r="T102" s="3" t="s">
        <v>80</v>
      </c>
      <c r="U102" s="3" t="s">
        <v>258</v>
      </c>
      <c r="V102" s="5" t="s">
        <v>46</v>
      </c>
      <c r="W102" s="3" t="s">
        <v>433</v>
      </c>
      <c r="X102" s="5" t="s">
        <v>8153</v>
      </c>
      <c r="Y102" s="3" t="s">
        <v>8156</v>
      </c>
      <c r="AB102" s="14">
        <f t="shared" si="8"/>
        <v>167.82000000000016</v>
      </c>
      <c r="AE102" s="26">
        <f t="shared" si="7"/>
        <v>1.1328580180708927</v>
      </c>
      <c r="AH102" s="25">
        <f t="shared" si="9"/>
        <v>0.1286369412265379</v>
      </c>
      <c r="AI102" s="41">
        <f t="shared" si="10"/>
        <v>7.7738166848894199</v>
      </c>
    </row>
    <row r="103" spans="1:35" x14ac:dyDescent="0.25">
      <c r="A103" s="3" t="s">
        <v>1530</v>
      </c>
      <c r="B103" s="4" t="s">
        <v>8157</v>
      </c>
      <c r="C103" s="3" t="s">
        <v>278</v>
      </c>
      <c r="D103" s="3" t="s">
        <v>55</v>
      </c>
      <c r="E103" s="3" t="s">
        <v>42</v>
      </c>
      <c r="F103" s="3" t="s">
        <v>80</v>
      </c>
      <c r="G103" s="3" t="s">
        <v>42</v>
      </c>
      <c r="H103" s="5" t="s">
        <v>47</v>
      </c>
      <c r="I103" s="3" t="s">
        <v>47</v>
      </c>
      <c r="J103" s="3" t="s">
        <v>47</v>
      </c>
      <c r="K103" s="3" t="s">
        <v>47</v>
      </c>
      <c r="L103" s="3" t="s">
        <v>80</v>
      </c>
      <c r="M103" s="3" t="s">
        <v>80</v>
      </c>
      <c r="N103" s="3" t="s">
        <v>258</v>
      </c>
      <c r="O103" s="5" t="s">
        <v>47</v>
      </c>
      <c r="P103" s="3" t="s">
        <v>47</v>
      </c>
      <c r="Q103" s="3" t="s">
        <v>47</v>
      </c>
      <c r="R103" s="3" t="s">
        <v>80</v>
      </c>
      <c r="S103" s="3" t="s">
        <v>80</v>
      </c>
      <c r="T103" s="3" t="s">
        <v>47</v>
      </c>
      <c r="U103" s="3" t="s">
        <v>258</v>
      </c>
      <c r="V103" s="5" t="s">
        <v>47</v>
      </c>
      <c r="W103" s="3" t="s">
        <v>433</v>
      </c>
      <c r="X103" s="5" t="s">
        <v>2582</v>
      </c>
      <c r="Y103" s="3" t="s">
        <v>42</v>
      </c>
      <c r="AB103" s="14">
        <f t="shared" si="8"/>
        <v>0</v>
      </c>
      <c r="AE103" s="26">
        <f t="shared" si="7"/>
        <v>-3.9166059684614792E-4</v>
      </c>
      <c r="AH103" s="25">
        <f t="shared" si="9"/>
        <v>0.5001562499676544</v>
      </c>
      <c r="AI103" s="41">
        <f t="shared" si="10"/>
        <v>1.9993751953807855</v>
      </c>
    </row>
    <row r="104" spans="1:35" x14ac:dyDescent="0.25">
      <c r="A104" s="3" t="s">
        <v>1530</v>
      </c>
      <c r="B104" s="4" t="s">
        <v>3574</v>
      </c>
      <c r="C104" s="3" t="s">
        <v>278</v>
      </c>
      <c r="D104" s="3" t="s">
        <v>55</v>
      </c>
      <c r="E104" s="3" t="s">
        <v>8158</v>
      </c>
      <c r="F104" s="3" t="s">
        <v>8159</v>
      </c>
      <c r="G104" s="3" t="s">
        <v>42</v>
      </c>
      <c r="H104" s="5" t="s">
        <v>47</v>
      </c>
      <c r="I104" s="3" t="s">
        <v>80</v>
      </c>
      <c r="J104" s="3" t="s">
        <v>47</v>
      </c>
      <c r="K104" s="3" t="s">
        <v>80</v>
      </c>
      <c r="L104" s="3" t="s">
        <v>80</v>
      </c>
      <c r="M104" s="3" t="s">
        <v>80</v>
      </c>
      <c r="N104" s="3" t="s">
        <v>258</v>
      </c>
      <c r="O104" s="5" t="s">
        <v>47</v>
      </c>
      <c r="P104" s="3" t="s">
        <v>80</v>
      </c>
      <c r="Q104" s="3" t="s">
        <v>47</v>
      </c>
      <c r="R104" s="3" t="s">
        <v>80</v>
      </c>
      <c r="S104" s="3" t="s">
        <v>80</v>
      </c>
      <c r="T104" s="3" t="s">
        <v>80</v>
      </c>
      <c r="U104" s="3" t="s">
        <v>258</v>
      </c>
      <c r="V104" s="5" t="s">
        <v>47</v>
      </c>
      <c r="W104" s="3" t="s">
        <v>433</v>
      </c>
      <c r="X104" s="5" t="s">
        <v>2582</v>
      </c>
      <c r="Y104" s="3" t="s">
        <v>8160</v>
      </c>
      <c r="AB104" s="14">
        <f t="shared" si="8"/>
        <v>65.819999999999936</v>
      </c>
      <c r="AE104" s="26">
        <f t="shared" si="7"/>
        <v>0.4440755891344757</v>
      </c>
      <c r="AH104" s="25">
        <f t="shared" si="9"/>
        <v>0.32849396730564817</v>
      </c>
      <c r="AI104" s="41">
        <f t="shared" si="10"/>
        <v>3.0441959351708494</v>
      </c>
    </row>
    <row r="105" spans="1:35" x14ac:dyDescent="0.25">
      <c r="A105" s="67" t="s">
        <v>3755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35" x14ac:dyDescent="0.25">
      <c r="A106" s="66" t="s">
        <v>162</v>
      </c>
      <c r="B106" s="66"/>
      <c r="C106" s="66"/>
      <c r="D106" s="66"/>
      <c r="E106" s="66"/>
      <c r="F106" s="66"/>
      <c r="G106" s="66"/>
      <c r="H106" s="66"/>
    </row>
    <row r="110" spans="1:35" x14ac:dyDescent="0.25">
      <c r="A110" t="s">
        <v>42</v>
      </c>
      <c r="B110" t="s">
        <v>42</v>
      </c>
      <c r="C110" t="s">
        <v>42</v>
      </c>
      <c r="D110" t="s">
        <v>42</v>
      </c>
      <c r="E110" t="s">
        <v>42</v>
      </c>
      <c r="F110" t="s">
        <v>42</v>
      </c>
      <c r="G110" t="s">
        <v>42</v>
      </c>
      <c r="H110" t="s">
        <v>42</v>
      </c>
      <c r="I110" t="s">
        <v>42</v>
      </c>
      <c r="J110" t="s">
        <v>42</v>
      </c>
      <c r="K110" t="s">
        <v>42</v>
      </c>
      <c r="L110" t="s">
        <v>42</v>
      </c>
      <c r="M110" t="s">
        <v>42</v>
      </c>
      <c r="N110" t="s">
        <v>42</v>
      </c>
      <c r="O110" t="s">
        <v>42</v>
      </c>
      <c r="P110" t="s">
        <v>42</v>
      </c>
      <c r="Q110" t="s">
        <v>42</v>
      </c>
      <c r="R110" t="s">
        <v>42</v>
      </c>
      <c r="S110" t="s">
        <v>42</v>
      </c>
      <c r="T110" t="s">
        <v>42</v>
      </c>
      <c r="U110" t="s">
        <v>42</v>
      </c>
      <c r="V110" t="s">
        <v>42</v>
      </c>
      <c r="W110" t="s">
        <v>42</v>
      </c>
      <c r="X110" t="s">
        <v>42</v>
      </c>
      <c r="Y110" t="s">
        <v>42</v>
      </c>
    </row>
  </sheetData>
  <mergeCells count="15">
    <mergeCell ref="A105:Y105"/>
    <mergeCell ref="A106:H106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104">
    <cfRule type="cellIs" dxfId="269" priority="8" operator="lessThan">
      <formula>200</formula>
    </cfRule>
    <cfRule type="cellIs" dxfId="268" priority="9" operator="between">
      <formula>200</formula>
      <formula>300</formula>
    </cfRule>
    <cfRule type="cellIs" dxfId="267" priority="10" operator="between">
      <formula>300</formula>
      <formula>400</formula>
    </cfRule>
    <cfRule type="cellIs" dxfId="266" priority="11" operator="greaterThan">
      <formula>400</formula>
    </cfRule>
  </conditionalFormatting>
  <conditionalFormatting sqref="AE5:AE104">
    <cfRule type="cellIs" dxfId="265" priority="5" operator="lessThan">
      <formula>2</formula>
    </cfRule>
    <cfRule type="cellIs" dxfId="264" priority="6" operator="between">
      <formula>2</formula>
      <formula>3</formula>
    </cfRule>
    <cfRule type="cellIs" dxfId="263" priority="7" operator="between">
      <formula>3</formula>
      <formula>100</formula>
    </cfRule>
  </conditionalFormatting>
  <conditionalFormatting sqref="AH5:AH104">
    <cfRule type="expression" dxfId="262" priority="1">
      <formula>AND($AB5&gt;0,$AH5&lt;0.01)</formula>
    </cfRule>
    <cfRule type="expression" dxfId="261" priority="2">
      <formula>AND($AB5&gt;0,$AH5&lt;0.02)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F9CA-02B5-4F5C-945A-2C2E7483D4BF}">
  <dimension ref="A1:AI97"/>
  <sheetViews>
    <sheetView topLeftCell="C1" workbookViewId="0">
      <selection activeCell="AI5" sqref="AH4:AI5"/>
    </sheetView>
  </sheetViews>
  <sheetFormatPr defaultRowHeight="15" x14ac:dyDescent="0.25"/>
  <cols>
    <col min="1" max="1" width="5.5703125" customWidth="1"/>
    <col min="2" max="2" width="25.710937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140625" customWidth="1"/>
    <col min="13" max="13" width="4.85546875" customWidth="1"/>
    <col min="14" max="14" width="3" customWidth="1"/>
    <col min="15" max="17" width="4.7109375" customWidth="1"/>
    <col min="18" max="18" width="4.5703125" customWidth="1"/>
    <col min="19" max="19" width="5.8554687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8161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172</v>
      </c>
      <c r="K3" s="2" t="s">
        <v>21</v>
      </c>
      <c r="L3" s="2" t="s">
        <v>292</v>
      </c>
      <c r="M3" s="2" t="s">
        <v>6489</v>
      </c>
      <c r="N3" s="2" t="s">
        <v>19</v>
      </c>
      <c r="O3" s="1" t="s">
        <v>13</v>
      </c>
      <c r="P3" s="2" t="s">
        <v>14</v>
      </c>
      <c r="Q3" s="2" t="s">
        <v>173</v>
      </c>
      <c r="R3" s="2" t="s">
        <v>16</v>
      </c>
      <c r="S3" s="2" t="s">
        <v>2765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353</v>
      </c>
      <c r="C5" s="3" t="s">
        <v>58</v>
      </c>
      <c r="D5" s="3" t="s">
        <v>354</v>
      </c>
      <c r="E5" s="3" t="s">
        <v>6504</v>
      </c>
      <c r="F5" s="3" t="s">
        <v>76</v>
      </c>
      <c r="G5" s="3" t="s">
        <v>45</v>
      </c>
      <c r="H5" s="5" t="s">
        <v>46</v>
      </c>
      <c r="I5" s="3" t="s">
        <v>46</v>
      </c>
      <c r="J5" s="3" t="s">
        <v>4182</v>
      </c>
      <c r="K5" s="3" t="s">
        <v>46</v>
      </c>
      <c r="L5" s="3" t="s">
        <v>4182</v>
      </c>
      <c r="M5" s="3" t="s">
        <v>80</v>
      </c>
      <c r="N5" s="3" t="s">
        <v>258</v>
      </c>
      <c r="O5" s="5" t="s">
        <v>46</v>
      </c>
      <c r="P5" s="3" t="s">
        <v>46</v>
      </c>
      <c r="Q5" s="3" t="s">
        <v>46</v>
      </c>
      <c r="R5" s="3" t="s">
        <v>46</v>
      </c>
      <c r="S5" s="3" t="s">
        <v>46</v>
      </c>
      <c r="T5" s="3" t="s">
        <v>47</v>
      </c>
      <c r="U5" s="3" t="s">
        <v>539</v>
      </c>
      <c r="V5" s="5" t="s">
        <v>2620</v>
      </c>
      <c r="W5" s="3" t="s">
        <v>1096</v>
      </c>
      <c r="X5" s="5" t="s">
        <v>6490</v>
      </c>
      <c r="Y5" s="3" t="s">
        <v>8162</v>
      </c>
      <c r="AB5" s="14">
        <f>IF(OR(E5="", ISBLANK(E5)), X5-X5,X5-E5)</f>
        <v>49.110000000000127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0.33027230154712361</v>
      </c>
      <c r="AF5" s="27">
        <f>AVERAGE(AB5:AB91)</f>
        <v>-8.0804597701125594E-2</v>
      </c>
      <c r="AG5" s="28">
        <f>_xlfn.STDEV.P(AB5:AB91)</f>
        <v>148.94014535058628</v>
      </c>
      <c r="AH5" s="25">
        <f>1-_xlfn.NORM.S.DIST(AE5,TRUE)</f>
        <v>0.37059710997393602</v>
      </c>
      <c r="AI5" s="41">
        <f>1/AH5</f>
        <v>2.698348079590609</v>
      </c>
    </row>
    <row r="6" spans="1:35" x14ac:dyDescent="0.25">
      <c r="A6" s="3" t="s">
        <v>48</v>
      </c>
      <c r="B6" s="4" t="s">
        <v>314</v>
      </c>
      <c r="C6" s="3" t="s">
        <v>42</v>
      </c>
      <c r="D6" s="3" t="s">
        <v>307</v>
      </c>
      <c r="E6" s="3" t="s">
        <v>6540</v>
      </c>
      <c r="F6" s="3" t="s">
        <v>138</v>
      </c>
      <c r="G6" s="3" t="s">
        <v>45</v>
      </c>
      <c r="H6" s="6" t="s">
        <v>46</v>
      </c>
      <c r="I6" s="7" t="s">
        <v>46</v>
      </c>
      <c r="J6" s="7" t="s">
        <v>46</v>
      </c>
      <c r="K6" s="7" t="s">
        <v>46</v>
      </c>
      <c r="L6" s="7" t="s">
        <v>46</v>
      </c>
      <c r="M6" s="7" t="s">
        <v>80</v>
      </c>
      <c r="N6" s="7" t="s">
        <v>539</v>
      </c>
      <c r="O6" s="5" t="s">
        <v>46</v>
      </c>
      <c r="P6" s="3" t="s">
        <v>61</v>
      </c>
      <c r="Q6" s="3" t="s">
        <v>46</v>
      </c>
      <c r="R6" s="3" t="s">
        <v>46</v>
      </c>
      <c r="S6" s="3" t="s">
        <v>2524</v>
      </c>
      <c r="T6" s="3" t="s">
        <v>80</v>
      </c>
      <c r="U6" s="3" t="s">
        <v>258</v>
      </c>
      <c r="V6" s="5" t="s">
        <v>3022</v>
      </c>
      <c r="W6" s="3" t="s">
        <v>1096</v>
      </c>
      <c r="X6" s="5" t="s">
        <v>8163</v>
      </c>
      <c r="Y6" s="3" t="s">
        <v>8164</v>
      </c>
      <c r="AB6" s="14">
        <f t="shared" ref="AB6:AB69" si="1">IF(OR(E6="", ISBLANK(E6)), X6-X6,X6-E6)</f>
        <v>144.85999999999967</v>
      </c>
      <c r="AC6" t="str">
        <f t="shared" ref="AC6:AC68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0.97314800020188286</v>
      </c>
      <c r="AH6" s="25">
        <f t="shared" ref="AH6:AH69" si="4">1-_xlfn.NORM.S.DIST(AE6,TRUE)</f>
        <v>0.16523987530162321</v>
      </c>
      <c r="AI6" s="41">
        <f t="shared" ref="AI6:AI69" si="5">1/AH6</f>
        <v>6.051808004421658</v>
      </c>
    </row>
    <row r="7" spans="1:35" x14ac:dyDescent="0.25">
      <c r="A7" s="3" t="s">
        <v>86</v>
      </c>
      <c r="B7" s="4" t="s">
        <v>383</v>
      </c>
      <c r="C7" s="3" t="s">
        <v>58</v>
      </c>
      <c r="D7" s="3" t="s">
        <v>365</v>
      </c>
      <c r="E7" s="3" t="s">
        <v>6546</v>
      </c>
      <c r="F7" s="3" t="s">
        <v>98</v>
      </c>
      <c r="G7" s="3" t="s">
        <v>45</v>
      </c>
      <c r="H7" s="5" t="s">
        <v>46</v>
      </c>
      <c r="I7" s="3" t="s">
        <v>46</v>
      </c>
      <c r="J7" s="3" t="s">
        <v>61</v>
      </c>
      <c r="K7" s="3" t="s">
        <v>46</v>
      </c>
      <c r="L7" s="3" t="s">
        <v>2524</v>
      </c>
      <c r="M7" s="3" t="s">
        <v>80</v>
      </c>
      <c r="N7" s="3" t="s">
        <v>258</v>
      </c>
      <c r="O7" s="5" t="s">
        <v>46</v>
      </c>
      <c r="P7" s="3" t="s">
        <v>46</v>
      </c>
      <c r="Q7" s="3" t="s">
        <v>46</v>
      </c>
      <c r="R7" s="3" t="s">
        <v>46</v>
      </c>
      <c r="S7" s="3" t="s">
        <v>2524</v>
      </c>
      <c r="T7" s="3" t="s">
        <v>4182</v>
      </c>
      <c r="U7" s="3" t="s">
        <v>258</v>
      </c>
      <c r="V7" s="5" t="s">
        <v>2624</v>
      </c>
      <c r="W7" s="3" t="s">
        <v>433</v>
      </c>
      <c r="X7" s="5" t="s">
        <v>8165</v>
      </c>
      <c r="Y7" s="3" t="s">
        <v>3951</v>
      </c>
      <c r="AB7" s="14">
        <f t="shared" si="1"/>
        <v>84.960000000000036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0.57097302005128214</v>
      </c>
      <c r="AH7" s="25">
        <f t="shared" si="4"/>
        <v>0.28400896583036672</v>
      </c>
      <c r="AI7" s="41">
        <f t="shared" si="5"/>
        <v>3.5210156027161532</v>
      </c>
    </row>
    <row r="8" spans="1:35" x14ac:dyDescent="0.25">
      <c r="A8" s="3" t="s">
        <v>61</v>
      </c>
      <c r="B8" s="4" t="s">
        <v>198</v>
      </c>
      <c r="C8" s="3" t="s">
        <v>42</v>
      </c>
      <c r="D8" s="3" t="s">
        <v>186</v>
      </c>
      <c r="E8" s="3" t="s">
        <v>6490</v>
      </c>
      <c r="F8" s="3" t="s">
        <v>48</v>
      </c>
      <c r="G8" s="3" t="s">
        <v>45</v>
      </c>
      <c r="H8" s="5" t="s">
        <v>46</v>
      </c>
      <c r="I8" s="3" t="s">
        <v>46</v>
      </c>
      <c r="J8" s="3" t="s">
        <v>47</v>
      </c>
      <c r="K8" s="3" t="s">
        <v>46</v>
      </c>
      <c r="L8" s="3" t="s">
        <v>80</v>
      </c>
      <c r="M8" s="3" t="s">
        <v>80</v>
      </c>
      <c r="N8" s="3" t="s">
        <v>258</v>
      </c>
      <c r="O8" s="6" t="s">
        <v>46</v>
      </c>
      <c r="P8" s="7" t="s">
        <v>46</v>
      </c>
      <c r="Q8" s="7" t="s">
        <v>46</v>
      </c>
      <c r="R8" s="7" t="s">
        <v>46</v>
      </c>
      <c r="S8" s="7" t="s">
        <v>46</v>
      </c>
      <c r="T8" s="7" t="s">
        <v>46</v>
      </c>
      <c r="U8" s="7" t="s">
        <v>258</v>
      </c>
      <c r="V8" s="5" t="s">
        <v>361</v>
      </c>
      <c r="W8" s="3" t="s">
        <v>433</v>
      </c>
      <c r="X8" s="5" t="s">
        <v>8166</v>
      </c>
      <c r="Y8" s="3" t="s">
        <v>2725</v>
      </c>
      <c r="AB8" s="14">
        <f t="shared" si="1"/>
        <v>-35.210000000000036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-0.23586115965987026</v>
      </c>
      <c r="AH8" s="25">
        <f t="shared" si="4"/>
        <v>0.59322979594967129</v>
      </c>
      <c r="AI8" s="41">
        <f t="shared" si="5"/>
        <v>1.6856874129175374</v>
      </c>
    </row>
    <row r="9" spans="1:35" x14ac:dyDescent="0.25">
      <c r="A9" s="3" t="s">
        <v>46</v>
      </c>
      <c r="B9" s="4" t="s">
        <v>352</v>
      </c>
      <c r="C9" s="3" t="s">
        <v>63</v>
      </c>
      <c r="D9" s="3" t="s">
        <v>1103</v>
      </c>
      <c r="E9" s="3" t="s">
        <v>6497</v>
      </c>
      <c r="F9" s="3" t="s">
        <v>279</v>
      </c>
      <c r="G9" s="3" t="s">
        <v>65</v>
      </c>
      <c r="H9" s="5" t="s">
        <v>46</v>
      </c>
      <c r="I9" s="3" t="s">
        <v>61</v>
      </c>
      <c r="J9" s="3" t="s">
        <v>47</v>
      </c>
      <c r="K9" s="3" t="s">
        <v>46</v>
      </c>
      <c r="L9" s="3" t="s">
        <v>80</v>
      </c>
      <c r="M9" s="3" t="s">
        <v>80</v>
      </c>
      <c r="N9" s="3" t="s">
        <v>258</v>
      </c>
      <c r="O9" s="6" t="s">
        <v>46</v>
      </c>
      <c r="P9" s="7" t="s">
        <v>46</v>
      </c>
      <c r="Q9" s="7" t="s">
        <v>46</v>
      </c>
      <c r="R9" s="7" t="s">
        <v>46</v>
      </c>
      <c r="S9" s="7" t="s">
        <v>46</v>
      </c>
      <c r="T9" s="7" t="s">
        <v>46</v>
      </c>
      <c r="U9" s="7" t="s">
        <v>258</v>
      </c>
      <c r="V9" s="5" t="s">
        <v>321</v>
      </c>
      <c r="W9" s="3" t="s">
        <v>433</v>
      </c>
      <c r="X9" s="5" t="s">
        <v>8167</v>
      </c>
      <c r="Y9" s="3" t="s">
        <v>8168</v>
      </c>
      <c r="AB9" s="14">
        <f t="shared" si="1"/>
        <v>179.82999999999993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1.2079403049742818</v>
      </c>
      <c r="AH9" s="25">
        <f t="shared" si="4"/>
        <v>0.11353511241138414</v>
      </c>
      <c r="AI9" s="41">
        <f t="shared" si="5"/>
        <v>8.807847887414697</v>
      </c>
    </row>
    <row r="10" spans="1:35" x14ac:dyDescent="0.25">
      <c r="A10" s="3" t="s">
        <v>7569</v>
      </c>
      <c r="B10" s="4" t="s">
        <v>6577</v>
      </c>
      <c r="C10" s="3" t="s">
        <v>42</v>
      </c>
      <c r="D10" s="3" t="s">
        <v>1103</v>
      </c>
      <c r="E10" s="3" t="s">
        <v>6578</v>
      </c>
      <c r="F10" s="3" t="s">
        <v>134</v>
      </c>
      <c r="G10" s="3" t="s">
        <v>65</v>
      </c>
      <c r="H10" s="5" t="s">
        <v>46</v>
      </c>
      <c r="I10" s="3" t="s">
        <v>46</v>
      </c>
      <c r="J10" s="3" t="s">
        <v>61</v>
      </c>
      <c r="K10" s="3" t="s">
        <v>46</v>
      </c>
      <c r="L10" s="3" t="s">
        <v>2524</v>
      </c>
      <c r="M10" s="3" t="s">
        <v>80</v>
      </c>
      <c r="N10" s="3" t="s">
        <v>258</v>
      </c>
      <c r="O10" s="5" t="s">
        <v>46</v>
      </c>
      <c r="P10" s="3" t="s">
        <v>46</v>
      </c>
      <c r="Q10" s="3" t="s">
        <v>46</v>
      </c>
      <c r="R10" s="3" t="s">
        <v>46</v>
      </c>
      <c r="S10" s="3" t="s">
        <v>4182</v>
      </c>
      <c r="T10" s="3" t="s">
        <v>47</v>
      </c>
      <c r="U10" s="3" t="s">
        <v>258</v>
      </c>
      <c r="V10" s="5" t="s">
        <v>3261</v>
      </c>
      <c r="W10" s="3" t="s">
        <v>433</v>
      </c>
      <c r="X10" s="5" t="s">
        <v>8169</v>
      </c>
      <c r="Y10" s="3" t="s">
        <v>8170</v>
      </c>
      <c r="AB10" s="14">
        <f t="shared" si="1"/>
        <v>156.94999999999982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1.0543215479484747</v>
      </c>
      <c r="AH10" s="25">
        <f t="shared" si="4"/>
        <v>0.14586786330327617</v>
      </c>
      <c r="AI10" s="41">
        <f t="shared" si="5"/>
        <v>6.8555196282054549</v>
      </c>
    </row>
    <row r="11" spans="1:35" x14ac:dyDescent="0.25">
      <c r="A11" s="3" t="s">
        <v>7569</v>
      </c>
      <c r="B11" s="4" t="s">
        <v>4330</v>
      </c>
      <c r="C11" s="3" t="s">
        <v>42</v>
      </c>
      <c r="D11" s="3" t="s">
        <v>186</v>
      </c>
      <c r="E11" s="3" t="s">
        <v>6542</v>
      </c>
      <c r="F11" s="3" t="s">
        <v>119</v>
      </c>
      <c r="G11" s="3" t="s">
        <v>45</v>
      </c>
      <c r="H11" s="5" t="s">
        <v>46</v>
      </c>
      <c r="I11" s="3" t="s">
        <v>61</v>
      </c>
      <c r="J11" s="3" t="s">
        <v>46</v>
      </c>
      <c r="K11" s="3" t="s">
        <v>46</v>
      </c>
      <c r="L11" s="3" t="s">
        <v>4182</v>
      </c>
      <c r="M11" s="3" t="s">
        <v>80</v>
      </c>
      <c r="N11" s="3" t="s">
        <v>258</v>
      </c>
      <c r="O11" s="5" t="s">
        <v>46</v>
      </c>
      <c r="P11" s="3" t="s">
        <v>46</v>
      </c>
      <c r="Q11" s="3" t="s">
        <v>46</v>
      </c>
      <c r="R11" s="3" t="s">
        <v>46</v>
      </c>
      <c r="S11" s="3" t="s">
        <v>2524</v>
      </c>
      <c r="T11" s="3" t="s">
        <v>47</v>
      </c>
      <c r="U11" s="3" t="s">
        <v>258</v>
      </c>
      <c r="V11" s="5" t="s">
        <v>3261</v>
      </c>
      <c r="W11" s="3" t="s">
        <v>433</v>
      </c>
      <c r="X11" s="5" t="s">
        <v>8169</v>
      </c>
      <c r="Y11" s="3" t="s">
        <v>7417</v>
      </c>
      <c r="AB11" s="14">
        <f t="shared" si="1"/>
        <v>69.210000000000036</v>
      </c>
      <c r="AC11" t="str">
        <f t="shared" si="2"/>
        <v xml:space="preserve"> </v>
      </c>
      <c r="AD11" t="str">
        <f t="shared" ref="AD11:AD68" si="6">IF(AB11&gt;400,E11," ")</f>
        <v xml:space="preserve"> </v>
      </c>
      <c r="AE11" s="26">
        <f t="shared" si="3"/>
        <v>0.46522584246577287</v>
      </c>
      <c r="AH11" s="25">
        <f t="shared" si="4"/>
        <v>0.32088486709324648</v>
      </c>
      <c r="AI11" s="41">
        <f t="shared" si="5"/>
        <v>3.1163825488517296</v>
      </c>
    </row>
    <row r="12" spans="1:35" x14ac:dyDescent="0.25">
      <c r="A12" s="3" t="s">
        <v>88</v>
      </c>
      <c r="B12" s="4" t="s">
        <v>41</v>
      </c>
      <c r="C12" s="3" t="s">
        <v>42</v>
      </c>
      <c r="D12" s="3" t="s">
        <v>43</v>
      </c>
      <c r="E12" s="3" t="s">
        <v>6514</v>
      </c>
      <c r="F12" s="3" t="s">
        <v>44</v>
      </c>
      <c r="G12" s="3" t="s">
        <v>45</v>
      </c>
      <c r="H12" s="5" t="s">
        <v>46</v>
      </c>
      <c r="I12" s="3" t="s">
        <v>4182</v>
      </c>
      <c r="J12" s="3" t="s">
        <v>46</v>
      </c>
      <c r="K12" s="3" t="s">
        <v>48</v>
      </c>
      <c r="L12" s="3" t="s">
        <v>4182</v>
      </c>
      <c r="M12" s="3" t="s">
        <v>80</v>
      </c>
      <c r="N12" s="3" t="s">
        <v>258</v>
      </c>
      <c r="O12" s="5" t="s">
        <v>46</v>
      </c>
      <c r="P12" s="3" t="s">
        <v>46</v>
      </c>
      <c r="Q12" s="3" t="s">
        <v>46</v>
      </c>
      <c r="R12" s="3" t="s">
        <v>47</v>
      </c>
      <c r="S12" s="3" t="s">
        <v>46</v>
      </c>
      <c r="T12" s="3" t="s">
        <v>46</v>
      </c>
      <c r="U12" s="3" t="s">
        <v>258</v>
      </c>
      <c r="V12" s="5" t="s">
        <v>2743</v>
      </c>
      <c r="W12" s="3" t="s">
        <v>433</v>
      </c>
      <c r="X12" s="5" t="s">
        <v>8171</v>
      </c>
      <c r="Y12" s="3" t="s">
        <v>8172</v>
      </c>
      <c r="AB12" s="14">
        <f t="shared" si="1"/>
        <v>35.569999999999709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0.23936329935614972</v>
      </c>
      <c r="AH12" s="25">
        <f t="shared" si="4"/>
        <v>0.40541194289110671</v>
      </c>
      <c r="AI12" s="41">
        <f t="shared" si="5"/>
        <v>2.4666268903395356</v>
      </c>
    </row>
    <row r="13" spans="1:35" x14ac:dyDescent="0.25">
      <c r="A13" s="3" t="s">
        <v>44</v>
      </c>
      <c r="B13" s="4" t="s">
        <v>54</v>
      </c>
      <c r="C13" s="3" t="s">
        <v>42</v>
      </c>
      <c r="D13" s="3" t="s">
        <v>55</v>
      </c>
      <c r="E13" s="3" t="s">
        <v>6570</v>
      </c>
      <c r="F13" s="3" t="s">
        <v>149</v>
      </c>
      <c r="G13" s="3" t="s">
        <v>45</v>
      </c>
      <c r="H13" s="5" t="s">
        <v>46</v>
      </c>
      <c r="I13" s="3" t="s">
        <v>61</v>
      </c>
      <c r="J13" s="3" t="s">
        <v>46</v>
      </c>
      <c r="K13" s="3" t="s">
        <v>61</v>
      </c>
      <c r="L13" s="3" t="s">
        <v>80</v>
      </c>
      <c r="M13" s="3" t="s">
        <v>80</v>
      </c>
      <c r="N13" s="3" t="s">
        <v>258</v>
      </c>
      <c r="O13" s="5" t="s">
        <v>46</v>
      </c>
      <c r="P13" s="3" t="s">
        <v>46</v>
      </c>
      <c r="Q13" s="3" t="s">
        <v>46</v>
      </c>
      <c r="R13" s="3" t="s">
        <v>46</v>
      </c>
      <c r="S13" s="3" t="s">
        <v>46</v>
      </c>
      <c r="T13" s="3" t="s">
        <v>47</v>
      </c>
      <c r="U13" s="3" t="s">
        <v>258</v>
      </c>
      <c r="V13" s="5" t="s">
        <v>220</v>
      </c>
      <c r="W13" s="3" t="s">
        <v>433</v>
      </c>
      <c r="X13" s="5" t="s">
        <v>8173</v>
      </c>
      <c r="Y13" s="3" t="s">
        <v>4044</v>
      </c>
      <c r="AB13" s="14">
        <f t="shared" si="1"/>
        <v>117.26000000000022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0.78783866043299422</v>
      </c>
      <c r="AH13" s="25">
        <f t="shared" si="4"/>
        <v>0.21539554210579481</v>
      </c>
      <c r="AI13" s="41">
        <f t="shared" si="5"/>
        <v>4.6426216170659407</v>
      </c>
    </row>
    <row r="14" spans="1:35" x14ac:dyDescent="0.25">
      <c r="A14" s="3" t="s">
        <v>98</v>
      </c>
      <c r="B14" s="4" t="s">
        <v>201</v>
      </c>
      <c r="C14" s="3" t="s">
        <v>42</v>
      </c>
      <c r="D14" s="3" t="s">
        <v>115</v>
      </c>
      <c r="E14" s="3" t="s">
        <v>6493</v>
      </c>
      <c r="F14" s="3" t="s">
        <v>297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40</v>
      </c>
      <c r="L14" s="3" t="s">
        <v>4182</v>
      </c>
      <c r="M14" s="3" t="s">
        <v>80</v>
      </c>
      <c r="N14" s="3" t="s">
        <v>258</v>
      </c>
      <c r="O14" s="5" t="s">
        <v>46</v>
      </c>
      <c r="P14" s="3" t="s">
        <v>61</v>
      </c>
      <c r="Q14" s="3" t="s">
        <v>46</v>
      </c>
      <c r="R14" s="3" t="s">
        <v>86</v>
      </c>
      <c r="S14" s="3" t="s">
        <v>2524</v>
      </c>
      <c r="T14" s="3" t="s">
        <v>46</v>
      </c>
      <c r="U14" s="3" t="s">
        <v>258</v>
      </c>
      <c r="V14" s="5" t="s">
        <v>3265</v>
      </c>
      <c r="W14" s="3" t="s">
        <v>433</v>
      </c>
      <c r="X14" s="5" t="s">
        <v>8174</v>
      </c>
      <c r="Y14" s="3" t="s">
        <v>8175</v>
      </c>
      <c r="AB14" s="14">
        <f t="shared" si="1"/>
        <v>133.47000000000025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0.89667432701465188</v>
      </c>
      <c r="AH14" s="25">
        <f t="shared" si="4"/>
        <v>0.18494636187990354</v>
      </c>
      <c r="AI14" s="41">
        <f t="shared" si="5"/>
        <v>5.4069730803861837</v>
      </c>
    </row>
    <row r="15" spans="1:35" x14ac:dyDescent="0.25">
      <c r="A15" s="3" t="s">
        <v>104</v>
      </c>
      <c r="B15" s="4" t="s">
        <v>376</v>
      </c>
      <c r="C15" s="3" t="s">
        <v>42</v>
      </c>
      <c r="D15" s="3" t="s">
        <v>377</v>
      </c>
      <c r="E15" s="3" t="s">
        <v>6532</v>
      </c>
      <c r="F15" s="3" t="s">
        <v>293</v>
      </c>
      <c r="G15" s="3" t="s">
        <v>45</v>
      </c>
      <c r="H15" s="5" t="s">
        <v>46</v>
      </c>
      <c r="I15" s="3" t="s">
        <v>61</v>
      </c>
      <c r="J15" s="3" t="s">
        <v>47</v>
      </c>
      <c r="K15" s="3" t="s">
        <v>48</v>
      </c>
      <c r="L15" s="3" t="s">
        <v>4182</v>
      </c>
      <c r="M15" s="3" t="s">
        <v>47</v>
      </c>
      <c r="N15" s="3" t="s">
        <v>258</v>
      </c>
      <c r="O15" s="5" t="s">
        <v>46</v>
      </c>
      <c r="P15" s="3" t="s">
        <v>46</v>
      </c>
      <c r="Q15" s="3" t="s">
        <v>46</v>
      </c>
      <c r="R15" s="3" t="s">
        <v>46</v>
      </c>
      <c r="S15" s="3" t="s">
        <v>46</v>
      </c>
      <c r="T15" s="3" t="s">
        <v>4182</v>
      </c>
      <c r="U15" s="3" t="s">
        <v>258</v>
      </c>
      <c r="V15" s="5" t="s">
        <v>2787</v>
      </c>
      <c r="W15" s="3" t="s">
        <v>433</v>
      </c>
      <c r="X15" s="5" t="s">
        <v>8176</v>
      </c>
      <c r="Y15" s="3" t="s">
        <v>8177</v>
      </c>
      <c r="AB15" s="14">
        <f t="shared" si="1"/>
        <v>162.24000000000024</v>
      </c>
      <c r="AD15" t="str">
        <f t="shared" si="6"/>
        <v xml:space="preserve"> </v>
      </c>
      <c r="AE15" s="26">
        <f t="shared" si="3"/>
        <v>1.089839171404182</v>
      </c>
      <c r="AH15" s="25">
        <f t="shared" si="4"/>
        <v>0.13789199775844652</v>
      </c>
      <c r="AI15" s="41">
        <f t="shared" si="5"/>
        <v>7.2520524486979916</v>
      </c>
    </row>
    <row r="16" spans="1:35" x14ac:dyDescent="0.25">
      <c r="A16" s="3" t="s">
        <v>108</v>
      </c>
      <c r="B16" s="4" t="s">
        <v>364</v>
      </c>
      <c r="C16" s="3" t="s">
        <v>42</v>
      </c>
      <c r="D16" s="3" t="s">
        <v>365</v>
      </c>
      <c r="E16" s="3" t="s">
        <v>6554</v>
      </c>
      <c r="F16" s="3" t="s">
        <v>219</v>
      </c>
      <c r="G16" s="3" t="s">
        <v>111</v>
      </c>
      <c r="H16" s="5" t="s">
        <v>46</v>
      </c>
      <c r="I16" s="3" t="s">
        <v>2525</v>
      </c>
      <c r="J16" s="3" t="s">
        <v>46</v>
      </c>
      <c r="K16" s="3" t="s">
        <v>46</v>
      </c>
      <c r="L16" s="3" t="s">
        <v>2524</v>
      </c>
      <c r="M16" s="3" t="s">
        <v>80</v>
      </c>
      <c r="N16" s="3" t="s">
        <v>258</v>
      </c>
      <c r="O16" s="5" t="s">
        <v>46</v>
      </c>
      <c r="P16" s="3" t="s">
        <v>46</v>
      </c>
      <c r="Q16" s="3" t="s">
        <v>46</v>
      </c>
      <c r="R16" s="3" t="s">
        <v>47</v>
      </c>
      <c r="S16" s="3" t="s">
        <v>4182</v>
      </c>
      <c r="T16" s="3" t="s">
        <v>46</v>
      </c>
      <c r="U16" s="3" t="s">
        <v>258</v>
      </c>
      <c r="V16" s="5" t="s">
        <v>3270</v>
      </c>
      <c r="W16" s="3" t="s">
        <v>433</v>
      </c>
      <c r="X16" s="5" t="s">
        <v>8178</v>
      </c>
      <c r="Y16" s="3" t="s">
        <v>8179</v>
      </c>
      <c r="AB16" s="14">
        <f t="shared" si="1"/>
        <v>152.80999999999995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1.0265251469831418</v>
      </c>
      <c r="AH16" s="25">
        <f t="shared" si="4"/>
        <v>0.15232205826497724</v>
      </c>
      <c r="AI16" s="41">
        <f t="shared" si="5"/>
        <v>6.5650373385869987</v>
      </c>
    </row>
    <row r="17" spans="1:35" x14ac:dyDescent="0.25">
      <c r="A17" s="3" t="s">
        <v>113</v>
      </c>
      <c r="B17" s="4" t="s">
        <v>192</v>
      </c>
      <c r="C17" s="3" t="s">
        <v>42</v>
      </c>
      <c r="D17" s="3" t="s">
        <v>193</v>
      </c>
      <c r="E17" s="3" t="s">
        <v>6527</v>
      </c>
      <c r="F17" s="3" t="s">
        <v>85</v>
      </c>
      <c r="G17" s="3" t="s">
        <v>42</v>
      </c>
      <c r="H17" s="5" t="s">
        <v>46</v>
      </c>
      <c r="I17" s="3" t="s">
        <v>47</v>
      </c>
      <c r="J17" s="3" t="s">
        <v>46</v>
      </c>
      <c r="K17" s="3" t="s">
        <v>46</v>
      </c>
      <c r="L17" s="3" t="s">
        <v>4182</v>
      </c>
      <c r="M17" s="3" t="s">
        <v>80</v>
      </c>
      <c r="N17" s="3" t="s">
        <v>258</v>
      </c>
      <c r="O17" s="5" t="s">
        <v>46</v>
      </c>
      <c r="P17" s="3" t="s">
        <v>46</v>
      </c>
      <c r="Q17" s="3" t="s">
        <v>47</v>
      </c>
      <c r="R17" s="3" t="s">
        <v>46</v>
      </c>
      <c r="S17" s="3" t="s">
        <v>4182</v>
      </c>
      <c r="T17" s="3" t="s">
        <v>46</v>
      </c>
      <c r="U17" s="3" t="s">
        <v>258</v>
      </c>
      <c r="V17" s="5" t="s">
        <v>3037</v>
      </c>
      <c r="W17" s="3" t="s">
        <v>433</v>
      </c>
      <c r="X17" s="5" t="s">
        <v>8180</v>
      </c>
      <c r="Y17" s="3" t="s">
        <v>8181</v>
      </c>
      <c r="AB17" s="14">
        <f t="shared" si="1"/>
        <v>277.62000000000035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1.8645127809163127</v>
      </c>
      <c r="AH17" s="25">
        <f t="shared" si="4"/>
        <v>3.1124864215849146E-2</v>
      </c>
      <c r="AI17" s="41">
        <f t="shared" si="5"/>
        <v>32.12865421886044</v>
      </c>
    </row>
    <row r="18" spans="1:35" x14ac:dyDescent="0.25">
      <c r="A18" s="3" t="s">
        <v>119</v>
      </c>
      <c r="B18" s="4" t="s">
        <v>457</v>
      </c>
      <c r="C18" s="3" t="s">
        <v>491</v>
      </c>
      <c r="D18" s="3" t="s">
        <v>365</v>
      </c>
      <c r="E18" s="3" t="s">
        <v>6583</v>
      </c>
      <c r="F18" s="3" t="s">
        <v>258</v>
      </c>
      <c r="G18" s="3" t="s">
        <v>42</v>
      </c>
      <c r="H18" s="5" t="s">
        <v>46</v>
      </c>
      <c r="I18" s="3" t="s">
        <v>46</v>
      </c>
      <c r="J18" s="3" t="s">
        <v>47</v>
      </c>
      <c r="K18" s="3" t="s">
        <v>46</v>
      </c>
      <c r="L18" s="3" t="s">
        <v>80</v>
      </c>
      <c r="M18" s="3" t="s">
        <v>80</v>
      </c>
      <c r="N18" s="3" t="s">
        <v>258</v>
      </c>
      <c r="O18" s="5" t="s">
        <v>46</v>
      </c>
      <c r="P18" s="3" t="s">
        <v>46</v>
      </c>
      <c r="Q18" s="3" t="s">
        <v>46</v>
      </c>
      <c r="R18" s="3" t="s">
        <v>86</v>
      </c>
      <c r="S18" s="3" t="s">
        <v>4182</v>
      </c>
      <c r="T18" s="3" t="s">
        <v>46</v>
      </c>
      <c r="U18" s="3" t="s">
        <v>258</v>
      </c>
      <c r="V18" s="5" t="s">
        <v>2628</v>
      </c>
      <c r="W18" s="3" t="s">
        <v>433</v>
      </c>
      <c r="X18" s="5" t="s">
        <v>8182</v>
      </c>
      <c r="Y18" s="3" t="s">
        <v>8183</v>
      </c>
      <c r="AB18" s="14">
        <f t="shared" si="1"/>
        <v>268.79999999999973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1.8052943614684234</v>
      </c>
      <c r="AH18" s="25">
        <f t="shared" si="4"/>
        <v>3.551431575826236E-2</v>
      </c>
      <c r="AI18" s="41">
        <f t="shared" si="5"/>
        <v>28.157659204439305</v>
      </c>
    </row>
    <row r="19" spans="1:35" x14ac:dyDescent="0.25">
      <c r="A19" s="3" t="s">
        <v>56</v>
      </c>
      <c r="B19" s="4" t="s">
        <v>796</v>
      </c>
      <c r="C19" s="3" t="s">
        <v>42</v>
      </c>
      <c r="D19" s="3" t="s">
        <v>90</v>
      </c>
      <c r="E19" s="3" t="s">
        <v>6512</v>
      </c>
      <c r="F19" s="3" t="s">
        <v>305</v>
      </c>
      <c r="G19" s="3" t="s">
        <v>45</v>
      </c>
      <c r="H19" s="5" t="s">
        <v>46</v>
      </c>
      <c r="I19" s="3" t="s">
        <v>46</v>
      </c>
      <c r="J19" s="3" t="s">
        <v>2525</v>
      </c>
      <c r="K19" s="3" t="s">
        <v>46</v>
      </c>
      <c r="L19" s="3" t="s">
        <v>2524</v>
      </c>
      <c r="M19" s="3" t="s">
        <v>80</v>
      </c>
      <c r="N19" s="3" t="s">
        <v>258</v>
      </c>
      <c r="O19" s="5" t="s">
        <v>46</v>
      </c>
      <c r="P19" s="3" t="s">
        <v>46</v>
      </c>
      <c r="Q19" s="3" t="s">
        <v>46</v>
      </c>
      <c r="R19" s="3" t="s">
        <v>46</v>
      </c>
      <c r="S19" s="3" t="s">
        <v>2524</v>
      </c>
      <c r="T19" s="3" t="s">
        <v>47</v>
      </c>
      <c r="U19" s="3" t="s">
        <v>258</v>
      </c>
      <c r="V19" s="5" t="s">
        <v>2795</v>
      </c>
      <c r="W19" s="3" t="s">
        <v>433</v>
      </c>
      <c r="X19" s="5" t="s">
        <v>8184</v>
      </c>
      <c r="Y19" s="3" t="s">
        <v>5280</v>
      </c>
      <c r="AB19" s="14">
        <f t="shared" si="1"/>
        <v>118.23000000000002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0.79435134375095762</v>
      </c>
      <c r="AH19" s="25">
        <f t="shared" si="4"/>
        <v>0.21349546073939507</v>
      </c>
      <c r="AI19" s="41">
        <f t="shared" si="5"/>
        <v>4.6839403354840314</v>
      </c>
    </row>
    <row r="20" spans="1:35" x14ac:dyDescent="0.25">
      <c r="A20" s="3" t="s">
        <v>128</v>
      </c>
      <c r="B20" s="4" t="s">
        <v>199</v>
      </c>
      <c r="C20" s="3" t="s">
        <v>42</v>
      </c>
      <c r="D20" s="3" t="s">
        <v>186</v>
      </c>
      <c r="E20" s="3" t="s">
        <v>6521</v>
      </c>
      <c r="F20" s="3" t="s">
        <v>96</v>
      </c>
      <c r="G20" s="3" t="s">
        <v>65</v>
      </c>
      <c r="H20" s="5" t="s">
        <v>46</v>
      </c>
      <c r="I20" s="3" t="s">
        <v>46</v>
      </c>
      <c r="J20" s="3" t="s">
        <v>47</v>
      </c>
      <c r="K20" s="3" t="s">
        <v>46</v>
      </c>
      <c r="L20" s="3" t="s">
        <v>47</v>
      </c>
      <c r="M20" s="3" t="s">
        <v>80</v>
      </c>
      <c r="N20" s="3" t="s">
        <v>258</v>
      </c>
      <c r="O20" s="5" t="s">
        <v>46</v>
      </c>
      <c r="P20" s="3" t="s">
        <v>46</v>
      </c>
      <c r="Q20" s="3" t="s">
        <v>46</v>
      </c>
      <c r="R20" s="3" t="s">
        <v>46</v>
      </c>
      <c r="S20" s="3" t="s">
        <v>80</v>
      </c>
      <c r="T20" s="3" t="s">
        <v>46</v>
      </c>
      <c r="U20" s="3" t="s">
        <v>258</v>
      </c>
      <c r="V20" s="5" t="s">
        <v>293</v>
      </c>
      <c r="W20" s="3" t="s">
        <v>433</v>
      </c>
      <c r="X20" s="5" t="s">
        <v>8185</v>
      </c>
      <c r="Y20" s="3" t="s">
        <v>8186</v>
      </c>
      <c r="AB20" s="14">
        <f t="shared" si="1"/>
        <v>99.950000000000273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0.67161747668663496</v>
      </c>
      <c r="AH20" s="25">
        <f t="shared" si="4"/>
        <v>0.25091362468151923</v>
      </c>
      <c r="AI20" s="41">
        <f t="shared" si="5"/>
        <v>3.9854352320217146</v>
      </c>
    </row>
    <row r="21" spans="1:35" x14ac:dyDescent="0.25">
      <c r="A21" s="3" t="s">
        <v>131</v>
      </c>
      <c r="B21" s="4" t="s">
        <v>1246</v>
      </c>
      <c r="C21" s="3" t="s">
        <v>42</v>
      </c>
      <c r="D21" s="3" t="s">
        <v>1147</v>
      </c>
      <c r="E21" s="3" t="s">
        <v>6522</v>
      </c>
      <c r="F21" s="3" t="s">
        <v>108</v>
      </c>
      <c r="G21" s="3" t="s">
        <v>45</v>
      </c>
      <c r="H21" s="5" t="s">
        <v>46</v>
      </c>
      <c r="I21" s="3" t="s">
        <v>46</v>
      </c>
      <c r="J21" s="3" t="s">
        <v>47</v>
      </c>
      <c r="K21" s="3" t="s">
        <v>46</v>
      </c>
      <c r="L21" s="3" t="s">
        <v>80</v>
      </c>
      <c r="M21" s="3" t="s">
        <v>80</v>
      </c>
      <c r="N21" s="3" t="s">
        <v>258</v>
      </c>
      <c r="O21" s="5" t="s">
        <v>46</v>
      </c>
      <c r="P21" s="3" t="s">
        <v>46</v>
      </c>
      <c r="Q21" s="3" t="s">
        <v>46</v>
      </c>
      <c r="R21" s="3" t="s">
        <v>46</v>
      </c>
      <c r="S21" s="3" t="s">
        <v>80</v>
      </c>
      <c r="T21" s="3" t="s">
        <v>4182</v>
      </c>
      <c r="U21" s="3" t="s">
        <v>258</v>
      </c>
      <c r="V21" s="5" t="s">
        <v>4237</v>
      </c>
      <c r="W21" s="3" t="s">
        <v>433</v>
      </c>
      <c r="X21" s="5" t="s">
        <v>8187</v>
      </c>
      <c r="Y21" s="3" t="s">
        <v>7496</v>
      </c>
      <c r="AB21" s="14">
        <f t="shared" si="1"/>
        <v>-68.829999999999927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-0.46158942063922309</v>
      </c>
      <c r="AH21" s="25">
        <f t="shared" si="4"/>
        <v>0.67781210866683139</v>
      </c>
      <c r="AI21" s="41">
        <f t="shared" si="5"/>
        <v>1.4753351071978789</v>
      </c>
    </row>
    <row r="22" spans="1:35" x14ac:dyDescent="0.25">
      <c r="A22" s="3" t="s">
        <v>64</v>
      </c>
      <c r="B22" s="4" t="s">
        <v>401</v>
      </c>
      <c r="C22" s="3" t="s">
        <v>42</v>
      </c>
      <c r="D22" s="3" t="s">
        <v>380</v>
      </c>
      <c r="E22" s="3" t="s">
        <v>6525</v>
      </c>
      <c r="F22" s="3" t="s">
        <v>56</v>
      </c>
      <c r="G22" s="3" t="s">
        <v>45</v>
      </c>
      <c r="H22" s="5" t="s">
        <v>46</v>
      </c>
      <c r="I22" s="3" t="s">
        <v>4182</v>
      </c>
      <c r="J22" s="3" t="s">
        <v>2525</v>
      </c>
      <c r="K22" s="3" t="s">
        <v>46</v>
      </c>
      <c r="L22" s="3" t="s">
        <v>80</v>
      </c>
      <c r="M22" s="3" t="s">
        <v>80</v>
      </c>
      <c r="N22" s="3" t="s">
        <v>258</v>
      </c>
      <c r="O22" s="5" t="s">
        <v>46</v>
      </c>
      <c r="P22" s="3" t="s">
        <v>61</v>
      </c>
      <c r="Q22" s="3" t="s">
        <v>46</v>
      </c>
      <c r="R22" s="3" t="s">
        <v>46</v>
      </c>
      <c r="S22" s="3" t="s">
        <v>4182</v>
      </c>
      <c r="T22" s="3" t="s">
        <v>47</v>
      </c>
      <c r="U22" s="3" t="s">
        <v>258</v>
      </c>
      <c r="V22" s="5" t="s">
        <v>219</v>
      </c>
      <c r="W22" s="3" t="s">
        <v>433</v>
      </c>
      <c r="X22" s="5" t="s">
        <v>8188</v>
      </c>
      <c r="Y22" s="3" t="s">
        <v>3030</v>
      </c>
      <c r="AB22" s="14">
        <f t="shared" si="1"/>
        <v>-48.009999999999764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-0.32180172303094889</v>
      </c>
      <c r="AH22" s="25">
        <f t="shared" si="4"/>
        <v>0.62619854555445453</v>
      </c>
      <c r="AI22" s="41">
        <f t="shared" si="5"/>
        <v>1.5969375960695833</v>
      </c>
    </row>
    <row r="23" spans="1:35" x14ac:dyDescent="0.25">
      <c r="A23" s="3" t="s">
        <v>138</v>
      </c>
      <c r="B23" s="4" t="s">
        <v>1104</v>
      </c>
      <c r="C23" s="3" t="s">
        <v>42</v>
      </c>
      <c r="D23" s="3" t="s">
        <v>1103</v>
      </c>
      <c r="E23" s="3" t="s">
        <v>6519</v>
      </c>
      <c r="F23" s="3" t="s">
        <v>261</v>
      </c>
      <c r="G23" s="3" t="s">
        <v>65</v>
      </c>
      <c r="H23" s="5" t="s">
        <v>46</v>
      </c>
      <c r="I23" s="3" t="s">
        <v>46</v>
      </c>
      <c r="J23" s="3" t="s">
        <v>47</v>
      </c>
      <c r="K23" s="3" t="s">
        <v>61</v>
      </c>
      <c r="L23" s="3" t="s">
        <v>2524</v>
      </c>
      <c r="M23" s="3" t="s">
        <v>80</v>
      </c>
      <c r="N23" s="3" t="s">
        <v>258</v>
      </c>
      <c r="O23" s="5" t="s">
        <v>46</v>
      </c>
      <c r="P23" s="3" t="s">
        <v>46</v>
      </c>
      <c r="Q23" s="3" t="s">
        <v>46</v>
      </c>
      <c r="R23" s="3" t="s">
        <v>48</v>
      </c>
      <c r="S23" s="3" t="s">
        <v>46</v>
      </c>
      <c r="T23" s="3" t="s">
        <v>47</v>
      </c>
      <c r="U23" s="3" t="s">
        <v>258</v>
      </c>
      <c r="V23" s="5" t="s">
        <v>2814</v>
      </c>
      <c r="W23" s="3" t="s">
        <v>433</v>
      </c>
      <c r="X23" s="5" t="s">
        <v>8189</v>
      </c>
      <c r="Y23" s="3" t="s">
        <v>2804</v>
      </c>
      <c r="AB23" s="14">
        <f t="shared" si="1"/>
        <v>6.3699999999998909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4.3311389165873564E-2</v>
      </c>
      <c r="AH23" s="25">
        <f t="shared" si="4"/>
        <v>0.48272665625064426</v>
      </c>
      <c r="AI23" s="41">
        <f t="shared" si="5"/>
        <v>2.0715657340471663</v>
      </c>
    </row>
    <row r="24" spans="1:35" x14ac:dyDescent="0.25">
      <c r="A24" s="3" t="s">
        <v>3035</v>
      </c>
      <c r="B24" s="4" t="s">
        <v>412</v>
      </c>
      <c r="C24" s="3" t="s">
        <v>42</v>
      </c>
      <c r="D24" s="3" t="s">
        <v>193</v>
      </c>
      <c r="E24" s="3" t="s">
        <v>6654</v>
      </c>
      <c r="F24" s="3" t="s">
        <v>676</v>
      </c>
      <c r="G24" s="3" t="s">
        <v>42</v>
      </c>
      <c r="H24" s="5" t="s">
        <v>46</v>
      </c>
      <c r="I24" s="3" t="s">
        <v>4182</v>
      </c>
      <c r="J24" s="3" t="s">
        <v>61</v>
      </c>
      <c r="K24" s="3" t="s">
        <v>48</v>
      </c>
      <c r="L24" s="3" t="s">
        <v>2524</v>
      </c>
      <c r="M24" s="3" t="s">
        <v>80</v>
      </c>
      <c r="N24" s="3" t="s">
        <v>258</v>
      </c>
      <c r="O24" s="5" t="s">
        <v>46</v>
      </c>
      <c r="P24" s="3" t="s">
        <v>46</v>
      </c>
      <c r="Q24" s="3" t="s">
        <v>46</v>
      </c>
      <c r="R24" s="3" t="s">
        <v>46</v>
      </c>
      <c r="S24" s="3" t="s">
        <v>2524</v>
      </c>
      <c r="T24" s="3" t="s">
        <v>80</v>
      </c>
      <c r="U24" s="3" t="s">
        <v>258</v>
      </c>
      <c r="V24" s="5" t="s">
        <v>4949</v>
      </c>
      <c r="W24" s="3" t="s">
        <v>433</v>
      </c>
      <c r="X24" s="5" t="s">
        <v>8190</v>
      </c>
      <c r="Y24" s="3" t="s">
        <v>8191</v>
      </c>
      <c r="AB24" s="14">
        <f t="shared" si="1"/>
        <v>270.65000000000009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1.8177154585181523</v>
      </c>
      <c r="AH24" s="25">
        <f t="shared" si="4"/>
        <v>3.4553816898639678E-2</v>
      </c>
      <c r="AI24" s="41">
        <f t="shared" si="5"/>
        <v>28.940362881860622</v>
      </c>
    </row>
    <row r="25" spans="1:35" x14ac:dyDescent="0.25">
      <c r="A25" s="3" t="s">
        <v>3035</v>
      </c>
      <c r="B25" s="4" t="s">
        <v>1276</v>
      </c>
      <c r="C25" s="3" t="s">
        <v>42</v>
      </c>
      <c r="D25" s="3" t="s">
        <v>365</v>
      </c>
      <c r="E25" s="3" t="s">
        <v>6509</v>
      </c>
      <c r="F25" s="3" t="s">
        <v>61</v>
      </c>
      <c r="G25" s="3" t="s">
        <v>45</v>
      </c>
      <c r="H25" s="5" t="s">
        <v>46</v>
      </c>
      <c r="I25" s="3" t="s">
        <v>61</v>
      </c>
      <c r="J25" s="3" t="s">
        <v>47</v>
      </c>
      <c r="K25" s="3" t="s">
        <v>46</v>
      </c>
      <c r="L25" s="3" t="s">
        <v>4182</v>
      </c>
      <c r="M25" s="3" t="s">
        <v>80</v>
      </c>
      <c r="N25" s="3" t="s">
        <v>258</v>
      </c>
      <c r="O25" s="5" t="s">
        <v>46</v>
      </c>
      <c r="P25" s="3" t="s">
        <v>46</v>
      </c>
      <c r="Q25" s="3" t="s">
        <v>46</v>
      </c>
      <c r="R25" s="3" t="s">
        <v>46</v>
      </c>
      <c r="S25" s="3" t="s">
        <v>47</v>
      </c>
      <c r="T25" s="3" t="s">
        <v>47</v>
      </c>
      <c r="U25" s="3" t="s">
        <v>258</v>
      </c>
      <c r="V25" s="5" t="s">
        <v>4949</v>
      </c>
      <c r="W25" s="3" t="s">
        <v>433</v>
      </c>
      <c r="X25" s="5" t="s">
        <v>8190</v>
      </c>
      <c r="Y25" s="3" t="s">
        <v>8192</v>
      </c>
      <c r="AB25" s="14">
        <f t="shared" si="1"/>
        <v>-198.40000000000009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-1.3315362015760133</v>
      </c>
      <c r="AH25" s="25">
        <f t="shared" si="4"/>
        <v>0.9084936793034768</v>
      </c>
      <c r="AI25" s="41">
        <f t="shared" si="5"/>
        <v>1.1007231231005143</v>
      </c>
    </row>
    <row r="26" spans="1:35" x14ac:dyDescent="0.25">
      <c r="A26" s="3" t="s">
        <v>149</v>
      </c>
      <c r="B26" s="4" t="s">
        <v>185</v>
      </c>
      <c r="C26" s="3" t="s">
        <v>42</v>
      </c>
      <c r="D26" s="3" t="s">
        <v>186</v>
      </c>
      <c r="E26" s="3" t="s">
        <v>6491</v>
      </c>
      <c r="F26" s="3" t="s">
        <v>46</v>
      </c>
      <c r="G26" s="3" t="s">
        <v>45</v>
      </c>
      <c r="H26" s="5" t="s">
        <v>46</v>
      </c>
      <c r="I26" s="3" t="s">
        <v>47</v>
      </c>
      <c r="J26" s="3" t="s">
        <v>61</v>
      </c>
      <c r="K26" s="3" t="s">
        <v>40</v>
      </c>
      <c r="L26" s="3" t="s">
        <v>4182</v>
      </c>
      <c r="M26" s="3" t="s">
        <v>80</v>
      </c>
      <c r="N26" s="3" t="s">
        <v>258</v>
      </c>
      <c r="O26" s="5" t="s">
        <v>46</v>
      </c>
      <c r="P26" s="3" t="s">
        <v>46</v>
      </c>
      <c r="Q26" s="3" t="s">
        <v>46</v>
      </c>
      <c r="R26" s="3" t="s">
        <v>46</v>
      </c>
      <c r="S26" s="3" t="s">
        <v>4182</v>
      </c>
      <c r="T26" s="3" t="s">
        <v>47</v>
      </c>
      <c r="U26" s="3" t="s">
        <v>258</v>
      </c>
      <c r="V26" s="5" t="s">
        <v>2823</v>
      </c>
      <c r="W26" s="3" t="s">
        <v>433</v>
      </c>
      <c r="X26" s="5" t="s">
        <v>8193</v>
      </c>
      <c r="Y26" s="3" t="s">
        <v>7678</v>
      </c>
      <c r="AB26" s="14">
        <f t="shared" si="1"/>
        <v>-203.05999999999995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-1.3628239379282963</v>
      </c>
      <c r="AH26" s="25">
        <f t="shared" si="4"/>
        <v>0.91353099753210598</v>
      </c>
      <c r="AI26" s="41">
        <f t="shared" si="5"/>
        <v>1.094653605298002</v>
      </c>
    </row>
    <row r="27" spans="1:35" x14ac:dyDescent="0.25">
      <c r="A27" s="3" t="s">
        <v>3656</v>
      </c>
      <c r="B27" s="4" t="s">
        <v>1261</v>
      </c>
      <c r="C27" s="3" t="s">
        <v>42</v>
      </c>
      <c r="D27" s="3" t="s">
        <v>1260</v>
      </c>
      <c r="E27" s="3" t="s">
        <v>6586</v>
      </c>
      <c r="F27" s="3" t="s">
        <v>189</v>
      </c>
      <c r="G27" s="3" t="s">
        <v>65</v>
      </c>
      <c r="H27" s="5" t="s">
        <v>46</v>
      </c>
      <c r="I27" s="3" t="s">
        <v>4182</v>
      </c>
      <c r="J27" s="3" t="s">
        <v>47</v>
      </c>
      <c r="K27" s="3" t="s">
        <v>47</v>
      </c>
      <c r="L27" s="3" t="s">
        <v>2524</v>
      </c>
      <c r="M27" s="3" t="s">
        <v>80</v>
      </c>
      <c r="N27" s="3" t="s">
        <v>258</v>
      </c>
      <c r="O27" s="5" t="s">
        <v>46</v>
      </c>
      <c r="P27" s="3" t="s">
        <v>46</v>
      </c>
      <c r="Q27" s="3" t="s">
        <v>46</v>
      </c>
      <c r="R27" s="3" t="s">
        <v>46</v>
      </c>
      <c r="S27" s="3" t="s">
        <v>2524</v>
      </c>
      <c r="T27" s="3" t="s">
        <v>46</v>
      </c>
      <c r="U27" s="3" t="s">
        <v>258</v>
      </c>
      <c r="V27" s="5" t="s">
        <v>4957</v>
      </c>
      <c r="W27" s="3" t="s">
        <v>433</v>
      </c>
      <c r="X27" s="5" t="s">
        <v>8194</v>
      </c>
      <c r="Y27" s="3" t="s">
        <v>4349</v>
      </c>
      <c r="AB27" s="14">
        <f t="shared" si="1"/>
        <v>42.120000000000346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0.28334069701869907</v>
      </c>
      <c r="AH27" s="25">
        <f t="shared" si="4"/>
        <v>0.38845784160305774</v>
      </c>
      <c r="AI27" s="41">
        <f t="shared" si="5"/>
        <v>2.5742819243222828</v>
      </c>
    </row>
    <row r="28" spans="1:35" x14ac:dyDescent="0.25">
      <c r="A28" s="3" t="s">
        <v>3656</v>
      </c>
      <c r="B28" s="4" t="s">
        <v>84</v>
      </c>
      <c r="C28" s="3" t="s">
        <v>42</v>
      </c>
      <c r="D28" s="3" t="s">
        <v>43</v>
      </c>
      <c r="E28" s="3" t="s">
        <v>6640</v>
      </c>
      <c r="F28" s="3" t="s">
        <v>310</v>
      </c>
      <c r="G28" s="3" t="s">
        <v>42</v>
      </c>
      <c r="H28" s="5" t="s">
        <v>46</v>
      </c>
      <c r="I28" s="3" t="s">
        <v>61</v>
      </c>
      <c r="J28" s="3" t="s">
        <v>47</v>
      </c>
      <c r="K28" s="3" t="s">
        <v>46</v>
      </c>
      <c r="L28" s="3" t="s">
        <v>4182</v>
      </c>
      <c r="M28" s="3" t="s">
        <v>80</v>
      </c>
      <c r="N28" s="3" t="s">
        <v>258</v>
      </c>
      <c r="O28" s="5" t="s">
        <v>46</v>
      </c>
      <c r="P28" s="3" t="s">
        <v>61</v>
      </c>
      <c r="Q28" s="3" t="s">
        <v>47</v>
      </c>
      <c r="R28" s="3" t="s">
        <v>46</v>
      </c>
      <c r="S28" s="3" t="s">
        <v>46</v>
      </c>
      <c r="T28" s="3" t="s">
        <v>80</v>
      </c>
      <c r="U28" s="3" t="s">
        <v>258</v>
      </c>
      <c r="V28" s="5" t="s">
        <v>4957</v>
      </c>
      <c r="W28" s="3" t="s">
        <v>433</v>
      </c>
      <c r="X28" s="5" t="s">
        <v>8194</v>
      </c>
      <c r="Y28" s="3" t="s">
        <v>7003</v>
      </c>
      <c r="AB28" s="14">
        <f t="shared" si="1"/>
        <v>188.36000000000013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1.2652116335332924</v>
      </c>
      <c r="AH28" s="25">
        <f t="shared" si="4"/>
        <v>0.10289773663092117</v>
      </c>
      <c r="AI28" s="41">
        <f t="shared" si="5"/>
        <v>9.7183867472892125</v>
      </c>
    </row>
    <row r="29" spans="1:35" x14ac:dyDescent="0.25">
      <c r="A29" s="3" t="s">
        <v>256</v>
      </c>
      <c r="B29" s="4" t="s">
        <v>783</v>
      </c>
      <c r="C29" s="3" t="s">
        <v>42</v>
      </c>
      <c r="D29" s="3" t="s">
        <v>365</v>
      </c>
      <c r="E29" s="3" t="s">
        <v>8195</v>
      </c>
      <c r="F29" s="3" t="s">
        <v>773</v>
      </c>
      <c r="G29" s="3" t="s">
        <v>65</v>
      </c>
      <c r="H29" s="5" t="s">
        <v>46</v>
      </c>
      <c r="I29" s="3" t="s">
        <v>2525</v>
      </c>
      <c r="J29" s="3" t="s">
        <v>46</v>
      </c>
      <c r="K29" s="3" t="s">
        <v>48</v>
      </c>
      <c r="L29" s="3" t="s">
        <v>80</v>
      </c>
      <c r="M29" s="3" t="s">
        <v>80</v>
      </c>
      <c r="N29" s="3" t="s">
        <v>258</v>
      </c>
      <c r="O29" s="5" t="s">
        <v>46</v>
      </c>
      <c r="P29" s="3" t="s">
        <v>46</v>
      </c>
      <c r="Q29" s="3" t="s">
        <v>46</v>
      </c>
      <c r="R29" s="3" t="s">
        <v>46</v>
      </c>
      <c r="S29" s="3" t="s">
        <v>80</v>
      </c>
      <c r="T29" s="3" t="s">
        <v>2524</v>
      </c>
      <c r="U29" s="3" t="s">
        <v>258</v>
      </c>
      <c r="V29" s="5" t="s">
        <v>315</v>
      </c>
      <c r="W29" s="3" t="s">
        <v>433</v>
      </c>
      <c r="X29" s="5" t="s">
        <v>8196</v>
      </c>
      <c r="Y29" s="3" t="s">
        <v>8197</v>
      </c>
      <c r="AB29" s="14">
        <f t="shared" si="1"/>
        <v>54.700000000000273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0.36780415695683866</v>
      </c>
      <c r="AH29" s="25">
        <f t="shared" si="4"/>
        <v>0.35650963458728469</v>
      </c>
      <c r="AI29" s="41">
        <f t="shared" si="5"/>
        <v>2.8049732825808631</v>
      </c>
    </row>
    <row r="30" spans="1:35" x14ac:dyDescent="0.25">
      <c r="A30" s="3" t="s">
        <v>261</v>
      </c>
      <c r="B30" s="4" t="s">
        <v>2821</v>
      </c>
      <c r="C30" s="3" t="s">
        <v>58</v>
      </c>
      <c r="D30" s="3" t="s">
        <v>354</v>
      </c>
      <c r="E30" s="3" t="s">
        <v>6516</v>
      </c>
      <c r="F30" s="3" t="s">
        <v>88</v>
      </c>
      <c r="G30" s="3" t="s">
        <v>45</v>
      </c>
      <c r="H30" s="5" t="s">
        <v>47</v>
      </c>
      <c r="I30" s="3" t="s">
        <v>61</v>
      </c>
      <c r="J30" s="3" t="s">
        <v>4182</v>
      </c>
      <c r="K30" s="3" t="s">
        <v>46</v>
      </c>
      <c r="L30" s="3" t="s">
        <v>2524</v>
      </c>
      <c r="M30" s="3" t="s">
        <v>80</v>
      </c>
      <c r="N30" s="3" t="s">
        <v>258</v>
      </c>
      <c r="O30" s="5" t="s">
        <v>47</v>
      </c>
      <c r="P30" s="3" t="s">
        <v>46</v>
      </c>
      <c r="Q30" s="3" t="s">
        <v>46</v>
      </c>
      <c r="R30" s="3" t="s">
        <v>46</v>
      </c>
      <c r="S30" s="3" t="s">
        <v>2524</v>
      </c>
      <c r="T30" s="3" t="s">
        <v>46</v>
      </c>
      <c r="U30" s="3" t="s">
        <v>258</v>
      </c>
      <c r="V30" s="5" t="s">
        <v>8198</v>
      </c>
      <c r="W30" s="3" t="s">
        <v>433</v>
      </c>
      <c r="X30" s="5" t="s">
        <v>8199</v>
      </c>
      <c r="Y30" s="3" t="s">
        <v>8200</v>
      </c>
      <c r="AB30" s="14">
        <f t="shared" si="1"/>
        <v>-162.63000000000011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-1.0913726115929236</v>
      </c>
      <c r="AH30" s="25">
        <f t="shared" si="4"/>
        <v>0.86244552058499013</v>
      </c>
      <c r="AI30" s="41">
        <f t="shared" si="5"/>
        <v>1.1594935287294525</v>
      </c>
    </row>
    <row r="31" spans="1:35" x14ac:dyDescent="0.25">
      <c r="A31" s="3" t="s">
        <v>266</v>
      </c>
      <c r="B31" s="4" t="s">
        <v>89</v>
      </c>
      <c r="C31" s="3" t="s">
        <v>58</v>
      </c>
      <c r="D31" s="3" t="s">
        <v>90</v>
      </c>
      <c r="E31" s="3" t="s">
        <v>6605</v>
      </c>
      <c r="F31" s="3" t="s">
        <v>539</v>
      </c>
      <c r="G31" s="3" t="s">
        <v>65</v>
      </c>
      <c r="H31" s="5" t="s">
        <v>46</v>
      </c>
      <c r="I31" s="3" t="s">
        <v>2524</v>
      </c>
      <c r="J31" s="3" t="s">
        <v>47</v>
      </c>
      <c r="K31" s="3" t="s">
        <v>46</v>
      </c>
      <c r="L31" s="3" t="s">
        <v>80</v>
      </c>
      <c r="M31" s="3" t="s">
        <v>80</v>
      </c>
      <c r="N31" s="3" t="s">
        <v>258</v>
      </c>
      <c r="O31" s="5" t="s">
        <v>46</v>
      </c>
      <c r="P31" s="3" t="s">
        <v>46</v>
      </c>
      <c r="Q31" s="3" t="s">
        <v>46</v>
      </c>
      <c r="R31" s="3" t="s">
        <v>46</v>
      </c>
      <c r="S31" s="3" t="s">
        <v>4182</v>
      </c>
      <c r="T31" s="3" t="s">
        <v>47</v>
      </c>
      <c r="U31" s="3" t="s">
        <v>258</v>
      </c>
      <c r="V31" s="5" t="s">
        <v>3312</v>
      </c>
      <c r="W31" s="3" t="s">
        <v>433</v>
      </c>
      <c r="X31" s="5" t="s">
        <v>8201</v>
      </c>
      <c r="Y31" s="3" t="s">
        <v>3797</v>
      </c>
      <c r="AB31" s="14">
        <f t="shared" si="1"/>
        <v>113.96000000000004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0.76568210893888633</v>
      </c>
      <c r="AH31" s="25">
        <f t="shared" si="4"/>
        <v>0.22193273751627485</v>
      </c>
      <c r="AI31" s="41">
        <f t="shared" si="5"/>
        <v>4.5058697116583248</v>
      </c>
    </row>
    <row r="32" spans="1:35" x14ac:dyDescent="0.25">
      <c r="A32" s="3" t="s">
        <v>266</v>
      </c>
      <c r="B32" s="4" t="s">
        <v>390</v>
      </c>
      <c r="C32" s="3" t="s">
        <v>42</v>
      </c>
      <c r="D32" s="3" t="s">
        <v>307</v>
      </c>
      <c r="E32" s="3" t="s">
        <v>6550</v>
      </c>
      <c r="F32" s="3" t="s">
        <v>113</v>
      </c>
      <c r="G32" s="3" t="s">
        <v>45</v>
      </c>
      <c r="H32" s="5" t="s">
        <v>47</v>
      </c>
      <c r="I32" s="3" t="s">
        <v>4182</v>
      </c>
      <c r="J32" s="3" t="s">
        <v>47</v>
      </c>
      <c r="K32" s="3" t="s">
        <v>46</v>
      </c>
      <c r="L32" s="3" t="s">
        <v>4182</v>
      </c>
      <c r="M32" s="3" t="s">
        <v>80</v>
      </c>
      <c r="N32" s="3" t="s">
        <v>258</v>
      </c>
      <c r="O32" s="5" t="s">
        <v>46</v>
      </c>
      <c r="P32" s="3" t="s">
        <v>46</v>
      </c>
      <c r="Q32" s="3" t="s">
        <v>46</v>
      </c>
      <c r="R32" s="3" t="s">
        <v>46</v>
      </c>
      <c r="S32" s="3" t="s">
        <v>4182</v>
      </c>
      <c r="T32" s="3" t="s">
        <v>47</v>
      </c>
      <c r="U32" s="3" t="s">
        <v>258</v>
      </c>
      <c r="V32" s="5" t="s">
        <v>3312</v>
      </c>
      <c r="W32" s="3" t="s">
        <v>433</v>
      </c>
      <c r="X32" s="5" t="s">
        <v>8201</v>
      </c>
      <c r="Y32" s="3" t="s">
        <v>3104</v>
      </c>
      <c r="AB32" s="14">
        <f t="shared" si="1"/>
        <v>-146.82999999999993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-0.9852897286817448</v>
      </c>
      <c r="AH32" s="25">
        <f t="shared" si="4"/>
        <v>0.83775911173228768</v>
      </c>
      <c r="AI32" s="41">
        <f t="shared" si="5"/>
        <v>1.1936605475197237</v>
      </c>
    </row>
    <row r="33" spans="1:35" x14ac:dyDescent="0.25">
      <c r="A33" s="3" t="s">
        <v>208</v>
      </c>
      <c r="B33" s="4" t="s">
        <v>6588</v>
      </c>
      <c r="C33" s="3" t="s">
        <v>58</v>
      </c>
      <c r="D33" s="3" t="s">
        <v>380</v>
      </c>
      <c r="E33" s="3" t="s">
        <v>6589</v>
      </c>
      <c r="F33" s="3" t="s">
        <v>128</v>
      </c>
      <c r="G33" s="3" t="s">
        <v>45</v>
      </c>
      <c r="H33" s="5" t="s">
        <v>47</v>
      </c>
      <c r="I33" s="3" t="s">
        <v>46</v>
      </c>
      <c r="J33" s="3" t="s">
        <v>46</v>
      </c>
      <c r="K33" s="3" t="s">
        <v>46</v>
      </c>
      <c r="L33" s="3" t="s">
        <v>2524</v>
      </c>
      <c r="M33" s="3" t="s">
        <v>80</v>
      </c>
      <c r="N33" s="3" t="s">
        <v>258</v>
      </c>
      <c r="O33" s="5" t="s">
        <v>46</v>
      </c>
      <c r="P33" s="3" t="s">
        <v>46</v>
      </c>
      <c r="Q33" s="3" t="s">
        <v>46</v>
      </c>
      <c r="R33" s="3" t="s">
        <v>86</v>
      </c>
      <c r="S33" s="3" t="s">
        <v>80</v>
      </c>
      <c r="T33" s="3" t="s">
        <v>47</v>
      </c>
      <c r="U33" s="3" t="s">
        <v>258</v>
      </c>
      <c r="V33" s="5" t="s">
        <v>3316</v>
      </c>
      <c r="W33" s="3" t="s">
        <v>433</v>
      </c>
      <c r="X33" s="5" t="s">
        <v>7044</v>
      </c>
      <c r="Y33" s="3" t="s">
        <v>8202</v>
      </c>
      <c r="AB33" s="14">
        <f t="shared" si="1"/>
        <v>-127.7199999999998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-0.85698315321132612</v>
      </c>
      <c r="AH33" s="25">
        <f t="shared" si="4"/>
        <v>0.80427290239873617</v>
      </c>
      <c r="AI33" s="41">
        <f t="shared" si="5"/>
        <v>1.2433590601119466</v>
      </c>
    </row>
    <row r="34" spans="1:35" x14ac:dyDescent="0.25">
      <c r="A34" s="3" t="s">
        <v>273</v>
      </c>
      <c r="B34" s="4" t="s">
        <v>1480</v>
      </c>
      <c r="C34" s="3" t="s">
        <v>63</v>
      </c>
      <c r="D34" s="3" t="s">
        <v>90</v>
      </c>
      <c r="E34" s="3" t="s">
        <v>6500</v>
      </c>
      <c r="F34" s="3" t="s">
        <v>396</v>
      </c>
      <c r="G34" s="3" t="s">
        <v>42</v>
      </c>
      <c r="H34" s="5" t="s">
        <v>46</v>
      </c>
      <c r="I34" s="3" t="s">
        <v>4182</v>
      </c>
      <c r="J34" s="3" t="s">
        <v>47</v>
      </c>
      <c r="K34" s="3" t="s">
        <v>46</v>
      </c>
      <c r="L34" s="3" t="s">
        <v>80</v>
      </c>
      <c r="M34" s="3" t="s">
        <v>80</v>
      </c>
      <c r="N34" s="3" t="s">
        <v>258</v>
      </c>
      <c r="O34" s="5" t="s">
        <v>46</v>
      </c>
      <c r="P34" s="3" t="s">
        <v>61</v>
      </c>
      <c r="Q34" s="3" t="s">
        <v>46</v>
      </c>
      <c r="R34" s="3" t="s">
        <v>46</v>
      </c>
      <c r="S34" s="3" t="s">
        <v>2524</v>
      </c>
      <c r="T34" s="3" t="s">
        <v>47</v>
      </c>
      <c r="U34" s="3" t="s">
        <v>258</v>
      </c>
      <c r="V34" s="5" t="s">
        <v>3812</v>
      </c>
      <c r="W34" s="3" t="s">
        <v>433</v>
      </c>
      <c r="X34" s="5" t="s">
        <v>8203</v>
      </c>
      <c r="Y34" s="3" t="s">
        <v>4794</v>
      </c>
      <c r="AB34" s="14">
        <f t="shared" si="1"/>
        <v>21.230000000000018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0.14308301195448817</v>
      </c>
      <c r="AH34" s="25">
        <f t="shared" si="4"/>
        <v>0.44311231069209078</v>
      </c>
      <c r="AI34" s="41">
        <f t="shared" si="5"/>
        <v>2.2567642014687297</v>
      </c>
    </row>
    <row r="35" spans="1:35" x14ac:dyDescent="0.25">
      <c r="A35" s="3" t="s">
        <v>122</v>
      </c>
      <c r="B35" s="4" t="s">
        <v>109</v>
      </c>
      <c r="C35" s="3" t="s">
        <v>42</v>
      </c>
      <c r="D35" s="3" t="s">
        <v>59</v>
      </c>
      <c r="E35" s="3" t="s">
        <v>3651</v>
      </c>
      <c r="F35" s="3" t="s">
        <v>651</v>
      </c>
      <c r="G35" s="3" t="s">
        <v>111</v>
      </c>
      <c r="H35" s="5" t="s">
        <v>46</v>
      </c>
      <c r="I35" s="3" t="s">
        <v>46</v>
      </c>
      <c r="J35" s="3" t="s">
        <v>47</v>
      </c>
      <c r="K35" s="3" t="s">
        <v>47</v>
      </c>
      <c r="L35" s="3" t="s">
        <v>4182</v>
      </c>
      <c r="M35" s="3" t="s">
        <v>80</v>
      </c>
      <c r="N35" s="3" t="s">
        <v>258</v>
      </c>
      <c r="O35" s="5" t="s">
        <v>46</v>
      </c>
      <c r="P35" s="3" t="s">
        <v>46</v>
      </c>
      <c r="Q35" s="3" t="s">
        <v>46</v>
      </c>
      <c r="R35" s="3" t="s">
        <v>47</v>
      </c>
      <c r="S35" s="3" t="s">
        <v>46</v>
      </c>
      <c r="T35" s="3" t="s">
        <v>47</v>
      </c>
      <c r="U35" s="3" t="s">
        <v>258</v>
      </c>
      <c r="V35" s="5" t="s">
        <v>4969</v>
      </c>
      <c r="W35" s="3" t="s">
        <v>433</v>
      </c>
      <c r="X35" s="5" t="s">
        <v>8204</v>
      </c>
      <c r="Y35" s="3" t="s">
        <v>5340</v>
      </c>
      <c r="AB35" s="14">
        <f t="shared" si="1"/>
        <v>147.85999999999967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0.9932903197419799</v>
      </c>
      <c r="AH35" s="25">
        <f t="shared" si="4"/>
        <v>0.16028424682177944</v>
      </c>
      <c r="AI35" s="41">
        <f t="shared" si="5"/>
        <v>6.2389162991912936</v>
      </c>
    </row>
    <row r="36" spans="1:35" x14ac:dyDescent="0.25">
      <c r="A36" s="3" t="s">
        <v>107</v>
      </c>
      <c r="B36" s="4" t="s">
        <v>1107</v>
      </c>
      <c r="C36" s="3" t="s">
        <v>58</v>
      </c>
      <c r="D36" s="3" t="s">
        <v>1103</v>
      </c>
      <c r="E36" s="3" t="s">
        <v>6530</v>
      </c>
      <c r="F36" s="3" t="s">
        <v>122</v>
      </c>
      <c r="G36" s="3" t="s">
        <v>45</v>
      </c>
      <c r="H36" s="5" t="s">
        <v>46</v>
      </c>
      <c r="I36" s="3" t="s">
        <v>61</v>
      </c>
      <c r="J36" s="3" t="s">
        <v>4182</v>
      </c>
      <c r="K36" s="3" t="s">
        <v>46</v>
      </c>
      <c r="L36" s="3" t="s">
        <v>2524</v>
      </c>
      <c r="M36" s="3" t="s">
        <v>80</v>
      </c>
      <c r="N36" s="3" t="s">
        <v>258</v>
      </c>
      <c r="O36" s="5" t="s">
        <v>47</v>
      </c>
      <c r="P36" s="3" t="s">
        <v>46</v>
      </c>
      <c r="Q36" s="3" t="s">
        <v>46</v>
      </c>
      <c r="R36" s="3" t="s">
        <v>40</v>
      </c>
      <c r="S36" s="3" t="s">
        <v>4182</v>
      </c>
      <c r="T36" s="3" t="s">
        <v>47</v>
      </c>
      <c r="U36" s="3" t="s">
        <v>258</v>
      </c>
      <c r="V36" s="5" t="s">
        <v>279</v>
      </c>
      <c r="W36" s="3" t="s">
        <v>433</v>
      </c>
      <c r="X36" s="5" t="s">
        <v>8205</v>
      </c>
      <c r="Y36" s="3" t="s">
        <v>8206</v>
      </c>
      <c r="AB36" s="14">
        <f t="shared" si="1"/>
        <v>-89.079999999999927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-0.59755007753487777</v>
      </c>
      <c r="AH36" s="25">
        <f t="shared" si="4"/>
        <v>0.72492990831660209</v>
      </c>
      <c r="AI36" s="41">
        <f t="shared" si="5"/>
        <v>1.3794437069400993</v>
      </c>
    </row>
    <row r="37" spans="1:35" x14ac:dyDescent="0.25">
      <c r="A37" s="3" t="s">
        <v>279</v>
      </c>
      <c r="B37" s="4" t="s">
        <v>392</v>
      </c>
      <c r="C37" s="3" t="s">
        <v>58</v>
      </c>
      <c r="D37" s="3" t="s">
        <v>307</v>
      </c>
      <c r="E37" s="3" t="s">
        <v>6580</v>
      </c>
      <c r="F37" s="3" t="s">
        <v>281</v>
      </c>
      <c r="G37" s="3" t="s">
        <v>45</v>
      </c>
      <c r="H37" s="5" t="s">
        <v>46</v>
      </c>
      <c r="I37" s="3" t="s">
        <v>61</v>
      </c>
      <c r="J37" s="3" t="s">
        <v>47</v>
      </c>
      <c r="K37" s="3" t="s">
        <v>48</v>
      </c>
      <c r="L37" s="3" t="s">
        <v>47</v>
      </c>
      <c r="M37" s="3" t="s">
        <v>80</v>
      </c>
      <c r="N37" s="3" t="s">
        <v>258</v>
      </c>
      <c r="O37" s="5" t="s">
        <v>46</v>
      </c>
      <c r="P37" s="3" t="s">
        <v>46</v>
      </c>
      <c r="Q37" s="3" t="s">
        <v>46</v>
      </c>
      <c r="R37" s="3" t="s">
        <v>46</v>
      </c>
      <c r="S37" s="3" t="s">
        <v>2524</v>
      </c>
      <c r="T37" s="3" t="s">
        <v>47</v>
      </c>
      <c r="U37" s="3" t="s">
        <v>258</v>
      </c>
      <c r="V37" s="5" t="s">
        <v>2848</v>
      </c>
      <c r="W37" s="3" t="s">
        <v>433</v>
      </c>
      <c r="X37" s="5" t="s">
        <v>8207</v>
      </c>
      <c r="Y37" s="3" t="s">
        <v>7327</v>
      </c>
      <c r="AB37" s="14">
        <f t="shared" si="1"/>
        <v>-83.840000000000146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-0.56236815940484319</v>
      </c>
      <c r="AH37" s="25">
        <f t="shared" si="4"/>
        <v>0.71306739588447443</v>
      </c>
      <c r="AI37" s="41">
        <f t="shared" si="5"/>
        <v>1.4023919839437058</v>
      </c>
    </row>
    <row r="38" spans="1:35" x14ac:dyDescent="0.25">
      <c r="A38" s="3" t="s">
        <v>281</v>
      </c>
      <c r="B38" s="4" t="s">
        <v>319</v>
      </c>
      <c r="C38" s="3" t="s">
        <v>42</v>
      </c>
      <c r="D38" s="3" t="s">
        <v>1103</v>
      </c>
      <c r="E38" s="3" t="s">
        <v>6637</v>
      </c>
      <c r="F38" s="3" t="s">
        <v>411</v>
      </c>
      <c r="G38" s="3" t="s">
        <v>45</v>
      </c>
      <c r="H38" s="5" t="s">
        <v>46</v>
      </c>
      <c r="I38" s="3" t="s">
        <v>4182</v>
      </c>
      <c r="J38" s="3" t="s">
        <v>47</v>
      </c>
      <c r="K38" s="3" t="s">
        <v>46</v>
      </c>
      <c r="L38" s="3" t="s">
        <v>80</v>
      </c>
      <c r="M38" s="3" t="s">
        <v>80</v>
      </c>
      <c r="N38" s="3" t="s">
        <v>258</v>
      </c>
      <c r="O38" s="5" t="s">
        <v>46</v>
      </c>
      <c r="P38" s="3" t="s">
        <v>46</v>
      </c>
      <c r="Q38" s="3" t="s">
        <v>46</v>
      </c>
      <c r="R38" s="3" t="s">
        <v>48</v>
      </c>
      <c r="S38" s="3" t="s">
        <v>2524</v>
      </c>
      <c r="T38" s="3" t="s">
        <v>47</v>
      </c>
      <c r="U38" s="3" t="s">
        <v>258</v>
      </c>
      <c r="V38" s="5" t="s">
        <v>2566</v>
      </c>
      <c r="W38" s="3" t="s">
        <v>433</v>
      </c>
      <c r="X38" s="5" t="s">
        <v>8208</v>
      </c>
      <c r="Y38" s="3" t="s">
        <v>6861</v>
      </c>
      <c r="AB38" s="14">
        <f t="shared" si="1"/>
        <v>-22.179999999999836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-0.14837635179071432</v>
      </c>
      <c r="AH38" s="25">
        <f t="shared" si="4"/>
        <v>0.55897711899067648</v>
      </c>
      <c r="AI38" s="41">
        <f t="shared" si="5"/>
        <v>1.788981992332104</v>
      </c>
    </row>
    <row r="39" spans="1:35" x14ac:dyDescent="0.25">
      <c r="A39" s="3" t="s">
        <v>3079</v>
      </c>
      <c r="B39" s="4" t="s">
        <v>387</v>
      </c>
      <c r="C39" s="3" t="s">
        <v>42</v>
      </c>
      <c r="D39" s="3" t="s">
        <v>365</v>
      </c>
      <c r="E39" s="3" t="s">
        <v>6608</v>
      </c>
      <c r="F39" s="3" t="s">
        <v>856</v>
      </c>
      <c r="G39" s="3" t="s">
        <v>42</v>
      </c>
      <c r="H39" s="5" t="s">
        <v>46</v>
      </c>
      <c r="I39" s="3" t="s">
        <v>80</v>
      </c>
      <c r="J39" s="3" t="s">
        <v>46</v>
      </c>
      <c r="K39" s="3" t="s">
        <v>46</v>
      </c>
      <c r="L39" s="3" t="s">
        <v>80</v>
      </c>
      <c r="M39" s="3" t="s">
        <v>80</v>
      </c>
      <c r="N39" s="3" t="s">
        <v>258</v>
      </c>
      <c r="O39" s="5" t="s">
        <v>46</v>
      </c>
      <c r="P39" s="3" t="s">
        <v>46</v>
      </c>
      <c r="Q39" s="3" t="s">
        <v>80</v>
      </c>
      <c r="R39" s="3" t="s">
        <v>47</v>
      </c>
      <c r="S39" s="3" t="s">
        <v>4182</v>
      </c>
      <c r="T39" s="3" t="s">
        <v>4182</v>
      </c>
      <c r="U39" s="3" t="s">
        <v>258</v>
      </c>
      <c r="V39" s="5" t="s">
        <v>2674</v>
      </c>
      <c r="W39" s="3" t="s">
        <v>433</v>
      </c>
      <c r="X39" s="5" t="s">
        <v>8209</v>
      </c>
      <c r="Y39" s="3" t="s">
        <v>4467</v>
      </c>
      <c r="AB39" s="14">
        <f t="shared" si="1"/>
        <v>1.430000000000291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1.0143702989849873E-2</v>
      </c>
      <c r="AH39" s="25">
        <f t="shared" si="4"/>
        <v>0.49595331739467263</v>
      </c>
      <c r="AI39" s="41">
        <f t="shared" si="5"/>
        <v>2.016318804465651</v>
      </c>
    </row>
    <row r="40" spans="1:35" x14ac:dyDescent="0.25">
      <c r="A40" s="3" t="s">
        <v>3079</v>
      </c>
      <c r="B40" s="4" t="s">
        <v>1819</v>
      </c>
      <c r="C40" s="3" t="s">
        <v>58</v>
      </c>
      <c r="D40" s="3" t="s">
        <v>90</v>
      </c>
      <c r="E40" s="3" t="s">
        <v>6628</v>
      </c>
      <c r="F40" s="3" t="s">
        <v>1361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46</v>
      </c>
      <c r="L40" s="3" t="s">
        <v>80</v>
      </c>
      <c r="M40" s="3" t="s">
        <v>80</v>
      </c>
      <c r="N40" s="3" t="s">
        <v>258</v>
      </c>
      <c r="O40" s="5" t="s">
        <v>46</v>
      </c>
      <c r="P40" s="3" t="s">
        <v>46</v>
      </c>
      <c r="Q40" s="3" t="s">
        <v>46</v>
      </c>
      <c r="R40" s="3" t="s">
        <v>47</v>
      </c>
      <c r="S40" s="3" t="s">
        <v>2524</v>
      </c>
      <c r="T40" s="3" t="s">
        <v>47</v>
      </c>
      <c r="U40" s="3" t="s">
        <v>258</v>
      </c>
      <c r="V40" s="5" t="s">
        <v>2674</v>
      </c>
      <c r="W40" s="3" t="s">
        <v>433</v>
      </c>
      <c r="X40" s="5" t="s">
        <v>8209</v>
      </c>
      <c r="Y40" s="3" t="s">
        <v>5280</v>
      </c>
      <c r="AB40" s="14">
        <f t="shared" si="1"/>
        <v>118.16000000000031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0.79388135629502399</v>
      </c>
      <c r="AH40" s="25">
        <f t="shared" si="4"/>
        <v>0.2136322521314391</v>
      </c>
      <c r="AI40" s="41">
        <f t="shared" si="5"/>
        <v>4.6809411501440392</v>
      </c>
    </row>
    <row r="41" spans="1:35" x14ac:dyDescent="0.25">
      <c r="A41" s="3" t="s">
        <v>3079</v>
      </c>
      <c r="B41" s="4" t="s">
        <v>394</v>
      </c>
      <c r="C41" s="3" t="s">
        <v>42</v>
      </c>
      <c r="D41" s="3" t="s">
        <v>495</v>
      </c>
      <c r="E41" s="3" t="s">
        <v>6559</v>
      </c>
      <c r="F41" s="3" t="s">
        <v>220</v>
      </c>
      <c r="G41" s="3" t="s">
        <v>111</v>
      </c>
      <c r="H41" s="5" t="s">
        <v>46</v>
      </c>
      <c r="I41" s="3" t="s">
        <v>80</v>
      </c>
      <c r="J41" s="3" t="s">
        <v>47</v>
      </c>
      <c r="K41" s="3" t="s">
        <v>48</v>
      </c>
      <c r="L41" s="3" t="s">
        <v>4182</v>
      </c>
      <c r="M41" s="3" t="s">
        <v>80</v>
      </c>
      <c r="N41" s="3" t="s">
        <v>258</v>
      </c>
      <c r="O41" s="5" t="s">
        <v>46</v>
      </c>
      <c r="P41" s="3" t="s">
        <v>46</v>
      </c>
      <c r="Q41" s="3" t="s">
        <v>46</v>
      </c>
      <c r="R41" s="3" t="s">
        <v>86</v>
      </c>
      <c r="S41" s="3" t="s">
        <v>4182</v>
      </c>
      <c r="T41" s="3" t="s">
        <v>80</v>
      </c>
      <c r="U41" s="3" t="s">
        <v>258</v>
      </c>
      <c r="V41" s="5" t="s">
        <v>2674</v>
      </c>
      <c r="W41" s="3" t="s">
        <v>433</v>
      </c>
      <c r="X41" s="5" t="s">
        <v>8209</v>
      </c>
      <c r="Y41" s="3" t="s">
        <v>4055</v>
      </c>
      <c r="AB41" s="14">
        <f t="shared" si="1"/>
        <v>-86.579999999999927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-0.58076481125146362</v>
      </c>
      <c r="AH41" s="25">
        <f t="shared" si="4"/>
        <v>0.71930051290321928</v>
      </c>
      <c r="AI41" s="41">
        <f t="shared" si="5"/>
        <v>1.390239520285937</v>
      </c>
    </row>
    <row r="42" spans="1:35" x14ac:dyDescent="0.25">
      <c r="A42" s="3" t="s">
        <v>1224</v>
      </c>
      <c r="B42" s="4" t="s">
        <v>545</v>
      </c>
      <c r="C42" s="3" t="s">
        <v>42</v>
      </c>
      <c r="D42" s="3" t="s">
        <v>55</v>
      </c>
      <c r="E42" s="3" t="s">
        <v>6692</v>
      </c>
      <c r="F42" s="3" t="s">
        <v>1802</v>
      </c>
      <c r="G42" s="3" t="s">
        <v>42</v>
      </c>
      <c r="H42" s="5" t="s">
        <v>46</v>
      </c>
      <c r="I42" s="3" t="s">
        <v>61</v>
      </c>
      <c r="J42" s="3" t="s">
        <v>2524</v>
      </c>
      <c r="K42" s="3" t="s">
        <v>40</v>
      </c>
      <c r="L42" s="3" t="s">
        <v>4182</v>
      </c>
      <c r="M42" s="3" t="s">
        <v>80</v>
      </c>
      <c r="N42" s="3" t="s">
        <v>258</v>
      </c>
      <c r="O42" s="5" t="s">
        <v>46</v>
      </c>
      <c r="P42" s="3" t="s">
        <v>46</v>
      </c>
      <c r="Q42" s="3" t="s">
        <v>47</v>
      </c>
      <c r="R42" s="3" t="s">
        <v>47</v>
      </c>
      <c r="S42" s="3" t="s">
        <v>4182</v>
      </c>
      <c r="T42" s="3" t="s">
        <v>4182</v>
      </c>
      <c r="U42" s="3" t="s">
        <v>258</v>
      </c>
      <c r="V42" s="5" t="s">
        <v>2861</v>
      </c>
      <c r="W42" s="3" t="s">
        <v>433</v>
      </c>
      <c r="X42" s="5" t="s">
        <v>8210</v>
      </c>
      <c r="Y42" s="3" t="s">
        <v>8211</v>
      </c>
      <c r="AB42" s="14">
        <f t="shared" si="1"/>
        <v>191.60999999999967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1.2870324797017276</v>
      </c>
      <c r="AH42" s="25">
        <f t="shared" si="4"/>
        <v>9.9041483800738184E-2</v>
      </c>
      <c r="AI42" s="41">
        <f t="shared" si="5"/>
        <v>10.096779264857366</v>
      </c>
    </row>
    <row r="43" spans="1:35" x14ac:dyDescent="0.25">
      <c r="A43" s="3" t="s">
        <v>1224</v>
      </c>
      <c r="B43" s="4" t="s">
        <v>1308</v>
      </c>
      <c r="C43" s="3" t="s">
        <v>63</v>
      </c>
      <c r="D43" s="3" t="s">
        <v>380</v>
      </c>
      <c r="E43" s="3" t="s">
        <v>5516</v>
      </c>
      <c r="F43" s="3" t="s">
        <v>339</v>
      </c>
      <c r="G43" s="3" t="s">
        <v>42</v>
      </c>
      <c r="H43" s="5" t="s">
        <v>46</v>
      </c>
      <c r="I43" s="3" t="s">
        <v>61</v>
      </c>
      <c r="J43" s="3" t="s">
        <v>47</v>
      </c>
      <c r="K43" s="3" t="s">
        <v>46</v>
      </c>
      <c r="L43" s="3" t="s">
        <v>80</v>
      </c>
      <c r="M43" s="3" t="s">
        <v>80</v>
      </c>
      <c r="N43" s="3" t="s">
        <v>258</v>
      </c>
      <c r="O43" s="5" t="s">
        <v>46</v>
      </c>
      <c r="P43" s="3" t="s">
        <v>61</v>
      </c>
      <c r="Q43" s="3" t="s">
        <v>80</v>
      </c>
      <c r="R43" s="3" t="s">
        <v>46</v>
      </c>
      <c r="S43" s="3" t="s">
        <v>4182</v>
      </c>
      <c r="T43" s="3" t="s">
        <v>80</v>
      </c>
      <c r="U43" s="3" t="s">
        <v>258</v>
      </c>
      <c r="V43" s="5" t="s">
        <v>2861</v>
      </c>
      <c r="W43" s="3" t="s">
        <v>433</v>
      </c>
      <c r="X43" s="5" t="s">
        <v>8210</v>
      </c>
      <c r="Y43" s="3" t="s">
        <v>8212</v>
      </c>
      <c r="AB43" s="14">
        <f t="shared" si="1"/>
        <v>200.19000000000005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1.3446395135864075</v>
      </c>
      <c r="AH43" s="25">
        <f t="shared" si="4"/>
        <v>8.9370838257321505E-2</v>
      </c>
      <c r="AI43" s="41">
        <f t="shared" si="5"/>
        <v>11.189332219540608</v>
      </c>
    </row>
    <row r="44" spans="1:35" x14ac:dyDescent="0.25">
      <c r="A44" s="3" t="s">
        <v>3699</v>
      </c>
      <c r="B44" s="4" t="s">
        <v>296</v>
      </c>
      <c r="C44" s="3" t="s">
        <v>58</v>
      </c>
      <c r="D44" s="3" t="s">
        <v>100</v>
      </c>
      <c r="E44" s="3" t="s">
        <v>6623</v>
      </c>
      <c r="F44" s="3" t="s">
        <v>143</v>
      </c>
      <c r="G44" s="3" t="s">
        <v>45</v>
      </c>
      <c r="H44" s="5" t="s">
        <v>46</v>
      </c>
      <c r="I44" s="3" t="s">
        <v>2525</v>
      </c>
      <c r="J44" s="3" t="s">
        <v>47</v>
      </c>
      <c r="K44" s="3" t="s">
        <v>48</v>
      </c>
      <c r="L44" s="3" t="s">
        <v>4182</v>
      </c>
      <c r="M44" s="3" t="s">
        <v>80</v>
      </c>
      <c r="N44" s="3" t="s">
        <v>258</v>
      </c>
      <c r="O44" s="5" t="s">
        <v>46</v>
      </c>
      <c r="P44" s="3" t="s">
        <v>46</v>
      </c>
      <c r="Q44" s="3" t="s">
        <v>46</v>
      </c>
      <c r="R44" s="3" t="s">
        <v>80</v>
      </c>
      <c r="S44" s="3" t="s">
        <v>4182</v>
      </c>
      <c r="T44" s="3" t="s">
        <v>47</v>
      </c>
      <c r="U44" s="3" t="s">
        <v>258</v>
      </c>
      <c r="V44" s="5" t="s">
        <v>122</v>
      </c>
      <c r="W44" s="3" t="s">
        <v>433</v>
      </c>
      <c r="X44" s="5" t="s">
        <v>8213</v>
      </c>
      <c r="Y44" s="3" t="s">
        <v>3508</v>
      </c>
      <c r="AB44" s="14">
        <f t="shared" si="1"/>
        <v>-179.05000000000018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-1.2016182405423883</v>
      </c>
      <c r="AH44" s="25">
        <f t="shared" si="4"/>
        <v>0.88524426447638271</v>
      </c>
      <c r="AI44" s="41">
        <f t="shared" si="5"/>
        <v>1.1296317187567373</v>
      </c>
    </row>
    <row r="45" spans="1:35" x14ac:dyDescent="0.25">
      <c r="A45" s="3" t="s">
        <v>3699</v>
      </c>
      <c r="B45" s="4" t="s">
        <v>338</v>
      </c>
      <c r="C45" s="3" t="s">
        <v>42</v>
      </c>
      <c r="D45" s="3" t="s">
        <v>307</v>
      </c>
      <c r="E45" s="3" t="s">
        <v>8214</v>
      </c>
      <c r="F45" s="3" t="s">
        <v>299</v>
      </c>
      <c r="G45" s="3" t="s">
        <v>111</v>
      </c>
      <c r="H45" s="5" t="s">
        <v>46</v>
      </c>
      <c r="I45" s="3" t="s">
        <v>61</v>
      </c>
      <c r="J45" s="3" t="s">
        <v>47</v>
      </c>
      <c r="K45" s="3" t="s">
        <v>46</v>
      </c>
      <c r="L45" s="3" t="s">
        <v>80</v>
      </c>
      <c r="M45" s="3" t="s">
        <v>80</v>
      </c>
      <c r="N45" s="3" t="s">
        <v>258</v>
      </c>
      <c r="O45" s="5" t="s">
        <v>46</v>
      </c>
      <c r="P45" s="3" t="s">
        <v>61</v>
      </c>
      <c r="Q45" s="3" t="s">
        <v>46</v>
      </c>
      <c r="R45" s="3" t="s">
        <v>86</v>
      </c>
      <c r="S45" s="3" t="s">
        <v>80</v>
      </c>
      <c r="T45" s="3" t="s">
        <v>80</v>
      </c>
      <c r="U45" s="3" t="s">
        <v>258</v>
      </c>
      <c r="V45" s="5" t="s">
        <v>122</v>
      </c>
      <c r="W45" s="3" t="s">
        <v>433</v>
      </c>
      <c r="X45" s="5" t="s">
        <v>8213</v>
      </c>
      <c r="Y45" s="3" t="s">
        <v>3725</v>
      </c>
      <c r="AB45" s="14">
        <f t="shared" si="1"/>
        <v>204.4699999999998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1.373375889463611</v>
      </c>
      <c r="AH45" s="25">
        <f t="shared" si="4"/>
        <v>8.4817760609322335E-2</v>
      </c>
      <c r="AI45" s="41">
        <f t="shared" si="5"/>
        <v>11.789983522508725</v>
      </c>
    </row>
    <row r="46" spans="1:35" x14ac:dyDescent="0.25">
      <c r="A46" s="3" t="s">
        <v>3699</v>
      </c>
      <c r="B46" s="4" t="s">
        <v>95</v>
      </c>
      <c r="C46" s="3" t="s">
        <v>42</v>
      </c>
      <c r="D46" s="3" t="s">
        <v>55</v>
      </c>
      <c r="E46" s="3" t="s">
        <v>6615</v>
      </c>
      <c r="F46" s="3" t="s">
        <v>273</v>
      </c>
      <c r="G46" s="3" t="s">
        <v>65</v>
      </c>
      <c r="H46" s="5" t="s">
        <v>46</v>
      </c>
      <c r="I46" s="3" t="s">
        <v>61</v>
      </c>
      <c r="J46" s="3" t="s">
        <v>46</v>
      </c>
      <c r="K46" s="3" t="s">
        <v>46</v>
      </c>
      <c r="L46" s="3" t="s">
        <v>80</v>
      </c>
      <c r="M46" s="3" t="s">
        <v>47</v>
      </c>
      <c r="N46" s="3" t="s">
        <v>258</v>
      </c>
      <c r="O46" s="5" t="s">
        <v>47</v>
      </c>
      <c r="P46" s="3" t="s">
        <v>61</v>
      </c>
      <c r="Q46" s="3" t="s">
        <v>46</v>
      </c>
      <c r="R46" s="3" t="s">
        <v>86</v>
      </c>
      <c r="S46" s="3" t="s">
        <v>80</v>
      </c>
      <c r="T46" s="3" t="s">
        <v>47</v>
      </c>
      <c r="U46" s="3" t="s">
        <v>258</v>
      </c>
      <c r="V46" s="5" t="s">
        <v>122</v>
      </c>
      <c r="W46" s="3" t="s">
        <v>433</v>
      </c>
      <c r="X46" s="5" t="s">
        <v>8213</v>
      </c>
      <c r="Y46" s="3" t="s">
        <v>8215</v>
      </c>
      <c r="AB46" s="14">
        <f t="shared" si="1"/>
        <v>-138.23000000000002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-0.92754841266680077</v>
      </c>
      <c r="AH46" s="25">
        <f t="shared" si="4"/>
        <v>0.82317906605794822</v>
      </c>
      <c r="AI46" s="41">
        <f t="shared" si="5"/>
        <v>1.2148025153127551</v>
      </c>
    </row>
    <row r="47" spans="1:35" x14ac:dyDescent="0.25">
      <c r="A47" s="3" t="s">
        <v>220</v>
      </c>
      <c r="B47" s="4" t="s">
        <v>459</v>
      </c>
      <c r="C47" s="3" t="s">
        <v>63</v>
      </c>
      <c r="D47" s="3" t="s">
        <v>380</v>
      </c>
      <c r="E47" s="3" t="s">
        <v>6633</v>
      </c>
      <c r="F47" s="3" t="s">
        <v>533</v>
      </c>
      <c r="G47" s="3" t="s">
        <v>42</v>
      </c>
      <c r="H47" s="5" t="s">
        <v>46</v>
      </c>
      <c r="I47" s="3" t="s">
        <v>61</v>
      </c>
      <c r="J47" s="3" t="s">
        <v>4182</v>
      </c>
      <c r="K47" s="3" t="s">
        <v>48</v>
      </c>
      <c r="L47" s="3" t="s">
        <v>47</v>
      </c>
      <c r="M47" s="3" t="s">
        <v>80</v>
      </c>
      <c r="N47" s="3" t="s">
        <v>258</v>
      </c>
      <c r="O47" s="5" t="s">
        <v>46</v>
      </c>
      <c r="P47" s="3" t="s">
        <v>46</v>
      </c>
      <c r="Q47" s="3" t="s">
        <v>80</v>
      </c>
      <c r="R47" s="3" t="s">
        <v>46</v>
      </c>
      <c r="S47" s="3" t="s">
        <v>2524</v>
      </c>
      <c r="T47" s="3" t="s">
        <v>80</v>
      </c>
      <c r="U47" s="3" t="s">
        <v>258</v>
      </c>
      <c r="V47" s="5" t="s">
        <v>2635</v>
      </c>
      <c r="W47" s="3" t="s">
        <v>433</v>
      </c>
      <c r="X47" s="5" t="s">
        <v>8216</v>
      </c>
      <c r="Y47" s="3" t="s">
        <v>8217</v>
      </c>
      <c r="AB47" s="14">
        <f t="shared" si="1"/>
        <v>302.58999999999992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2.0321640205550504</v>
      </c>
      <c r="AH47" s="25">
        <f t="shared" si="4"/>
        <v>2.1068526985032809E-2</v>
      </c>
      <c r="AI47" s="41">
        <f t="shared" si="5"/>
        <v>47.464163048057664</v>
      </c>
    </row>
    <row r="48" spans="1:35" x14ac:dyDescent="0.25">
      <c r="A48" s="3" t="s">
        <v>1135</v>
      </c>
      <c r="B48" s="4" t="s">
        <v>398</v>
      </c>
      <c r="C48" s="3" t="s">
        <v>58</v>
      </c>
      <c r="D48" s="3" t="s">
        <v>395</v>
      </c>
      <c r="E48" s="3" t="s">
        <v>6562</v>
      </c>
      <c r="F48" s="3" t="s">
        <v>131</v>
      </c>
      <c r="G48" s="3" t="s">
        <v>45</v>
      </c>
      <c r="H48" s="5" t="s">
        <v>46</v>
      </c>
      <c r="I48" s="3" t="s">
        <v>47</v>
      </c>
      <c r="J48" s="3" t="s">
        <v>47</v>
      </c>
      <c r="K48" s="3" t="s">
        <v>40</v>
      </c>
      <c r="L48" s="3" t="s">
        <v>4182</v>
      </c>
      <c r="M48" s="3" t="s">
        <v>47</v>
      </c>
      <c r="N48" s="3" t="s">
        <v>258</v>
      </c>
      <c r="O48" s="5" t="s">
        <v>46</v>
      </c>
      <c r="P48" s="3" t="s">
        <v>46</v>
      </c>
      <c r="Q48" s="3" t="s">
        <v>46</v>
      </c>
      <c r="R48" s="3" t="s">
        <v>86</v>
      </c>
      <c r="S48" s="3" t="s">
        <v>4182</v>
      </c>
      <c r="T48" s="3" t="s">
        <v>47</v>
      </c>
      <c r="U48" s="3" t="s">
        <v>258</v>
      </c>
      <c r="V48" s="5" t="s">
        <v>2868</v>
      </c>
      <c r="W48" s="3" t="s">
        <v>433</v>
      </c>
      <c r="X48" s="5" t="s">
        <v>8218</v>
      </c>
      <c r="Y48" s="3" t="s">
        <v>2961</v>
      </c>
      <c r="AB48" s="14">
        <f t="shared" si="1"/>
        <v>-219.88999999999987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-1.47582235054824</v>
      </c>
      <c r="AH48" s="25">
        <f t="shared" si="4"/>
        <v>0.93000420549197294</v>
      </c>
      <c r="AI48" s="41">
        <f t="shared" si="5"/>
        <v>1.0752639548237304</v>
      </c>
    </row>
    <row r="49" spans="1:35" x14ac:dyDescent="0.25">
      <c r="A49" s="3" t="s">
        <v>1135</v>
      </c>
      <c r="B49" s="4" t="s">
        <v>4248</v>
      </c>
      <c r="C49" s="3" t="s">
        <v>42</v>
      </c>
      <c r="D49" s="3" t="s">
        <v>140</v>
      </c>
      <c r="E49" s="3" t="s">
        <v>6621</v>
      </c>
      <c r="F49" s="3" t="s">
        <v>125</v>
      </c>
      <c r="G49" s="3" t="s">
        <v>111</v>
      </c>
      <c r="H49" s="5" t="s">
        <v>46</v>
      </c>
      <c r="I49" s="3" t="s">
        <v>61</v>
      </c>
      <c r="J49" s="3" t="s">
        <v>80</v>
      </c>
      <c r="K49" s="3" t="s">
        <v>46</v>
      </c>
      <c r="L49" s="3" t="s">
        <v>80</v>
      </c>
      <c r="M49" s="3" t="s">
        <v>80</v>
      </c>
      <c r="N49" s="3" t="s">
        <v>258</v>
      </c>
      <c r="O49" s="5" t="s">
        <v>46</v>
      </c>
      <c r="P49" s="3" t="s">
        <v>46</v>
      </c>
      <c r="Q49" s="3" t="s">
        <v>80</v>
      </c>
      <c r="R49" s="3" t="s">
        <v>46</v>
      </c>
      <c r="S49" s="3" t="s">
        <v>2524</v>
      </c>
      <c r="T49" s="3" t="s">
        <v>80</v>
      </c>
      <c r="U49" s="3" t="s">
        <v>258</v>
      </c>
      <c r="V49" s="5" t="s">
        <v>2868</v>
      </c>
      <c r="W49" s="3" t="s">
        <v>433</v>
      </c>
      <c r="X49" s="5" t="s">
        <v>8218</v>
      </c>
      <c r="Y49" s="3" t="s">
        <v>8219</v>
      </c>
      <c r="AB49" s="14">
        <f t="shared" si="1"/>
        <v>71.400000000000091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0.47992973573004405</v>
      </c>
      <c r="AH49" s="25">
        <f t="shared" si="4"/>
        <v>0.31563867817103697</v>
      </c>
      <c r="AI49" s="41">
        <f t="shared" si="5"/>
        <v>3.168179532985258</v>
      </c>
    </row>
    <row r="50" spans="1:35" x14ac:dyDescent="0.25">
      <c r="A50" s="3" t="s">
        <v>81</v>
      </c>
      <c r="B50" s="4" t="s">
        <v>2841</v>
      </c>
      <c r="C50" s="3" t="s">
        <v>42</v>
      </c>
      <c r="D50" s="3" t="s">
        <v>307</v>
      </c>
      <c r="E50" s="3" t="s">
        <v>6603</v>
      </c>
      <c r="F50" s="3" t="s">
        <v>263</v>
      </c>
      <c r="G50" s="3" t="s">
        <v>42</v>
      </c>
      <c r="H50" s="5" t="s">
        <v>46</v>
      </c>
      <c r="I50" s="3" t="s">
        <v>61</v>
      </c>
      <c r="J50" s="3" t="s">
        <v>47</v>
      </c>
      <c r="K50" s="3" t="s">
        <v>80</v>
      </c>
      <c r="L50" s="3" t="s">
        <v>4182</v>
      </c>
      <c r="M50" s="3" t="s">
        <v>47</v>
      </c>
      <c r="N50" s="3" t="s">
        <v>258</v>
      </c>
      <c r="O50" s="5" t="s">
        <v>46</v>
      </c>
      <c r="P50" s="3" t="s">
        <v>46</v>
      </c>
      <c r="Q50" s="3" t="s">
        <v>46</v>
      </c>
      <c r="R50" s="3" t="s">
        <v>86</v>
      </c>
      <c r="S50" s="3" t="s">
        <v>80</v>
      </c>
      <c r="T50" s="3" t="s">
        <v>47</v>
      </c>
      <c r="U50" s="3" t="s">
        <v>258</v>
      </c>
      <c r="V50" s="5" t="s">
        <v>5142</v>
      </c>
      <c r="W50" s="3" t="s">
        <v>433</v>
      </c>
      <c r="X50" s="5" t="s">
        <v>8220</v>
      </c>
      <c r="Y50" s="3" t="s">
        <v>8091</v>
      </c>
      <c r="AB50" s="14">
        <f t="shared" si="1"/>
        <v>-14.449999999999818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-9.6476308442397588E-2</v>
      </c>
      <c r="AH50" s="25">
        <f t="shared" si="4"/>
        <v>0.53842885536695273</v>
      </c>
      <c r="AI50" s="41">
        <f t="shared" si="5"/>
        <v>1.8572555873114842</v>
      </c>
    </row>
    <row r="51" spans="1:35" x14ac:dyDescent="0.25">
      <c r="A51" s="3" t="s">
        <v>213</v>
      </c>
      <c r="B51" s="4" t="s">
        <v>1777</v>
      </c>
      <c r="C51" s="3" t="s">
        <v>58</v>
      </c>
      <c r="D51" s="3" t="s">
        <v>395</v>
      </c>
      <c r="E51" s="3" t="s">
        <v>6538</v>
      </c>
      <c r="F51" s="3" t="s">
        <v>210</v>
      </c>
      <c r="G51" s="3" t="s">
        <v>65</v>
      </c>
      <c r="H51" s="5" t="s">
        <v>46</v>
      </c>
      <c r="I51" s="3" t="s">
        <v>2525</v>
      </c>
      <c r="J51" s="3" t="s">
        <v>47</v>
      </c>
      <c r="K51" s="3" t="s">
        <v>48</v>
      </c>
      <c r="L51" s="3" t="s">
        <v>80</v>
      </c>
      <c r="M51" s="3" t="s">
        <v>80</v>
      </c>
      <c r="N51" s="3" t="s">
        <v>258</v>
      </c>
      <c r="O51" s="5" t="s">
        <v>46</v>
      </c>
      <c r="P51" s="3" t="s">
        <v>46</v>
      </c>
      <c r="Q51" s="3" t="s">
        <v>46</v>
      </c>
      <c r="R51" s="3" t="s">
        <v>46</v>
      </c>
      <c r="S51" s="3" t="s">
        <v>80</v>
      </c>
      <c r="T51" s="3" t="s">
        <v>47</v>
      </c>
      <c r="U51" s="3" t="s">
        <v>258</v>
      </c>
      <c r="V51" s="5" t="s">
        <v>3112</v>
      </c>
      <c r="W51" s="3" t="s">
        <v>433</v>
      </c>
      <c r="X51" s="5" t="s">
        <v>3936</v>
      </c>
      <c r="Y51" s="3" t="s">
        <v>8221</v>
      </c>
      <c r="AB51" s="14">
        <f t="shared" si="1"/>
        <v>-91.069999999999709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-0.61091114949647396</v>
      </c>
      <c r="AH51" s="25">
        <f t="shared" si="4"/>
        <v>0.7293707984133373</v>
      </c>
      <c r="AI51" s="41">
        <f t="shared" si="5"/>
        <v>1.3710447445598117</v>
      </c>
    </row>
    <row r="52" spans="1:35" x14ac:dyDescent="0.25">
      <c r="A52" s="3" t="s">
        <v>189</v>
      </c>
      <c r="B52" s="4" t="s">
        <v>373</v>
      </c>
      <c r="C52" s="3" t="s">
        <v>63</v>
      </c>
      <c r="D52" s="3" t="s">
        <v>1103</v>
      </c>
      <c r="E52" s="3" t="s">
        <v>6548</v>
      </c>
      <c r="F52" s="3" t="s">
        <v>71</v>
      </c>
      <c r="G52" s="3" t="s">
        <v>42</v>
      </c>
      <c r="H52" s="5" t="s">
        <v>46</v>
      </c>
      <c r="I52" s="3" t="s">
        <v>61</v>
      </c>
      <c r="J52" s="3" t="s">
        <v>47</v>
      </c>
      <c r="K52" s="3" t="s">
        <v>48</v>
      </c>
      <c r="L52" s="3" t="s">
        <v>80</v>
      </c>
      <c r="M52" s="3" t="s">
        <v>80</v>
      </c>
      <c r="N52" s="3" t="s">
        <v>258</v>
      </c>
      <c r="O52" s="5" t="s">
        <v>46</v>
      </c>
      <c r="P52" s="3" t="s">
        <v>46</v>
      </c>
      <c r="Q52" s="3" t="s">
        <v>47</v>
      </c>
      <c r="R52" s="3" t="s">
        <v>47</v>
      </c>
      <c r="S52" s="3" t="s">
        <v>4182</v>
      </c>
      <c r="T52" s="3" t="s">
        <v>46</v>
      </c>
      <c r="U52" s="3" t="s">
        <v>258</v>
      </c>
      <c r="V52" s="5" t="s">
        <v>4983</v>
      </c>
      <c r="W52" s="3" t="s">
        <v>433</v>
      </c>
      <c r="X52" s="5" t="s">
        <v>8222</v>
      </c>
      <c r="Y52" s="3" t="s">
        <v>8052</v>
      </c>
      <c r="AB52" s="14">
        <f t="shared" si="1"/>
        <v>-58.020000000000437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-0.3890099292297437</v>
      </c>
      <c r="AH52" s="25">
        <f t="shared" si="4"/>
        <v>0.65136559934144023</v>
      </c>
      <c r="AI52" s="41">
        <f t="shared" si="5"/>
        <v>1.5352361270092323</v>
      </c>
    </row>
    <row r="53" spans="1:35" x14ac:dyDescent="0.25">
      <c r="A53" s="3" t="s">
        <v>1138</v>
      </c>
      <c r="B53" s="4" t="s">
        <v>428</v>
      </c>
      <c r="C53" s="3" t="s">
        <v>42</v>
      </c>
      <c r="D53" s="3" t="s">
        <v>377</v>
      </c>
      <c r="E53" s="3" t="s">
        <v>6618</v>
      </c>
      <c r="F53" s="3" t="s">
        <v>730</v>
      </c>
      <c r="G53" s="3" t="s">
        <v>111</v>
      </c>
      <c r="H53" s="5" t="s">
        <v>47</v>
      </c>
      <c r="I53" s="3" t="s">
        <v>2525</v>
      </c>
      <c r="J53" s="3" t="s">
        <v>47</v>
      </c>
      <c r="K53" s="3" t="s">
        <v>46</v>
      </c>
      <c r="L53" s="3" t="s">
        <v>80</v>
      </c>
      <c r="M53" s="3" t="s">
        <v>80</v>
      </c>
      <c r="N53" s="3" t="s">
        <v>258</v>
      </c>
      <c r="O53" s="5" t="s">
        <v>46</v>
      </c>
      <c r="P53" s="3" t="s">
        <v>46</v>
      </c>
      <c r="Q53" s="3" t="s">
        <v>46</v>
      </c>
      <c r="R53" s="3" t="s">
        <v>46</v>
      </c>
      <c r="S53" s="3" t="s">
        <v>2524</v>
      </c>
      <c r="T53" s="3" t="s">
        <v>80</v>
      </c>
      <c r="U53" s="3" t="s">
        <v>258</v>
      </c>
      <c r="V53" s="5" t="s">
        <v>208</v>
      </c>
      <c r="W53" s="3" t="s">
        <v>433</v>
      </c>
      <c r="X53" s="5" t="s">
        <v>8223</v>
      </c>
      <c r="Y53" s="3" t="s">
        <v>6010</v>
      </c>
      <c r="AB53" s="14">
        <f t="shared" si="1"/>
        <v>110.19999999999982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0.74043706844863</v>
      </c>
      <c r="AH53" s="25">
        <f t="shared" si="4"/>
        <v>0.2295174167268742</v>
      </c>
      <c r="AI53" s="41">
        <f t="shared" si="5"/>
        <v>4.3569678251912372</v>
      </c>
    </row>
    <row r="54" spans="1:35" x14ac:dyDescent="0.25">
      <c r="A54" s="3" t="s">
        <v>1138</v>
      </c>
      <c r="B54" s="4" t="s">
        <v>415</v>
      </c>
      <c r="C54" s="3" t="s">
        <v>42</v>
      </c>
      <c r="D54" s="3" t="s">
        <v>193</v>
      </c>
      <c r="E54" s="3" t="s">
        <v>6594</v>
      </c>
      <c r="F54" s="3" t="s">
        <v>587</v>
      </c>
      <c r="G54" s="3" t="s">
        <v>111</v>
      </c>
      <c r="H54" s="5" t="s">
        <v>46</v>
      </c>
      <c r="I54" s="3" t="s">
        <v>2525</v>
      </c>
      <c r="J54" s="3" t="s">
        <v>47</v>
      </c>
      <c r="K54" s="3" t="s">
        <v>46</v>
      </c>
      <c r="L54" s="3" t="s">
        <v>2524</v>
      </c>
      <c r="M54" s="3" t="s">
        <v>80</v>
      </c>
      <c r="N54" s="3" t="s">
        <v>258</v>
      </c>
      <c r="O54" s="5" t="s">
        <v>46</v>
      </c>
      <c r="P54" s="3" t="s">
        <v>46</v>
      </c>
      <c r="Q54" s="3" t="s">
        <v>47</v>
      </c>
      <c r="R54" s="3" t="s">
        <v>46</v>
      </c>
      <c r="S54" s="3" t="s">
        <v>80</v>
      </c>
      <c r="T54" s="3" t="s">
        <v>80</v>
      </c>
      <c r="U54" s="3" t="s">
        <v>258</v>
      </c>
      <c r="V54" s="5" t="s">
        <v>208</v>
      </c>
      <c r="W54" s="3" t="s">
        <v>433</v>
      </c>
      <c r="X54" s="5" t="s">
        <v>8223</v>
      </c>
      <c r="Y54" s="3" t="s">
        <v>7410</v>
      </c>
      <c r="AB54" s="14">
        <f t="shared" si="1"/>
        <v>6.6500000000000909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4.5191338989617295E-2</v>
      </c>
      <c r="AH54" s="25">
        <f t="shared" si="4"/>
        <v>0.48197739884203372</v>
      </c>
      <c r="AI54" s="41">
        <f t="shared" si="5"/>
        <v>2.0747860841660466</v>
      </c>
    </row>
    <row r="55" spans="1:35" x14ac:dyDescent="0.25">
      <c r="A55" s="3" t="s">
        <v>1138</v>
      </c>
      <c r="B55" s="4" t="s">
        <v>808</v>
      </c>
      <c r="C55" s="3" t="s">
        <v>42</v>
      </c>
      <c r="D55" s="3" t="s">
        <v>59</v>
      </c>
      <c r="E55" s="3" t="s">
        <v>6612</v>
      </c>
      <c r="F55" s="3" t="s">
        <v>439</v>
      </c>
      <c r="G55" s="3" t="s">
        <v>65</v>
      </c>
      <c r="H55" s="5" t="s">
        <v>46</v>
      </c>
      <c r="I55" s="3" t="s">
        <v>2525</v>
      </c>
      <c r="J55" s="3" t="s">
        <v>80</v>
      </c>
      <c r="K55" s="3" t="s">
        <v>48</v>
      </c>
      <c r="L55" s="3" t="s">
        <v>2524</v>
      </c>
      <c r="M55" s="3" t="s">
        <v>80</v>
      </c>
      <c r="N55" s="3" t="s">
        <v>258</v>
      </c>
      <c r="O55" s="5" t="s">
        <v>46</v>
      </c>
      <c r="P55" s="3" t="s">
        <v>46</v>
      </c>
      <c r="Q55" s="3" t="s">
        <v>46</v>
      </c>
      <c r="R55" s="3" t="s">
        <v>86</v>
      </c>
      <c r="S55" s="3" t="s">
        <v>80</v>
      </c>
      <c r="T55" s="3" t="s">
        <v>47</v>
      </c>
      <c r="U55" s="3" t="s">
        <v>258</v>
      </c>
      <c r="V55" s="5" t="s">
        <v>208</v>
      </c>
      <c r="W55" s="3" t="s">
        <v>433</v>
      </c>
      <c r="X55" s="5" t="s">
        <v>8223</v>
      </c>
      <c r="Y55" s="3" t="s">
        <v>8224</v>
      </c>
      <c r="AB55" s="14">
        <f t="shared" si="1"/>
        <v>-111.72000000000025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-0.74955744899747856</v>
      </c>
      <c r="AH55" s="25">
        <f t="shared" si="4"/>
        <v>0.77323935683571987</v>
      </c>
      <c r="AI55" s="41">
        <f t="shared" si="5"/>
        <v>1.293260607028901</v>
      </c>
    </row>
    <row r="56" spans="1:35" x14ac:dyDescent="0.25">
      <c r="A56" s="3" t="s">
        <v>773</v>
      </c>
      <c r="B56" s="4" t="s">
        <v>6506</v>
      </c>
      <c r="C56" s="3" t="s">
        <v>58</v>
      </c>
      <c r="D56" s="3" t="s">
        <v>467</v>
      </c>
      <c r="E56" s="3" t="s">
        <v>6507</v>
      </c>
      <c r="F56" s="3" t="s">
        <v>208</v>
      </c>
      <c r="G56" s="3" t="s">
        <v>65</v>
      </c>
      <c r="H56" s="5" t="s">
        <v>46</v>
      </c>
      <c r="I56" s="3" t="s">
        <v>2525</v>
      </c>
      <c r="J56" s="3" t="s">
        <v>61</v>
      </c>
      <c r="K56" s="3" t="s">
        <v>47</v>
      </c>
      <c r="L56" s="3" t="s">
        <v>80</v>
      </c>
      <c r="M56" s="3" t="s">
        <v>80</v>
      </c>
      <c r="N56" s="3" t="s">
        <v>258</v>
      </c>
      <c r="O56" s="5" t="s">
        <v>46</v>
      </c>
      <c r="P56" s="3" t="s">
        <v>61</v>
      </c>
      <c r="Q56" s="3" t="s">
        <v>46</v>
      </c>
      <c r="R56" s="3" t="s">
        <v>80</v>
      </c>
      <c r="S56" s="3" t="s">
        <v>4182</v>
      </c>
      <c r="T56" s="3" t="s">
        <v>80</v>
      </c>
      <c r="U56" s="3" t="s">
        <v>258</v>
      </c>
      <c r="V56" s="5" t="s">
        <v>2883</v>
      </c>
      <c r="W56" s="3" t="s">
        <v>433</v>
      </c>
      <c r="X56" s="5" t="s">
        <v>8225</v>
      </c>
      <c r="Y56" s="3" t="s">
        <v>7147</v>
      </c>
      <c r="AB56" s="14">
        <f t="shared" si="1"/>
        <v>-194.05999999999995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-1.3023969793080052</v>
      </c>
      <c r="AH56" s="25">
        <f t="shared" si="4"/>
        <v>0.90360964266542709</v>
      </c>
      <c r="AI56" s="41">
        <f t="shared" si="5"/>
        <v>1.106672563885269</v>
      </c>
    </row>
    <row r="57" spans="1:35" x14ac:dyDescent="0.25">
      <c r="A57" s="3" t="s">
        <v>2929</v>
      </c>
      <c r="B57" s="4" t="s">
        <v>389</v>
      </c>
      <c r="C57" s="3" t="s">
        <v>42</v>
      </c>
      <c r="D57" s="3" t="s">
        <v>380</v>
      </c>
      <c r="E57" s="3" t="s">
        <v>6571</v>
      </c>
      <c r="F57" s="3" t="s">
        <v>157</v>
      </c>
      <c r="G57" s="3" t="s">
        <v>45</v>
      </c>
      <c r="H57" s="5" t="s">
        <v>46</v>
      </c>
      <c r="I57" s="3" t="s">
        <v>61</v>
      </c>
      <c r="J57" s="3" t="s">
        <v>46</v>
      </c>
      <c r="K57" s="3" t="s">
        <v>40</v>
      </c>
      <c r="L57" s="3" t="s">
        <v>4182</v>
      </c>
      <c r="M57" s="3" t="s">
        <v>80</v>
      </c>
      <c r="N57" s="3" t="s">
        <v>258</v>
      </c>
      <c r="O57" s="5" t="s">
        <v>46</v>
      </c>
      <c r="P57" s="3" t="s">
        <v>46</v>
      </c>
      <c r="Q57" s="3" t="s">
        <v>80</v>
      </c>
      <c r="R57" s="3" t="s">
        <v>80</v>
      </c>
      <c r="S57" s="3" t="s">
        <v>80</v>
      </c>
      <c r="T57" s="3" t="s">
        <v>47</v>
      </c>
      <c r="U57" s="3" t="s">
        <v>258</v>
      </c>
      <c r="V57" s="5" t="s">
        <v>4274</v>
      </c>
      <c r="W57" s="3" t="s">
        <v>433</v>
      </c>
      <c r="X57" s="5" t="s">
        <v>8226</v>
      </c>
      <c r="Y57" s="3" t="s">
        <v>8227</v>
      </c>
      <c r="AB57" s="14">
        <f t="shared" si="1"/>
        <v>-212.57000000000016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-1.4266750908704051</v>
      </c>
      <c r="AH57" s="25">
        <f t="shared" si="4"/>
        <v>0.92316321564669557</v>
      </c>
      <c r="AI57" s="41">
        <f t="shared" si="5"/>
        <v>1.0832320688812094</v>
      </c>
    </row>
    <row r="58" spans="1:35" x14ac:dyDescent="0.25">
      <c r="A58" s="3" t="s">
        <v>2929</v>
      </c>
      <c r="B58" s="4" t="s">
        <v>434</v>
      </c>
      <c r="C58" s="3" t="s">
        <v>42</v>
      </c>
      <c r="D58" s="3" t="s">
        <v>307</v>
      </c>
      <c r="E58" s="3" t="s">
        <v>8228</v>
      </c>
      <c r="F58" s="3" t="s">
        <v>1489</v>
      </c>
      <c r="G58" s="3" t="s">
        <v>42</v>
      </c>
      <c r="H58" s="5" t="s">
        <v>46</v>
      </c>
      <c r="I58" s="3" t="s">
        <v>4182</v>
      </c>
      <c r="J58" s="3" t="s">
        <v>80</v>
      </c>
      <c r="K58" s="3" t="s">
        <v>48</v>
      </c>
      <c r="L58" s="3" t="s">
        <v>2524</v>
      </c>
      <c r="M58" s="3" t="s">
        <v>80</v>
      </c>
      <c r="N58" s="3" t="s">
        <v>258</v>
      </c>
      <c r="O58" s="5" t="s">
        <v>46</v>
      </c>
      <c r="P58" s="3" t="s">
        <v>46</v>
      </c>
      <c r="Q58" s="3" t="s">
        <v>46</v>
      </c>
      <c r="R58" s="3" t="s">
        <v>47</v>
      </c>
      <c r="S58" s="3" t="s">
        <v>2524</v>
      </c>
      <c r="T58" s="3" t="s">
        <v>47</v>
      </c>
      <c r="U58" s="3" t="s">
        <v>258</v>
      </c>
      <c r="V58" s="5" t="s">
        <v>4274</v>
      </c>
      <c r="W58" s="3" t="s">
        <v>433</v>
      </c>
      <c r="X58" s="5" t="s">
        <v>8226</v>
      </c>
      <c r="Y58" s="3" t="s">
        <v>7681</v>
      </c>
      <c r="AB58" s="14">
        <f t="shared" si="1"/>
        <v>74.690000000000055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0.50201914615901688</v>
      </c>
      <c r="AH58" s="25">
        <f t="shared" si="4"/>
        <v>0.30782702657395589</v>
      </c>
      <c r="AI58" s="41">
        <f t="shared" si="5"/>
        <v>3.2485776545671454</v>
      </c>
    </row>
    <row r="59" spans="1:35" x14ac:dyDescent="0.25">
      <c r="A59" s="3" t="s">
        <v>210</v>
      </c>
      <c r="B59" s="4" t="s">
        <v>410</v>
      </c>
      <c r="C59" s="3" t="s">
        <v>42</v>
      </c>
      <c r="D59" s="3" t="s">
        <v>377</v>
      </c>
      <c r="E59" s="3" t="s">
        <v>6535</v>
      </c>
      <c r="F59" s="3" t="s">
        <v>107</v>
      </c>
      <c r="G59" s="3" t="s">
        <v>65</v>
      </c>
      <c r="H59" s="5" t="s">
        <v>46</v>
      </c>
      <c r="I59" s="3" t="s">
        <v>4182</v>
      </c>
      <c r="J59" s="3" t="s">
        <v>47</v>
      </c>
      <c r="K59" s="3" t="s">
        <v>48</v>
      </c>
      <c r="L59" s="3" t="s">
        <v>2524</v>
      </c>
      <c r="M59" s="3" t="s">
        <v>80</v>
      </c>
      <c r="N59" s="3" t="s">
        <v>258</v>
      </c>
      <c r="O59" s="5" t="s">
        <v>46</v>
      </c>
      <c r="P59" s="3" t="s">
        <v>46</v>
      </c>
      <c r="Q59" s="3" t="s">
        <v>47</v>
      </c>
      <c r="R59" s="3" t="s">
        <v>86</v>
      </c>
      <c r="S59" s="3" t="s">
        <v>4182</v>
      </c>
      <c r="T59" s="3" t="s">
        <v>80</v>
      </c>
      <c r="U59" s="3" t="s">
        <v>258</v>
      </c>
      <c r="V59" s="5" t="s">
        <v>134</v>
      </c>
      <c r="W59" s="3" t="s">
        <v>433</v>
      </c>
      <c r="X59" s="5" t="s">
        <v>8229</v>
      </c>
      <c r="Y59" s="3" t="s">
        <v>8230</v>
      </c>
      <c r="AB59" s="14">
        <f t="shared" si="1"/>
        <v>-198.98000000000002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-1.3354303833537648</v>
      </c>
      <c r="AH59" s="25">
        <f t="shared" si="4"/>
        <v>0.90913223696500578</v>
      </c>
      <c r="AI59" s="41">
        <f t="shared" si="5"/>
        <v>1.0999499955455785</v>
      </c>
    </row>
    <row r="60" spans="1:35" x14ac:dyDescent="0.25">
      <c r="A60" s="3" t="s">
        <v>188</v>
      </c>
      <c r="B60" s="4" t="s">
        <v>99</v>
      </c>
      <c r="C60" s="3" t="s">
        <v>58</v>
      </c>
      <c r="D60" s="3" t="s">
        <v>100</v>
      </c>
      <c r="E60" s="3" t="s">
        <v>6591</v>
      </c>
      <c r="F60" s="3" t="s">
        <v>31</v>
      </c>
      <c r="G60" s="3" t="s">
        <v>42</v>
      </c>
      <c r="H60" s="5" t="s">
        <v>46</v>
      </c>
      <c r="I60" s="3" t="s">
        <v>61</v>
      </c>
      <c r="J60" s="3" t="s">
        <v>47</v>
      </c>
      <c r="K60" s="3" t="s">
        <v>48</v>
      </c>
      <c r="L60" s="3" t="s">
        <v>80</v>
      </c>
      <c r="M60" s="3" t="s">
        <v>80</v>
      </c>
      <c r="N60" s="3" t="s">
        <v>258</v>
      </c>
      <c r="O60" s="5" t="s">
        <v>46</v>
      </c>
      <c r="P60" s="3" t="s">
        <v>46</v>
      </c>
      <c r="Q60" s="3" t="s">
        <v>46</v>
      </c>
      <c r="R60" s="3" t="s">
        <v>47</v>
      </c>
      <c r="S60" s="3" t="s">
        <v>2524</v>
      </c>
      <c r="T60" s="3" t="s">
        <v>80</v>
      </c>
      <c r="U60" s="3" t="s">
        <v>258</v>
      </c>
      <c r="V60" s="5" t="s">
        <v>2890</v>
      </c>
      <c r="W60" s="3" t="s">
        <v>433</v>
      </c>
      <c r="X60" s="5" t="s">
        <v>8231</v>
      </c>
      <c r="Y60" s="3" t="s">
        <v>3169</v>
      </c>
      <c r="AB60" s="14">
        <f t="shared" si="1"/>
        <v>1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7.2566371891006828E-3</v>
      </c>
      <c r="AH60" s="25">
        <f t="shared" si="4"/>
        <v>0.49710504601921568</v>
      </c>
      <c r="AI60" s="41">
        <f t="shared" si="5"/>
        <v>2.0116472524427862</v>
      </c>
    </row>
    <row r="61" spans="1:35" x14ac:dyDescent="0.25">
      <c r="A61" s="3" t="s">
        <v>1145</v>
      </c>
      <c r="B61" s="4" t="s">
        <v>1131</v>
      </c>
      <c r="C61" s="3" t="s">
        <v>42</v>
      </c>
      <c r="D61" s="3" t="s">
        <v>90</v>
      </c>
      <c r="E61" s="3" t="s">
        <v>6556</v>
      </c>
      <c r="F61" s="3" t="s">
        <v>399</v>
      </c>
      <c r="G61" s="3" t="s">
        <v>111</v>
      </c>
      <c r="H61" s="5" t="s">
        <v>46</v>
      </c>
      <c r="I61" s="3" t="s">
        <v>2525</v>
      </c>
      <c r="J61" s="3" t="s">
        <v>47</v>
      </c>
      <c r="K61" s="3" t="s">
        <v>46</v>
      </c>
      <c r="L61" s="3" t="s">
        <v>4182</v>
      </c>
      <c r="M61" s="3" t="s">
        <v>80</v>
      </c>
      <c r="N61" s="3" t="s">
        <v>258</v>
      </c>
      <c r="O61" s="5" t="s">
        <v>47</v>
      </c>
      <c r="P61" s="3" t="s">
        <v>46</v>
      </c>
      <c r="Q61" s="3" t="s">
        <v>46</v>
      </c>
      <c r="R61" s="3" t="s">
        <v>47</v>
      </c>
      <c r="S61" s="3" t="s">
        <v>2524</v>
      </c>
      <c r="T61" s="3" t="s">
        <v>47</v>
      </c>
      <c r="U61" s="3" t="s">
        <v>258</v>
      </c>
      <c r="V61" s="5" t="s">
        <v>5314</v>
      </c>
      <c r="W61" s="3" t="s">
        <v>433</v>
      </c>
      <c r="X61" s="5" t="s">
        <v>5648</v>
      </c>
      <c r="Y61" s="3" t="s">
        <v>8232</v>
      </c>
      <c r="AB61" s="14">
        <f t="shared" si="1"/>
        <v>-80.569999999999709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-0.54041303110613448</v>
      </c>
      <c r="AH61" s="25">
        <f t="shared" si="4"/>
        <v>0.70554388845947069</v>
      </c>
      <c r="AI61" s="41">
        <f t="shared" si="5"/>
        <v>1.4173462719427186</v>
      </c>
    </row>
    <row r="62" spans="1:35" x14ac:dyDescent="0.25">
      <c r="A62" s="3" t="s">
        <v>1145</v>
      </c>
      <c r="B62" s="4" t="s">
        <v>300</v>
      </c>
      <c r="C62" s="3" t="s">
        <v>42</v>
      </c>
      <c r="D62" s="3" t="s">
        <v>100</v>
      </c>
      <c r="E62" s="3" t="s">
        <v>6661</v>
      </c>
      <c r="F62" s="3" t="s">
        <v>368</v>
      </c>
      <c r="G62" s="3" t="s">
        <v>65</v>
      </c>
      <c r="H62" s="5" t="s">
        <v>46</v>
      </c>
      <c r="I62" s="3" t="s">
        <v>2525</v>
      </c>
      <c r="J62" s="3" t="s">
        <v>80</v>
      </c>
      <c r="K62" s="3" t="s">
        <v>80</v>
      </c>
      <c r="L62" s="3" t="s">
        <v>4182</v>
      </c>
      <c r="M62" s="3" t="s">
        <v>80</v>
      </c>
      <c r="N62" s="3" t="s">
        <v>258</v>
      </c>
      <c r="O62" s="5" t="s">
        <v>46</v>
      </c>
      <c r="P62" s="3" t="s">
        <v>46</v>
      </c>
      <c r="Q62" s="3" t="s">
        <v>46</v>
      </c>
      <c r="R62" s="3" t="s">
        <v>80</v>
      </c>
      <c r="S62" s="3" t="s">
        <v>2524</v>
      </c>
      <c r="T62" s="3" t="s">
        <v>47</v>
      </c>
      <c r="U62" s="3" t="s">
        <v>258</v>
      </c>
      <c r="V62" s="5" t="s">
        <v>5314</v>
      </c>
      <c r="W62" s="3" t="s">
        <v>433</v>
      </c>
      <c r="X62" s="5" t="s">
        <v>5648</v>
      </c>
      <c r="Y62" s="3" t="s">
        <v>7851</v>
      </c>
      <c r="AB62" s="14">
        <f t="shared" si="1"/>
        <v>-39.799999999999727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-0.26667890855621657</v>
      </c>
      <c r="AH62" s="25">
        <f t="shared" si="4"/>
        <v>0.60514180273991636</v>
      </c>
      <c r="AI62" s="41">
        <f t="shared" si="5"/>
        <v>1.6525052400483222</v>
      </c>
    </row>
    <row r="63" spans="1:35" x14ac:dyDescent="0.25">
      <c r="A63" s="3" t="s">
        <v>396</v>
      </c>
      <c r="B63" s="4" t="s">
        <v>1148</v>
      </c>
      <c r="C63" s="3" t="s">
        <v>58</v>
      </c>
      <c r="D63" s="3" t="s">
        <v>380</v>
      </c>
      <c r="E63" s="3" t="s">
        <v>8233</v>
      </c>
      <c r="F63" s="3" t="s">
        <v>918</v>
      </c>
      <c r="G63" s="3" t="s">
        <v>111</v>
      </c>
      <c r="H63" s="5" t="s">
        <v>46</v>
      </c>
      <c r="I63" s="3" t="s">
        <v>47</v>
      </c>
      <c r="J63" s="3" t="s">
        <v>80</v>
      </c>
      <c r="K63" s="3" t="s">
        <v>61</v>
      </c>
      <c r="L63" s="3" t="s">
        <v>80</v>
      </c>
      <c r="M63" s="3" t="s">
        <v>80</v>
      </c>
      <c r="N63" s="3" t="s">
        <v>258</v>
      </c>
      <c r="O63" s="5" t="s">
        <v>46</v>
      </c>
      <c r="P63" s="3" t="s">
        <v>46</v>
      </c>
      <c r="Q63" s="3" t="s">
        <v>46</v>
      </c>
      <c r="R63" s="3" t="s">
        <v>86</v>
      </c>
      <c r="S63" s="3" t="s">
        <v>47</v>
      </c>
      <c r="T63" s="3" t="s">
        <v>80</v>
      </c>
      <c r="U63" s="3" t="s">
        <v>258</v>
      </c>
      <c r="V63" s="5" t="s">
        <v>297</v>
      </c>
      <c r="W63" s="3" t="s">
        <v>433</v>
      </c>
      <c r="X63" s="5" t="s">
        <v>8234</v>
      </c>
      <c r="Y63" s="3" t="s">
        <v>3655</v>
      </c>
      <c r="AB63" s="14">
        <f t="shared" si="1"/>
        <v>-10.440000000000055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-6.9552741323802875E-2</v>
      </c>
      <c r="AH63" s="25">
        <f t="shared" si="4"/>
        <v>0.52772517362328453</v>
      </c>
      <c r="AI63" s="41">
        <f t="shared" si="5"/>
        <v>1.89492571130186</v>
      </c>
    </row>
    <row r="64" spans="1:35" x14ac:dyDescent="0.25">
      <c r="A64" s="3" t="s">
        <v>3159</v>
      </c>
      <c r="B64" s="4" t="s">
        <v>777</v>
      </c>
      <c r="C64" s="3" t="s">
        <v>42</v>
      </c>
      <c r="D64" s="3" t="s">
        <v>354</v>
      </c>
      <c r="E64" s="3" t="s">
        <v>6543</v>
      </c>
      <c r="F64" s="3" t="s">
        <v>359</v>
      </c>
      <c r="G64" s="3" t="s">
        <v>42</v>
      </c>
      <c r="H64" s="5" t="s">
        <v>46</v>
      </c>
      <c r="I64" s="3" t="s">
        <v>47</v>
      </c>
      <c r="J64" s="3" t="s">
        <v>47</v>
      </c>
      <c r="K64" s="3" t="s">
        <v>40</v>
      </c>
      <c r="L64" s="3" t="s">
        <v>80</v>
      </c>
      <c r="M64" s="3" t="s">
        <v>80</v>
      </c>
      <c r="N64" s="3" t="s">
        <v>258</v>
      </c>
      <c r="O64" s="5" t="s">
        <v>46</v>
      </c>
      <c r="P64" s="3" t="s">
        <v>61</v>
      </c>
      <c r="Q64" s="3" t="s">
        <v>46</v>
      </c>
      <c r="R64" s="3" t="s">
        <v>46</v>
      </c>
      <c r="S64" s="3" t="s">
        <v>80</v>
      </c>
      <c r="T64" s="3" t="s">
        <v>2524</v>
      </c>
      <c r="U64" s="3" t="s">
        <v>258</v>
      </c>
      <c r="V64" s="5" t="s">
        <v>2894</v>
      </c>
      <c r="W64" s="3" t="s">
        <v>433</v>
      </c>
      <c r="X64" s="5" t="s">
        <v>8235</v>
      </c>
      <c r="Y64" s="3" t="s">
        <v>3041</v>
      </c>
      <c r="AB64" s="14">
        <f t="shared" si="1"/>
        <v>-54.239999999999782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-0.36363060660921714</v>
      </c>
      <c r="AH64" s="25">
        <f t="shared" si="4"/>
        <v>0.64193306578679821</v>
      </c>
      <c r="AI64" s="41">
        <f t="shared" si="5"/>
        <v>1.557794812726043</v>
      </c>
    </row>
    <row r="65" spans="1:35" x14ac:dyDescent="0.25">
      <c r="A65" s="3" t="s">
        <v>3159</v>
      </c>
      <c r="B65" s="4" t="s">
        <v>3506</v>
      </c>
      <c r="C65" s="3" t="s">
        <v>58</v>
      </c>
      <c r="D65" s="3" t="s">
        <v>193</v>
      </c>
      <c r="E65" s="3" t="s">
        <v>6600</v>
      </c>
      <c r="F65" s="3" t="s">
        <v>460</v>
      </c>
      <c r="G65" s="3" t="s">
        <v>42</v>
      </c>
      <c r="H65" s="5" t="s">
        <v>46</v>
      </c>
      <c r="I65" s="3" t="s">
        <v>80</v>
      </c>
      <c r="J65" s="3" t="s">
        <v>47</v>
      </c>
      <c r="K65" s="3" t="s">
        <v>46</v>
      </c>
      <c r="L65" s="3" t="s">
        <v>80</v>
      </c>
      <c r="M65" s="3" t="s">
        <v>80</v>
      </c>
      <c r="N65" s="3" t="s">
        <v>258</v>
      </c>
      <c r="O65" s="5" t="s">
        <v>46</v>
      </c>
      <c r="P65" s="3" t="s">
        <v>46</v>
      </c>
      <c r="Q65" s="3" t="s">
        <v>80</v>
      </c>
      <c r="R65" s="3" t="s">
        <v>46</v>
      </c>
      <c r="S65" s="3" t="s">
        <v>2524</v>
      </c>
      <c r="T65" s="3" t="s">
        <v>80</v>
      </c>
      <c r="U65" s="3" t="s">
        <v>258</v>
      </c>
      <c r="V65" s="5" t="s">
        <v>2894</v>
      </c>
      <c r="W65" s="3" t="s">
        <v>433</v>
      </c>
      <c r="X65" s="5" t="s">
        <v>8235</v>
      </c>
      <c r="Y65" s="3" t="s">
        <v>8236</v>
      </c>
      <c r="AB65" s="14">
        <f t="shared" si="1"/>
        <v>29.519999999999982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0.19874295495028929</v>
      </c>
      <c r="AH65" s="25">
        <f t="shared" si="4"/>
        <v>0.42123191051037212</v>
      </c>
      <c r="AI65" s="41">
        <f t="shared" si="5"/>
        <v>2.3739891851697137</v>
      </c>
    </row>
    <row r="66" spans="1:35" x14ac:dyDescent="0.25">
      <c r="A66" s="3" t="s">
        <v>833</v>
      </c>
      <c r="B66" s="4" t="s">
        <v>487</v>
      </c>
      <c r="C66" s="3" t="s">
        <v>58</v>
      </c>
      <c r="D66" s="3" t="s">
        <v>426</v>
      </c>
      <c r="E66" s="3" t="s">
        <v>6666</v>
      </c>
      <c r="F66" s="3" t="s">
        <v>1121</v>
      </c>
      <c r="G66" s="3" t="s">
        <v>111</v>
      </c>
      <c r="H66" s="5" t="s">
        <v>46</v>
      </c>
      <c r="I66" s="3" t="s">
        <v>61</v>
      </c>
      <c r="J66" s="3" t="s">
        <v>80</v>
      </c>
      <c r="K66" s="3" t="s">
        <v>48</v>
      </c>
      <c r="L66" s="3" t="s">
        <v>2524</v>
      </c>
      <c r="M66" s="3" t="s">
        <v>80</v>
      </c>
      <c r="N66" s="3" t="s">
        <v>258</v>
      </c>
      <c r="O66" s="5" t="s">
        <v>46</v>
      </c>
      <c r="P66" s="3" t="s">
        <v>46</v>
      </c>
      <c r="Q66" s="3" t="s">
        <v>47</v>
      </c>
      <c r="R66" s="3" t="s">
        <v>80</v>
      </c>
      <c r="S66" s="3" t="s">
        <v>4182</v>
      </c>
      <c r="T66" s="3" t="s">
        <v>80</v>
      </c>
      <c r="U66" s="3" t="s">
        <v>258</v>
      </c>
      <c r="V66" s="5" t="s">
        <v>5316</v>
      </c>
      <c r="W66" s="3" t="s">
        <v>433</v>
      </c>
      <c r="X66" s="5" t="s">
        <v>8237</v>
      </c>
      <c r="Y66" s="3" t="s">
        <v>4542</v>
      </c>
      <c r="AB66" s="14">
        <f t="shared" si="1"/>
        <v>-24.379999999999654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-0.16314738612011756</v>
      </c>
      <c r="AH66" s="25">
        <f t="shared" si="4"/>
        <v>0.56479880457823128</v>
      </c>
      <c r="AI66" s="41">
        <f t="shared" si="5"/>
        <v>1.7705419910489351</v>
      </c>
    </row>
    <row r="67" spans="1:35" x14ac:dyDescent="0.25">
      <c r="A67" s="3" t="s">
        <v>833</v>
      </c>
      <c r="B67" s="4" t="s">
        <v>1265</v>
      </c>
      <c r="C67" s="3" t="s">
        <v>42</v>
      </c>
      <c r="D67" s="3" t="s">
        <v>354</v>
      </c>
      <c r="E67" s="3" t="s">
        <v>6607</v>
      </c>
      <c r="F67" s="3" t="s">
        <v>183</v>
      </c>
      <c r="G67" s="3" t="s">
        <v>65</v>
      </c>
      <c r="H67" s="5" t="s">
        <v>46</v>
      </c>
      <c r="I67" s="3" t="s">
        <v>46</v>
      </c>
      <c r="J67" s="3" t="s">
        <v>47</v>
      </c>
      <c r="K67" s="3" t="s">
        <v>40</v>
      </c>
      <c r="L67" s="3" t="s">
        <v>4182</v>
      </c>
      <c r="M67" s="3" t="s">
        <v>80</v>
      </c>
      <c r="N67" s="3" t="s">
        <v>258</v>
      </c>
      <c r="O67" s="5" t="s">
        <v>46</v>
      </c>
      <c r="P67" s="3" t="s">
        <v>46</v>
      </c>
      <c r="Q67" s="3" t="s">
        <v>47</v>
      </c>
      <c r="R67" s="3" t="s">
        <v>47</v>
      </c>
      <c r="S67" s="3" t="s">
        <v>2524</v>
      </c>
      <c r="T67" s="3" t="s">
        <v>47</v>
      </c>
      <c r="U67" s="3" t="s">
        <v>258</v>
      </c>
      <c r="V67" s="5" t="s">
        <v>5316</v>
      </c>
      <c r="W67" s="3" t="s">
        <v>433</v>
      </c>
      <c r="X67" s="5" t="s">
        <v>8237</v>
      </c>
      <c r="Y67" s="3" t="s">
        <v>7983</v>
      </c>
      <c r="AB67" s="14">
        <f t="shared" si="1"/>
        <v>-105.84999999999991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-0.71014564376401978</v>
      </c>
      <c r="AH67" s="25">
        <f t="shared" si="4"/>
        <v>0.7611930879220441</v>
      </c>
      <c r="AI67" s="41">
        <f t="shared" si="5"/>
        <v>1.3137271158489721</v>
      </c>
    </row>
    <row r="68" spans="1:35" x14ac:dyDescent="0.25">
      <c r="A68" s="3" t="s">
        <v>1283</v>
      </c>
      <c r="B68" s="4" t="s">
        <v>1116</v>
      </c>
      <c r="C68" s="3" t="s">
        <v>42</v>
      </c>
      <c r="D68" s="3" t="s">
        <v>1103</v>
      </c>
      <c r="E68" s="3" t="s">
        <v>6596</v>
      </c>
      <c r="F68" s="3" t="s">
        <v>81</v>
      </c>
      <c r="G68" s="3" t="s">
        <v>65</v>
      </c>
      <c r="H68" s="5" t="s">
        <v>46</v>
      </c>
      <c r="I68" s="3" t="s">
        <v>46</v>
      </c>
      <c r="J68" s="3" t="s">
        <v>80</v>
      </c>
      <c r="K68" s="3" t="s">
        <v>80</v>
      </c>
      <c r="L68" s="3" t="s">
        <v>47</v>
      </c>
      <c r="M68" s="3" t="s">
        <v>47</v>
      </c>
      <c r="N68" s="3" t="s">
        <v>258</v>
      </c>
      <c r="O68" s="5" t="s">
        <v>46</v>
      </c>
      <c r="P68" s="3" t="s">
        <v>46</v>
      </c>
      <c r="Q68" s="3" t="s">
        <v>46</v>
      </c>
      <c r="R68" s="3" t="s">
        <v>47</v>
      </c>
      <c r="S68" s="3" t="s">
        <v>80</v>
      </c>
      <c r="T68" s="3" t="s">
        <v>47</v>
      </c>
      <c r="U68" s="3" t="s">
        <v>258</v>
      </c>
      <c r="V68" s="5" t="s">
        <v>256</v>
      </c>
      <c r="W68" s="3" t="s">
        <v>433</v>
      </c>
      <c r="X68" s="5" t="s">
        <v>8238</v>
      </c>
      <c r="Y68" s="3" t="s">
        <v>8239</v>
      </c>
      <c r="AB68" s="14">
        <f t="shared" si="1"/>
        <v>-224.80000000000018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-1.5087886135288673</v>
      </c>
      <c r="AH68" s="25">
        <f t="shared" si="4"/>
        <v>0.93432359424943767</v>
      </c>
      <c r="AI68" s="41">
        <f t="shared" si="5"/>
        <v>1.0702929971530062</v>
      </c>
    </row>
    <row r="69" spans="1:35" x14ac:dyDescent="0.25">
      <c r="A69" s="3" t="s">
        <v>1283</v>
      </c>
      <c r="B69" s="4" t="s">
        <v>57</v>
      </c>
      <c r="C69" s="3" t="s">
        <v>42</v>
      </c>
      <c r="D69" s="3" t="s">
        <v>59</v>
      </c>
      <c r="E69" s="3" t="s">
        <v>6643</v>
      </c>
      <c r="F69" s="3" t="s">
        <v>196</v>
      </c>
      <c r="G69" s="3" t="s">
        <v>45</v>
      </c>
      <c r="H69" s="5" t="s">
        <v>46</v>
      </c>
      <c r="I69" s="3" t="s">
        <v>2525</v>
      </c>
      <c r="J69" s="3" t="s">
        <v>47</v>
      </c>
      <c r="K69" s="3" t="s">
        <v>40</v>
      </c>
      <c r="L69" s="3" t="s">
        <v>80</v>
      </c>
      <c r="M69" s="3" t="s">
        <v>80</v>
      </c>
      <c r="N69" s="3" t="s">
        <v>258</v>
      </c>
      <c r="O69" s="5" t="s">
        <v>46</v>
      </c>
      <c r="P69" s="3" t="s">
        <v>46</v>
      </c>
      <c r="Q69" s="3" t="s">
        <v>46</v>
      </c>
      <c r="R69" s="3" t="s">
        <v>47</v>
      </c>
      <c r="S69" s="3" t="s">
        <v>2524</v>
      </c>
      <c r="T69" s="3" t="s">
        <v>47</v>
      </c>
      <c r="U69" s="3" t="s">
        <v>258</v>
      </c>
      <c r="V69" s="5" t="s">
        <v>256</v>
      </c>
      <c r="W69" s="3" t="s">
        <v>433</v>
      </c>
      <c r="X69" s="5" t="s">
        <v>8238</v>
      </c>
      <c r="Y69" s="3" t="s">
        <v>8240</v>
      </c>
      <c r="AB69" s="14">
        <f t="shared" si="1"/>
        <v>-180.34000000000015</v>
      </c>
      <c r="AE69" s="26">
        <f t="shared" si="3"/>
        <v>-1.2102794379446298</v>
      </c>
      <c r="AH69" s="25">
        <f t="shared" si="4"/>
        <v>0.8869141574998235</v>
      </c>
      <c r="AI69" s="41">
        <f t="shared" si="5"/>
        <v>1.1275048340855907</v>
      </c>
    </row>
    <row r="70" spans="1:35" x14ac:dyDescent="0.25">
      <c r="A70" s="3" t="s">
        <v>7887</v>
      </c>
      <c r="B70" s="4" t="s">
        <v>771</v>
      </c>
      <c r="C70" s="3" t="s">
        <v>63</v>
      </c>
      <c r="D70" s="3" t="s">
        <v>380</v>
      </c>
      <c r="E70" s="3" t="s">
        <v>6560</v>
      </c>
      <c r="F70" s="3" t="s">
        <v>1027</v>
      </c>
      <c r="G70" s="3" t="s">
        <v>42</v>
      </c>
      <c r="H70" s="5" t="s">
        <v>46</v>
      </c>
      <c r="I70" s="3" t="s">
        <v>4182</v>
      </c>
      <c r="J70" s="3" t="s">
        <v>47</v>
      </c>
      <c r="K70" s="3" t="s">
        <v>40</v>
      </c>
      <c r="L70" s="3" t="s">
        <v>4182</v>
      </c>
      <c r="M70" s="3" t="s">
        <v>80</v>
      </c>
      <c r="N70" s="3" t="s">
        <v>258</v>
      </c>
      <c r="O70" s="5" t="s">
        <v>46</v>
      </c>
      <c r="P70" s="3" t="s">
        <v>46</v>
      </c>
      <c r="Q70" s="3" t="s">
        <v>80</v>
      </c>
      <c r="R70" s="3" t="s">
        <v>47</v>
      </c>
      <c r="S70" s="3" t="s">
        <v>2524</v>
      </c>
      <c r="T70" s="3" t="s">
        <v>47</v>
      </c>
      <c r="U70" s="3" t="s">
        <v>258</v>
      </c>
      <c r="V70" s="5" t="s">
        <v>157</v>
      </c>
      <c r="W70" s="3" t="s">
        <v>433</v>
      </c>
      <c r="X70" s="5" t="s">
        <v>8241</v>
      </c>
      <c r="Y70" s="3" t="s">
        <v>8242</v>
      </c>
      <c r="AB70" s="14">
        <f t="shared" ref="AB70:AB91" si="7">IF(OR(E70="", ISBLANK(E70)), X70-X70,X70-E70)</f>
        <v>108.25</v>
      </c>
      <c r="AE70" s="26">
        <f t="shared" ref="AE70:AE91" si="8">(AB70-$AF$5)/$AG$5</f>
        <v>0.72734456074756815</v>
      </c>
      <c r="AH70" s="25">
        <f t="shared" ref="AH70:AH91" si="9">1-_xlfn.NORM.S.DIST(AE70,TRUE)</f>
        <v>0.2335074534826389</v>
      </c>
      <c r="AI70" s="41">
        <f t="shared" ref="AI70:AI91" si="10">1/AH70</f>
        <v>4.2825185452778243</v>
      </c>
    </row>
    <row r="71" spans="1:35" x14ac:dyDescent="0.25">
      <c r="A71" s="3" t="s">
        <v>7887</v>
      </c>
      <c r="B71" s="4" t="s">
        <v>77</v>
      </c>
      <c r="C71" s="3" t="s">
        <v>42</v>
      </c>
      <c r="D71" s="3" t="s">
        <v>59</v>
      </c>
      <c r="E71" s="3" t="s">
        <v>6568</v>
      </c>
      <c r="F71" s="3" t="s">
        <v>213</v>
      </c>
      <c r="G71" s="3" t="s">
        <v>65</v>
      </c>
      <c r="H71" s="5" t="s">
        <v>46</v>
      </c>
      <c r="I71" s="3" t="s">
        <v>47</v>
      </c>
      <c r="J71" s="3" t="s">
        <v>2524</v>
      </c>
      <c r="K71" s="3" t="s">
        <v>40</v>
      </c>
      <c r="L71" s="3" t="s">
        <v>2524</v>
      </c>
      <c r="M71" s="3" t="s">
        <v>80</v>
      </c>
      <c r="N71" s="3" t="s">
        <v>258</v>
      </c>
      <c r="O71" s="5" t="s">
        <v>46</v>
      </c>
      <c r="P71" s="3" t="s">
        <v>46</v>
      </c>
      <c r="Q71" s="3" t="s">
        <v>47</v>
      </c>
      <c r="R71" s="3" t="s">
        <v>48</v>
      </c>
      <c r="S71" s="3" t="s">
        <v>2524</v>
      </c>
      <c r="T71" s="3" t="s">
        <v>2524</v>
      </c>
      <c r="U71" s="3" t="s">
        <v>258</v>
      </c>
      <c r="V71" s="5" t="s">
        <v>157</v>
      </c>
      <c r="W71" s="3" t="s">
        <v>433</v>
      </c>
      <c r="X71" s="5" t="s">
        <v>8241</v>
      </c>
      <c r="Y71" s="3" t="s">
        <v>8243</v>
      </c>
      <c r="AB71" s="14">
        <f t="shared" si="7"/>
        <v>-245.90999999999985</v>
      </c>
      <c r="AE71" s="26">
        <f t="shared" si="8"/>
        <v>-1.6505234020260142</v>
      </c>
      <c r="AH71" s="25">
        <f t="shared" si="9"/>
        <v>0.95058203452652779</v>
      </c>
      <c r="AI71" s="41">
        <f t="shared" si="10"/>
        <v>1.051987060220517</v>
      </c>
    </row>
    <row r="72" spans="1:35" x14ac:dyDescent="0.25">
      <c r="A72" s="3" t="s">
        <v>71</v>
      </c>
      <c r="B72" s="4" t="s">
        <v>1585</v>
      </c>
      <c r="C72" s="3" t="s">
        <v>42</v>
      </c>
      <c r="D72" s="3" t="s">
        <v>1260</v>
      </c>
      <c r="E72" s="3" t="s">
        <v>6626</v>
      </c>
      <c r="F72" s="3" t="s">
        <v>981</v>
      </c>
      <c r="G72" s="3" t="s">
        <v>42</v>
      </c>
      <c r="H72" s="5" t="s">
        <v>46</v>
      </c>
      <c r="I72" s="3" t="s">
        <v>47</v>
      </c>
      <c r="J72" s="3" t="s">
        <v>47</v>
      </c>
      <c r="K72" s="3" t="s">
        <v>48</v>
      </c>
      <c r="L72" s="3" t="s">
        <v>2524</v>
      </c>
      <c r="M72" s="3" t="s">
        <v>80</v>
      </c>
      <c r="N72" s="3" t="s">
        <v>258</v>
      </c>
      <c r="O72" s="5" t="s">
        <v>46</v>
      </c>
      <c r="P72" s="3" t="s">
        <v>46</v>
      </c>
      <c r="Q72" s="3" t="s">
        <v>46</v>
      </c>
      <c r="R72" s="3" t="s">
        <v>47</v>
      </c>
      <c r="S72" s="3" t="s">
        <v>80</v>
      </c>
      <c r="T72" s="3" t="s">
        <v>80</v>
      </c>
      <c r="U72" s="3" t="s">
        <v>258</v>
      </c>
      <c r="V72" s="5" t="s">
        <v>3483</v>
      </c>
      <c r="W72" s="3" t="s">
        <v>433</v>
      </c>
      <c r="X72" s="5" t="s">
        <v>8244</v>
      </c>
      <c r="Y72" s="3" t="s">
        <v>8245</v>
      </c>
      <c r="AB72" s="14">
        <f t="shared" si="7"/>
        <v>-71.169999999999618</v>
      </c>
      <c r="AE72" s="26">
        <f t="shared" si="8"/>
        <v>-0.47730042988049665</v>
      </c>
      <c r="AH72" s="25">
        <f t="shared" si="9"/>
        <v>0.68342589754987948</v>
      </c>
      <c r="AI72" s="41">
        <f t="shared" si="10"/>
        <v>1.4632164270992021</v>
      </c>
    </row>
    <row r="73" spans="1:35" x14ac:dyDescent="0.25">
      <c r="A73" s="3" t="s">
        <v>443</v>
      </c>
      <c r="B73" s="4" t="s">
        <v>1152</v>
      </c>
      <c r="C73" s="3" t="s">
        <v>42</v>
      </c>
      <c r="D73" s="3" t="s">
        <v>1103</v>
      </c>
      <c r="E73" s="3" t="s">
        <v>8246</v>
      </c>
      <c r="F73" s="3" t="s">
        <v>1081</v>
      </c>
      <c r="G73" s="3" t="s">
        <v>42</v>
      </c>
      <c r="H73" s="5" t="s">
        <v>46</v>
      </c>
      <c r="I73" s="3" t="s">
        <v>61</v>
      </c>
      <c r="J73" s="3" t="s">
        <v>47</v>
      </c>
      <c r="K73" s="3" t="s">
        <v>40</v>
      </c>
      <c r="L73" s="3" t="s">
        <v>80</v>
      </c>
      <c r="M73" s="3" t="s">
        <v>80</v>
      </c>
      <c r="N73" s="3" t="s">
        <v>258</v>
      </c>
      <c r="O73" s="5" t="s">
        <v>46</v>
      </c>
      <c r="P73" s="3" t="s">
        <v>46</v>
      </c>
      <c r="Q73" s="3" t="s">
        <v>47</v>
      </c>
      <c r="R73" s="3" t="s">
        <v>86</v>
      </c>
      <c r="S73" s="3" t="s">
        <v>80</v>
      </c>
      <c r="T73" s="3" t="s">
        <v>80</v>
      </c>
      <c r="U73" s="3" t="s">
        <v>258</v>
      </c>
      <c r="V73" s="5" t="s">
        <v>154</v>
      </c>
      <c r="W73" s="3" t="s">
        <v>433</v>
      </c>
      <c r="X73" s="5" t="s">
        <v>8247</v>
      </c>
      <c r="Y73" s="3" t="s">
        <v>6427</v>
      </c>
      <c r="AB73" s="14">
        <f t="shared" si="7"/>
        <v>214.60000000000014</v>
      </c>
      <c r="AE73" s="26">
        <f t="shared" si="8"/>
        <v>1.4413897884440074</v>
      </c>
      <c r="AH73" s="25">
        <f t="shared" si="9"/>
        <v>7.4737296768149886E-2</v>
      </c>
      <c r="AI73" s="41">
        <f t="shared" si="10"/>
        <v>13.380200291458239</v>
      </c>
    </row>
    <row r="74" spans="1:35" x14ac:dyDescent="0.25">
      <c r="A74" s="3" t="s">
        <v>795</v>
      </c>
      <c r="B74" s="4" t="s">
        <v>155</v>
      </c>
      <c r="C74" s="3" t="s">
        <v>58</v>
      </c>
      <c r="D74" s="3" t="s">
        <v>43</v>
      </c>
      <c r="E74" s="3" t="s">
        <v>6631</v>
      </c>
      <c r="F74" s="3" t="s">
        <v>455</v>
      </c>
      <c r="G74" s="3" t="s">
        <v>42</v>
      </c>
      <c r="H74" s="5" t="s">
        <v>46</v>
      </c>
      <c r="I74" s="3" t="s">
        <v>80</v>
      </c>
      <c r="J74" s="3" t="s">
        <v>80</v>
      </c>
      <c r="K74" s="3" t="s">
        <v>48</v>
      </c>
      <c r="L74" s="3" t="s">
        <v>47</v>
      </c>
      <c r="M74" s="3" t="s">
        <v>80</v>
      </c>
      <c r="N74" s="3" t="s">
        <v>258</v>
      </c>
      <c r="O74" s="5" t="s">
        <v>46</v>
      </c>
      <c r="P74" s="3" t="s">
        <v>61</v>
      </c>
      <c r="Q74" s="3" t="s">
        <v>47</v>
      </c>
      <c r="R74" s="3" t="s">
        <v>46</v>
      </c>
      <c r="S74" s="3" t="s">
        <v>2524</v>
      </c>
      <c r="T74" s="3" t="s">
        <v>80</v>
      </c>
      <c r="U74" s="3" t="s">
        <v>258</v>
      </c>
      <c r="V74" s="5" t="s">
        <v>2931</v>
      </c>
      <c r="W74" s="3" t="s">
        <v>433</v>
      </c>
      <c r="X74" s="5" t="s">
        <v>8248</v>
      </c>
      <c r="Y74" s="3" t="s">
        <v>6293</v>
      </c>
      <c r="AB74" s="14">
        <f t="shared" si="7"/>
        <v>33.829999999999927</v>
      </c>
      <c r="AE74" s="26">
        <f t="shared" si="8"/>
        <v>0.22768075402289492</v>
      </c>
      <c r="AH74" s="25">
        <f t="shared" si="9"/>
        <v>0.40994721778465115</v>
      </c>
      <c r="AI74" s="41">
        <f t="shared" si="10"/>
        <v>2.4393384236243523</v>
      </c>
    </row>
    <row r="75" spans="1:35" x14ac:dyDescent="0.25">
      <c r="A75" s="3" t="s">
        <v>856</v>
      </c>
      <c r="B75" s="4" t="s">
        <v>211</v>
      </c>
      <c r="C75" s="3" t="s">
        <v>42</v>
      </c>
      <c r="D75" s="3" t="s">
        <v>55</v>
      </c>
      <c r="E75" s="3" t="s">
        <v>6635</v>
      </c>
      <c r="F75" s="3" t="s">
        <v>1250</v>
      </c>
      <c r="G75" s="3" t="s">
        <v>42</v>
      </c>
      <c r="H75" s="5" t="s">
        <v>46</v>
      </c>
      <c r="I75" s="3" t="s">
        <v>80</v>
      </c>
      <c r="J75" s="3" t="s">
        <v>80</v>
      </c>
      <c r="K75" s="3" t="s">
        <v>48</v>
      </c>
      <c r="L75" s="3" t="s">
        <v>4182</v>
      </c>
      <c r="M75" s="3" t="s">
        <v>80</v>
      </c>
      <c r="N75" s="3" t="s">
        <v>258</v>
      </c>
      <c r="O75" s="5" t="s">
        <v>46</v>
      </c>
      <c r="P75" s="3" t="s">
        <v>61</v>
      </c>
      <c r="Q75" s="3" t="s">
        <v>47</v>
      </c>
      <c r="R75" s="3" t="s">
        <v>86</v>
      </c>
      <c r="S75" s="3" t="s">
        <v>80</v>
      </c>
      <c r="T75" s="3" t="s">
        <v>47</v>
      </c>
      <c r="U75" s="3" t="s">
        <v>258</v>
      </c>
      <c r="V75" s="5" t="s">
        <v>6461</v>
      </c>
      <c r="W75" s="3" t="s">
        <v>433</v>
      </c>
      <c r="X75" s="5" t="s">
        <v>8249</v>
      </c>
      <c r="Y75" s="3" t="s">
        <v>8250</v>
      </c>
      <c r="AB75" s="14">
        <f t="shared" si="7"/>
        <v>7.3400000000001455</v>
      </c>
      <c r="AE75" s="26">
        <f t="shared" si="8"/>
        <v>4.9824072483839965E-2</v>
      </c>
      <c r="AH75" s="25">
        <f t="shared" si="9"/>
        <v>0.48013129171770341</v>
      </c>
      <c r="AI75" s="41">
        <f t="shared" si="10"/>
        <v>2.0827636466317991</v>
      </c>
    </row>
    <row r="76" spans="1:35" x14ac:dyDescent="0.25">
      <c r="A76" s="3" t="s">
        <v>489</v>
      </c>
      <c r="B76" s="4" t="s">
        <v>6681</v>
      </c>
      <c r="C76" s="3" t="s">
        <v>42</v>
      </c>
      <c r="D76" s="3" t="s">
        <v>422</v>
      </c>
      <c r="E76" s="3" t="s">
        <v>6682</v>
      </c>
      <c r="F76" s="3" t="s">
        <v>237</v>
      </c>
      <c r="G76" s="3" t="s">
        <v>42</v>
      </c>
      <c r="H76" s="5" t="s">
        <v>46</v>
      </c>
      <c r="I76" s="3" t="s">
        <v>61</v>
      </c>
      <c r="J76" s="3" t="s">
        <v>80</v>
      </c>
      <c r="K76" s="3" t="s">
        <v>40</v>
      </c>
      <c r="L76" s="3" t="s">
        <v>2524</v>
      </c>
      <c r="M76" s="3" t="s">
        <v>80</v>
      </c>
      <c r="N76" s="3" t="s">
        <v>258</v>
      </c>
      <c r="O76" s="5" t="s">
        <v>46</v>
      </c>
      <c r="P76" s="3" t="s">
        <v>61</v>
      </c>
      <c r="Q76" s="3" t="s">
        <v>80</v>
      </c>
      <c r="R76" s="3" t="s">
        <v>47</v>
      </c>
      <c r="S76" s="3" t="s">
        <v>2524</v>
      </c>
      <c r="T76" s="3" t="s">
        <v>80</v>
      </c>
      <c r="U76" s="3" t="s">
        <v>258</v>
      </c>
      <c r="V76" s="5" t="s">
        <v>149</v>
      </c>
      <c r="W76" s="3" t="s">
        <v>433</v>
      </c>
      <c r="X76" s="5" t="s">
        <v>8251</v>
      </c>
      <c r="Y76" s="3" t="s">
        <v>8252</v>
      </c>
      <c r="AB76" s="14">
        <f t="shared" si="7"/>
        <v>206.07999999999993</v>
      </c>
      <c r="AE76" s="26">
        <f t="shared" si="8"/>
        <v>1.3841856009501305</v>
      </c>
      <c r="AH76" s="25">
        <f t="shared" si="9"/>
        <v>8.3150815586045534E-2</v>
      </c>
      <c r="AI76" s="41">
        <f t="shared" si="10"/>
        <v>12.026340246358583</v>
      </c>
    </row>
    <row r="77" spans="1:35" x14ac:dyDescent="0.25">
      <c r="A77" s="3" t="s">
        <v>8253</v>
      </c>
      <c r="B77" s="4" t="s">
        <v>1487</v>
      </c>
      <c r="C77" s="3" t="s">
        <v>58</v>
      </c>
      <c r="D77" s="3" t="s">
        <v>377</v>
      </c>
      <c r="E77" s="3" t="s">
        <v>6668</v>
      </c>
      <c r="F77" s="3" t="s">
        <v>235</v>
      </c>
      <c r="G77" s="3" t="s">
        <v>65</v>
      </c>
      <c r="H77" s="5" t="s">
        <v>46</v>
      </c>
      <c r="I77" s="3" t="s">
        <v>80</v>
      </c>
      <c r="J77" s="3" t="s">
        <v>47</v>
      </c>
      <c r="K77" s="3" t="s">
        <v>48</v>
      </c>
      <c r="L77" s="3" t="s">
        <v>80</v>
      </c>
      <c r="M77" s="3" t="s">
        <v>80</v>
      </c>
      <c r="N77" s="3" t="s">
        <v>258</v>
      </c>
      <c r="O77" s="5" t="s">
        <v>46</v>
      </c>
      <c r="P77" s="3" t="s">
        <v>46</v>
      </c>
      <c r="Q77" s="3" t="s">
        <v>80</v>
      </c>
      <c r="R77" s="3" t="s">
        <v>86</v>
      </c>
      <c r="S77" s="3" t="s">
        <v>2524</v>
      </c>
      <c r="T77" s="3" t="s">
        <v>80</v>
      </c>
      <c r="U77" s="3" t="s">
        <v>258</v>
      </c>
      <c r="V77" s="5" t="s">
        <v>3495</v>
      </c>
      <c r="W77" s="3" t="s">
        <v>433</v>
      </c>
      <c r="X77" s="5" t="s">
        <v>8254</v>
      </c>
      <c r="Y77" s="3" t="s">
        <v>8255</v>
      </c>
      <c r="AB77" s="14">
        <f t="shared" si="7"/>
        <v>-174.30999999999995</v>
      </c>
      <c r="AE77" s="26">
        <f t="shared" si="8"/>
        <v>-1.1697933756690335</v>
      </c>
      <c r="AH77" s="25">
        <f t="shared" si="9"/>
        <v>0.8789579349397616</v>
      </c>
      <c r="AI77" s="41">
        <f t="shared" si="10"/>
        <v>1.1377108735795574</v>
      </c>
    </row>
    <row r="78" spans="1:35" x14ac:dyDescent="0.25">
      <c r="A78" s="3" t="s">
        <v>8253</v>
      </c>
      <c r="B78" s="4" t="s">
        <v>780</v>
      </c>
      <c r="C78" s="3" t="s">
        <v>42</v>
      </c>
      <c r="D78" s="3" t="s">
        <v>307</v>
      </c>
      <c r="E78" s="3" t="s">
        <v>6651</v>
      </c>
      <c r="F78" s="3" t="s">
        <v>1128</v>
      </c>
      <c r="G78" s="3" t="s">
        <v>111</v>
      </c>
      <c r="H78" s="5" t="s">
        <v>47</v>
      </c>
      <c r="I78" s="3" t="s">
        <v>2525</v>
      </c>
      <c r="J78" s="3" t="s">
        <v>47</v>
      </c>
      <c r="K78" s="3" t="s">
        <v>46</v>
      </c>
      <c r="L78" s="3" t="s">
        <v>2524</v>
      </c>
      <c r="M78" s="3" t="s">
        <v>80</v>
      </c>
      <c r="N78" s="3" t="s">
        <v>258</v>
      </c>
      <c r="O78" s="5" t="s">
        <v>46</v>
      </c>
      <c r="P78" s="3" t="s">
        <v>46</v>
      </c>
      <c r="Q78" s="3" t="s">
        <v>80</v>
      </c>
      <c r="R78" s="3" t="s">
        <v>40</v>
      </c>
      <c r="S78" s="3" t="s">
        <v>2524</v>
      </c>
      <c r="T78" s="3" t="s">
        <v>80</v>
      </c>
      <c r="U78" s="3" t="s">
        <v>258</v>
      </c>
      <c r="V78" s="5" t="s">
        <v>3495</v>
      </c>
      <c r="W78" s="3" t="s">
        <v>433</v>
      </c>
      <c r="X78" s="5" t="s">
        <v>8254</v>
      </c>
      <c r="Y78" s="3" t="s">
        <v>8058</v>
      </c>
      <c r="AB78" s="14">
        <f t="shared" si="7"/>
        <v>-199.38999999999987</v>
      </c>
      <c r="AE78" s="26">
        <f t="shared" si="8"/>
        <v>-1.3381831670242437</v>
      </c>
      <c r="AH78" s="25">
        <f t="shared" si="9"/>
        <v>0.90958163251639568</v>
      </c>
      <c r="AI78" s="41">
        <f t="shared" si="10"/>
        <v>1.0994065449996588</v>
      </c>
    </row>
    <row r="79" spans="1:35" x14ac:dyDescent="0.25">
      <c r="A79" s="3" t="s">
        <v>91</v>
      </c>
      <c r="B79" s="4" t="s">
        <v>498</v>
      </c>
      <c r="C79" s="3" t="s">
        <v>42</v>
      </c>
      <c r="D79" s="3" t="s">
        <v>467</v>
      </c>
      <c r="E79" s="3" t="s">
        <v>6646</v>
      </c>
      <c r="F79" s="3" t="s">
        <v>830</v>
      </c>
      <c r="G79" s="3" t="s">
        <v>42</v>
      </c>
      <c r="H79" s="5" t="s">
        <v>46</v>
      </c>
      <c r="I79" s="3" t="s">
        <v>80</v>
      </c>
      <c r="J79" s="3" t="s">
        <v>47</v>
      </c>
      <c r="K79" s="3" t="s">
        <v>80</v>
      </c>
      <c r="L79" s="3" t="s">
        <v>2524</v>
      </c>
      <c r="M79" s="3" t="s">
        <v>80</v>
      </c>
      <c r="N79" s="3" t="s">
        <v>258</v>
      </c>
      <c r="O79" s="5" t="s">
        <v>46</v>
      </c>
      <c r="P79" s="3" t="s">
        <v>46</v>
      </c>
      <c r="Q79" s="3" t="s">
        <v>80</v>
      </c>
      <c r="R79" s="3" t="s">
        <v>80</v>
      </c>
      <c r="S79" s="3" t="s">
        <v>2524</v>
      </c>
      <c r="T79" s="3" t="s">
        <v>2524</v>
      </c>
      <c r="U79" s="3" t="s">
        <v>258</v>
      </c>
      <c r="V79" s="5" t="s">
        <v>3349</v>
      </c>
      <c r="W79" s="3" t="s">
        <v>433</v>
      </c>
      <c r="X79" s="5" t="s">
        <v>8256</v>
      </c>
      <c r="Y79" s="3" t="s">
        <v>6959</v>
      </c>
      <c r="AB79" s="14">
        <f t="shared" si="7"/>
        <v>46.6400000000001</v>
      </c>
      <c r="AE79" s="26">
        <f t="shared" si="8"/>
        <v>0.31368845845911025</v>
      </c>
      <c r="AH79" s="25">
        <f t="shared" si="9"/>
        <v>0.37687883373084041</v>
      </c>
      <c r="AI79" s="41">
        <f t="shared" si="10"/>
        <v>2.653372677103381</v>
      </c>
    </row>
    <row r="80" spans="1:35" x14ac:dyDescent="0.25">
      <c r="A80" s="3" t="s">
        <v>7131</v>
      </c>
      <c r="B80" s="4" t="s">
        <v>464</v>
      </c>
      <c r="C80" s="3" t="s">
        <v>42</v>
      </c>
      <c r="D80" s="3" t="s">
        <v>55</v>
      </c>
      <c r="E80" s="3" t="s">
        <v>6610</v>
      </c>
      <c r="F80" s="3" t="s">
        <v>604</v>
      </c>
      <c r="G80" s="3" t="s">
        <v>42</v>
      </c>
      <c r="H80" s="5" t="s">
        <v>47</v>
      </c>
      <c r="I80" s="3" t="s">
        <v>61</v>
      </c>
      <c r="J80" s="3" t="s">
        <v>47</v>
      </c>
      <c r="K80" s="3" t="s">
        <v>47</v>
      </c>
      <c r="L80" s="3" t="s">
        <v>80</v>
      </c>
      <c r="M80" s="3" t="s">
        <v>80</v>
      </c>
      <c r="N80" s="3" t="s">
        <v>258</v>
      </c>
      <c r="O80" s="5" t="s">
        <v>46</v>
      </c>
      <c r="P80" s="3" t="s">
        <v>46</v>
      </c>
      <c r="Q80" s="3" t="s">
        <v>80</v>
      </c>
      <c r="R80" s="3" t="s">
        <v>46</v>
      </c>
      <c r="S80" s="3" t="s">
        <v>80</v>
      </c>
      <c r="T80" s="3" t="s">
        <v>80</v>
      </c>
      <c r="U80" s="3" t="s">
        <v>258</v>
      </c>
      <c r="V80" s="5" t="s">
        <v>138</v>
      </c>
      <c r="W80" s="3" t="s">
        <v>433</v>
      </c>
      <c r="X80" s="5" t="s">
        <v>8257</v>
      </c>
      <c r="Y80" s="3" t="s">
        <v>8258</v>
      </c>
      <c r="AB80" s="14">
        <f t="shared" si="7"/>
        <v>-118.6099999999999</v>
      </c>
      <c r="AE80" s="26">
        <f t="shared" si="8"/>
        <v>-0.79581764287456569</v>
      </c>
      <c r="AH80" s="25">
        <f t="shared" si="9"/>
        <v>0.78693098223857405</v>
      </c>
      <c r="AI80" s="41">
        <f t="shared" si="10"/>
        <v>1.2707594726481741</v>
      </c>
    </row>
    <row r="81" spans="1:35" x14ac:dyDescent="0.25">
      <c r="A81" s="3" t="s">
        <v>7131</v>
      </c>
      <c r="B81" s="4" t="s">
        <v>105</v>
      </c>
      <c r="C81" s="3" t="s">
        <v>58</v>
      </c>
      <c r="D81" s="3" t="s">
        <v>55</v>
      </c>
      <c r="E81" s="3" t="s">
        <v>6649</v>
      </c>
      <c r="F81" s="3" t="s">
        <v>225</v>
      </c>
      <c r="G81" s="3" t="s">
        <v>42</v>
      </c>
      <c r="H81" s="5" t="s">
        <v>46</v>
      </c>
      <c r="I81" s="3" t="s">
        <v>46</v>
      </c>
      <c r="J81" s="3" t="s">
        <v>47</v>
      </c>
      <c r="K81" s="3" t="s">
        <v>47</v>
      </c>
      <c r="L81" s="3" t="s">
        <v>47</v>
      </c>
      <c r="M81" s="3" t="s">
        <v>80</v>
      </c>
      <c r="N81" s="3" t="s">
        <v>258</v>
      </c>
      <c r="O81" s="5" t="s">
        <v>46</v>
      </c>
      <c r="P81" s="3" t="s">
        <v>61</v>
      </c>
      <c r="Q81" s="3" t="s">
        <v>47</v>
      </c>
      <c r="R81" s="3" t="s">
        <v>47</v>
      </c>
      <c r="S81" s="3" t="s">
        <v>47</v>
      </c>
      <c r="T81" s="3" t="s">
        <v>80</v>
      </c>
      <c r="U81" s="3" t="s">
        <v>258</v>
      </c>
      <c r="V81" s="5" t="s">
        <v>138</v>
      </c>
      <c r="W81" s="3" t="s">
        <v>433</v>
      </c>
      <c r="X81" s="5" t="s">
        <v>8257</v>
      </c>
      <c r="Y81" s="3" t="s">
        <v>8259</v>
      </c>
      <c r="AB81" s="14">
        <f t="shared" si="7"/>
        <v>-55.1400000000001</v>
      </c>
      <c r="AE81" s="26">
        <f t="shared" si="8"/>
        <v>-0.36967330247124836</v>
      </c>
      <c r="AH81" s="25">
        <f t="shared" si="9"/>
        <v>0.64418703683107104</v>
      </c>
      <c r="AI81" s="41">
        <f t="shared" si="10"/>
        <v>1.5523441839489172</v>
      </c>
    </row>
    <row r="82" spans="1:35" x14ac:dyDescent="0.25">
      <c r="A82" s="3" t="s">
        <v>212</v>
      </c>
      <c r="B82" s="4" t="s">
        <v>123</v>
      </c>
      <c r="C82" s="3" t="s">
        <v>42</v>
      </c>
      <c r="D82" s="3" t="s">
        <v>115</v>
      </c>
      <c r="E82" s="3" t="s">
        <v>6573</v>
      </c>
      <c r="F82" s="3" t="s">
        <v>424</v>
      </c>
      <c r="G82" s="3" t="s">
        <v>65</v>
      </c>
      <c r="H82" s="5" t="s">
        <v>47</v>
      </c>
      <c r="I82" s="3" t="s">
        <v>4182</v>
      </c>
      <c r="J82" s="3" t="s">
        <v>47</v>
      </c>
      <c r="K82" s="3" t="s">
        <v>48</v>
      </c>
      <c r="L82" s="3" t="s">
        <v>2524</v>
      </c>
      <c r="M82" s="3" t="s">
        <v>80</v>
      </c>
      <c r="N82" s="3" t="s">
        <v>258</v>
      </c>
      <c r="O82" s="5" t="s">
        <v>46</v>
      </c>
      <c r="P82" s="3" t="s">
        <v>46</v>
      </c>
      <c r="Q82" s="3" t="s">
        <v>80</v>
      </c>
      <c r="R82" s="3" t="s">
        <v>47</v>
      </c>
      <c r="S82" s="3" t="s">
        <v>2524</v>
      </c>
      <c r="T82" s="3" t="s">
        <v>80</v>
      </c>
      <c r="U82" s="3" t="s">
        <v>258</v>
      </c>
      <c r="V82" s="5" t="s">
        <v>8260</v>
      </c>
      <c r="W82" s="3" t="s">
        <v>433</v>
      </c>
      <c r="X82" s="5" t="s">
        <v>8261</v>
      </c>
      <c r="Y82" s="3" t="s">
        <v>8262</v>
      </c>
      <c r="AB82" s="14">
        <f t="shared" si="7"/>
        <v>-258.32999999999993</v>
      </c>
      <c r="AE82" s="26">
        <f t="shared" si="8"/>
        <v>-1.7339126049220166</v>
      </c>
      <c r="AH82" s="25">
        <f t="shared" si="9"/>
        <v>0.95853320449832313</v>
      </c>
      <c r="AI82" s="41">
        <f t="shared" si="10"/>
        <v>1.0432606771545068</v>
      </c>
    </row>
    <row r="83" spans="1:35" x14ac:dyDescent="0.25">
      <c r="A83" s="3" t="s">
        <v>60</v>
      </c>
      <c r="B83" s="4" t="s">
        <v>1965</v>
      </c>
      <c r="C83" s="3" t="s">
        <v>58</v>
      </c>
      <c r="D83" s="3" t="s">
        <v>1103</v>
      </c>
      <c r="E83" s="3" t="s">
        <v>6673</v>
      </c>
      <c r="F83" s="3" t="s">
        <v>1874</v>
      </c>
      <c r="G83" s="3" t="s">
        <v>42</v>
      </c>
      <c r="H83" s="5" t="s">
        <v>46</v>
      </c>
      <c r="I83" s="3" t="s">
        <v>47</v>
      </c>
      <c r="J83" s="3" t="s">
        <v>47</v>
      </c>
      <c r="K83" s="3" t="s">
        <v>48</v>
      </c>
      <c r="L83" s="3" t="s">
        <v>80</v>
      </c>
      <c r="M83" s="3" t="s">
        <v>47</v>
      </c>
      <c r="N83" s="3" t="s">
        <v>258</v>
      </c>
      <c r="O83" s="5" t="s">
        <v>46</v>
      </c>
      <c r="P83" s="3" t="s">
        <v>46</v>
      </c>
      <c r="Q83" s="3" t="s">
        <v>47</v>
      </c>
      <c r="R83" s="3" t="s">
        <v>47</v>
      </c>
      <c r="S83" s="3" t="s">
        <v>80</v>
      </c>
      <c r="T83" s="3" t="s">
        <v>47</v>
      </c>
      <c r="U83" s="3" t="s">
        <v>258</v>
      </c>
      <c r="V83" s="5" t="s">
        <v>131</v>
      </c>
      <c r="W83" s="3" t="s">
        <v>433</v>
      </c>
      <c r="X83" s="5" t="s">
        <v>8263</v>
      </c>
      <c r="Y83" s="3" t="s">
        <v>4683</v>
      </c>
      <c r="AB83" s="14">
        <f t="shared" si="7"/>
        <v>191.08999999999992</v>
      </c>
      <c r="AE83" s="26">
        <f t="shared" si="8"/>
        <v>1.2835411443147793</v>
      </c>
      <c r="AH83" s="25">
        <f t="shared" si="9"/>
        <v>9.9651277241265435E-2</v>
      </c>
      <c r="AI83" s="41">
        <f t="shared" si="10"/>
        <v>10.034994308993177</v>
      </c>
    </row>
    <row r="84" spans="1:35" x14ac:dyDescent="0.25">
      <c r="A84" s="3" t="s">
        <v>121</v>
      </c>
      <c r="B84" s="4" t="s">
        <v>895</v>
      </c>
      <c r="C84" s="3" t="s">
        <v>42</v>
      </c>
      <c r="D84" s="3" t="s">
        <v>422</v>
      </c>
      <c r="E84" s="3" t="s">
        <v>6676</v>
      </c>
      <c r="F84" s="3" t="s">
        <v>39</v>
      </c>
      <c r="G84" s="3" t="s">
        <v>42</v>
      </c>
      <c r="H84" s="5" t="s">
        <v>46</v>
      </c>
      <c r="I84" s="3" t="s">
        <v>80</v>
      </c>
      <c r="J84" s="3" t="s">
        <v>80</v>
      </c>
      <c r="K84" s="3" t="s">
        <v>46</v>
      </c>
      <c r="L84" s="3" t="s">
        <v>2524</v>
      </c>
      <c r="M84" s="3" t="s">
        <v>80</v>
      </c>
      <c r="N84" s="3" t="s">
        <v>258</v>
      </c>
      <c r="O84" s="5" t="s">
        <v>46</v>
      </c>
      <c r="P84" s="3" t="s">
        <v>47</v>
      </c>
      <c r="Q84" s="3" t="s">
        <v>80</v>
      </c>
      <c r="R84" s="3" t="s">
        <v>47</v>
      </c>
      <c r="S84" s="3" t="s">
        <v>80</v>
      </c>
      <c r="T84" s="3" t="s">
        <v>80</v>
      </c>
      <c r="U84" s="3" t="s">
        <v>258</v>
      </c>
      <c r="V84" s="5" t="s">
        <v>2954</v>
      </c>
      <c r="W84" s="3" t="s">
        <v>433</v>
      </c>
      <c r="X84" s="5" t="s">
        <v>8264</v>
      </c>
      <c r="Y84" s="3" t="s">
        <v>8265</v>
      </c>
      <c r="AB84" s="14">
        <f t="shared" si="7"/>
        <v>-46.8900000000001</v>
      </c>
      <c r="AE84" s="26">
        <f t="shared" si="8"/>
        <v>-0.31428192373598163</v>
      </c>
      <c r="AH84" s="25">
        <f t="shared" si="9"/>
        <v>0.62334653701605225</v>
      </c>
      <c r="AI84" s="41">
        <f t="shared" si="10"/>
        <v>1.6042440931604121</v>
      </c>
    </row>
    <row r="85" spans="1:35" x14ac:dyDescent="0.25">
      <c r="A85" s="3" t="s">
        <v>399</v>
      </c>
      <c r="B85" s="4" t="s">
        <v>1119</v>
      </c>
      <c r="C85" s="3" t="s">
        <v>151</v>
      </c>
      <c r="D85" s="3" t="s">
        <v>1103</v>
      </c>
      <c r="E85" s="3" t="s">
        <v>6659</v>
      </c>
      <c r="F85" s="3" t="s">
        <v>1355</v>
      </c>
      <c r="G85" s="3" t="s">
        <v>42</v>
      </c>
      <c r="H85" s="5" t="s">
        <v>46</v>
      </c>
      <c r="I85" s="3" t="s">
        <v>47</v>
      </c>
      <c r="J85" s="3" t="s">
        <v>47</v>
      </c>
      <c r="K85" s="3" t="s">
        <v>48</v>
      </c>
      <c r="L85" s="3" t="s">
        <v>80</v>
      </c>
      <c r="M85" s="3" t="s">
        <v>80</v>
      </c>
      <c r="N85" s="3" t="s">
        <v>258</v>
      </c>
      <c r="O85" s="5" t="s">
        <v>46</v>
      </c>
      <c r="P85" s="3" t="s">
        <v>61</v>
      </c>
      <c r="Q85" s="3" t="s">
        <v>47</v>
      </c>
      <c r="R85" s="3" t="s">
        <v>47</v>
      </c>
      <c r="S85" s="3" t="s">
        <v>80</v>
      </c>
      <c r="T85" s="3" t="s">
        <v>80</v>
      </c>
      <c r="U85" s="3" t="s">
        <v>258</v>
      </c>
      <c r="V85" s="5" t="s">
        <v>128</v>
      </c>
      <c r="W85" s="3" t="s">
        <v>433</v>
      </c>
      <c r="X85" s="5" t="s">
        <v>8266</v>
      </c>
      <c r="Y85" s="3" t="s">
        <v>2580</v>
      </c>
      <c r="AB85" s="14">
        <f t="shared" si="7"/>
        <v>-21.099999999999909</v>
      </c>
      <c r="AE85" s="26">
        <f t="shared" si="8"/>
        <v>-0.14112511675627987</v>
      </c>
      <c r="AH85" s="25">
        <f t="shared" si="9"/>
        <v>0.55611444904080898</v>
      </c>
      <c r="AI85" s="41">
        <f t="shared" si="10"/>
        <v>1.798191004971744</v>
      </c>
    </row>
    <row r="86" spans="1:35" x14ac:dyDescent="0.25">
      <c r="A86" s="3" t="s">
        <v>583</v>
      </c>
      <c r="B86" s="4" t="s">
        <v>4002</v>
      </c>
      <c r="C86" s="3" t="s">
        <v>42</v>
      </c>
      <c r="D86" s="3" t="s">
        <v>90</v>
      </c>
      <c r="E86" s="3" t="s">
        <v>6656</v>
      </c>
      <c r="F86" s="3" t="s">
        <v>840</v>
      </c>
      <c r="G86" s="3" t="s">
        <v>111</v>
      </c>
      <c r="H86" s="5" t="s">
        <v>46</v>
      </c>
      <c r="I86" s="3" t="s">
        <v>80</v>
      </c>
      <c r="J86" s="3" t="s">
        <v>47</v>
      </c>
      <c r="K86" s="3" t="s">
        <v>47</v>
      </c>
      <c r="L86" s="3" t="s">
        <v>80</v>
      </c>
      <c r="M86" s="3" t="s">
        <v>80</v>
      </c>
      <c r="N86" s="3" t="s">
        <v>258</v>
      </c>
      <c r="O86" s="5" t="s">
        <v>46</v>
      </c>
      <c r="P86" s="3" t="s">
        <v>46</v>
      </c>
      <c r="Q86" s="3" t="s">
        <v>47</v>
      </c>
      <c r="R86" s="3" t="s">
        <v>47</v>
      </c>
      <c r="S86" s="3" t="s">
        <v>47</v>
      </c>
      <c r="T86" s="3" t="s">
        <v>80</v>
      </c>
      <c r="U86" s="3" t="s">
        <v>258</v>
      </c>
      <c r="V86" s="5" t="s">
        <v>56</v>
      </c>
      <c r="W86" s="3" t="s">
        <v>433</v>
      </c>
      <c r="X86" s="5" t="s">
        <v>8267</v>
      </c>
      <c r="Y86" s="3" t="s">
        <v>5508</v>
      </c>
      <c r="AB86" s="14">
        <f t="shared" si="7"/>
        <v>-255.33000000000015</v>
      </c>
      <c r="AE86" s="26">
        <f t="shared" si="8"/>
        <v>-1.713770285381921</v>
      </c>
      <c r="AH86" s="25">
        <f t="shared" si="9"/>
        <v>0.95671453864800049</v>
      </c>
      <c r="AI86" s="41">
        <f t="shared" si="10"/>
        <v>1.0452438628278495</v>
      </c>
    </row>
    <row r="87" spans="1:35" x14ac:dyDescent="0.25">
      <c r="A87" s="3" t="s">
        <v>101</v>
      </c>
      <c r="B87" s="4" t="s">
        <v>3578</v>
      </c>
      <c r="C87" s="3" t="s">
        <v>63</v>
      </c>
      <c r="D87" s="3" t="s">
        <v>193</v>
      </c>
      <c r="E87" s="3" t="s">
        <v>6686</v>
      </c>
      <c r="F87" s="3" t="s">
        <v>6687</v>
      </c>
      <c r="G87" s="3" t="s">
        <v>42</v>
      </c>
      <c r="H87" s="5" t="s">
        <v>46</v>
      </c>
      <c r="I87" s="3" t="s">
        <v>47</v>
      </c>
      <c r="J87" s="3" t="s">
        <v>47</v>
      </c>
      <c r="K87" s="3" t="s">
        <v>48</v>
      </c>
      <c r="L87" s="3" t="s">
        <v>47</v>
      </c>
      <c r="M87" s="3" t="s">
        <v>80</v>
      </c>
      <c r="N87" s="3" t="s">
        <v>889</v>
      </c>
      <c r="O87" s="5" t="s">
        <v>46</v>
      </c>
      <c r="P87" s="3" t="s">
        <v>47</v>
      </c>
      <c r="Q87" s="3" t="s">
        <v>47</v>
      </c>
      <c r="R87" s="3" t="s">
        <v>40</v>
      </c>
      <c r="S87" s="3" t="s">
        <v>47</v>
      </c>
      <c r="T87" s="3" t="s">
        <v>47</v>
      </c>
      <c r="U87" s="3" t="s">
        <v>183</v>
      </c>
      <c r="V87" s="5" t="s">
        <v>113</v>
      </c>
      <c r="W87" s="3" t="s">
        <v>925</v>
      </c>
      <c r="X87" s="5" t="s">
        <v>8268</v>
      </c>
      <c r="Y87" s="8" t="s">
        <v>8269</v>
      </c>
      <c r="AB87" s="14">
        <f t="shared" si="7"/>
        <v>308.67999999999984</v>
      </c>
      <c r="AE87" s="26">
        <f t="shared" si="8"/>
        <v>2.073052929221447</v>
      </c>
      <c r="AH87" s="25">
        <f t="shared" si="9"/>
        <v>1.908367698585145E-2</v>
      </c>
      <c r="AI87" s="41">
        <f t="shared" si="10"/>
        <v>52.400803091636661</v>
      </c>
    </row>
    <row r="88" spans="1:35" x14ac:dyDescent="0.25">
      <c r="A88" s="3" t="s">
        <v>416</v>
      </c>
      <c r="B88" s="4" t="s">
        <v>1583</v>
      </c>
      <c r="C88" s="3" t="s">
        <v>58</v>
      </c>
      <c r="D88" s="3" t="s">
        <v>377</v>
      </c>
      <c r="E88" s="3" t="s">
        <v>8270</v>
      </c>
      <c r="F88" s="3" t="s">
        <v>1633</v>
      </c>
      <c r="G88" s="3" t="s">
        <v>42</v>
      </c>
      <c r="H88" s="5" t="s">
        <v>46</v>
      </c>
      <c r="I88" s="3" t="s">
        <v>80</v>
      </c>
      <c r="J88" s="3" t="s">
        <v>80</v>
      </c>
      <c r="K88" s="3" t="s">
        <v>48</v>
      </c>
      <c r="L88" s="3" t="s">
        <v>80</v>
      </c>
      <c r="M88" s="3" t="s">
        <v>80</v>
      </c>
      <c r="N88" s="3" t="s">
        <v>258</v>
      </c>
      <c r="O88" s="5" t="s">
        <v>46</v>
      </c>
      <c r="P88" s="3" t="s">
        <v>80</v>
      </c>
      <c r="Q88" s="3" t="s">
        <v>80</v>
      </c>
      <c r="R88" s="3" t="s">
        <v>80</v>
      </c>
      <c r="S88" s="3" t="s">
        <v>80</v>
      </c>
      <c r="T88" s="3" t="s">
        <v>80</v>
      </c>
      <c r="U88" s="3" t="s">
        <v>258</v>
      </c>
      <c r="V88" s="5" t="s">
        <v>108</v>
      </c>
      <c r="W88" s="3" t="s">
        <v>433</v>
      </c>
      <c r="X88" s="5" t="s">
        <v>8271</v>
      </c>
      <c r="Y88" s="3" t="s">
        <v>7029</v>
      </c>
      <c r="AB88" s="14">
        <f t="shared" si="7"/>
        <v>-60.020000000000209</v>
      </c>
      <c r="AE88" s="26">
        <f t="shared" si="8"/>
        <v>-0.40243814225647351</v>
      </c>
      <c r="AH88" s="25">
        <f t="shared" si="9"/>
        <v>0.65631919801540795</v>
      </c>
      <c r="AI88" s="41">
        <f t="shared" si="10"/>
        <v>1.523648863272355</v>
      </c>
    </row>
    <row r="89" spans="1:35" x14ac:dyDescent="0.25">
      <c r="A89" s="3" t="s">
        <v>183</v>
      </c>
      <c r="B89" s="4" t="s">
        <v>1738</v>
      </c>
      <c r="C89" s="3" t="s">
        <v>58</v>
      </c>
      <c r="D89" s="3" t="s">
        <v>59</v>
      </c>
      <c r="E89" s="3" t="s">
        <v>42</v>
      </c>
      <c r="F89" s="3" t="s">
        <v>80</v>
      </c>
      <c r="G89" s="3" t="s">
        <v>42</v>
      </c>
      <c r="H89" s="5" t="s">
        <v>46</v>
      </c>
      <c r="I89" s="3" t="s">
        <v>80</v>
      </c>
      <c r="J89" s="3" t="s">
        <v>80</v>
      </c>
      <c r="K89" s="3" t="s">
        <v>80</v>
      </c>
      <c r="L89" s="3" t="s">
        <v>47</v>
      </c>
      <c r="M89" s="3" t="s">
        <v>80</v>
      </c>
      <c r="N89" s="3" t="s">
        <v>258</v>
      </c>
      <c r="O89" s="5" t="s">
        <v>46</v>
      </c>
      <c r="P89" s="3" t="s">
        <v>80</v>
      </c>
      <c r="Q89" s="3" t="s">
        <v>80</v>
      </c>
      <c r="R89" s="3" t="s">
        <v>80</v>
      </c>
      <c r="S89" s="3" t="s">
        <v>47</v>
      </c>
      <c r="T89" s="3" t="s">
        <v>80</v>
      </c>
      <c r="U89" s="3" t="s">
        <v>258</v>
      </c>
      <c r="V89" s="5" t="s">
        <v>98</v>
      </c>
      <c r="W89" s="3" t="s">
        <v>433</v>
      </c>
      <c r="X89" s="5" t="s">
        <v>8272</v>
      </c>
      <c r="Y89" s="3" t="s">
        <v>42</v>
      </c>
      <c r="AB89" s="14">
        <f t="shared" si="7"/>
        <v>0</v>
      </c>
      <c r="AE89" s="26">
        <f t="shared" si="8"/>
        <v>5.4253067573501953E-4</v>
      </c>
      <c r="AH89" s="25">
        <f t="shared" si="9"/>
        <v>0.49978356158565229</v>
      </c>
      <c r="AI89" s="41">
        <f t="shared" si="10"/>
        <v>2.0008661285843856</v>
      </c>
    </row>
    <row r="90" spans="1:35" x14ac:dyDescent="0.25">
      <c r="A90" s="3" t="s">
        <v>1302</v>
      </c>
      <c r="B90" s="4" t="s">
        <v>6945</v>
      </c>
      <c r="C90" s="3" t="s">
        <v>58</v>
      </c>
      <c r="D90" s="3" t="s">
        <v>844</v>
      </c>
      <c r="E90" s="3" t="s">
        <v>8273</v>
      </c>
      <c r="F90" s="3" t="s">
        <v>8274</v>
      </c>
      <c r="G90" s="3" t="s">
        <v>42</v>
      </c>
      <c r="H90" s="5" t="s">
        <v>80</v>
      </c>
      <c r="I90" s="3" t="s">
        <v>80</v>
      </c>
      <c r="J90" s="3" t="s">
        <v>47</v>
      </c>
      <c r="K90" s="3" t="s">
        <v>80</v>
      </c>
      <c r="L90" s="3" t="s">
        <v>80</v>
      </c>
      <c r="M90" s="3" t="s">
        <v>80</v>
      </c>
      <c r="N90" s="3" t="s">
        <v>258</v>
      </c>
      <c r="O90" s="5" t="s">
        <v>47</v>
      </c>
      <c r="P90" s="3" t="s">
        <v>80</v>
      </c>
      <c r="Q90" s="3" t="s">
        <v>80</v>
      </c>
      <c r="R90" s="3" t="s">
        <v>47</v>
      </c>
      <c r="S90" s="3" t="s">
        <v>80</v>
      </c>
      <c r="T90" s="3" t="s">
        <v>80</v>
      </c>
      <c r="U90" s="3" t="s">
        <v>258</v>
      </c>
      <c r="V90" s="5" t="s">
        <v>47</v>
      </c>
      <c r="W90" s="3" t="s">
        <v>433</v>
      </c>
      <c r="X90" s="5" t="s">
        <v>8275</v>
      </c>
      <c r="Y90" s="3" t="s">
        <v>8276</v>
      </c>
      <c r="AB90" s="14">
        <f t="shared" si="7"/>
        <v>-58.389999999999873</v>
      </c>
      <c r="AE90" s="26">
        <f t="shared" si="8"/>
        <v>-0.39149414863968524</v>
      </c>
      <c r="AH90" s="25">
        <f t="shared" si="9"/>
        <v>0.65228399352315802</v>
      </c>
      <c r="AI90" s="41">
        <f t="shared" si="10"/>
        <v>1.5330745655718701</v>
      </c>
    </row>
    <row r="91" spans="1:35" x14ac:dyDescent="0.25">
      <c r="A91" s="3" t="s">
        <v>1302</v>
      </c>
      <c r="B91" s="4" t="s">
        <v>2969</v>
      </c>
      <c r="C91" s="3" t="s">
        <v>58</v>
      </c>
      <c r="D91" s="3" t="s">
        <v>354</v>
      </c>
      <c r="E91" s="3">
        <v>1950.13</v>
      </c>
      <c r="F91" s="3" t="s">
        <v>1270</v>
      </c>
      <c r="G91" s="3" t="s">
        <v>42</v>
      </c>
      <c r="H91" s="5" t="s">
        <v>47</v>
      </c>
      <c r="I91" s="3" t="s">
        <v>80</v>
      </c>
      <c r="J91" s="3" t="s">
        <v>80</v>
      </c>
      <c r="K91" s="3" t="s">
        <v>80</v>
      </c>
      <c r="L91" s="3" t="s">
        <v>80</v>
      </c>
      <c r="M91" s="3" t="s">
        <v>80</v>
      </c>
      <c r="N91" s="3" t="s">
        <v>258</v>
      </c>
      <c r="O91" s="5" t="s">
        <v>80</v>
      </c>
      <c r="P91" s="3" t="s">
        <v>80</v>
      </c>
      <c r="Q91" s="3" t="s">
        <v>80</v>
      </c>
      <c r="R91" s="3" t="s">
        <v>80</v>
      </c>
      <c r="S91" s="3" t="s">
        <v>80</v>
      </c>
      <c r="T91" s="3" t="s">
        <v>80</v>
      </c>
      <c r="U91" s="3" t="s">
        <v>258</v>
      </c>
      <c r="V91" s="5" t="s">
        <v>47</v>
      </c>
      <c r="W91" s="3" t="s">
        <v>433</v>
      </c>
      <c r="X91" s="5" t="s">
        <v>8275</v>
      </c>
      <c r="Y91" s="9" t="s">
        <v>8277</v>
      </c>
      <c r="AB91" s="14">
        <f t="shared" si="7"/>
        <v>-356.15000000000009</v>
      </c>
      <c r="AE91" s="26">
        <f t="shared" si="8"/>
        <v>-2.3906865040594467</v>
      </c>
      <c r="AH91" s="25">
        <f t="shared" si="9"/>
        <v>0.99159154727481646</v>
      </c>
      <c r="AI91" s="41">
        <f t="shared" si="10"/>
        <v>1.0084797543386614</v>
      </c>
    </row>
    <row r="92" spans="1:35" x14ac:dyDescent="0.25">
      <c r="A92" s="67" t="s">
        <v>8278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</row>
    <row r="93" spans="1:35" x14ac:dyDescent="0.25">
      <c r="A93" s="66" t="s">
        <v>162</v>
      </c>
      <c r="B93" s="66"/>
      <c r="C93" s="66"/>
      <c r="D93" s="66"/>
      <c r="E93" s="66"/>
      <c r="F93" s="66"/>
      <c r="G93" s="66"/>
      <c r="H93" s="66"/>
    </row>
    <row r="97" spans="1:25" x14ac:dyDescent="0.25">
      <c r="A97" t="s">
        <v>42</v>
      </c>
      <c r="B97" t="s">
        <v>42</v>
      </c>
      <c r="C97" t="s">
        <v>42</v>
      </c>
      <c r="D97" t="s">
        <v>42</v>
      </c>
      <c r="E97" t="s">
        <v>42</v>
      </c>
      <c r="F97" t="s">
        <v>42</v>
      </c>
      <c r="G97" t="s">
        <v>42</v>
      </c>
      <c r="H97" t="s">
        <v>42</v>
      </c>
      <c r="I97" t="s">
        <v>42</v>
      </c>
      <c r="J97" t="s">
        <v>42</v>
      </c>
      <c r="K97" t="s">
        <v>42</v>
      </c>
      <c r="L97" t="s">
        <v>42</v>
      </c>
      <c r="M97" t="s">
        <v>42</v>
      </c>
      <c r="N97" t="s">
        <v>42</v>
      </c>
      <c r="O97" t="s">
        <v>42</v>
      </c>
      <c r="P97" t="s">
        <v>42</v>
      </c>
      <c r="Q97" t="s">
        <v>42</v>
      </c>
      <c r="R97" t="s">
        <v>42</v>
      </c>
      <c r="S97" t="s">
        <v>42</v>
      </c>
      <c r="T97" t="s">
        <v>42</v>
      </c>
      <c r="U97" t="s">
        <v>42</v>
      </c>
      <c r="V97" t="s">
        <v>42</v>
      </c>
      <c r="W97" t="s">
        <v>42</v>
      </c>
      <c r="X97" t="s">
        <v>42</v>
      </c>
      <c r="Y97" t="s">
        <v>42</v>
      </c>
    </row>
  </sheetData>
  <mergeCells count="15">
    <mergeCell ref="A92:Y92"/>
    <mergeCell ref="A93:H93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91">
    <cfRule type="cellIs" dxfId="260" priority="8" operator="lessThan">
      <formula>200</formula>
    </cfRule>
    <cfRule type="cellIs" dxfId="259" priority="9" operator="between">
      <formula>200</formula>
      <formula>300</formula>
    </cfRule>
    <cfRule type="cellIs" dxfId="258" priority="10" operator="between">
      <formula>300</formula>
      <formula>400</formula>
    </cfRule>
    <cfRule type="cellIs" dxfId="257" priority="11" operator="greaterThan">
      <formula>400</formula>
    </cfRule>
  </conditionalFormatting>
  <conditionalFormatting sqref="AE5:AE91">
    <cfRule type="cellIs" dxfId="256" priority="5" operator="lessThan">
      <formula>2</formula>
    </cfRule>
    <cfRule type="cellIs" dxfId="255" priority="6" operator="between">
      <formula>2</formula>
      <formula>3</formula>
    </cfRule>
    <cfRule type="cellIs" dxfId="254" priority="7" operator="between">
      <formula>3</formula>
      <formula>100</formula>
    </cfRule>
  </conditionalFormatting>
  <conditionalFormatting sqref="AH5:AH91">
    <cfRule type="expression" dxfId="253" priority="1">
      <formula>AND($AB5&gt;0,$AH5&lt;0.01)</formula>
    </cfRule>
    <cfRule type="expression" dxfId="252" priority="2">
      <formula>AND($AB5&gt;0,$AH5&lt;0.02)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B0F8-D545-49CB-B177-BBFF1338097B}">
  <dimension ref="A1:AI124"/>
  <sheetViews>
    <sheetView topLeftCell="K1" workbookViewId="0">
      <selection activeCell="N29" sqref="N29"/>
    </sheetView>
  </sheetViews>
  <sheetFormatPr defaultRowHeight="15" x14ac:dyDescent="0.25"/>
  <cols>
    <col min="1" max="1" width="7.85546875" customWidth="1"/>
    <col min="2" max="2" width="24.5703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140625" customWidth="1"/>
    <col min="13" max="13" width="4.85546875" customWidth="1"/>
    <col min="14" max="14" width="3" customWidth="1"/>
    <col min="15" max="17" width="4.7109375" customWidth="1"/>
    <col min="18" max="18" width="4.5703125" customWidth="1"/>
    <col min="19" max="19" width="5.140625" customWidth="1"/>
    <col min="20" max="20" width="4.855468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6973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172</v>
      </c>
      <c r="K3" s="2" t="s">
        <v>16</v>
      </c>
      <c r="L3" s="2" t="s">
        <v>292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15</v>
      </c>
      <c r="R3" s="2" t="s">
        <v>21</v>
      </c>
      <c r="S3" s="2" t="s">
        <v>22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6122</v>
      </c>
      <c r="F5" s="3" t="s">
        <v>86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46</v>
      </c>
      <c r="L5" s="3" t="s">
        <v>46</v>
      </c>
      <c r="M5" s="3" t="s">
        <v>46</v>
      </c>
      <c r="N5" s="3" t="s">
        <v>194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773</v>
      </c>
      <c r="V5" s="5" t="s">
        <v>38</v>
      </c>
      <c r="W5" s="3" t="s">
        <v>500</v>
      </c>
      <c r="X5" s="5" t="s">
        <v>6122</v>
      </c>
      <c r="Y5" s="3" t="s">
        <v>3201</v>
      </c>
      <c r="AB5" s="14">
        <f>IF(OR(E5="", ISBLANK(E5)), X5-X5,X5-E5)</f>
        <v>0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-9.0405616064543459E-3</v>
      </c>
      <c r="AF5" s="27">
        <f>AVERAGE(AB5:AB118)</f>
        <v>0.98122807017544567</v>
      </c>
      <c r="AG5" s="28">
        <f>_xlfn.STDEV.P(AB5:AB118)</f>
        <v>108.53618534880793</v>
      </c>
      <c r="AH5" s="25">
        <f>1-_xlfn.NORM.S.DIST(AE5,TRUE)</f>
        <v>0.5036066131341852</v>
      </c>
      <c r="AI5" s="41">
        <f>1/AH5</f>
        <v>1.9856768634877946</v>
      </c>
    </row>
    <row r="6" spans="1:35" x14ac:dyDescent="0.25">
      <c r="A6" s="3" t="s">
        <v>48</v>
      </c>
      <c r="B6" s="4" t="s">
        <v>353</v>
      </c>
      <c r="C6" s="3" t="s">
        <v>58</v>
      </c>
      <c r="D6" s="3" t="s">
        <v>354</v>
      </c>
      <c r="E6" s="3" t="s">
        <v>6974</v>
      </c>
      <c r="F6" s="3" t="s">
        <v>76</v>
      </c>
      <c r="G6" s="3" t="s">
        <v>45</v>
      </c>
      <c r="H6" s="6" t="s">
        <v>46</v>
      </c>
      <c r="I6" s="7" t="s">
        <v>46</v>
      </c>
      <c r="J6" s="7" t="s">
        <v>46</v>
      </c>
      <c r="K6" s="7" t="s">
        <v>46</v>
      </c>
      <c r="L6" s="7" t="s">
        <v>46</v>
      </c>
      <c r="M6" s="7" t="s">
        <v>46</v>
      </c>
      <c r="N6" s="7" t="s">
        <v>188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3" t="s">
        <v>493</v>
      </c>
      <c r="V6" s="5" t="s">
        <v>38</v>
      </c>
      <c r="W6" s="3" t="s">
        <v>981</v>
      </c>
      <c r="X6" s="5" t="s">
        <v>6122</v>
      </c>
      <c r="Y6" s="3" t="s">
        <v>5160</v>
      </c>
      <c r="AB6" s="14">
        <f t="shared" ref="AB6:AB69" si="1">IF(OR(E6="", ISBLANK(E6)), X6-X6,X6-E6)</f>
        <v>38.5600000000004</v>
      </c>
      <c r="AC6" t="str">
        <f t="shared" ref="AC6:AC68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0.34623265788323271</v>
      </c>
      <c r="AH6" s="25">
        <f t="shared" ref="AH6:AH69" si="4">1-_xlfn.NORM.S.DIST(AE6,TRUE)</f>
        <v>0.36458393665355826</v>
      </c>
      <c r="AI6" s="41">
        <f t="shared" ref="AI6:AI69" si="5">1/AH6</f>
        <v>2.7428526039265373</v>
      </c>
    </row>
    <row r="7" spans="1:35" x14ac:dyDescent="0.25">
      <c r="A7" s="3" t="s">
        <v>86</v>
      </c>
      <c r="B7" s="4" t="s">
        <v>401</v>
      </c>
      <c r="C7" s="3" t="s">
        <v>42</v>
      </c>
      <c r="D7" s="3" t="s">
        <v>380</v>
      </c>
      <c r="E7" s="3" t="s">
        <v>6975</v>
      </c>
      <c r="F7" s="3" t="s">
        <v>128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46</v>
      </c>
      <c r="L7" s="3" t="s">
        <v>46</v>
      </c>
      <c r="M7" s="3" t="s">
        <v>61</v>
      </c>
      <c r="N7" s="3" t="s">
        <v>443</v>
      </c>
      <c r="O7" s="5" t="s">
        <v>46</v>
      </c>
      <c r="P7" s="3" t="s">
        <v>61</v>
      </c>
      <c r="Q7" s="3" t="s">
        <v>46</v>
      </c>
      <c r="R7" s="3" t="s">
        <v>46</v>
      </c>
      <c r="S7" s="3" t="s">
        <v>46</v>
      </c>
      <c r="T7" s="3" t="s">
        <v>46</v>
      </c>
      <c r="U7" s="3" t="s">
        <v>416</v>
      </c>
      <c r="V7" s="5" t="s">
        <v>78</v>
      </c>
      <c r="W7" s="3" t="s">
        <v>724</v>
      </c>
      <c r="X7" s="5" t="s">
        <v>6976</v>
      </c>
      <c r="Y7" s="3" t="s">
        <v>5745</v>
      </c>
      <c r="AB7" s="14">
        <f t="shared" si="1"/>
        <v>108.1899999999996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0.98776985376150994</v>
      </c>
      <c r="AH7" s="25">
        <f t="shared" si="4"/>
        <v>0.16163268738978331</v>
      </c>
      <c r="AI7" s="41">
        <f t="shared" si="5"/>
        <v>6.1868673728629053</v>
      </c>
    </row>
    <row r="8" spans="1:35" x14ac:dyDescent="0.25">
      <c r="A8" s="3" t="s">
        <v>61</v>
      </c>
      <c r="B8" s="4" t="s">
        <v>379</v>
      </c>
      <c r="C8" s="3" t="s">
        <v>42</v>
      </c>
      <c r="D8" s="3" t="s">
        <v>380</v>
      </c>
      <c r="E8" s="3" t="s">
        <v>6361</v>
      </c>
      <c r="F8" s="3" t="s">
        <v>64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46</v>
      </c>
      <c r="L8" s="3" t="s">
        <v>46</v>
      </c>
      <c r="M8" s="3" t="s">
        <v>86</v>
      </c>
      <c r="N8" s="3" t="s">
        <v>81</v>
      </c>
      <c r="O8" s="5" t="s">
        <v>46</v>
      </c>
      <c r="P8" s="3" t="s">
        <v>46</v>
      </c>
      <c r="Q8" s="3" t="s">
        <v>46</v>
      </c>
      <c r="R8" s="3" t="s">
        <v>46</v>
      </c>
      <c r="S8" s="3" t="s">
        <v>46</v>
      </c>
      <c r="T8" s="3" t="s">
        <v>61</v>
      </c>
      <c r="U8" s="3" t="s">
        <v>258</v>
      </c>
      <c r="V8" s="5" t="s">
        <v>340</v>
      </c>
      <c r="W8" s="3" t="s">
        <v>676</v>
      </c>
      <c r="X8" s="5" t="s">
        <v>6977</v>
      </c>
      <c r="Y8" s="3" t="s">
        <v>6978</v>
      </c>
      <c r="AB8" s="14">
        <f t="shared" si="1"/>
        <v>91.109999999999673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0.83040298164315507</v>
      </c>
      <c r="AH8" s="25">
        <f t="shared" si="4"/>
        <v>0.2031554901939352</v>
      </c>
      <c r="AI8" s="41">
        <f t="shared" si="5"/>
        <v>4.9223380527170857</v>
      </c>
    </row>
    <row r="9" spans="1:35" x14ac:dyDescent="0.25">
      <c r="A9" s="3" t="s">
        <v>46</v>
      </c>
      <c r="B9" s="4" t="s">
        <v>6730</v>
      </c>
      <c r="C9" s="3" t="s">
        <v>42</v>
      </c>
      <c r="D9" s="3" t="s">
        <v>307</v>
      </c>
      <c r="E9" s="3" t="s">
        <v>6979</v>
      </c>
      <c r="F9" s="3" t="s">
        <v>98</v>
      </c>
      <c r="G9" s="3" t="s">
        <v>65</v>
      </c>
      <c r="H9" s="5" t="s">
        <v>46</v>
      </c>
      <c r="I9" s="3" t="s">
        <v>46</v>
      </c>
      <c r="J9" s="3" t="s">
        <v>48</v>
      </c>
      <c r="K9" s="3" t="s">
        <v>46</v>
      </c>
      <c r="L9" s="3" t="s">
        <v>46</v>
      </c>
      <c r="M9" s="3" t="s">
        <v>46</v>
      </c>
      <c r="N9" s="3" t="s">
        <v>258</v>
      </c>
      <c r="O9" s="5" t="s">
        <v>46</v>
      </c>
      <c r="P9" s="3" t="s">
        <v>46</v>
      </c>
      <c r="Q9" s="3" t="s">
        <v>46</v>
      </c>
      <c r="R9" s="3" t="s">
        <v>46</v>
      </c>
      <c r="S9" s="3" t="s">
        <v>46</v>
      </c>
      <c r="T9" s="3" t="s">
        <v>46</v>
      </c>
      <c r="U9" s="3" t="s">
        <v>101</v>
      </c>
      <c r="V9" s="5" t="s">
        <v>340</v>
      </c>
      <c r="W9" s="3" t="s">
        <v>877</v>
      </c>
      <c r="X9" s="5" t="s">
        <v>6977</v>
      </c>
      <c r="Y9" s="3" t="s">
        <v>6980</v>
      </c>
      <c r="AB9" s="14">
        <f t="shared" si="1"/>
        <v>34.099999999999909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0.30514037160407914</v>
      </c>
      <c r="AH9" s="25">
        <f t="shared" si="4"/>
        <v>0.38012962219688173</v>
      </c>
      <c r="AI9" s="41">
        <f t="shared" si="5"/>
        <v>2.6306815928227421</v>
      </c>
    </row>
    <row r="10" spans="1:35" x14ac:dyDescent="0.25">
      <c r="A10" s="3" t="s">
        <v>76</v>
      </c>
      <c r="B10" s="4" t="s">
        <v>185</v>
      </c>
      <c r="C10" s="3" t="s">
        <v>42</v>
      </c>
      <c r="D10" s="3" t="s">
        <v>186</v>
      </c>
      <c r="E10" s="3" t="s">
        <v>6981</v>
      </c>
      <c r="F10" s="3" t="s">
        <v>46</v>
      </c>
      <c r="G10" s="3" t="s">
        <v>45</v>
      </c>
      <c r="H10" s="5" t="s">
        <v>46</v>
      </c>
      <c r="I10" s="3" t="s">
        <v>46</v>
      </c>
      <c r="J10" s="3" t="s">
        <v>2518</v>
      </c>
      <c r="K10" s="3" t="s">
        <v>46</v>
      </c>
      <c r="L10" s="3" t="s">
        <v>46</v>
      </c>
      <c r="M10" s="3" t="s">
        <v>61</v>
      </c>
      <c r="N10" s="3" t="s">
        <v>258</v>
      </c>
      <c r="O10" s="5" t="s">
        <v>46</v>
      </c>
      <c r="P10" s="3" t="s">
        <v>61</v>
      </c>
      <c r="Q10" s="3" t="s">
        <v>46</v>
      </c>
      <c r="R10" s="3" t="s">
        <v>46</v>
      </c>
      <c r="S10" s="3" t="s">
        <v>46</v>
      </c>
      <c r="T10" s="3" t="s">
        <v>46</v>
      </c>
      <c r="U10" s="3" t="s">
        <v>91</v>
      </c>
      <c r="V10" s="5" t="s">
        <v>4610</v>
      </c>
      <c r="W10" s="3" t="s">
        <v>1063</v>
      </c>
      <c r="X10" s="5" t="s">
        <v>6982</v>
      </c>
      <c r="Y10" s="3" t="s">
        <v>4246</v>
      </c>
      <c r="AB10" s="14">
        <f t="shared" si="1"/>
        <v>-44.420000000000073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-0.41830499131941501</v>
      </c>
      <c r="AH10" s="25">
        <f t="shared" si="4"/>
        <v>0.66213792961717466</v>
      </c>
      <c r="AI10" s="41">
        <f t="shared" si="5"/>
        <v>1.5102593512172993</v>
      </c>
    </row>
    <row r="11" spans="1:35" x14ac:dyDescent="0.25">
      <c r="A11" s="3" t="s">
        <v>83</v>
      </c>
      <c r="B11" s="4" t="s">
        <v>4248</v>
      </c>
      <c r="C11" s="3" t="s">
        <v>42</v>
      </c>
      <c r="D11" s="3" t="s">
        <v>140</v>
      </c>
      <c r="E11" s="3" t="s">
        <v>6983</v>
      </c>
      <c r="F11" s="3" t="s">
        <v>1361</v>
      </c>
      <c r="G11" s="3" t="s">
        <v>111</v>
      </c>
      <c r="H11" s="5" t="s">
        <v>46</v>
      </c>
      <c r="I11" s="3" t="s">
        <v>46</v>
      </c>
      <c r="J11" s="3" t="s">
        <v>46</v>
      </c>
      <c r="K11" s="3" t="s">
        <v>86</v>
      </c>
      <c r="L11" s="3" t="s">
        <v>46</v>
      </c>
      <c r="M11" s="3" t="s">
        <v>61</v>
      </c>
      <c r="N11" s="3" t="s">
        <v>258</v>
      </c>
      <c r="O11" s="5" t="s">
        <v>46</v>
      </c>
      <c r="P11" s="3" t="s">
        <v>46</v>
      </c>
      <c r="Q11" s="3" t="s">
        <v>46</v>
      </c>
      <c r="R11" s="3" t="s">
        <v>46</v>
      </c>
      <c r="S11" s="3" t="s">
        <v>46</v>
      </c>
      <c r="T11" s="3" t="s">
        <v>61</v>
      </c>
      <c r="U11" s="3" t="s">
        <v>258</v>
      </c>
      <c r="V11" s="5" t="s">
        <v>188</v>
      </c>
      <c r="W11" s="3" t="s">
        <v>433</v>
      </c>
      <c r="X11" s="5" t="s">
        <v>6984</v>
      </c>
      <c r="Y11" s="8" t="s">
        <v>6985</v>
      </c>
      <c r="AB11" s="14">
        <f t="shared" si="1"/>
        <v>400.46000000000004</v>
      </c>
      <c r="AC11" t="str">
        <f t="shared" si="2"/>
        <v>Nicula, Dinu-Ioan</v>
      </c>
      <c r="AD11" t="str">
        <f t="shared" ref="AD11:AD68" si="6">IF(AB11&gt;400,E11," ")</f>
        <v>2205,97</v>
      </c>
      <c r="AE11" s="26">
        <f t="shared" si="3"/>
        <v>3.6806044974401901</v>
      </c>
      <c r="AH11" s="25">
        <f t="shared" si="4"/>
        <v>1.1634083845346588E-4</v>
      </c>
      <c r="AI11" s="41">
        <f t="shared" si="5"/>
        <v>8595.4340134825561</v>
      </c>
    </row>
    <row r="12" spans="1:35" x14ac:dyDescent="0.25">
      <c r="A12" s="3" t="s">
        <v>88</v>
      </c>
      <c r="B12" s="4" t="s">
        <v>201</v>
      </c>
      <c r="C12" s="3" t="s">
        <v>42</v>
      </c>
      <c r="D12" s="3" t="s">
        <v>115</v>
      </c>
      <c r="E12" s="3" t="s">
        <v>6986</v>
      </c>
      <c r="F12" s="3" t="s">
        <v>146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46</v>
      </c>
      <c r="L12" s="3" t="s">
        <v>46</v>
      </c>
      <c r="M12" s="3" t="s">
        <v>46</v>
      </c>
      <c r="N12" s="3" t="s">
        <v>196</v>
      </c>
      <c r="O12" s="5" t="s">
        <v>46</v>
      </c>
      <c r="P12" s="3" t="s">
        <v>46</v>
      </c>
      <c r="Q12" s="3" t="s">
        <v>46</v>
      </c>
      <c r="R12" s="3" t="s">
        <v>46</v>
      </c>
      <c r="S12" s="3" t="s">
        <v>80</v>
      </c>
      <c r="T12" s="3" t="s">
        <v>46</v>
      </c>
      <c r="U12" s="3" t="s">
        <v>258</v>
      </c>
      <c r="V12" s="5" t="s">
        <v>210</v>
      </c>
      <c r="W12" s="3" t="s">
        <v>4199</v>
      </c>
      <c r="X12" s="5" t="s">
        <v>6987</v>
      </c>
      <c r="Y12" s="3" t="s">
        <v>3851</v>
      </c>
      <c r="AB12" s="14">
        <f t="shared" si="1"/>
        <v>72.059999999999945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0.65488548083199394</v>
      </c>
      <c r="AH12" s="25">
        <f t="shared" si="4"/>
        <v>0.25627074446623244</v>
      </c>
      <c r="AI12" s="41">
        <f t="shared" si="5"/>
        <v>3.9021231318573908</v>
      </c>
    </row>
    <row r="13" spans="1:35" x14ac:dyDescent="0.25">
      <c r="A13" s="3" t="s">
        <v>44</v>
      </c>
      <c r="B13" s="4" t="s">
        <v>6588</v>
      </c>
      <c r="C13" s="3" t="s">
        <v>58</v>
      </c>
      <c r="D13" s="3" t="s">
        <v>380</v>
      </c>
      <c r="E13" s="3" t="s">
        <v>6988</v>
      </c>
      <c r="F13" s="3" t="s">
        <v>113</v>
      </c>
      <c r="G13" s="3" t="s">
        <v>45</v>
      </c>
      <c r="H13" s="5" t="s">
        <v>46</v>
      </c>
      <c r="I13" s="3" t="s">
        <v>61</v>
      </c>
      <c r="J13" s="3" t="s">
        <v>46</v>
      </c>
      <c r="K13" s="3" t="s">
        <v>40</v>
      </c>
      <c r="L13" s="3" t="s">
        <v>46</v>
      </c>
      <c r="M13" s="3" t="s">
        <v>46</v>
      </c>
      <c r="N13" s="3" t="s">
        <v>258</v>
      </c>
      <c r="O13" s="5" t="s">
        <v>46</v>
      </c>
      <c r="P13" s="3" t="s">
        <v>46</v>
      </c>
      <c r="Q13" s="3" t="s">
        <v>46</v>
      </c>
      <c r="R13" s="3" t="s">
        <v>46</v>
      </c>
      <c r="S13" s="3" t="s">
        <v>46</v>
      </c>
      <c r="T13" s="3" t="s">
        <v>46</v>
      </c>
      <c r="U13" s="3" t="s">
        <v>263</v>
      </c>
      <c r="V13" s="5" t="s">
        <v>210</v>
      </c>
      <c r="W13" s="3" t="s">
        <v>607</v>
      </c>
      <c r="X13" s="5" t="s">
        <v>6987</v>
      </c>
      <c r="Y13" s="3" t="s">
        <v>6989</v>
      </c>
      <c r="AB13" s="14">
        <f t="shared" si="1"/>
        <v>35.649999999999636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0.31942132311364635</v>
      </c>
      <c r="AH13" s="25">
        <f t="shared" si="4"/>
        <v>0.37470352177836419</v>
      </c>
      <c r="AI13" s="41">
        <f t="shared" si="5"/>
        <v>2.6687766243934492</v>
      </c>
    </row>
    <row r="14" spans="1:35" x14ac:dyDescent="0.25">
      <c r="A14" s="3" t="s">
        <v>1243</v>
      </c>
      <c r="B14" s="4" t="s">
        <v>1246</v>
      </c>
      <c r="C14" s="3" t="s">
        <v>42</v>
      </c>
      <c r="D14" s="3" t="s">
        <v>1147</v>
      </c>
      <c r="E14" s="3" t="s">
        <v>6990</v>
      </c>
      <c r="F14" s="3" t="s">
        <v>138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47</v>
      </c>
      <c r="L14" s="3" t="s">
        <v>46</v>
      </c>
      <c r="M14" s="3" t="s">
        <v>46</v>
      </c>
      <c r="N14" s="3" t="s">
        <v>258</v>
      </c>
      <c r="O14" s="5" t="s">
        <v>46</v>
      </c>
      <c r="P14" s="3" t="s">
        <v>46</v>
      </c>
      <c r="Q14" s="3" t="s">
        <v>46</v>
      </c>
      <c r="R14" s="3" t="s">
        <v>46</v>
      </c>
      <c r="S14" s="3" t="s">
        <v>46</v>
      </c>
      <c r="T14" s="3" t="s">
        <v>46</v>
      </c>
      <c r="U14" s="3" t="s">
        <v>258</v>
      </c>
      <c r="V14" s="5" t="s">
        <v>210</v>
      </c>
      <c r="W14" s="3" t="s">
        <v>433</v>
      </c>
      <c r="X14" s="5" t="s">
        <v>6987</v>
      </c>
      <c r="Y14" s="3" t="s">
        <v>6991</v>
      </c>
      <c r="AB14" s="14">
        <f t="shared" si="1"/>
        <v>63.799999999999727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0.57878182956163959</v>
      </c>
      <c r="AH14" s="25">
        <f t="shared" si="4"/>
        <v>0.28136819657389345</v>
      </c>
      <c r="AI14" s="41">
        <f t="shared" si="5"/>
        <v>3.5540619450833284</v>
      </c>
    </row>
    <row r="15" spans="1:35" x14ac:dyDescent="0.25">
      <c r="A15" s="3" t="s">
        <v>1243</v>
      </c>
      <c r="B15" s="4" t="s">
        <v>314</v>
      </c>
      <c r="C15" s="3" t="s">
        <v>42</v>
      </c>
      <c r="D15" s="3" t="s">
        <v>307</v>
      </c>
      <c r="E15" s="3" t="s">
        <v>6992</v>
      </c>
      <c r="F15" s="3" t="s">
        <v>44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40</v>
      </c>
      <c r="L15" s="3" t="s">
        <v>46</v>
      </c>
      <c r="M15" s="3" t="s">
        <v>46</v>
      </c>
      <c r="N15" s="3" t="s">
        <v>258</v>
      </c>
      <c r="O15" s="5" t="s">
        <v>46</v>
      </c>
      <c r="P15" s="3" t="s">
        <v>61</v>
      </c>
      <c r="Q15" s="3" t="s">
        <v>46</v>
      </c>
      <c r="R15" s="3" t="s">
        <v>46</v>
      </c>
      <c r="S15" s="3" t="s">
        <v>46</v>
      </c>
      <c r="T15" s="3" t="s">
        <v>46</v>
      </c>
      <c r="U15" s="3" t="s">
        <v>258</v>
      </c>
      <c r="V15" s="5" t="s">
        <v>210</v>
      </c>
      <c r="W15" s="3" t="s">
        <v>433</v>
      </c>
      <c r="X15" s="5" t="s">
        <v>6987</v>
      </c>
      <c r="Y15" s="3" t="s">
        <v>6993</v>
      </c>
      <c r="AB15" s="14">
        <f t="shared" si="1"/>
        <v>-9.3400000000001455</v>
      </c>
      <c r="AD15" t="str">
        <f t="shared" si="6"/>
        <v xml:space="preserve"> </v>
      </c>
      <c r="AE15" s="26">
        <f t="shared" si="3"/>
        <v>-9.5094811347992067E-2</v>
      </c>
      <c r="AH15" s="25">
        <f t="shared" si="4"/>
        <v>0.53788024032748039</v>
      </c>
      <c r="AI15" s="41">
        <f t="shared" si="5"/>
        <v>1.8591499092644952</v>
      </c>
    </row>
    <row r="16" spans="1:35" x14ac:dyDescent="0.25">
      <c r="A16" s="3" t="s">
        <v>108</v>
      </c>
      <c r="B16" s="4" t="s">
        <v>383</v>
      </c>
      <c r="C16" s="3" t="s">
        <v>58</v>
      </c>
      <c r="D16" s="3" t="s">
        <v>365</v>
      </c>
      <c r="E16" s="3" t="s">
        <v>6994</v>
      </c>
      <c r="F16" s="3" t="s">
        <v>88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46</v>
      </c>
      <c r="L16" s="3" t="s">
        <v>46</v>
      </c>
      <c r="M16" s="3" t="s">
        <v>86</v>
      </c>
      <c r="N16" s="3" t="s">
        <v>340</v>
      </c>
      <c r="O16" s="5" t="s">
        <v>46</v>
      </c>
      <c r="P16" s="3" t="s">
        <v>46</v>
      </c>
      <c r="Q16" s="3" t="s">
        <v>46</v>
      </c>
      <c r="R16" s="3" t="s">
        <v>46</v>
      </c>
      <c r="S16" s="3" t="s">
        <v>2525</v>
      </c>
      <c r="T16" s="3" t="s">
        <v>61</v>
      </c>
      <c r="U16" s="3" t="s">
        <v>258</v>
      </c>
      <c r="V16" s="5" t="s">
        <v>4162</v>
      </c>
      <c r="W16" s="3" t="s">
        <v>218</v>
      </c>
      <c r="X16" s="5" t="s">
        <v>6995</v>
      </c>
      <c r="Y16" s="3" t="s">
        <v>6996</v>
      </c>
      <c r="AB16" s="14">
        <f t="shared" si="1"/>
        <v>-20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-0.19331090366541878</v>
      </c>
      <c r="AH16" s="25">
        <f t="shared" si="4"/>
        <v>0.57664225625160959</v>
      </c>
      <c r="AI16" s="41">
        <f t="shared" si="5"/>
        <v>1.7341774543204207</v>
      </c>
    </row>
    <row r="17" spans="1:35" x14ac:dyDescent="0.25">
      <c r="A17" s="3" t="s">
        <v>113</v>
      </c>
      <c r="B17" s="4" t="s">
        <v>6506</v>
      </c>
      <c r="C17" s="3" t="s">
        <v>58</v>
      </c>
      <c r="D17" s="3" t="s">
        <v>467</v>
      </c>
      <c r="E17" s="3" t="s">
        <v>6997</v>
      </c>
      <c r="F17" s="3" t="s">
        <v>315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40</v>
      </c>
      <c r="L17" s="3" t="s">
        <v>46</v>
      </c>
      <c r="M17" s="3" t="s">
        <v>2518</v>
      </c>
      <c r="N17" s="3" t="s">
        <v>1189</v>
      </c>
      <c r="O17" s="5" t="s">
        <v>46</v>
      </c>
      <c r="P17" s="3" t="s">
        <v>46</v>
      </c>
      <c r="Q17" s="3" t="s">
        <v>46</v>
      </c>
      <c r="R17" s="3" t="s">
        <v>46</v>
      </c>
      <c r="S17" s="3" t="s">
        <v>46</v>
      </c>
      <c r="T17" s="3" t="s">
        <v>46</v>
      </c>
      <c r="U17" s="3" t="s">
        <v>795</v>
      </c>
      <c r="V17" s="5" t="s">
        <v>4162</v>
      </c>
      <c r="W17" s="3" t="s">
        <v>734</v>
      </c>
      <c r="X17" s="5" t="s">
        <v>6995</v>
      </c>
      <c r="Y17" s="3" t="s">
        <v>6998</v>
      </c>
      <c r="AB17" s="14">
        <f t="shared" si="1"/>
        <v>127.40999999999985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1.1648536524801771</v>
      </c>
      <c r="AH17" s="25">
        <f t="shared" si="4"/>
        <v>0.12203911844727444</v>
      </c>
      <c r="AI17" s="41">
        <f t="shared" si="5"/>
        <v>8.1940939325290039</v>
      </c>
    </row>
    <row r="18" spans="1:35" x14ac:dyDescent="0.25">
      <c r="A18" s="3" t="s">
        <v>119</v>
      </c>
      <c r="B18" s="4" t="s">
        <v>2821</v>
      </c>
      <c r="C18" s="3" t="s">
        <v>58</v>
      </c>
      <c r="D18" s="3" t="s">
        <v>354</v>
      </c>
      <c r="E18" s="3" t="s">
        <v>6999</v>
      </c>
      <c r="F18" s="3" t="s">
        <v>108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40</v>
      </c>
      <c r="L18" s="3" t="s">
        <v>46</v>
      </c>
      <c r="M18" s="3" t="s">
        <v>2518</v>
      </c>
      <c r="N18" s="3" t="s">
        <v>258</v>
      </c>
      <c r="O18" s="5" t="s">
        <v>46</v>
      </c>
      <c r="P18" s="3" t="s">
        <v>46</v>
      </c>
      <c r="Q18" s="3" t="s">
        <v>46</v>
      </c>
      <c r="R18" s="3" t="s">
        <v>46</v>
      </c>
      <c r="S18" s="3" t="s">
        <v>46</v>
      </c>
      <c r="T18" s="3" t="s">
        <v>46</v>
      </c>
      <c r="U18" s="3" t="s">
        <v>263</v>
      </c>
      <c r="V18" s="5" t="s">
        <v>4162</v>
      </c>
      <c r="W18" s="3" t="s">
        <v>607</v>
      </c>
      <c r="X18" s="5" t="s">
        <v>6995</v>
      </c>
      <c r="Y18" s="3" t="s">
        <v>7000</v>
      </c>
      <c r="AB18" s="14">
        <f t="shared" si="1"/>
        <v>23.199999999999818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0.2047130351819427</v>
      </c>
      <c r="AH18" s="25">
        <f t="shared" si="4"/>
        <v>0.41889816774327215</v>
      </c>
      <c r="AI18" s="41">
        <f t="shared" si="5"/>
        <v>2.387215025043663</v>
      </c>
    </row>
    <row r="19" spans="1:35" x14ac:dyDescent="0.25">
      <c r="A19" s="3" t="s">
        <v>56</v>
      </c>
      <c r="B19" s="4" t="s">
        <v>394</v>
      </c>
      <c r="C19" s="3" t="s">
        <v>42</v>
      </c>
      <c r="D19" s="3" t="s">
        <v>495</v>
      </c>
      <c r="E19" s="3" t="s">
        <v>4370</v>
      </c>
      <c r="F19" s="3" t="s">
        <v>189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40</v>
      </c>
      <c r="L19" s="3" t="s">
        <v>46</v>
      </c>
      <c r="M19" s="3" t="s">
        <v>2518</v>
      </c>
      <c r="N19" s="3" t="s">
        <v>258</v>
      </c>
      <c r="O19" s="5" t="s">
        <v>46</v>
      </c>
      <c r="P19" s="3" t="s">
        <v>46</v>
      </c>
      <c r="Q19" s="3" t="s">
        <v>46</v>
      </c>
      <c r="R19" s="3" t="s">
        <v>46</v>
      </c>
      <c r="S19" s="3" t="s">
        <v>46</v>
      </c>
      <c r="T19" s="3" t="s">
        <v>46</v>
      </c>
      <c r="U19" s="3" t="s">
        <v>1189</v>
      </c>
      <c r="V19" s="5" t="s">
        <v>4162</v>
      </c>
      <c r="W19" s="3" t="s">
        <v>851</v>
      </c>
      <c r="X19" s="5" t="s">
        <v>6995</v>
      </c>
      <c r="Y19" s="3" t="s">
        <v>2820</v>
      </c>
      <c r="AB19" s="14">
        <f t="shared" si="1"/>
        <v>177.01999999999998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1.6219362359574396</v>
      </c>
      <c r="AH19" s="25">
        <f t="shared" si="4"/>
        <v>5.2408500898249222E-2</v>
      </c>
      <c r="AI19" s="41">
        <f t="shared" si="5"/>
        <v>19.080873958625411</v>
      </c>
    </row>
    <row r="20" spans="1:35" x14ac:dyDescent="0.25">
      <c r="A20" s="3" t="s">
        <v>128</v>
      </c>
      <c r="B20" s="4" t="s">
        <v>364</v>
      </c>
      <c r="C20" s="3" t="s">
        <v>42</v>
      </c>
      <c r="D20" s="3" t="s">
        <v>365</v>
      </c>
      <c r="E20" s="3" t="s">
        <v>7001</v>
      </c>
      <c r="F20" s="3" t="s">
        <v>81</v>
      </c>
      <c r="G20" s="3" t="s">
        <v>111</v>
      </c>
      <c r="H20" s="5" t="s">
        <v>46</v>
      </c>
      <c r="I20" s="3" t="s">
        <v>46</v>
      </c>
      <c r="J20" s="3" t="s">
        <v>46</v>
      </c>
      <c r="K20" s="3" t="s">
        <v>40</v>
      </c>
      <c r="L20" s="3" t="s">
        <v>46</v>
      </c>
      <c r="M20" s="3" t="s">
        <v>46</v>
      </c>
      <c r="N20" s="3" t="s">
        <v>258</v>
      </c>
      <c r="O20" s="5" t="s">
        <v>46</v>
      </c>
      <c r="P20" s="3" t="s">
        <v>61</v>
      </c>
      <c r="Q20" s="3" t="s">
        <v>46</v>
      </c>
      <c r="R20" s="3" t="s">
        <v>46</v>
      </c>
      <c r="S20" s="3" t="s">
        <v>46</v>
      </c>
      <c r="T20" s="3" t="s">
        <v>61</v>
      </c>
      <c r="U20" s="3" t="s">
        <v>583</v>
      </c>
      <c r="V20" s="5" t="s">
        <v>821</v>
      </c>
      <c r="W20" s="3" t="s">
        <v>585</v>
      </c>
      <c r="X20" s="5" t="s">
        <v>7002</v>
      </c>
      <c r="Y20" s="3" t="s">
        <v>7003</v>
      </c>
      <c r="AB20" s="14">
        <f t="shared" si="1"/>
        <v>162.78999999999996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1.4908278875824863</v>
      </c>
      <c r="AH20" s="25">
        <f t="shared" si="4"/>
        <v>6.8003344001565824E-2</v>
      </c>
      <c r="AI20" s="41">
        <f t="shared" si="5"/>
        <v>14.705159204773434</v>
      </c>
    </row>
    <row r="21" spans="1:35" x14ac:dyDescent="0.25">
      <c r="A21" s="3" t="s">
        <v>131</v>
      </c>
      <c r="B21" s="4" t="s">
        <v>390</v>
      </c>
      <c r="C21" s="3" t="s">
        <v>42</v>
      </c>
      <c r="D21" s="3" t="s">
        <v>307</v>
      </c>
      <c r="E21" s="3" t="s">
        <v>7004</v>
      </c>
      <c r="F21" s="3" t="s">
        <v>56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40</v>
      </c>
      <c r="L21" s="3" t="s">
        <v>46</v>
      </c>
      <c r="M21" s="3" t="s">
        <v>86</v>
      </c>
      <c r="N21" s="3" t="s">
        <v>258</v>
      </c>
      <c r="O21" s="5" t="s">
        <v>46</v>
      </c>
      <c r="P21" s="3" t="s">
        <v>46</v>
      </c>
      <c r="Q21" s="3" t="s">
        <v>46</v>
      </c>
      <c r="R21" s="3" t="s">
        <v>46</v>
      </c>
      <c r="S21" s="3" t="s">
        <v>46</v>
      </c>
      <c r="T21" s="3" t="s">
        <v>46</v>
      </c>
      <c r="U21" s="3" t="s">
        <v>101</v>
      </c>
      <c r="V21" s="5" t="s">
        <v>821</v>
      </c>
      <c r="W21" s="3" t="s">
        <v>877</v>
      </c>
      <c r="X21" s="5" t="s">
        <v>7002</v>
      </c>
      <c r="Y21" s="3" t="s">
        <v>6879</v>
      </c>
      <c r="AB21" s="14">
        <f t="shared" si="1"/>
        <v>20.019999999999982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0.17541405079456884</v>
      </c>
      <c r="AH21" s="25">
        <f t="shared" si="4"/>
        <v>0.43037715041027624</v>
      </c>
      <c r="AI21" s="41">
        <f t="shared" si="5"/>
        <v>2.3235434294007136</v>
      </c>
    </row>
    <row r="22" spans="1:35" x14ac:dyDescent="0.25">
      <c r="A22" s="3" t="s">
        <v>64</v>
      </c>
      <c r="B22" s="4" t="s">
        <v>392</v>
      </c>
      <c r="C22" s="3" t="s">
        <v>58</v>
      </c>
      <c r="D22" s="3" t="s">
        <v>307</v>
      </c>
      <c r="E22" s="3" t="s">
        <v>7005</v>
      </c>
      <c r="F22" s="3" t="s">
        <v>273</v>
      </c>
      <c r="G22" s="3" t="s">
        <v>45</v>
      </c>
      <c r="H22" s="5" t="s">
        <v>46</v>
      </c>
      <c r="I22" s="3" t="s">
        <v>86</v>
      </c>
      <c r="J22" s="3" t="s">
        <v>46</v>
      </c>
      <c r="K22" s="3" t="s">
        <v>40</v>
      </c>
      <c r="L22" s="3" t="s">
        <v>46</v>
      </c>
      <c r="M22" s="3" t="s">
        <v>46</v>
      </c>
      <c r="N22" s="3" t="s">
        <v>258</v>
      </c>
      <c r="O22" s="5" t="s">
        <v>46</v>
      </c>
      <c r="P22" s="3" t="s">
        <v>46</v>
      </c>
      <c r="Q22" s="3" t="s">
        <v>46</v>
      </c>
      <c r="R22" s="3" t="s">
        <v>46</v>
      </c>
      <c r="S22" s="3" t="s">
        <v>46</v>
      </c>
      <c r="T22" s="3" t="s">
        <v>46</v>
      </c>
      <c r="U22" s="3" t="s">
        <v>1189</v>
      </c>
      <c r="V22" s="5" t="s">
        <v>821</v>
      </c>
      <c r="W22" s="3" t="s">
        <v>851</v>
      </c>
      <c r="X22" s="5" t="s">
        <v>7002</v>
      </c>
      <c r="Y22" s="3" t="s">
        <v>7006</v>
      </c>
      <c r="AB22" s="14">
        <f t="shared" si="1"/>
        <v>105.67999999999984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0.96464392583311209</v>
      </c>
      <c r="AH22" s="25">
        <f t="shared" si="4"/>
        <v>0.16736159507743287</v>
      </c>
      <c r="AI22" s="41">
        <f t="shared" si="5"/>
        <v>5.9750864559896906</v>
      </c>
    </row>
    <row r="23" spans="1:35" x14ac:dyDescent="0.25">
      <c r="A23" s="3" t="s">
        <v>138</v>
      </c>
      <c r="B23" s="4" t="s">
        <v>1272</v>
      </c>
      <c r="C23" s="3" t="s">
        <v>42</v>
      </c>
      <c r="D23" s="3" t="s">
        <v>90</v>
      </c>
      <c r="E23" s="3" t="s">
        <v>7007</v>
      </c>
      <c r="F23" s="3" t="s">
        <v>443</v>
      </c>
      <c r="G23" s="3" t="s">
        <v>42</v>
      </c>
      <c r="H23" s="5" t="s">
        <v>46</v>
      </c>
      <c r="I23" s="3" t="s">
        <v>46</v>
      </c>
      <c r="J23" s="3" t="s">
        <v>46</v>
      </c>
      <c r="K23" s="3" t="s">
        <v>86</v>
      </c>
      <c r="L23" s="3" t="s">
        <v>2525</v>
      </c>
      <c r="M23" s="3" t="s">
        <v>46</v>
      </c>
      <c r="N23" s="3" t="s">
        <v>258</v>
      </c>
      <c r="O23" s="5" t="s">
        <v>46</v>
      </c>
      <c r="P23" s="3" t="s">
        <v>61</v>
      </c>
      <c r="Q23" s="3" t="s">
        <v>46</v>
      </c>
      <c r="R23" s="3" t="s">
        <v>46</v>
      </c>
      <c r="S23" s="3" t="s">
        <v>46</v>
      </c>
      <c r="T23" s="3" t="s">
        <v>61</v>
      </c>
      <c r="U23" s="3" t="s">
        <v>258</v>
      </c>
      <c r="V23" s="5" t="s">
        <v>2604</v>
      </c>
      <c r="W23" s="3" t="s">
        <v>433</v>
      </c>
      <c r="X23" s="5" t="s">
        <v>7008</v>
      </c>
      <c r="Y23" s="3" t="s">
        <v>7009</v>
      </c>
      <c r="AB23" s="14">
        <f t="shared" si="1"/>
        <v>213.48999999999978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1.9579532047019594</v>
      </c>
      <c r="AH23" s="25">
        <f t="shared" si="4"/>
        <v>2.5117751969876312E-2</v>
      </c>
      <c r="AI23" s="41">
        <f t="shared" si="5"/>
        <v>39.812480081788323</v>
      </c>
    </row>
    <row r="24" spans="1:35" x14ac:dyDescent="0.25">
      <c r="A24" s="3" t="s">
        <v>143</v>
      </c>
      <c r="B24" s="4" t="s">
        <v>199</v>
      </c>
      <c r="C24" s="3" t="s">
        <v>42</v>
      </c>
      <c r="D24" s="3" t="s">
        <v>186</v>
      </c>
      <c r="E24" s="3" t="s">
        <v>6580</v>
      </c>
      <c r="F24" s="3" t="s">
        <v>96</v>
      </c>
      <c r="G24" s="3" t="s">
        <v>65</v>
      </c>
      <c r="H24" s="5" t="s">
        <v>46</v>
      </c>
      <c r="I24" s="3" t="s">
        <v>46</v>
      </c>
      <c r="J24" s="3" t="s">
        <v>46</v>
      </c>
      <c r="K24" s="3" t="s">
        <v>40</v>
      </c>
      <c r="L24" s="3" t="s">
        <v>46</v>
      </c>
      <c r="M24" s="3" t="s">
        <v>46</v>
      </c>
      <c r="N24" s="3" t="s">
        <v>258</v>
      </c>
      <c r="O24" s="5" t="s">
        <v>46</v>
      </c>
      <c r="P24" s="3" t="s">
        <v>48</v>
      </c>
      <c r="Q24" s="3" t="s">
        <v>46</v>
      </c>
      <c r="R24" s="3" t="s">
        <v>46</v>
      </c>
      <c r="S24" s="3" t="s">
        <v>46</v>
      </c>
      <c r="T24" s="3" t="s">
        <v>46</v>
      </c>
      <c r="U24" s="3" t="s">
        <v>258</v>
      </c>
      <c r="V24" s="5" t="s">
        <v>355</v>
      </c>
      <c r="W24" s="3" t="s">
        <v>433</v>
      </c>
      <c r="X24" s="5" t="s">
        <v>7010</v>
      </c>
      <c r="Y24" s="3" t="s">
        <v>7011</v>
      </c>
      <c r="AB24" s="14">
        <f t="shared" si="1"/>
        <v>105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0.95837873420310882</v>
      </c>
      <c r="AH24" s="25">
        <f t="shared" si="4"/>
        <v>0.16893590731085295</v>
      </c>
      <c r="AI24" s="41">
        <f t="shared" si="5"/>
        <v>5.9194046778932297</v>
      </c>
    </row>
    <row r="25" spans="1:35" x14ac:dyDescent="0.25">
      <c r="A25" s="3" t="s">
        <v>146</v>
      </c>
      <c r="B25" s="4" t="s">
        <v>808</v>
      </c>
      <c r="C25" s="3" t="s">
        <v>42</v>
      </c>
      <c r="D25" s="3" t="s">
        <v>59</v>
      </c>
      <c r="E25" s="3" t="s">
        <v>7012</v>
      </c>
      <c r="F25" s="3" t="s">
        <v>196</v>
      </c>
      <c r="G25" s="3" t="s">
        <v>65</v>
      </c>
      <c r="H25" s="5" t="s">
        <v>46</v>
      </c>
      <c r="I25" s="3" t="s">
        <v>46</v>
      </c>
      <c r="J25" s="3" t="s">
        <v>46</v>
      </c>
      <c r="K25" s="3" t="s">
        <v>40</v>
      </c>
      <c r="L25" s="3" t="s">
        <v>2525</v>
      </c>
      <c r="M25" s="3" t="s">
        <v>61</v>
      </c>
      <c r="N25" s="3" t="s">
        <v>258</v>
      </c>
      <c r="O25" s="5" t="s">
        <v>46</v>
      </c>
      <c r="P25" s="3" t="s">
        <v>46</v>
      </c>
      <c r="Q25" s="3" t="s">
        <v>46</v>
      </c>
      <c r="R25" s="3" t="s">
        <v>46</v>
      </c>
      <c r="S25" s="3" t="s">
        <v>46</v>
      </c>
      <c r="T25" s="3" t="s">
        <v>46</v>
      </c>
      <c r="U25" s="3" t="s">
        <v>416</v>
      </c>
      <c r="V25" s="5" t="s">
        <v>4170</v>
      </c>
      <c r="W25" s="3" t="s">
        <v>1802</v>
      </c>
      <c r="X25" s="5" t="s">
        <v>7013</v>
      </c>
      <c r="Y25" s="3" t="s">
        <v>7014</v>
      </c>
      <c r="AB25" s="14">
        <f t="shared" si="1"/>
        <v>177.80999999999995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1.6292149144687684</v>
      </c>
      <c r="AH25" s="25">
        <f t="shared" si="4"/>
        <v>5.1633765368860218E-2</v>
      </c>
      <c r="AI25" s="41">
        <f t="shared" si="5"/>
        <v>19.367171711305978</v>
      </c>
    </row>
    <row r="26" spans="1:35" x14ac:dyDescent="0.25">
      <c r="A26" s="3" t="s">
        <v>149</v>
      </c>
      <c r="B26" s="4" t="s">
        <v>387</v>
      </c>
      <c r="C26" s="3" t="s">
        <v>42</v>
      </c>
      <c r="D26" s="3" t="s">
        <v>365</v>
      </c>
      <c r="E26" s="3" t="s">
        <v>7015</v>
      </c>
      <c r="F26" s="3" t="s">
        <v>258</v>
      </c>
      <c r="G26" s="3" t="s">
        <v>42</v>
      </c>
      <c r="H26" s="5" t="s">
        <v>46</v>
      </c>
      <c r="I26" s="3" t="s">
        <v>46</v>
      </c>
      <c r="J26" s="3" t="s">
        <v>46</v>
      </c>
      <c r="K26" s="3" t="s">
        <v>47</v>
      </c>
      <c r="L26" s="3" t="s">
        <v>46</v>
      </c>
      <c r="M26" s="3" t="s">
        <v>46</v>
      </c>
      <c r="N26" s="3" t="s">
        <v>1128</v>
      </c>
      <c r="O26" s="5" t="s">
        <v>46</v>
      </c>
      <c r="P26" s="3" t="s">
        <v>48</v>
      </c>
      <c r="Q26" s="3" t="s">
        <v>46</v>
      </c>
      <c r="R26" s="3" t="s">
        <v>46</v>
      </c>
      <c r="S26" s="3" t="s">
        <v>46</v>
      </c>
      <c r="T26" s="3" t="s">
        <v>46</v>
      </c>
      <c r="U26" s="3" t="s">
        <v>1189</v>
      </c>
      <c r="V26" s="5" t="s">
        <v>773</v>
      </c>
      <c r="W26" s="3" t="s">
        <v>1632</v>
      </c>
      <c r="X26" s="5" t="s">
        <v>7016</v>
      </c>
      <c r="Y26" s="3" t="s">
        <v>5377</v>
      </c>
      <c r="AB26" s="14">
        <f t="shared" si="1"/>
        <v>239.48000000000002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2.1974125142075858</v>
      </c>
      <c r="AH26" s="25">
        <f t="shared" si="4"/>
        <v>1.3995499167921865E-2</v>
      </c>
      <c r="AI26" s="41">
        <f t="shared" si="5"/>
        <v>71.451542242382615</v>
      </c>
    </row>
    <row r="27" spans="1:35" x14ac:dyDescent="0.25">
      <c r="A27" s="3" t="s">
        <v>154</v>
      </c>
      <c r="B27" s="4" t="s">
        <v>410</v>
      </c>
      <c r="C27" s="3" t="s">
        <v>42</v>
      </c>
      <c r="D27" s="3" t="s">
        <v>377</v>
      </c>
      <c r="E27" s="3" t="s">
        <v>7017</v>
      </c>
      <c r="F27" s="3" t="s">
        <v>219</v>
      </c>
      <c r="G27" s="3" t="s">
        <v>65</v>
      </c>
      <c r="H27" s="5" t="s">
        <v>46</v>
      </c>
      <c r="I27" s="3" t="s">
        <v>46</v>
      </c>
      <c r="J27" s="3" t="s">
        <v>47</v>
      </c>
      <c r="K27" s="3" t="s">
        <v>40</v>
      </c>
      <c r="L27" s="3" t="s">
        <v>46</v>
      </c>
      <c r="M27" s="3" t="s">
        <v>46</v>
      </c>
      <c r="N27" s="3" t="s">
        <v>258</v>
      </c>
      <c r="O27" s="5" t="s">
        <v>46</v>
      </c>
      <c r="P27" s="3" t="s">
        <v>46</v>
      </c>
      <c r="Q27" s="3" t="s">
        <v>46</v>
      </c>
      <c r="R27" s="3" t="s">
        <v>46</v>
      </c>
      <c r="S27" s="3" t="s">
        <v>46</v>
      </c>
      <c r="T27" s="3" t="s">
        <v>46</v>
      </c>
      <c r="U27" s="3" t="s">
        <v>258</v>
      </c>
      <c r="V27" s="5" t="s">
        <v>439</v>
      </c>
      <c r="W27" s="3" t="s">
        <v>433</v>
      </c>
      <c r="X27" s="5" t="s">
        <v>7018</v>
      </c>
      <c r="Y27" s="3" t="s">
        <v>7019</v>
      </c>
      <c r="AB27" s="14">
        <f t="shared" si="1"/>
        <v>69.809999999999945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0.63415506735036042</v>
      </c>
      <c r="AH27" s="25">
        <f t="shared" si="4"/>
        <v>0.26298981397753463</v>
      </c>
      <c r="AI27" s="41">
        <f t="shared" si="5"/>
        <v>3.8024286373517988</v>
      </c>
    </row>
    <row r="28" spans="1:35" x14ac:dyDescent="0.25">
      <c r="A28" s="3" t="s">
        <v>157</v>
      </c>
      <c r="B28" s="4" t="s">
        <v>778</v>
      </c>
      <c r="C28" s="3" t="s">
        <v>63</v>
      </c>
      <c r="D28" s="3" t="s">
        <v>779</v>
      </c>
      <c r="E28" s="3" t="s">
        <v>7020</v>
      </c>
      <c r="F28" s="3" t="s">
        <v>134</v>
      </c>
      <c r="G28" s="3" t="s">
        <v>111</v>
      </c>
      <c r="H28" s="5" t="s">
        <v>46</v>
      </c>
      <c r="I28" s="3" t="s">
        <v>86</v>
      </c>
      <c r="J28" s="3" t="s">
        <v>46</v>
      </c>
      <c r="K28" s="3" t="s">
        <v>46</v>
      </c>
      <c r="L28" s="3" t="s">
        <v>46</v>
      </c>
      <c r="M28" s="3" t="s">
        <v>46</v>
      </c>
      <c r="N28" s="3" t="s">
        <v>121</v>
      </c>
      <c r="O28" s="5" t="s">
        <v>46</v>
      </c>
      <c r="P28" s="3" t="s">
        <v>2518</v>
      </c>
      <c r="Q28" s="3" t="s">
        <v>46</v>
      </c>
      <c r="R28" s="3" t="s">
        <v>46</v>
      </c>
      <c r="S28" s="3" t="s">
        <v>80</v>
      </c>
      <c r="T28" s="3" t="s">
        <v>61</v>
      </c>
      <c r="U28" s="3" t="s">
        <v>258</v>
      </c>
      <c r="V28" s="5" t="s">
        <v>2767</v>
      </c>
      <c r="W28" s="3" t="s">
        <v>610</v>
      </c>
      <c r="X28" s="5" t="s">
        <v>7021</v>
      </c>
      <c r="Y28" s="3" t="s">
        <v>7022</v>
      </c>
      <c r="AB28" s="14">
        <f t="shared" si="1"/>
        <v>18.329999999999927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0.15984320689058584</v>
      </c>
      <c r="AH28" s="25">
        <f t="shared" si="4"/>
        <v>0.43650229372806204</v>
      </c>
      <c r="AI28" s="41">
        <f t="shared" si="5"/>
        <v>2.2909387060930158</v>
      </c>
    </row>
    <row r="29" spans="1:35" x14ac:dyDescent="0.25">
      <c r="A29" s="3" t="s">
        <v>256</v>
      </c>
      <c r="B29" s="4" t="s">
        <v>4330</v>
      </c>
      <c r="C29" s="3" t="s">
        <v>42</v>
      </c>
      <c r="D29" s="3" t="s">
        <v>186</v>
      </c>
      <c r="E29" s="3" t="s">
        <v>7023</v>
      </c>
      <c r="F29" s="3" t="s">
        <v>104</v>
      </c>
      <c r="G29" s="3" t="s">
        <v>45</v>
      </c>
      <c r="H29" s="5" t="s">
        <v>46</v>
      </c>
      <c r="I29" s="3" t="s">
        <v>46</v>
      </c>
      <c r="J29" s="3" t="s">
        <v>46</v>
      </c>
      <c r="K29" s="3" t="s">
        <v>46</v>
      </c>
      <c r="L29" s="3" t="s">
        <v>46</v>
      </c>
      <c r="M29" s="3" t="s">
        <v>46</v>
      </c>
      <c r="N29" s="3" t="s">
        <v>1189</v>
      </c>
      <c r="O29" s="5" t="s">
        <v>46</v>
      </c>
      <c r="P29" s="3" t="s">
        <v>46</v>
      </c>
      <c r="Q29" s="3" t="s">
        <v>46</v>
      </c>
      <c r="R29" s="3" t="s">
        <v>46</v>
      </c>
      <c r="S29" s="3" t="s">
        <v>80</v>
      </c>
      <c r="T29" s="3" t="s">
        <v>80</v>
      </c>
      <c r="U29" s="3" t="s">
        <v>258</v>
      </c>
      <c r="V29" s="5" t="s">
        <v>176</v>
      </c>
      <c r="W29" s="3" t="s">
        <v>851</v>
      </c>
      <c r="X29" s="5" t="s">
        <v>7024</v>
      </c>
      <c r="Y29" s="3" t="s">
        <v>4912</v>
      </c>
      <c r="AB29" s="14">
        <f t="shared" si="1"/>
        <v>-84.760000000000218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-0.78997827125234754</v>
      </c>
      <c r="AH29" s="25">
        <f t="shared" si="4"/>
        <v>0.78522977090546686</v>
      </c>
      <c r="AI29" s="41">
        <f t="shared" si="5"/>
        <v>1.2735125909030125</v>
      </c>
    </row>
    <row r="30" spans="1:35" x14ac:dyDescent="0.25">
      <c r="A30" s="3" t="s">
        <v>7025</v>
      </c>
      <c r="B30" s="4" t="s">
        <v>398</v>
      </c>
      <c r="C30" s="3" t="s">
        <v>58</v>
      </c>
      <c r="D30" s="3" t="s">
        <v>395</v>
      </c>
      <c r="E30" s="3" t="s">
        <v>7026</v>
      </c>
      <c r="F30" s="3" t="s">
        <v>119</v>
      </c>
      <c r="G30" s="3" t="s">
        <v>45</v>
      </c>
      <c r="H30" s="5" t="s">
        <v>46</v>
      </c>
      <c r="I30" s="3" t="s">
        <v>61</v>
      </c>
      <c r="J30" s="3" t="s">
        <v>46</v>
      </c>
      <c r="K30" s="3" t="s">
        <v>40</v>
      </c>
      <c r="L30" s="3" t="s">
        <v>46</v>
      </c>
      <c r="M30" s="3" t="s">
        <v>46</v>
      </c>
      <c r="N30" s="3" t="s">
        <v>258</v>
      </c>
      <c r="O30" s="5" t="s">
        <v>46</v>
      </c>
      <c r="P30" s="3" t="s">
        <v>46</v>
      </c>
      <c r="Q30" s="3" t="s">
        <v>46</v>
      </c>
      <c r="R30" s="3" t="s">
        <v>47</v>
      </c>
      <c r="S30" s="3" t="s">
        <v>46</v>
      </c>
      <c r="T30" s="3" t="s">
        <v>46</v>
      </c>
      <c r="U30" s="3" t="s">
        <v>258</v>
      </c>
      <c r="V30" s="5" t="s">
        <v>176</v>
      </c>
      <c r="W30" s="3" t="s">
        <v>433</v>
      </c>
      <c r="X30" s="5" t="s">
        <v>7024</v>
      </c>
      <c r="Y30" s="3" t="s">
        <v>7027</v>
      </c>
      <c r="AB30" s="14">
        <f t="shared" si="1"/>
        <v>-63.369999999999891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-0.59290114042028208</v>
      </c>
      <c r="AH30" s="25">
        <f t="shared" si="4"/>
        <v>0.72337634261980632</v>
      </c>
      <c r="AI30" s="41">
        <f t="shared" si="5"/>
        <v>1.3824062816021372</v>
      </c>
    </row>
    <row r="31" spans="1:35" x14ac:dyDescent="0.25">
      <c r="A31" s="3" t="s">
        <v>7025</v>
      </c>
      <c r="B31" s="4" t="s">
        <v>54</v>
      </c>
      <c r="C31" s="3" t="s">
        <v>42</v>
      </c>
      <c r="D31" s="3" t="s">
        <v>55</v>
      </c>
      <c r="E31" s="3" t="s">
        <v>7028</v>
      </c>
      <c r="F31" s="3" t="s">
        <v>131</v>
      </c>
      <c r="G31" s="3" t="s">
        <v>45</v>
      </c>
      <c r="H31" s="5" t="s">
        <v>46</v>
      </c>
      <c r="I31" s="3" t="s">
        <v>46</v>
      </c>
      <c r="J31" s="3" t="s">
        <v>46</v>
      </c>
      <c r="K31" s="3" t="s">
        <v>46</v>
      </c>
      <c r="L31" s="3" t="s">
        <v>46</v>
      </c>
      <c r="M31" s="3" t="s">
        <v>46</v>
      </c>
      <c r="N31" s="3" t="s">
        <v>258</v>
      </c>
      <c r="O31" s="5" t="s">
        <v>46</v>
      </c>
      <c r="P31" s="3" t="s">
        <v>46</v>
      </c>
      <c r="Q31" s="3" t="s">
        <v>47</v>
      </c>
      <c r="R31" s="3" t="s">
        <v>46</v>
      </c>
      <c r="S31" s="3" t="s">
        <v>80</v>
      </c>
      <c r="T31" s="3" t="s">
        <v>46</v>
      </c>
      <c r="U31" s="3" t="s">
        <v>258</v>
      </c>
      <c r="V31" s="5" t="s">
        <v>176</v>
      </c>
      <c r="W31" s="3" t="s">
        <v>433</v>
      </c>
      <c r="X31" s="5" t="s">
        <v>7024</v>
      </c>
      <c r="Y31" s="3" t="s">
        <v>7029</v>
      </c>
      <c r="AB31" s="14">
        <f t="shared" si="1"/>
        <v>-51.720000000000255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-0.48556366617093871</v>
      </c>
      <c r="AH31" s="25">
        <f t="shared" si="4"/>
        <v>0.68636171868098883</v>
      </c>
      <c r="AI31" s="41">
        <f t="shared" si="5"/>
        <v>1.4569577130871219</v>
      </c>
    </row>
    <row r="32" spans="1:35" x14ac:dyDescent="0.25">
      <c r="A32" s="3" t="s">
        <v>7025</v>
      </c>
      <c r="B32" s="4" t="s">
        <v>376</v>
      </c>
      <c r="C32" s="3" t="s">
        <v>42</v>
      </c>
      <c r="D32" s="3" t="s">
        <v>377</v>
      </c>
      <c r="E32" s="3" t="s">
        <v>7030</v>
      </c>
      <c r="F32" s="3" t="s">
        <v>157</v>
      </c>
      <c r="G32" s="3" t="s">
        <v>45</v>
      </c>
      <c r="H32" s="5" t="s">
        <v>46</v>
      </c>
      <c r="I32" s="3" t="s">
        <v>46</v>
      </c>
      <c r="J32" s="3" t="s">
        <v>46</v>
      </c>
      <c r="K32" s="3" t="s">
        <v>40</v>
      </c>
      <c r="L32" s="3" t="s">
        <v>46</v>
      </c>
      <c r="M32" s="3" t="s">
        <v>46</v>
      </c>
      <c r="N32" s="3" t="s">
        <v>258</v>
      </c>
      <c r="O32" s="5" t="s">
        <v>46</v>
      </c>
      <c r="P32" s="3" t="s">
        <v>61</v>
      </c>
      <c r="Q32" s="3" t="s">
        <v>46</v>
      </c>
      <c r="R32" s="3" t="s">
        <v>47</v>
      </c>
      <c r="S32" s="3" t="s">
        <v>46</v>
      </c>
      <c r="T32" s="3" t="s">
        <v>46</v>
      </c>
      <c r="U32" s="3" t="s">
        <v>258</v>
      </c>
      <c r="V32" s="5" t="s">
        <v>176</v>
      </c>
      <c r="W32" s="3" t="s">
        <v>433</v>
      </c>
      <c r="X32" s="5" t="s">
        <v>7024</v>
      </c>
      <c r="Y32" s="3" t="s">
        <v>6861</v>
      </c>
      <c r="AB32" s="14">
        <f t="shared" si="1"/>
        <v>-19.190000000000055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-0.18584795481203123</v>
      </c>
      <c r="AH32" s="25">
        <f t="shared" si="4"/>
        <v>0.5737180014652643</v>
      </c>
      <c r="AI32" s="41">
        <f t="shared" si="5"/>
        <v>1.7430165995245399</v>
      </c>
    </row>
    <row r="33" spans="1:35" x14ac:dyDescent="0.25">
      <c r="A33" s="3" t="s">
        <v>208</v>
      </c>
      <c r="B33" s="4" t="s">
        <v>1261</v>
      </c>
      <c r="C33" s="3" t="s">
        <v>42</v>
      </c>
      <c r="D33" s="3" t="s">
        <v>1260</v>
      </c>
      <c r="E33" s="3" t="s">
        <v>7031</v>
      </c>
      <c r="F33" s="3" t="s">
        <v>122</v>
      </c>
      <c r="G33" s="3" t="s">
        <v>65</v>
      </c>
      <c r="H33" s="5" t="s">
        <v>46</v>
      </c>
      <c r="I33" s="3" t="s">
        <v>46</v>
      </c>
      <c r="J33" s="3" t="s">
        <v>47</v>
      </c>
      <c r="K33" s="3" t="s">
        <v>40</v>
      </c>
      <c r="L33" s="3" t="s">
        <v>46</v>
      </c>
      <c r="M33" s="3" t="s">
        <v>61</v>
      </c>
      <c r="N33" s="3" t="s">
        <v>258</v>
      </c>
      <c r="O33" s="5" t="s">
        <v>46</v>
      </c>
      <c r="P33" s="3" t="s">
        <v>61</v>
      </c>
      <c r="Q33" s="3" t="s">
        <v>46</v>
      </c>
      <c r="R33" s="3" t="s">
        <v>46</v>
      </c>
      <c r="S33" s="3" t="s">
        <v>46</v>
      </c>
      <c r="T33" s="3" t="s">
        <v>46</v>
      </c>
      <c r="U33" s="3" t="s">
        <v>91</v>
      </c>
      <c r="V33" s="5" t="s">
        <v>67</v>
      </c>
      <c r="W33" s="3" t="s">
        <v>1063</v>
      </c>
      <c r="X33" s="5" t="s">
        <v>7032</v>
      </c>
      <c r="Y33" s="3" t="s">
        <v>3573</v>
      </c>
      <c r="AB33" s="14">
        <f t="shared" si="1"/>
        <v>5.6399999999998727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4.292367485417245E-2</v>
      </c>
      <c r="AH33" s="25">
        <f t="shared" si="4"/>
        <v>0.48288118816773684</v>
      </c>
      <c r="AI33" s="41">
        <f t="shared" si="5"/>
        <v>2.0709027903829487</v>
      </c>
    </row>
    <row r="34" spans="1:35" x14ac:dyDescent="0.25">
      <c r="A34" s="3" t="s">
        <v>273</v>
      </c>
      <c r="B34" s="4" t="s">
        <v>1107</v>
      </c>
      <c r="C34" s="3" t="s">
        <v>42</v>
      </c>
      <c r="D34" s="3" t="s">
        <v>1103</v>
      </c>
      <c r="E34" s="3" t="s">
        <v>7033</v>
      </c>
      <c r="F34" s="3" t="s">
        <v>261</v>
      </c>
      <c r="G34" s="3" t="s">
        <v>45</v>
      </c>
      <c r="H34" s="5" t="s">
        <v>46</v>
      </c>
      <c r="I34" s="3" t="s">
        <v>46</v>
      </c>
      <c r="J34" s="3" t="s">
        <v>46</v>
      </c>
      <c r="K34" s="3" t="s">
        <v>40</v>
      </c>
      <c r="L34" s="3" t="s">
        <v>46</v>
      </c>
      <c r="M34" s="3" t="s">
        <v>2518</v>
      </c>
      <c r="N34" s="3" t="s">
        <v>258</v>
      </c>
      <c r="O34" s="5" t="s">
        <v>46</v>
      </c>
      <c r="P34" s="3" t="s">
        <v>61</v>
      </c>
      <c r="Q34" s="3" t="s">
        <v>46</v>
      </c>
      <c r="R34" s="3" t="s">
        <v>46</v>
      </c>
      <c r="S34" s="3" t="s">
        <v>80</v>
      </c>
      <c r="T34" s="3" t="s">
        <v>46</v>
      </c>
      <c r="U34" s="3" t="s">
        <v>258</v>
      </c>
      <c r="V34" s="5" t="s">
        <v>3234</v>
      </c>
      <c r="W34" s="3" t="s">
        <v>433</v>
      </c>
      <c r="X34" s="5" t="s">
        <v>7034</v>
      </c>
      <c r="Y34" s="3" t="s">
        <v>6746</v>
      </c>
      <c r="AB34" s="14">
        <f t="shared" si="1"/>
        <v>-31.449999999999818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-0.29880567449417422</v>
      </c>
      <c r="AH34" s="25">
        <f t="shared" si="4"/>
        <v>0.61745583948940364</v>
      </c>
      <c r="AI34" s="41">
        <f t="shared" si="5"/>
        <v>1.6195490204237697</v>
      </c>
    </row>
    <row r="35" spans="1:35" x14ac:dyDescent="0.25">
      <c r="A35" s="3" t="s">
        <v>788</v>
      </c>
      <c r="B35" s="4" t="s">
        <v>77</v>
      </c>
      <c r="C35" s="3" t="s">
        <v>42</v>
      </c>
      <c r="D35" s="3" t="s">
        <v>59</v>
      </c>
      <c r="E35" s="3" t="s">
        <v>7035</v>
      </c>
      <c r="F35" s="3" t="s">
        <v>188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40</v>
      </c>
      <c r="L35" s="3" t="s">
        <v>46</v>
      </c>
      <c r="M35" s="3" t="s">
        <v>2518</v>
      </c>
      <c r="N35" s="3" t="s">
        <v>258</v>
      </c>
      <c r="O35" s="5" t="s">
        <v>46</v>
      </c>
      <c r="P35" s="3" t="s">
        <v>2518</v>
      </c>
      <c r="Q35" s="3" t="s">
        <v>46</v>
      </c>
      <c r="R35" s="3" t="s">
        <v>47</v>
      </c>
      <c r="S35" s="3" t="s">
        <v>46</v>
      </c>
      <c r="T35" s="3" t="s">
        <v>61</v>
      </c>
      <c r="U35" s="3" t="s">
        <v>258</v>
      </c>
      <c r="V35" s="5" t="s">
        <v>213</v>
      </c>
      <c r="W35" s="3" t="s">
        <v>433</v>
      </c>
      <c r="X35" s="5" t="s">
        <v>7036</v>
      </c>
      <c r="Y35" s="3" t="s">
        <v>7037</v>
      </c>
      <c r="AB35" s="14">
        <f t="shared" si="1"/>
        <v>44.150000000000091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0.39773621848871044</v>
      </c>
      <c r="AH35" s="25">
        <f t="shared" si="4"/>
        <v>0.34541231838115705</v>
      </c>
      <c r="AI35" s="41">
        <f t="shared" si="5"/>
        <v>2.8950907271827977</v>
      </c>
    </row>
    <row r="36" spans="1:35" x14ac:dyDescent="0.25">
      <c r="A36" s="3" t="s">
        <v>788</v>
      </c>
      <c r="B36" s="4" t="s">
        <v>57</v>
      </c>
      <c r="C36" s="3" t="s">
        <v>42</v>
      </c>
      <c r="D36" s="3" t="s">
        <v>59</v>
      </c>
      <c r="E36" s="3" t="s">
        <v>7038</v>
      </c>
      <c r="F36" s="3" t="s">
        <v>176</v>
      </c>
      <c r="G36" s="3" t="s">
        <v>45</v>
      </c>
      <c r="H36" s="5" t="s">
        <v>46</v>
      </c>
      <c r="I36" s="3" t="s">
        <v>86</v>
      </c>
      <c r="J36" s="3" t="s">
        <v>47</v>
      </c>
      <c r="K36" s="3" t="s">
        <v>40</v>
      </c>
      <c r="L36" s="3" t="s">
        <v>46</v>
      </c>
      <c r="M36" s="3" t="s">
        <v>86</v>
      </c>
      <c r="N36" s="3" t="s">
        <v>258</v>
      </c>
      <c r="O36" s="5" t="s">
        <v>46</v>
      </c>
      <c r="P36" s="3" t="s">
        <v>46</v>
      </c>
      <c r="Q36" s="3" t="s">
        <v>46</v>
      </c>
      <c r="R36" s="3" t="s">
        <v>46</v>
      </c>
      <c r="S36" s="3" t="s">
        <v>46</v>
      </c>
      <c r="T36" s="3" t="s">
        <v>46</v>
      </c>
      <c r="U36" s="3" t="s">
        <v>258</v>
      </c>
      <c r="V36" s="5" t="s">
        <v>213</v>
      </c>
      <c r="W36" s="3" t="s">
        <v>433</v>
      </c>
      <c r="X36" s="5" t="s">
        <v>7036</v>
      </c>
      <c r="Y36" s="3" t="s">
        <v>7039</v>
      </c>
      <c r="AB36" s="14">
        <f t="shared" si="1"/>
        <v>30.840000000000146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0.27510430584847012</v>
      </c>
      <c r="AH36" s="25">
        <f t="shared" si="4"/>
        <v>0.39161805179283748</v>
      </c>
      <c r="AI36" s="41">
        <f t="shared" si="5"/>
        <v>2.5535084386993252</v>
      </c>
    </row>
    <row r="37" spans="1:35" x14ac:dyDescent="0.25">
      <c r="A37" s="3" t="s">
        <v>405</v>
      </c>
      <c r="B37" s="4" t="s">
        <v>352</v>
      </c>
      <c r="C37" s="3" t="s">
        <v>63</v>
      </c>
      <c r="D37" s="3" t="s">
        <v>1103</v>
      </c>
      <c r="E37" s="3" t="s">
        <v>7040</v>
      </c>
      <c r="F37" s="3" t="s">
        <v>361</v>
      </c>
      <c r="G37" s="3" t="s">
        <v>42</v>
      </c>
      <c r="H37" s="5" t="s">
        <v>46</v>
      </c>
      <c r="I37" s="3" t="s">
        <v>61</v>
      </c>
      <c r="J37" s="3" t="s">
        <v>46</v>
      </c>
      <c r="K37" s="3" t="s">
        <v>46</v>
      </c>
      <c r="L37" s="3" t="s">
        <v>46</v>
      </c>
      <c r="M37" s="3" t="s">
        <v>2518</v>
      </c>
      <c r="N37" s="3" t="s">
        <v>258</v>
      </c>
      <c r="O37" s="5" t="s">
        <v>46</v>
      </c>
      <c r="P37" s="3" t="s">
        <v>61</v>
      </c>
      <c r="Q37" s="3" t="s">
        <v>46</v>
      </c>
      <c r="R37" s="3" t="s">
        <v>46</v>
      </c>
      <c r="S37" s="3" t="s">
        <v>80</v>
      </c>
      <c r="T37" s="3" t="s">
        <v>47</v>
      </c>
      <c r="U37" s="3" t="s">
        <v>258</v>
      </c>
      <c r="V37" s="5" t="s">
        <v>2620</v>
      </c>
      <c r="W37" s="3" t="s">
        <v>433</v>
      </c>
      <c r="X37" s="5" t="s">
        <v>7041</v>
      </c>
      <c r="Y37" s="3" t="s">
        <v>7042</v>
      </c>
      <c r="AB37" s="14">
        <f t="shared" si="1"/>
        <v>3.2200000000002547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2.0626963465041271E-2</v>
      </c>
      <c r="AH37" s="25">
        <f t="shared" si="4"/>
        <v>0.49177161565230876</v>
      </c>
      <c r="AI37" s="41">
        <f t="shared" si="5"/>
        <v>2.0334642508261758</v>
      </c>
    </row>
    <row r="38" spans="1:35" x14ac:dyDescent="0.25">
      <c r="A38" s="3" t="s">
        <v>405</v>
      </c>
      <c r="B38" s="4" t="s">
        <v>1262</v>
      </c>
      <c r="C38" s="3" t="s">
        <v>58</v>
      </c>
      <c r="D38" s="3" t="s">
        <v>422</v>
      </c>
      <c r="E38" s="3" t="s">
        <v>3657</v>
      </c>
      <c r="F38" s="3" t="s">
        <v>194</v>
      </c>
      <c r="G38" s="3" t="s">
        <v>111</v>
      </c>
      <c r="H38" s="5" t="s">
        <v>46</v>
      </c>
      <c r="I38" s="3" t="s">
        <v>46</v>
      </c>
      <c r="J38" s="3" t="s">
        <v>46</v>
      </c>
      <c r="K38" s="3" t="s">
        <v>86</v>
      </c>
      <c r="L38" s="3" t="s">
        <v>46</v>
      </c>
      <c r="M38" s="3" t="s">
        <v>2518</v>
      </c>
      <c r="N38" s="3" t="s">
        <v>258</v>
      </c>
      <c r="O38" s="5" t="s">
        <v>46</v>
      </c>
      <c r="P38" s="3" t="s">
        <v>46</v>
      </c>
      <c r="Q38" s="3" t="s">
        <v>46</v>
      </c>
      <c r="R38" s="3" t="s">
        <v>47</v>
      </c>
      <c r="S38" s="3" t="s">
        <v>2525</v>
      </c>
      <c r="T38" s="3" t="s">
        <v>2525</v>
      </c>
      <c r="U38" s="3" t="s">
        <v>258</v>
      </c>
      <c r="V38" s="5" t="s">
        <v>2620</v>
      </c>
      <c r="W38" s="3" t="s">
        <v>433</v>
      </c>
      <c r="X38" s="5" t="s">
        <v>7041</v>
      </c>
      <c r="Y38" s="3" t="s">
        <v>4147</v>
      </c>
      <c r="AB38" s="14">
        <f t="shared" si="1"/>
        <v>58.430000000000291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0.52930524271881285</v>
      </c>
      <c r="AH38" s="25">
        <f t="shared" si="4"/>
        <v>0.29829685964753205</v>
      </c>
      <c r="AI38" s="41">
        <f t="shared" si="5"/>
        <v>3.3523651612745815</v>
      </c>
    </row>
    <row r="39" spans="1:35" x14ac:dyDescent="0.25">
      <c r="A39" s="3" t="s">
        <v>236</v>
      </c>
      <c r="B39" s="4" t="s">
        <v>296</v>
      </c>
      <c r="C39" s="3" t="s">
        <v>58</v>
      </c>
      <c r="D39" s="3" t="s">
        <v>100</v>
      </c>
      <c r="E39" s="3" t="s">
        <v>7043</v>
      </c>
      <c r="F39" s="3" t="s">
        <v>149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40</v>
      </c>
      <c r="L39" s="3" t="s">
        <v>46</v>
      </c>
      <c r="M39" s="3" t="s">
        <v>46</v>
      </c>
      <c r="N39" s="3" t="s">
        <v>124</v>
      </c>
      <c r="O39" s="5" t="s">
        <v>46</v>
      </c>
      <c r="P39" s="3" t="s">
        <v>46</v>
      </c>
      <c r="Q39" s="3" t="s">
        <v>46</v>
      </c>
      <c r="R39" s="3" t="s">
        <v>47</v>
      </c>
      <c r="S39" s="3" t="s">
        <v>80</v>
      </c>
      <c r="T39" s="3" t="s">
        <v>46</v>
      </c>
      <c r="U39" s="3" t="s">
        <v>258</v>
      </c>
      <c r="V39" s="5" t="s">
        <v>81</v>
      </c>
      <c r="W39" s="3" t="s">
        <v>1065</v>
      </c>
      <c r="X39" s="5" t="s">
        <v>7044</v>
      </c>
      <c r="Y39" s="3" t="s">
        <v>3084</v>
      </c>
      <c r="AB39" s="14">
        <f t="shared" si="1"/>
        <v>-106.42000000000007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-0.98954305170220469</v>
      </c>
      <c r="AH39" s="25">
        <f t="shared" si="4"/>
        <v>0.83880124147498236</v>
      </c>
      <c r="AI39" s="41">
        <f t="shared" si="5"/>
        <v>1.1921775392720677</v>
      </c>
    </row>
    <row r="40" spans="1:35" x14ac:dyDescent="0.25">
      <c r="A40" s="3" t="s">
        <v>1778</v>
      </c>
      <c r="B40" s="4" t="s">
        <v>1253</v>
      </c>
      <c r="C40" s="3" t="s">
        <v>42</v>
      </c>
      <c r="D40" s="3" t="s">
        <v>354</v>
      </c>
      <c r="E40" s="3" t="s">
        <v>7045</v>
      </c>
      <c r="F40" s="3" t="s">
        <v>97</v>
      </c>
      <c r="G40" s="3" t="s">
        <v>65</v>
      </c>
      <c r="H40" s="5" t="s">
        <v>46</v>
      </c>
      <c r="I40" s="3" t="s">
        <v>46</v>
      </c>
      <c r="J40" s="3" t="s">
        <v>46</v>
      </c>
      <c r="K40" s="3" t="s">
        <v>40</v>
      </c>
      <c r="L40" s="3" t="s">
        <v>46</v>
      </c>
      <c r="M40" s="3" t="s">
        <v>46</v>
      </c>
      <c r="N40" s="3" t="s">
        <v>258</v>
      </c>
      <c r="O40" s="5" t="s">
        <v>46</v>
      </c>
      <c r="P40" s="3" t="s">
        <v>46</v>
      </c>
      <c r="Q40" s="3" t="s">
        <v>46</v>
      </c>
      <c r="R40" s="3" t="s">
        <v>46</v>
      </c>
      <c r="S40" s="3" t="s">
        <v>80</v>
      </c>
      <c r="T40" s="3" t="s">
        <v>80</v>
      </c>
      <c r="U40" s="3" t="s">
        <v>258</v>
      </c>
      <c r="V40" s="5" t="s">
        <v>81</v>
      </c>
      <c r="W40" s="3" t="s">
        <v>433</v>
      </c>
      <c r="X40" s="5" t="s">
        <v>7044</v>
      </c>
      <c r="Y40" s="3" t="s">
        <v>2610</v>
      </c>
      <c r="AB40" s="14">
        <f t="shared" si="1"/>
        <v>-20.449999999999818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-0.1974569863617438</v>
      </c>
      <c r="AH40" s="25">
        <f t="shared" si="4"/>
        <v>0.57826503068040802</v>
      </c>
      <c r="AI40" s="41">
        <f t="shared" si="5"/>
        <v>1.729310864299304</v>
      </c>
    </row>
    <row r="41" spans="1:35" x14ac:dyDescent="0.25">
      <c r="A41" s="3" t="s">
        <v>1778</v>
      </c>
      <c r="B41" s="4" t="s">
        <v>1116</v>
      </c>
      <c r="C41" s="3" t="s">
        <v>42</v>
      </c>
      <c r="D41" s="3" t="s">
        <v>1103</v>
      </c>
      <c r="E41" s="3" t="s">
        <v>3206</v>
      </c>
      <c r="F41" s="3" t="s">
        <v>220</v>
      </c>
      <c r="G41" s="3" t="s">
        <v>65</v>
      </c>
      <c r="H41" s="5" t="s">
        <v>46</v>
      </c>
      <c r="I41" s="3" t="s">
        <v>46</v>
      </c>
      <c r="J41" s="3" t="s">
        <v>46</v>
      </c>
      <c r="K41" s="3" t="s">
        <v>40</v>
      </c>
      <c r="L41" s="3" t="s">
        <v>46</v>
      </c>
      <c r="M41" s="3" t="s">
        <v>46</v>
      </c>
      <c r="N41" s="3" t="s">
        <v>258</v>
      </c>
      <c r="O41" s="5" t="s">
        <v>46</v>
      </c>
      <c r="P41" s="3" t="s">
        <v>46</v>
      </c>
      <c r="Q41" s="3" t="s">
        <v>46</v>
      </c>
      <c r="R41" s="3" t="s">
        <v>46</v>
      </c>
      <c r="S41" s="3" t="s">
        <v>80</v>
      </c>
      <c r="T41" s="3" t="s">
        <v>80</v>
      </c>
      <c r="U41" s="3" t="s">
        <v>258</v>
      </c>
      <c r="V41" s="5" t="s">
        <v>81</v>
      </c>
      <c r="W41" s="3" t="s">
        <v>433</v>
      </c>
      <c r="X41" s="5" t="s">
        <v>7044</v>
      </c>
      <c r="Y41" s="3" t="s">
        <v>7046</v>
      </c>
      <c r="AB41" s="14">
        <f t="shared" si="1"/>
        <v>-13.239999999999782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-0.13102752804948678</v>
      </c>
      <c r="AH41" s="25">
        <f t="shared" si="4"/>
        <v>0.55212323455193091</v>
      </c>
      <c r="AI41" s="41">
        <f t="shared" si="5"/>
        <v>1.8111898529529158</v>
      </c>
    </row>
    <row r="42" spans="1:35" x14ac:dyDescent="0.25">
      <c r="A42" s="3" t="s">
        <v>1778</v>
      </c>
      <c r="B42" s="4" t="s">
        <v>95</v>
      </c>
      <c r="C42" s="3" t="s">
        <v>42</v>
      </c>
      <c r="D42" s="3" t="s">
        <v>55</v>
      </c>
      <c r="E42" s="3" t="s">
        <v>7047</v>
      </c>
      <c r="F42" s="3" t="s">
        <v>773</v>
      </c>
      <c r="G42" s="3" t="s">
        <v>65</v>
      </c>
      <c r="H42" s="5" t="s">
        <v>46</v>
      </c>
      <c r="I42" s="3" t="s">
        <v>46</v>
      </c>
      <c r="J42" s="3" t="s">
        <v>46</v>
      </c>
      <c r="K42" s="3" t="s">
        <v>40</v>
      </c>
      <c r="L42" s="3" t="s">
        <v>46</v>
      </c>
      <c r="M42" s="3" t="s">
        <v>86</v>
      </c>
      <c r="N42" s="3" t="s">
        <v>258</v>
      </c>
      <c r="O42" s="5" t="s">
        <v>46</v>
      </c>
      <c r="P42" s="3" t="s">
        <v>47</v>
      </c>
      <c r="Q42" s="3" t="s">
        <v>46</v>
      </c>
      <c r="R42" s="3" t="s">
        <v>48</v>
      </c>
      <c r="S42" s="3" t="s">
        <v>46</v>
      </c>
      <c r="T42" s="3" t="s">
        <v>46</v>
      </c>
      <c r="U42" s="3" t="s">
        <v>258</v>
      </c>
      <c r="V42" s="5" t="s">
        <v>81</v>
      </c>
      <c r="W42" s="3" t="s">
        <v>433</v>
      </c>
      <c r="X42" s="5" t="s">
        <v>7044</v>
      </c>
      <c r="Y42" s="3" t="s">
        <v>7048</v>
      </c>
      <c r="AB42" s="14">
        <f t="shared" si="1"/>
        <v>18.940000000000055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0.16546345232338544</v>
      </c>
      <c r="AH42" s="25">
        <f t="shared" si="4"/>
        <v>0.43428960705369368</v>
      </c>
      <c r="AI42" s="41">
        <f t="shared" si="5"/>
        <v>2.3026109392398246</v>
      </c>
    </row>
    <row r="43" spans="1:35" x14ac:dyDescent="0.25">
      <c r="A43" s="3" t="s">
        <v>302</v>
      </c>
      <c r="B43" s="4" t="s">
        <v>89</v>
      </c>
      <c r="C43" s="3" t="s">
        <v>58</v>
      </c>
      <c r="D43" s="3" t="s">
        <v>90</v>
      </c>
      <c r="E43" s="3" t="s">
        <v>7049</v>
      </c>
      <c r="F43" s="3" t="s">
        <v>213</v>
      </c>
      <c r="G43" s="3" t="s">
        <v>65</v>
      </c>
      <c r="H43" s="5" t="s">
        <v>46</v>
      </c>
      <c r="I43" s="3" t="s">
        <v>86</v>
      </c>
      <c r="J43" s="3" t="s">
        <v>46</v>
      </c>
      <c r="K43" s="3" t="s">
        <v>40</v>
      </c>
      <c r="L43" s="3" t="s">
        <v>46</v>
      </c>
      <c r="M43" s="3" t="s">
        <v>48</v>
      </c>
      <c r="N43" s="3" t="s">
        <v>258</v>
      </c>
      <c r="O43" s="5" t="s">
        <v>46</v>
      </c>
      <c r="P43" s="3" t="s">
        <v>61</v>
      </c>
      <c r="Q43" s="3" t="s">
        <v>46</v>
      </c>
      <c r="R43" s="3" t="s">
        <v>47</v>
      </c>
      <c r="S43" s="3" t="s">
        <v>46</v>
      </c>
      <c r="T43" s="3" t="s">
        <v>46</v>
      </c>
      <c r="U43" s="3" t="s">
        <v>258</v>
      </c>
      <c r="V43" s="5" t="s">
        <v>361</v>
      </c>
      <c r="W43" s="3" t="s">
        <v>433</v>
      </c>
      <c r="X43" s="5" t="s">
        <v>7050</v>
      </c>
      <c r="Y43" s="3" t="s">
        <v>7051</v>
      </c>
      <c r="AB43" s="14">
        <f t="shared" si="1"/>
        <v>-16.279999999999745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-0.15903662004244906</v>
      </c>
      <c r="AH43" s="25">
        <f t="shared" si="4"/>
        <v>0.56317998881921449</v>
      </c>
      <c r="AI43" s="41">
        <f t="shared" si="5"/>
        <v>1.7756312721562419</v>
      </c>
    </row>
    <row r="44" spans="1:35" x14ac:dyDescent="0.25">
      <c r="A44" s="3" t="s">
        <v>293</v>
      </c>
      <c r="B44" s="4" t="s">
        <v>319</v>
      </c>
      <c r="C44" s="3" t="s">
        <v>42</v>
      </c>
      <c r="D44" s="3" t="s">
        <v>1103</v>
      </c>
      <c r="E44" s="3" t="s">
        <v>7052</v>
      </c>
      <c r="F44" s="3" t="s">
        <v>294</v>
      </c>
      <c r="G44" s="3" t="s">
        <v>45</v>
      </c>
      <c r="H44" s="5" t="s">
        <v>46</v>
      </c>
      <c r="I44" s="3" t="s">
        <v>46</v>
      </c>
      <c r="J44" s="3" t="s">
        <v>46</v>
      </c>
      <c r="K44" s="3" t="s">
        <v>40</v>
      </c>
      <c r="L44" s="3" t="s">
        <v>46</v>
      </c>
      <c r="M44" s="3" t="s">
        <v>61</v>
      </c>
      <c r="N44" s="3" t="s">
        <v>497</v>
      </c>
      <c r="O44" s="5" t="s">
        <v>46</v>
      </c>
      <c r="P44" s="3" t="s">
        <v>61</v>
      </c>
      <c r="Q44" s="3" t="s">
        <v>46</v>
      </c>
      <c r="R44" s="3" t="s">
        <v>47</v>
      </c>
      <c r="S44" s="3" t="s">
        <v>80</v>
      </c>
      <c r="T44" s="3" t="s">
        <v>46</v>
      </c>
      <c r="U44" s="3" t="s">
        <v>258</v>
      </c>
      <c r="V44" s="5" t="s">
        <v>321</v>
      </c>
      <c r="W44" s="3" t="s">
        <v>901</v>
      </c>
      <c r="X44" s="5" t="s">
        <v>7053</v>
      </c>
      <c r="Y44" s="3" t="s">
        <v>6753</v>
      </c>
      <c r="AB44" s="14">
        <f t="shared" si="1"/>
        <v>12.550000000000182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0.1065890780355475</v>
      </c>
      <c r="AH44" s="25">
        <f t="shared" si="4"/>
        <v>0.45755749184222427</v>
      </c>
      <c r="AI44" s="41">
        <f t="shared" si="5"/>
        <v>2.1855177061439561</v>
      </c>
    </row>
    <row r="45" spans="1:35" x14ac:dyDescent="0.25">
      <c r="A45" s="3" t="s">
        <v>1486</v>
      </c>
      <c r="B45" s="4" t="s">
        <v>1819</v>
      </c>
      <c r="C45" s="3" t="s">
        <v>58</v>
      </c>
      <c r="D45" s="3" t="s">
        <v>90</v>
      </c>
      <c r="E45" s="3" t="s">
        <v>7054</v>
      </c>
      <c r="F45" s="3" t="s">
        <v>362</v>
      </c>
      <c r="G45" s="3" t="s">
        <v>42</v>
      </c>
      <c r="H45" s="5" t="s">
        <v>46</v>
      </c>
      <c r="I45" s="3" t="s">
        <v>46</v>
      </c>
      <c r="J45" s="3" t="s">
        <v>46</v>
      </c>
      <c r="K45" s="3" t="s">
        <v>40</v>
      </c>
      <c r="L45" s="3" t="s">
        <v>46</v>
      </c>
      <c r="M45" s="3" t="s">
        <v>2518</v>
      </c>
      <c r="N45" s="3" t="s">
        <v>258</v>
      </c>
      <c r="O45" s="5" t="s">
        <v>46</v>
      </c>
      <c r="P45" s="3" t="s">
        <v>61</v>
      </c>
      <c r="Q45" s="3" t="s">
        <v>46</v>
      </c>
      <c r="R45" s="3" t="s">
        <v>46</v>
      </c>
      <c r="S45" s="3" t="s">
        <v>80</v>
      </c>
      <c r="T45" s="3" t="s">
        <v>80</v>
      </c>
      <c r="U45" s="3" t="s">
        <v>258</v>
      </c>
      <c r="V45" s="5" t="s">
        <v>2743</v>
      </c>
      <c r="W45" s="3" t="s">
        <v>433</v>
      </c>
      <c r="X45" s="5" t="s">
        <v>7055</v>
      </c>
      <c r="Y45" s="3" t="s">
        <v>6189</v>
      </c>
      <c r="AB45" s="14">
        <f t="shared" si="1"/>
        <v>103.42000000000007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0.94382137718045134</v>
      </c>
      <c r="AH45" s="25">
        <f t="shared" si="4"/>
        <v>0.17263046731821852</v>
      </c>
      <c r="AI45" s="41">
        <f t="shared" si="5"/>
        <v>5.7927202279806682</v>
      </c>
    </row>
    <row r="46" spans="1:35" x14ac:dyDescent="0.25">
      <c r="A46" s="3" t="s">
        <v>1486</v>
      </c>
      <c r="B46" s="4" t="s">
        <v>421</v>
      </c>
      <c r="C46" s="3" t="s">
        <v>42</v>
      </c>
      <c r="D46" s="3" t="s">
        <v>422</v>
      </c>
      <c r="E46" s="3" t="s">
        <v>7056</v>
      </c>
      <c r="F46" s="3" t="s">
        <v>821</v>
      </c>
      <c r="G46" s="3" t="s">
        <v>111</v>
      </c>
      <c r="H46" s="5" t="s">
        <v>46</v>
      </c>
      <c r="I46" s="3" t="s">
        <v>46</v>
      </c>
      <c r="J46" s="3" t="s">
        <v>47</v>
      </c>
      <c r="K46" s="3" t="s">
        <v>40</v>
      </c>
      <c r="L46" s="3" t="s">
        <v>46</v>
      </c>
      <c r="M46" s="3" t="s">
        <v>86</v>
      </c>
      <c r="N46" s="3" t="s">
        <v>258</v>
      </c>
      <c r="O46" s="5" t="s">
        <v>46</v>
      </c>
      <c r="P46" s="3" t="s">
        <v>48</v>
      </c>
      <c r="Q46" s="3" t="s">
        <v>46</v>
      </c>
      <c r="R46" s="3" t="s">
        <v>46</v>
      </c>
      <c r="S46" s="3" t="s">
        <v>2525</v>
      </c>
      <c r="T46" s="3" t="s">
        <v>46</v>
      </c>
      <c r="U46" s="3" t="s">
        <v>258</v>
      </c>
      <c r="V46" s="5" t="s">
        <v>2743</v>
      </c>
      <c r="W46" s="3" t="s">
        <v>433</v>
      </c>
      <c r="X46" s="5" t="s">
        <v>7055</v>
      </c>
      <c r="Y46" s="3" t="s">
        <v>4049</v>
      </c>
      <c r="AB46" s="14">
        <f t="shared" si="1"/>
        <v>-28.159999999999854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-0.26849320322547493</v>
      </c>
      <c r="AH46" s="25">
        <f t="shared" si="4"/>
        <v>0.60584014704157718</v>
      </c>
      <c r="AI46" s="41">
        <f t="shared" si="5"/>
        <v>1.6506004180858167</v>
      </c>
    </row>
    <row r="47" spans="1:35" x14ac:dyDescent="0.25">
      <c r="A47" s="3" t="s">
        <v>220</v>
      </c>
      <c r="B47" s="4" t="s">
        <v>1131</v>
      </c>
      <c r="C47" s="3" t="s">
        <v>42</v>
      </c>
      <c r="D47" s="3" t="s">
        <v>90</v>
      </c>
      <c r="E47" s="3" t="s">
        <v>7057</v>
      </c>
      <c r="F47" s="3" t="s">
        <v>78</v>
      </c>
      <c r="G47" s="3" t="s">
        <v>111</v>
      </c>
      <c r="H47" s="5" t="s">
        <v>46</v>
      </c>
      <c r="I47" s="3" t="s">
        <v>86</v>
      </c>
      <c r="J47" s="3" t="s">
        <v>80</v>
      </c>
      <c r="K47" s="3" t="s">
        <v>40</v>
      </c>
      <c r="L47" s="3" t="s">
        <v>46</v>
      </c>
      <c r="M47" s="3" t="s">
        <v>61</v>
      </c>
      <c r="N47" s="3" t="s">
        <v>258</v>
      </c>
      <c r="O47" s="5" t="s">
        <v>46</v>
      </c>
      <c r="P47" s="3" t="s">
        <v>46</v>
      </c>
      <c r="Q47" s="3" t="s">
        <v>46</v>
      </c>
      <c r="R47" s="3" t="s">
        <v>46</v>
      </c>
      <c r="S47" s="3" t="s">
        <v>80</v>
      </c>
      <c r="T47" s="3" t="s">
        <v>46</v>
      </c>
      <c r="U47" s="3" t="s">
        <v>258</v>
      </c>
      <c r="V47" s="5" t="s">
        <v>220</v>
      </c>
      <c r="W47" s="3" t="s">
        <v>433</v>
      </c>
      <c r="X47" s="5" t="s">
        <v>7058</v>
      </c>
      <c r="Y47" s="3" t="s">
        <v>7059</v>
      </c>
      <c r="AB47" s="14">
        <f t="shared" si="1"/>
        <v>-24.099999999999909</v>
      </c>
      <c r="AC47" t="str">
        <f t="shared" si="2"/>
        <v xml:space="preserve"> </v>
      </c>
      <c r="AD47" t="str">
        <f t="shared" si="6"/>
        <v xml:space="preserve"> </v>
      </c>
      <c r="AE47" s="26">
        <f t="shared" si="3"/>
        <v>-0.23108632378750565</v>
      </c>
      <c r="AH47" s="25">
        <f t="shared" si="4"/>
        <v>0.59137613017998447</v>
      </c>
      <c r="AI47" s="41">
        <f t="shared" si="5"/>
        <v>1.6909711923875781</v>
      </c>
    </row>
    <row r="48" spans="1:35" x14ac:dyDescent="0.25">
      <c r="A48" s="3" t="s">
        <v>321</v>
      </c>
      <c r="B48" s="4" t="s">
        <v>373</v>
      </c>
      <c r="C48" s="3" t="s">
        <v>63</v>
      </c>
      <c r="D48" s="3" t="s">
        <v>1103</v>
      </c>
      <c r="E48" s="3" t="s">
        <v>7060</v>
      </c>
      <c r="F48" s="3" t="s">
        <v>424</v>
      </c>
      <c r="G48" s="3" t="s">
        <v>42</v>
      </c>
      <c r="H48" s="5" t="s">
        <v>46</v>
      </c>
      <c r="I48" s="3" t="s">
        <v>61</v>
      </c>
      <c r="J48" s="3" t="s">
        <v>46</v>
      </c>
      <c r="K48" s="3" t="s">
        <v>40</v>
      </c>
      <c r="L48" s="3" t="s">
        <v>46</v>
      </c>
      <c r="M48" s="3" t="s">
        <v>61</v>
      </c>
      <c r="N48" s="3" t="s">
        <v>183</v>
      </c>
      <c r="O48" s="5" t="s">
        <v>46</v>
      </c>
      <c r="P48" s="3" t="s">
        <v>2518</v>
      </c>
      <c r="Q48" s="3" t="s">
        <v>80</v>
      </c>
      <c r="R48" s="3" t="s">
        <v>46</v>
      </c>
      <c r="S48" s="3" t="s">
        <v>80</v>
      </c>
      <c r="T48" s="3" t="s">
        <v>46</v>
      </c>
      <c r="U48" s="3" t="s">
        <v>258</v>
      </c>
      <c r="V48" s="5" t="s">
        <v>2787</v>
      </c>
      <c r="W48" s="3" t="s">
        <v>1632</v>
      </c>
      <c r="X48" s="5" t="s">
        <v>7061</v>
      </c>
      <c r="Y48" s="3" t="s">
        <v>7062</v>
      </c>
      <c r="AB48" s="14">
        <f t="shared" si="1"/>
        <v>50.099999999999909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0.45255664525125067</v>
      </c>
      <c r="AH48" s="25">
        <f t="shared" si="4"/>
        <v>0.3254340117676271</v>
      </c>
      <c r="AI48" s="41">
        <f t="shared" si="5"/>
        <v>3.0728195696829625</v>
      </c>
    </row>
    <row r="49" spans="1:35" x14ac:dyDescent="0.25">
      <c r="A49" s="3" t="s">
        <v>361</v>
      </c>
      <c r="B49" s="4" t="s">
        <v>2841</v>
      </c>
      <c r="C49" s="3" t="s">
        <v>42</v>
      </c>
      <c r="D49" s="3" t="s">
        <v>307</v>
      </c>
      <c r="E49" s="3" t="s">
        <v>7063</v>
      </c>
      <c r="F49" s="3" t="s">
        <v>416</v>
      </c>
      <c r="G49" s="3" t="s">
        <v>42</v>
      </c>
      <c r="H49" s="5" t="s">
        <v>46</v>
      </c>
      <c r="I49" s="3" t="s">
        <v>61</v>
      </c>
      <c r="J49" s="3" t="s">
        <v>47</v>
      </c>
      <c r="K49" s="3" t="s">
        <v>40</v>
      </c>
      <c r="L49" s="3" t="s">
        <v>46</v>
      </c>
      <c r="M49" s="3" t="s">
        <v>61</v>
      </c>
      <c r="N49" s="3" t="s">
        <v>258</v>
      </c>
      <c r="O49" s="5" t="s">
        <v>46</v>
      </c>
      <c r="P49" s="3" t="s">
        <v>2518</v>
      </c>
      <c r="Q49" s="3" t="s">
        <v>46</v>
      </c>
      <c r="R49" s="3" t="s">
        <v>47</v>
      </c>
      <c r="S49" s="3" t="s">
        <v>46</v>
      </c>
      <c r="T49" s="3" t="s">
        <v>46</v>
      </c>
      <c r="U49" s="3" t="s">
        <v>1128</v>
      </c>
      <c r="V49" s="5" t="s">
        <v>2787</v>
      </c>
      <c r="W49" s="3" t="s">
        <v>339</v>
      </c>
      <c r="X49" s="5" t="s">
        <v>7061</v>
      </c>
      <c r="Y49" s="3" t="s">
        <v>7064</v>
      </c>
      <c r="AB49" s="14">
        <f t="shared" si="1"/>
        <v>26.849999999999909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0.23834237260770452</v>
      </c>
      <c r="AH49" s="25">
        <f t="shared" si="4"/>
        <v>0.40580777975158977</v>
      </c>
      <c r="AI49" s="41">
        <f t="shared" si="5"/>
        <v>2.4642208698220069</v>
      </c>
    </row>
    <row r="50" spans="1:35" x14ac:dyDescent="0.25">
      <c r="A50" s="3" t="s">
        <v>7065</v>
      </c>
      <c r="B50" s="4" t="s">
        <v>3862</v>
      </c>
      <c r="C50" s="3" t="s">
        <v>58</v>
      </c>
      <c r="D50" s="3" t="s">
        <v>1103</v>
      </c>
      <c r="E50" s="3" t="s">
        <v>7066</v>
      </c>
      <c r="F50" s="3" t="s">
        <v>497</v>
      </c>
      <c r="G50" s="3" t="s">
        <v>65</v>
      </c>
      <c r="H50" s="5" t="s">
        <v>46</v>
      </c>
      <c r="I50" s="3" t="s">
        <v>46</v>
      </c>
      <c r="J50" s="3" t="s">
        <v>46</v>
      </c>
      <c r="K50" s="3" t="s">
        <v>40</v>
      </c>
      <c r="L50" s="3" t="s">
        <v>46</v>
      </c>
      <c r="M50" s="3" t="s">
        <v>61</v>
      </c>
      <c r="N50" s="3" t="s">
        <v>258</v>
      </c>
      <c r="O50" s="5" t="s">
        <v>46</v>
      </c>
      <c r="P50" s="3" t="s">
        <v>61</v>
      </c>
      <c r="Q50" s="3" t="s">
        <v>47</v>
      </c>
      <c r="R50" s="3" t="s">
        <v>48</v>
      </c>
      <c r="S50" s="3" t="s">
        <v>47</v>
      </c>
      <c r="T50" s="3" t="s">
        <v>46</v>
      </c>
      <c r="U50" s="3" t="s">
        <v>258</v>
      </c>
      <c r="V50" s="5" t="s">
        <v>305</v>
      </c>
      <c r="W50" s="3" t="s">
        <v>433</v>
      </c>
      <c r="X50" s="5" t="s">
        <v>7067</v>
      </c>
      <c r="Y50" s="3" t="s">
        <v>7068</v>
      </c>
      <c r="AB50" s="14">
        <f t="shared" si="1"/>
        <v>-26.029999999999745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-0.24886841179619421</v>
      </c>
      <c r="AH50" s="25">
        <f t="shared" si="4"/>
        <v>0.5982687148000525</v>
      </c>
      <c r="AI50" s="41">
        <f t="shared" si="5"/>
        <v>1.6714897089917367</v>
      </c>
    </row>
    <row r="51" spans="1:35" x14ac:dyDescent="0.25">
      <c r="A51" s="3" t="s">
        <v>7065</v>
      </c>
      <c r="B51" s="4" t="s">
        <v>5091</v>
      </c>
      <c r="C51" s="3" t="s">
        <v>42</v>
      </c>
      <c r="D51" s="3" t="s">
        <v>90</v>
      </c>
      <c r="E51" s="3" t="s">
        <v>7069</v>
      </c>
      <c r="F51" s="3" t="s">
        <v>489</v>
      </c>
      <c r="G51" s="3" t="s">
        <v>42</v>
      </c>
      <c r="H51" s="5" t="s">
        <v>46</v>
      </c>
      <c r="I51" s="3" t="s">
        <v>61</v>
      </c>
      <c r="J51" s="3" t="s">
        <v>2518</v>
      </c>
      <c r="K51" s="3" t="s">
        <v>47</v>
      </c>
      <c r="L51" s="3" t="s">
        <v>46</v>
      </c>
      <c r="M51" s="3" t="s">
        <v>2518</v>
      </c>
      <c r="N51" s="3" t="s">
        <v>258</v>
      </c>
      <c r="O51" s="5" t="s">
        <v>46</v>
      </c>
      <c r="P51" s="3" t="s">
        <v>46</v>
      </c>
      <c r="Q51" s="3" t="s">
        <v>46</v>
      </c>
      <c r="R51" s="3" t="s">
        <v>47</v>
      </c>
      <c r="S51" s="3" t="s">
        <v>46</v>
      </c>
      <c r="T51" s="3" t="s">
        <v>47</v>
      </c>
      <c r="U51" s="3" t="s">
        <v>258</v>
      </c>
      <c r="V51" s="5" t="s">
        <v>305</v>
      </c>
      <c r="W51" s="3" t="s">
        <v>433</v>
      </c>
      <c r="X51" s="5" t="s">
        <v>7067</v>
      </c>
      <c r="Y51" s="3" t="s">
        <v>6746</v>
      </c>
      <c r="AB51" s="14">
        <f t="shared" si="1"/>
        <v>-31.339999999999691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-0.29779218761284876</v>
      </c>
      <c r="AH51" s="25">
        <f t="shared" si="4"/>
        <v>0.61706911121095731</v>
      </c>
      <c r="AI51" s="41">
        <f t="shared" si="5"/>
        <v>1.6205640208396854</v>
      </c>
    </row>
    <row r="52" spans="1:35" x14ac:dyDescent="0.25">
      <c r="A52" s="3" t="s">
        <v>7065</v>
      </c>
      <c r="B52" s="4" t="s">
        <v>99</v>
      </c>
      <c r="C52" s="3" t="s">
        <v>58</v>
      </c>
      <c r="D52" s="3" t="s">
        <v>100</v>
      </c>
      <c r="E52" s="3" t="s">
        <v>7070</v>
      </c>
      <c r="F52" s="3" t="s">
        <v>31</v>
      </c>
      <c r="G52" s="3" t="s">
        <v>42</v>
      </c>
      <c r="H52" s="5" t="s">
        <v>46</v>
      </c>
      <c r="I52" s="3" t="s">
        <v>46</v>
      </c>
      <c r="J52" s="3" t="s">
        <v>46</v>
      </c>
      <c r="K52" s="3" t="s">
        <v>40</v>
      </c>
      <c r="L52" s="3" t="s">
        <v>46</v>
      </c>
      <c r="M52" s="3" t="s">
        <v>46</v>
      </c>
      <c r="N52" s="3" t="s">
        <v>258</v>
      </c>
      <c r="O52" s="5" t="s">
        <v>46</v>
      </c>
      <c r="P52" s="3" t="s">
        <v>46</v>
      </c>
      <c r="Q52" s="3" t="s">
        <v>46</v>
      </c>
      <c r="R52" s="3" t="s">
        <v>47</v>
      </c>
      <c r="S52" s="3" t="s">
        <v>80</v>
      </c>
      <c r="T52" s="3" t="s">
        <v>80</v>
      </c>
      <c r="U52" s="3" t="s">
        <v>258</v>
      </c>
      <c r="V52" s="5" t="s">
        <v>305</v>
      </c>
      <c r="W52" s="3" t="s">
        <v>433</v>
      </c>
      <c r="X52" s="5" t="s">
        <v>7067</v>
      </c>
      <c r="Y52" s="3" t="s">
        <v>5806</v>
      </c>
      <c r="AB52" s="14">
        <f t="shared" si="1"/>
        <v>62.050000000000182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0.56265817463148438</v>
      </c>
      <c r="AH52" s="25">
        <f t="shared" si="4"/>
        <v>0.28683383505924798</v>
      </c>
      <c r="AI52" s="41">
        <f t="shared" si="5"/>
        <v>3.4863390499012832</v>
      </c>
    </row>
    <row r="53" spans="1:35" x14ac:dyDescent="0.25">
      <c r="A53" s="3" t="s">
        <v>7065</v>
      </c>
      <c r="B53" s="4" t="s">
        <v>1127</v>
      </c>
      <c r="C53" s="3" t="s">
        <v>42</v>
      </c>
      <c r="D53" s="3" t="s">
        <v>1103</v>
      </c>
      <c r="E53" s="3" t="s">
        <v>7071</v>
      </c>
      <c r="F53" s="3" t="s">
        <v>889</v>
      </c>
      <c r="G53" s="3" t="s">
        <v>111</v>
      </c>
      <c r="H53" s="5" t="s">
        <v>46</v>
      </c>
      <c r="I53" s="3" t="s">
        <v>46</v>
      </c>
      <c r="J53" s="3" t="s">
        <v>47</v>
      </c>
      <c r="K53" s="3" t="s">
        <v>40</v>
      </c>
      <c r="L53" s="3" t="s">
        <v>46</v>
      </c>
      <c r="M53" s="3" t="s">
        <v>46</v>
      </c>
      <c r="N53" s="3" t="s">
        <v>258</v>
      </c>
      <c r="O53" s="5" t="s">
        <v>46</v>
      </c>
      <c r="P53" s="3" t="s">
        <v>46</v>
      </c>
      <c r="Q53" s="3" t="s">
        <v>47</v>
      </c>
      <c r="R53" s="3" t="s">
        <v>46</v>
      </c>
      <c r="S53" s="3" t="s">
        <v>80</v>
      </c>
      <c r="T53" s="3" t="s">
        <v>46</v>
      </c>
      <c r="U53" s="3" t="s">
        <v>258</v>
      </c>
      <c r="V53" s="5" t="s">
        <v>305</v>
      </c>
      <c r="W53" s="3" t="s">
        <v>433</v>
      </c>
      <c r="X53" s="5" t="s">
        <v>7067</v>
      </c>
      <c r="Y53" s="3" t="s">
        <v>3229</v>
      </c>
      <c r="AB53" s="14">
        <f t="shared" si="1"/>
        <v>1.8400000000001455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7.9123098629717212E-3</v>
      </c>
      <c r="AH53" s="25">
        <f t="shared" si="4"/>
        <v>0.49684347799554884</v>
      </c>
      <c r="AI53" s="41">
        <f t="shared" si="5"/>
        <v>2.0127063034708064</v>
      </c>
    </row>
    <row r="54" spans="1:35" x14ac:dyDescent="0.25">
      <c r="A54" s="3" t="s">
        <v>176</v>
      </c>
      <c r="B54" s="4" t="s">
        <v>1487</v>
      </c>
      <c r="C54" s="3" t="s">
        <v>58</v>
      </c>
      <c r="D54" s="3" t="s">
        <v>377</v>
      </c>
      <c r="E54" s="3" t="s">
        <v>7072</v>
      </c>
      <c r="F54" s="3" t="s">
        <v>613</v>
      </c>
      <c r="G54" s="3" t="s">
        <v>65</v>
      </c>
      <c r="H54" s="5" t="s">
        <v>46</v>
      </c>
      <c r="I54" s="3" t="s">
        <v>46</v>
      </c>
      <c r="J54" s="3" t="s">
        <v>46</v>
      </c>
      <c r="K54" s="3" t="s">
        <v>40</v>
      </c>
      <c r="L54" s="3" t="s">
        <v>46</v>
      </c>
      <c r="M54" s="3" t="s">
        <v>2518</v>
      </c>
      <c r="N54" s="3" t="s">
        <v>258</v>
      </c>
      <c r="O54" s="5" t="s">
        <v>46</v>
      </c>
      <c r="P54" s="3" t="s">
        <v>61</v>
      </c>
      <c r="Q54" s="3" t="s">
        <v>46</v>
      </c>
      <c r="R54" s="3" t="s">
        <v>48</v>
      </c>
      <c r="S54" s="3" t="s">
        <v>80</v>
      </c>
      <c r="T54" s="3" t="s">
        <v>80</v>
      </c>
      <c r="U54" s="3" t="s">
        <v>258</v>
      </c>
      <c r="V54" s="5" t="s">
        <v>2795</v>
      </c>
      <c r="W54" s="3" t="s">
        <v>433</v>
      </c>
      <c r="X54" s="5" t="s">
        <v>7073</v>
      </c>
      <c r="Y54" s="3" t="s">
        <v>7074</v>
      </c>
      <c r="AB54" s="14">
        <f t="shared" si="1"/>
        <v>33.019999999999982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0.29518977313289574</v>
      </c>
      <c r="AH54" s="25">
        <f t="shared" si="4"/>
        <v>0.38392445698116839</v>
      </c>
      <c r="AI54" s="41">
        <f t="shared" si="5"/>
        <v>2.604679076355509</v>
      </c>
    </row>
    <row r="55" spans="1:35" x14ac:dyDescent="0.25">
      <c r="A55" s="3" t="s">
        <v>7075</v>
      </c>
      <c r="B55" s="4" t="s">
        <v>109</v>
      </c>
      <c r="C55" s="3" t="s">
        <v>42</v>
      </c>
      <c r="D55" s="3" t="s">
        <v>59</v>
      </c>
      <c r="E55" s="3" t="s">
        <v>7076</v>
      </c>
      <c r="F55" s="3" t="s">
        <v>840</v>
      </c>
      <c r="G55" s="3" t="s">
        <v>111</v>
      </c>
      <c r="H55" s="5" t="s">
        <v>46</v>
      </c>
      <c r="I55" s="3" t="s">
        <v>46</v>
      </c>
      <c r="J55" s="3" t="s">
        <v>47</v>
      </c>
      <c r="K55" s="3" t="s">
        <v>40</v>
      </c>
      <c r="L55" s="3" t="s">
        <v>46</v>
      </c>
      <c r="M55" s="3" t="s">
        <v>46</v>
      </c>
      <c r="N55" s="3" t="s">
        <v>258</v>
      </c>
      <c r="O55" s="5" t="s">
        <v>46</v>
      </c>
      <c r="P55" s="3" t="s">
        <v>61</v>
      </c>
      <c r="Q55" s="3" t="s">
        <v>47</v>
      </c>
      <c r="R55" s="3" t="s">
        <v>47</v>
      </c>
      <c r="S55" s="3" t="s">
        <v>46</v>
      </c>
      <c r="T55" s="3" t="s">
        <v>46</v>
      </c>
      <c r="U55" s="3" t="s">
        <v>258</v>
      </c>
      <c r="V55" s="5" t="s">
        <v>293</v>
      </c>
      <c r="W55" s="3" t="s">
        <v>433</v>
      </c>
      <c r="X55" s="5" t="s">
        <v>7077</v>
      </c>
      <c r="Y55" s="3" t="s">
        <v>7078</v>
      </c>
      <c r="AB55" s="14">
        <f t="shared" si="1"/>
        <v>87.720000000000255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0.79916915866416594</v>
      </c>
      <c r="AH55" s="25">
        <f t="shared" si="4"/>
        <v>0.21209616627941486</v>
      </c>
      <c r="AI55" s="41">
        <f t="shared" si="5"/>
        <v>4.7148424110721692</v>
      </c>
    </row>
    <row r="56" spans="1:35" x14ac:dyDescent="0.25">
      <c r="A56" s="3" t="s">
        <v>7075</v>
      </c>
      <c r="B56" s="4" t="s">
        <v>415</v>
      </c>
      <c r="C56" s="3" t="s">
        <v>42</v>
      </c>
      <c r="D56" s="3" t="s">
        <v>193</v>
      </c>
      <c r="E56" s="3" t="s">
        <v>7079</v>
      </c>
      <c r="F56" s="3" t="s">
        <v>124</v>
      </c>
      <c r="G56" s="3" t="s">
        <v>111</v>
      </c>
      <c r="H56" s="5" t="s">
        <v>46</v>
      </c>
      <c r="I56" s="3" t="s">
        <v>46</v>
      </c>
      <c r="J56" s="3" t="s">
        <v>46</v>
      </c>
      <c r="K56" s="3" t="s">
        <v>40</v>
      </c>
      <c r="L56" s="3" t="s">
        <v>46</v>
      </c>
      <c r="M56" s="3" t="s">
        <v>61</v>
      </c>
      <c r="N56" s="3" t="s">
        <v>258</v>
      </c>
      <c r="O56" s="5" t="s">
        <v>46</v>
      </c>
      <c r="P56" s="3" t="s">
        <v>46</v>
      </c>
      <c r="Q56" s="3" t="s">
        <v>46</v>
      </c>
      <c r="R56" s="3" t="s">
        <v>47</v>
      </c>
      <c r="S56" s="3" t="s">
        <v>80</v>
      </c>
      <c r="T56" s="3" t="s">
        <v>80</v>
      </c>
      <c r="U56" s="3" t="s">
        <v>258</v>
      </c>
      <c r="V56" s="5" t="s">
        <v>293</v>
      </c>
      <c r="W56" s="3" t="s">
        <v>433</v>
      </c>
      <c r="X56" s="5" t="s">
        <v>7077</v>
      </c>
      <c r="Y56" s="3" t="s">
        <v>3236</v>
      </c>
      <c r="AB56" s="14">
        <f t="shared" si="1"/>
        <v>-39.429999999999836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-0.3723295409757012</v>
      </c>
      <c r="AH56" s="25">
        <f t="shared" si="4"/>
        <v>0.64517624667870155</v>
      </c>
      <c r="AI56" s="41">
        <f t="shared" si="5"/>
        <v>1.5499640681874034</v>
      </c>
    </row>
    <row r="57" spans="1:35" x14ac:dyDescent="0.25">
      <c r="A57" s="3" t="s">
        <v>7075</v>
      </c>
      <c r="B57" s="4" t="s">
        <v>425</v>
      </c>
      <c r="C57" s="3" t="s">
        <v>42</v>
      </c>
      <c r="D57" s="3" t="s">
        <v>426</v>
      </c>
      <c r="E57" s="3" t="s">
        <v>7080</v>
      </c>
      <c r="F57" s="3" t="s">
        <v>472</v>
      </c>
      <c r="G57" s="3" t="s">
        <v>65</v>
      </c>
      <c r="H57" s="5" t="s">
        <v>46</v>
      </c>
      <c r="I57" s="3" t="s">
        <v>46</v>
      </c>
      <c r="J57" s="3" t="s">
        <v>46</v>
      </c>
      <c r="K57" s="3" t="s">
        <v>47</v>
      </c>
      <c r="L57" s="3" t="s">
        <v>46</v>
      </c>
      <c r="M57" s="3" t="s">
        <v>46</v>
      </c>
      <c r="N57" s="3" t="s">
        <v>258</v>
      </c>
      <c r="O57" s="5" t="s">
        <v>46</v>
      </c>
      <c r="P57" s="3" t="s">
        <v>46</v>
      </c>
      <c r="Q57" s="3" t="s">
        <v>46</v>
      </c>
      <c r="R57" s="3" t="s">
        <v>47</v>
      </c>
      <c r="S57" s="3" t="s">
        <v>80</v>
      </c>
      <c r="T57" s="3" t="s">
        <v>47</v>
      </c>
      <c r="U57" s="3" t="s">
        <v>258</v>
      </c>
      <c r="V57" s="5" t="s">
        <v>293</v>
      </c>
      <c r="W57" s="3" t="s">
        <v>433</v>
      </c>
      <c r="X57" s="5" t="s">
        <v>7077</v>
      </c>
      <c r="Y57" s="3" t="s">
        <v>3120</v>
      </c>
      <c r="AB57" s="14">
        <f t="shared" si="1"/>
        <v>-61.699999999999818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-0.57751456685835789</v>
      </c>
      <c r="AH57" s="25">
        <f t="shared" si="4"/>
        <v>0.7182040494302524</v>
      </c>
      <c r="AI57" s="41">
        <f t="shared" si="5"/>
        <v>1.3923619628618007</v>
      </c>
    </row>
    <row r="58" spans="1:35" x14ac:dyDescent="0.25">
      <c r="A58" s="3" t="s">
        <v>821</v>
      </c>
      <c r="B58" s="4" t="s">
        <v>1585</v>
      </c>
      <c r="C58" s="3" t="s">
        <v>42</v>
      </c>
      <c r="D58" s="3" t="s">
        <v>1260</v>
      </c>
      <c r="E58" s="3" t="s">
        <v>7081</v>
      </c>
      <c r="F58" s="3" t="s">
        <v>1258</v>
      </c>
      <c r="G58" s="3" t="s">
        <v>42</v>
      </c>
      <c r="H58" s="5" t="s">
        <v>46</v>
      </c>
      <c r="I58" s="3" t="s">
        <v>46</v>
      </c>
      <c r="J58" s="3" t="s">
        <v>46</v>
      </c>
      <c r="K58" s="3" t="s">
        <v>40</v>
      </c>
      <c r="L58" s="3" t="s">
        <v>46</v>
      </c>
      <c r="M58" s="3" t="s">
        <v>2518</v>
      </c>
      <c r="N58" s="3" t="s">
        <v>258</v>
      </c>
      <c r="O58" s="5" t="s">
        <v>46</v>
      </c>
      <c r="P58" s="3" t="s">
        <v>46</v>
      </c>
      <c r="Q58" s="3" t="s">
        <v>46</v>
      </c>
      <c r="R58" s="3" t="s">
        <v>47</v>
      </c>
      <c r="S58" s="3" t="s">
        <v>80</v>
      </c>
      <c r="T58" s="3" t="s">
        <v>80</v>
      </c>
      <c r="U58" s="3" t="s">
        <v>1128</v>
      </c>
      <c r="V58" s="5" t="s">
        <v>3051</v>
      </c>
      <c r="W58" s="3" t="s">
        <v>339</v>
      </c>
      <c r="X58" s="5" t="s">
        <v>7082</v>
      </c>
      <c r="Y58" s="3" t="s">
        <v>7083</v>
      </c>
      <c r="AB58" s="14">
        <f t="shared" si="1"/>
        <v>64.329999999999927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0.58366499362620405</v>
      </c>
      <c r="AH58" s="25">
        <f t="shared" si="4"/>
        <v>0.27972286181322481</v>
      </c>
      <c r="AI58" s="41">
        <f t="shared" si="5"/>
        <v>3.5749669995429803</v>
      </c>
    </row>
    <row r="59" spans="1:35" x14ac:dyDescent="0.25">
      <c r="A59" s="3" t="s">
        <v>210</v>
      </c>
      <c r="B59" s="4" t="s">
        <v>1104</v>
      </c>
      <c r="C59" s="3" t="s">
        <v>42</v>
      </c>
      <c r="D59" s="3" t="s">
        <v>1103</v>
      </c>
      <c r="E59" s="3" t="s">
        <v>7084</v>
      </c>
      <c r="F59" s="3" t="s">
        <v>281</v>
      </c>
      <c r="G59" s="3" t="s">
        <v>65</v>
      </c>
      <c r="H59" s="5" t="s">
        <v>46</v>
      </c>
      <c r="I59" s="3" t="s">
        <v>46</v>
      </c>
      <c r="J59" s="3" t="s">
        <v>80</v>
      </c>
      <c r="K59" s="3" t="s">
        <v>40</v>
      </c>
      <c r="L59" s="3" t="s">
        <v>46</v>
      </c>
      <c r="M59" s="3" t="s">
        <v>86</v>
      </c>
      <c r="N59" s="3" t="s">
        <v>258</v>
      </c>
      <c r="O59" s="5" t="s">
        <v>46</v>
      </c>
      <c r="P59" s="3" t="s">
        <v>46</v>
      </c>
      <c r="Q59" s="3" t="s">
        <v>47</v>
      </c>
      <c r="R59" s="3" t="s">
        <v>47</v>
      </c>
      <c r="S59" s="3" t="s">
        <v>46</v>
      </c>
      <c r="T59" s="3" t="s">
        <v>46</v>
      </c>
      <c r="U59" s="3" t="s">
        <v>258</v>
      </c>
      <c r="V59" s="5" t="s">
        <v>302</v>
      </c>
      <c r="W59" s="3" t="s">
        <v>433</v>
      </c>
      <c r="X59" s="5" t="s">
        <v>7085</v>
      </c>
      <c r="Y59" s="3" t="s">
        <v>7086</v>
      </c>
      <c r="AB59" s="14">
        <f t="shared" si="1"/>
        <v>-195.2199999999998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-1.807703370444004</v>
      </c>
      <c r="AH59" s="25">
        <f t="shared" si="4"/>
        <v>0.96467366012352151</v>
      </c>
      <c r="AI59" s="41">
        <f t="shared" si="5"/>
        <v>1.0366199900927688</v>
      </c>
    </row>
    <row r="60" spans="1:35" x14ac:dyDescent="0.25">
      <c r="A60" s="3" t="s">
        <v>188</v>
      </c>
      <c r="B60" s="4" t="s">
        <v>487</v>
      </c>
      <c r="C60" s="3" t="s">
        <v>58</v>
      </c>
      <c r="D60" s="3" t="s">
        <v>426</v>
      </c>
      <c r="E60" s="3" t="s">
        <v>7087</v>
      </c>
      <c r="F60" s="3" t="s">
        <v>1019</v>
      </c>
      <c r="G60" s="3" t="s">
        <v>111</v>
      </c>
      <c r="H60" s="5" t="s">
        <v>46</v>
      </c>
      <c r="I60" s="3" t="s">
        <v>46</v>
      </c>
      <c r="J60" s="3" t="s">
        <v>80</v>
      </c>
      <c r="K60" s="3" t="s">
        <v>40</v>
      </c>
      <c r="L60" s="3" t="s">
        <v>46</v>
      </c>
      <c r="M60" s="3" t="s">
        <v>46</v>
      </c>
      <c r="N60" s="3" t="s">
        <v>889</v>
      </c>
      <c r="O60" s="5" t="s">
        <v>46</v>
      </c>
      <c r="P60" s="3" t="s">
        <v>46</v>
      </c>
      <c r="Q60" s="3" t="s">
        <v>80</v>
      </c>
      <c r="R60" s="3" t="s">
        <v>80</v>
      </c>
      <c r="S60" s="3" t="s">
        <v>46</v>
      </c>
      <c r="T60" s="3" t="s">
        <v>2525</v>
      </c>
      <c r="U60" s="3" t="s">
        <v>258</v>
      </c>
      <c r="V60" s="5" t="s">
        <v>2555</v>
      </c>
      <c r="W60" s="3" t="s">
        <v>863</v>
      </c>
      <c r="X60" s="5" t="s">
        <v>7088</v>
      </c>
      <c r="Y60" s="3" t="s">
        <v>7089</v>
      </c>
      <c r="AB60" s="14">
        <f t="shared" si="1"/>
        <v>70.739999999999782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0.64272363825610079</v>
      </c>
      <c r="AH60" s="25">
        <f t="shared" si="4"/>
        <v>0.26020171996097585</v>
      </c>
      <c r="AI60" s="41">
        <f t="shared" si="5"/>
        <v>3.8431721364100766</v>
      </c>
    </row>
    <row r="61" spans="1:35" x14ac:dyDescent="0.25">
      <c r="A61" s="3" t="s">
        <v>340</v>
      </c>
      <c r="B61" s="4" t="s">
        <v>4636</v>
      </c>
      <c r="C61" s="3" t="s">
        <v>42</v>
      </c>
      <c r="D61" s="3" t="s">
        <v>934</v>
      </c>
      <c r="E61" s="3" t="s">
        <v>7090</v>
      </c>
      <c r="F61" s="3" t="s">
        <v>482</v>
      </c>
      <c r="G61" s="3" t="s">
        <v>42</v>
      </c>
      <c r="H61" s="5" t="s">
        <v>46</v>
      </c>
      <c r="I61" s="3" t="s">
        <v>46</v>
      </c>
      <c r="J61" s="3" t="s">
        <v>80</v>
      </c>
      <c r="K61" s="3" t="s">
        <v>40</v>
      </c>
      <c r="L61" s="3" t="s">
        <v>2525</v>
      </c>
      <c r="M61" s="3" t="s">
        <v>46</v>
      </c>
      <c r="N61" s="3" t="s">
        <v>1189</v>
      </c>
      <c r="O61" s="5" t="s">
        <v>46</v>
      </c>
      <c r="P61" s="3" t="s">
        <v>46</v>
      </c>
      <c r="Q61" s="3" t="s">
        <v>80</v>
      </c>
      <c r="R61" s="3" t="s">
        <v>46</v>
      </c>
      <c r="S61" s="3" t="s">
        <v>46</v>
      </c>
      <c r="T61" s="3" t="s">
        <v>80</v>
      </c>
      <c r="U61" s="3" t="s">
        <v>258</v>
      </c>
      <c r="V61" s="5" t="s">
        <v>2555</v>
      </c>
      <c r="W61" s="3" t="s">
        <v>851</v>
      </c>
      <c r="X61" s="5" t="s">
        <v>7088</v>
      </c>
      <c r="Y61" s="3" t="s">
        <v>7091</v>
      </c>
      <c r="AB61" s="14">
        <f t="shared" si="1"/>
        <v>167.7199999999998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1.5362505269000195</v>
      </c>
      <c r="AH61" s="25">
        <f t="shared" si="4"/>
        <v>6.2238474060432147E-2</v>
      </c>
      <c r="AI61" s="41">
        <f t="shared" si="5"/>
        <v>16.067231966982717</v>
      </c>
    </row>
    <row r="62" spans="1:35" x14ac:dyDescent="0.25">
      <c r="A62" s="3" t="s">
        <v>78</v>
      </c>
      <c r="B62" s="4" t="s">
        <v>1838</v>
      </c>
      <c r="C62" s="3" t="s">
        <v>58</v>
      </c>
      <c r="D62" s="3" t="s">
        <v>365</v>
      </c>
      <c r="E62" s="3" t="s">
        <v>7092</v>
      </c>
      <c r="F62" s="3" t="s">
        <v>256</v>
      </c>
      <c r="G62" s="3" t="s">
        <v>65</v>
      </c>
      <c r="H62" s="5" t="s">
        <v>46</v>
      </c>
      <c r="I62" s="3" t="s">
        <v>61</v>
      </c>
      <c r="J62" s="3" t="s">
        <v>2518</v>
      </c>
      <c r="K62" s="3" t="s">
        <v>40</v>
      </c>
      <c r="L62" s="3" t="s">
        <v>46</v>
      </c>
      <c r="M62" s="3" t="s">
        <v>46</v>
      </c>
      <c r="N62" s="3" t="s">
        <v>258</v>
      </c>
      <c r="O62" s="5" t="s">
        <v>46</v>
      </c>
      <c r="P62" s="3" t="s">
        <v>46</v>
      </c>
      <c r="Q62" s="3" t="s">
        <v>47</v>
      </c>
      <c r="R62" s="3" t="s">
        <v>47</v>
      </c>
      <c r="S62" s="3" t="s">
        <v>80</v>
      </c>
      <c r="T62" s="3" t="s">
        <v>46</v>
      </c>
      <c r="U62" s="3" t="s">
        <v>258</v>
      </c>
      <c r="V62" s="5" t="s">
        <v>2555</v>
      </c>
      <c r="W62" s="3" t="s">
        <v>433</v>
      </c>
      <c r="X62" s="5" t="s">
        <v>7088</v>
      </c>
      <c r="Y62" s="3" t="s">
        <v>7093</v>
      </c>
      <c r="AB62" s="14">
        <f t="shared" si="1"/>
        <v>-246.03999999999996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-2.2759343096158342</v>
      </c>
      <c r="AH62" s="25">
        <f t="shared" si="4"/>
        <v>0.98857502919330542</v>
      </c>
      <c r="AI62" s="41">
        <f t="shared" si="5"/>
        <v>1.0115570093005664</v>
      </c>
    </row>
    <row r="63" spans="1:35" x14ac:dyDescent="0.25">
      <c r="A63" s="3" t="s">
        <v>396</v>
      </c>
      <c r="B63" s="4" t="s">
        <v>783</v>
      </c>
      <c r="C63" s="3" t="s">
        <v>42</v>
      </c>
      <c r="D63" s="3" t="s">
        <v>365</v>
      </c>
      <c r="E63" s="3" t="s">
        <v>7094</v>
      </c>
      <c r="F63" s="3" t="s">
        <v>67</v>
      </c>
      <c r="G63" s="3" t="s">
        <v>65</v>
      </c>
      <c r="H63" s="5" t="s">
        <v>46</v>
      </c>
      <c r="I63" s="3" t="s">
        <v>46</v>
      </c>
      <c r="J63" s="3" t="s">
        <v>47</v>
      </c>
      <c r="K63" s="3" t="s">
        <v>40</v>
      </c>
      <c r="L63" s="3" t="s">
        <v>80</v>
      </c>
      <c r="M63" s="3" t="s">
        <v>61</v>
      </c>
      <c r="N63" s="3" t="s">
        <v>258</v>
      </c>
      <c r="O63" s="5" t="s">
        <v>46</v>
      </c>
      <c r="P63" s="3" t="s">
        <v>61</v>
      </c>
      <c r="Q63" s="3" t="s">
        <v>46</v>
      </c>
      <c r="R63" s="3" t="s">
        <v>46</v>
      </c>
      <c r="S63" s="3" t="s">
        <v>80</v>
      </c>
      <c r="T63" s="3" t="s">
        <v>61</v>
      </c>
      <c r="U63" s="3" t="s">
        <v>258</v>
      </c>
      <c r="V63" s="5" t="s">
        <v>219</v>
      </c>
      <c r="W63" s="3" t="s">
        <v>433</v>
      </c>
      <c r="X63" s="5" t="s">
        <v>7095</v>
      </c>
      <c r="Y63" s="3" t="s">
        <v>5118</v>
      </c>
      <c r="AB63" s="14">
        <f t="shared" si="1"/>
        <v>-156.41999999999962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-1.4502189068496114</v>
      </c>
      <c r="AH63" s="25">
        <f t="shared" si="4"/>
        <v>0.92650125785254267</v>
      </c>
      <c r="AI63" s="41">
        <f t="shared" si="5"/>
        <v>1.0793293495551357</v>
      </c>
    </row>
    <row r="64" spans="1:35" x14ac:dyDescent="0.25">
      <c r="A64" s="3" t="s">
        <v>38</v>
      </c>
      <c r="B64" s="4" t="s">
        <v>123</v>
      </c>
      <c r="C64" s="3" t="s">
        <v>42</v>
      </c>
      <c r="D64" s="3" t="s">
        <v>115</v>
      </c>
      <c r="E64" s="3" t="s">
        <v>7096</v>
      </c>
      <c r="F64" s="3" t="s">
        <v>38</v>
      </c>
      <c r="G64" s="3" t="s">
        <v>111</v>
      </c>
      <c r="H64" s="5" t="s">
        <v>46</v>
      </c>
      <c r="I64" s="3" t="s">
        <v>86</v>
      </c>
      <c r="J64" s="3" t="s">
        <v>46</v>
      </c>
      <c r="K64" s="3" t="s">
        <v>40</v>
      </c>
      <c r="L64" s="3" t="s">
        <v>46</v>
      </c>
      <c r="M64" s="3" t="s">
        <v>46</v>
      </c>
      <c r="N64" s="3" t="s">
        <v>258</v>
      </c>
      <c r="O64" s="5" t="s">
        <v>46</v>
      </c>
      <c r="P64" s="3" t="s">
        <v>2518</v>
      </c>
      <c r="Q64" s="3" t="s">
        <v>80</v>
      </c>
      <c r="R64" s="3" t="s">
        <v>47</v>
      </c>
      <c r="S64" s="3" t="s">
        <v>80</v>
      </c>
      <c r="T64" s="3" t="s">
        <v>46</v>
      </c>
      <c r="U64" s="3" t="s">
        <v>258</v>
      </c>
      <c r="V64" s="5" t="s">
        <v>2814</v>
      </c>
      <c r="W64" s="3" t="s">
        <v>433</v>
      </c>
      <c r="X64" s="5" t="s">
        <v>7097</v>
      </c>
      <c r="Y64" s="3" t="s">
        <v>7098</v>
      </c>
      <c r="AB64" s="14">
        <f t="shared" si="1"/>
        <v>-127.86000000000013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-1.187080858389415</v>
      </c>
      <c r="AH64" s="25">
        <f t="shared" si="4"/>
        <v>0.88240213607015083</v>
      </c>
      <c r="AI64" s="41">
        <f t="shared" si="5"/>
        <v>1.1332701487482575</v>
      </c>
    </row>
    <row r="65" spans="1:35" x14ac:dyDescent="0.25">
      <c r="A65" s="3" t="s">
        <v>7099</v>
      </c>
      <c r="B65" s="4" t="s">
        <v>2069</v>
      </c>
      <c r="C65" s="3" t="s">
        <v>42</v>
      </c>
      <c r="D65" s="3" t="s">
        <v>307</v>
      </c>
      <c r="E65" s="3" t="s">
        <v>7100</v>
      </c>
      <c r="F65" s="3" t="s">
        <v>66</v>
      </c>
      <c r="G65" s="3" t="s">
        <v>42</v>
      </c>
      <c r="H65" s="5" t="s">
        <v>46</v>
      </c>
      <c r="I65" s="3" t="s">
        <v>46</v>
      </c>
      <c r="J65" s="3" t="s">
        <v>2518</v>
      </c>
      <c r="K65" s="3" t="s">
        <v>40</v>
      </c>
      <c r="L65" s="3" t="s">
        <v>46</v>
      </c>
      <c r="M65" s="3" t="s">
        <v>46</v>
      </c>
      <c r="N65" s="3" t="s">
        <v>258</v>
      </c>
      <c r="O65" s="5" t="s">
        <v>46</v>
      </c>
      <c r="P65" s="3" t="s">
        <v>2524</v>
      </c>
      <c r="Q65" s="3" t="s">
        <v>80</v>
      </c>
      <c r="R65" s="3" t="s">
        <v>47</v>
      </c>
      <c r="S65" s="3" t="s">
        <v>80</v>
      </c>
      <c r="T65" s="3" t="s">
        <v>46</v>
      </c>
      <c r="U65" s="3" t="s">
        <v>258</v>
      </c>
      <c r="V65" s="5" t="s">
        <v>315</v>
      </c>
      <c r="W65" s="3" t="s">
        <v>433</v>
      </c>
      <c r="X65" s="5" t="s">
        <v>7101</v>
      </c>
      <c r="Y65" s="3" t="s">
        <v>7102</v>
      </c>
      <c r="AB65" s="14">
        <f t="shared" si="1"/>
        <v>-42.520000000000437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-0.40079930882381676</v>
      </c>
      <c r="AH65" s="25">
        <f t="shared" si="4"/>
        <v>0.65571605609953432</v>
      </c>
      <c r="AI65" s="41">
        <f t="shared" si="5"/>
        <v>1.525050348695755</v>
      </c>
    </row>
    <row r="66" spans="1:35" x14ac:dyDescent="0.25">
      <c r="A66" s="3" t="s">
        <v>7099</v>
      </c>
      <c r="B66" s="4" t="s">
        <v>436</v>
      </c>
      <c r="C66" s="3" t="s">
        <v>58</v>
      </c>
      <c r="D66" s="3" t="s">
        <v>354</v>
      </c>
      <c r="E66" s="3" t="s">
        <v>7103</v>
      </c>
      <c r="F66" s="3" t="s">
        <v>374</v>
      </c>
      <c r="G66" s="3" t="s">
        <v>42</v>
      </c>
      <c r="H66" s="5" t="s">
        <v>46</v>
      </c>
      <c r="I66" s="3" t="s">
        <v>46</v>
      </c>
      <c r="J66" s="3" t="s">
        <v>46</v>
      </c>
      <c r="K66" s="3" t="s">
        <v>40</v>
      </c>
      <c r="L66" s="3" t="s">
        <v>46</v>
      </c>
      <c r="M66" s="3" t="s">
        <v>46</v>
      </c>
      <c r="N66" s="3" t="s">
        <v>258</v>
      </c>
      <c r="O66" s="5" t="s">
        <v>46</v>
      </c>
      <c r="P66" s="3" t="s">
        <v>47</v>
      </c>
      <c r="Q66" s="3" t="s">
        <v>47</v>
      </c>
      <c r="R66" s="3" t="s">
        <v>46</v>
      </c>
      <c r="S66" s="3" t="s">
        <v>47</v>
      </c>
      <c r="T66" s="3" t="s">
        <v>80</v>
      </c>
      <c r="U66" s="3" t="s">
        <v>258</v>
      </c>
      <c r="V66" s="5" t="s">
        <v>315</v>
      </c>
      <c r="W66" s="3" t="s">
        <v>433</v>
      </c>
      <c r="X66" s="5" t="s">
        <v>7101</v>
      </c>
      <c r="Y66" s="3" t="s">
        <v>3018</v>
      </c>
      <c r="AB66" s="14">
        <f t="shared" si="1"/>
        <v>-42.970000000000255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-0.40494539152014175</v>
      </c>
      <c r="AH66" s="25">
        <f t="shared" si="4"/>
        <v>0.65724117406488447</v>
      </c>
      <c r="AI66" s="41">
        <f t="shared" si="5"/>
        <v>1.5215114929809275</v>
      </c>
    </row>
    <row r="67" spans="1:35" x14ac:dyDescent="0.25">
      <c r="A67" s="3" t="s">
        <v>194</v>
      </c>
      <c r="B67" s="4" t="s">
        <v>192</v>
      </c>
      <c r="C67" s="3" t="s">
        <v>42</v>
      </c>
      <c r="D67" s="3" t="s">
        <v>193</v>
      </c>
      <c r="E67" s="3" t="s">
        <v>7104</v>
      </c>
      <c r="F67" s="3" t="s">
        <v>676</v>
      </c>
      <c r="G67" s="3" t="s">
        <v>42</v>
      </c>
      <c r="H67" s="5" t="s">
        <v>46</v>
      </c>
      <c r="I67" s="3" t="s">
        <v>86</v>
      </c>
      <c r="J67" s="3" t="s">
        <v>47</v>
      </c>
      <c r="K67" s="3" t="s">
        <v>40</v>
      </c>
      <c r="L67" s="3" t="s">
        <v>46</v>
      </c>
      <c r="M67" s="3" t="s">
        <v>46</v>
      </c>
      <c r="N67" s="3" t="s">
        <v>258</v>
      </c>
      <c r="O67" s="5" t="s">
        <v>46</v>
      </c>
      <c r="P67" s="3" t="s">
        <v>48</v>
      </c>
      <c r="Q67" s="3" t="s">
        <v>46</v>
      </c>
      <c r="R67" s="3" t="s">
        <v>47</v>
      </c>
      <c r="S67" s="3" t="s">
        <v>80</v>
      </c>
      <c r="T67" s="3" t="s">
        <v>61</v>
      </c>
      <c r="U67" s="3" t="s">
        <v>258</v>
      </c>
      <c r="V67" s="5" t="s">
        <v>236</v>
      </c>
      <c r="W67" s="3" t="s">
        <v>433</v>
      </c>
      <c r="X67" s="5" t="s">
        <v>7105</v>
      </c>
      <c r="Y67" s="3" t="s">
        <v>7106</v>
      </c>
      <c r="AB67" s="14">
        <f t="shared" si="1"/>
        <v>-9.1300000000001091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-9.3159972756372611E-2</v>
      </c>
      <c r="AH67" s="25">
        <f t="shared" si="4"/>
        <v>0.53711176341821543</v>
      </c>
      <c r="AI67" s="41">
        <f t="shared" si="5"/>
        <v>1.8618099027210513</v>
      </c>
    </row>
    <row r="68" spans="1:35" x14ac:dyDescent="0.25">
      <c r="A68" s="3" t="s">
        <v>838</v>
      </c>
      <c r="B68" s="4" t="s">
        <v>7107</v>
      </c>
      <c r="C68" s="3" t="s">
        <v>42</v>
      </c>
      <c r="D68" s="3" t="s">
        <v>307</v>
      </c>
      <c r="E68" s="3" t="s">
        <v>7108</v>
      </c>
      <c r="F68" s="3" t="s">
        <v>1405</v>
      </c>
      <c r="G68" s="3" t="s">
        <v>42</v>
      </c>
      <c r="H68" s="5" t="s">
        <v>46</v>
      </c>
      <c r="I68" s="3" t="s">
        <v>46</v>
      </c>
      <c r="J68" s="3" t="s">
        <v>2518</v>
      </c>
      <c r="K68" s="3" t="s">
        <v>40</v>
      </c>
      <c r="L68" s="3" t="s">
        <v>46</v>
      </c>
      <c r="M68" s="3" t="s">
        <v>2518</v>
      </c>
      <c r="N68" s="3" t="s">
        <v>60</v>
      </c>
      <c r="O68" s="5" t="s">
        <v>46</v>
      </c>
      <c r="P68" s="3" t="s">
        <v>61</v>
      </c>
      <c r="Q68" s="3" t="s">
        <v>47</v>
      </c>
      <c r="R68" s="3" t="s">
        <v>48</v>
      </c>
      <c r="S68" s="3" t="s">
        <v>80</v>
      </c>
      <c r="T68" s="3" t="s">
        <v>80</v>
      </c>
      <c r="U68" s="3" t="s">
        <v>258</v>
      </c>
      <c r="V68" s="5" t="s">
        <v>281</v>
      </c>
      <c r="W68" s="3" t="s">
        <v>1619</v>
      </c>
      <c r="X68" s="5" t="s">
        <v>7109</v>
      </c>
      <c r="Y68" s="3" t="s">
        <v>7110</v>
      </c>
      <c r="AB68" s="14">
        <f t="shared" si="1"/>
        <v>148.97999999999979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1.3635892163907697</v>
      </c>
      <c r="AH68" s="25">
        <f t="shared" si="4"/>
        <v>8.6348443960629351E-2</v>
      </c>
      <c r="AI68" s="41">
        <f t="shared" si="5"/>
        <v>11.58098460298776</v>
      </c>
    </row>
    <row r="69" spans="1:35" x14ac:dyDescent="0.25">
      <c r="A69" s="3" t="s">
        <v>7111</v>
      </c>
      <c r="B69" s="4" t="s">
        <v>1308</v>
      </c>
      <c r="C69" s="3" t="s">
        <v>63</v>
      </c>
      <c r="D69" s="3" t="s">
        <v>380</v>
      </c>
      <c r="E69" s="3" t="s">
        <v>7112</v>
      </c>
      <c r="F69" s="3" t="s">
        <v>975</v>
      </c>
      <c r="G69" s="3" t="s">
        <v>42</v>
      </c>
      <c r="H69" s="5" t="s">
        <v>46</v>
      </c>
      <c r="I69" s="3" t="s">
        <v>46</v>
      </c>
      <c r="J69" s="3" t="s">
        <v>46</v>
      </c>
      <c r="K69" s="3" t="s">
        <v>47</v>
      </c>
      <c r="L69" s="3" t="s">
        <v>80</v>
      </c>
      <c r="M69" s="3" t="s">
        <v>2518</v>
      </c>
      <c r="N69" s="3" t="s">
        <v>258</v>
      </c>
      <c r="O69" s="5" t="s">
        <v>46</v>
      </c>
      <c r="P69" s="3" t="s">
        <v>86</v>
      </c>
      <c r="Q69" s="3" t="s">
        <v>80</v>
      </c>
      <c r="R69" s="3" t="s">
        <v>46</v>
      </c>
      <c r="S69" s="3" t="s">
        <v>2525</v>
      </c>
      <c r="T69" s="3" t="s">
        <v>80</v>
      </c>
      <c r="U69" s="3" t="s">
        <v>258</v>
      </c>
      <c r="V69" s="5" t="s">
        <v>281</v>
      </c>
      <c r="W69" s="3" t="s">
        <v>433</v>
      </c>
      <c r="X69" s="5" t="s">
        <v>7109</v>
      </c>
      <c r="Y69" s="3" t="s">
        <v>3873</v>
      </c>
      <c r="AB69" s="14">
        <f t="shared" si="1"/>
        <v>76.679999999999836</v>
      </c>
      <c r="AE69" s="26">
        <f t="shared" si="3"/>
        <v>0.69745192984761373</v>
      </c>
      <c r="AH69" s="25">
        <f t="shared" si="4"/>
        <v>0.24276000628627115</v>
      </c>
      <c r="AI69" s="41">
        <f t="shared" si="5"/>
        <v>4.1192946700650719</v>
      </c>
    </row>
    <row r="70" spans="1:35" x14ac:dyDescent="0.25">
      <c r="A70" s="3" t="s">
        <v>7111</v>
      </c>
      <c r="B70" s="4" t="s">
        <v>780</v>
      </c>
      <c r="C70" s="3" t="s">
        <v>42</v>
      </c>
      <c r="D70" s="3" t="s">
        <v>307</v>
      </c>
      <c r="E70" s="3" t="s">
        <v>7113</v>
      </c>
      <c r="F70" s="3" t="s">
        <v>838</v>
      </c>
      <c r="G70" s="3" t="s">
        <v>111</v>
      </c>
      <c r="H70" s="5" t="s">
        <v>46</v>
      </c>
      <c r="I70" s="3" t="s">
        <v>46</v>
      </c>
      <c r="J70" s="3" t="s">
        <v>47</v>
      </c>
      <c r="K70" s="3" t="s">
        <v>40</v>
      </c>
      <c r="L70" s="3" t="s">
        <v>46</v>
      </c>
      <c r="M70" s="3" t="s">
        <v>86</v>
      </c>
      <c r="N70" s="3" t="s">
        <v>258</v>
      </c>
      <c r="O70" s="5" t="s">
        <v>46</v>
      </c>
      <c r="P70" s="3" t="s">
        <v>46</v>
      </c>
      <c r="Q70" s="3" t="s">
        <v>46</v>
      </c>
      <c r="R70" s="3" t="s">
        <v>47</v>
      </c>
      <c r="S70" s="3" t="s">
        <v>80</v>
      </c>
      <c r="T70" s="3" t="s">
        <v>80</v>
      </c>
      <c r="U70" s="3" t="s">
        <v>258</v>
      </c>
      <c r="V70" s="5" t="s">
        <v>281</v>
      </c>
      <c r="W70" s="3" t="s">
        <v>433</v>
      </c>
      <c r="X70" s="5" t="s">
        <v>7109</v>
      </c>
      <c r="Y70" s="3" t="s">
        <v>7114</v>
      </c>
      <c r="AB70" s="14">
        <f t="shared" ref="AB70:AB118" si="7">IF(OR(E70="", ISBLANK(E70)), X70-X70,X70-E70)</f>
        <v>-191.22000000000025</v>
      </c>
      <c r="AE70" s="26">
        <f t="shared" ref="AE70:AE91" si="8">(AB70-$AF$5)/$AG$5</f>
        <v>-1.7708493020322154</v>
      </c>
      <c r="AH70" s="25">
        <f t="shared" ref="AH70:AH118" si="9">1-_xlfn.NORM.S.DIST(AE70,TRUE)</f>
        <v>0.96170711755617966</v>
      </c>
      <c r="AI70" s="41">
        <f t="shared" ref="AI70:AI118" si="10">1/AH70</f>
        <v>1.039817613642215</v>
      </c>
    </row>
    <row r="71" spans="1:35" x14ac:dyDescent="0.25">
      <c r="A71" s="3" t="s">
        <v>476</v>
      </c>
      <c r="B71" s="4" t="s">
        <v>2061</v>
      </c>
      <c r="C71" s="3" t="s">
        <v>42</v>
      </c>
      <c r="D71" s="3" t="s">
        <v>307</v>
      </c>
      <c r="E71" s="3" t="s">
        <v>7115</v>
      </c>
      <c r="F71" s="3" t="s">
        <v>1114</v>
      </c>
      <c r="G71" s="3" t="s">
        <v>42</v>
      </c>
      <c r="H71" s="5" t="s">
        <v>46</v>
      </c>
      <c r="I71" s="3" t="s">
        <v>61</v>
      </c>
      <c r="J71" s="3" t="s">
        <v>46</v>
      </c>
      <c r="K71" s="3" t="s">
        <v>40</v>
      </c>
      <c r="L71" s="3" t="s">
        <v>46</v>
      </c>
      <c r="M71" s="3" t="s">
        <v>46</v>
      </c>
      <c r="N71" s="3" t="s">
        <v>1128</v>
      </c>
      <c r="O71" s="5" t="s">
        <v>46</v>
      </c>
      <c r="P71" s="3" t="s">
        <v>2518</v>
      </c>
      <c r="Q71" s="3" t="s">
        <v>47</v>
      </c>
      <c r="R71" s="3" t="s">
        <v>47</v>
      </c>
      <c r="S71" s="3" t="s">
        <v>47</v>
      </c>
      <c r="T71" s="3" t="s">
        <v>80</v>
      </c>
      <c r="U71" s="3" t="s">
        <v>258</v>
      </c>
      <c r="V71" s="5" t="s">
        <v>2560</v>
      </c>
      <c r="W71" s="3" t="s">
        <v>339</v>
      </c>
      <c r="X71" s="5" t="s">
        <v>7116</v>
      </c>
      <c r="Y71" s="3" t="s">
        <v>3472</v>
      </c>
      <c r="AB71" s="14">
        <f t="shared" si="7"/>
        <v>-35.829999999999927</v>
      </c>
      <c r="AE71" s="26">
        <f t="shared" si="8"/>
        <v>-0.33916087940508843</v>
      </c>
      <c r="AH71" s="25">
        <f t="shared" si="9"/>
        <v>0.63275573090971993</v>
      </c>
      <c r="AI71" s="41">
        <f t="shared" si="10"/>
        <v>1.5803886889531429</v>
      </c>
    </row>
    <row r="72" spans="1:35" x14ac:dyDescent="0.25">
      <c r="A72" s="3" t="s">
        <v>480</v>
      </c>
      <c r="B72" s="4" t="s">
        <v>6917</v>
      </c>
      <c r="C72" s="3" t="s">
        <v>42</v>
      </c>
      <c r="D72" s="3" t="s">
        <v>395</v>
      </c>
      <c r="E72" s="3" t="s">
        <v>7117</v>
      </c>
      <c r="F72" s="3" t="s">
        <v>1250</v>
      </c>
      <c r="G72" s="3" t="s">
        <v>42</v>
      </c>
      <c r="H72" s="5" t="s">
        <v>46</v>
      </c>
      <c r="I72" s="3" t="s">
        <v>46</v>
      </c>
      <c r="J72" s="3" t="s">
        <v>48</v>
      </c>
      <c r="K72" s="3" t="s">
        <v>40</v>
      </c>
      <c r="L72" s="3" t="s">
        <v>2525</v>
      </c>
      <c r="M72" s="3" t="s">
        <v>61</v>
      </c>
      <c r="N72" s="3" t="s">
        <v>258</v>
      </c>
      <c r="O72" s="5" t="s">
        <v>46</v>
      </c>
      <c r="P72" s="3" t="s">
        <v>61</v>
      </c>
      <c r="Q72" s="3" t="s">
        <v>80</v>
      </c>
      <c r="R72" s="3" t="s">
        <v>46</v>
      </c>
      <c r="S72" s="3" t="s">
        <v>80</v>
      </c>
      <c r="T72" s="3" t="s">
        <v>80</v>
      </c>
      <c r="U72" s="3" t="s">
        <v>258</v>
      </c>
      <c r="V72" s="5" t="s">
        <v>2560</v>
      </c>
      <c r="W72" s="3" t="s">
        <v>433</v>
      </c>
      <c r="X72" s="5" t="s">
        <v>7116</v>
      </c>
      <c r="Y72" s="3" t="s">
        <v>7118</v>
      </c>
      <c r="AB72" s="14">
        <f t="shared" si="7"/>
        <v>50.700000000000273</v>
      </c>
      <c r="AE72" s="26">
        <f t="shared" si="8"/>
        <v>0.45808475551302297</v>
      </c>
      <c r="AH72" s="25">
        <f t="shared" si="9"/>
        <v>0.32344577535764651</v>
      </c>
      <c r="AI72" s="41">
        <f t="shared" si="10"/>
        <v>3.0917083362559343</v>
      </c>
    </row>
    <row r="73" spans="1:35" x14ac:dyDescent="0.25">
      <c r="A73" s="3" t="s">
        <v>480</v>
      </c>
      <c r="B73" s="4" t="s">
        <v>338</v>
      </c>
      <c r="C73" s="3" t="s">
        <v>42</v>
      </c>
      <c r="D73" s="3" t="s">
        <v>307</v>
      </c>
      <c r="E73" s="3" t="s">
        <v>7119</v>
      </c>
      <c r="F73" s="3" t="s">
        <v>863</v>
      </c>
      <c r="G73" s="3" t="s">
        <v>111</v>
      </c>
      <c r="H73" s="5" t="s">
        <v>46</v>
      </c>
      <c r="I73" s="3" t="s">
        <v>46</v>
      </c>
      <c r="J73" s="3" t="s">
        <v>2518</v>
      </c>
      <c r="K73" s="3" t="s">
        <v>47</v>
      </c>
      <c r="L73" s="3" t="s">
        <v>46</v>
      </c>
      <c r="M73" s="3" t="s">
        <v>47</v>
      </c>
      <c r="N73" s="3" t="s">
        <v>258</v>
      </c>
      <c r="O73" s="5" t="s">
        <v>46</v>
      </c>
      <c r="P73" s="3" t="s">
        <v>86</v>
      </c>
      <c r="Q73" s="3" t="s">
        <v>47</v>
      </c>
      <c r="R73" s="3" t="s">
        <v>48</v>
      </c>
      <c r="S73" s="3" t="s">
        <v>46</v>
      </c>
      <c r="T73" s="3" t="s">
        <v>80</v>
      </c>
      <c r="U73" s="3" t="s">
        <v>258</v>
      </c>
      <c r="V73" s="5" t="s">
        <v>2560</v>
      </c>
      <c r="W73" s="3" t="s">
        <v>433</v>
      </c>
      <c r="X73" s="5" t="s">
        <v>7116</v>
      </c>
      <c r="Y73" s="3" t="s">
        <v>7120</v>
      </c>
      <c r="AB73" s="14">
        <f t="shared" si="7"/>
        <v>27.2800000000002</v>
      </c>
      <c r="AE73" s="26">
        <f t="shared" si="8"/>
        <v>0.24230418496197495</v>
      </c>
      <c r="AH73" s="25">
        <f t="shared" si="9"/>
        <v>0.40427223562637193</v>
      </c>
      <c r="AI73" s="41">
        <f t="shared" si="10"/>
        <v>2.4735807010110857</v>
      </c>
    </row>
    <row r="74" spans="1:35" x14ac:dyDescent="0.25">
      <c r="A74" s="3" t="s">
        <v>795</v>
      </c>
      <c r="B74" s="4" t="s">
        <v>84</v>
      </c>
      <c r="C74" s="3" t="s">
        <v>42</v>
      </c>
      <c r="D74" s="3" t="s">
        <v>43</v>
      </c>
      <c r="E74" s="3" t="s">
        <v>7121</v>
      </c>
      <c r="F74" s="3" t="s">
        <v>310</v>
      </c>
      <c r="G74" s="3" t="s">
        <v>42</v>
      </c>
      <c r="H74" s="5" t="s">
        <v>46</v>
      </c>
      <c r="I74" s="3" t="s">
        <v>46</v>
      </c>
      <c r="J74" s="3" t="s">
        <v>47</v>
      </c>
      <c r="K74" s="3" t="s">
        <v>40</v>
      </c>
      <c r="L74" s="3" t="s">
        <v>46</v>
      </c>
      <c r="M74" s="3" t="s">
        <v>61</v>
      </c>
      <c r="N74" s="3" t="s">
        <v>258</v>
      </c>
      <c r="O74" s="5" t="s">
        <v>46</v>
      </c>
      <c r="P74" s="3" t="s">
        <v>86</v>
      </c>
      <c r="Q74" s="3" t="s">
        <v>47</v>
      </c>
      <c r="R74" s="3" t="s">
        <v>47</v>
      </c>
      <c r="S74" s="3" t="s">
        <v>46</v>
      </c>
      <c r="T74" s="3" t="s">
        <v>80</v>
      </c>
      <c r="U74" s="3" t="s">
        <v>258</v>
      </c>
      <c r="V74" s="5" t="s">
        <v>279</v>
      </c>
      <c r="W74" s="3" t="s">
        <v>433</v>
      </c>
      <c r="X74" s="5" t="s">
        <v>7122</v>
      </c>
      <c r="Y74" s="3" t="s">
        <v>4783</v>
      </c>
      <c r="AB74" s="14">
        <f t="shared" si="7"/>
        <v>-111.01000000000022</v>
      </c>
      <c r="AE74" s="26">
        <f t="shared" si="8"/>
        <v>-1.0318330952047383</v>
      </c>
      <c r="AH74" s="25">
        <f t="shared" si="9"/>
        <v>0.84892484372416743</v>
      </c>
      <c r="AI74" s="41">
        <f t="shared" si="10"/>
        <v>1.1779605784807494</v>
      </c>
    </row>
    <row r="75" spans="1:35" x14ac:dyDescent="0.25">
      <c r="A75" s="3" t="s">
        <v>2067</v>
      </c>
      <c r="B75" s="4" t="s">
        <v>323</v>
      </c>
      <c r="C75" s="3" t="s">
        <v>42</v>
      </c>
      <c r="D75" s="3" t="s">
        <v>100</v>
      </c>
      <c r="E75" s="3" t="s">
        <v>7123</v>
      </c>
      <c r="F75" s="3" t="s">
        <v>918</v>
      </c>
      <c r="G75" s="3" t="s">
        <v>42</v>
      </c>
      <c r="H75" s="5" t="s">
        <v>46</v>
      </c>
      <c r="I75" s="3" t="s">
        <v>46</v>
      </c>
      <c r="J75" s="3" t="s">
        <v>46</v>
      </c>
      <c r="K75" s="3" t="s">
        <v>47</v>
      </c>
      <c r="L75" s="3" t="s">
        <v>80</v>
      </c>
      <c r="M75" s="3" t="s">
        <v>2518</v>
      </c>
      <c r="N75" s="3" t="s">
        <v>258</v>
      </c>
      <c r="O75" s="5" t="s">
        <v>46</v>
      </c>
      <c r="P75" s="3" t="s">
        <v>61</v>
      </c>
      <c r="Q75" s="3" t="s">
        <v>46</v>
      </c>
      <c r="R75" s="3" t="s">
        <v>47</v>
      </c>
      <c r="S75" s="3" t="s">
        <v>80</v>
      </c>
      <c r="T75" s="3" t="s">
        <v>80</v>
      </c>
      <c r="U75" s="3" t="s">
        <v>258</v>
      </c>
      <c r="V75" s="5" t="s">
        <v>2848</v>
      </c>
      <c r="W75" s="3" t="s">
        <v>433</v>
      </c>
      <c r="X75" s="5" t="s">
        <v>7124</v>
      </c>
      <c r="Y75" s="3" t="s">
        <v>7125</v>
      </c>
      <c r="AB75" s="14">
        <f t="shared" si="7"/>
        <v>-108.31999999999971</v>
      </c>
      <c r="AE75" s="26">
        <f t="shared" si="8"/>
        <v>-1.0070487341978029</v>
      </c>
      <c r="AH75" s="25">
        <f t="shared" si="9"/>
        <v>0.84304432232319682</v>
      </c>
      <c r="AI75" s="41">
        <f t="shared" si="10"/>
        <v>1.1861772548853384</v>
      </c>
    </row>
    <row r="76" spans="1:35" x14ac:dyDescent="0.25">
      <c r="A76" s="3" t="s">
        <v>2067</v>
      </c>
      <c r="B76" s="4" t="s">
        <v>459</v>
      </c>
      <c r="C76" s="3" t="s">
        <v>63</v>
      </c>
      <c r="D76" s="3" t="s">
        <v>380</v>
      </c>
      <c r="E76" s="3" t="s">
        <v>3067</v>
      </c>
      <c r="F76" s="3" t="s">
        <v>644</v>
      </c>
      <c r="G76" s="3" t="s">
        <v>42</v>
      </c>
      <c r="H76" s="5" t="s">
        <v>46</v>
      </c>
      <c r="I76" s="3" t="s">
        <v>46</v>
      </c>
      <c r="J76" s="3" t="s">
        <v>80</v>
      </c>
      <c r="K76" s="3" t="s">
        <v>40</v>
      </c>
      <c r="L76" s="3" t="s">
        <v>46</v>
      </c>
      <c r="M76" s="3" t="s">
        <v>2518</v>
      </c>
      <c r="N76" s="3" t="s">
        <v>258</v>
      </c>
      <c r="O76" s="5" t="s">
        <v>46</v>
      </c>
      <c r="P76" s="3" t="s">
        <v>86</v>
      </c>
      <c r="Q76" s="3" t="s">
        <v>80</v>
      </c>
      <c r="R76" s="3" t="s">
        <v>80</v>
      </c>
      <c r="S76" s="3" t="s">
        <v>80</v>
      </c>
      <c r="T76" s="3" t="s">
        <v>46</v>
      </c>
      <c r="U76" s="3" t="s">
        <v>258</v>
      </c>
      <c r="V76" s="5" t="s">
        <v>2848</v>
      </c>
      <c r="W76" s="3" t="s">
        <v>433</v>
      </c>
      <c r="X76" s="5" t="s">
        <v>7124</v>
      </c>
      <c r="Y76" s="3" t="s">
        <v>6350</v>
      </c>
      <c r="AB76" s="14">
        <f t="shared" si="7"/>
        <v>151.24000000000024</v>
      </c>
      <c r="AE76" s="26">
        <f t="shared" si="8"/>
        <v>1.3844117650434369</v>
      </c>
      <c r="AH76" s="25">
        <f t="shared" si="9"/>
        <v>8.3116204263862459E-2</v>
      </c>
      <c r="AI76" s="41">
        <f t="shared" si="10"/>
        <v>12.031348265440261</v>
      </c>
    </row>
    <row r="77" spans="1:35" x14ac:dyDescent="0.25">
      <c r="A77" s="3" t="s">
        <v>2067</v>
      </c>
      <c r="B77" s="4" t="s">
        <v>229</v>
      </c>
      <c r="C77" s="3" t="s">
        <v>42</v>
      </c>
      <c r="D77" s="3" t="s">
        <v>186</v>
      </c>
      <c r="E77" s="3" t="s">
        <v>4977</v>
      </c>
      <c r="F77" s="3" t="s">
        <v>827</v>
      </c>
      <c r="G77" s="3" t="s">
        <v>42</v>
      </c>
      <c r="H77" s="5" t="s">
        <v>46</v>
      </c>
      <c r="I77" s="3" t="s">
        <v>46</v>
      </c>
      <c r="J77" s="3" t="s">
        <v>48</v>
      </c>
      <c r="K77" s="3" t="s">
        <v>40</v>
      </c>
      <c r="L77" s="3" t="s">
        <v>46</v>
      </c>
      <c r="M77" s="3" t="s">
        <v>2518</v>
      </c>
      <c r="N77" s="3" t="s">
        <v>258</v>
      </c>
      <c r="O77" s="5" t="s">
        <v>46</v>
      </c>
      <c r="P77" s="3" t="s">
        <v>80</v>
      </c>
      <c r="Q77" s="3" t="s">
        <v>80</v>
      </c>
      <c r="R77" s="3" t="s">
        <v>80</v>
      </c>
      <c r="S77" s="3" t="s">
        <v>46</v>
      </c>
      <c r="T77" s="3" t="s">
        <v>40</v>
      </c>
      <c r="U77" s="3" t="s">
        <v>258</v>
      </c>
      <c r="V77" s="5" t="s">
        <v>2848</v>
      </c>
      <c r="W77" s="3" t="s">
        <v>433</v>
      </c>
      <c r="X77" s="5" t="s">
        <v>7124</v>
      </c>
      <c r="Y77" s="3" t="s">
        <v>7126</v>
      </c>
      <c r="AB77" s="14">
        <f t="shared" si="7"/>
        <v>33.200000000000273</v>
      </c>
      <c r="AE77" s="26">
        <f t="shared" si="8"/>
        <v>0.2968482062114291</v>
      </c>
      <c r="AH77" s="25">
        <f t="shared" si="9"/>
        <v>0.3832912000412122</v>
      </c>
      <c r="AI77" s="41">
        <f t="shared" si="10"/>
        <v>2.6089824130908252</v>
      </c>
    </row>
    <row r="78" spans="1:35" x14ac:dyDescent="0.25">
      <c r="A78" s="3" t="s">
        <v>1801</v>
      </c>
      <c r="B78" s="4" t="s">
        <v>6937</v>
      </c>
      <c r="C78" s="3" t="s">
        <v>42</v>
      </c>
      <c r="D78" s="3" t="s">
        <v>307</v>
      </c>
      <c r="E78" s="3" t="s">
        <v>7127</v>
      </c>
      <c r="F78" s="3" t="s">
        <v>336</v>
      </c>
      <c r="G78" s="3" t="s">
        <v>42</v>
      </c>
      <c r="H78" s="5" t="s">
        <v>46</v>
      </c>
      <c r="I78" s="3" t="s">
        <v>46</v>
      </c>
      <c r="J78" s="3" t="s">
        <v>80</v>
      </c>
      <c r="K78" s="3" t="s">
        <v>46</v>
      </c>
      <c r="L78" s="3" t="s">
        <v>80</v>
      </c>
      <c r="M78" s="3" t="s">
        <v>86</v>
      </c>
      <c r="N78" s="3" t="s">
        <v>258</v>
      </c>
      <c r="O78" s="5" t="s">
        <v>46</v>
      </c>
      <c r="P78" s="3" t="s">
        <v>2518</v>
      </c>
      <c r="Q78" s="3" t="s">
        <v>80</v>
      </c>
      <c r="R78" s="3" t="s">
        <v>46</v>
      </c>
      <c r="S78" s="3" t="s">
        <v>80</v>
      </c>
      <c r="T78" s="3" t="s">
        <v>80</v>
      </c>
      <c r="U78" s="3" t="s">
        <v>258</v>
      </c>
      <c r="V78" s="5" t="s">
        <v>2674</v>
      </c>
      <c r="W78" s="3" t="s">
        <v>433</v>
      </c>
      <c r="X78" s="5" t="s">
        <v>7128</v>
      </c>
      <c r="Y78" s="3" t="s">
        <v>5750</v>
      </c>
      <c r="AB78" s="14">
        <f t="shared" si="7"/>
        <v>126.96000000000026</v>
      </c>
      <c r="AE78" s="26">
        <f t="shared" si="8"/>
        <v>1.1607075697838543</v>
      </c>
      <c r="AH78" s="25">
        <f t="shared" si="9"/>
        <v>0.12288042119701292</v>
      </c>
      <c r="AI78" s="41">
        <f t="shared" si="10"/>
        <v>8.137992938653019</v>
      </c>
    </row>
    <row r="79" spans="1:35" x14ac:dyDescent="0.25">
      <c r="A79" s="3" t="s">
        <v>1801</v>
      </c>
      <c r="B79" s="4" t="s">
        <v>155</v>
      </c>
      <c r="C79" s="3" t="s">
        <v>58</v>
      </c>
      <c r="D79" s="3" t="s">
        <v>43</v>
      </c>
      <c r="E79" s="3" t="s">
        <v>7129</v>
      </c>
      <c r="F79" s="3" t="s">
        <v>325</v>
      </c>
      <c r="G79" s="3" t="s">
        <v>42</v>
      </c>
      <c r="H79" s="5" t="s">
        <v>46</v>
      </c>
      <c r="I79" s="3" t="s">
        <v>46</v>
      </c>
      <c r="J79" s="3" t="s">
        <v>2518</v>
      </c>
      <c r="K79" s="3" t="s">
        <v>40</v>
      </c>
      <c r="L79" s="3" t="s">
        <v>80</v>
      </c>
      <c r="M79" s="3" t="s">
        <v>2518</v>
      </c>
      <c r="N79" s="3" t="s">
        <v>258</v>
      </c>
      <c r="O79" s="5" t="s">
        <v>46</v>
      </c>
      <c r="P79" s="3" t="s">
        <v>2518</v>
      </c>
      <c r="Q79" s="3" t="s">
        <v>47</v>
      </c>
      <c r="R79" s="3" t="s">
        <v>46</v>
      </c>
      <c r="S79" s="3" t="s">
        <v>80</v>
      </c>
      <c r="T79" s="3" t="s">
        <v>80</v>
      </c>
      <c r="U79" s="3" t="s">
        <v>258</v>
      </c>
      <c r="V79" s="5" t="s">
        <v>2674</v>
      </c>
      <c r="W79" s="3" t="s">
        <v>433</v>
      </c>
      <c r="X79" s="5" t="s">
        <v>7128</v>
      </c>
      <c r="Y79" s="3" t="s">
        <v>7130</v>
      </c>
      <c r="AB79" s="14">
        <f t="shared" si="7"/>
        <v>53.130000000000109</v>
      </c>
      <c r="AE79" s="26">
        <f t="shared" si="8"/>
        <v>0.48047360207318562</v>
      </c>
      <c r="AH79" s="25">
        <f t="shared" si="9"/>
        <v>0.31544533471741576</v>
      </c>
      <c r="AI79" s="41">
        <f t="shared" si="10"/>
        <v>3.1701213806056963</v>
      </c>
    </row>
    <row r="80" spans="1:35" x14ac:dyDescent="0.25">
      <c r="A80" s="3" t="s">
        <v>7131</v>
      </c>
      <c r="B80" s="4" t="s">
        <v>632</v>
      </c>
      <c r="C80" s="3" t="s">
        <v>58</v>
      </c>
      <c r="D80" s="3" t="s">
        <v>422</v>
      </c>
      <c r="E80" s="3" t="s">
        <v>7132</v>
      </c>
      <c r="F80" s="3" t="s">
        <v>413</v>
      </c>
      <c r="G80" s="3" t="s">
        <v>42</v>
      </c>
      <c r="H80" s="5" t="s">
        <v>46</v>
      </c>
      <c r="I80" s="3" t="s">
        <v>46</v>
      </c>
      <c r="J80" s="3" t="s">
        <v>46</v>
      </c>
      <c r="K80" s="3" t="s">
        <v>40</v>
      </c>
      <c r="L80" s="3" t="s">
        <v>46</v>
      </c>
      <c r="M80" s="3" t="s">
        <v>48</v>
      </c>
      <c r="N80" s="3" t="s">
        <v>258</v>
      </c>
      <c r="O80" s="5" t="s">
        <v>46</v>
      </c>
      <c r="P80" s="3" t="s">
        <v>48</v>
      </c>
      <c r="Q80" s="3" t="s">
        <v>80</v>
      </c>
      <c r="R80" s="3" t="s">
        <v>47</v>
      </c>
      <c r="S80" s="3" t="s">
        <v>80</v>
      </c>
      <c r="T80" s="3" t="s">
        <v>40</v>
      </c>
      <c r="U80" s="3" t="s">
        <v>258</v>
      </c>
      <c r="V80" s="5" t="s">
        <v>122</v>
      </c>
      <c r="W80" s="3" t="s">
        <v>433</v>
      </c>
      <c r="X80" s="5" t="s">
        <v>7133</v>
      </c>
      <c r="Y80" s="3" t="s">
        <v>3229</v>
      </c>
      <c r="AB80" s="14">
        <f t="shared" si="7"/>
        <v>1.8800000000001091</v>
      </c>
      <c r="AE80" s="26">
        <f t="shared" si="8"/>
        <v>8.2808505470893159E-3</v>
      </c>
      <c r="AH80" s="25">
        <f t="shared" si="9"/>
        <v>0.49669645635449045</v>
      </c>
      <c r="AI80" s="41">
        <f t="shared" si="10"/>
        <v>2.0133020624699278</v>
      </c>
    </row>
    <row r="81" spans="1:35" x14ac:dyDescent="0.25">
      <c r="A81" s="3" t="s">
        <v>7131</v>
      </c>
      <c r="B81" s="4" t="s">
        <v>545</v>
      </c>
      <c r="C81" s="3" t="s">
        <v>42</v>
      </c>
      <c r="D81" s="3" t="s">
        <v>55</v>
      </c>
      <c r="E81" s="3" t="s">
        <v>7134</v>
      </c>
      <c r="F81" s="3" t="s">
        <v>1236</v>
      </c>
      <c r="G81" s="3" t="s">
        <v>42</v>
      </c>
      <c r="H81" s="5" t="s">
        <v>46</v>
      </c>
      <c r="I81" s="3" t="s">
        <v>46</v>
      </c>
      <c r="J81" s="3" t="s">
        <v>47</v>
      </c>
      <c r="K81" s="3" t="s">
        <v>40</v>
      </c>
      <c r="L81" s="3" t="s">
        <v>46</v>
      </c>
      <c r="M81" s="3" t="s">
        <v>46</v>
      </c>
      <c r="N81" s="3" t="s">
        <v>258</v>
      </c>
      <c r="O81" s="5" t="s">
        <v>47</v>
      </c>
      <c r="P81" s="3" t="s">
        <v>46</v>
      </c>
      <c r="Q81" s="3" t="s">
        <v>80</v>
      </c>
      <c r="R81" s="3" t="s">
        <v>47</v>
      </c>
      <c r="S81" s="3" t="s">
        <v>80</v>
      </c>
      <c r="T81" s="3" t="s">
        <v>46</v>
      </c>
      <c r="U81" s="3" t="s">
        <v>258</v>
      </c>
      <c r="V81" s="5" t="s">
        <v>122</v>
      </c>
      <c r="W81" s="3" t="s">
        <v>433</v>
      </c>
      <c r="X81" s="5" t="s">
        <v>7133</v>
      </c>
      <c r="Y81" s="3" t="s">
        <v>3606</v>
      </c>
      <c r="AB81" s="14">
        <f t="shared" si="7"/>
        <v>-15.460000000000036</v>
      </c>
      <c r="AE81" s="26">
        <f t="shared" si="8"/>
        <v>-0.15148153601803419</v>
      </c>
      <c r="AH81" s="25">
        <f t="shared" si="9"/>
        <v>0.56020206255874738</v>
      </c>
      <c r="AI81" s="41">
        <f t="shared" si="10"/>
        <v>1.7850701859833509</v>
      </c>
    </row>
    <row r="82" spans="1:35" x14ac:dyDescent="0.25">
      <c r="A82" s="3" t="s">
        <v>7135</v>
      </c>
      <c r="B82" s="4" t="s">
        <v>498</v>
      </c>
      <c r="C82" s="3" t="s">
        <v>42</v>
      </c>
      <c r="D82" s="3" t="s">
        <v>467</v>
      </c>
      <c r="E82" s="3" t="s">
        <v>5520</v>
      </c>
      <c r="F82" s="3" t="s">
        <v>367</v>
      </c>
      <c r="G82" s="3" t="s">
        <v>42</v>
      </c>
      <c r="H82" s="5" t="s">
        <v>46</v>
      </c>
      <c r="I82" s="3" t="s">
        <v>46</v>
      </c>
      <c r="J82" s="3" t="s">
        <v>80</v>
      </c>
      <c r="K82" s="3" t="s">
        <v>40</v>
      </c>
      <c r="L82" s="3" t="s">
        <v>46</v>
      </c>
      <c r="M82" s="3" t="s">
        <v>46</v>
      </c>
      <c r="N82" s="3" t="s">
        <v>258</v>
      </c>
      <c r="O82" s="5" t="s">
        <v>46</v>
      </c>
      <c r="P82" s="3" t="s">
        <v>61</v>
      </c>
      <c r="Q82" s="3" t="s">
        <v>47</v>
      </c>
      <c r="R82" s="3" t="s">
        <v>47</v>
      </c>
      <c r="S82" s="3" t="s">
        <v>80</v>
      </c>
      <c r="T82" s="3" t="s">
        <v>80</v>
      </c>
      <c r="U82" s="3" t="s">
        <v>258</v>
      </c>
      <c r="V82" s="5" t="s">
        <v>273</v>
      </c>
      <c r="W82" s="3" t="s">
        <v>433</v>
      </c>
      <c r="X82" s="5" t="s">
        <v>7136</v>
      </c>
      <c r="Y82" s="3" t="s">
        <v>3768</v>
      </c>
      <c r="AB82" s="14">
        <f t="shared" si="7"/>
        <v>29.690000000000055</v>
      </c>
      <c r="AE82" s="26">
        <f t="shared" si="8"/>
        <v>0.26450876118007882</v>
      </c>
      <c r="AH82" s="25">
        <f t="shared" si="9"/>
        <v>0.39569395735269974</v>
      </c>
      <c r="AI82" s="41">
        <f t="shared" si="10"/>
        <v>2.5272056381408303</v>
      </c>
    </row>
    <row r="83" spans="1:35" x14ac:dyDescent="0.25">
      <c r="A83" s="3" t="s">
        <v>7135</v>
      </c>
      <c r="B83" s="4" t="s">
        <v>300</v>
      </c>
      <c r="C83" s="3" t="s">
        <v>42</v>
      </c>
      <c r="D83" s="3" t="s">
        <v>100</v>
      </c>
      <c r="E83" s="3" t="s">
        <v>7137</v>
      </c>
      <c r="F83" s="3" t="s">
        <v>101</v>
      </c>
      <c r="G83" s="3" t="s">
        <v>65</v>
      </c>
      <c r="H83" s="5" t="s">
        <v>46</v>
      </c>
      <c r="I83" s="3" t="s">
        <v>46</v>
      </c>
      <c r="J83" s="3" t="s">
        <v>80</v>
      </c>
      <c r="K83" s="3" t="s">
        <v>80</v>
      </c>
      <c r="L83" s="3" t="s">
        <v>46</v>
      </c>
      <c r="M83" s="3" t="s">
        <v>46</v>
      </c>
      <c r="N83" s="3" t="s">
        <v>258</v>
      </c>
      <c r="O83" s="5" t="s">
        <v>46</v>
      </c>
      <c r="P83" s="3" t="s">
        <v>47</v>
      </c>
      <c r="Q83" s="3" t="s">
        <v>46</v>
      </c>
      <c r="R83" s="3" t="s">
        <v>80</v>
      </c>
      <c r="S83" s="3" t="s">
        <v>80</v>
      </c>
      <c r="T83" s="3" t="s">
        <v>80</v>
      </c>
      <c r="U83" s="3" t="s">
        <v>258</v>
      </c>
      <c r="V83" s="5" t="s">
        <v>273</v>
      </c>
      <c r="W83" s="3" t="s">
        <v>433</v>
      </c>
      <c r="X83" s="5" t="s">
        <v>7136</v>
      </c>
      <c r="Y83" s="3" t="s">
        <v>7138</v>
      </c>
      <c r="AB83" s="14">
        <f t="shared" si="7"/>
        <v>-232</v>
      </c>
      <c r="AE83" s="26">
        <f t="shared" si="8"/>
        <v>-2.1465765294904413</v>
      </c>
      <c r="AH83" s="25">
        <f t="shared" si="9"/>
        <v>0.98408649495163736</v>
      </c>
      <c r="AI83" s="41">
        <f t="shared" si="10"/>
        <v>1.0161708397889808</v>
      </c>
    </row>
    <row r="84" spans="1:35" x14ac:dyDescent="0.25">
      <c r="A84" s="3" t="s">
        <v>7135</v>
      </c>
      <c r="B84" s="4" t="s">
        <v>129</v>
      </c>
      <c r="C84" s="3" t="s">
        <v>42</v>
      </c>
      <c r="D84" s="3" t="s">
        <v>59</v>
      </c>
      <c r="E84" s="3" t="s">
        <v>7139</v>
      </c>
      <c r="F84" s="3" t="s">
        <v>1220</v>
      </c>
      <c r="G84" s="3" t="s">
        <v>42</v>
      </c>
      <c r="H84" s="5" t="s">
        <v>46</v>
      </c>
      <c r="I84" s="3" t="s">
        <v>46</v>
      </c>
      <c r="J84" s="3" t="s">
        <v>47</v>
      </c>
      <c r="K84" s="3" t="s">
        <v>40</v>
      </c>
      <c r="L84" s="3" t="s">
        <v>2525</v>
      </c>
      <c r="M84" s="3" t="s">
        <v>80</v>
      </c>
      <c r="N84" s="3" t="s">
        <v>258</v>
      </c>
      <c r="O84" s="5" t="s">
        <v>46</v>
      </c>
      <c r="P84" s="3" t="s">
        <v>2524</v>
      </c>
      <c r="Q84" s="3" t="s">
        <v>46</v>
      </c>
      <c r="R84" s="3" t="s">
        <v>46</v>
      </c>
      <c r="S84" s="3" t="s">
        <v>80</v>
      </c>
      <c r="T84" s="3" t="s">
        <v>80</v>
      </c>
      <c r="U84" s="3" t="s">
        <v>258</v>
      </c>
      <c r="V84" s="5" t="s">
        <v>273</v>
      </c>
      <c r="W84" s="3" t="s">
        <v>433</v>
      </c>
      <c r="X84" s="5" t="s">
        <v>7136</v>
      </c>
      <c r="Y84" s="3" t="s">
        <v>3381</v>
      </c>
      <c r="AB84" s="14">
        <f t="shared" si="7"/>
        <v>68.6099999999999</v>
      </c>
      <c r="AE84" s="26">
        <f t="shared" si="8"/>
        <v>0.62309884682682215</v>
      </c>
      <c r="AH84" s="25">
        <f t="shared" si="9"/>
        <v>0.26660978374217326</v>
      </c>
      <c r="AI84" s="41">
        <f t="shared" si="10"/>
        <v>3.7508000867929758</v>
      </c>
    </row>
    <row r="85" spans="1:35" x14ac:dyDescent="0.25">
      <c r="A85" s="3" t="s">
        <v>399</v>
      </c>
      <c r="B85" s="4" t="s">
        <v>510</v>
      </c>
      <c r="C85" s="3" t="s">
        <v>42</v>
      </c>
      <c r="D85" s="3" t="s">
        <v>307</v>
      </c>
      <c r="E85" s="3" t="s">
        <v>42</v>
      </c>
      <c r="F85" s="3" t="s">
        <v>80</v>
      </c>
      <c r="G85" s="3" t="s">
        <v>42</v>
      </c>
      <c r="H85" s="5" t="s">
        <v>46</v>
      </c>
      <c r="I85" s="3" t="s">
        <v>48</v>
      </c>
      <c r="J85" s="3" t="s">
        <v>46</v>
      </c>
      <c r="K85" s="3" t="s">
        <v>80</v>
      </c>
      <c r="L85" s="3" t="s">
        <v>46</v>
      </c>
      <c r="M85" s="3" t="s">
        <v>2518</v>
      </c>
      <c r="N85" s="3" t="s">
        <v>1128</v>
      </c>
      <c r="O85" s="5" t="s">
        <v>46</v>
      </c>
      <c r="P85" s="3" t="s">
        <v>61</v>
      </c>
      <c r="Q85" s="3" t="s">
        <v>47</v>
      </c>
      <c r="R85" s="3" t="s">
        <v>47</v>
      </c>
      <c r="S85" s="3" t="s">
        <v>47</v>
      </c>
      <c r="T85" s="3" t="s">
        <v>80</v>
      </c>
      <c r="U85" s="3" t="s">
        <v>416</v>
      </c>
      <c r="V85" s="5" t="s">
        <v>3112</v>
      </c>
      <c r="W85" s="3" t="s">
        <v>585</v>
      </c>
      <c r="X85" s="5" t="s">
        <v>7140</v>
      </c>
      <c r="Y85" s="3" t="s">
        <v>42</v>
      </c>
      <c r="AB85" s="14">
        <f t="shared" si="7"/>
        <v>0</v>
      </c>
      <c r="AE85" s="26">
        <f t="shared" si="8"/>
        <v>-9.0405616064543459E-3</v>
      </c>
      <c r="AH85" s="25">
        <f t="shared" si="9"/>
        <v>0.5036066131341852</v>
      </c>
      <c r="AI85" s="41">
        <f t="shared" si="10"/>
        <v>1.9856768634877946</v>
      </c>
    </row>
    <row r="86" spans="1:35" x14ac:dyDescent="0.25">
      <c r="A86" s="3" t="s">
        <v>583</v>
      </c>
      <c r="B86" s="4" t="s">
        <v>1888</v>
      </c>
      <c r="C86" s="3" t="s">
        <v>42</v>
      </c>
      <c r="D86" s="3" t="s">
        <v>307</v>
      </c>
      <c r="E86" s="3" t="s">
        <v>7141</v>
      </c>
      <c r="F86" s="3" t="s">
        <v>1915</v>
      </c>
      <c r="G86" s="3" t="s">
        <v>42</v>
      </c>
      <c r="H86" s="5" t="s">
        <v>46</v>
      </c>
      <c r="I86" s="3" t="s">
        <v>86</v>
      </c>
      <c r="J86" s="3" t="s">
        <v>80</v>
      </c>
      <c r="K86" s="3" t="s">
        <v>47</v>
      </c>
      <c r="L86" s="3" t="s">
        <v>46</v>
      </c>
      <c r="M86" s="3" t="s">
        <v>2518</v>
      </c>
      <c r="N86" s="3" t="s">
        <v>258</v>
      </c>
      <c r="O86" s="5" t="s">
        <v>46</v>
      </c>
      <c r="P86" s="3" t="s">
        <v>48</v>
      </c>
      <c r="Q86" s="3" t="s">
        <v>80</v>
      </c>
      <c r="R86" s="3" t="s">
        <v>47</v>
      </c>
      <c r="S86" s="3" t="s">
        <v>46</v>
      </c>
      <c r="T86" s="3" t="s">
        <v>40</v>
      </c>
      <c r="U86" s="3" t="s">
        <v>258</v>
      </c>
      <c r="V86" s="5" t="s">
        <v>3112</v>
      </c>
      <c r="W86" s="3" t="s">
        <v>433</v>
      </c>
      <c r="X86" s="5" t="s">
        <v>7140</v>
      </c>
      <c r="Y86" s="3" t="s">
        <v>7142</v>
      </c>
      <c r="AB86" s="14">
        <f t="shared" si="7"/>
        <v>226.04999999999995</v>
      </c>
      <c r="AE86" s="26">
        <f t="shared" si="8"/>
        <v>2.0736749795149905</v>
      </c>
      <c r="AH86" s="25">
        <f t="shared" si="9"/>
        <v>1.9054753225246079E-2</v>
      </c>
      <c r="AI86" s="41">
        <f t="shared" si="10"/>
        <v>52.480343785039267</v>
      </c>
    </row>
    <row r="87" spans="1:35" x14ac:dyDescent="0.25">
      <c r="A87" s="3" t="s">
        <v>101</v>
      </c>
      <c r="B87" s="4" t="s">
        <v>839</v>
      </c>
      <c r="C87" s="3" t="s">
        <v>42</v>
      </c>
      <c r="D87" s="3" t="s">
        <v>186</v>
      </c>
      <c r="E87" s="3" t="s">
        <v>7143</v>
      </c>
      <c r="F87" s="3" t="s">
        <v>1489</v>
      </c>
      <c r="G87" s="3" t="s">
        <v>42</v>
      </c>
      <c r="H87" s="5" t="s">
        <v>46</v>
      </c>
      <c r="I87" s="3" t="s">
        <v>46</v>
      </c>
      <c r="J87" s="3" t="s">
        <v>47</v>
      </c>
      <c r="K87" s="3" t="s">
        <v>46</v>
      </c>
      <c r="L87" s="3" t="s">
        <v>80</v>
      </c>
      <c r="M87" s="3" t="s">
        <v>2518</v>
      </c>
      <c r="N87" s="3" t="s">
        <v>258</v>
      </c>
      <c r="O87" s="5" t="s">
        <v>46</v>
      </c>
      <c r="P87" s="3" t="s">
        <v>2518</v>
      </c>
      <c r="Q87" s="3" t="s">
        <v>47</v>
      </c>
      <c r="R87" s="3" t="s">
        <v>47</v>
      </c>
      <c r="S87" s="3" t="s">
        <v>47</v>
      </c>
      <c r="T87" s="3" t="s">
        <v>80</v>
      </c>
      <c r="U87" s="3" t="s">
        <v>258</v>
      </c>
      <c r="V87" s="5" t="s">
        <v>297</v>
      </c>
      <c r="W87" s="3" t="s">
        <v>433</v>
      </c>
      <c r="X87" s="5" t="s">
        <v>7144</v>
      </c>
      <c r="Y87" s="3" t="s">
        <v>5748</v>
      </c>
      <c r="AB87" s="14">
        <f t="shared" si="7"/>
        <v>-153.80999999999995</v>
      </c>
      <c r="AE87" s="26">
        <f t="shared" si="8"/>
        <v>-1.4261716272109195</v>
      </c>
      <c r="AH87" s="25">
        <f t="shared" si="9"/>
        <v>0.9230905963114644</v>
      </c>
      <c r="AI87" s="41">
        <f t="shared" si="10"/>
        <v>1.0833172865110472</v>
      </c>
    </row>
    <row r="88" spans="1:35" x14ac:dyDescent="0.25">
      <c r="A88" s="3" t="s">
        <v>416</v>
      </c>
      <c r="B88" s="4" t="s">
        <v>7145</v>
      </c>
      <c r="C88" s="3" t="s">
        <v>42</v>
      </c>
      <c r="D88" s="3" t="s">
        <v>307</v>
      </c>
      <c r="E88" s="3">
        <v>2175.94</v>
      </c>
      <c r="F88" s="3" t="s">
        <v>176</v>
      </c>
      <c r="G88" s="3" t="s">
        <v>42</v>
      </c>
      <c r="H88" s="5" t="s">
        <v>46</v>
      </c>
      <c r="I88" s="3" t="s">
        <v>47</v>
      </c>
      <c r="J88" s="3" t="s">
        <v>80</v>
      </c>
      <c r="K88" s="3" t="s">
        <v>80</v>
      </c>
      <c r="L88" s="3" t="s">
        <v>46</v>
      </c>
      <c r="M88" s="3" t="s">
        <v>2524</v>
      </c>
      <c r="N88" s="3" t="s">
        <v>399</v>
      </c>
      <c r="O88" s="5" t="s">
        <v>46</v>
      </c>
      <c r="P88" s="3" t="s">
        <v>47</v>
      </c>
      <c r="Q88" s="3" t="s">
        <v>47</v>
      </c>
      <c r="R88" s="3" t="s">
        <v>47</v>
      </c>
      <c r="S88" s="3" t="s">
        <v>46</v>
      </c>
      <c r="T88" s="3" t="s">
        <v>46</v>
      </c>
      <c r="U88" s="3" t="s">
        <v>539</v>
      </c>
      <c r="V88" s="5" t="s">
        <v>2894</v>
      </c>
      <c r="W88" s="3" t="s">
        <v>610</v>
      </c>
      <c r="X88" s="5" t="s">
        <v>7146</v>
      </c>
      <c r="Y88" s="3" t="s">
        <v>7147</v>
      </c>
      <c r="AB88" s="14">
        <f t="shared" si="7"/>
        <v>-167.53999999999996</v>
      </c>
      <c r="AE88" s="26">
        <f t="shared" si="8"/>
        <v>-1.5526732170343989</v>
      </c>
      <c r="AH88" s="25">
        <f t="shared" si="9"/>
        <v>0.9397493880028478</v>
      </c>
      <c r="AI88" s="41">
        <f t="shared" si="10"/>
        <v>1.064113488943256</v>
      </c>
    </row>
    <row r="89" spans="1:35" x14ac:dyDescent="0.25">
      <c r="A89" s="3" t="s">
        <v>183</v>
      </c>
      <c r="B89" s="4" t="s">
        <v>843</v>
      </c>
      <c r="C89" s="3" t="s">
        <v>42</v>
      </c>
      <c r="D89" s="3" t="s">
        <v>844</v>
      </c>
      <c r="E89" s="3" t="s">
        <v>7148</v>
      </c>
      <c r="F89" s="3" t="s">
        <v>68</v>
      </c>
      <c r="G89" s="3" t="s">
        <v>42</v>
      </c>
      <c r="H89" s="5" t="s">
        <v>46</v>
      </c>
      <c r="I89" s="3" t="s">
        <v>40</v>
      </c>
      <c r="J89" s="3" t="s">
        <v>80</v>
      </c>
      <c r="K89" s="3" t="s">
        <v>40</v>
      </c>
      <c r="L89" s="3" t="s">
        <v>46</v>
      </c>
      <c r="M89" s="3" t="s">
        <v>61</v>
      </c>
      <c r="N89" s="3" t="s">
        <v>258</v>
      </c>
      <c r="O89" s="5" t="s">
        <v>46</v>
      </c>
      <c r="P89" s="3" t="s">
        <v>80</v>
      </c>
      <c r="Q89" s="3" t="s">
        <v>80</v>
      </c>
      <c r="R89" s="3" t="s">
        <v>46</v>
      </c>
      <c r="S89" s="3" t="s">
        <v>80</v>
      </c>
      <c r="T89" s="3" t="s">
        <v>80</v>
      </c>
      <c r="U89" s="3" t="s">
        <v>258</v>
      </c>
      <c r="V89" s="5" t="s">
        <v>261</v>
      </c>
      <c r="W89" s="3" t="s">
        <v>433</v>
      </c>
      <c r="X89" s="5" t="s">
        <v>7149</v>
      </c>
      <c r="Y89" s="3" t="s">
        <v>7150</v>
      </c>
      <c r="AB89" s="14">
        <f t="shared" si="7"/>
        <v>-27.759999999999991</v>
      </c>
      <c r="AE89" s="26">
        <f t="shared" si="8"/>
        <v>-0.26480779638429691</v>
      </c>
      <c r="AH89" s="25">
        <f t="shared" si="9"/>
        <v>0.60442123470097742</v>
      </c>
      <c r="AI89" s="41">
        <f t="shared" si="10"/>
        <v>1.6544752940302063</v>
      </c>
    </row>
    <row r="90" spans="1:35" x14ac:dyDescent="0.25">
      <c r="A90" s="3" t="s">
        <v>889</v>
      </c>
      <c r="B90" s="4" t="s">
        <v>7151</v>
      </c>
      <c r="C90" s="3" t="s">
        <v>42</v>
      </c>
      <c r="D90" s="3" t="s">
        <v>7152</v>
      </c>
      <c r="E90" s="3" t="s">
        <v>7153</v>
      </c>
      <c r="F90" s="3" t="s">
        <v>244</v>
      </c>
      <c r="G90" s="3" t="s">
        <v>42</v>
      </c>
      <c r="H90" s="5" t="s">
        <v>46</v>
      </c>
      <c r="I90" s="3" t="s">
        <v>80</v>
      </c>
      <c r="J90" s="3" t="s">
        <v>80</v>
      </c>
      <c r="K90" s="3" t="s">
        <v>80</v>
      </c>
      <c r="L90" s="3" t="s">
        <v>46</v>
      </c>
      <c r="M90" s="3" t="s">
        <v>46</v>
      </c>
      <c r="N90" s="3" t="s">
        <v>258</v>
      </c>
      <c r="O90" s="5" t="s">
        <v>46</v>
      </c>
      <c r="P90" s="3" t="s">
        <v>2524</v>
      </c>
      <c r="Q90" s="3" t="s">
        <v>80</v>
      </c>
      <c r="R90" s="3" t="s">
        <v>80</v>
      </c>
      <c r="S90" s="3" t="s">
        <v>80</v>
      </c>
      <c r="T90" s="3" t="s">
        <v>61</v>
      </c>
      <c r="U90" s="3" t="s">
        <v>258</v>
      </c>
      <c r="V90" s="5" t="s">
        <v>3133</v>
      </c>
      <c r="W90" s="3" t="s">
        <v>433</v>
      </c>
      <c r="X90" s="5" t="s">
        <v>7154</v>
      </c>
      <c r="Y90" s="3" t="s">
        <v>6314</v>
      </c>
      <c r="AB90" s="14">
        <f t="shared" si="7"/>
        <v>-89.289999999999964</v>
      </c>
      <c r="AE90" s="26">
        <f t="shared" si="8"/>
        <v>-0.83171550372870062</v>
      </c>
      <c r="AH90" s="25">
        <f t="shared" si="9"/>
        <v>0.79721522627419006</v>
      </c>
      <c r="AI90" s="41">
        <f t="shared" si="10"/>
        <v>1.2543664082703623</v>
      </c>
    </row>
    <row r="91" spans="1:35" x14ac:dyDescent="0.25">
      <c r="A91" s="3" t="s">
        <v>1189</v>
      </c>
      <c r="B91" s="4" t="s">
        <v>7155</v>
      </c>
      <c r="C91" s="3" t="s">
        <v>42</v>
      </c>
      <c r="D91" s="3" t="s">
        <v>307</v>
      </c>
      <c r="E91" s="3">
        <v>2056.65</v>
      </c>
      <c r="F91" s="3" t="s">
        <v>80</v>
      </c>
      <c r="G91" s="3" t="s">
        <v>42</v>
      </c>
      <c r="H91" s="5" t="s">
        <v>46</v>
      </c>
      <c r="I91" s="3" t="s">
        <v>48</v>
      </c>
      <c r="J91" s="3" t="s">
        <v>47</v>
      </c>
      <c r="K91" s="3" t="s">
        <v>47</v>
      </c>
      <c r="L91" s="3" t="s">
        <v>46</v>
      </c>
      <c r="M91" s="3" t="s">
        <v>47</v>
      </c>
      <c r="N91" s="3" t="s">
        <v>258</v>
      </c>
      <c r="O91" s="5" t="s">
        <v>46</v>
      </c>
      <c r="P91" s="3" t="s">
        <v>86</v>
      </c>
      <c r="Q91" s="3" t="s">
        <v>46</v>
      </c>
      <c r="R91" s="3" t="s">
        <v>47</v>
      </c>
      <c r="S91" s="3" t="s">
        <v>80</v>
      </c>
      <c r="T91" s="3" t="s">
        <v>80</v>
      </c>
      <c r="U91" s="3" t="s">
        <v>258</v>
      </c>
      <c r="V91" s="5" t="s">
        <v>256</v>
      </c>
      <c r="W91" s="3" t="s">
        <v>433</v>
      </c>
      <c r="X91" s="5" t="s">
        <v>7156</v>
      </c>
      <c r="Y91" s="3" t="s">
        <v>42</v>
      </c>
      <c r="AB91" s="14">
        <f t="shared" si="7"/>
        <v>-78.650000000000091</v>
      </c>
      <c r="AE91" s="26">
        <f t="shared" si="8"/>
        <v>-0.73368368175333276</v>
      </c>
      <c r="AH91" s="25">
        <f t="shared" si="9"/>
        <v>0.76842922689433413</v>
      </c>
      <c r="AI91" s="41">
        <f t="shared" si="10"/>
        <v>1.301356019527754</v>
      </c>
    </row>
    <row r="92" spans="1:35" x14ac:dyDescent="0.25">
      <c r="A92" s="3" t="s">
        <v>1516</v>
      </c>
      <c r="B92" s="4" t="s">
        <v>1152</v>
      </c>
      <c r="C92" s="3" t="s">
        <v>42</v>
      </c>
      <c r="D92" s="3" t="s">
        <v>1103</v>
      </c>
      <c r="E92" s="3" t="s">
        <v>7157</v>
      </c>
      <c r="F92" s="3" t="s">
        <v>4305</v>
      </c>
      <c r="G92" s="3" t="s">
        <v>42</v>
      </c>
      <c r="H92" s="5" t="s">
        <v>46</v>
      </c>
      <c r="I92" s="3" t="s">
        <v>46</v>
      </c>
      <c r="J92" s="3" t="s">
        <v>47</v>
      </c>
      <c r="K92" s="3" t="s">
        <v>40</v>
      </c>
      <c r="L92" s="3" t="s">
        <v>80</v>
      </c>
      <c r="M92" s="3" t="s">
        <v>86</v>
      </c>
      <c r="N92" s="3" t="s">
        <v>258</v>
      </c>
      <c r="O92" s="5" t="s">
        <v>46</v>
      </c>
      <c r="P92" s="3" t="s">
        <v>2524</v>
      </c>
      <c r="Q92" s="3" t="s">
        <v>80</v>
      </c>
      <c r="R92" s="3" t="s">
        <v>86</v>
      </c>
      <c r="S92" s="3" t="s">
        <v>80</v>
      </c>
      <c r="T92" s="3" t="s">
        <v>40</v>
      </c>
      <c r="U92" s="3" t="s">
        <v>258</v>
      </c>
      <c r="V92" s="5" t="s">
        <v>2919</v>
      </c>
      <c r="W92" s="3" t="s">
        <v>433</v>
      </c>
      <c r="X92" s="5" t="s">
        <v>7158</v>
      </c>
      <c r="Y92" s="3" t="s">
        <v>5384</v>
      </c>
      <c r="AB92" s="14">
        <f t="shared" si="7"/>
        <v>114.59999999999991</v>
      </c>
      <c r="AE92" s="26">
        <f t="shared" ref="AE92:AE118" si="11">(AB92-$AF$5)/$AG$5</f>
        <v>1.0468284983914109</v>
      </c>
      <c r="AH92" s="25">
        <f t="shared" si="9"/>
        <v>0.14758934201034191</v>
      </c>
      <c r="AI92" s="41">
        <f t="shared" si="10"/>
        <v>6.7755570041766822</v>
      </c>
    </row>
    <row r="93" spans="1:35" x14ac:dyDescent="0.25">
      <c r="A93" s="3" t="s">
        <v>1516</v>
      </c>
      <c r="B93" s="4" t="s">
        <v>114</v>
      </c>
      <c r="C93" s="3" t="s">
        <v>42</v>
      </c>
      <c r="D93" s="3" t="s">
        <v>115</v>
      </c>
      <c r="E93" s="3" t="s">
        <v>7159</v>
      </c>
      <c r="F93" s="3" t="s">
        <v>94</v>
      </c>
      <c r="G93" s="3" t="s">
        <v>42</v>
      </c>
      <c r="H93" s="5" t="s">
        <v>46</v>
      </c>
      <c r="I93" s="3" t="s">
        <v>61</v>
      </c>
      <c r="J93" s="3" t="s">
        <v>2518</v>
      </c>
      <c r="K93" s="3" t="s">
        <v>47</v>
      </c>
      <c r="L93" s="3" t="s">
        <v>46</v>
      </c>
      <c r="M93" s="3" t="s">
        <v>47</v>
      </c>
      <c r="N93" s="3" t="s">
        <v>258</v>
      </c>
      <c r="O93" s="5" t="s">
        <v>46</v>
      </c>
      <c r="P93" s="3" t="s">
        <v>48</v>
      </c>
      <c r="Q93" s="3" t="s">
        <v>47</v>
      </c>
      <c r="R93" s="3" t="s">
        <v>80</v>
      </c>
      <c r="S93" s="3" t="s">
        <v>80</v>
      </c>
      <c r="T93" s="3" t="s">
        <v>80</v>
      </c>
      <c r="U93" s="3" t="s">
        <v>258</v>
      </c>
      <c r="V93" s="5" t="s">
        <v>2919</v>
      </c>
      <c r="W93" s="3" t="s">
        <v>433</v>
      </c>
      <c r="X93" s="5" t="s">
        <v>7158</v>
      </c>
      <c r="Y93" s="3" t="s">
        <v>7160</v>
      </c>
      <c r="AB93" s="14">
        <f t="shared" si="7"/>
        <v>-57.770000000000209</v>
      </c>
      <c r="AE93" s="26">
        <f t="shared" si="11"/>
        <v>-0.54130544464377506</v>
      </c>
      <c r="AH93" s="25">
        <f t="shared" si="9"/>
        <v>0.70585146584569092</v>
      </c>
      <c r="AI93" s="41">
        <f t="shared" si="10"/>
        <v>1.4167286580638965</v>
      </c>
    </row>
    <row r="94" spans="1:35" x14ac:dyDescent="0.25">
      <c r="A94" s="3" t="s">
        <v>544</v>
      </c>
      <c r="B94" s="4" t="s">
        <v>335</v>
      </c>
      <c r="C94" s="3" t="s">
        <v>58</v>
      </c>
      <c r="D94" s="3" t="s">
        <v>100</v>
      </c>
      <c r="E94" s="3" t="s">
        <v>7161</v>
      </c>
      <c r="F94" s="3" t="s">
        <v>1343</v>
      </c>
      <c r="G94" s="3" t="s">
        <v>42</v>
      </c>
      <c r="H94" s="5" t="s">
        <v>46</v>
      </c>
      <c r="I94" s="3" t="s">
        <v>61</v>
      </c>
      <c r="J94" s="3" t="s">
        <v>47</v>
      </c>
      <c r="K94" s="3" t="s">
        <v>47</v>
      </c>
      <c r="L94" s="3" t="s">
        <v>46</v>
      </c>
      <c r="M94" s="3" t="s">
        <v>86</v>
      </c>
      <c r="N94" s="3" t="s">
        <v>258</v>
      </c>
      <c r="O94" s="5" t="s">
        <v>46</v>
      </c>
      <c r="P94" s="3" t="s">
        <v>48</v>
      </c>
      <c r="Q94" s="3" t="s">
        <v>80</v>
      </c>
      <c r="R94" s="3" t="s">
        <v>47</v>
      </c>
      <c r="S94" s="3" t="s">
        <v>80</v>
      </c>
      <c r="T94" s="3" t="s">
        <v>80</v>
      </c>
      <c r="U94" s="3" t="s">
        <v>258</v>
      </c>
      <c r="V94" s="5" t="s">
        <v>157</v>
      </c>
      <c r="W94" s="3" t="s">
        <v>433</v>
      </c>
      <c r="X94" s="5" t="s">
        <v>7162</v>
      </c>
      <c r="Y94" s="3" t="s">
        <v>3488</v>
      </c>
      <c r="AB94" s="14">
        <f t="shared" si="7"/>
        <v>-59.980000000000018</v>
      </c>
      <c r="AE94" s="26">
        <f t="shared" si="11"/>
        <v>-0.56166731744128884</v>
      </c>
      <c r="AH94" s="25">
        <f t="shared" si="9"/>
        <v>0.71282864709693639</v>
      </c>
      <c r="AI94" s="41">
        <f t="shared" si="10"/>
        <v>1.4028616892328847</v>
      </c>
    </row>
    <row r="95" spans="1:35" x14ac:dyDescent="0.25">
      <c r="A95" s="3" t="s">
        <v>544</v>
      </c>
      <c r="B95" s="4" t="s">
        <v>2082</v>
      </c>
      <c r="C95" s="3" t="s">
        <v>58</v>
      </c>
      <c r="D95" s="3" t="s">
        <v>100</v>
      </c>
      <c r="E95" s="3" t="s">
        <v>7163</v>
      </c>
      <c r="F95" s="3" t="s">
        <v>1027</v>
      </c>
      <c r="G95" s="3" t="s">
        <v>42</v>
      </c>
      <c r="H95" s="5" t="s">
        <v>46</v>
      </c>
      <c r="I95" s="3" t="s">
        <v>46</v>
      </c>
      <c r="J95" s="3" t="s">
        <v>80</v>
      </c>
      <c r="K95" s="3" t="s">
        <v>80</v>
      </c>
      <c r="L95" s="3" t="s">
        <v>46</v>
      </c>
      <c r="M95" s="3" t="s">
        <v>40</v>
      </c>
      <c r="N95" s="3" t="s">
        <v>258</v>
      </c>
      <c r="O95" s="5" t="s">
        <v>46</v>
      </c>
      <c r="P95" s="3" t="s">
        <v>86</v>
      </c>
      <c r="Q95" s="3" t="s">
        <v>80</v>
      </c>
      <c r="R95" s="3" t="s">
        <v>80</v>
      </c>
      <c r="S95" s="3" t="s">
        <v>80</v>
      </c>
      <c r="T95" s="3" t="s">
        <v>80</v>
      </c>
      <c r="U95" s="3" t="s">
        <v>258</v>
      </c>
      <c r="V95" s="5" t="s">
        <v>157</v>
      </c>
      <c r="W95" s="3" t="s">
        <v>433</v>
      </c>
      <c r="X95" s="5" t="s">
        <v>7162</v>
      </c>
      <c r="Y95" s="3" t="s">
        <v>3039</v>
      </c>
      <c r="AB95" s="14">
        <f t="shared" si="7"/>
        <v>-86.940000000000055</v>
      </c>
      <c r="AE95" s="26">
        <f t="shared" si="11"/>
        <v>-0.81006373853677316</v>
      </c>
      <c r="AH95" s="25">
        <f t="shared" si="9"/>
        <v>0.79104822812857933</v>
      </c>
      <c r="AI95" s="41">
        <f t="shared" si="10"/>
        <v>1.2641454268417336</v>
      </c>
    </row>
    <row r="96" spans="1:35" x14ac:dyDescent="0.25">
      <c r="A96" s="3" t="s">
        <v>424</v>
      </c>
      <c r="B96" s="4" t="s">
        <v>1835</v>
      </c>
      <c r="C96" s="3" t="s">
        <v>42</v>
      </c>
      <c r="D96" s="3" t="s">
        <v>467</v>
      </c>
      <c r="E96" s="3" t="s">
        <v>7164</v>
      </c>
      <c r="F96" s="3" t="s">
        <v>1776</v>
      </c>
      <c r="G96" s="3" t="s">
        <v>42</v>
      </c>
      <c r="H96" s="5" t="s">
        <v>46</v>
      </c>
      <c r="I96" s="3" t="s">
        <v>61</v>
      </c>
      <c r="J96" s="3" t="s">
        <v>80</v>
      </c>
      <c r="K96" s="3" t="s">
        <v>40</v>
      </c>
      <c r="L96" s="3" t="s">
        <v>2525</v>
      </c>
      <c r="M96" s="3" t="s">
        <v>61</v>
      </c>
      <c r="N96" s="3" t="s">
        <v>258</v>
      </c>
      <c r="O96" s="5" t="s">
        <v>47</v>
      </c>
      <c r="P96" s="3" t="s">
        <v>48</v>
      </c>
      <c r="Q96" s="3" t="s">
        <v>80</v>
      </c>
      <c r="R96" s="3" t="s">
        <v>47</v>
      </c>
      <c r="S96" s="3" t="s">
        <v>47</v>
      </c>
      <c r="T96" s="3" t="s">
        <v>46</v>
      </c>
      <c r="U96" s="3" t="s">
        <v>258</v>
      </c>
      <c r="V96" s="5" t="s">
        <v>3483</v>
      </c>
      <c r="W96" s="3" t="s">
        <v>433</v>
      </c>
      <c r="X96" s="5" t="s">
        <v>7165</v>
      </c>
      <c r="Y96" s="3" t="s">
        <v>7166</v>
      </c>
      <c r="AB96" s="14">
        <f t="shared" si="7"/>
        <v>-158.88999999999987</v>
      </c>
      <c r="AE96" s="26">
        <f t="shared" si="11"/>
        <v>-1.472976294093896</v>
      </c>
      <c r="AH96" s="25">
        <f t="shared" si="9"/>
        <v>0.92962128598712668</v>
      </c>
      <c r="AI96" s="41">
        <f t="shared" si="10"/>
        <v>1.0757068658751086</v>
      </c>
    </row>
    <row r="97" spans="1:35" x14ac:dyDescent="0.25">
      <c r="A97" s="3" t="s">
        <v>7167</v>
      </c>
      <c r="B97" s="4" t="s">
        <v>1931</v>
      </c>
      <c r="C97" s="3" t="s">
        <v>58</v>
      </c>
      <c r="D97" s="3" t="s">
        <v>422</v>
      </c>
      <c r="E97" s="3" t="s">
        <v>7168</v>
      </c>
      <c r="F97" s="3" t="s">
        <v>4320</v>
      </c>
      <c r="G97" s="3" t="s">
        <v>42</v>
      </c>
      <c r="H97" s="5" t="s">
        <v>46</v>
      </c>
      <c r="I97" s="3" t="s">
        <v>46</v>
      </c>
      <c r="J97" s="3" t="s">
        <v>47</v>
      </c>
      <c r="K97" s="3" t="s">
        <v>40</v>
      </c>
      <c r="L97" s="3" t="s">
        <v>80</v>
      </c>
      <c r="M97" s="3" t="s">
        <v>80</v>
      </c>
      <c r="N97" s="3" t="s">
        <v>258</v>
      </c>
      <c r="O97" s="5" t="s">
        <v>46</v>
      </c>
      <c r="P97" s="3" t="s">
        <v>61</v>
      </c>
      <c r="Q97" s="3" t="s">
        <v>80</v>
      </c>
      <c r="R97" s="3" t="s">
        <v>86</v>
      </c>
      <c r="S97" s="3" t="s">
        <v>80</v>
      </c>
      <c r="T97" s="3" t="s">
        <v>47</v>
      </c>
      <c r="U97" s="3" t="s">
        <v>258</v>
      </c>
      <c r="V97" s="5" t="s">
        <v>154</v>
      </c>
      <c r="W97" s="3" t="s">
        <v>433</v>
      </c>
      <c r="X97" s="5" t="s">
        <v>7169</v>
      </c>
      <c r="Y97" s="3" t="s">
        <v>2965</v>
      </c>
      <c r="AB97" s="14">
        <f t="shared" si="7"/>
        <v>22.340000000000146</v>
      </c>
      <c r="AE97" s="26">
        <f t="shared" si="11"/>
        <v>0.19678941047341023</v>
      </c>
      <c r="AH97" s="25">
        <f t="shared" si="9"/>
        <v>0.42199616914930749</v>
      </c>
      <c r="AI97" s="41">
        <f t="shared" si="10"/>
        <v>2.3696897581223957</v>
      </c>
    </row>
    <row r="98" spans="1:35" x14ac:dyDescent="0.25">
      <c r="A98" s="3" t="s">
        <v>7167</v>
      </c>
      <c r="B98" s="4" t="s">
        <v>105</v>
      </c>
      <c r="C98" s="3" t="s">
        <v>58</v>
      </c>
      <c r="D98" s="3" t="s">
        <v>55</v>
      </c>
      <c r="E98" s="3" t="s">
        <v>7170</v>
      </c>
      <c r="F98" s="3" t="s">
        <v>1005</v>
      </c>
      <c r="G98" s="3" t="s">
        <v>42</v>
      </c>
      <c r="H98" s="5" t="s">
        <v>46</v>
      </c>
      <c r="I98" s="3" t="s">
        <v>46</v>
      </c>
      <c r="J98" s="3" t="s">
        <v>80</v>
      </c>
      <c r="K98" s="3" t="s">
        <v>47</v>
      </c>
      <c r="L98" s="3" t="s">
        <v>2525</v>
      </c>
      <c r="M98" s="3" t="s">
        <v>2518</v>
      </c>
      <c r="N98" s="3" t="s">
        <v>258</v>
      </c>
      <c r="O98" s="5" t="s">
        <v>46</v>
      </c>
      <c r="P98" s="3" t="s">
        <v>48</v>
      </c>
      <c r="Q98" s="3" t="s">
        <v>80</v>
      </c>
      <c r="R98" s="3" t="s">
        <v>47</v>
      </c>
      <c r="S98" s="3" t="s">
        <v>80</v>
      </c>
      <c r="T98" s="3" t="s">
        <v>80</v>
      </c>
      <c r="U98" s="3" t="s">
        <v>258</v>
      </c>
      <c r="V98" s="5" t="s">
        <v>154</v>
      </c>
      <c r="W98" s="3" t="s">
        <v>433</v>
      </c>
      <c r="X98" s="5" t="s">
        <v>7169</v>
      </c>
      <c r="Y98" s="3" t="s">
        <v>7171</v>
      </c>
      <c r="AB98" s="14">
        <f t="shared" si="7"/>
        <v>-247.55999999999995</v>
      </c>
      <c r="AE98" s="26">
        <f t="shared" si="11"/>
        <v>-2.2899388556123155</v>
      </c>
      <c r="AH98" s="25">
        <f t="shared" si="9"/>
        <v>0.98898756930218257</v>
      </c>
      <c r="AI98" s="41">
        <f t="shared" si="10"/>
        <v>1.0111350547161959</v>
      </c>
    </row>
    <row r="99" spans="1:35" x14ac:dyDescent="0.25">
      <c r="A99" s="3" t="s">
        <v>454</v>
      </c>
      <c r="B99" s="4" t="s">
        <v>6681</v>
      </c>
      <c r="C99" s="3" t="s">
        <v>42</v>
      </c>
      <c r="D99" s="3" t="s">
        <v>422</v>
      </c>
      <c r="E99" s="3" t="s">
        <v>7172</v>
      </c>
      <c r="F99" s="3" t="s">
        <v>1291</v>
      </c>
      <c r="G99" s="3" t="s">
        <v>42</v>
      </c>
      <c r="H99" s="5" t="s">
        <v>46</v>
      </c>
      <c r="I99" s="3" t="s">
        <v>48</v>
      </c>
      <c r="J99" s="3" t="s">
        <v>80</v>
      </c>
      <c r="K99" s="3" t="s">
        <v>40</v>
      </c>
      <c r="L99" s="3" t="s">
        <v>46</v>
      </c>
      <c r="M99" s="3" t="s">
        <v>86</v>
      </c>
      <c r="N99" s="3" t="s">
        <v>258</v>
      </c>
      <c r="O99" s="5" t="s">
        <v>46</v>
      </c>
      <c r="P99" s="3" t="s">
        <v>2524</v>
      </c>
      <c r="Q99" s="3" t="s">
        <v>80</v>
      </c>
      <c r="R99" s="3" t="s">
        <v>47</v>
      </c>
      <c r="S99" s="3" t="s">
        <v>80</v>
      </c>
      <c r="T99" s="3" t="s">
        <v>80</v>
      </c>
      <c r="U99" s="3" t="s">
        <v>258</v>
      </c>
      <c r="V99" s="5" t="s">
        <v>2931</v>
      </c>
      <c r="W99" s="3" t="s">
        <v>433</v>
      </c>
      <c r="X99" s="5" t="s">
        <v>7173</v>
      </c>
      <c r="Y99" s="3" t="s">
        <v>7174</v>
      </c>
      <c r="AB99" s="14">
        <f t="shared" si="7"/>
        <v>25.599999999999909</v>
      </c>
      <c r="AE99" s="26">
        <f t="shared" si="11"/>
        <v>0.22682547622901925</v>
      </c>
      <c r="AH99" s="25">
        <f t="shared" si="9"/>
        <v>0.41027972639980825</v>
      </c>
      <c r="AI99" s="41">
        <f t="shared" si="10"/>
        <v>2.4373614771925696</v>
      </c>
    </row>
    <row r="100" spans="1:35" x14ac:dyDescent="0.25">
      <c r="A100" s="3" t="s">
        <v>223</v>
      </c>
      <c r="B100" s="4" t="s">
        <v>831</v>
      </c>
      <c r="C100" s="3" t="s">
        <v>63</v>
      </c>
      <c r="D100" s="3" t="s">
        <v>779</v>
      </c>
      <c r="E100" s="3" t="s">
        <v>42</v>
      </c>
      <c r="F100" s="3" t="s">
        <v>80</v>
      </c>
      <c r="G100" s="3" t="s">
        <v>42</v>
      </c>
      <c r="H100" s="5" t="s">
        <v>46</v>
      </c>
      <c r="I100" s="3" t="s">
        <v>61</v>
      </c>
      <c r="J100" s="3" t="s">
        <v>46</v>
      </c>
      <c r="K100" s="3" t="s">
        <v>86</v>
      </c>
      <c r="L100" s="3" t="s">
        <v>80</v>
      </c>
      <c r="M100" s="3" t="s">
        <v>80</v>
      </c>
      <c r="N100" s="3" t="s">
        <v>258</v>
      </c>
      <c r="O100" s="5" t="s">
        <v>47</v>
      </c>
      <c r="P100" s="3" t="s">
        <v>86</v>
      </c>
      <c r="Q100" s="3" t="s">
        <v>47</v>
      </c>
      <c r="R100" s="3" t="s">
        <v>48</v>
      </c>
      <c r="S100" s="3" t="s">
        <v>80</v>
      </c>
      <c r="T100" s="3" t="s">
        <v>80</v>
      </c>
      <c r="U100" s="3" t="s">
        <v>258</v>
      </c>
      <c r="V100" s="5" t="s">
        <v>149</v>
      </c>
      <c r="W100" s="3" t="s">
        <v>433</v>
      </c>
      <c r="X100" s="5" t="s">
        <v>7175</v>
      </c>
      <c r="Y100" s="3" t="s">
        <v>42</v>
      </c>
      <c r="AB100" s="14">
        <f t="shared" si="7"/>
        <v>0</v>
      </c>
      <c r="AE100" s="26">
        <f t="shared" si="11"/>
        <v>-9.0405616064543459E-3</v>
      </c>
      <c r="AH100" s="25">
        <f t="shared" si="9"/>
        <v>0.5036066131341852</v>
      </c>
      <c r="AI100" s="41">
        <f t="shared" si="10"/>
        <v>1.9856768634877946</v>
      </c>
    </row>
    <row r="101" spans="1:35" x14ac:dyDescent="0.25">
      <c r="A101" s="3" t="s">
        <v>368</v>
      </c>
      <c r="B101" s="4" t="s">
        <v>7176</v>
      </c>
      <c r="C101" s="3" t="s">
        <v>42</v>
      </c>
      <c r="D101" s="3" t="s">
        <v>307</v>
      </c>
      <c r="E101" s="3" t="s">
        <v>7177</v>
      </c>
      <c r="F101" s="3" t="s">
        <v>1065</v>
      </c>
      <c r="G101" s="3" t="s">
        <v>42</v>
      </c>
      <c r="H101" s="5" t="s">
        <v>46</v>
      </c>
      <c r="I101" s="3" t="s">
        <v>61</v>
      </c>
      <c r="J101" s="3" t="s">
        <v>80</v>
      </c>
      <c r="K101" s="3" t="s">
        <v>47</v>
      </c>
      <c r="L101" s="3" t="s">
        <v>2525</v>
      </c>
      <c r="M101" s="3" t="s">
        <v>48</v>
      </c>
      <c r="N101" s="3" t="s">
        <v>258</v>
      </c>
      <c r="O101" s="5" t="s">
        <v>46</v>
      </c>
      <c r="P101" s="3" t="s">
        <v>47</v>
      </c>
      <c r="Q101" s="3" t="s">
        <v>47</v>
      </c>
      <c r="R101" s="3" t="s">
        <v>47</v>
      </c>
      <c r="S101" s="3" t="s">
        <v>80</v>
      </c>
      <c r="T101" s="3" t="s">
        <v>2525</v>
      </c>
      <c r="U101" s="3" t="s">
        <v>258</v>
      </c>
      <c r="V101" s="5" t="s">
        <v>146</v>
      </c>
      <c r="W101" s="3" t="s">
        <v>433</v>
      </c>
      <c r="X101" s="5" t="s">
        <v>7178</v>
      </c>
      <c r="Y101" s="9" t="s">
        <v>7179</v>
      </c>
      <c r="AB101" s="14">
        <f t="shared" si="7"/>
        <v>-250.00999999999976</v>
      </c>
      <c r="AE101" s="26">
        <f t="shared" si="11"/>
        <v>-2.3125119725145367</v>
      </c>
      <c r="AH101" s="25">
        <f t="shared" si="9"/>
        <v>0.98962525684589309</v>
      </c>
      <c r="AI101" s="41">
        <f t="shared" si="10"/>
        <v>1.0104835068449778</v>
      </c>
    </row>
    <row r="102" spans="1:35" x14ac:dyDescent="0.25">
      <c r="A102" s="3" t="s">
        <v>7180</v>
      </c>
      <c r="B102" s="4" t="s">
        <v>1296</v>
      </c>
      <c r="C102" s="3" t="s">
        <v>42</v>
      </c>
      <c r="D102" s="3" t="s">
        <v>307</v>
      </c>
      <c r="E102" s="3" t="s">
        <v>42</v>
      </c>
      <c r="F102" s="3" t="s">
        <v>80</v>
      </c>
      <c r="G102" s="3" t="s">
        <v>42</v>
      </c>
      <c r="H102" s="5" t="s">
        <v>46</v>
      </c>
      <c r="I102" s="3" t="s">
        <v>61</v>
      </c>
      <c r="J102" s="3" t="s">
        <v>80</v>
      </c>
      <c r="K102" s="3" t="s">
        <v>80</v>
      </c>
      <c r="L102" s="3" t="s">
        <v>46</v>
      </c>
      <c r="M102" s="3" t="s">
        <v>80</v>
      </c>
      <c r="N102" s="3" t="s">
        <v>258</v>
      </c>
      <c r="O102" s="5" t="s">
        <v>46</v>
      </c>
      <c r="P102" s="3" t="s">
        <v>2524</v>
      </c>
      <c r="Q102" s="3" t="s">
        <v>80</v>
      </c>
      <c r="R102" s="3" t="s">
        <v>80</v>
      </c>
      <c r="S102" s="3" t="s">
        <v>80</v>
      </c>
      <c r="T102" s="3" t="s">
        <v>80</v>
      </c>
      <c r="U102" s="3" t="s">
        <v>258</v>
      </c>
      <c r="V102" s="5" t="s">
        <v>3140</v>
      </c>
      <c r="W102" s="3" t="s">
        <v>433</v>
      </c>
      <c r="X102" s="5" t="s">
        <v>7181</v>
      </c>
      <c r="Y102" s="3" t="s">
        <v>42</v>
      </c>
      <c r="AB102" s="14">
        <f t="shared" si="7"/>
        <v>0</v>
      </c>
      <c r="AE102" s="26">
        <f t="shared" si="11"/>
        <v>-9.0405616064543459E-3</v>
      </c>
      <c r="AH102" s="25">
        <f t="shared" si="9"/>
        <v>0.5036066131341852</v>
      </c>
      <c r="AI102" s="41">
        <f t="shared" si="10"/>
        <v>1.9856768634877946</v>
      </c>
    </row>
    <row r="103" spans="1:35" x14ac:dyDescent="0.25">
      <c r="A103" s="3" t="s">
        <v>7180</v>
      </c>
      <c r="B103" s="4" t="s">
        <v>458</v>
      </c>
      <c r="C103" s="3" t="s">
        <v>42</v>
      </c>
      <c r="D103" s="3" t="s">
        <v>307</v>
      </c>
      <c r="E103" s="3" t="s">
        <v>42</v>
      </c>
      <c r="F103" s="3" t="s">
        <v>80</v>
      </c>
      <c r="G103" s="3" t="s">
        <v>42</v>
      </c>
      <c r="H103" s="5" t="s">
        <v>46</v>
      </c>
      <c r="I103" s="3" t="s">
        <v>61</v>
      </c>
      <c r="J103" s="3" t="s">
        <v>47</v>
      </c>
      <c r="K103" s="3" t="s">
        <v>47</v>
      </c>
      <c r="L103" s="3" t="s">
        <v>2525</v>
      </c>
      <c r="M103" s="3" t="s">
        <v>47</v>
      </c>
      <c r="N103" s="3" t="s">
        <v>258</v>
      </c>
      <c r="O103" s="5" t="s">
        <v>46</v>
      </c>
      <c r="P103" s="3" t="s">
        <v>61</v>
      </c>
      <c r="Q103" s="3" t="s">
        <v>47</v>
      </c>
      <c r="R103" s="3" t="s">
        <v>47</v>
      </c>
      <c r="S103" s="3" t="s">
        <v>80</v>
      </c>
      <c r="T103" s="3" t="s">
        <v>80</v>
      </c>
      <c r="U103" s="3" t="s">
        <v>258</v>
      </c>
      <c r="V103" s="5" t="s">
        <v>3140</v>
      </c>
      <c r="W103" s="3" t="s">
        <v>433</v>
      </c>
      <c r="X103" s="5" t="s">
        <v>7181</v>
      </c>
      <c r="Y103" s="3" t="s">
        <v>42</v>
      </c>
      <c r="AB103" s="14">
        <f t="shared" si="7"/>
        <v>0</v>
      </c>
      <c r="AE103" s="26">
        <f t="shared" si="11"/>
        <v>-9.0405616064543459E-3</v>
      </c>
      <c r="AH103" s="25">
        <f t="shared" si="9"/>
        <v>0.5036066131341852</v>
      </c>
      <c r="AI103" s="41">
        <f t="shared" si="10"/>
        <v>1.9856768634877946</v>
      </c>
    </row>
    <row r="104" spans="1:35" x14ac:dyDescent="0.25">
      <c r="A104" s="3" t="s">
        <v>50</v>
      </c>
      <c r="B104" s="4" t="s">
        <v>1583</v>
      </c>
      <c r="C104" s="3" t="s">
        <v>58</v>
      </c>
      <c r="D104" s="3" t="s">
        <v>377</v>
      </c>
      <c r="E104" s="3" t="s">
        <v>7182</v>
      </c>
      <c r="F104" s="3" t="s">
        <v>133</v>
      </c>
      <c r="G104" s="3" t="s">
        <v>42</v>
      </c>
      <c r="H104" s="5" t="s">
        <v>46</v>
      </c>
      <c r="I104" s="3" t="s">
        <v>80</v>
      </c>
      <c r="J104" s="3" t="s">
        <v>80</v>
      </c>
      <c r="K104" s="3" t="s">
        <v>40</v>
      </c>
      <c r="L104" s="3" t="s">
        <v>46</v>
      </c>
      <c r="M104" s="3" t="s">
        <v>47</v>
      </c>
      <c r="N104" s="3" t="s">
        <v>258</v>
      </c>
      <c r="O104" s="5" t="s">
        <v>46</v>
      </c>
      <c r="P104" s="3" t="s">
        <v>86</v>
      </c>
      <c r="Q104" s="3" t="s">
        <v>80</v>
      </c>
      <c r="R104" s="3" t="s">
        <v>80</v>
      </c>
      <c r="S104" s="3" t="s">
        <v>80</v>
      </c>
      <c r="T104" s="3" t="s">
        <v>80</v>
      </c>
      <c r="U104" s="3" t="s">
        <v>258</v>
      </c>
      <c r="V104" s="5" t="s">
        <v>138</v>
      </c>
      <c r="W104" s="3" t="s">
        <v>433</v>
      </c>
      <c r="X104" s="5" t="s">
        <v>7183</v>
      </c>
      <c r="Y104" s="3" t="s">
        <v>3883</v>
      </c>
      <c r="AB104" s="14">
        <f t="shared" si="7"/>
        <v>-114.45000000000005</v>
      </c>
      <c r="AE104" s="26">
        <f t="shared" si="11"/>
        <v>-1.0635275940388786</v>
      </c>
      <c r="AH104" s="25">
        <f t="shared" si="9"/>
        <v>0.8562286208388501</v>
      </c>
      <c r="AI104" s="41">
        <f t="shared" si="10"/>
        <v>1.1679123725393536</v>
      </c>
    </row>
    <row r="105" spans="1:35" x14ac:dyDescent="0.25">
      <c r="A105" s="3" t="s">
        <v>301</v>
      </c>
      <c r="B105" s="4" t="s">
        <v>895</v>
      </c>
      <c r="C105" s="3" t="s">
        <v>42</v>
      </c>
      <c r="D105" s="3" t="s">
        <v>422</v>
      </c>
      <c r="E105" s="3" t="s">
        <v>7184</v>
      </c>
      <c r="F105" s="3" t="s">
        <v>156</v>
      </c>
      <c r="G105" s="3" t="s">
        <v>42</v>
      </c>
      <c r="H105" s="5" t="s">
        <v>46</v>
      </c>
      <c r="I105" s="3" t="s">
        <v>61</v>
      </c>
      <c r="J105" s="3" t="s">
        <v>47</v>
      </c>
      <c r="K105" s="3" t="s">
        <v>40</v>
      </c>
      <c r="L105" s="3" t="s">
        <v>80</v>
      </c>
      <c r="M105" s="3" t="s">
        <v>2524</v>
      </c>
      <c r="N105" s="3" t="s">
        <v>258</v>
      </c>
      <c r="O105" s="5" t="s">
        <v>46</v>
      </c>
      <c r="P105" s="3" t="s">
        <v>48</v>
      </c>
      <c r="Q105" s="3" t="s">
        <v>47</v>
      </c>
      <c r="R105" s="3" t="s">
        <v>47</v>
      </c>
      <c r="S105" s="3" t="s">
        <v>80</v>
      </c>
      <c r="T105" s="3" t="s">
        <v>80</v>
      </c>
      <c r="U105" s="3" t="s">
        <v>258</v>
      </c>
      <c r="V105" s="5" t="s">
        <v>4705</v>
      </c>
      <c r="W105" s="3" t="s">
        <v>433</v>
      </c>
      <c r="X105" s="5" t="s">
        <v>7185</v>
      </c>
      <c r="Y105" s="3" t="s">
        <v>7186</v>
      </c>
      <c r="AB105" s="14">
        <f t="shared" si="7"/>
        <v>-150.55999999999995</v>
      </c>
      <c r="AE105" s="26">
        <f t="shared" si="11"/>
        <v>-1.3962276966263378</v>
      </c>
      <c r="AH105" s="25">
        <f t="shared" si="9"/>
        <v>0.91867703059445338</v>
      </c>
      <c r="AI105" s="41">
        <f t="shared" si="10"/>
        <v>1.0885218272551394</v>
      </c>
    </row>
    <row r="106" spans="1:35" x14ac:dyDescent="0.25">
      <c r="A106" s="3" t="s">
        <v>359</v>
      </c>
      <c r="B106" s="4" t="s">
        <v>6941</v>
      </c>
      <c r="C106" s="3" t="s">
        <v>58</v>
      </c>
      <c r="D106" s="3" t="s">
        <v>90</v>
      </c>
      <c r="E106" s="3" t="s">
        <v>7187</v>
      </c>
      <c r="F106" s="3" t="s">
        <v>1198</v>
      </c>
      <c r="G106" s="3" t="s">
        <v>42</v>
      </c>
      <c r="H106" s="5" t="s">
        <v>46</v>
      </c>
      <c r="I106" s="3" t="s">
        <v>61</v>
      </c>
      <c r="J106" s="3" t="s">
        <v>80</v>
      </c>
      <c r="K106" s="3" t="s">
        <v>80</v>
      </c>
      <c r="L106" s="3" t="s">
        <v>80</v>
      </c>
      <c r="M106" s="3" t="s">
        <v>48</v>
      </c>
      <c r="N106" s="3" t="s">
        <v>1128</v>
      </c>
      <c r="O106" s="5" t="s">
        <v>46</v>
      </c>
      <c r="P106" s="3" t="s">
        <v>48</v>
      </c>
      <c r="Q106" s="3" t="s">
        <v>80</v>
      </c>
      <c r="R106" s="3" t="s">
        <v>80</v>
      </c>
      <c r="S106" s="3" t="s">
        <v>80</v>
      </c>
      <c r="T106" s="3" t="s">
        <v>47</v>
      </c>
      <c r="U106" s="3" t="s">
        <v>1128</v>
      </c>
      <c r="V106" s="5" t="s">
        <v>64</v>
      </c>
      <c r="W106" s="3" t="s">
        <v>863</v>
      </c>
      <c r="X106" s="5" t="s">
        <v>7188</v>
      </c>
      <c r="Y106" s="3" t="s">
        <v>7189</v>
      </c>
      <c r="AB106" s="14">
        <f t="shared" si="7"/>
        <v>-0.76999999999998181</v>
      </c>
      <c r="AE106" s="26">
        <f t="shared" si="11"/>
        <v>-1.6134969775724307E-2</v>
      </c>
      <c r="AH106" s="25">
        <f t="shared" si="9"/>
        <v>0.50643664235236274</v>
      </c>
      <c r="AI106" s="41">
        <f t="shared" si="10"/>
        <v>1.9745806609787753</v>
      </c>
    </row>
    <row r="107" spans="1:35" x14ac:dyDescent="0.25">
      <c r="A107" s="3" t="s">
        <v>587</v>
      </c>
      <c r="B107" s="4" t="s">
        <v>2004</v>
      </c>
      <c r="C107" s="3" t="s">
        <v>58</v>
      </c>
      <c r="D107" s="3" t="s">
        <v>365</v>
      </c>
      <c r="E107" s="3" t="s">
        <v>7190</v>
      </c>
      <c r="F107" s="3" t="s">
        <v>184</v>
      </c>
      <c r="G107" s="3" t="s">
        <v>42</v>
      </c>
      <c r="H107" s="5" t="s">
        <v>46</v>
      </c>
      <c r="I107" s="3" t="s">
        <v>48</v>
      </c>
      <c r="J107" s="3" t="s">
        <v>80</v>
      </c>
      <c r="K107" s="3" t="s">
        <v>80</v>
      </c>
      <c r="L107" s="3" t="s">
        <v>80</v>
      </c>
      <c r="M107" s="3" t="s">
        <v>48</v>
      </c>
      <c r="N107" s="3" t="s">
        <v>258</v>
      </c>
      <c r="O107" s="5" t="s">
        <v>46</v>
      </c>
      <c r="P107" s="3" t="s">
        <v>2524</v>
      </c>
      <c r="Q107" s="3" t="s">
        <v>80</v>
      </c>
      <c r="R107" s="3" t="s">
        <v>80</v>
      </c>
      <c r="S107" s="3" t="s">
        <v>80</v>
      </c>
      <c r="T107" s="3" t="s">
        <v>2525</v>
      </c>
      <c r="U107" s="3" t="s">
        <v>258</v>
      </c>
      <c r="V107" s="5" t="s">
        <v>64</v>
      </c>
      <c r="W107" s="3" t="s">
        <v>433</v>
      </c>
      <c r="X107" s="5" t="s">
        <v>7188</v>
      </c>
      <c r="Y107" s="3" t="s">
        <v>7191</v>
      </c>
      <c r="AB107" s="14">
        <f t="shared" si="7"/>
        <v>-55.310000000000173</v>
      </c>
      <c r="AE107" s="26">
        <f t="shared" si="11"/>
        <v>-0.51864019257052207</v>
      </c>
      <c r="AH107" s="25">
        <f t="shared" si="9"/>
        <v>0.69799416231048961</v>
      </c>
      <c r="AI107" s="41">
        <f t="shared" si="10"/>
        <v>1.4326767385701555</v>
      </c>
    </row>
    <row r="108" spans="1:35" x14ac:dyDescent="0.25">
      <c r="A108" s="3" t="s">
        <v>366</v>
      </c>
      <c r="B108" s="4" t="s">
        <v>7192</v>
      </c>
      <c r="C108" s="3" t="s">
        <v>42</v>
      </c>
      <c r="D108" s="3" t="s">
        <v>307</v>
      </c>
      <c r="E108" s="3" t="s">
        <v>42</v>
      </c>
      <c r="F108" s="3" t="s">
        <v>80</v>
      </c>
      <c r="G108" s="3" t="s">
        <v>42</v>
      </c>
      <c r="H108" s="5" t="s">
        <v>46</v>
      </c>
      <c r="I108" s="3" t="s">
        <v>47</v>
      </c>
      <c r="J108" s="3" t="s">
        <v>80</v>
      </c>
      <c r="K108" s="3" t="s">
        <v>86</v>
      </c>
      <c r="L108" s="3" t="s">
        <v>80</v>
      </c>
      <c r="M108" s="3" t="s">
        <v>80</v>
      </c>
      <c r="N108" s="3" t="s">
        <v>258</v>
      </c>
      <c r="O108" s="5" t="s">
        <v>46</v>
      </c>
      <c r="P108" s="3" t="s">
        <v>48</v>
      </c>
      <c r="Q108" s="3" t="s">
        <v>80</v>
      </c>
      <c r="R108" s="3" t="s">
        <v>47</v>
      </c>
      <c r="S108" s="3" t="s">
        <v>47</v>
      </c>
      <c r="T108" s="3" t="s">
        <v>80</v>
      </c>
      <c r="U108" s="3" t="s">
        <v>1128</v>
      </c>
      <c r="V108" s="5" t="s">
        <v>56</v>
      </c>
      <c r="W108" s="3" t="s">
        <v>339</v>
      </c>
      <c r="X108" s="5" t="s">
        <v>7193</v>
      </c>
      <c r="Y108" s="3" t="s">
        <v>42</v>
      </c>
      <c r="AB108" s="14">
        <f t="shared" si="7"/>
        <v>0</v>
      </c>
      <c r="AE108" s="26">
        <f t="shared" si="11"/>
        <v>-9.0405616064543459E-3</v>
      </c>
      <c r="AH108" s="25">
        <f t="shared" si="9"/>
        <v>0.5036066131341852</v>
      </c>
      <c r="AI108" s="41">
        <f t="shared" si="10"/>
        <v>1.9856768634877946</v>
      </c>
    </row>
    <row r="109" spans="1:35" x14ac:dyDescent="0.25">
      <c r="A109" s="3" t="s">
        <v>595</v>
      </c>
      <c r="B109" s="4" t="s">
        <v>1048</v>
      </c>
      <c r="C109" s="3" t="s">
        <v>58</v>
      </c>
      <c r="D109" s="3" t="s">
        <v>422</v>
      </c>
      <c r="E109" s="3" t="s">
        <v>7194</v>
      </c>
      <c r="F109" s="3" t="s">
        <v>7195</v>
      </c>
      <c r="G109" s="3" t="s">
        <v>42</v>
      </c>
      <c r="H109" s="5" t="s">
        <v>46</v>
      </c>
      <c r="I109" s="3" t="s">
        <v>61</v>
      </c>
      <c r="J109" s="3" t="s">
        <v>80</v>
      </c>
      <c r="K109" s="3" t="s">
        <v>80</v>
      </c>
      <c r="L109" s="3" t="s">
        <v>80</v>
      </c>
      <c r="M109" s="3" t="s">
        <v>47</v>
      </c>
      <c r="N109" s="3" t="s">
        <v>258</v>
      </c>
      <c r="O109" s="5" t="s">
        <v>46</v>
      </c>
      <c r="P109" s="3" t="s">
        <v>40</v>
      </c>
      <c r="Q109" s="3" t="s">
        <v>80</v>
      </c>
      <c r="R109" s="3" t="s">
        <v>80</v>
      </c>
      <c r="S109" s="3" t="s">
        <v>80</v>
      </c>
      <c r="T109" s="3" t="s">
        <v>47</v>
      </c>
      <c r="U109" s="3" t="s">
        <v>258</v>
      </c>
      <c r="V109" s="5" t="s">
        <v>56</v>
      </c>
      <c r="W109" s="3" t="s">
        <v>433</v>
      </c>
      <c r="X109" s="5" t="s">
        <v>7193</v>
      </c>
      <c r="Y109" s="3" t="s">
        <v>7196</v>
      </c>
      <c r="AB109" s="14">
        <f t="shared" si="7"/>
        <v>55.180000000000064</v>
      </c>
      <c r="AE109" s="26">
        <f t="shared" si="11"/>
        <v>0.49936131213422907</v>
      </c>
      <c r="AH109" s="25">
        <f t="shared" si="9"/>
        <v>0.30876243447049556</v>
      </c>
      <c r="AI109" s="41">
        <f t="shared" si="10"/>
        <v>3.2387359612412858</v>
      </c>
    </row>
    <row r="110" spans="1:35" x14ac:dyDescent="0.25">
      <c r="A110" s="3" t="s">
        <v>595</v>
      </c>
      <c r="B110" s="4" t="s">
        <v>6952</v>
      </c>
      <c r="C110" s="3" t="s">
        <v>58</v>
      </c>
      <c r="D110" s="3" t="s">
        <v>6953</v>
      </c>
      <c r="E110" s="3">
        <v>1825.78</v>
      </c>
      <c r="F110" s="3" t="s">
        <v>80</v>
      </c>
      <c r="G110" s="3" t="s">
        <v>42</v>
      </c>
      <c r="H110" s="5" t="s">
        <v>80</v>
      </c>
      <c r="I110" s="3" t="s">
        <v>80</v>
      </c>
      <c r="J110" s="3" t="s">
        <v>80</v>
      </c>
      <c r="K110" s="3" t="s">
        <v>80</v>
      </c>
      <c r="L110" s="3" t="s">
        <v>46</v>
      </c>
      <c r="M110" s="3" t="s">
        <v>80</v>
      </c>
      <c r="N110" s="3" t="s">
        <v>258</v>
      </c>
      <c r="O110" s="5" t="s">
        <v>46</v>
      </c>
      <c r="P110" s="3" t="s">
        <v>47</v>
      </c>
      <c r="Q110" s="3" t="s">
        <v>80</v>
      </c>
      <c r="R110" s="3" t="s">
        <v>80</v>
      </c>
      <c r="S110" s="3" t="s">
        <v>46</v>
      </c>
      <c r="T110" s="3" t="s">
        <v>80</v>
      </c>
      <c r="U110" s="3" t="s">
        <v>258</v>
      </c>
      <c r="V110" s="5" t="s">
        <v>56</v>
      </c>
      <c r="W110" s="3" t="s">
        <v>433</v>
      </c>
      <c r="X110" s="5" t="s">
        <v>7193</v>
      </c>
      <c r="Y110" s="3" t="s">
        <v>42</v>
      </c>
      <c r="AB110" s="14">
        <f t="shared" si="7"/>
        <v>-50.5</v>
      </c>
      <c r="AE110" s="26">
        <f t="shared" si="11"/>
        <v>-0.47432317530533952</v>
      </c>
      <c r="AH110" s="25">
        <f t="shared" si="9"/>
        <v>0.68236526620658344</v>
      </c>
      <c r="AI110" s="41">
        <f t="shared" si="10"/>
        <v>1.4654907708875877</v>
      </c>
    </row>
    <row r="111" spans="1:35" x14ac:dyDescent="0.25">
      <c r="A111" s="3" t="s">
        <v>110</v>
      </c>
      <c r="B111" s="4" t="s">
        <v>135</v>
      </c>
      <c r="C111" s="3" t="s">
        <v>42</v>
      </c>
      <c r="D111" s="3" t="s">
        <v>115</v>
      </c>
      <c r="E111" s="3" t="s">
        <v>7197</v>
      </c>
      <c r="F111" s="3" t="s">
        <v>1214</v>
      </c>
      <c r="G111" s="3" t="s">
        <v>42</v>
      </c>
      <c r="H111" s="5" t="s">
        <v>46</v>
      </c>
      <c r="I111" s="3" t="s">
        <v>80</v>
      </c>
      <c r="J111" s="3" t="s">
        <v>80</v>
      </c>
      <c r="K111" s="3" t="s">
        <v>80</v>
      </c>
      <c r="L111" s="3" t="s">
        <v>2525</v>
      </c>
      <c r="M111" s="3" t="s">
        <v>47</v>
      </c>
      <c r="N111" s="3" t="s">
        <v>258</v>
      </c>
      <c r="O111" s="5" t="s">
        <v>46</v>
      </c>
      <c r="P111" s="3" t="s">
        <v>2524</v>
      </c>
      <c r="Q111" s="3" t="s">
        <v>47</v>
      </c>
      <c r="R111" s="3" t="s">
        <v>80</v>
      </c>
      <c r="S111" s="3" t="s">
        <v>80</v>
      </c>
      <c r="T111" s="3" t="s">
        <v>80</v>
      </c>
      <c r="U111" s="3" t="s">
        <v>258</v>
      </c>
      <c r="V111" s="5" t="s">
        <v>119</v>
      </c>
      <c r="W111" s="3" t="s">
        <v>433</v>
      </c>
      <c r="X111" s="5" t="s">
        <v>7198</v>
      </c>
      <c r="Y111" s="3" t="s">
        <v>7199</v>
      </c>
      <c r="AB111" s="14">
        <f t="shared" si="7"/>
        <v>-174.71000000000004</v>
      </c>
      <c r="AE111" s="26">
        <f t="shared" si="11"/>
        <v>-1.6187341346625381</v>
      </c>
      <c r="AH111" s="25">
        <f t="shared" si="9"/>
        <v>0.94724776045087178</v>
      </c>
      <c r="AI111" s="41">
        <f t="shared" si="10"/>
        <v>1.0556900124250694</v>
      </c>
    </row>
    <row r="112" spans="1:35" x14ac:dyDescent="0.25">
      <c r="A112" s="3" t="s">
        <v>602</v>
      </c>
      <c r="B112" s="4" t="s">
        <v>7200</v>
      </c>
      <c r="C112" s="3" t="s">
        <v>42</v>
      </c>
      <c r="D112" s="3" t="s">
        <v>59</v>
      </c>
      <c r="E112" s="3" t="s">
        <v>7201</v>
      </c>
      <c r="F112" s="3" t="s">
        <v>1952</v>
      </c>
      <c r="G112" s="3" t="s">
        <v>42</v>
      </c>
      <c r="H112" s="5" t="s">
        <v>46</v>
      </c>
      <c r="I112" s="3" t="s">
        <v>80</v>
      </c>
      <c r="J112" s="3" t="s">
        <v>80</v>
      </c>
      <c r="K112" s="3" t="s">
        <v>40</v>
      </c>
      <c r="L112" s="3" t="s">
        <v>2525</v>
      </c>
      <c r="M112" s="3" t="s">
        <v>80</v>
      </c>
      <c r="N112" s="3" t="s">
        <v>258</v>
      </c>
      <c r="O112" s="5" t="s">
        <v>47</v>
      </c>
      <c r="P112" s="3" t="s">
        <v>80</v>
      </c>
      <c r="Q112" s="3" t="s">
        <v>80</v>
      </c>
      <c r="R112" s="3" t="s">
        <v>46</v>
      </c>
      <c r="S112" s="3" t="s">
        <v>80</v>
      </c>
      <c r="T112" s="3" t="s">
        <v>47</v>
      </c>
      <c r="U112" s="3" t="s">
        <v>258</v>
      </c>
      <c r="V112" s="5" t="s">
        <v>3156</v>
      </c>
      <c r="W112" s="3" t="s">
        <v>433</v>
      </c>
      <c r="X112" s="5" t="s">
        <v>7202</v>
      </c>
      <c r="Y112" s="3" t="s">
        <v>4137</v>
      </c>
      <c r="AB112" s="14">
        <f t="shared" si="7"/>
        <v>-61.3900000000001</v>
      </c>
      <c r="AE112" s="26">
        <f t="shared" si="11"/>
        <v>-0.57465837655644658</v>
      </c>
      <c r="AH112" s="25">
        <f t="shared" si="9"/>
        <v>0.71723881849696713</v>
      </c>
      <c r="AI112" s="41">
        <f t="shared" si="10"/>
        <v>1.3942357471610114</v>
      </c>
    </row>
    <row r="113" spans="1:35" x14ac:dyDescent="0.25">
      <c r="A113" s="3" t="s">
        <v>381</v>
      </c>
      <c r="B113" s="4" t="s">
        <v>1610</v>
      </c>
      <c r="C113" s="3" t="s">
        <v>151</v>
      </c>
      <c r="D113" s="3" t="s">
        <v>307</v>
      </c>
      <c r="E113" s="3">
        <v>1500.11</v>
      </c>
      <c r="F113" s="3" t="s">
        <v>80</v>
      </c>
      <c r="G113" s="3" t="s">
        <v>42</v>
      </c>
      <c r="H113" s="5" t="s">
        <v>46</v>
      </c>
      <c r="I113" s="3" t="s">
        <v>80</v>
      </c>
      <c r="J113" s="3" t="s">
        <v>47</v>
      </c>
      <c r="K113" s="3" t="s">
        <v>40</v>
      </c>
      <c r="L113" s="3" t="s">
        <v>47</v>
      </c>
      <c r="M113" s="3" t="s">
        <v>80</v>
      </c>
      <c r="N113" s="3" t="s">
        <v>258</v>
      </c>
      <c r="O113" s="5" t="s">
        <v>46</v>
      </c>
      <c r="P113" s="3" t="s">
        <v>48</v>
      </c>
      <c r="Q113" s="3" t="s">
        <v>80</v>
      </c>
      <c r="R113" s="3" t="s">
        <v>47</v>
      </c>
      <c r="S113" s="3" t="s">
        <v>47</v>
      </c>
      <c r="T113" s="3" t="s">
        <v>80</v>
      </c>
      <c r="U113" s="3" t="s">
        <v>258</v>
      </c>
      <c r="V113" s="5" t="s">
        <v>113</v>
      </c>
      <c r="W113" s="3" t="s">
        <v>433</v>
      </c>
      <c r="X113" s="5" t="s">
        <v>7203</v>
      </c>
      <c r="Y113" s="3" t="s">
        <v>42</v>
      </c>
      <c r="AB113" s="14">
        <f t="shared" si="7"/>
        <v>234.61000000000013</v>
      </c>
      <c r="AE113" s="26">
        <f t="shared" si="11"/>
        <v>2.1525426859162291</v>
      </c>
      <c r="AH113" s="25">
        <f t="shared" si="9"/>
        <v>1.5677318543602214E-2</v>
      </c>
      <c r="AI113" s="41">
        <f t="shared" si="10"/>
        <v>63.786418399216096</v>
      </c>
    </row>
    <row r="114" spans="1:35" x14ac:dyDescent="0.25">
      <c r="A114" s="3" t="s">
        <v>7204</v>
      </c>
      <c r="B114" s="4" t="s">
        <v>7205</v>
      </c>
      <c r="C114" s="3" t="s">
        <v>42</v>
      </c>
      <c r="D114" s="3" t="s">
        <v>307</v>
      </c>
      <c r="E114" s="3" t="s">
        <v>42</v>
      </c>
      <c r="F114" s="3" t="s">
        <v>80</v>
      </c>
      <c r="G114" s="3" t="s">
        <v>42</v>
      </c>
      <c r="H114" s="5" t="s">
        <v>46</v>
      </c>
      <c r="I114" s="3" t="s">
        <v>80</v>
      </c>
      <c r="J114" s="3" t="s">
        <v>80</v>
      </c>
      <c r="K114" s="3" t="s">
        <v>80</v>
      </c>
      <c r="L114" s="3" t="s">
        <v>80</v>
      </c>
      <c r="M114" s="3" t="s">
        <v>80</v>
      </c>
      <c r="N114" s="3" t="s">
        <v>258</v>
      </c>
      <c r="O114" s="5" t="s">
        <v>46</v>
      </c>
      <c r="P114" s="3" t="s">
        <v>80</v>
      </c>
      <c r="Q114" s="3" t="s">
        <v>80</v>
      </c>
      <c r="R114" s="3" t="s">
        <v>47</v>
      </c>
      <c r="S114" s="3" t="s">
        <v>80</v>
      </c>
      <c r="T114" s="3" t="s">
        <v>80</v>
      </c>
      <c r="U114" s="3" t="s">
        <v>258</v>
      </c>
      <c r="V114" s="5" t="s">
        <v>98</v>
      </c>
      <c r="W114" s="3" t="s">
        <v>433</v>
      </c>
      <c r="X114" s="5" t="s">
        <v>7206</v>
      </c>
      <c r="Y114" s="3" t="s">
        <v>42</v>
      </c>
      <c r="AB114" s="14">
        <f t="shared" si="7"/>
        <v>0</v>
      </c>
      <c r="AE114" s="26">
        <f t="shared" si="11"/>
        <v>-9.0405616064543459E-3</v>
      </c>
      <c r="AH114" s="25">
        <f t="shared" si="9"/>
        <v>0.5036066131341852</v>
      </c>
      <c r="AI114" s="41">
        <f t="shared" si="10"/>
        <v>1.9856768634877946</v>
      </c>
    </row>
    <row r="115" spans="1:35" x14ac:dyDescent="0.25">
      <c r="A115" s="3" t="s">
        <v>7204</v>
      </c>
      <c r="B115" s="4" t="s">
        <v>1965</v>
      </c>
      <c r="C115" s="3" t="s">
        <v>58</v>
      </c>
      <c r="D115" s="3" t="s">
        <v>1103</v>
      </c>
      <c r="E115" s="3" t="s">
        <v>7207</v>
      </c>
      <c r="F115" s="3" t="s">
        <v>1948</v>
      </c>
      <c r="G115" s="3" t="s">
        <v>42</v>
      </c>
      <c r="H115" s="5" t="s">
        <v>46</v>
      </c>
      <c r="I115" s="3" t="s">
        <v>47</v>
      </c>
      <c r="J115" s="3" t="s">
        <v>47</v>
      </c>
      <c r="K115" s="3" t="s">
        <v>47</v>
      </c>
      <c r="L115" s="3" t="s">
        <v>80</v>
      </c>
      <c r="M115" s="3" t="s">
        <v>80</v>
      </c>
      <c r="N115" s="3" t="s">
        <v>258</v>
      </c>
      <c r="O115" s="5" t="s">
        <v>46</v>
      </c>
      <c r="P115" s="3" t="s">
        <v>47</v>
      </c>
      <c r="Q115" s="3" t="s">
        <v>47</v>
      </c>
      <c r="R115" s="3" t="s">
        <v>47</v>
      </c>
      <c r="S115" s="3" t="s">
        <v>80</v>
      </c>
      <c r="T115" s="3" t="s">
        <v>80</v>
      </c>
      <c r="U115" s="3" t="s">
        <v>258</v>
      </c>
      <c r="V115" s="5" t="s">
        <v>98</v>
      </c>
      <c r="W115" s="3" t="s">
        <v>433</v>
      </c>
      <c r="X115" s="5" t="s">
        <v>7206</v>
      </c>
      <c r="Y115" s="3" t="s">
        <v>7208</v>
      </c>
      <c r="AB115" s="14">
        <f t="shared" si="7"/>
        <v>-173.48000000000002</v>
      </c>
      <c r="AE115" s="26">
        <f t="shared" si="11"/>
        <v>-1.6074015086259117</v>
      </c>
      <c r="AH115" s="25">
        <f t="shared" si="9"/>
        <v>0.94601684031692368</v>
      </c>
      <c r="AI115" s="41">
        <f t="shared" si="10"/>
        <v>1.0570636350035709</v>
      </c>
    </row>
    <row r="116" spans="1:35" x14ac:dyDescent="0.25">
      <c r="A116" s="3" t="s">
        <v>763</v>
      </c>
      <c r="B116" s="4" t="s">
        <v>659</v>
      </c>
      <c r="C116" s="3" t="s">
        <v>42</v>
      </c>
      <c r="D116" s="3" t="s">
        <v>467</v>
      </c>
      <c r="E116" s="3" t="s">
        <v>42</v>
      </c>
      <c r="F116" s="3" t="s">
        <v>80</v>
      </c>
      <c r="G116" s="3" t="s">
        <v>42</v>
      </c>
      <c r="H116" s="5" t="s">
        <v>47</v>
      </c>
      <c r="I116" s="3" t="s">
        <v>40</v>
      </c>
      <c r="J116" s="3" t="s">
        <v>47</v>
      </c>
      <c r="K116" s="3" t="s">
        <v>40</v>
      </c>
      <c r="L116" s="3" t="s">
        <v>80</v>
      </c>
      <c r="M116" s="3" t="s">
        <v>80</v>
      </c>
      <c r="N116" s="3" t="s">
        <v>258</v>
      </c>
      <c r="O116" s="5" t="s">
        <v>47</v>
      </c>
      <c r="P116" s="3" t="s">
        <v>40</v>
      </c>
      <c r="Q116" s="3" t="s">
        <v>46</v>
      </c>
      <c r="R116" s="3" t="s">
        <v>47</v>
      </c>
      <c r="S116" s="3" t="s">
        <v>47</v>
      </c>
      <c r="T116" s="3" t="s">
        <v>80</v>
      </c>
      <c r="U116" s="3" t="s">
        <v>258</v>
      </c>
      <c r="V116" s="5" t="s">
        <v>88</v>
      </c>
      <c r="W116" s="3" t="s">
        <v>433</v>
      </c>
      <c r="X116" s="5" t="s">
        <v>7209</v>
      </c>
      <c r="Y116" s="3" t="s">
        <v>42</v>
      </c>
      <c r="AB116" s="14">
        <f t="shared" si="7"/>
        <v>0</v>
      </c>
      <c r="AE116" s="26">
        <f t="shared" si="11"/>
        <v>-9.0405616064543459E-3</v>
      </c>
      <c r="AH116" s="25">
        <f t="shared" si="9"/>
        <v>0.5036066131341852</v>
      </c>
      <c r="AI116" s="41">
        <f t="shared" si="10"/>
        <v>1.9856768634877946</v>
      </c>
    </row>
    <row r="117" spans="1:35" x14ac:dyDescent="0.25">
      <c r="A117" s="3" t="s">
        <v>362</v>
      </c>
      <c r="B117" s="4" t="s">
        <v>6945</v>
      </c>
      <c r="C117" s="3" t="s">
        <v>58</v>
      </c>
      <c r="D117" s="3" t="s">
        <v>844</v>
      </c>
      <c r="E117" s="3" t="s">
        <v>7210</v>
      </c>
      <c r="F117" s="3" t="s">
        <v>7211</v>
      </c>
      <c r="G117" s="3" t="s">
        <v>42</v>
      </c>
      <c r="H117" s="5" t="s">
        <v>47</v>
      </c>
      <c r="I117" s="3" t="s">
        <v>80</v>
      </c>
      <c r="J117" s="3" t="s">
        <v>80</v>
      </c>
      <c r="K117" s="3" t="s">
        <v>80</v>
      </c>
      <c r="L117" s="3" t="s">
        <v>2525</v>
      </c>
      <c r="M117" s="3" t="s">
        <v>80</v>
      </c>
      <c r="N117" s="3" t="s">
        <v>258</v>
      </c>
      <c r="O117" s="5" t="s">
        <v>46</v>
      </c>
      <c r="P117" s="3" t="s">
        <v>47</v>
      </c>
      <c r="Q117" s="3" t="s">
        <v>80</v>
      </c>
      <c r="R117" s="3" t="s">
        <v>80</v>
      </c>
      <c r="S117" s="3" t="s">
        <v>80</v>
      </c>
      <c r="T117" s="3" t="s">
        <v>80</v>
      </c>
      <c r="U117" s="3" t="s">
        <v>258</v>
      </c>
      <c r="V117" s="5" t="s">
        <v>2757</v>
      </c>
      <c r="W117" s="3" t="s">
        <v>433</v>
      </c>
      <c r="X117" s="5" t="s">
        <v>7212</v>
      </c>
      <c r="Y117" s="3" t="s">
        <v>7213</v>
      </c>
      <c r="AB117" s="14">
        <f t="shared" si="7"/>
        <v>-32.319999999999936</v>
      </c>
      <c r="AE117" s="26">
        <f t="shared" si="11"/>
        <v>-0.30682143437374026</v>
      </c>
      <c r="AH117" s="25">
        <f t="shared" si="9"/>
        <v>0.62051035380395114</v>
      </c>
      <c r="AI117" s="41">
        <f t="shared" si="10"/>
        <v>1.6115766543936634</v>
      </c>
    </row>
    <row r="118" spans="1:35" x14ac:dyDescent="0.25">
      <c r="A118" s="3" t="s">
        <v>418</v>
      </c>
      <c r="B118" s="4" t="s">
        <v>7214</v>
      </c>
      <c r="C118" s="3" t="s">
        <v>58</v>
      </c>
      <c r="D118" s="3" t="s">
        <v>6953</v>
      </c>
      <c r="E118" s="3" t="s">
        <v>7215</v>
      </c>
      <c r="F118" s="3" t="s">
        <v>1639</v>
      </c>
      <c r="G118" s="3" t="s">
        <v>42</v>
      </c>
      <c r="H118" s="5" t="s">
        <v>47</v>
      </c>
      <c r="I118" s="3" t="s">
        <v>61</v>
      </c>
      <c r="J118" s="3" t="s">
        <v>47</v>
      </c>
      <c r="K118" s="3" t="s">
        <v>80</v>
      </c>
      <c r="L118" s="3" t="s">
        <v>80</v>
      </c>
      <c r="M118" s="3" t="s">
        <v>80</v>
      </c>
      <c r="N118" s="3" t="s">
        <v>258</v>
      </c>
      <c r="O118" s="5" t="s">
        <v>47</v>
      </c>
      <c r="P118" s="3" t="s">
        <v>2524</v>
      </c>
      <c r="Q118" s="3" t="s">
        <v>80</v>
      </c>
      <c r="R118" s="3" t="s">
        <v>47</v>
      </c>
      <c r="S118" s="3" t="s">
        <v>80</v>
      </c>
      <c r="T118" s="3" t="s">
        <v>80</v>
      </c>
      <c r="U118" s="3" t="s">
        <v>258</v>
      </c>
      <c r="V118" s="5" t="s">
        <v>2759</v>
      </c>
      <c r="W118" s="3" t="s">
        <v>433</v>
      </c>
      <c r="X118" s="5" t="s">
        <v>7216</v>
      </c>
      <c r="Y118" s="3" t="s">
        <v>7217</v>
      </c>
      <c r="AB118" s="14">
        <f t="shared" si="7"/>
        <v>-63.309999999999945</v>
      </c>
      <c r="AE118" s="26">
        <f t="shared" si="11"/>
        <v>-0.59234832939410575</v>
      </c>
      <c r="AH118" s="25">
        <f t="shared" si="9"/>
        <v>0.72319132045297196</v>
      </c>
      <c r="AI118" s="41">
        <f t="shared" si="10"/>
        <v>1.3827599581444763</v>
      </c>
    </row>
    <row r="119" spans="1:35" x14ac:dyDescent="0.25">
      <c r="A119" s="67" t="s">
        <v>161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</row>
    <row r="120" spans="1:35" x14ac:dyDescent="0.25">
      <c r="A120" s="66" t="s">
        <v>162</v>
      </c>
      <c r="B120" s="66"/>
      <c r="C120" s="66"/>
      <c r="D120" s="66"/>
      <c r="E120" s="66"/>
      <c r="F120" s="66"/>
      <c r="G120" s="66"/>
      <c r="H120" s="66"/>
    </row>
    <row r="124" spans="1:35" x14ac:dyDescent="0.25">
      <c r="A124" t="s">
        <v>42</v>
      </c>
      <c r="B124" t="s">
        <v>42</v>
      </c>
      <c r="C124" t="s">
        <v>42</v>
      </c>
      <c r="D124" t="s">
        <v>42</v>
      </c>
      <c r="E124" t="s">
        <v>42</v>
      </c>
      <c r="F124" t="s">
        <v>42</v>
      </c>
      <c r="G124" t="s">
        <v>42</v>
      </c>
      <c r="H124" t="s">
        <v>42</v>
      </c>
      <c r="I124" t="s">
        <v>42</v>
      </c>
      <c r="J124" t="s">
        <v>42</v>
      </c>
      <c r="K124" t="s">
        <v>42</v>
      </c>
      <c r="L124" t="s">
        <v>42</v>
      </c>
      <c r="M124" t="s">
        <v>42</v>
      </c>
      <c r="N124" t="s">
        <v>42</v>
      </c>
      <c r="O124" t="s">
        <v>42</v>
      </c>
      <c r="P124" t="s">
        <v>42</v>
      </c>
      <c r="Q124" t="s">
        <v>42</v>
      </c>
      <c r="R124" t="s">
        <v>42</v>
      </c>
      <c r="S124" t="s">
        <v>42</v>
      </c>
      <c r="T124" t="s">
        <v>42</v>
      </c>
      <c r="U124" t="s">
        <v>42</v>
      </c>
      <c r="V124" t="s">
        <v>42</v>
      </c>
      <c r="W124" t="s">
        <v>42</v>
      </c>
      <c r="X124" t="s">
        <v>42</v>
      </c>
      <c r="Y124" t="s">
        <v>42</v>
      </c>
    </row>
  </sheetData>
  <mergeCells count="15">
    <mergeCell ref="A119:Y119"/>
    <mergeCell ref="A120:H120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118">
    <cfRule type="cellIs" dxfId="251" priority="8" operator="lessThan">
      <formula>200</formula>
    </cfRule>
    <cfRule type="cellIs" dxfId="250" priority="9" operator="between">
      <formula>200</formula>
      <formula>300</formula>
    </cfRule>
    <cfRule type="cellIs" dxfId="249" priority="10" operator="between">
      <formula>300</formula>
      <formula>400</formula>
    </cfRule>
    <cfRule type="cellIs" dxfId="248" priority="11" operator="greaterThan">
      <formula>400</formula>
    </cfRule>
  </conditionalFormatting>
  <conditionalFormatting sqref="AE5:AE118">
    <cfRule type="cellIs" dxfId="247" priority="5" operator="lessThan">
      <formula>2</formula>
    </cfRule>
    <cfRule type="cellIs" dxfId="246" priority="6" operator="between">
      <formula>2</formula>
      <formula>3</formula>
    </cfRule>
    <cfRule type="cellIs" dxfId="245" priority="7" operator="between">
      <formula>3</formula>
      <formula>100</formula>
    </cfRule>
  </conditionalFormatting>
  <conditionalFormatting sqref="AH5:AH118">
    <cfRule type="expression" dxfId="244" priority="1">
      <formula>AND($AB5&gt;0,$AH5&lt;0.01)</formula>
    </cfRule>
    <cfRule type="expression" dxfId="243" priority="2">
      <formula>AND($AB5&gt;0,$AH5&lt;0.02)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F3FC-B8C2-4E9A-ADDE-6BD106BE4B39}">
  <dimension ref="A1:AI129"/>
  <sheetViews>
    <sheetView workbookViewId="0">
      <selection activeCell="C11" sqref="C11:C12"/>
    </sheetView>
  </sheetViews>
  <sheetFormatPr defaultRowHeight="15" x14ac:dyDescent="0.25"/>
  <cols>
    <col min="1" max="1" width="7.85546875" customWidth="1"/>
    <col min="2" max="2" width="24.5703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7109375" customWidth="1"/>
    <col min="13" max="13" width="4.7109375" customWidth="1"/>
    <col min="14" max="14" width="3" customWidth="1"/>
    <col min="15" max="17" width="4.7109375" customWidth="1"/>
    <col min="18" max="18" width="4.5703125" customWidth="1"/>
    <col min="19" max="19" width="5" customWidth="1"/>
    <col min="20" max="20" width="4.7109375" customWidth="1"/>
    <col min="21" max="21" width="3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8" max="28" width="10.140625" customWidth="1"/>
    <col min="29" max="29" width="22.7109375" bestFit="1" customWidth="1"/>
    <col min="31" max="31" width="12.42578125" customWidth="1"/>
    <col min="34" max="34" width="15.42578125" customWidth="1"/>
  </cols>
  <sheetData>
    <row r="1" spans="1:35" x14ac:dyDescent="0.25">
      <c r="A1" s="53" t="s">
        <v>6694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F1" s="24"/>
    </row>
    <row r="2" spans="1:35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2764</v>
      </c>
      <c r="W2" s="62"/>
      <c r="X2" s="63" t="s">
        <v>11</v>
      </c>
      <c r="Y2" s="54" t="s">
        <v>12</v>
      </c>
    </row>
    <row r="3" spans="1:35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172</v>
      </c>
      <c r="K3" s="2" t="s">
        <v>16</v>
      </c>
      <c r="L3" s="2" t="s">
        <v>6695</v>
      </c>
      <c r="M3" s="2" t="s">
        <v>6696</v>
      </c>
      <c r="N3" s="2" t="s">
        <v>19</v>
      </c>
      <c r="O3" s="1" t="s">
        <v>13</v>
      </c>
      <c r="P3" s="2" t="s">
        <v>14</v>
      </c>
      <c r="Q3" s="2" t="s">
        <v>15</v>
      </c>
      <c r="R3" s="2" t="s">
        <v>16</v>
      </c>
      <c r="S3" s="2" t="s">
        <v>6697</v>
      </c>
      <c r="T3" s="2" t="s">
        <v>2051</v>
      </c>
      <c r="U3" s="2" t="s">
        <v>19</v>
      </c>
      <c r="V3" s="1" t="s">
        <v>24</v>
      </c>
      <c r="W3" s="2" t="s">
        <v>19</v>
      </c>
      <c r="X3" s="64"/>
      <c r="Y3" s="55"/>
      <c r="AC3" s="24"/>
    </row>
    <row r="4" spans="1:35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258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258</v>
      </c>
      <c r="V4" s="1" t="s">
        <v>38</v>
      </c>
      <c r="W4" s="2" t="s">
        <v>433</v>
      </c>
      <c r="X4" s="65"/>
      <c r="Y4" s="56"/>
      <c r="AB4" t="s">
        <v>2486</v>
      </c>
      <c r="AE4" s="15" t="s">
        <v>2483</v>
      </c>
      <c r="AF4" s="19" t="s">
        <v>2466</v>
      </c>
      <c r="AG4" s="20" t="s">
        <v>2467</v>
      </c>
      <c r="AH4" s="15" t="s">
        <v>2487</v>
      </c>
      <c r="AI4" s="42" t="s">
        <v>9232</v>
      </c>
    </row>
    <row r="5" spans="1:35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6698</v>
      </c>
      <c r="F5" s="3" t="s">
        <v>76</v>
      </c>
      <c r="G5" s="3" t="s">
        <v>45</v>
      </c>
      <c r="H5" s="5" t="s">
        <v>46</v>
      </c>
      <c r="I5" s="3" t="s">
        <v>46</v>
      </c>
      <c r="J5" s="3" t="s">
        <v>2525</v>
      </c>
      <c r="K5" s="3" t="s">
        <v>86</v>
      </c>
      <c r="L5" s="3" t="s">
        <v>80</v>
      </c>
      <c r="M5" s="3" t="s">
        <v>46</v>
      </c>
      <c r="N5" s="3" t="s">
        <v>258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2525</v>
      </c>
      <c r="T5" s="7" t="s">
        <v>46</v>
      </c>
      <c r="U5" s="7" t="s">
        <v>258</v>
      </c>
      <c r="V5" s="5" t="s">
        <v>189</v>
      </c>
      <c r="W5" s="3" t="s">
        <v>433</v>
      </c>
      <c r="X5" s="5" t="s">
        <v>6699</v>
      </c>
      <c r="Y5" s="3" t="s">
        <v>5215</v>
      </c>
      <c r="AB5" s="14">
        <f>IF(OR(E5="", ISBLANK(E5)), X5-X5,X5-E5)</f>
        <v>309.26000000000022</v>
      </c>
      <c r="AC5" t="str">
        <f>IF(AB5&gt;400,B5," ")</f>
        <v xml:space="preserve"> </v>
      </c>
      <c r="AD5" t="str">
        <f t="shared" ref="AD5:AD10" si="0">IF(AB5&gt;400,E5," ")</f>
        <v xml:space="preserve"> </v>
      </c>
      <c r="AE5" s="26">
        <f>(AB5-$AF$5)/$AG$5</f>
        <v>1.8417891072606432</v>
      </c>
      <c r="AF5" s="27">
        <f>AVERAGE(AB5:AB123)</f>
        <v>2.8504201680672292</v>
      </c>
      <c r="AG5" s="28">
        <f>_xlfn.STDEV.P(AB5:AB123)</f>
        <v>166.36518188972602</v>
      </c>
      <c r="AH5" s="25">
        <f>1-_xlfn.NORM.S.DIST(AE5,TRUE)</f>
        <v>3.275300200143183E-2</v>
      </c>
      <c r="AI5" s="41">
        <f>1/AH5</f>
        <v>30.531552495746315</v>
      </c>
    </row>
    <row r="6" spans="1:35" x14ac:dyDescent="0.25">
      <c r="A6" s="3" t="s">
        <v>48</v>
      </c>
      <c r="B6" s="4" t="s">
        <v>401</v>
      </c>
      <c r="C6" s="3" t="s">
        <v>42</v>
      </c>
      <c r="D6" s="3" t="s">
        <v>380</v>
      </c>
      <c r="E6" s="3" t="s">
        <v>6700</v>
      </c>
      <c r="F6" s="3" t="s">
        <v>143</v>
      </c>
      <c r="G6" s="3" t="s">
        <v>45</v>
      </c>
      <c r="H6" s="6" t="s">
        <v>46</v>
      </c>
      <c r="I6" s="7" t="s">
        <v>46</v>
      </c>
      <c r="J6" s="7" t="s">
        <v>6701</v>
      </c>
      <c r="K6" s="7" t="s">
        <v>40</v>
      </c>
      <c r="L6" s="7" t="s">
        <v>46</v>
      </c>
      <c r="M6" s="7" t="s">
        <v>2525</v>
      </c>
      <c r="N6" s="7" t="s">
        <v>258</v>
      </c>
      <c r="O6" s="5" t="s">
        <v>46</v>
      </c>
      <c r="P6" s="3" t="s">
        <v>46</v>
      </c>
      <c r="Q6" s="3" t="s">
        <v>47</v>
      </c>
      <c r="R6" s="3" t="s">
        <v>46</v>
      </c>
      <c r="S6" s="3" t="s">
        <v>80</v>
      </c>
      <c r="T6" s="3" t="s">
        <v>61</v>
      </c>
      <c r="U6" s="3" t="s">
        <v>258</v>
      </c>
      <c r="V6" s="5" t="s">
        <v>6702</v>
      </c>
      <c r="W6" s="3" t="s">
        <v>433</v>
      </c>
      <c r="X6" s="5" t="s">
        <v>6703</v>
      </c>
      <c r="Y6" s="3" t="s">
        <v>6704</v>
      </c>
      <c r="AB6" s="14">
        <f t="shared" ref="AB6:AB69" si="1">IF(OR(E6="", ISBLANK(E6)), X6-X6,X6-E6)</f>
        <v>233.93000000000029</v>
      </c>
      <c r="AC6" t="str">
        <f t="shared" ref="AC6:AC68" si="2">IF(AB6&gt;400,B6," ")</f>
        <v xml:space="preserve"> </v>
      </c>
      <c r="AD6" t="str">
        <f t="shared" si="0"/>
        <v xml:space="preserve"> </v>
      </c>
      <c r="AE6" s="26">
        <f t="shared" ref="AE6:AE69" si="3">(AB6-$AF$5)/$AG$5</f>
        <v>1.3889900350970226</v>
      </c>
      <c r="AH6" s="25">
        <f t="shared" ref="AH6:AH69" si="4">1-_xlfn.NORM.S.DIST(AE6,TRUE)</f>
        <v>8.2417890117511328E-2</v>
      </c>
      <c r="AI6" s="41">
        <f t="shared" ref="AI6:AI69" si="5">1/AH6</f>
        <v>12.133288034602696</v>
      </c>
    </row>
    <row r="7" spans="1:35" x14ac:dyDescent="0.25">
      <c r="A7" s="3" t="s">
        <v>86</v>
      </c>
      <c r="B7" s="4" t="s">
        <v>383</v>
      </c>
      <c r="C7" s="3" t="s">
        <v>42</v>
      </c>
      <c r="D7" s="3" t="s">
        <v>365</v>
      </c>
      <c r="E7" s="3" t="s">
        <v>6705</v>
      </c>
      <c r="F7" s="3" t="s">
        <v>104</v>
      </c>
      <c r="G7" s="3" t="s">
        <v>45</v>
      </c>
      <c r="H7" s="5" t="s">
        <v>46</v>
      </c>
      <c r="I7" s="3" t="s">
        <v>46</v>
      </c>
      <c r="J7" s="3" t="s">
        <v>5482</v>
      </c>
      <c r="K7" s="3" t="s">
        <v>40</v>
      </c>
      <c r="L7" s="3" t="s">
        <v>80</v>
      </c>
      <c r="M7" s="3" t="s">
        <v>47</v>
      </c>
      <c r="N7" s="3" t="s">
        <v>258</v>
      </c>
      <c r="O7" s="5" t="s">
        <v>46</v>
      </c>
      <c r="P7" s="3" t="s">
        <v>46</v>
      </c>
      <c r="Q7" s="3" t="s">
        <v>47</v>
      </c>
      <c r="R7" s="3" t="s">
        <v>46</v>
      </c>
      <c r="S7" s="3" t="s">
        <v>46</v>
      </c>
      <c r="T7" s="3" t="s">
        <v>2518</v>
      </c>
      <c r="U7" s="3" t="s">
        <v>539</v>
      </c>
      <c r="V7" s="5" t="s">
        <v>5488</v>
      </c>
      <c r="W7" s="3" t="s">
        <v>1096</v>
      </c>
      <c r="X7" s="5" t="s">
        <v>6706</v>
      </c>
      <c r="Y7" s="3" t="s">
        <v>6707</v>
      </c>
      <c r="AB7" s="14">
        <f t="shared" si="1"/>
        <v>113.77000000000044</v>
      </c>
      <c r="AC7" t="str">
        <f t="shared" si="2"/>
        <v xml:space="preserve"> </v>
      </c>
      <c r="AD7" t="str">
        <f t="shared" si="0"/>
        <v xml:space="preserve"> </v>
      </c>
      <c r="AE7" s="26">
        <f t="shared" si="3"/>
        <v>0.6667235209435558</v>
      </c>
      <c r="AH7" s="25">
        <f t="shared" si="4"/>
        <v>0.25247437590576616</v>
      </c>
      <c r="AI7" s="41">
        <f t="shared" si="5"/>
        <v>3.9607979875678203</v>
      </c>
    </row>
    <row r="8" spans="1:35" x14ac:dyDescent="0.25">
      <c r="A8" s="3" t="s">
        <v>61</v>
      </c>
      <c r="B8" s="4" t="s">
        <v>314</v>
      </c>
      <c r="C8" s="3" t="s">
        <v>42</v>
      </c>
      <c r="D8" s="3" t="s">
        <v>307</v>
      </c>
      <c r="E8" s="3" t="s">
        <v>6708</v>
      </c>
      <c r="F8" s="3" t="s">
        <v>83</v>
      </c>
      <c r="G8" s="3" t="s">
        <v>45</v>
      </c>
      <c r="H8" s="5" t="s">
        <v>46</v>
      </c>
      <c r="I8" s="3" t="s">
        <v>46</v>
      </c>
      <c r="J8" s="3" t="s">
        <v>80</v>
      </c>
      <c r="K8" s="3" t="s">
        <v>40</v>
      </c>
      <c r="L8" s="3" t="s">
        <v>80</v>
      </c>
      <c r="M8" s="3" t="s">
        <v>46</v>
      </c>
      <c r="N8" s="3" t="s">
        <v>258</v>
      </c>
      <c r="O8" s="5" t="s">
        <v>46</v>
      </c>
      <c r="P8" s="3" t="s">
        <v>46</v>
      </c>
      <c r="Q8" s="3" t="s">
        <v>47</v>
      </c>
      <c r="R8" s="3" t="s">
        <v>46</v>
      </c>
      <c r="S8" s="3" t="s">
        <v>2525</v>
      </c>
      <c r="T8" s="3" t="s">
        <v>46</v>
      </c>
      <c r="U8" s="3" t="s">
        <v>258</v>
      </c>
      <c r="V8" s="5" t="s">
        <v>2555</v>
      </c>
      <c r="W8" s="3" t="s">
        <v>433</v>
      </c>
      <c r="X8" s="5" t="s">
        <v>6709</v>
      </c>
      <c r="Y8" s="3" t="s">
        <v>6710</v>
      </c>
      <c r="AB8" s="14">
        <f t="shared" si="1"/>
        <v>72.059999999999945</v>
      </c>
      <c r="AC8" t="str">
        <f t="shared" si="2"/>
        <v xml:space="preserve"> </v>
      </c>
      <c r="AD8" t="str">
        <f t="shared" si="0"/>
        <v xml:space="preserve"> </v>
      </c>
      <c r="AE8" s="26">
        <f t="shared" si="3"/>
        <v>0.41601000308951541</v>
      </c>
      <c r="AH8" s="25">
        <f t="shared" si="4"/>
        <v>0.33870134174606215</v>
      </c>
      <c r="AI8" s="41">
        <f t="shared" si="5"/>
        <v>2.9524536125095713</v>
      </c>
    </row>
    <row r="9" spans="1:35" x14ac:dyDescent="0.25">
      <c r="A9" s="3" t="s">
        <v>46</v>
      </c>
      <c r="B9" s="4" t="s">
        <v>4330</v>
      </c>
      <c r="C9" s="3" t="s">
        <v>42</v>
      </c>
      <c r="D9" s="3" t="s">
        <v>186</v>
      </c>
      <c r="E9" s="3" t="s">
        <v>6711</v>
      </c>
      <c r="F9" s="3" t="s">
        <v>98</v>
      </c>
      <c r="G9" s="3" t="s">
        <v>65</v>
      </c>
      <c r="H9" s="5" t="s">
        <v>46</v>
      </c>
      <c r="I9" s="3" t="s">
        <v>46</v>
      </c>
      <c r="J9" s="3" t="s">
        <v>6701</v>
      </c>
      <c r="K9" s="3" t="s">
        <v>46</v>
      </c>
      <c r="L9" s="3" t="s">
        <v>80</v>
      </c>
      <c r="M9" s="3" t="s">
        <v>80</v>
      </c>
      <c r="N9" s="3" t="s">
        <v>258</v>
      </c>
      <c r="O9" s="5" t="s">
        <v>46</v>
      </c>
      <c r="P9" s="3" t="s">
        <v>46</v>
      </c>
      <c r="Q9" s="3" t="s">
        <v>47</v>
      </c>
      <c r="R9" s="3" t="s">
        <v>46</v>
      </c>
      <c r="S9" s="3" t="s">
        <v>80</v>
      </c>
      <c r="T9" s="3" t="s">
        <v>61</v>
      </c>
      <c r="U9" s="3" t="s">
        <v>258</v>
      </c>
      <c r="V9" s="5" t="s">
        <v>5500</v>
      </c>
      <c r="W9" s="3" t="s">
        <v>433</v>
      </c>
      <c r="X9" s="5" t="s">
        <v>6712</v>
      </c>
      <c r="Y9" s="3" t="s">
        <v>6713</v>
      </c>
      <c r="AB9" s="14">
        <f t="shared" si="1"/>
        <v>82.050000000000182</v>
      </c>
      <c r="AC9" t="str">
        <f t="shared" si="2"/>
        <v xml:space="preserve"> </v>
      </c>
      <c r="AD9" t="str">
        <f t="shared" si="0"/>
        <v xml:space="preserve"> </v>
      </c>
      <c r="AE9" s="26">
        <f t="shared" si="3"/>
        <v>0.47605862556282857</v>
      </c>
      <c r="AH9" s="25">
        <f t="shared" si="4"/>
        <v>0.31701630605782927</v>
      </c>
      <c r="AI9" s="41">
        <f t="shared" si="5"/>
        <v>3.1544118737462754</v>
      </c>
    </row>
    <row r="10" spans="1:35" x14ac:dyDescent="0.25">
      <c r="A10" s="3" t="s">
        <v>76</v>
      </c>
      <c r="B10" s="4" t="s">
        <v>389</v>
      </c>
      <c r="C10" s="3" t="s">
        <v>42</v>
      </c>
      <c r="D10" s="3" t="s">
        <v>380</v>
      </c>
      <c r="E10" s="3" t="s">
        <v>6714</v>
      </c>
      <c r="F10" s="3" t="s">
        <v>44</v>
      </c>
      <c r="G10" s="3" t="s">
        <v>45</v>
      </c>
      <c r="H10" s="5" t="s">
        <v>46</v>
      </c>
      <c r="I10" s="3" t="s">
        <v>46</v>
      </c>
      <c r="J10" s="3" t="s">
        <v>80</v>
      </c>
      <c r="K10" s="3" t="s">
        <v>40</v>
      </c>
      <c r="L10" s="3" t="s">
        <v>80</v>
      </c>
      <c r="M10" s="3" t="s">
        <v>46</v>
      </c>
      <c r="N10" s="3" t="s">
        <v>258</v>
      </c>
      <c r="O10" s="5" t="s">
        <v>46</v>
      </c>
      <c r="P10" s="3" t="s">
        <v>46</v>
      </c>
      <c r="Q10" s="3" t="s">
        <v>47</v>
      </c>
      <c r="R10" s="3" t="s">
        <v>40</v>
      </c>
      <c r="S10" s="3" t="s">
        <v>46</v>
      </c>
      <c r="T10" s="3" t="s">
        <v>46</v>
      </c>
      <c r="U10" s="3" t="s">
        <v>539</v>
      </c>
      <c r="V10" s="5" t="s">
        <v>96</v>
      </c>
      <c r="W10" s="3" t="s">
        <v>1096</v>
      </c>
      <c r="X10" s="5" t="s">
        <v>6715</v>
      </c>
      <c r="Y10" s="3" t="s">
        <v>5028</v>
      </c>
      <c r="AB10" s="14">
        <f t="shared" si="1"/>
        <v>44.539999999999964</v>
      </c>
      <c r="AC10" t="str">
        <f t="shared" si="2"/>
        <v xml:space="preserve"> </v>
      </c>
      <c r="AD10" t="str">
        <f t="shared" si="0"/>
        <v xml:space="preserve"> </v>
      </c>
      <c r="AE10" s="26">
        <f t="shared" si="3"/>
        <v>0.25059077481468672</v>
      </c>
      <c r="AH10" s="25">
        <f t="shared" si="4"/>
        <v>0.40106525741359855</v>
      </c>
      <c r="AI10" s="41">
        <f t="shared" si="5"/>
        <v>2.4933598249043794</v>
      </c>
    </row>
    <row r="11" spans="1:35" x14ac:dyDescent="0.25">
      <c r="A11" s="3" t="s">
        <v>83</v>
      </c>
      <c r="B11" s="4" t="s">
        <v>2821</v>
      </c>
      <c r="C11" s="3" t="s">
        <v>42</v>
      </c>
      <c r="D11" s="3" t="s">
        <v>354</v>
      </c>
      <c r="E11" s="3" t="s">
        <v>6716</v>
      </c>
      <c r="F11" s="3" t="s">
        <v>131</v>
      </c>
      <c r="G11" s="3" t="s">
        <v>45</v>
      </c>
      <c r="H11" s="5" t="s">
        <v>46</v>
      </c>
      <c r="I11" s="3" t="s">
        <v>46</v>
      </c>
      <c r="J11" s="3" t="s">
        <v>80</v>
      </c>
      <c r="K11" s="3" t="s">
        <v>86</v>
      </c>
      <c r="L11" s="3" t="s">
        <v>47</v>
      </c>
      <c r="M11" s="3" t="s">
        <v>61</v>
      </c>
      <c r="N11" s="3" t="s">
        <v>258</v>
      </c>
      <c r="O11" s="5" t="s">
        <v>46</v>
      </c>
      <c r="P11" s="3" t="s">
        <v>46</v>
      </c>
      <c r="Q11" s="3" t="s">
        <v>47</v>
      </c>
      <c r="R11" s="3" t="s">
        <v>46</v>
      </c>
      <c r="S11" s="3" t="s">
        <v>80</v>
      </c>
      <c r="T11" s="3" t="s">
        <v>46</v>
      </c>
      <c r="U11" s="3" t="s">
        <v>258</v>
      </c>
      <c r="V11" s="5" t="s">
        <v>96</v>
      </c>
      <c r="W11" s="3" t="s">
        <v>433</v>
      </c>
      <c r="X11" s="5" t="s">
        <v>6715</v>
      </c>
      <c r="Y11" s="3" t="s">
        <v>6717</v>
      </c>
      <c r="AB11" s="14">
        <f t="shared" si="1"/>
        <v>89.109999999999673</v>
      </c>
      <c r="AC11" t="str">
        <f t="shared" si="2"/>
        <v xml:space="preserve"> </v>
      </c>
      <c r="AD11" t="str">
        <f t="shared" ref="AD11:AD68" si="6">IF(AB11&gt;400,E11," ")</f>
        <v xml:space="preserve"> </v>
      </c>
      <c r="AE11" s="26">
        <f t="shared" si="3"/>
        <v>0.51849538979321408</v>
      </c>
      <c r="AH11" s="25">
        <f t="shared" si="4"/>
        <v>0.30205633791741349</v>
      </c>
      <c r="AI11" s="41">
        <f t="shared" si="5"/>
        <v>3.3106406801284014</v>
      </c>
    </row>
    <row r="12" spans="1:35" x14ac:dyDescent="0.25">
      <c r="A12" s="3" t="s">
        <v>88</v>
      </c>
      <c r="B12" s="4" t="s">
        <v>198</v>
      </c>
      <c r="C12" s="3" t="s">
        <v>42</v>
      </c>
      <c r="D12" s="3" t="s">
        <v>186</v>
      </c>
      <c r="E12" s="3" t="s">
        <v>6718</v>
      </c>
      <c r="F12" s="3" t="s">
        <v>86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40</v>
      </c>
      <c r="L12" s="3" t="s">
        <v>80</v>
      </c>
      <c r="M12" s="3" t="s">
        <v>47</v>
      </c>
      <c r="N12" s="3" t="s">
        <v>258</v>
      </c>
      <c r="O12" s="5" t="s">
        <v>46</v>
      </c>
      <c r="P12" s="3" t="s">
        <v>46</v>
      </c>
      <c r="Q12" s="3" t="s">
        <v>47</v>
      </c>
      <c r="R12" s="3" t="s">
        <v>46</v>
      </c>
      <c r="S12" s="3" t="s">
        <v>80</v>
      </c>
      <c r="T12" s="3" t="s">
        <v>46</v>
      </c>
      <c r="U12" s="3" t="s">
        <v>258</v>
      </c>
      <c r="V12" s="5" t="s">
        <v>315</v>
      </c>
      <c r="W12" s="3" t="s">
        <v>433</v>
      </c>
      <c r="X12" s="5" t="s">
        <v>6719</v>
      </c>
      <c r="Y12" s="3" t="s">
        <v>6720</v>
      </c>
      <c r="AB12" s="14">
        <f t="shared" si="1"/>
        <v>-95.670000000000073</v>
      </c>
      <c r="AC12" t="str">
        <f t="shared" si="2"/>
        <v xml:space="preserve"> </v>
      </c>
      <c r="AD12" t="str">
        <f t="shared" si="6"/>
        <v xml:space="preserve"> </v>
      </c>
      <c r="AE12" s="26">
        <f t="shared" si="3"/>
        <v>-0.59219374540383618</v>
      </c>
      <c r="AH12" s="25">
        <f t="shared" si="4"/>
        <v>0.72313957137835194</v>
      </c>
      <c r="AI12" s="41">
        <f t="shared" si="5"/>
        <v>1.3828589107548543</v>
      </c>
    </row>
    <row r="13" spans="1:35" x14ac:dyDescent="0.25">
      <c r="A13" s="3" t="s">
        <v>44</v>
      </c>
      <c r="B13" s="4" t="s">
        <v>379</v>
      </c>
      <c r="C13" s="3" t="s">
        <v>42</v>
      </c>
      <c r="D13" s="3" t="s">
        <v>380</v>
      </c>
      <c r="E13" s="3" t="s">
        <v>6721</v>
      </c>
      <c r="F13" s="3" t="s">
        <v>56</v>
      </c>
      <c r="G13" s="3" t="s">
        <v>45</v>
      </c>
      <c r="H13" s="5" t="s">
        <v>46</v>
      </c>
      <c r="I13" s="3" t="s">
        <v>46</v>
      </c>
      <c r="J13" s="3" t="s">
        <v>5559</v>
      </c>
      <c r="K13" s="3" t="s">
        <v>40</v>
      </c>
      <c r="L13" s="3" t="s">
        <v>2525</v>
      </c>
      <c r="M13" s="3" t="s">
        <v>80</v>
      </c>
      <c r="N13" s="3" t="s">
        <v>258</v>
      </c>
      <c r="O13" s="5" t="s">
        <v>46</v>
      </c>
      <c r="P13" s="3" t="s">
        <v>46</v>
      </c>
      <c r="Q13" s="3" t="s">
        <v>47</v>
      </c>
      <c r="R13" s="3" t="s">
        <v>46</v>
      </c>
      <c r="S13" s="3" t="s">
        <v>80</v>
      </c>
      <c r="T13" s="3" t="s">
        <v>2518</v>
      </c>
      <c r="U13" s="3" t="s">
        <v>258</v>
      </c>
      <c r="V13" s="5" t="s">
        <v>6722</v>
      </c>
      <c r="W13" s="3" t="s">
        <v>433</v>
      </c>
      <c r="X13" s="5" t="s">
        <v>6723</v>
      </c>
      <c r="Y13" s="3" t="s">
        <v>6724</v>
      </c>
      <c r="AB13" s="14">
        <f t="shared" si="1"/>
        <v>39.630000000000109</v>
      </c>
      <c r="AC13" t="str">
        <f t="shared" si="2"/>
        <v xml:space="preserve"> </v>
      </c>
      <c r="AD13" t="str">
        <f t="shared" si="6"/>
        <v xml:space="preserve"> </v>
      </c>
      <c r="AE13" s="26">
        <f t="shared" si="3"/>
        <v>0.22107738779327013</v>
      </c>
      <c r="AH13" s="25">
        <f t="shared" si="4"/>
        <v>0.41251608829325082</v>
      </c>
      <c r="AI13" s="41">
        <f t="shared" si="5"/>
        <v>2.4241478778134748</v>
      </c>
    </row>
    <row r="14" spans="1:35" x14ac:dyDescent="0.25">
      <c r="A14" s="3" t="s">
        <v>98</v>
      </c>
      <c r="B14" s="4" t="s">
        <v>398</v>
      </c>
      <c r="C14" s="3" t="s">
        <v>42</v>
      </c>
      <c r="D14" s="3" t="s">
        <v>395</v>
      </c>
      <c r="E14" s="3" t="s">
        <v>6725</v>
      </c>
      <c r="F14" s="3" t="s">
        <v>108</v>
      </c>
      <c r="G14" s="3" t="s">
        <v>45</v>
      </c>
      <c r="H14" s="5" t="s">
        <v>46</v>
      </c>
      <c r="I14" s="3" t="s">
        <v>46</v>
      </c>
      <c r="J14" s="3" t="s">
        <v>5401</v>
      </c>
      <c r="K14" s="3" t="s">
        <v>47</v>
      </c>
      <c r="L14" s="3" t="s">
        <v>47</v>
      </c>
      <c r="M14" s="3" t="s">
        <v>46</v>
      </c>
      <c r="N14" s="3" t="s">
        <v>258</v>
      </c>
      <c r="O14" s="5" t="s">
        <v>46</v>
      </c>
      <c r="P14" s="3" t="s">
        <v>46</v>
      </c>
      <c r="Q14" s="3" t="s">
        <v>47</v>
      </c>
      <c r="R14" s="3" t="s">
        <v>40</v>
      </c>
      <c r="S14" s="3" t="s">
        <v>2525</v>
      </c>
      <c r="T14" s="3" t="s">
        <v>2518</v>
      </c>
      <c r="U14" s="3" t="s">
        <v>258</v>
      </c>
      <c r="V14" s="5" t="s">
        <v>6726</v>
      </c>
      <c r="W14" s="3" t="s">
        <v>433</v>
      </c>
      <c r="X14" s="5" t="s">
        <v>6727</v>
      </c>
      <c r="Y14" s="3" t="s">
        <v>6728</v>
      </c>
      <c r="AB14" s="14">
        <f t="shared" si="1"/>
        <v>10.360000000000127</v>
      </c>
      <c r="AC14" t="str">
        <f t="shared" si="2"/>
        <v xml:space="preserve"> </v>
      </c>
      <c r="AD14" t="str">
        <f t="shared" si="6"/>
        <v xml:space="preserve"> </v>
      </c>
      <c r="AE14" s="26">
        <f t="shared" si="3"/>
        <v>4.5139131557651105E-2</v>
      </c>
      <c r="AH14" s="25">
        <f t="shared" si="4"/>
        <v>0.48199820536157389</v>
      </c>
      <c r="AI14" s="41">
        <f t="shared" si="5"/>
        <v>2.0746965214317425</v>
      </c>
    </row>
    <row r="15" spans="1:35" x14ac:dyDescent="0.25">
      <c r="A15" s="3" t="s">
        <v>104</v>
      </c>
      <c r="B15" s="4" t="s">
        <v>352</v>
      </c>
      <c r="C15" s="3" t="s">
        <v>63</v>
      </c>
      <c r="D15" s="3" t="s">
        <v>1103</v>
      </c>
      <c r="E15" s="3">
        <v>2193.7199999999998</v>
      </c>
      <c r="F15" s="3" t="s">
        <v>80</v>
      </c>
      <c r="G15" s="3" t="s">
        <v>42</v>
      </c>
      <c r="H15" s="5" t="s">
        <v>46</v>
      </c>
      <c r="I15" s="3" t="s">
        <v>46</v>
      </c>
      <c r="J15" s="3" t="s">
        <v>47</v>
      </c>
      <c r="K15" s="3" t="s">
        <v>86</v>
      </c>
      <c r="L15" s="3" t="s">
        <v>80</v>
      </c>
      <c r="M15" s="3" t="s">
        <v>61</v>
      </c>
      <c r="N15" s="3" t="s">
        <v>258</v>
      </c>
      <c r="O15" s="5" t="s">
        <v>46</v>
      </c>
      <c r="P15" s="3" t="s">
        <v>46</v>
      </c>
      <c r="Q15" s="3" t="s">
        <v>80</v>
      </c>
      <c r="R15" s="3" t="s">
        <v>46</v>
      </c>
      <c r="S15" s="3" t="s">
        <v>80</v>
      </c>
      <c r="T15" s="3" t="s">
        <v>86</v>
      </c>
      <c r="U15" s="3" t="s">
        <v>258</v>
      </c>
      <c r="V15" s="5" t="s">
        <v>236</v>
      </c>
      <c r="W15" s="3" t="s">
        <v>433</v>
      </c>
      <c r="X15" s="5" t="s">
        <v>6729</v>
      </c>
      <c r="Y15" s="3" t="s">
        <v>42</v>
      </c>
      <c r="AB15" s="14">
        <f t="shared" si="1"/>
        <v>394.08000000000038</v>
      </c>
      <c r="AD15" t="str">
        <f t="shared" si="6"/>
        <v xml:space="preserve"> </v>
      </c>
      <c r="AE15" s="26">
        <f t="shared" si="3"/>
        <v>2.3516313653373513</v>
      </c>
      <c r="AH15" s="25">
        <f t="shared" si="4"/>
        <v>9.3456441821501146E-3</v>
      </c>
      <c r="AI15" s="41">
        <f t="shared" si="5"/>
        <v>107.00171978620462</v>
      </c>
    </row>
    <row r="16" spans="1:35" x14ac:dyDescent="0.25">
      <c r="A16" s="3" t="s">
        <v>108</v>
      </c>
      <c r="B16" s="4" t="s">
        <v>6730</v>
      </c>
      <c r="C16" s="3" t="s">
        <v>42</v>
      </c>
      <c r="D16" s="3" t="s">
        <v>307</v>
      </c>
      <c r="E16" s="3">
        <v>2614.3000000000002</v>
      </c>
      <c r="F16" s="3" t="s">
        <v>80</v>
      </c>
      <c r="G16" s="3" t="s">
        <v>42</v>
      </c>
      <c r="H16" s="5" t="s">
        <v>46</v>
      </c>
      <c r="I16" s="3" t="s">
        <v>46</v>
      </c>
      <c r="J16" s="3" t="s">
        <v>3908</v>
      </c>
      <c r="K16" s="3" t="s">
        <v>47</v>
      </c>
      <c r="L16" s="3" t="s">
        <v>80</v>
      </c>
      <c r="M16" s="3" t="s">
        <v>47</v>
      </c>
      <c r="N16" s="3" t="s">
        <v>258</v>
      </c>
      <c r="O16" s="5" t="s">
        <v>46</v>
      </c>
      <c r="P16" s="3" t="s">
        <v>46</v>
      </c>
      <c r="Q16" s="3" t="s">
        <v>47</v>
      </c>
      <c r="R16" s="3" t="s">
        <v>46</v>
      </c>
      <c r="S16" s="3" t="s">
        <v>2525</v>
      </c>
      <c r="T16" s="3" t="s">
        <v>61</v>
      </c>
      <c r="U16" s="3" t="s">
        <v>258</v>
      </c>
      <c r="V16" s="5" t="s">
        <v>3795</v>
      </c>
      <c r="W16" s="3" t="s">
        <v>433</v>
      </c>
      <c r="X16" s="5" t="s">
        <v>6731</v>
      </c>
      <c r="Y16" s="3" t="s">
        <v>42</v>
      </c>
      <c r="AB16" s="14">
        <f t="shared" si="1"/>
        <v>-43.440000000000055</v>
      </c>
      <c r="AC16" t="str">
        <f t="shared" si="2"/>
        <v xml:space="preserve"> </v>
      </c>
      <c r="AD16" t="str">
        <f t="shared" si="6"/>
        <v xml:space="preserve"> </v>
      </c>
      <c r="AE16" s="26">
        <f t="shared" si="3"/>
        <v>-0.27824584232264754</v>
      </c>
      <c r="AH16" s="25">
        <f t="shared" si="4"/>
        <v>0.60958817669786736</v>
      </c>
      <c r="AI16" s="41">
        <f t="shared" si="5"/>
        <v>1.6404517643649017</v>
      </c>
    </row>
    <row r="17" spans="1:35" x14ac:dyDescent="0.25">
      <c r="A17" s="3" t="s">
        <v>6732</v>
      </c>
      <c r="B17" s="4" t="s">
        <v>95</v>
      </c>
      <c r="C17" s="3" t="s">
        <v>42</v>
      </c>
      <c r="D17" s="3" t="s">
        <v>55</v>
      </c>
      <c r="E17" s="3" t="s">
        <v>6733</v>
      </c>
      <c r="F17" s="3" t="s">
        <v>107</v>
      </c>
      <c r="G17" s="3" t="s">
        <v>65</v>
      </c>
      <c r="H17" s="5" t="s">
        <v>46</v>
      </c>
      <c r="I17" s="3" t="s">
        <v>61</v>
      </c>
      <c r="J17" s="3" t="s">
        <v>47</v>
      </c>
      <c r="K17" s="3" t="s">
        <v>47</v>
      </c>
      <c r="L17" s="3" t="s">
        <v>80</v>
      </c>
      <c r="M17" s="3" t="s">
        <v>2525</v>
      </c>
      <c r="N17" s="3" t="s">
        <v>258</v>
      </c>
      <c r="O17" s="5" t="s">
        <v>46</v>
      </c>
      <c r="P17" s="3" t="s">
        <v>46</v>
      </c>
      <c r="Q17" s="3" t="s">
        <v>47</v>
      </c>
      <c r="R17" s="3" t="s">
        <v>46</v>
      </c>
      <c r="S17" s="3" t="s">
        <v>2525</v>
      </c>
      <c r="T17" s="3" t="s">
        <v>46</v>
      </c>
      <c r="U17" s="3" t="s">
        <v>258</v>
      </c>
      <c r="V17" s="5" t="s">
        <v>281</v>
      </c>
      <c r="W17" s="3" t="s">
        <v>433</v>
      </c>
      <c r="X17" s="5" t="s">
        <v>6734</v>
      </c>
      <c r="Y17" s="3" t="s">
        <v>5806</v>
      </c>
      <c r="AB17" s="14">
        <f t="shared" si="1"/>
        <v>86.289999999999964</v>
      </c>
      <c r="AC17" t="str">
        <f t="shared" si="2"/>
        <v xml:space="preserve"> </v>
      </c>
      <c r="AD17" t="str">
        <f t="shared" si="6"/>
        <v xml:space="preserve"> </v>
      </c>
      <c r="AE17" s="26">
        <f t="shared" si="3"/>
        <v>0.50154472759354218</v>
      </c>
      <c r="AH17" s="25">
        <f t="shared" si="4"/>
        <v>0.30799390388620806</v>
      </c>
      <c r="AI17" s="41">
        <f t="shared" si="5"/>
        <v>3.2468175096396119</v>
      </c>
    </row>
    <row r="18" spans="1:35" x14ac:dyDescent="0.25">
      <c r="A18" s="3" t="s">
        <v>6732</v>
      </c>
      <c r="B18" s="4" t="s">
        <v>41</v>
      </c>
      <c r="C18" s="3" t="s">
        <v>42</v>
      </c>
      <c r="D18" s="3" t="s">
        <v>43</v>
      </c>
      <c r="E18" s="3" t="s">
        <v>6735</v>
      </c>
      <c r="F18" s="3" t="s">
        <v>88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47</v>
      </c>
      <c r="L18" s="3" t="s">
        <v>46</v>
      </c>
      <c r="M18" s="3" t="s">
        <v>47</v>
      </c>
      <c r="N18" s="3" t="s">
        <v>258</v>
      </c>
      <c r="O18" s="5" t="s">
        <v>46</v>
      </c>
      <c r="P18" s="3" t="s">
        <v>46</v>
      </c>
      <c r="Q18" s="3" t="s">
        <v>47</v>
      </c>
      <c r="R18" s="3" t="s">
        <v>47</v>
      </c>
      <c r="S18" s="3" t="s">
        <v>47</v>
      </c>
      <c r="T18" s="3" t="s">
        <v>61</v>
      </c>
      <c r="U18" s="3" t="s">
        <v>258</v>
      </c>
      <c r="V18" s="5" t="s">
        <v>281</v>
      </c>
      <c r="W18" s="3" t="s">
        <v>433</v>
      </c>
      <c r="X18" s="5" t="s">
        <v>6734</v>
      </c>
      <c r="Y18" s="3" t="s">
        <v>6736</v>
      </c>
      <c r="AB18" s="14">
        <f t="shared" si="1"/>
        <v>-50.650000000000091</v>
      </c>
      <c r="AC18" t="str">
        <f t="shared" si="2"/>
        <v xml:space="preserve"> </v>
      </c>
      <c r="AD18" t="str">
        <f t="shared" si="6"/>
        <v xml:space="preserve"> </v>
      </c>
      <c r="AE18" s="26">
        <f t="shared" si="3"/>
        <v>-0.32158423752110399</v>
      </c>
      <c r="AH18" s="25">
        <f t="shared" si="4"/>
        <v>0.62611615667208143</v>
      </c>
      <c r="AI18" s="41">
        <f t="shared" si="5"/>
        <v>1.5971477326430572</v>
      </c>
    </row>
    <row r="19" spans="1:35" x14ac:dyDescent="0.25">
      <c r="A19" s="3" t="s">
        <v>56</v>
      </c>
      <c r="B19" s="4" t="s">
        <v>353</v>
      </c>
      <c r="C19" s="3" t="s">
        <v>58</v>
      </c>
      <c r="D19" s="3" t="s">
        <v>354</v>
      </c>
      <c r="E19" s="3" t="s">
        <v>6737</v>
      </c>
      <c r="F19" s="3" t="s">
        <v>46</v>
      </c>
      <c r="G19" s="3" t="s">
        <v>45</v>
      </c>
      <c r="H19" s="5" t="s">
        <v>46</v>
      </c>
      <c r="I19" s="3" t="s">
        <v>46</v>
      </c>
      <c r="J19" s="3" t="s">
        <v>5401</v>
      </c>
      <c r="K19" s="3" t="s">
        <v>40</v>
      </c>
      <c r="L19" s="3" t="s">
        <v>80</v>
      </c>
      <c r="M19" s="3" t="s">
        <v>47</v>
      </c>
      <c r="N19" s="3" t="s">
        <v>258</v>
      </c>
      <c r="O19" s="5" t="s">
        <v>46</v>
      </c>
      <c r="P19" s="3" t="s">
        <v>46</v>
      </c>
      <c r="Q19" s="3" t="s">
        <v>47</v>
      </c>
      <c r="R19" s="3" t="s">
        <v>46</v>
      </c>
      <c r="S19" s="3" t="s">
        <v>80</v>
      </c>
      <c r="T19" s="3" t="s">
        <v>2518</v>
      </c>
      <c r="U19" s="3" t="s">
        <v>258</v>
      </c>
      <c r="V19" s="5" t="s">
        <v>6738</v>
      </c>
      <c r="W19" s="3" t="s">
        <v>433</v>
      </c>
      <c r="X19" s="5" t="s">
        <v>6739</v>
      </c>
      <c r="Y19" s="3" t="s">
        <v>6740</v>
      </c>
      <c r="AB19" s="14">
        <f t="shared" si="1"/>
        <v>-140.00999999999976</v>
      </c>
      <c r="AC19" t="str">
        <f t="shared" si="2"/>
        <v xml:space="preserve"> </v>
      </c>
      <c r="AD19" t="str">
        <f t="shared" si="6"/>
        <v xml:space="preserve"> </v>
      </c>
      <c r="AE19" s="26">
        <f t="shared" si="3"/>
        <v>-0.85871585956465935</v>
      </c>
      <c r="AH19" s="25">
        <f t="shared" si="4"/>
        <v>0.80475135080309013</v>
      </c>
      <c r="AI19" s="41">
        <f t="shared" si="5"/>
        <v>1.2426198464930369</v>
      </c>
    </row>
    <row r="20" spans="1:35" x14ac:dyDescent="0.25">
      <c r="A20" s="3" t="s">
        <v>128</v>
      </c>
      <c r="B20" s="4" t="s">
        <v>77</v>
      </c>
      <c r="C20" s="3" t="s">
        <v>42</v>
      </c>
      <c r="D20" s="3" t="s">
        <v>59</v>
      </c>
      <c r="E20" s="3" t="s">
        <v>6741</v>
      </c>
      <c r="F20" s="3" t="s">
        <v>67</v>
      </c>
      <c r="G20" s="3" t="s">
        <v>65</v>
      </c>
      <c r="H20" s="5" t="s">
        <v>46</v>
      </c>
      <c r="I20" s="3" t="s">
        <v>46</v>
      </c>
      <c r="J20" s="3" t="s">
        <v>47</v>
      </c>
      <c r="K20" s="3" t="s">
        <v>47</v>
      </c>
      <c r="L20" s="3" t="s">
        <v>46</v>
      </c>
      <c r="M20" s="3" t="s">
        <v>80</v>
      </c>
      <c r="N20" s="3" t="s">
        <v>258</v>
      </c>
      <c r="O20" s="5" t="s">
        <v>46</v>
      </c>
      <c r="P20" s="3" t="s">
        <v>46</v>
      </c>
      <c r="Q20" s="3" t="s">
        <v>47</v>
      </c>
      <c r="R20" s="3" t="s">
        <v>40</v>
      </c>
      <c r="S20" s="3" t="s">
        <v>2525</v>
      </c>
      <c r="T20" s="3" t="s">
        <v>61</v>
      </c>
      <c r="U20" s="3" t="s">
        <v>258</v>
      </c>
      <c r="V20" s="5" t="s">
        <v>2848</v>
      </c>
      <c r="W20" s="3" t="s">
        <v>433</v>
      </c>
      <c r="X20" s="5" t="s">
        <v>6742</v>
      </c>
      <c r="Y20" s="3" t="s">
        <v>4184</v>
      </c>
      <c r="AB20" s="14">
        <f t="shared" si="1"/>
        <v>128.57999999999993</v>
      </c>
      <c r="AC20" t="str">
        <f t="shared" si="2"/>
        <v xml:space="preserve"> </v>
      </c>
      <c r="AD20" t="str">
        <f t="shared" si="6"/>
        <v xml:space="preserve"> </v>
      </c>
      <c r="AE20" s="26">
        <f t="shared" si="3"/>
        <v>0.75574455185744127</v>
      </c>
      <c r="AH20" s="25">
        <f t="shared" si="4"/>
        <v>0.22490118348093979</v>
      </c>
      <c r="AI20" s="41">
        <f t="shared" si="5"/>
        <v>4.4463972333198027</v>
      </c>
    </row>
    <row r="21" spans="1:35" x14ac:dyDescent="0.25">
      <c r="A21" s="3" t="s">
        <v>382</v>
      </c>
      <c r="B21" s="4" t="s">
        <v>1261</v>
      </c>
      <c r="C21" s="3" t="s">
        <v>42</v>
      </c>
      <c r="D21" s="3" t="s">
        <v>1260</v>
      </c>
      <c r="E21" s="3" t="s">
        <v>6743</v>
      </c>
      <c r="F21" s="3" t="s">
        <v>263</v>
      </c>
      <c r="G21" s="3" t="s">
        <v>65</v>
      </c>
      <c r="H21" s="5" t="s">
        <v>46</v>
      </c>
      <c r="I21" s="3" t="s">
        <v>46</v>
      </c>
      <c r="J21" s="3" t="s">
        <v>80</v>
      </c>
      <c r="K21" s="3" t="s">
        <v>47</v>
      </c>
      <c r="L21" s="3" t="s">
        <v>80</v>
      </c>
      <c r="M21" s="3" t="s">
        <v>46</v>
      </c>
      <c r="N21" s="3" t="s">
        <v>258</v>
      </c>
      <c r="O21" s="5" t="s">
        <v>46</v>
      </c>
      <c r="P21" s="3" t="s">
        <v>46</v>
      </c>
      <c r="Q21" s="3" t="s">
        <v>47</v>
      </c>
      <c r="R21" s="3" t="s">
        <v>46</v>
      </c>
      <c r="S21" s="3" t="s">
        <v>80</v>
      </c>
      <c r="T21" s="3" t="s">
        <v>40</v>
      </c>
      <c r="U21" s="3" t="s">
        <v>258</v>
      </c>
      <c r="V21" s="5" t="s">
        <v>122</v>
      </c>
      <c r="W21" s="3" t="s">
        <v>433</v>
      </c>
      <c r="X21" s="5" t="s">
        <v>6744</v>
      </c>
      <c r="Y21" s="3" t="s">
        <v>6271</v>
      </c>
      <c r="AB21" s="14">
        <f t="shared" si="1"/>
        <v>151.39999999999964</v>
      </c>
      <c r="AC21" t="str">
        <f t="shared" si="2"/>
        <v xml:space="preserve"> </v>
      </c>
      <c r="AD21" t="str">
        <f t="shared" si="6"/>
        <v xml:space="preserve"> </v>
      </c>
      <c r="AE21" s="26">
        <f t="shared" si="3"/>
        <v>0.8929126764661458</v>
      </c>
      <c r="AH21" s="25">
        <f t="shared" si="4"/>
        <v>0.18595196902204125</v>
      </c>
      <c r="AI21" s="41">
        <f t="shared" si="5"/>
        <v>5.3777327836817257</v>
      </c>
    </row>
    <row r="22" spans="1:35" x14ac:dyDescent="0.25">
      <c r="A22" s="3" t="s">
        <v>382</v>
      </c>
      <c r="B22" s="4" t="s">
        <v>201</v>
      </c>
      <c r="C22" s="3" t="s">
        <v>42</v>
      </c>
      <c r="D22" s="3" t="s">
        <v>115</v>
      </c>
      <c r="E22" s="3" t="s">
        <v>6745</v>
      </c>
      <c r="F22" s="3" t="s">
        <v>157</v>
      </c>
      <c r="G22" s="3" t="s">
        <v>65</v>
      </c>
      <c r="H22" s="5" t="s">
        <v>46</v>
      </c>
      <c r="I22" s="3" t="s">
        <v>46</v>
      </c>
      <c r="J22" s="3" t="s">
        <v>80</v>
      </c>
      <c r="K22" s="3" t="s">
        <v>40</v>
      </c>
      <c r="L22" s="3" t="s">
        <v>46</v>
      </c>
      <c r="M22" s="3" t="s">
        <v>80</v>
      </c>
      <c r="N22" s="3" t="s">
        <v>258</v>
      </c>
      <c r="O22" s="5" t="s">
        <v>46</v>
      </c>
      <c r="P22" s="3" t="s">
        <v>46</v>
      </c>
      <c r="Q22" s="3" t="s">
        <v>80</v>
      </c>
      <c r="R22" s="3" t="s">
        <v>47</v>
      </c>
      <c r="S22" s="3" t="s">
        <v>80</v>
      </c>
      <c r="T22" s="3" t="s">
        <v>46</v>
      </c>
      <c r="U22" s="3" t="s">
        <v>258</v>
      </c>
      <c r="V22" s="5" t="s">
        <v>122</v>
      </c>
      <c r="W22" s="3" t="s">
        <v>433</v>
      </c>
      <c r="X22" s="5" t="s">
        <v>6744</v>
      </c>
      <c r="Y22" s="3" t="s">
        <v>6746</v>
      </c>
      <c r="AB22" s="14">
        <f t="shared" si="1"/>
        <v>-43.630000000000109</v>
      </c>
      <c r="AC22" t="str">
        <f t="shared" si="2"/>
        <v xml:space="preserve"> </v>
      </c>
      <c r="AD22" t="str">
        <f t="shared" si="6"/>
        <v xml:space="preserve"> </v>
      </c>
      <c r="AE22" s="26">
        <f t="shared" si="3"/>
        <v>-0.27938790821553366</v>
      </c>
      <c r="AH22" s="25">
        <f t="shared" si="4"/>
        <v>0.61002642518853967</v>
      </c>
      <c r="AI22" s="41">
        <f t="shared" si="5"/>
        <v>1.6392732490087327</v>
      </c>
    </row>
    <row r="23" spans="1:35" x14ac:dyDescent="0.25">
      <c r="A23" s="3" t="s">
        <v>138</v>
      </c>
      <c r="B23" s="4" t="s">
        <v>54</v>
      </c>
      <c r="C23" s="3" t="s">
        <v>42</v>
      </c>
      <c r="D23" s="3" t="s">
        <v>55</v>
      </c>
      <c r="E23" s="3" t="s">
        <v>6747</v>
      </c>
      <c r="F23" s="3" t="s">
        <v>146</v>
      </c>
      <c r="G23" s="3" t="s">
        <v>45</v>
      </c>
      <c r="H23" s="5" t="s">
        <v>46</v>
      </c>
      <c r="I23" s="3" t="s">
        <v>46</v>
      </c>
      <c r="J23" s="3" t="s">
        <v>6748</v>
      </c>
      <c r="K23" s="3" t="s">
        <v>40</v>
      </c>
      <c r="L23" s="3" t="s">
        <v>80</v>
      </c>
      <c r="M23" s="3" t="s">
        <v>47</v>
      </c>
      <c r="N23" s="3" t="s">
        <v>258</v>
      </c>
      <c r="O23" s="5" t="s">
        <v>46</v>
      </c>
      <c r="P23" s="3" t="s">
        <v>46</v>
      </c>
      <c r="Q23" s="3" t="s">
        <v>47</v>
      </c>
      <c r="R23" s="3" t="s">
        <v>46</v>
      </c>
      <c r="S23" s="3" t="s">
        <v>80</v>
      </c>
      <c r="T23" s="3" t="s">
        <v>2518</v>
      </c>
      <c r="U23" s="3" t="s">
        <v>258</v>
      </c>
      <c r="V23" s="5" t="s">
        <v>3849</v>
      </c>
      <c r="W23" s="3" t="s">
        <v>433</v>
      </c>
      <c r="X23" s="5" t="s">
        <v>6749</v>
      </c>
      <c r="Y23" s="3" t="s">
        <v>6750</v>
      </c>
      <c r="AB23" s="14">
        <f t="shared" si="1"/>
        <v>-61.489999999999782</v>
      </c>
      <c r="AC23" t="str">
        <f t="shared" si="2"/>
        <v xml:space="preserve"> </v>
      </c>
      <c r="AD23" t="str">
        <f t="shared" si="6"/>
        <v xml:space="preserve"> </v>
      </c>
      <c r="AE23" s="26">
        <f t="shared" si="3"/>
        <v>-0.38674210214679777</v>
      </c>
      <c r="AH23" s="25">
        <f t="shared" si="4"/>
        <v>0.65052642808712235</v>
      </c>
      <c r="AI23" s="41">
        <f t="shared" si="5"/>
        <v>1.5372165631156711</v>
      </c>
    </row>
    <row r="24" spans="1:35" x14ac:dyDescent="0.25">
      <c r="A24" s="3" t="s">
        <v>143</v>
      </c>
      <c r="B24" s="4" t="s">
        <v>1131</v>
      </c>
      <c r="C24" s="3" t="s">
        <v>42</v>
      </c>
      <c r="D24" s="3" t="s">
        <v>90</v>
      </c>
      <c r="E24" s="3" t="s">
        <v>6751</v>
      </c>
      <c r="F24" s="3" t="s">
        <v>176</v>
      </c>
      <c r="G24" s="3" t="s">
        <v>42</v>
      </c>
      <c r="H24" s="5" t="s">
        <v>46</v>
      </c>
      <c r="I24" s="3" t="s">
        <v>46</v>
      </c>
      <c r="J24" s="3" t="s">
        <v>47</v>
      </c>
      <c r="K24" s="3" t="s">
        <v>40</v>
      </c>
      <c r="L24" s="3" t="s">
        <v>80</v>
      </c>
      <c r="M24" s="3" t="s">
        <v>61</v>
      </c>
      <c r="N24" s="3" t="s">
        <v>258</v>
      </c>
      <c r="O24" s="5" t="s">
        <v>46</v>
      </c>
      <c r="P24" s="3" t="s">
        <v>46</v>
      </c>
      <c r="Q24" s="3" t="s">
        <v>47</v>
      </c>
      <c r="R24" s="3" t="s">
        <v>47</v>
      </c>
      <c r="S24" s="3" t="s">
        <v>80</v>
      </c>
      <c r="T24" s="3" t="s">
        <v>2518</v>
      </c>
      <c r="U24" s="3" t="s">
        <v>1128</v>
      </c>
      <c r="V24" s="5" t="s">
        <v>3123</v>
      </c>
      <c r="W24" s="3" t="s">
        <v>339</v>
      </c>
      <c r="X24" s="5" t="s">
        <v>6752</v>
      </c>
      <c r="Y24" s="3" t="s">
        <v>6753</v>
      </c>
      <c r="AB24" s="14">
        <f t="shared" si="1"/>
        <v>17.440000000000055</v>
      </c>
      <c r="AC24" t="str">
        <f t="shared" si="2"/>
        <v xml:space="preserve"> </v>
      </c>
      <c r="AD24" t="str">
        <f t="shared" si="6"/>
        <v xml:space="preserve"> </v>
      </c>
      <c r="AE24" s="26">
        <f t="shared" si="3"/>
        <v>8.7696113250448196E-2</v>
      </c>
      <c r="AH24" s="25">
        <f t="shared" si="4"/>
        <v>0.46505910444993892</v>
      </c>
      <c r="AI24" s="41">
        <f t="shared" si="5"/>
        <v>2.1502643221720747</v>
      </c>
    </row>
    <row r="25" spans="1:35" x14ac:dyDescent="0.25">
      <c r="A25" s="3" t="s">
        <v>146</v>
      </c>
      <c r="B25" s="4" t="s">
        <v>1272</v>
      </c>
      <c r="C25" s="3" t="s">
        <v>42</v>
      </c>
      <c r="D25" s="3" t="s">
        <v>90</v>
      </c>
      <c r="E25" s="3" t="s">
        <v>6754</v>
      </c>
      <c r="F25" s="3" t="s">
        <v>435</v>
      </c>
      <c r="G25" s="3" t="s">
        <v>42</v>
      </c>
      <c r="H25" s="5" t="s">
        <v>46</v>
      </c>
      <c r="I25" s="3" t="s">
        <v>46</v>
      </c>
      <c r="J25" s="3" t="s">
        <v>80</v>
      </c>
      <c r="K25" s="3" t="s">
        <v>47</v>
      </c>
      <c r="L25" s="3" t="s">
        <v>80</v>
      </c>
      <c r="M25" s="3" t="s">
        <v>47</v>
      </c>
      <c r="N25" s="3" t="s">
        <v>258</v>
      </c>
      <c r="O25" s="5" t="s">
        <v>46</v>
      </c>
      <c r="P25" s="3" t="s">
        <v>46</v>
      </c>
      <c r="Q25" s="3" t="s">
        <v>47</v>
      </c>
      <c r="R25" s="3" t="s">
        <v>46</v>
      </c>
      <c r="S25" s="3" t="s">
        <v>80</v>
      </c>
      <c r="T25" s="3" t="s">
        <v>2518</v>
      </c>
      <c r="U25" s="3" t="s">
        <v>539</v>
      </c>
      <c r="V25" s="5" t="s">
        <v>3123</v>
      </c>
      <c r="W25" s="3" t="s">
        <v>1096</v>
      </c>
      <c r="X25" s="5" t="s">
        <v>6752</v>
      </c>
      <c r="Y25" s="3" t="s">
        <v>5879</v>
      </c>
      <c r="AB25" s="14">
        <f t="shared" si="1"/>
        <v>146.86000000000013</v>
      </c>
      <c r="AC25" t="str">
        <f t="shared" si="2"/>
        <v xml:space="preserve"> </v>
      </c>
      <c r="AD25" t="str">
        <f t="shared" si="6"/>
        <v xml:space="preserve"> </v>
      </c>
      <c r="AE25" s="26">
        <f t="shared" si="3"/>
        <v>0.86562331249929836</v>
      </c>
      <c r="AH25" s="25">
        <f t="shared" si="4"/>
        <v>0.19334838348811378</v>
      </c>
      <c r="AI25" s="41">
        <f t="shared" si="5"/>
        <v>5.1720111746446316</v>
      </c>
    </row>
    <row r="26" spans="1:35" x14ac:dyDescent="0.25">
      <c r="A26" s="3" t="s">
        <v>149</v>
      </c>
      <c r="B26" s="4" t="s">
        <v>410</v>
      </c>
      <c r="C26" s="3" t="s">
        <v>42</v>
      </c>
      <c r="D26" s="3" t="s">
        <v>377</v>
      </c>
      <c r="E26" s="3" t="s">
        <v>6755</v>
      </c>
      <c r="F26" s="3" t="s">
        <v>96</v>
      </c>
      <c r="G26" s="3" t="s">
        <v>65</v>
      </c>
      <c r="H26" s="5" t="s">
        <v>46</v>
      </c>
      <c r="I26" s="3" t="s">
        <v>46</v>
      </c>
      <c r="J26" s="3" t="s">
        <v>47</v>
      </c>
      <c r="K26" s="3" t="s">
        <v>40</v>
      </c>
      <c r="L26" s="3" t="s">
        <v>47</v>
      </c>
      <c r="M26" s="3" t="s">
        <v>80</v>
      </c>
      <c r="N26" s="3" t="s">
        <v>258</v>
      </c>
      <c r="O26" s="5" t="s">
        <v>46</v>
      </c>
      <c r="P26" s="3" t="s">
        <v>46</v>
      </c>
      <c r="Q26" s="3" t="s">
        <v>47</v>
      </c>
      <c r="R26" s="3" t="s">
        <v>46</v>
      </c>
      <c r="S26" s="3" t="s">
        <v>2525</v>
      </c>
      <c r="T26" s="3" t="s">
        <v>47</v>
      </c>
      <c r="U26" s="3" t="s">
        <v>258</v>
      </c>
      <c r="V26" s="5" t="s">
        <v>3123</v>
      </c>
      <c r="W26" s="3" t="s">
        <v>433</v>
      </c>
      <c r="X26" s="5" t="s">
        <v>6752</v>
      </c>
      <c r="Y26" s="3" t="s">
        <v>3826</v>
      </c>
      <c r="AB26" s="14">
        <f t="shared" si="1"/>
        <v>-41.690000000000055</v>
      </c>
      <c r="AC26" t="str">
        <f t="shared" si="2"/>
        <v xml:space="preserve"> </v>
      </c>
      <c r="AD26" t="str">
        <f t="shared" si="6"/>
        <v xml:space="preserve"> </v>
      </c>
      <c r="AE26" s="26">
        <f t="shared" si="3"/>
        <v>-0.26772681436185719</v>
      </c>
      <c r="AH26" s="25">
        <f t="shared" si="4"/>
        <v>0.60554519592046852</v>
      </c>
      <c r="AI26" s="41">
        <f t="shared" si="5"/>
        <v>1.651404398444503</v>
      </c>
    </row>
    <row r="27" spans="1:35" x14ac:dyDescent="0.25">
      <c r="A27" s="3" t="s">
        <v>154</v>
      </c>
      <c r="B27" s="4" t="s">
        <v>371</v>
      </c>
      <c r="C27" s="3" t="s">
        <v>42</v>
      </c>
      <c r="D27" s="3" t="s">
        <v>372</v>
      </c>
      <c r="E27" s="3" t="s">
        <v>6756</v>
      </c>
      <c r="F27" s="3" t="s">
        <v>281</v>
      </c>
      <c r="G27" s="3" t="s">
        <v>65</v>
      </c>
      <c r="H27" s="5" t="s">
        <v>46</v>
      </c>
      <c r="I27" s="3" t="s">
        <v>86</v>
      </c>
      <c r="J27" s="3" t="s">
        <v>6748</v>
      </c>
      <c r="K27" s="3" t="s">
        <v>47</v>
      </c>
      <c r="L27" s="3" t="s">
        <v>80</v>
      </c>
      <c r="M27" s="3" t="s">
        <v>61</v>
      </c>
      <c r="N27" s="3" t="s">
        <v>258</v>
      </c>
      <c r="O27" s="5" t="s">
        <v>46</v>
      </c>
      <c r="P27" s="3" t="s">
        <v>46</v>
      </c>
      <c r="Q27" s="3" t="s">
        <v>47</v>
      </c>
      <c r="R27" s="3" t="s">
        <v>47</v>
      </c>
      <c r="S27" s="3" t="s">
        <v>80</v>
      </c>
      <c r="T27" s="3" t="s">
        <v>46</v>
      </c>
      <c r="U27" s="3" t="s">
        <v>258</v>
      </c>
      <c r="V27" s="5" t="s">
        <v>6757</v>
      </c>
      <c r="W27" s="3" t="s">
        <v>433</v>
      </c>
      <c r="X27" s="5" t="s">
        <v>6758</v>
      </c>
      <c r="Y27" s="3" t="s">
        <v>6759</v>
      </c>
      <c r="AB27" s="14">
        <f t="shared" si="1"/>
        <v>-65.739999999999782</v>
      </c>
      <c r="AC27" t="str">
        <f t="shared" si="2"/>
        <v xml:space="preserve"> </v>
      </c>
      <c r="AD27" t="str">
        <f t="shared" si="6"/>
        <v xml:space="preserve"> </v>
      </c>
      <c r="AE27" s="26">
        <f t="shared" si="3"/>
        <v>-0.4122883129087172</v>
      </c>
      <c r="AH27" s="25">
        <f t="shared" si="4"/>
        <v>0.65993594310727077</v>
      </c>
      <c r="AI27" s="41">
        <f t="shared" si="5"/>
        <v>1.5152985838164186</v>
      </c>
    </row>
    <row r="28" spans="1:35" x14ac:dyDescent="0.25">
      <c r="A28" s="3" t="s">
        <v>157</v>
      </c>
      <c r="B28" s="4" t="s">
        <v>1253</v>
      </c>
      <c r="C28" s="3" t="s">
        <v>42</v>
      </c>
      <c r="D28" s="3" t="s">
        <v>354</v>
      </c>
      <c r="E28" s="3" t="s">
        <v>6760</v>
      </c>
      <c r="F28" s="3" t="s">
        <v>443</v>
      </c>
      <c r="G28" s="3" t="s">
        <v>65</v>
      </c>
      <c r="H28" s="5" t="s">
        <v>46</v>
      </c>
      <c r="I28" s="3" t="s">
        <v>46</v>
      </c>
      <c r="J28" s="3" t="s">
        <v>6761</v>
      </c>
      <c r="K28" s="3" t="s">
        <v>47</v>
      </c>
      <c r="L28" s="3" t="s">
        <v>46</v>
      </c>
      <c r="M28" s="3" t="s">
        <v>80</v>
      </c>
      <c r="N28" s="3" t="s">
        <v>258</v>
      </c>
      <c r="O28" s="5" t="s">
        <v>46</v>
      </c>
      <c r="P28" s="3" t="s">
        <v>46</v>
      </c>
      <c r="Q28" s="3" t="s">
        <v>47</v>
      </c>
      <c r="R28" s="3" t="s">
        <v>47</v>
      </c>
      <c r="S28" s="3" t="s">
        <v>80</v>
      </c>
      <c r="T28" s="3" t="s">
        <v>40</v>
      </c>
      <c r="U28" s="3" t="s">
        <v>258</v>
      </c>
      <c r="V28" s="5" t="s">
        <v>6762</v>
      </c>
      <c r="W28" s="3" t="s">
        <v>433</v>
      </c>
      <c r="X28" s="5" t="s">
        <v>6763</v>
      </c>
      <c r="Y28" s="3" t="s">
        <v>6764</v>
      </c>
      <c r="AB28" s="14">
        <f t="shared" si="1"/>
        <v>40.159999999999854</v>
      </c>
      <c r="AC28" t="str">
        <f t="shared" si="2"/>
        <v xml:space="preserve"> </v>
      </c>
      <c r="AD28" t="str">
        <f t="shared" si="6"/>
        <v xml:space="preserve"> </v>
      </c>
      <c r="AE28" s="26">
        <f t="shared" si="3"/>
        <v>0.22426315054710796</v>
      </c>
      <c r="AH28" s="25">
        <f t="shared" si="4"/>
        <v>0.41127627377793896</v>
      </c>
      <c r="AI28" s="41">
        <f t="shared" si="5"/>
        <v>2.4314556023718779</v>
      </c>
    </row>
    <row r="29" spans="1:35" x14ac:dyDescent="0.25">
      <c r="A29" s="3" t="s">
        <v>2228</v>
      </c>
      <c r="B29" s="4" t="s">
        <v>89</v>
      </c>
      <c r="C29" s="3" t="s">
        <v>42</v>
      </c>
      <c r="D29" s="3" t="s">
        <v>90</v>
      </c>
      <c r="E29" s="3" t="s">
        <v>6765</v>
      </c>
      <c r="F29" s="3" t="s">
        <v>302</v>
      </c>
      <c r="G29" s="3" t="s">
        <v>65</v>
      </c>
      <c r="H29" s="5" t="s">
        <v>46</v>
      </c>
      <c r="I29" s="3" t="s">
        <v>61</v>
      </c>
      <c r="J29" s="3" t="s">
        <v>47</v>
      </c>
      <c r="K29" s="3" t="s">
        <v>47</v>
      </c>
      <c r="L29" s="3" t="s">
        <v>46</v>
      </c>
      <c r="M29" s="3" t="s">
        <v>47</v>
      </c>
      <c r="N29" s="3" t="s">
        <v>258</v>
      </c>
      <c r="O29" s="5" t="s">
        <v>46</v>
      </c>
      <c r="P29" s="3" t="s">
        <v>46</v>
      </c>
      <c r="Q29" s="3" t="s">
        <v>47</v>
      </c>
      <c r="R29" s="3" t="s">
        <v>47</v>
      </c>
      <c r="S29" s="3" t="s">
        <v>80</v>
      </c>
      <c r="T29" s="3" t="s">
        <v>2518</v>
      </c>
      <c r="U29" s="3" t="s">
        <v>258</v>
      </c>
      <c r="V29" s="5" t="s">
        <v>2890</v>
      </c>
      <c r="W29" s="3" t="s">
        <v>433</v>
      </c>
      <c r="X29" s="5" t="s">
        <v>6766</v>
      </c>
      <c r="Y29" s="3" t="s">
        <v>6767</v>
      </c>
      <c r="AB29" s="14">
        <f t="shared" si="1"/>
        <v>-57.619999999999891</v>
      </c>
      <c r="AC29" t="str">
        <f t="shared" si="2"/>
        <v xml:space="preserve"> </v>
      </c>
      <c r="AD29" t="str">
        <f t="shared" si="6"/>
        <v xml:space="preserve"> </v>
      </c>
      <c r="AE29" s="26">
        <f t="shared" si="3"/>
        <v>-0.36348002317065065</v>
      </c>
      <c r="AH29" s="25">
        <f t="shared" si="4"/>
        <v>0.64187683341666391</v>
      </c>
      <c r="AI29" s="41">
        <f t="shared" si="5"/>
        <v>1.5579312851611615</v>
      </c>
    </row>
    <row r="30" spans="1:35" x14ac:dyDescent="0.25">
      <c r="A30" s="3" t="s">
        <v>2228</v>
      </c>
      <c r="B30" s="4" t="s">
        <v>394</v>
      </c>
      <c r="C30" s="3" t="s">
        <v>42</v>
      </c>
      <c r="D30" s="3" t="s">
        <v>495</v>
      </c>
      <c r="E30" s="3" t="s">
        <v>6768</v>
      </c>
      <c r="F30" s="3" t="s">
        <v>220</v>
      </c>
      <c r="G30" s="3" t="s">
        <v>111</v>
      </c>
      <c r="H30" s="5" t="s">
        <v>46</v>
      </c>
      <c r="I30" s="3" t="s">
        <v>46</v>
      </c>
      <c r="J30" s="3" t="s">
        <v>2525</v>
      </c>
      <c r="K30" s="3" t="s">
        <v>40</v>
      </c>
      <c r="L30" s="3" t="s">
        <v>46</v>
      </c>
      <c r="M30" s="3" t="s">
        <v>80</v>
      </c>
      <c r="N30" s="3" t="s">
        <v>258</v>
      </c>
      <c r="O30" s="5" t="s">
        <v>46</v>
      </c>
      <c r="P30" s="3" t="s">
        <v>47</v>
      </c>
      <c r="Q30" s="3" t="s">
        <v>80</v>
      </c>
      <c r="R30" s="3" t="s">
        <v>47</v>
      </c>
      <c r="S30" s="3" t="s">
        <v>2525</v>
      </c>
      <c r="T30" s="3" t="s">
        <v>2524</v>
      </c>
      <c r="U30" s="3" t="s">
        <v>258</v>
      </c>
      <c r="V30" s="5" t="s">
        <v>2890</v>
      </c>
      <c r="W30" s="3" t="s">
        <v>433</v>
      </c>
      <c r="X30" s="5" t="s">
        <v>6766</v>
      </c>
      <c r="Y30" s="3" t="s">
        <v>2956</v>
      </c>
      <c r="AB30" s="14">
        <f t="shared" si="1"/>
        <v>-49.539999999999964</v>
      </c>
      <c r="AC30" t="str">
        <f t="shared" si="2"/>
        <v xml:space="preserve"> </v>
      </c>
      <c r="AD30" t="str">
        <f t="shared" si="6"/>
        <v xml:space="preserve"> </v>
      </c>
      <c r="AE30" s="26">
        <f t="shared" si="3"/>
        <v>-0.31491216835740193</v>
      </c>
      <c r="AH30" s="25">
        <f t="shared" si="4"/>
        <v>0.62358582884128944</v>
      </c>
      <c r="AI30" s="41">
        <f t="shared" si="5"/>
        <v>1.6036284882517957</v>
      </c>
    </row>
    <row r="31" spans="1:35" x14ac:dyDescent="0.25">
      <c r="A31" s="3" t="s">
        <v>266</v>
      </c>
      <c r="B31" s="4" t="s">
        <v>390</v>
      </c>
      <c r="C31" s="3" t="s">
        <v>42</v>
      </c>
      <c r="D31" s="3" t="s">
        <v>307</v>
      </c>
      <c r="E31" s="3" t="s">
        <v>6769</v>
      </c>
      <c r="F31" s="3" t="s">
        <v>113</v>
      </c>
      <c r="G31" s="3" t="s">
        <v>45</v>
      </c>
      <c r="H31" s="5" t="s">
        <v>46</v>
      </c>
      <c r="I31" s="3" t="s">
        <v>61</v>
      </c>
      <c r="J31" s="3" t="s">
        <v>80</v>
      </c>
      <c r="K31" s="3" t="s">
        <v>47</v>
      </c>
      <c r="L31" s="3" t="s">
        <v>46</v>
      </c>
      <c r="M31" s="3" t="s">
        <v>80</v>
      </c>
      <c r="N31" s="3" t="s">
        <v>258</v>
      </c>
      <c r="O31" s="5" t="s">
        <v>46</v>
      </c>
      <c r="P31" s="3" t="s">
        <v>46</v>
      </c>
      <c r="Q31" s="3" t="s">
        <v>47</v>
      </c>
      <c r="R31" s="3" t="s">
        <v>47</v>
      </c>
      <c r="S31" s="3" t="s">
        <v>80</v>
      </c>
      <c r="T31" s="3" t="s">
        <v>86</v>
      </c>
      <c r="U31" s="3" t="s">
        <v>258</v>
      </c>
      <c r="V31" s="5" t="s">
        <v>297</v>
      </c>
      <c r="W31" s="3" t="s">
        <v>433</v>
      </c>
      <c r="X31" s="5" t="s">
        <v>6770</v>
      </c>
      <c r="Y31" s="3" t="s">
        <v>3664</v>
      </c>
      <c r="AB31" s="14">
        <f t="shared" si="1"/>
        <v>-217.2199999999998</v>
      </c>
      <c r="AC31" t="str">
        <f t="shared" si="2"/>
        <v xml:space="preserve"> </v>
      </c>
      <c r="AD31" t="str">
        <f t="shared" si="6"/>
        <v xml:space="preserve"> </v>
      </c>
      <c r="AE31" s="26">
        <f t="shared" si="3"/>
        <v>-1.3228153731947299</v>
      </c>
      <c r="AH31" s="25">
        <f t="shared" si="4"/>
        <v>0.90705160823040454</v>
      </c>
      <c r="AI31" s="41">
        <f t="shared" si="5"/>
        <v>1.1024731017796565</v>
      </c>
    </row>
    <row r="32" spans="1:35" x14ac:dyDescent="0.25">
      <c r="A32" s="3" t="s">
        <v>266</v>
      </c>
      <c r="B32" s="4" t="s">
        <v>1146</v>
      </c>
      <c r="C32" s="3" t="s">
        <v>42</v>
      </c>
      <c r="D32" s="3" t="s">
        <v>1147</v>
      </c>
      <c r="E32" s="3" t="s">
        <v>6771</v>
      </c>
      <c r="F32" s="3" t="s">
        <v>1343</v>
      </c>
      <c r="G32" s="3" t="s">
        <v>42</v>
      </c>
      <c r="H32" s="5" t="s">
        <v>46</v>
      </c>
      <c r="I32" s="3" t="s">
        <v>46</v>
      </c>
      <c r="J32" s="3" t="s">
        <v>47</v>
      </c>
      <c r="K32" s="3" t="s">
        <v>80</v>
      </c>
      <c r="L32" s="3" t="s">
        <v>46</v>
      </c>
      <c r="M32" s="3" t="s">
        <v>80</v>
      </c>
      <c r="N32" s="3" t="s">
        <v>258</v>
      </c>
      <c r="O32" s="5" t="s">
        <v>46</v>
      </c>
      <c r="P32" s="3" t="s">
        <v>46</v>
      </c>
      <c r="Q32" s="3" t="s">
        <v>80</v>
      </c>
      <c r="R32" s="3" t="s">
        <v>80</v>
      </c>
      <c r="S32" s="3" t="s">
        <v>80</v>
      </c>
      <c r="T32" s="3" t="s">
        <v>48</v>
      </c>
      <c r="U32" s="3" t="s">
        <v>258</v>
      </c>
      <c r="V32" s="5" t="s">
        <v>297</v>
      </c>
      <c r="W32" s="3" t="s">
        <v>433</v>
      </c>
      <c r="X32" s="5" t="s">
        <v>6770</v>
      </c>
      <c r="Y32" s="3" t="s">
        <v>5824</v>
      </c>
      <c r="AB32" s="14">
        <f t="shared" si="1"/>
        <v>345.31999999999994</v>
      </c>
      <c r="AC32" t="str">
        <f t="shared" si="2"/>
        <v xml:space="preserve"> </v>
      </c>
      <c r="AD32" t="str">
        <f t="shared" si="6"/>
        <v xml:space="preserve"> </v>
      </c>
      <c r="AE32" s="26">
        <f t="shared" si="3"/>
        <v>2.0585411919841272</v>
      </c>
      <c r="AH32" s="25">
        <f t="shared" si="4"/>
        <v>1.9769105667584386E-2</v>
      </c>
      <c r="AI32" s="41">
        <f t="shared" si="5"/>
        <v>50.583977687959383</v>
      </c>
    </row>
    <row r="33" spans="1:35" x14ac:dyDescent="0.25">
      <c r="A33" s="3" t="s">
        <v>208</v>
      </c>
      <c r="B33" s="4" t="s">
        <v>376</v>
      </c>
      <c r="C33" s="3" t="s">
        <v>42</v>
      </c>
      <c r="D33" s="3" t="s">
        <v>377</v>
      </c>
      <c r="E33" s="3" t="s">
        <v>6772</v>
      </c>
      <c r="F33" s="3" t="s">
        <v>149</v>
      </c>
      <c r="G33" s="3" t="s">
        <v>45</v>
      </c>
      <c r="H33" s="5" t="s">
        <v>46</v>
      </c>
      <c r="I33" s="3" t="s">
        <v>86</v>
      </c>
      <c r="J33" s="3" t="s">
        <v>6701</v>
      </c>
      <c r="K33" s="3" t="s">
        <v>47</v>
      </c>
      <c r="L33" s="3" t="s">
        <v>80</v>
      </c>
      <c r="M33" s="3" t="s">
        <v>47</v>
      </c>
      <c r="N33" s="3" t="s">
        <v>258</v>
      </c>
      <c r="O33" s="5" t="s">
        <v>46</v>
      </c>
      <c r="P33" s="3" t="s">
        <v>46</v>
      </c>
      <c r="Q33" s="3" t="s">
        <v>80</v>
      </c>
      <c r="R33" s="3" t="s">
        <v>47</v>
      </c>
      <c r="S33" s="3" t="s">
        <v>2525</v>
      </c>
      <c r="T33" s="3" t="s">
        <v>48</v>
      </c>
      <c r="U33" s="3" t="s">
        <v>258</v>
      </c>
      <c r="V33" s="5" t="s">
        <v>5682</v>
      </c>
      <c r="W33" s="3" t="s">
        <v>433</v>
      </c>
      <c r="X33" s="5" t="s">
        <v>6773</v>
      </c>
      <c r="Y33" s="3" t="s">
        <v>6774</v>
      </c>
      <c r="AB33" s="14">
        <f t="shared" si="1"/>
        <v>-175.94999999999982</v>
      </c>
      <c r="AC33" t="str">
        <f t="shared" si="2"/>
        <v xml:space="preserve"> </v>
      </c>
      <c r="AD33" t="str">
        <f t="shared" si="6"/>
        <v xml:space="preserve"> </v>
      </c>
      <c r="AE33" s="26">
        <f t="shared" si="3"/>
        <v>-1.0747466395136911</v>
      </c>
      <c r="AH33" s="25">
        <f t="shared" si="4"/>
        <v>0.85875591177471433</v>
      </c>
      <c r="AI33" s="41">
        <f t="shared" si="5"/>
        <v>1.1644752441160948</v>
      </c>
    </row>
    <row r="34" spans="1:35" x14ac:dyDescent="0.25">
      <c r="A34" s="3" t="s">
        <v>273</v>
      </c>
      <c r="B34" s="4" t="s">
        <v>6577</v>
      </c>
      <c r="C34" s="3" t="s">
        <v>42</v>
      </c>
      <c r="D34" s="3" t="s">
        <v>1103</v>
      </c>
      <c r="E34" s="3" t="s">
        <v>6775</v>
      </c>
      <c r="F34" s="3" t="s">
        <v>208</v>
      </c>
      <c r="G34" s="3" t="s">
        <v>65</v>
      </c>
      <c r="H34" s="5" t="s">
        <v>46</v>
      </c>
      <c r="I34" s="3" t="s">
        <v>46</v>
      </c>
      <c r="J34" s="3" t="s">
        <v>80</v>
      </c>
      <c r="K34" s="3" t="s">
        <v>48</v>
      </c>
      <c r="L34" s="3" t="s">
        <v>46</v>
      </c>
      <c r="M34" s="3" t="s">
        <v>80</v>
      </c>
      <c r="N34" s="3" t="s">
        <v>539</v>
      </c>
      <c r="O34" s="5" t="s">
        <v>46</v>
      </c>
      <c r="P34" s="3" t="s">
        <v>80</v>
      </c>
      <c r="Q34" s="3" t="s">
        <v>80</v>
      </c>
      <c r="R34" s="3" t="s">
        <v>47</v>
      </c>
      <c r="S34" s="3" t="s">
        <v>80</v>
      </c>
      <c r="T34" s="3" t="s">
        <v>61</v>
      </c>
      <c r="U34" s="3" t="s">
        <v>258</v>
      </c>
      <c r="V34" s="5" t="s">
        <v>261</v>
      </c>
      <c r="W34" s="3" t="s">
        <v>1096</v>
      </c>
      <c r="X34" s="5" t="s">
        <v>6776</v>
      </c>
      <c r="Y34" s="3" t="s">
        <v>6777</v>
      </c>
      <c r="AB34" s="14">
        <f t="shared" si="1"/>
        <v>-155.17000000000007</v>
      </c>
      <c r="AC34" t="str">
        <f t="shared" si="2"/>
        <v xml:space="preserve"> </v>
      </c>
      <c r="AD34" t="str">
        <f t="shared" si="6"/>
        <v xml:space="preserve"> </v>
      </c>
      <c r="AE34" s="26">
        <f t="shared" si="3"/>
        <v>-0.94984069607070787</v>
      </c>
      <c r="AH34" s="25">
        <f t="shared" si="4"/>
        <v>0.8289033980230307</v>
      </c>
      <c r="AI34" s="41">
        <f t="shared" si="5"/>
        <v>1.2064131989144233</v>
      </c>
    </row>
    <row r="35" spans="1:35" x14ac:dyDescent="0.25">
      <c r="A35" s="3" t="s">
        <v>6778</v>
      </c>
      <c r="B35" s="4" t="s">
        <v>109</v>
      </c>
      <c r="C35" s="3" t="s">
        <v>42</v>
      </c>
      <c r="D35" s="3" t="s">
        <v>59</v>
      </c>
      <c r="E35" s="3" t="s">
        <v>6779</v>
      </c>
      <c r="F35" s="3" t="s">
        <v>1255</v>
      </c>
      <c r="G35" s="3" t="s">
        <v>111</v>
      </c>
      <c r="H35" s="5" t="s">
        <v>46</v>
      </c>
      <c r="I35" s="3" t="s">
        <v>46</v>
      </c>
      <c r="J35" s="3" t="s">
        <v>47</v>
      </c>
      <c r="K35" s="3" t="s">
        <v>47</v>
      </c>
      <c r="L35" s="3" t="s">
        <v>47</v>
      </c>
      <c r="M35" s="3" t="s">
        <v>80</v>
      </c>
      <c r="N35" s="3" t="s">
        <v>258</v>
      </c>
      <c r="O35" s="5" t="s">
        <v>46</v>
      </c>
      <c r="P35" s="3" t="s">
        <v>46</v>
      </c>
      <c r="Q35" s="3" t="s">
        <v>80</v>
      </c>
      <c r="R35" s="3" t="s">
        <v>47</v>
      </c>
      <c r="S35" s="3" t="s">
        <v>2525</v>
      </c>
      <c r="T35" s="3" t="s">
        <v>2518</v>
      </c>
      <c r="U35" s="3" t="s">
        <v>258</v>
      </c>
      <c r="V35" s="5" t="s">
        <v>261</v>
      </c>
      <c r="W35" s="3" t="s">
        <v>433</v>
      </c>
      <c r="X35" s="5" t="s">
        <v>6776</v>
      </c>
      <c r="Y35" s="3" t="s">
        <v>6780</v>
      </c>
      <c r="AB35" s="14">
        <f t="shared" si="1"/>
        <v>123</v>
      </c>
      <c r="AC35" t="str">
        <f t="shared" si="2"/>
        <v xml:space="preserve"> </v>
      </c>
      <c r="AD35" t="str">
        <f t="shared" si="6"/>
        <v xml:space="preserve"> </v>
      </c>
      <c r="AE35" s="26">
        <f t="shared" si="3"/>
        <v>0.72220387984532164</v>
      </c>
      <c r="AH35" s="25">
        <f t="shared" si="4"/>
        <v>0.23508456914857101</v>
      </c>
      <c r="AI35" s="41">
        <f t="shared" si="5"/>
        <v>4.2537883435812001</v>
      </c>
    </row>
    <row r="36" spans="1:35" x14ac:dyDescent="0.25">
      <c r="A36" s="3" t="s">
        <v>6778</v>
      </c>
      <c r="B36" s="4" t="s">
        <v>783</v>
      </c>
      <c r="C36" s="3" t="s">
        <v>42</v>
      </c>
      <c r="D36" s="3" t="s">
        <v>365</v>
      </c>
      <c r="E36" s="3" t="s">
        <v>6781</v>
      </c>
      <c r="F36" s="3" t="s">
        <v>213</v>
      </c>
      <c r="G36" s="3" t="s">
        <v>65</v>
      </c>
      <c r="H36" s="5" t="s">
        <v>46</v>
      </c>
      <c r="I36" s="3" t="s">
        <v>61</v>
      </c>
      <c r="J36" s="3" t="s">
        <v>47</v>
      </c>
      <c r="K36" s="3" t="s">
        <v>86</v>
      </c>
      <c r="L36" s="3" t="s">
        <v>80</v>
      </c>
      <c r="M36" s="3" t="s">
        <v>47</v>
      </c>
      <c r="N36" s="3" t="s">
        <v>258</v>
      </c>
      <c r="O36" s="5" t="s">
        <v>46</v>
      </c>
      <c r="P36" s="3" t="s">
        <v>46</v>
      </c>
      <c r="Q36" s="3" t="s">
        <v>47</v>
      </c>
      <c r="R36" s="3" t="s">
        <v>47</v>
      </c>
      <c r="S36" s="3" t="s">
        <v>80</v>
      </c>
      <c r="T36" s="3" t="s">
        <v>61</v>
      </c>
      <c r="U36" s="3" t="s">
        <v>258</v>
      </c>
      <c r="V36" s="5" t="s">
        <v>261</v>
      </c>
      <c r="W36" s="3" t="s">
        <v>433</v>
      </c>
      <c r="X36" s="5" t="s">
        <v>6776</v>
      </c>
      <c r="Y36" s="3" t="s">
        <v>6782</v>
      </c>
      <c r="AB36" s="14">
        <f t="shared" si="1"/>
        <v>-67.980000000000018</v>
      </c>
      <c r="AC36" t="str">
        <f t="shared" si="2"/>
        <v xml:space="preserve"> </v>
      </c>
      <c r="AD36" t="str">
        <f t="shared" si="6"/>
        <v xml:space="preserve"> </v>
      </c>
      <c r="AE36" s="26">
        <f t="shared" si="3"/>
        <v>-0.42575266869853029</v>
      </c>
      <c r="AH36" s="25">
        <f t="shared" si="4"/>
        <v>0.66485596035100958</v>
      </c>
      <c r="AI36" s="41">
        <f t="shared" si="5"/>
        <v>1.5040851848151466</v>
      </c>
    </row>
    <row r="37" spans="1:35" x14ac:dyDescent="0.25">
      <c r="A37" s="3" t="s">
        <v>6778</v>
      </c>
      <c r="B37" s="4" t="s">
        <v>1246</v>
      </c>
      <c r="C37" s="3" t="s">
        <v>42</v>
      </c>
      <c r="D37" s="3" t="s">
        <v>1147</v>
      </c>
      <c r="E37" s="3" t="s">
        <v>6783</v>
      </c>
      <c r="F37" s="3" t="s">
        <v>64</v>
      </c>
      <c r="G37" s="3" t="s">
        <v>65</v>
      </c>
      <c r="H37" s="5" t="s">
        <v>46</v>
      </c>
      <c r="I37" s="3" t="s">
        <v>46</v>
      </c>
      <c r="J37" s="3" t="s">
        <v>80</v>
      </c>
      <c r="K37" s="3" t="s">
        <v>40</v>
      </c>
      <c r="L37" s="3" t="s">
        <v>47</v>
      </c>
      <c r="M37" s="3" t="s">
        <v>80</v>
      </c>
      <c r="N37" s="3" t="s">
        <v>258</v>
      </c>
      <c r="O37" s="5" t="s">
        <v>46</v>
      </c>
      <c r="P37" s="3" t="s">
        <v>46</v>
      </c>
      <c r="Q37" s="3" t="s">
        <v>80</v>
      </c>
      <c r="R37" s="3" t="s">
        <v>46</v>
      </c>
      <c r="S37" s="3" t="s">
        <v>80</v>
      </c>
      <c r="T37" s="3" t="s">
        <v>80</v>
      </c>
      <c r="U37" s="3" t="s">
        <v>258</v>
      </c>
      <c r="V37" s="5" t="s">
        <v>261</v>
      </c>
      <c r="W37" s="3" t="s">
        <v>433</v>
      </c>
      <c r="X37" s="5" t="s">
        <v>6776</v>
      </c>
      <c r="Y37" s="3" t="s">
        <v>6784</v>
      </c>
      <c r="AB37" s="14">
        <f t="shared" si="1"/>
        <v>-220.90000000000009</v>
      </c>
      <c r="AC37" t="str">
        <f t="shared" si="2"/>
        <v xml:space="preserve"> </v>
      </c>
      <c r="AD37" t="str">
        <f t="shared" si="6"/>
        <v xml:space="preserve"> </v>
      </c>
      <c r="AE37" s="26">
        <f t="shared" si="3"/>
        <v>-1.3449353862779936</v>
      </c>
      <c r="AH37" s="25">
        <f t="shared" si="4"/>
        <v>0.91067694924238163</v>
      </c>
      <c r="AI37" s="41">
        <f t="shared" si="5"/>
        <v>1.0980842337471359</v>
      </c>
    </row>
    <row r="38" spans="1:35" x14ac:dyDescent="0.25">
      <c r="A38" s="3" t="s">
        <v>6778</v>
      </c>
      <c r="B38" s="4" t="s">
        <v>364</v>
      </c>
      <c r="C38" s="3" t="s">
        <v>42</v>
      </c>
      <c r="D38" s="3" t="s">
        <v>365</v>
      </c>
      <c r="E38" s="3" t="s">
        <v>6785</v>
      </c>
      <c r="F38" s="3" t="s">
        <v>210</v>
      </c>
      <c r="G38" s="3" t="s">
        <v>111</v>
      </c>
      <c r="H38" s="5" t="s">
        <v>46</v>
      </c>
      <c r="I38" s="3" t="s">
        <v>61</v>
      </c>
      <c r="J38" s="3" t="s">
        <v>47</v>
      </c>
      <c r="K38" s="3" t="s">
        <v>47</v>
      </c>
      <c r="L38" s="3" t="s">
        <v>80</v>
      </c>
      <c r="M38" s="3" t="s">
        <v>47</v>
      </c>
      <c r="N38" s="3" t="s">
        <v>258</v>
      </c>
      <c r="O38" s="5" t="s">
        <v>46</v>
      </c>
      <c r="P38" s="3" t="s">
        <v>46</v>
      </c>
      <c r="Q38" s="3" t="s">
        <v>47</v>
      </c>
      <c r="R38" s="3" t="s">
        <v>40</v>
      </c>
      <c r="S38" s="3" t="s">
        <v>2525</v>
      </c>
      <c r="T38" s="3" t="s">
        <v>2518</v>
      </c>
      <c r="U38" s="3" t="s">
        <v>258</v>
      </c>
      <c r="V38" s="5" t="s">
        <v>261</v>
      </c>
      <c r="W38" s="3" t="s">
        <v>433</v>
      </c>
      <c r="X38" s="5" t="s">
        <v>6776</v>
      </c>
      <c r="Y38" s="3" t="s">
        <v>4049</v>
      </c>
      <c r="AB38" s="14">
        <f t="shared" si="1"/>
        <v>-39.360000000000127</v>
      </c>
      <c r="AC38" t="str">
        <f t="shared" si="2"/>
        <v xml:space="preserve"> </v>
      </c>
      <c r="AD38" t="str">
        <f t="shared" si="6"/>
        <v xml:space="preserve"> </v>
      </c>
      <c r="AE38" s="26">
        <f t="shared" si="3"/>
        <v>-0.25372147999120537</v>
      </c>
      <c r="AH38" s="25">
        <f t="shared" si="4"/>
        <v>0.60014463084039116</v>
      </c>
      <c r="AI38" s="41">
        <f t="shared" si="5"/>
        <v>1.6662650111518713</v>
      </c>
    </row>
    <row r="39" spans="1:35" x14ac:dyDescent="0.25">
      <c r="A39" s="3" t="s">
        <v>6778</v>
      </c>
      <c r="B39" s="4" t="s">
        <v>415</v>
      </c>
      <c r="C39" s="3" t="s">
        <v>42</v>
      </c>
      <c r="D39" s="3" t="s">
        <v>193</v>
      </c>
      <c r="E39" s="3" t="s">
        <v>5253</v>
      </c>
      <c r="F39" s="3" t="s">
        <v>856</v>
      </c>
      <c r="G39" s="3" t="s">
        <v>111</v>
      </c>
      <c r="H39" s="5" t="s">
        <v>46</v>
      </c>
      <c r="I39" s="3" t="s">
        <v>46</v>
      </c>
      <c r="J39" s="3" t="s">
        <v>47</v>
      </c>
      <c r="K39" s="3" t="s">
        <v>40</v>
      </c>
      <c r="L39" s="3" t="s">
        <v>47</v>
      </c>
      <c r="M39" s="3" t="s">
        <v>47</v>
      </c>
      <c r="N39" s="3" t="s">
        <v>258</v>
      </c>
      <c r="O39" s="5" t="s">
        <v>46</v>
      </c>
      <c r="P39" s="3" t="s">
        <v>46</v>
      </c>
      <c r="Q39" s="3" t="s">
        <v>47</v>
      </c>
      <c r="R39" s="3" t="s">
        <v>47</v>
      </c>
      <c r="S39" s="3" t="s">
        <v>80</v>
      </c>
      <c r="T39" s="3" t="s">
        <v>46</v>
      </c>
      <c r="U39" s="3" t="s">
        <v>258</v>
      </c>
      <c r="V39" s="5" t="s">
        <v>261</v>
      </c>
      <c r="W39" s="3" t="s">
        <v>433</v>
      </c>
      <c r="X39" s="5" t="s">
        <v>6776</v>
      </c>
      <c r="Y39" s="3" t="s">
        <v>6786</v>
      </c>
      <c r="AB39" s="14">
        <f t="shared" si="1"/>
        <v>-4.7600000000002183</v>
      </c>
      <c r="AC39" t="str">
        <f t="shared" si="2"/>
        <v xml:space="preserve"> </v>
      </c>
      <c r="AD39" t="str">
        <f t="shared" si="6"/>
        <v xml:space="preserve"> </v>
      </c>
      <c r="AE39" s="26">
        <f t="shared" si="3"/>
        <v>-4.574527002357958E-2</v>
      </c>
      <c r="AH39" s="25">
        <f t="shared" si="4"/>
        <v>0.51824335935296784</v>
      </c>
      <c r="AI39" s="41">
        <f t="shared" si="5"/>
        <v>1.9295953955850207</v>
      </c>
    </row>
    <row r="40" spans="1:35" x14ac:dyDescent="0.25">
      <c r="A40" s="3" t="s">
        <v>315</v>
      </c>
      <c r="B40" s="4" t="s">
        <v>123</v>
      </c>
      <c r="C40" s="3" t="s">
        <v>42</v>
      </c>
      <c r="D40" s="3" t="s">
        <v>115</v>
      </c>
      <c r="E40" s="3" t="s">
        <v>6787</v>
      </c>
      <c r="F40" s="3" t="s">
        <v>476</v>
      </c>
      <c r="G40" s="3" t="s">
        <v>111</v>
      </c>
      <c r="H40" s="5" t="s">
        <v>46</v>
      </c>
      <c r="I40" s="3" t="s">
        <v>61</v>
      </c>
      <c r="J40" s="3" t="s">
        <v>6761</v>
      </c>
      <c r="K40" s="3" t="s">
        <v>47</v>
      </c>
      <c r="L40" s="3" t="s">
        <v>80</v>
      </c>
      <c r="M40" s="3" t="s">
        <v>47</v>
      </c>
      <c r="N40" s="3" t="s">
        <v>258</v>
      </c>
      <c r="O40" s="5" t="s">
        <v>46</v>
      </c>
      <c r="P40" s="3" t="s">
        <v>46</v>
      </c>
      <c r="Q40" s="3" t="s">
        <v>47</v>
      </c>
      <c r="R40" s="3" t="s">
        <v>80</v>
      </c>
      <c r="S40" s="3" t="s">
        <v>80</v>
      </c>
      <c r="T40" s="3" t="s">
        <v>46</v>
      </c>
      <c r="U40" s="3" t="s">
        <v>258</v>
      </c>
      <c r="V40" s="5" t="s">
        <v>6788</v>
      </c>
      <c r="W40" s="3" t="s">
        <v>433</v>
      </c>
      <c r="X40" s="5" t="s">
        <v>6789</v>
      </c>
      <c r="Y40" s="3" t="s">
        <v>6790</v>
      </c>
      <c r="AB40" s="14">
        <f t="shared" si="1"/>
        <v>-21.800000000000182</v>
      </c>
      <c r="AC40" t="str">
        <f t="shared" si="2"/>
        <v xml:space="preserve"> </v>
      </c>
      <c r="AD40" t="str">
        <f t="shared" si="6"/>
        <v xml:space="preserve"> </v>
      </c>
      <c r="AE40" s="26">
        <f t="shared" si="3"/>
        <v>-0.1481705479960751</v>
      </c>
      <c r="AH40" s="25">
        <f t="shared" si="4"/>
        <v>0.55889591274033878</v>
      </c>
      <c r="AI40" s="41">
        <f t="shared" si="5"/>
        <v>1.7892419271718609</v>
      </c>
    </row>
    <row r="41" spans="1:35" x14ac:dyDescent="0.25">
      <c r="A41" s="3" t="s">
        <v>1132</v>
      </c>
      <c r="B41" s="4" t="s">
        <v>428</v>
      </c>
      <c r="C41" s="3" t="s">
        <v>42</v>
      </c>
      <c r="D41" s="3" t="s">
        <v>377</v>
      </c>
      <c r="E41" s="3" t="s">
        <v>6791</v>
      </c>
      <c r="F41" s="3" t="s">
        <v>816</v>
      </c>
      <c r="G41" s="3" t="s">
        <v>42</v>
      </c>
      <c r="H41" s="5" t="s">
        <v>46</v>
      </c>
      <c r="I41" s="3" t="s">
        <v>46</v>
      </c>
      <c r="J41" s="3" t="s">
        <v>80</v>
      </c>
      <c r="K41" s="3" t="s">
        <v>47</v>
      </c>
      <c r="L41" s="3" t="s">
        <v>80</v>
      </c>
      <c r="M41" s="3" t="s">
        <v>2525</v>
      </c>
      <c r="N41" s="3" t="s">
        <v>258</v>
      </c>
      <c r="O41" s="5" t="s">
        <v>46</v>
      </c>
      <c r="P41" s="3" t="s">
        <v>86</v>
      </c>
      <c r="Q41" s="3" t="s">
        <v>47</v>
      </c>
      <c r="R41" s="3" t="s">
        <v>40</v>
      </c>
      <c r="S41" s="3" t="s">
        <v>80</v>
      </c>
      <c r="T41" s="3" t="s">
        <v>61</v>
      </c>
      <c r="U41" s="3" t="s">
        <v>258</v>
      </c>
      <c r="V41" s="5" t="s">
        <v>3133</v>
      </c>
      <c r="W41" s="3" t="s">
        <v>433</v>
      </c>
      <c r="X41" s="5" t="s">
        <v>6792</v>
      </c>
      <c r="Y41" s="3" t="s">
        <v>6793</v>
      </c>
      <c r="AB41" s="14">
        <f t="shared" si="1"/>
        <v>198.88999999999987</v>
      </c>
      <c r="AC41" t="str">
        <f t="shared" si="2"/>
        <v xml:space="preserve"> </v>
      </c>
      <c r="AD41" t="str">
        <f t="shared" si="6"/>
        <v xml:space="preserve"> </v>
      </c>
      <c r="AE41" s="26">
        <f t="shared" si="3"/>
        <v>1.1783690409563949</v>
      </c>
      <c r="AH41" s="25">
        <f t="shared" si="4"/>
        <v>0.11932475721351188</v>
      </c>
      <c r="AI41" s="41">
        <f t="shared" si="5"/>
        <v>8.3804905482494778</v>
      </c>
    </row>
    <row r="42" spans="1:35" x14ac:dyDescent="0.25">
      <c r="A42" s="3" t="s">
        <v>1132</v>
      </c>
      <c r="B42" s="4" t="s">
        <v>431</v>
      </c>
      <c r="C42" s="3" t="s">
        <v>42</v>
      </c>
      <c r="D42" s="3" t="s">
        <v>372</v>
      </c>
      <c r="E42" s="3" t="s">
        <v>6794</v>
      </c>
      <c r="F42" s="3" t="s">
        <v>942</v>
      </c>
      <c r="G42" s="3" t="s">
        <v>42</v>
      </c>
      <c r="H42" s="5" t="s">
        <v>46</v>
      </c>
      <c r="I42" s="3" t="s">
        <v>46</v>
      </c>
      <c r="J42" s="3" t="s">
        <v>47</v>
      </c>
      <c r="K42" s="3" t="s">
        <v>80</v>
      </c>
      <c r="L42" s="3" t="s">
        <v>2525</v>
      </c>
      <c r="M42" s="3" t="s">
        <v>47</v>
      </c>
      <c r="N42" s="3" t="s">
        <v>258</v>
      </c>
      <c r="O42" s="5" t="s">
        <v>46</v>
      </c>
      <c r="P42" s="3" t="s">
        <v>46</v>
      </c>
      <c r="Q42" s="3" t="s">
        <v>47</v>
      </c>
      <c r="R42" s="3" t="s">
        <v>40</v>
      </c>
      <c r="S42" s="3" t="s">
        <v>80</v>
      </c>
      <c r="T42" s="3" t="s">
        <v>48</v>
      </c>
      <c r="U42" s="3" t="s">
        <v>258</v>
      </c>
      <c r="V42" s="5" t="s">
        <v>3133</v>
      </c>
      <c r="W42" s="3" t="s">
        <v>433</v>
      </c>
      <c r="X42" s="5" t="s">
        <v>6792</v>
      </c>
      <c r="Y42" s="3" t="s">
        <v>6795</v>
      </c>
      <c r="AB42" s="14">
        <f t="shared" si="1"/>
        <v>255.10999999999967</v>
      </c>
      <c r="AC42" t="str">
        <f t="shared" si="2"/>
        <v xml:space="preserve"> </v>
      </c>
      <c r="AD42" t="str">
        <f t="shared" si="6"/>
        <v xml:space="preserve"> </v>
      </c>
      <c r="AE42" s="26">
        <f t="shared" si="3"/>
        <v>1.5163003277881844</v>
      </c>
      <c r="AH42" s="25">
        <f t="shared" si="4"/>
        <v>6.4721714405947095E-2</v>
      </c>
      <c r="AI42" s="41">
        <f t="shared" si="5"/>
        <v>15.450765004891663</v>
      </c>
    </row>
    <row r="43" spans="1:35" x14ac:dyDescent="0.25">
      <c r="A43" s="3" t="s">
        <v>302</v>
      </c>
      <c r="B43" s="4" t="s">
        <v>6588</v>
      </c>
      <c r="C43" s="3" t="s">
        <v>42</v>
      </c>
      <c r="D43" s="3" t="s">
        <v>380</v>
      </c>
      <c r="E43" s="3" t="s">
        <v>6796</v>
      </c>
      <c r="F43" s="3" t="s">
        <v>119</v>
      </c>
      <c r="G43" s="3" t="s">
        <v>45</v>
      </c>
      <c r="H43" s="5" t="s">
        <v>46</v>
      </c>
      <c r="I43" s="3" t="s">
        <v>61</v>
      </c>
      <c r="J43" s="3" t="s">
        <v>47</v>
      </c>
      <c r="K43" s="3" t="s">
        <v>40</v>
      </c>
      <c r="L43" s="3" t="s">
        <v>80</v>
      </c>
      <c r="M43" s="3" t="s">
        <v>47</v>
      </c>
      <c r="N43" s="3" t="s">
        <v>258</v>
      </c>
      <c r="O43" s="5" t="s">
        <v>46</v>
      </c>
      <c r="P43" s="3" t="s">
        <v>46</v>
      </c>
      <c r="Q43" s="3" t="s">
        <v>47</v>
      </c>
      <c r="R43" s="3" t="s">
        <v>47</v>
      </c>
      <c r="S43" s="3" t="s">
        <v>80</v>
      </c>
      <c r="T43" s="3" t="s">
        <v>46</v>
      </c>
      <c r="U43" s="3" t="s">
        <v>1189</v>
      </c>
      <c r="V43" s="5" t="s">
        <v>256</v>
      </c>
      <c r="W43" s="3" t="s">
        <v>851</v>
      </c>
      <c r="X43" s="5" t="s">
        <v>6797</v>
      </c>
      <c r="Y43" s="3" t="s">
        <v>4813</v>
      </c>
      <c r="AB43" s="14">
        <f t="shared" si="1"/>
        <v>-265.94000000000005</v>
      </c>
      <c r="AC43" t="str">
        <f t="shared" si="2"/>
        <v xml:space="preserve"> </v>
      </c>
      <c r="AD43" t="str">
        <f t="shared" si="6"/>
        <v xml:space="preserve"> </v>
      </c>
      <c r="AE43" s="26">
        <f t="shared" si="3"/>
        <v>-1.6156651116231346</v>
      </c>
      <c r="AH43" s="25">
        <f t="shared" si="4"/>
        <v>0.94691663101233348</v>
      </c>
      <c r="AI43" s="41">
        <f t="shared" si="5"/>
        <v>1.0560591790756868</v>
      </c>
    </row>
    <row r="44" spans="1:35" x14ac:dyDescent="0.25">
      <c r="A44" s="3" t="s">
        <v>293</v>
      </c>
      <c r="B44" s="4" t="s">
        <v>120</v>
      </c>
      <c r="C44" s="3" t="s">
        <v>42</v>
      </c>
      <c r="D44" s="3" t="s">
        <v>115</v>
      </c>
      <c r="E44" s="3" t="s">
        <v>6798</v>
      </c>
      <c r="F44" s="3" t="s">
        <v>71</v>
      </c>
      <c r="G44" s="3" t="s">
        <v>111</v>
      </c>
      <c r="H44" s="5" t="s">
        <v>46</v>
      </c>
      <c r="I44" s="3" t="s">
        <v>61</v>
      </c>
      <c r="J44" s="3" t="s">
        <v>80</v>
      </c>
      <c r="K44" s="3" t="s">
        <v>47</v>
      </c>
      <c r="L44" s="3" t="s">
        <v>80</v>
      </c>
      <c r="M44" s="3" t="s">
        <v>47</v>
      </c>
      <c r="N44" s="3" t="s">
        <v>258</v>
      </c>
      <c r="O44" s="5" t="s">
        <v>46</v>
      </c>
      <c r="P44" s="3" t="s">
        <v>46</v>
      </c>
      <c r="Q44" s="3" t="s">
        <v>80</v>
      </c>
      <c r="R44" s="3" t="s">
        <v>80</v>
      </c>
      <c r="S44" s="3" t="s">
        <v>80</v>
      </c>
      <c r="T44" s="3" t="s">
        <v>46</v>
      </c>
      <c r="U44" s="3" t="s">
        <v>1128</v>
      </c>
      <c r="V44" s="5" t="s">
        <v>157</v>
      </c>
      <c r="W44" s="3" t="s">
        <v>339</v>
      </c>
      <c r="X44" s="5" t="s">
        <v>6799</v>
      </c>
      <c r="Y44" s="3" t="s">
        <v>3679</v>
      </c>
      <c r="AB44" s="14">
        <f t="shared" si="1"/>
        <v>-68.230000000000018</v>
      </c>
      <c r="AC44" t="str">
        <f t="shared" si="2"/>
        <v xml:space="preserve"> </v>
      </c>
      <c r="AD44" t="str">
        <f t="shared" si="6"/>
        <v xml:space="preserve"> </v>
      </c>
      <c r="AE44" s="26">
        <f t="shared" si="3"/>
        <v>-0.42725538697864318</v>
      </c>
      <c r="AH44" s="25">
        <f t="shared" si="4"/>
        <v>0.66540333828255038</v>
      </c>
      <c r="AI44" s="41">
        <f t="shared" si="5"/>
        <v>1.5028478855863054</v>
      </c>
    </row>
    <row r="45" spans="1:35" x14ac:dyDescent="0.25">
      <c r="A45" s="3" t="s">
        <v>6800</v>
      </c>
      <c r="B45" s="4" t="s">
        <v>6801</v>
      </c>
      <c r="C45" s="3" t="s">
        <v>42</v>
      </c>
      <c r="D45" s="3" t="s">
        <v>380</v>
      </c>
      <c r="E45" s="3" t="s">
        <v>6802</v>
      </c>
      <c r="F45" s="3" t="s">
        <v>294</v>
      </c>
      <c r="G45" s="3" t="s">
        <v>111</v>
      </c>
      <c r="H45" s="5" t="s">
        <v>46</v>
      </c>
      <c r="I45" s="3" t="s">
        <v>46</v>
      </c>
      <c r="J45" s="3" t="s">
        <v>47</v>
      </c>
      <c r="K45" s="3" t="s">
        <v>80</v>
      </c>
      <c r="L45" s="3" t="s">
        <v>80</v>
      </c>
      <c r="M45" s="3" t="s">
        <v>47</v>
      </c>
      <c r="N45" s="3" t="s">
        <v>258</v>
      </c>
      <c r="O45" s="5" t="s">
        <v>46</v>
      </c>
      <c r="P45" s="3" t="s">
        <v>46</v>
      </c>
      <c r="Q45" s="3" t="s">
        <v>47</v>
      </c>
      <c r="R45" s="3" t="s">
        <v>80</v>
      </c>
      <c r="S45" s="3" t="s">
        <v>80</v>
      </c>
      <c r="T45" s="3" t="s">
        <v>61</v>
      </c>
      <c r="U45" s="3" t="s">
        <v>258</v>
      </c>
      <c r="V45" s="5" t="s">
        <v>157</v>
      </c>
      <c r="W45" s="3" t="s">
        <v>433</v>
      </c>
      <c r="X45" s="5" t="s">
        <v>6799</v>
      </c>
      <c r="Y45" s="3" t="s">
        <v>3623</v>
      </c>
      <c r="AB45" s="14">
        <f t="shared" si="1"/>
        <v>-71.139999999999873</v>
      </c>
      <c r="AC45" t="str">
        <f t="shared" si="2"/>
        <v xml:space="preserve"> </v>
      </c>
      <c r="AD45" t="str">
        <f t="shared" si="6"/>
        <v xml:space="preserve"> </v>
      </c>
      <c r="AE45" s="26">
        <f t="shared" si="3"/>
        <v>-0.44474702775915653</v>
      </c>
      <c r="AH45" s="25">
        <f t="shared" si="4"/>
        <v>0.67174871018373561</v>
      </c>
      <c r="AI45" s="41">
        <f t="shared" si="5"/>
        <v>1.4886519093225823</v>
      </c>
    </row>
    <row r="46" spans="1:35" x14ac:dyDescent="0.25">
      <c r="A46" s="3" t="s">
        <v>6800</v>
      </c>
      <c r="B46" s="4" t="s">
        <v>192</v>
      </c>
      <c r="C46" s="3" t="s">
        <v>42</v>
      </c>
      <c r="D46" s="3" t="s">
        <v>193</v>
      </c>
      <c r="E46" s="3" t="s">
        <v>6803</v>
      </c>
      <c r="F46" s="3" t="s">
        <v>1939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61</v>
      </c>
      <c r="L46" s="3" t="s">
        <v>80</v>
      </c>
      <c r="M46" s="3" t="s">
        <v>80</v>
      </c>
      <c r="N46" s="3" t="s">
        <v>258</v>
      </c>
      <c r="O46" s="5" t="s">
        <v>46</v>
      </c>
      <c r="P46" s="3" t="s">
        <v>80</v>
      </c>
      <c r="Q46" s="3" t="s">
        <v>80</v>
      </c>
      <c r="R46" s="3" t="s">
        <v>46</v>
      </c>
      <c r="S46" s="3" t="s">
        <v>80</v>
      </c>
      <c r="T46" s="3" t="s">
        <v>80</v>
      </c>
      <c r="U46" s="3" t="s">
        <v>258</v>
      </c>
      <c r="V46" s="5" t="s">
        <v>157</v>
      </c>
      <c r="W46" s="3" t="s">
        <v>433</v>
      </c>
      <c r="X46" s="5" t="s">
        <v>6799</v>
      </c>
      <c r="Y46" s="3" t="s">
        <v>3425</v>
      </c>
      <c r="AB46" s="14">
        <f t="shared" si="1"/>
        <v>167.61999999999989</v>
      </c>
      <c r="AC46" t="str">
        <f t="shared" si="2"/>
        <v xml:space="preserve"> </v>
      </c>
      <c r="AD46" t="str">
        <f t="shared" si="6"/>
        <v xml:space="preserve"> </v>
      </c>
      <c r="AE46" s="26">
        <f t="shared" si="3"/>
        <v>0.99040903847987272</v>
      </c>
      <c r="AH46" s="25">
        <f t="shared" si="4"/>
        <v>0.16098711469358506</v>
      </c>
      <c r="AI46" s="41">
        <f t="shared" si="5"/>
        <v>6.2116772631359387</v>
      </c>
    </row>
    <row r="47" spans="1:35" x14ac:dyDescent="0.25">
      <c r="A47" s="3" t="s">
        <v>6800</v>
      </c>
      <c r="B47" s="4" t="s">
        <v>1902</v>
      </c>
      <c r="C47" s="3" t="s">
        <v>58</v>
      </c>
      <c r="D47" s="3" t="s">
        <v>380</v>
      </c>
      <c r="E47" s="3" t="s">
        <v>6804</v>
      </c>
      <c r="F47" s="3" t="s">
        <v>1164</v>
      </c>
      <c r="G47" s="3" t="s">
        <v>42</v>
      </c>
      <c r="H47" s="5" t="s">
        <v>46</v>
      </c>
      <c r="I47" s="3" t="s">
        <v>46</v>
      </c>
      <c r="J47" s="3" t="s">
        <v>80</v>
      </c>
      <c r="K47" s="3" t="s">
        <v>40</v>
      </c>
      <c r="L47" s="3" t="s">
        <v>80</v>
      </c>
      <c r="M47" s="3" t="s">
        <v>80</v>
      </c>
      <c r="N47" s="3" t="s">
        <v>258</v>
      </c>
      <c r="O47" s="5" t="s">
        <v>46</v>
      </c>
      <c r="P47" s="3" t="s">
        <v>86</v>
      </c>
      <c r="Q47" s="3" t="s">
        <v>47</v>
      </c>
      <c r="R47" s="3" t="s">
        <v>46</v>
      </c>
      <c r="S47" s="3" t="s">
        <v>80</v>
      </c>
      <c r="T47" s="3" t="s">
        <v>80</v>
      </c>
      <c r="U47" s="3" t="s">
        <v>258</v>
      </c>
      <c r="V47" s="5" t="s">
        <v>157</v>
      </c>
      <c r="W47" s="3" t="s">
        <v>433</v>
      </c>
      <c r="X47" s="5" t="s">
        <v>6799</v>
      </c>
      <c r="Y47" s="8" t="s">
        <v>6805</v>
      </c>
      <c r="AB47" s="14">
        <f t="shared" si="1"/>
        <v>413.44999999999982</v>
      </c>
      <c r="AC47" t="str">
        <f t="shared" si="2"/>
        <v>Šoškić, Božidar</v>
      </c>
      <c r="AD47" t="str">
        <f t="shared" si="6"/>
        <v>1863,90</v>
      </c>
      <c r="AE47" s="26">
        <f t="shared" si="3"/>
        <v>2.4680619776804957</v>
      </c>
      <c r="AH47" s="25">
        <f t="shared" si="4"/>
        <v>6.7923398306634075E-3</v>
      </c>
      <c r="AI47" s="41">
        <f t="shared" si="5"/>
        <v>147.22467145792527</v>
      </c>
    </row>
    <row r="48" spans="1:35" x14ac:dyDescent="0.25">
      <c r="A48" s="3" t="s">
        <v>1135</v>
      </c>
      <c r="B48" s="4" t="s">
        <v>319</v>
      </c>
      <c r="C48" s="3" t="s">
        <v>42</v>
      </c>
      <c r="D48" s="3" t="s">
        <v>1103</v>
      </c>
      <c r="E48" s="3" t="s">
        <v>6806</v>
      </c>
      <c r="F48" s="3" t="s">
        <v>539</v>
      </c>
      <c r="G48" s="3" t="s">
        <v>45</v>
      </c>
      <c r="H48" s="5" t="s">
        <v>46</v>
      </c>
      <c r="I48" s="3" t="s">
        <v>61</v>
      </c>
      <c r="J48" s="3" t="s">
        <v>80</v>
      </c>
      <c r="K48" s="3" t="s">
        <v>40</v>
      </c>
      <c r="L48" s="3" t="s">
        <v>80</v>
      </c>
      <c r="M48" s="3" t="s">
        <v>47</v>
      </c>
      <c r="N48" s="3" t="s">
        <v>258</v>
      </c>
      <c r="O48" s="5" t="s">
        <v>46</v>
      </c>
      <c r="P48" s="3" t="s">
        <v>46</v>
      </c>
      <c r="Q48" s="3" t="s">
        <v>47</v>
      </c>
      <c r="R48" s="3" t="s">
        <v>47</v>
      </c>
      <c r="S48" s="3" t="s">
        <v>80</v>
      </c>
      <c r="T48" s="3" t="s">
        <v>2518</v>
      </c>
      <c r="U48" s="3" t="s">
        <v>258</v>
      </c>
      <c r="V48" s="5" t="s">
        <v>3483</v>
      </c>
      <c r="W48" s="3" t="s">
        <v>433</v>
      </c>
      <c r="X48" s="5" t="s">
        <v>6807</v>
      </c>
      <c r="Y48" s="3" t="s">
        <v>4409</v>
      </c>
      <c r="AB48" s="14">
        <f t="shared" si="1"/>
        <v>-31.5</v>
      </c>
      <c r="AC48" t="str">
        <f t="shared" si="2"/>
        <v xml:space="preserve"> </v>
      </c>
      <c r="AD48" t="str">
        <f t="shared" si="6"/>
        <v xml:space="preserve"> </v>
      </c>
      <c r="AE48" s="26">
        <f t="shared" si="3"/>
        <v>-0.2064760172644548</v>
      </c>
      <c r="AH48" s="25">
        <f t="shared" si="4"/>
        <v>0.58179045171445132</v>
      </c>
      <c r="AI48" s="41">
        <f t="shared" si="5"/>
        <v>1.7188319214472261</v>
      </c>
    </row>
    <row r="49" spans="1:35" x14ac:dyDescent="0.25">
      <c r="A49" s="3" t="s">
        <v>1135</v>
      </c>
      <c r="B49" s="4" t="s">
        <v>3874</v>
      </c>
      <c r="C49" s="3" t="s">
        <v>63</v>
      </c>
      <c r="D49" s="3" t="s">
        <v>372</v>
      </c>
      <c r="E49" s="3" t="s">
        <v>6808</v>
      </c>
      <c r="F49" s="3" t="s">
        <v>124</v>
      </c>
      <c r="G49" s="3" t="s">
        <v>42</v>
      </c>
      <c r="H49" s="5" t="s">
        <v>46</v>
      </c>
      <c r="I49" s="3" t="s">
        <v>46</v>
      </c>
      <c r="J49" s="3" t="s">
        <v>47</v>
      </c>
      <c r="K49" s="3" t="s">
        <v>80</v>
      </c>
      <c r="L49" s="3" t="s">
        <v>80</v>
      </c>
      <c r="M49" s="3" t="s">
        <v>47</v>
      </c>
      <c r="N49" s="3" t="s">
        <v>258</v>
      </c>
      <c r="O49" s="5" t="s">
        <v>46</v>
      </c>
      <c r="P49" s="3" t="s">
        <v>46</v>
      </c>
      <c r="Q49" s="3" t="s">
        <v>47</v>
      </c>
      <c r="R49" s="3" t="s">
        <v>47</v>
      </c>
      <c r="S49" s="3" t="s">
        <v>80</v>
      </c>
      <c r="T49" s="3" t="s">
        <v>2518</v>
      </c>
      <c r="U49" s="3" t="s">
        <v>258</v>
      </c>
      <c r="V49" s="5" t="s">
        <v>3483</v>
      </c>
      <c r="W49" s="3" t="s">
        <v>433</v>
      </c>
      <c r="X49" s="5" t="s">
        <v>6807</v>
      </c>
      <c r="Y49" s="3" t="s">
        <v>6809</v>
      </c>
      <c r="AB49" s="14">
        <f t="shared" si="1"/>
        <v>-60.910000000000309</v>
      </c>
      <c r="AC49" t="str">
        <f t="shared" si="2"/>
        <v xml:space="preserve"> </v>
      </c>
      <c r="AD49" t="str">
        <f t="shared" si="6"/>
        <v xml:space="preserve"> </v>
      </c>
      <c r="AE49" s="26">
        <f t="shared" si="3"/>
        <v>-0.38325579573693902</v>
      </c>
      <c r="AH49" s="25">
        <f t="shared" si="4"/>
        <v>0.64923494429917983</v>
      </c>
      <c r="AI49" s="41">
        <f t="shared" si="5"/>
        <v>1.5402744550040439</v>
      </c>
    </row>
    <row r="50" spans="1:35" x14ac:dyDescent="0.25">
      <c r="A50" s="3" t="s">
        <v>81</v>
      </c>
      <c r="B50" s="4" t="s">
        <v>1585</v>
      </c>
      <c r="C50" s="3" t="s">
        <v>42</v>
      </c>
      <c r="D50" s="3" t="s">
        <v>1260</v>
      </c>
      <c r="E50" s="3" t="s">
        <v>6810</v>
      </c>
      <c r="F50" s="3" t="s">
        <v>607</v>
      </c>
      <c r="G50" s="3" t="s">
        <v>42</v>
      </c>
      <c r="H50" s="5" t="s">
        <v>46</v>
      </c>
      <c r="I50" s="3" t="s">
        <v>46</v>
      </c>
      <c r="J50" s="3" t="s">
        <v>5401</v>
      </c>
      <c r="K50" s="3" t="s">
        <v>47</v>
      </c>
      <c r="L50" s="3" t="s">
        <v>80</v>
      </c>
      <c r="M50" s="3" t="s">
        <v>80</v>
      </c>
      <c r="N50" s="3" t="s">
        <v>258</v>
      </c>
      <c r="O50" s="5" t="s">
        <v>46</v>
      </c>
      <c r="P50" s="3" t="s">
        <v>46</v>
      </c>
      <c r="Q50" s="3" t="s">
        <v>47</v>
      </c>
      <c r="R50" s="3" t="s">
        <v>80</v>
      </c>
      <c r="S50" s="3" t="s">
        <v>80</v>
      </c>
      <c r="T50" s="3" t="s">
        <v>47</v>
      </c>
      <c r="U50" s="3" t="s">
        <v>258</v>
      </c>
      <c r="V50" s="5" t="s">
        <v>6811</v>
      </c>
      <c r="W50" s="3" t="s">
        <v>433</v>
      </c>
      <c r="X50" s="5" t="s">
        <v>6812</v>
      </c>
      <c r="Y50" s="3" t="s">
        <v>6813</v>
      </c>
      <c r="AB50" s="14">
        <f t="shared" si="1"/>
        <v>117.92000000000007</v>
      </c>
      <c r="AC50" t="str">
        <f t="shared" si="2"/>
        <v xml:space="preserve"> </v>
      </c>
      <c r="AD50" t="str">
        <f t="shared" si="6"/>
        <v xml:space="preserve"> </v>
      </c>
      <c r="AE50" s="26">
        <f t="shared" si="3"/>
        <v>0.69166864439342779</v>
      </c>
      <c r="AH50" s="25">
        <f t="shared" si="4"/>
        <v>0.24457272122597851</v>
      </c>
      <c r="AI50" s="41">
        <f t="shared" si="5"/>
        <v>4.0887634360335197</v>
      </c>
    </row>
    <row r="51" spans="1:35" x14ac:dyDescent="0.25">
      <c r="A51" s="3" t="s">
        <v>6814</v>
      </c>
      <c r="B51" s="4" t="s">
        <v>487</v>
      </c>
      <c r="C51" s="3" t="s">
        <v>58</v>
      </c>
      <c r="D51" s="3" t="s">
        <v>426</v>
      </c>
      <c r="E51" s="3" t="s">
        <v>6815</v>
      </c>
      <c r="F51" s="3" t="s">
        <v>981</v>
      </c>
      <c r="G51" s="3" t="s">
        <v>111</v>
      </c>
      <c r="H51" s="5" t="s">
        <v>46</v>
      </c>
      <c r="I51" s="3" t="s">
        <v>80</v>
      </c>
      <c r="J51" s="3" t="s">
        <v>80</v>
      </c>
      <c r="K51" s="3" t="s">
        <v>80</v>
      </c>
      <c r="L51" s="3" t="s">
        <v>46</v>
      </c>
      <c r="M51" s="3" t="s">
        <v>47</v>
      </c>
      <c r="N51" s="3" t="s">
        <v>258</v>
      </c>
      <c r="O51" s="5" t="s">
        <v>46</v>
      </c>
      <c r="P51" s="3" t="s">
        <v>46</v>
      </c>
      <c r="Q51" s="3" t="s">
        <v>80</v>
      </c>
      <c r="R51" s="3" t="s">
        <v>80</v>
      </c>
      <c r="S51" s="3" t="s">
        <v>80</v>
      </c>
      <c r="T51" s="3" t="s">
        <v>86</v>
      </c>
      <c r="U51" s="3" t="s">
        <v>258</v>
      </c>
      <c r="V51" s="5" t="s">
        <v>154</v>
      </c>
      <c r="W51" s="3" t="s">
        <v>433</v>
      </c>
      <c r="X51" s="5" t="s">
        <v>6816</v>
      </c>
      <c r="Y51" s="3" t="s">
        <v>6817</v>
      </c>
      <c r="AB51" s="14">
        <f t="shared" si="1"/>
        <v>29.619999999999891</v>
      </c>
      <c r="AC51" t="str">
        <f t="shared" si="2"/>
        <v xml:space="preserve"> </v>
      </c>
      <c r="AD51" t="str">
        <f t="shared" si="6"/>
        <v xml:space="preserve"> </v>
      </c>
      <c r="AE51" s="26">
        <f t="shared" si="3"/>
        <v>0.16090854785754802</v>
      </c>
      <c r="AH51" s="25">
        <f t="shared" si="4"/>
        <v>0.4360827149102553</v>
      </c>
      <c r="AI51" s="41">
        <f t="shared" si="5"/>
        <v>2.2931429424021026</v>
      </c>
    </row>
    <row r="52" spans="1:35" x14ac:dyDescent="0.25">
      <c r="A52" s="3" t="s">
        <v>6814</v>
      </c>
      <c r="B52" s="4" t="s">
        <v>84</v>
      </c>
      <c r="C52" s="3" t="s">
        <v>42</v>
      </c>
      <c r="D52" s="3" t="s">
        <v>43</v>
      </c>
      <c r="E52" s="3" t="s">
        <v>6818</v>
      </c>
      <c r="F52" s="3" t="s">
        <v>125</v>
      </c>
      <c r="G52" s="3" t="s">
        <v>42</v>
      </c>
      <c r="H52" s="5" t="s">
        <v>46</v>
      </c>
      <c r="I52" s="3" t="s">
        <v>61</v>
      </c>
      <c r="J52" s="3" t="s">
        <v>47</v>
      </c>
      <c r="K52" s="3" t="s">
        <v>47</v>
      </c>
      <c r="L52" s="3" t="s">
        <v>80</v>
      </c>
      <c r="M52" s="3" t="s">
        <v>80</v>
      </c>
      <c r="N52" s="3" t="s">
        <v>258</v>
      </c>
      <c r="O52" s="5" t="s">
        <v>46</v>
      </c>
      <c r="P52" s="3" t="s">
        <v>80</v>
      </c>
      <c r="Q52" s="3" t="s">
        <v>80</v>
      </c>
      <c r="R52" s="3" t="s">
        <v>47</v>
      </c>
      <c r="S52" s="3" t="s">
        <v>46</v>
      </c>
      <c r="T52" s="3" t="s">
        <v>61</v>
      </c>
      <c r="U52" s="3" t="s">
        <v>258</v>
      </c>
      <c r="V52" s="5" t="s">
        <v>154</v>
      </c>
      <c r="W52" s="3" t="s">
        <v>433</v>
      </c>
      <c r="X52" s="5" t="s">
        <v>6816</v>
      </c>
      <c r="Y52" s="3" t="s">
        <v>6819</v>
      </c>
      <c r="AB52" s="14">
        <f t="shared" si="1"/>
        <v>9.9299999999998363</v>
      </c>
      <c r="AC52" t="str">
        <f t="shared" si="2"/>
        <v xml:space="preserve"> </v>
      </c>
      <c r="AD52" t="str">
        <f t="shared" si="6"/>
        <v xml:space="preserve"> </v>
      </c>
      <c r="AE52" s="26">
        <f t="shared" si="3"/>
        <v>4.2554456115855156E-2</v>
      </c>
      <c r="AH52" s="25">
        <f t="shared" si="4"/>
        <v>0.4830283506653883</v>
      </c>
      <c r="AI52" s="41">
        <f t="shared" si="5"/>
        <v>2.0702718559324009</v>
      </c>
    </row>
    <row r="53" spans="1:35" x14ac:dyDescent="0.25">
      <c r="A53" s="3" t="s">
        <v>6814</v>
      </c>
      <c r="B53" s="4" t="s">
        <v>545</v>
      </c>
      <c r="C53" s="3" t="s">
        <v>42</v>
      </c>
      <c r="D53" s="3" t="s">
        <v>55</v>
      </c>
      <c r="E53" s="3" t="s">
        <v>6820</v>
      </c>
      <c r="F53" s="3" t="s">
        <v>325</v>
      </c>
      <c r="G53" s="3" t="s">
        <v>42</v>
      </c>
      <c r="H53" s="5" t="s">
        <v>46</v>
      </c>
      <c r="I53" s="3" t="s">
        <v>46</v>
      </c>
      <c r="J53" s="3" t="s">
        <v>80</v>
      </c>
      <c r="K53" s="3" t="s">
        <v>80</v>
      </c>
      <c r="L53" s="3" t="s">
        <v>80</v>
      </c>
      <c r="M53" s="3" t="s">
        <v>47</v>
      </c>
      <c r="N53" s="3" t="s">
        <v>258</v>
      </c>
      <c r="O53" s="5" t="s">
        <v>46</v>
      </c>
      <c r="P53" s="3" t="s">
        <v>86</v>
      </c>
      <c r="Q53" s="3" t="s">
        <v>80</v>
      </c>
      <c r="R53" s="3" t="s">
        <v>47</v>
      </c>
      <c r="S53" s="3" t="s">
        <v>80</v>
      </c>
      <c r="T53" s="3" t="s">
        <v>46</v>
      </c>
      <c r="U53" s="3" t="s">
        <v>258</v>
      </c>
      <c r="V53" s="5" t="s">
        <v>154</v>
      </c>
      <c r="W53" s="3" t="s">
        <v>433</v>
      </c>
      <c r="X53" s="5" t="s">
        <v>6816</v>
      </c>
      <c r="Y53" s="3" t="s">
        <v>6821</v>
      </c>
      <c r="AB53" s="14">
        <f t="shared" si="1"/>
        <v>200.17000000000007</v>
      </c>
      <c r="AC53" t="str">
        <f t="shared" si="2"/>
        <v xml:space="preserve"> </v>
      </c>
      <c r="AD53" t="str">
        <f t="shared" si="6"/>
        <v xml:space="preserve"> </v>
      </c>
      <c r="AE53" s="26">
        <f t="shared" si="3"/>
        <v>1.1860629585505742</v>
      </c>
      <c r="AH53" s="25">
        <f t="shared" si="4"/>
        <v>0.11779871864561153</v>
      </c>
      <c r="AI53" s="41">
        <f t="shared" si="5"/>
        <v>8.4890566849748499</v>
      </c>
    </row>
    <row r="54" spans="1:35" x14ac:dyDescent="0.25">
      <c r="A54" s="3" t="s">
        <v>4205</v>
      </c>
      <c r="B54" s="4" t="s">
        <v>457</v>
      </c>
      <c r="C54" s="3" t="s">
        <v>491</v>
      </c>
      <c r="D54" s="3" t="s">
        <v>365</v>
      </c>
      <c r="E54" s="3" t="s">
        <v>6822</v>
      </c>
      <c r="F54" s="3" t="s">
        <v>183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47</v>
      </c>
      <c r="L54" s="3" t="s">
        <v>80</v>
      </c>
      <c r="M54" s="3" t="s">
        <v>2525</v>
      </c>
      <c r="N54" s="3" t="s">
        <v>258</v>
      </c>
      <c r="O54" s="5" t="s">
        <v>46</v>
      </c>
      <c r="P54" s="3" t="s">
        <v>46</v>
      </c>
      <c r="Q54" s="3" t="s">
        <v>80</v>
      </c>
      <c r="R54" s="3" t="s">
        <v>47</v>
      </c>
      <c r="S54" s="3" t="s">
        <v>80</v>
      </c>
      <c r="T54" s="3" t="s">
        <v>47</v>
      </c>
      <c r="U54" s="3" t="s">
        <v>258</v>
      </c>
      <c r="V54" s="5" t="s">
        <v>2931</v>
      </c>
      <c r="W54" s="3" t="s">
        <v>433</v>
      </c>
      <c r="X54" s="5" t="s">
        <v>6823</v>
      </c>
      <c r="Y54" s="3" t="s">
        <v>6824</v>
      </c>
      <c r="AB54" s="14">
        <f t="shared" si="1"/>
        <v>-77.519999999999982</v>
      </c>
      <c r="AC54" t="str">
        <f t="shared" si="2"/>
        <v xml:space="preserve"> </v>
      </c>
      <c r="AD54" t="str">
        <f t="shared" si="6"/>
        <v xml:space="preserve"> </v>
      </c>
      <c r="AE54" s="26">
        <f t="shared" si="3"/>
        <v>-0.48309639826763856</v>
      </c>
      <c r="AH54" s="25">
        <f t="shared" si="4"/>
        <v>0.68548635434121841</v>
      </c>
      <c r="AI54" s="41">
        <f t="shared" si="5"/>
        <v>1.45881824439969</v>
      </c>
    </row>
    <row r="55" spans="1:35" x14ac:dyDescent="0.25">
      <c r="A55" s="3" t="s">
        <v>4205</v>
      </c>
      <c r="B55" s="4" t="s">
        <v>1116</v>
      </c>
      <c r="C55" s="3" t="s">
        <v>42</v>
      </c>
      <c r="D55" s="3" t="s">
        <v>1103</v>
      </c>
      <c r="E55" s="3" t="s">
        <v>6825</v>
      </c>
      <c r="F55" s="3" t="s">
        <v>78</v>
      </c>
      <c r="G55" s="3" t="s">
        <v>65</v>
      </c>
      <c r="H55" s="5" t="s">
        <v>46</v>
      </c>
      <c r="I55" s="3" t="s">
        <v>46</v>
      </c>
      <c r="J55" s="3" t="s">
        <v>80</v>
      </c>
      <c r="K55" s="3" t="s">
        <v>47</v>
      </c>
      <c r="L55" s="3" t="s">
        <v>80</v>
      </c>
      <c r="M55" s="3" t="s">
        <v>47</v>
      </c>
      <c r="N55" s="3" t="s">
        <v>258</v>
      </c>
      <c r="O55" s="5" t="s">
        <v>46</v>
      </c>
      <c r="P55" s="3" t="s">
        <v>46</v>
      </c>
      <c r="Q55" s="3" t="s">
        <v>47</v>
      </c>
      <c r="R55" s="3" t="s">
        <v>47</v>
      </c>
      <c r="S55" s="3" t="s">
        <v>2525</v>
      </c>
      <c r="T55" s="3" t="s">
        <v>47</v>
      </c>
      <c r="U55" s="3" t="s">
        <v>258</v>
      </c>
      <c r="V55" s="5" t="s">
        <v>2931</v>
      </c>
      <c r="W55" s="3" t="s">
        <v>433</v>
      </c>
      <c r="X55" s="5" t="s">
        <v>6823</v>
      </c>
      <c r="Y55" s="3" t="s">
        <v>4307</v>
      </c>
      <c r="AB55" s="14">
        <f t="shared" si="1"/>
        <v>-130.36999999999989</v>
      </c>
      <c r="AC55" t="str">
        <f t="shared" si="2"/>
        <v xml:space="preserve"> </v>
      </c>
      <c r="AD55" t="str">
        <f t="shared" si="6"/>
        <v xml:space="preserve"> </v>
      </c>
      <c r="AE55" s="26">
        <f t="shared" si="3"/>
        <v>-0.80077104268350641</v>
      </c>
      <c r="AH55" s="25">
        <f t="shared" si="4"/>
        <v>0.78836789707143273</v>
      </c>
      <c r="AI55" s="41">
        <f t="shared" si="5"/>
        <v>1.2684433292054655</v>
      </c>
    </row>
    <row r="56" spans="1:35" x14ac:dyDescent="0.25">
      <c r="A56" s="3" t="s">
        <v>4205</v>
      </c>
      <c r="B56" s="4" t="s">
        <v>548</v>
      </c>
      <c r="C56" s="3" t="s">
        <v>58</v>
      </c>
      <c r="D56" s="3" t="s">
        <v>549</v>
      </c>
      <c r="E56" s="3" t="s">
        <v>6826</v>
      </c>
      <c r="F56" s="3" t="s">
        <v>550</v>
      </c>
      <c r="G56" s="3" t="s">
        <v>42</v>
      </c>
      <c r="H56" s="5" t="s">
        <v>46</v>
      </c>
      <c r="I56" s="3" t="s">
        <v>86</v>
      </c>
      <c r="J56" s="3" t="s">
        <v>80</v>
      </c>
      <c r="K56" s="3" t="s">
        <v>80</v>
      </c>
      <c r="L56" s="3" t="s">
        <v>80</v>
      </c>
      <c r="M56" s="3" t="s">
        <v>80</v>
      </c>
      <c r="N56" s="3" t="s">
        <v>258</v>
      </c>
      <c r="O56" s="5" t="s">
        <v>46</v>
      </c>
      <c r="P56" s="3" t="s">
        <v>86</v>
      </c>
      <c r="Q56" s="3" t="s">
        <v>47</v>
      </c>
      <c r="R56" s="3" t="s">
        <v>46</v>
      </c>
      <c r="S56" s="3" t="s">
        <v>80</v>
      </c>
      <c r="T56" s="3" t="s">
        <v>2524</v>
      </c>
      <c r="U56" s="3" t="s">
        <v>258</v>
      </c>
      <c r="V56" s="5" t="s">
        <v>2931</v>
      </c>
      <c r="W56" s="3" t="s">
        <v>433</v>
      </c>
      <c r="X56" s="5" t="s">
        <v>6823</v>
      </c>
      <c r="Y56" s="3" t="s">
        <v>5668</v>
      </c>
      <c r="AB56" s="14">
        <f t="shared" si="1"/>
        <v>30.450000000000273</v>
      </c>
      <c r="AC56" t="str">
        <f t="shared" si="2"/>
        <v xml:space="preserve"> </v>
      </c>
      <c r="AD56" t="str">
        <f t="shared" si="6"/>
        <v xml:space="preserve"> </v>
      </c>
      <c r="AE56" s="26">
        <f t="shared" si="3"/>
        <v>0.16589757254752516</v>
      </c>
      <c r="AH56" s="25">
        <f t="shared" si="4"/>
        <v>0.43411877892547035</v>
      </c>
      <c r="AI56" s="41">
        <f t="shared" si="5"/>
        <v>2.3035170293144134</v>
      </c>
    </row>
    <row r="57" spans="1:35" x14ac:dyDescent="0.25">
      <c r="A57" s="3" t="s">
        <v>355</v>
      </c>
      <c r="B57" s="4" t="s">
        <v>57</v>
      </c>
      <c r="C57" s="3" t="s">
        <v>42</v>
      </c>
      <c r="D57" s="3" t="s">
        <v>59</v>
      </c>
      <c r="E57" s="3" t="s">
        <v>6827</v>
      </c>
      <c r="F57" s="3" t="s">
        <v>189</v>
      </c>
      <c r="G57" s="3" t="s">
        <v>45</v>
      </c>
      <c r="H57" s="5" t="s">
        <v>46</v>
      </c>
      <c r="I57" s="3" t="s">
        <v>46</v>
      </c>
      <c r="J57" s="3" t="s">
        <v>80</v>
      </c>
      <c r="K57" s="3" t="s">
        <v>47</v>
      </c>
      <c r="L57" s="3" t="s">
        <v>80</v>
      </c>
      <c r="M57" s="3" t="s">
        <v>80</v>
      </c>
      <c r="N57" s="3" t="s">
        <v>258</v>
      </c>
      <c r="O57" s="5" t="s">
        <v>46</v>
      </c>
      <c r="P57" s="3" t="s">
        <v>46</v>
      </c>
      <c r="Q57" s="3" t="s">
        <v>47</v>
      </c>
      <c r="R57" s="3" t="s">
        <v>47</v>
      </c>
      <c r="S57" s="3" t="s">
        <v>80</v>
      </c>
      <c r="T57" s="3" t="s">
        <v>48</v>
      </c>
      <c r="U57" s="3" t="s">
        <v>1128</v>
      </c>
      <c r="V57" s="5" t="s">
        <v>149</v>
      </c>
      <c r="W57" s="3" t="s">
        <v>339</v>
      </c>
      <c r="X57" s="5" t="s">
        <v>6828</v>
      </c>
      <c r="Y57" s="3" t="s">
        <v>6829</v>
      </c>
      <c r="AB57" s="14">
        <f t="shared" si="1"/>
        <v>-179.44999999999982</v>
      </c>
      <c r="AC57" t="str">
        <f t="shared" si="2"/>
        <v xml:space="preserve"> </v>
      </c>
      <c r="AD57" t="str">
        <f t="shared" si="6"/>
        <v xml:space="preserve"> </v>
      </c>
      <c r="AE57" s="26">
        <f t="shared" si="3"/>
        <v>-1.0957846954352719</v>
      </c>
      <c r="AH57" s="25">
        <f t="shared" si="4"/>
        <v>0.86341349617829977</v>
      </c>
      <c r="AI57" s="41">
        <f t="shared" si="5"/>
        <v>1.1581936168779718</v>
      </c>
    </row>
    <row r="58" spans="1:35" x14ac:dyDescent="0.25">
      <c r="A58" s="3" t="s">
        <v>6830</v>
      </c>
      <c r="B58" s="4" t="s">
        <v>3862</v>
      </c>
      <c r="C58" s="3" t="s">
        <v>58</v>
      </c>
      <c r="D58" s="3" t="s">
        <v>1103</v>
      </c>
      <c r="E58" s="3" t="s">
        <v>6831</v>
      </c>
      <c r="F58" s="3" t="s">
        <v>821</v>
      </c>
      <c r="G58" s="3" t="s">
        <v>65</v>
      </c>
      <c r="H58" s="5" t="s">
        <v>46</v>
      </c>
      <c r="I58" s="3" t="s">
        <v>46</v>
      </c>
      <c r="J58" s="3" t="s">
        <v>80</v>
      </c>
      <c r="K58" s="3" t="s">
        <v>47</v>
      </c>
      <c r="L58" s="3" t="s">
        <v>80</v>
      </c>
      <c r="M58" s="3" t="s">
        <v>47</v>
      </c>
      <c r="N58" s="3" t="s">
        <v>258</v>
      </c>
      <c r="O58" s="5" t="s">
        <v>46</v>
      </c>
      <c r="P58" s="3" t="s">
        <v>86</v>
      </c>
      <c r="Q58" s="3" t="s">
        <v>47</v>
      </c>
      <c r="R58" s="3" t="s">
        <v>47</v>
      </c>
      <c r="S58" s="3" t="s">
        <v>80</v>
      </c>
      <c r="T58" s="3" t="s">
        <v>61</v>
      </c>
      <c r="U58" s="3" t="s">
        <v>258</v>
      </c>
      <c r="V58" s="5" t="s">
        <v>149</v>
      </c>
      <c r="W58" s="3" t="s">
        <v>433</v>
      </c>
      <c r="X58" s="5" t="s">
        <v>6828</v>
      </c>
      <c r="Y58" s="3" t="s">
        <v>6832</v>
      </c>
      <c r="AB58" s="14">
        <f t="shared" si="1"/>
        <v>-158.40999999999985</v>
      </c>
      <c r="AC58" t="str">
        <f t="shared" si="2"/>
        <v xml:space="preserve"> </v>
      </c>
      <c r="AD58" t="str">
        <f t="shared" si="6"/>
        <v xml:space="preserve"> </v>
      </c>
      <c r="AE58" s="26">
        <f t="shared" si="3"/>
        <v>-0.96931592498096986</v>
      </c>
      <c r="AH58" s="25">
        <f t="shared" si="4"/>
        <v>0.83380620696145347</v>
      </c>
      <c r="AI58" s="41">
        <f t="shared" si="5"/>
        <v>1.1993194481535319</v>
      </c>
    </row>
    <row r="59" spans="1:35" x14ac:dyDescent="0.25">
      <c r="A59" s="3" t="s">
        <v>6830</v>
      </c>
      <c r="B59" s="4" t="s">
        <v>459</v>
      </c>
      <c r="C59" s="3" t="s">
        <v>63</v>
      </c>
      <c r="D59" s="3" t="s">
        <v>380</v>
      </c>
      <c r="E59" s="3" t="s">
        <v>6833</v>
      </c>
      <c r="F59" s="3" t="s">
        <v>896</v>
      </c>
      <c r="G59" s="3" t="s">
        <v>42</v>
      </c>
      <c r="H59" s="5" t="s">
        <v>46</v>
      </c>
      <c r="I59" s="3" t="s">
        <v>46</v>
      </c>
      <c r="J59" s="3" t="s">
        <v>80</v>
      </c>
      <c r="K59" s="3" t="s">
        <v>80</v>
      </c>
      <c r="L59" s="3" t="s">
        <v>80</v>
      </c>
      <c r="M59" s="3" t="s">
        <v>47</v>
      </c>
      <c r="N59" s="3" t="s">
        <v>258</v>
      </c>
      <c r="O59" s="5" t="s">
        <v>46</v>
      </c>
      <c r="P59" s="3" t="s">
        <v>80</v>
      </c>
      <c r="Q59" s="3" t="s">
        <v>80</v>
      </c>
      <c r="R59" s="3" t="s">
        <v>46</v>
      </c>
      <c r="S59" s="3" t="s">
        <v>80</v>
      </c>
      <c r="T59" s="3" t="s">
        <v>48</v>
      </c>
      <c r="U59" s="3" t="s">
        <v>258</v>
      </c>
      <c r="V59" s="5" t="s">
        <v>149</v>
      </c>
      <c r="W59" s="3" t="s">
        <v>433</v>
      </c>
      <c r="X59" s="5" t="s">
        <v>6828</v>
      </c>
      <c r="Y59" s="3" t="s">
        <v>6834</v>
      </c>
      <c r="AB59" s="14">
        <f t="shared" si="1"/>
        <v>316.80000000000018</v>
      </c>
      <c r="AC59" t="str">
        <f t="shared" si="2"/>
        <v xml:space="preserve"> </v>
      </c>
      <c r="AD59" t="str">
        <f t="shared" si="6"/>
        <v xml:space="preserve"> </v>
      </c>
      <c r="AE59" s="26">
        <f t="shared" si="3"/>
        <v>1.8871110905888482</v>
      </c>
      <c r="AH59" s="25">
        <f t="shared" si="4"/>
        <v>2.9572692652352184E-2</v>
      </c>
      <c r="AI59" s="41">
        <f t="shared" si="5"/>
        <v>33.814979642053693</v>
      </c>
    </row>
    <row r="60" spans="1:35" x14ac:dyDescent="0.25">
      <c r="A60" s="3" t="s">
        <v>6830</v>
      </c>
      <c r="B60" s="4" t="s">
        <v>1265</v>
      </c>
      <c r="C60" s="3" t="s">
        <v>42</v>
      </c>
      <c r="D60" s="3" t="s">
        <v>354</v>
      </c>
      <c r="E60" s="3" t="s">
        <v>6835</v>
      </c>
      <c r="F60" s="3" t="s">
        <v>889</v>
      </c>
      <c r="G60" s="3" t="s">
        <v>65</v>
      </c>
      <c r="H60" s="5" t="s">
        <v>46</v>
      </c>
      <c r="I60" s="3" t="s">
        <v>46</v>
      </c>
      <c r="J60" s="3" t="s">
        <v>47</v>
      </c>
      <c r="K60" s="3" t="s">
        <v>47</v>
      </c>
      <c r="L60" s="3" t="s">
        <v>80</v>
      </c>
      <c r="M60" s="3" t="s">
        <v>47</v>
      </c>
      <c r="N60" s="3" t="s">
        <v>258</v>
      </c>
      <c r="O60" s="5" t="s">
        <v>46</v>
      </c>
      <c r="P60" s="3" t="s">
        <v>46</v>
      </c>
      <c r="Q60" s="3" t="s">
        <v>47</v>
      </c>
      <c r="R60" s="3" t="s">
        <v>47</v>
      </c>
      <c r="S60" s="3" t="s">
        <v>80</v>
      </c>
      <c r="T60" s="3" t="s">
        <v>48</v>
      </c>
      <c r="U60" s="3" t="s">
        <v>258</v>
      </c>
      <c r="V60" s="5" t="s">
        <v>149</v>
      </c>
      <c r="W60" s="3" t="s">
        <v>433</v>
      </c>
      <c r="X60" s="5" t="s">
        <v>6828</v>
      </c>
      <c r="Y60" s="3" t="s">
        <v>2899</v>
      </c>
      <c r="AB60" s="14">
        <f t="shared" si="1"/>
        <v>-91.460000000000036</v>
      </c>
      <c r="AC60" t="str">
        <f t="shared" si="2"/>
        <v xml:space="preserve"> </v>
      </c>
      <c r="AD60" t="str">
        <f t="shared" si="6"/>
        <v xml:space="preserve"> </v>
      </c>
      <c r="AE60" s="26">
        <f t="shared" si="3"/>
        <v>-0.5668879695667346</v>
      </c>
      <c r="AH60" s="25">
        <f t="shared" si="4"/>
        <v>0.71460485088872705</v>
      </c>
      <c r="AI60" s="41">
        <f t="shared" si="5"/>
        <v>1.3993747716046676</v>
      </c>
    </row>
    <row r="61" spans="1:35" x14ac:dyDescent="0.25">
      <c r="A61" s="3" t="s">
        <v>6830</v>
      </c>
      <c r="B61" s="4" t="s">
        <v>1162</v>
      </c>
      <c r="C61" s="3" t="s">
        <v>58</v>
      </c>
      <c r="D61" s="3" t="s">
        <v>380</v>
      </c>
      <c r="E61" s="3" t="s">
        <v>6836</v>
      </c>
      <c r="F61" s="3" t="s">
        <v>960</v>
      </c>
      <c r="G61" s="3" t="s">
        <v>42</v>
      </c>
      <c r="H61" s="5" t="s">
        <v>46</v>
      </c>
      <c r="I61" s="3" t="s">
        <v>61</v>
      </c>
      <c r="J61" s="3" t="s">
        <v>47</v>
      </c>
      <c r="K61" s="3" t="s">
        <v>86</v>
      </c>
      <c r="L61" s="3" t="s">
        <v>80</v>
      </c>
      <c r="M61" s="3" t="s">
        <v>80</v>
      </c>
      <c r="N61" s="3" t="s">
        <v>258</v>
      </c>
      <c r="O61" s="5" t="s">
        <v>46</v>
      </c>
      <c r="P61" s="3" t="s">
        <v>46</v>
      </c>
      <c r="Q61" s="3" t="s">
        <v>80</v>
      </c>
      <c r="R61" s="3" t="s">
        <v>47</v>
      </c>
      <c r="S61" s="3" t="s">
        <v>80</v>
      </c>
      <c r="T61" s="3" t="s">
        <v>80</v>
      </c>
      <c r="U61" s="3" t="s">
        <v>258</v>
      </c>
      <c r="V61" s="5" t="s">
        <v>149</v>
      </c>
      <c r="W61" s="3" t="s">
        <v>433</v>
      </c>
      <c r="X61" s="5" t="s">
        <v>6828</v>
      </c>
      <c r="Y61" s="3" t="s">
        <v>5553</v>
      </c>
      <c r="AB61" s="14">
        <f t="shared" si="1"/>
        <v>249.42000000000007</v>
      </c>
      <c r="AC61" t="str">
        <f t="shared" si="2"/>
        <v xml:space="preserve"> </v>
      </c>
      <c r="AD61" t="str">
        <f t="shared" si="6"/>
        <v xml:space="preserve"> </v>
      </c>
      <c r="AE61" s="26">
        <f t="shared" si="3"/>
        <v>1.4820984597328168</v>
      </c>
      <c r="AH61" s="25">
        <f t="shared" si="4"/>
        <v>6.9157049290523132E-2</v>
      </c>
      <c r="AI61" s="41">
        <f t="shared" si="5"/>
        <v>14.459841914293964</v>
      </c>
    </row>
    <row r="62" spans="1:35" x14ac:dyDescent="0.25">
      <c r="A62" s="3" t="s">
        <v>6830</v>
      </c>
      <c r="B62" s="4" t="s">
        <v>4180</v>
      </c>
      <c r="C62" s="3" t="s">
        <v>42</v>
      </c>
      <c r="D62" s="3" t="s">
        <v>1147</v>
      </c>
      <c r="E62" s="3" t="s">
        <v>6837</v>
      </c>
      <c r="F62" s="3" t="s">
        <v>411</v>
      </c>
      <c r="G62" s="3" t="s">
        <v>111</v>
      </c>
      <c r="H62" s="5" t="s">
        <v>47</v>
      </c>
      <c r="I62" s="3" t="s">
        <v>47</v>
      </c>
      <c r="J62" s="3" t="s">
        <v>80</v>
      </c>
      <c r="K62" s="3" t="s">
        <v>86</v>
      </c>
      <c r="L62" s="3" t="s">
        <v>46</v>
      </c>
      <c r="M62" s="3" t="s">
        <v>80</v>
      </c>
      <c r="N62" s="3" t="s">
        <v>258</v>
      </c>
      <c r="O62" s="5" t="s">
        <v>46</v>
      </c>
      <c r="P62" s="3" t="s">
        <v>46</v>
      </c>
      <c r="Q62" s="3" t="s">
        <v>47</v>
      </c>
      <c r="R62" s="3" t="s">
        <v>47</v>
      </c>
      <c r="S62" s="3" t="s">
        <v>80</v>
      </c>
      <c r="T62" s="3" t="s">
        <v>61</v>
      </c>
      <c r="U62" s="3" t="s">
        <v>258</v>
      </c>
      <c r="V62" s="5" t="s">
        <v>149</v>
      </c>
      <c r="W62" s="3" t="s">
        <v>433</v>
      </c>
      <c r="X62" s="5" t="s">
        <v>6828</v>
      </c>
      <c r="Y62" s="3" t="s">
        <v>3172</v>
      </c>
      <c r="AB62" s="14">
        <f t="shared" si="1"/>
        <v>-141.69999999999982</v>
      </c>
      <c r="AC62" t="str">
        <f t="shared" si="2"/>
        <v xml:space="preserve"> </v>
      </c>
      <c r="AD62" t="str">
        <f t="shared" si="6"/>
        <v xml:space="preserve"> </v>
      </c>
      <c r="AE62" s="26">
        <f t="shared" si="3"/>
        <v>-0.86887423513822293</v>
      </c>
      <c r="AH62" s="25">
        <f t="shared" si="4"/>
        <v>0.80754203829469251</v>
      </c>
      <c r="AI62" s="41">
        <f t="shared" si="5"/>
        <v>1.2383256258853421</v>
      </c>
    </row>
    <row r="63" spans="1:35" x14ac:dyDescent="0.25">
      <c r="A63" s="3" t="s">
        <v>6830</v>
      </c>
      <c r="B63" s="4" t="s">
        <v>1600</v>
      </c>
      <c r="C63" s="3" t="s">
        <v>58</v>
      </c>
      <c r="D63" s="3" t="s">
        <v>380</v>
      </c>
      <c r="E63" s="3" t="s">
        <v>6838</v>
      </c>
      <c r="F63" s="3" t="s">
        <v>1263</v>
      </c>
      <c r="G63" s="3" t="s">
        <v>42</v>
      </c>
      <c r="H63" s="5" t="s">
        <v>46</v>
      </c>
      <c r="I63" s="3" t="s">
        <v>61</v>
      </c>
      <c r="J63" s="3" t="s">
        <v>80</v>
      </c>
      <c r="K63" s="3" t="s">
        <v>80</v>
      </c>
      <c r="L63" s="3" t="s">
        <v>80</v>
      </c>
      <c r="M63" s="3" t="s">
        <v>47</v>
      </c>
      <c r="N63" s="3" t="s">
        <v>258</v>
      </c>
      <c r="O63" s="5" t="s">
        <v>46</v>
      </c>
      <c r="P63" s="3" t="s">
        <v>46</v>
      </c>
      <c r="Q63" s="3" t="s">
        <v>80</v>
      </c>
      <c r="R63" s="3" t="s">
        <v>40</v>
      </c>
      <c r="S63" s="3" t="s">
        <v>80</v>
      </c>
      <c r="T63" s="3" t="s">
        <v>48</v>
      </c>
      <c r="U63" s="3" t="s">
        <v>258</v>
      </c>
      <c r="V63" s="5" t="s">
        <v>149</v>
      </c>
      <c r="W63" s="3" t="s">
        <v>433</v>
      </c>
      <c r="X63" s="5" t="s">
        <v>6828</v>
      </c>
      <c r="Y63" s="3" t="s">
        <v>3020</v>
      </c>
      <c r="AB63" s="14">
        <f t="shared" si="1"/>
        <v>103.30999999999995</v>
      </c>
      <c r="AC63" t="str">
        <f t="shared" si="2"/>
        <v xml:space="preserve"> </v>
      </c>
      <c r="AD63" t="str">
        <f t="shared" si="6"/>
        <v xml:space="preserve"> </v>
      </c>
      <c r="AE63" s="26">
        <f t="shared" si="3"/>
        <v>0.60384978810362877</v>
      </c>
      <c r="AH63" s="25">
        <f t="shared" si="4"/>
        <v>0.27297175726463041</v>
      </c>
      <c r="AI63" s="41">
        <f t="shared" si="5"/>
        <v>3.6633826518197541</v>
      </c>
    </row>
    <row r="64" spans="1:35" x14ac:dyDescent="0.25">
      <c r="A64" s="3" t="s">
        <v>6830</v>
      </c>
      <c r="B64" s="4" t="s">
        <v>780</v>
      </c>
      <c r="C64" s="3" t="s">
        <v>42</v>
      </c>
      <c r="D64" s="3" t="s">
        <v>307</v>
      </c>
      <c r="E64" s="3" t="s">
        <v>6839</v>
      </c>
      <c r="F64" s="3" t="s">
        <v>439</v>
      </c>
      <c r="G64" s="3" t="s">
        <v>111</v>
      </c>
      <c r="H64" s="5" t="s">
        <v>46</v>
      </c>
      <c r="I64" s="3" t="s">
        <v>46</v>
      </c>
      <c r="J64" s="3" t="s">
        <v>80</v>
      </c>
      <c r="K64" s="3" t="s">
        <v>47</v>
      </c>
      <c r="L64" s="3" t="s">
        <v>80</v>
      </c>
      <c r="M64" s="3" t="s">
        <v>47</v>
      </c>
      <c r="N64" s="3" t="s">
        <v>258</v>
      </c>
      <c r="O64" s="5" t="s">
        <v>46</v>
      </c>
      <c r="P64" s="3" t="s">
        <v>80</v>
      </c>
      <c r="Q64" s="3" t="s">
        <v>47</v>
      </c>
      <c r="R64" s="3" t="s">
        <v>46</v>
      </c>
      <c r="S64" s="3" t="s">
        <v>80</v>
      </c>
      <c r="T64" s="3" t="s">
        <v>48</v>
      </c>
      <c r="U64" s="3" t="s">
        <v>258</v>
      </c>
      <c r="V64" s="5" t="s">
        <v>149</v>
      </c>
      <c r="W64" s="3" t="s">
        <v>433</v>
      </c>
      <c r="X64" s="5" t="s">
        <v>6828</v>
      </c>
      <c r="Y64" s="3" t="s">
        <v>6840</v>
      </c>
      <c r="AB64" s="14">
        <f t="shared" si="1"/>
        <v>-161.69000000000005</v>
      </c>
      <c r="AC64" t="str">
        <f t="shared" si="2"/>
        <v xml:space="preserve"> </v>
      </c>
      <c r="AD64" t="str">
        <f t="shared" si="6"/>
        <v xml:space="preserve"> </v>
      </c>
      <c r="AE64" s="26">
        <f t="shared" si="3"/>
        <v>-0.98903158881605246</v>
      </c>
      <c r="AH64" s="25">
        <f t="shared" si="4"/>
        <v>0.83867615668972062</v>
      </c>
      <c r="AI64" s="41">
        <f t="shared" si="5"/>
        <v>1.1923553472022257</v>
      </c>
    </row>
    <row r="65" spans="1:35" x14ac:dyDescent="0.25">
      <c r="A65" s="3" t="s">
        <v>411</v>
      </c>
      <c r="B65" s="4" t="s">
        <v>1148</v>
      </c>
      <c r="C65" s="3" t="s">
        <v>42</v>
      </c>
      <c r="D65" s="3" t="s">
        <v>380</v>
      </c>
      <c r="E65" s="3" t="s">
        <v>6841</v>
      </c>
      <c r="F65" s="3" t="s">
        <v>60</v>
      </c>
      <c r="G65" s="3" t="s">
        <v>111</v>
      </c>
      <c r="H65" s="5" t="s">
        <v>46</v>
      </c>
      <c r="I65" s="3" t="s">
        <v>46</v>
      </c>
      <c r="J65" s="3" t="s">
        <v>6761</v>
      </c>
      <c r="K65" s="3" t="s">
        <v>47</v>
      </c>
      <c r="L65" s="3" t="s">
        <v>80</v>
      </c>
      <c r="M65" s="3" t="s">
        <v>80</v>
      </c>
      <c r="N65" s="3" t="s">
        <v>258</v>
      </c>
      <c r="O65" s="5" t="s">
        <v>46</v>
      </c>
      <c r="P65" s="3" t="s">
        <v>46</v>
      </c>
      <c r="Q65" s="3" t="s">
        <v>80</v>
      </c>
      <c r="R65" s="3" t="s">
        <v>47</v>
      </c>
      <c r="S65" s="3" t="s">
        <v>80</v>
      </c>
      <c r="T65" s="3" t="s">
        <v>80</v>
      </c>
      <c r="U65" s="3" t="s">
        <v>258</v>
      </c>
      <c r="V65" s="5" t="s">
        <v>3969</v>
      </c>
      <c r="W65" s="3" t="s">
        <v>433</v>
      </c>
      <c r="X65" s="5" t="s">
        <v>6842</v>
      </c>
      <c r="Y65" s="3" t="s">
        <v>6843</v>
      </c>
      <c r="AB65" s="14">
        <f t="shared" si="1"/>
        <v>-108.12000000000035</v>
      </c>
      <c r="AC65" t="str">
        <f t="shared" si="2"/>
        <v xml:space="preserve"> </v>
      </c>
      <c r="AD65" t="str">
        <f t="shared" si="6"/>
        <v xml:space="preserve"> </v>
      </c>
      <c r="AE65" s="26">
        <f t="shared" si="3"/>
        <v>-0.66702911575346058</v>
      </c>
      <c r="AH65" s="25">
        <f t="shared" si="4"/>
        <v>0.74762323210099091</v>
      </c>
      <c r="AI65" s="41">
        <f t="shared" si="5"/>
        <v>1.3375721313391682</v>
      </c>
    </row>
    <row r="66" spans="1:35" x14ac:dyDescent="0.25">
      <c r="A66" s="3" t="s">
        <v>196</v>
      </c>
      <c r="B66" s="4" t="s">
        <v>1777</v>
      </c>
      <c r="C66" s="3" t="s">
        <v>58</v>
      </c>
      <c r="D66" s="3" t="s">
        <v>395</v>
      </c>
      <c r="E66" s="3" t="s">
        <v>6844</v>
      </c>
      <c r="F66" s="3" t="s">
        <v>340</v>
      </c>
      <c r="G66" s="3" t="s">
        <v>65</v>
      </c>
      <c r="H66" s="5" t="s">
        <v>46</v>
      </c>
      <c r="I66" s="3" t="s">
        <v>46</v>
      </c>
      <c r="J66" s="3" t="s">
        <v>6701</v>
      </c>
      <c r="K66" s="3" t="s">
        <v>47</v>
      </c>
      <c r="L66" s="3" t="s">
        <v>80</v>
      </c>
      <c r="M66" s="3" t="s">
        <v>80</v>
      </c>
      <c r="N66" s="3" t="s">
        <v>258</v>
      </c>
      <c r="O66" s="5" t="s">
        <v>46</v>
      </c>
      <c r="P66" s="3" t="s">
        <v>80</v>
      </c>
      <c r="Q66" s="3" t="s">
        <v>47</v>
      </c>
      <c r="R66" s="3" t="s">
        <v>47</v>
      </c>
      <c r="S66" s="3" t="s">
        <v>80</v>
      </c>
      <c r="T66" s="3" t="s">
        <v>48</v>
      </c>
      <c r="U66" s="3" t="s">
        <v>258</v>
      </c>
      <c r="V66" s="5" t="s">
        <v>6845</v>
      </c>
      <c r="W66" s="3" t="s">
        <v>433</v>
      </c>
      <c r="X66" s="5" t="s">
        <v>6846</v>
      </c>
      <c r="Y66" s="3" t="s">
        <v>6847</v>
      </c>
      <c r="AB66" s="14">
        <f t="shared" si="1"/>
        <v>-175.11000000000013</v>
      </c>
      <c r="AC66" t="str">
        <f t="shared" si="2"/>
        <v xml:space="preserve"> </v>
      </c>
      <c r="AD66" t="str">
        <f t="shared" si="6"/>
        <v xml:space="preserve"> </v>
      </c>
      <c r="AE66" s="26">
        <f t="shared" si="3"/>
        <v>-1.0696975060925138</v>
      </c>
      <c r="AH66" s="25">
        <f t="shared" si="4"/>
        <v>0.85762225536711223</v>
      </c>
      <c r="AI66" s="41">
        <f t="shared" si="5"/>
        <v>1.1660145171628526</v>
      </c>
    </row>
    <row r="67" spans="1:35" x14ac:dyDescent="0.25">
      <c r="A67" s="3" t="s">
        <v>6848</v>
      </c>
      <c r="B67" s="4" t="s">
        <v>1519</v>
      </c>
      <c r="C67" s="3" t="s">
        <v>42</v>
      </c>
      <c r="D67" s="3" t="s">
        <v>1520</v>
      </c>
      <c r="E67" s="3" t="s">
        <v>6849</v>
      </c>
      <c r="F67" s="3" t="s">
        <v>3550</v>
      </c>
      <c r="G67" s="3" t="s">
        <v>42</v>
      </c>
      <c r="H67" s="5" t="s">
        <v>46</v>
      </c>
      <c r="I67" s="3" t="s">
        <v>46</v>
      </c>
      <c r="J67" s="3" t="s">
        <v>47</v>
      </c>
      <c r="K67" s="3" t="s">
        <v>40</v>
      </c>
      <c r="L67" s="3" t="s">
        <v>80</v>
      </c>
      <c r="M67" s="3" t="s">
        <v>80</v>
      </c>
      <c r="N67" s="3" t="s">
        <v>258</v>
      </c>
      <c r="O67" s="5" t="s">
        <v>46</v>
      </c>
      <c r="P67" s="3" t="s">
        <v>46</v>
      </c>
      <c r="Q67" s="3" t="s">
        <v>80</v>
      </c>
      <c r="R67" s="3" t="s">
        <v>47</v>
      </c>
      <c r="S67" s="3" t="s">
        <v>80</v>
      </c>
      <c r="T67" s="3" t="s">
        <v>47</v>
      </c>
      <c r="U67" s="3" t="s">
        <v>258</v>
      </c>
      <c r="V67" s="5" t="s">
        <v>146</v>
      </c>
      <c r="W67" s="3" t="s">
        <v>433</v>
      </c>
      <c r="X67" s="5" t="s">
        <v>6850</v>
      </c>
      <c r="Y67" s="3" t="s">
        <v>6851</v>
      </c>
      <c r="AB67" s="14">
        <f t="shared" si="1"/>
        <v>240.27999999999975</v>
      </c>
      <c r="AC67" t="str">
        <f t="shared" si="2"/>
        <v xml:space="preserve"> </v>
      </c>
      <c r="AD67" t="str">
        <f t="shared" si="6"/>
        <v xml:space="preserve"> </v>
      </c>
      <c r="AE67" s="26">
        <f t="shared" si="3"/>
        <v>1.4271590794118871</v>
      </c>
      <c r="AH67" s="25">
        <f t="shared" si="4"/>
        <v>7.6767023254911582E-2</v>
      </c>
      <c r="AI67" s="41">
        <f t="shared" si="5"/>
        <v>13.026426681667894</v>
      </c>
    </row>
    <row r="68" spans="1:35" x14ac:dyDescent="0.25">
      <c r="A68" s="3" t="s">
        <v>6848</v>
      </c>
      <c r="B68" s="4" t="s">
        <v>392</v>
      </c>
      <c r="C68" s="3" t="s">
        <v>58</v>
      </c>
      <c r="D68" s="3" t="s">
        <v>307</v>
      </c>
      <c r="E68" s="3" t="s">
        <v>6852</v>
      </c>
      <c r="F68" s="3" t="s">
        <v>256</v>
      </c>
      <c r="G68" s="3" t="s">
        <v>45</v>
      </c>
      <c r="H68" s="5" t="s">
        <v>46</v>
      </c>
      <c r="I68" s="3" t="s">
        <v>46</v>
      </c>
      <c r="J68" s="3" t="s">
        <v>80</v>
      </c>
      <c r="K68" s="3" t="s">
        <v>40</v>
      </c>
      <c r="L68" s="3" t="s">
        <v>80</v>
      </c>
      <c r="M68" s="3" t="s">
        <v>80</v>
      </c>
      <c r="N68" s="3" t="s">
        <v>258</v>
      </c>
      <c r="O68" s="5" t="s">
        <v>46</v>
      </c>
      <c r="P68" s="3" t="s">
        <v>86</v>
      </c>
      <c r="Q68" s="3" t="s">
        <v>47</v>
      </c>
      <c r="R68" s="3" t="s">
        <v>40</v>
      </c>
      <c r="S68" s="3" t="s">
        <v>80</v>
      </c>
      <c r="T68" s="3" t="s">
        <v>40</v>
      </c>
      <c r="U68" s="3" t="s">
        <v>258</v>
      </c>
      <c r="V68" s="5" t="s">
        <v>146</v>
      </c>
      <c r="W68" s="3" t="s">
        <v>433</v>
      </c>
      <c r="X68" s="5" t="s">
        <v>6850</v>
      </c>
      <c r="Y68" s="3" t="s">
        <v>6853</v>
      </c>
      <c r="AB68" s="14">
        <f t="shared" si="1"/>
        <v>-322.14000000000033</v>
      </c>
      <c r="AC68" t="str">
        <f t="shared" si="2"/>
        <v xml:space="preserve"> </v>
      </c>
      <c r="AD68" t="str">
        <f t="shared" si="6"/>
        <v xml:space="preserve"> </v>
      </c>
      <c r="AE68" s="26">
        <f t="shared" si="3"/>
        <v>-1.9534761809925176</v>
      </c>
      <c r="AH68" s="25">
        <f t="shared" si="4"/>
        <v>0.97461840150229961</v>
      </c>
      <c r="AI68" s="41">
        <f t="shared" si="5"/>
        <v>1.0260426013489758</v>
      </c>
    </row>
    <row r="69" spans="1:35" x14ac:dyDescent="0.25">
      <c r="A69" s="3" t="s">
        <v>6848</v>
      </c>
      <c r="B69" s="4" t="s">
        <v>4102</v>
      </c>
      <c r="C69" s="3" t="s">
        <v>42</v>
      </c>
      <c r="D69" s="3" t="s">
        <v>626</v>
      </c>
      <c r="E69" s="3" t="s">
        <v>6854</v>
      </c>
      <c r="F69" s="3" t="s">
        <v>81</v>
      </c>
      <c r="G69" s="3" t="s">
        <v>65</v>
      </c>
      <c r="H69" s="5" t="s">
        <v>46</v>
      </c>
      <c r="I69" s="3" t="s">
        <v>61</v>
      </c>
      <c r="J69" s="3" t="s">
        <v>80</v>
      </c>
      <c r="K69" s="3" t="s">
        <v>40</v>
      </c>
      <c r="L69" s="3" t="s">
        <v>80</v>
      </c>
      <c r="M69" s="3" t="s">
        <v>47</v>
      </c>
      <c r="N69" s="3" t="s">
        <v>258</v>
      </c>
      <c r="O69" s="5" t="s">
        <v>46</v>
      </c>
      <c r="P69" s="3" t="s">
        <v>80</v>
      </c>
      <c r="Q69" s="3" t="s">
        <v>47</v>
      </c>
      <c r="R69" s="3" t="s">
        <v>48</v>
      </c>
      <c r="S69" s="3" t="s">
        <v>80</v>
      </c>
      <c r="T69" s="3" t="s">
        <v>61</v>
      </c>
      <c r="U69" s="3" t="s">
        <v>258</v>
      </c>
      <c r="V69" s="5" t="s">
        <v>146</v>
      </c>
      <c r="W69" s="3" t="s">
        <v>433</v>
      </c>
      <c r="X69" s="5" t="s">
        <v>6850</v>
      </c>
      <c r="Y69" s="3" t="s">
        <v>2682</v>
      </c>
      <c r="AB69" s="14">
        <f t="shared" si="1"/>
        <v>-212.48000000000002</v>
      </c>
      <c r="AE69" s="26">
        <f t="shared" si="3"/>
        <v>-1.2943238346037904</v>
      </c>
      <c r="AH69" s="25">
        <f t="shared" si="4"/>
        <v>0.90222320650606469</v>
      </c>
      <c r="AI69" s="41">
        <f t="shared" si="5"/>
        <v>1.1083731750511985</v>
      </c>
    </row>
    <row r="70" spans="1:35" x14ac:dyDescent="0.25">
      <c r="A70" s="3" t="s">
        <v>472</v>
      </c>
      <c r="B70" s="4" t="s">
        <v>5091</v>
      </c>
      <c r="C70" s="3" t="s">
        <v>42</v>
      </c>
      <c r="D70" s="3" t="s">
        <v>90</v>
      </c>
      <c r="E70" s="3" t="s">
        <v>6855</v>
      </c>
      <c r="F70" s="3" t="s">
        <v>489</v>
      </c>
      <c r="G70" s="3" t="s">
        <v>42</v>
      </c>
      <c r="H70" s="5" t="s">
        <v>46</v>
      </c>
      <c r="I70" s="3" t="s">
        <v>48</v>
      </c>
      <c r="J70" s="3" t="s">
        <v>47</v>
      </c>
      <c r="K70" s="3" t="s">
        <v>47</v>
      </c>
      <c r="L70" s="3" t="s">
        <v>80</v>
      </c>
      <c r="M70" s="3" t="s">
        <v>47</v>
      </c>
      <c r="N70" s="3" t="s">
        <v>258</v>
      </c>
      <c r="O70" s="5" t="s">
        <v>46</v>
      </c>
      <c r="P70" s="3" t="s">
        <v>46</v>
      </c>
      <c r="Q70" s="3" t="s">
        <v>47</v>
      </c>
      <c r="R70" s="3" t="s">
        <v>47</v>
      </c>
      <c r="S70" s="3" t="s">
        <v>80</v>
      </c>
      <c r="T70" s="3" t="s">
        <v>2518</v>
      </c>
      <c r="U70" s="3" t="s">
        <v>258</v>
      </c>
      <c r="V70" s="5" t="s">
        <v>3140</v>
      </c>
      <c r="W70" s="3" t="s">
        <v>433</v>
      </c>
      <c r="X70" s="5" t="s">
        <v>6856</v>
      </c>
      <c r="Y70" s="3" t="s">
        <v>6857</v>
      </c>
      <c r="AB70" s="14">
        <f t="shared" ref="AB70:AB123" si="7">IF(OR(E70="", ISBLANK(E70)), X70-X70,X70-E70)</f>
        <v>-159.78999999999996</v>
      </c>
      <c r="AE70" s="26">
        <f t="shared" ref="AE70:AE118" si="8">(AB70-$AF$5)/$AG$5</f>
        <v>-0.97761092988719378</v>
      </c>
      <c r="AH70" s="25">
        <f t="shared" ref="AH70:AH123" si="9">1-_xlfn.NORM.S.DIST(AE70,TRUE)</f>
        <v>0.83586660525292056</v>
      </c>
      <c r="AI70" s="41">
        <f t="shared" ref="AI70:AI123" si="10">1/AH70</f>
        <v>1.1963631442093743</v>
      </c>
    </row>
    <row r="71" spans="1:35" x14ac:dyDescent="0.25">
      <c r="A71" s="3" t="s">
        <v>6858</v>
      </c>
      <c r="B71" s="4" t="s">
        <v>4588</v>
      </c>
      <c r="C71" s="3" t="s">
        <v>58</v>
      </c>
      <c r="D71" s="3" t="s">
        <v>365</v>
      </c>
      <c r="E71" s="3" t="s">
        <v>6859</v>
      </c>
      <c r="F71" s="3" t="s">
        <v>1005</v>
      </c>
      <c r="G71" s="3" t="s">
        <v>42</v>
      </c>
      <c r="H71" s="5" t="s">
        <v>46</v>
      </c>
      <c r="I71" s="3" t="s">
        <v>46</v>
      </c>
      <c r="J71" s="3" t="s">
        <v>80</v>
      </c>
      <c r="K71" s="3" t="s">
        <v>47</v>
      </c>
      <c r="L71" s="3" t="s">
        <v>80</v>
      </c>
      <c r="M71" s="3" t="s">
        <v>40</v>
      </c>
      <c r="N71" s="3" t="s">
        <v>258</v>
      </c>
      <c r="O71" s="5" t="s">
        <v>46</v>
      </c>
      <c r="P71" s="3" t="s">
        <v>47</v>
      </c>
      <c r="Q71" s="3" t="s">
        <v>47</v>
      </c>
      <c r="R71" s="3" t="s">
        <v>80</v>
      </c>
      <c r="S71" s="3" t="s">
        <v>80</v>
      </c>
      <c r="T71" s="3" t="s">
        <v>61</v>
      </c>
      <c r="U71" s="3" t="s">
        <v>258</v>
      </c>
      <c r="V71" s="5" t="s">
        <v>143</v>
      </c>
      <c r="W71" s="3" t="s">
        <v>433</v>
      </c>
      <c r="X71" s="5" t="s">
        <v>6860</v>
      </c>
      <c r="Y71" s="3" t="s">
        <v>6861</v>
      </c>
      <c r="AB71" s="14">
        <f t="shared" si="7"/>
        <v>-26.739999999999782</v>
      </c>
      <c r="AE71" s="26">
        <f t="shared" si="8"/>
        <v>-0.17786426121110374</v>
      </c>
      <c r="AH71" s="25">
        <f t="shared" si="9"/>
        <v>0.57058521065972478</v>
      </c>
      <c r="AI71" s="41">
        <f t="shared" si="10"/>
        <v>1.7525866098838685</v>
      </c>
    </row>
    <row r="72" spans="1:35" x14ac:dyDescent="0.25">
      <c r="A72" s="3" t="s">
        <v>6858</v>
      </c>
      <c r="B72" s="4" t="s">
        <v>1819</v>
      </c>
      <c r="C72" s="3" t="s">
        <v>58</v>
      </c>
      <c r="D72" s="3" t="s">
        <v>90</v>
      </c>
      <c r="E72" s="3" t="s">
        <v>6862</v>
      </c>
      <c r="F72" s="3" t="s">
        <v>92</v>
      </c>
      <c r="G72" s="3" t="s">
        <v>42</v>
      </c>
      <c r="H72" s="5" t="s">
        <v>46</v>
      </c>
      <c r="I72" s="3" t="s">
        <v>46</v>
      </c>
      <c r="J72" s="3" t="s">
        <v>80</v>
      </c>
      <c r="K72" s="3" t="s">
        <v>47</v>
      </c>
      <c r="L72" s="3" t="s">
        <v>80</v>
      </c>
      <c r="M72" s="3" t="s">
        <v>47</v>
      </c>
      <c r="N72" s="3" t="s">
        <v>258</v>
      </c>
      <c r="O72" s="5" t="s">
        <v>46</v>
      </c>
      <c r="P72" s="3" t="s">
        <v>47</v>
      </c>
      <c r="Q72" s="3" t="s">
        <v>80</v>
      </c>
      <c r="R72" s="3" t="s">
        <v>40</v>
      </c>
      <c r="S72" s="3" t="s">
        <v>80</v>
      </c>
      <c r="T72" s="3" t="s">
        <v>61</v>
      </c>
      <c r="U72" s="3" t="s">
        <v>258</v>
      </c>
      <c r="V72" s="5" t="s">
        <v>143</v>
      </c>
      <c r="W72" s="3" t="s">
        <v>433</v>
      </c>
      <c r="X72" s="5" t="s">
        <v>6860</v>
      </c>
      <c r="Y72" s="3" t="s">
        <v>3024</v>
      </c>
      <c r="AB72" s="14">
        <f t="shared" si="7"/>
        <v>-77.800000000000182</v>
      </c>
      <c r="AE72" s="26">
        <f t="shared" si="8"/>
        <v>-0.48477944274136625</v>
      </c>
      <c r="AH72" s="25">
        <f t="shared" si="9"/>
        <v>0.68608359672863695</v>
      </c>
      <c r="AI72" s="41">
        <f t="shared" si="10"/>
        <v>1.4575483290493605</v>
      </c>
    </row>
    <row r="73" spans="1:35" x14ac:dyDescent="0.25">
      <c r="A73" s="3" t="s">
        <v>6858</v>
      </c>
      <c r="B73" s="4" t="s">
        <v>839</v>
      </c>
      <c r="C73" s="3" t="s">
        <v>42</v>
      </c>
      <c r="D73" s="3" t="s">
        <v>186</v>
      </c>
      <c r="E73" s="3" t="s">
        <v>6863</v>
      </c>
      <c r="F73" s="3" t="s">
        <v>901</v>
      </c>
      <c r="G73" s="3" t="s">
        <v>42</v>
      </c>
      <c r="H73" s="5" t="s">
        <v>46</v>
      </c>
      <c r="I73" s="3" t="s">
        <v>86</v>
      </c>
      <c r="J73" s="3" t="s">
        <v>47</v>
      </c>
      <c r="K73" s="3" t="s">
        <v>47</v>
      </c>
      <c r="L73" s="3" t="s">
        <v>80</v>
      </c>
      <c r="M73" s="3" t="s">
        <v>80</v>
      </c>
      <c r="N73" s="3" t="s">
        <v>258</v>
      </c>
      <c r="O73" s="5" t="s">
        <v>46</v>
      </c>
      <c r="P73" s="3" t="s">
        <v>46</v>
      </c>
      <c r="Q73" s="3" t="s">
        <v>47</v>
      </c>
      <c r="R73" s="3" t="s">
        <v>47</v>
      </c>
      <c r="S73" s="3" t="s">
        <v>80</v>
      </c>
      <c r="T73" s="3" t="s">
        <v>48</v>
      </c>
      <c r="U73" s="3" t="s">
        <v>258</v>
      </c>
      <c r="V73" s="5" t="s">
        <v>143</v>
      </c>
      <c r="W73" s="3" t="s">
        <v>433</v>
      </c>
      <c r="X73" s="5" t="s">
        <v>6860</v>
      </c>
      <c r="Y73" s="3" t="s">
        <v>6864</v>
      </c>
      <c r="AB73" s="14">
        <f t="shared" si="7"/>
        <v>21.809999999999945</v>
      </c>
      <c r="AE73" s="26">
        <f t="shared" si="8"/>
        <v>0.11396362878682113</v>
      </c>
      <c r="AH73" s="25">
        <f t="shared" si="9"/>
        <v>0.45463331278649532</v>
      </c>
      <c r="AI73" s="41">
        <f t="shared" si="10"/>
        <v>2.1995748482901418</v>
      </c>
    </row>
    <row r="74" spans="1:35" x14ac:dyDescent="0.25">
      <c r="A74" s="3" t="s">
        <v>6858</v>
      </c>
      <c r="B74" s="4" t="s">
        <v>99</v>
      </c>
      <c r="C74" s="3" t="s">
        <v>58</v>
      </c>
      <c r="D74" s="3" t="s">
        <v>100</v>
      </c>
      <c r="E74" s="3" t="s">
        <v>6865</v>
      </c>
      <c r="F74" s="3" t="s">
        <v>1133</v>
      </c>
      <c r="G74" s="3" t="s">
        <v>42</v>
      </c>
      <c r="H74" s="5" t="s">
        <v>46</v>
      </c>
      <c r="I74" s="3" t="s">
        <v>46</v>
      </c>
      <c r="J74" s="3" t="s">
        <v>47</v>
      </c>
      <c r="K74" s="3" t="s">
        <v>47</v>
      </c>
      <c r="L74" s="3" t="s">
        <v>80</v>
      </c>
      <c r="M74" s="3" t="s">
        <v>80</v>
      </c>
      <c r="N74" s="3" t="s">
        <v>258</v>
      </c>
      <c r="O74" s="5" t="s">
        <v>46</v>
      </c>
      <c r="P74" s="3" t="s">
        <v>47</v>
      </c>
      <c r="Q74" s="3" t="s">
        <v>80</v>
      </c>
      <c r="R74" s="3" t="s">
        <v>47</v>
      </c>
      <c r="S74" s="3" t="s">
        <v>80</v>
      </c>
      <c r="T74" s="3" t="s">
        <v>46</v>
      </c>
      <c r="U74" s="3" t="s">
        <v>258</v>
      </c>
      <c r="V74" s="5" t="s">
        <v>143</v>
      </c>
      <c r="W74" s="3" t="s">
        <v>433</v>
      </c>
      <c r="X74" s="5" t="s">
        <v>6860</v>
      </c>
      <c r="Y74" s="3" t="s">
        <v>3623</v>
      </c>
      <c r="AB74" s="14">
        <f t="shared" si="7"/>
        <v>-71.25</v>
      </c>
      <c r="AE74" s="26">
        <f t="shared" si="8"/>
        <v>-0.44540822380240697</v>
      </c>
      <c r="AH74" s="25">
        <f t="shared" si="9"/>
        <v>0.67198761489802084</v>
      </c>
      <c r="AI74" s="41">
        <f t="shared" si="10"/>
        <v>1.4881226645103534</v>
      </c>
    </row>
    <row r="75" spans="1:35" x14ac:dyDescent="0.25">
      <c r="A75" s="3" t="s">
        <v>6858</v>
      </c>
      <c r="B75" s="4" t="s">
        <v>105</v>
      </c>
      <c r="C75" s="3" t="s">
        <v>58</v>
      </c>
      <c r="D75" s="3" t="s">
        <v>55</v>
      </c>
      <c r="E75" s="3" t="s">
        <v>6866</v>
      </c>
      <c r="F75" s="3" t="s">
        <v>369</v>
      </c>
      <c r="G75" s="3" t="s">
        <v>42</v>
      </c>
      <c r="H75" s="5" t="s">
        <v>46</v>
      </c>
      <c r="I75" s="3" t="s">
        <v>46</v>
      </c>
      <c r="J75" s="3" t="s">
        <v>47</v>
      </c>
      <c r="K75" s="3" t="s">
        <v>47</v>
      </c>
      <c r="L75" s="3" t="s">
        <v>80</v>
      </c>
      <c r="M75" s="3" t="s">
        <v>80</v>
      </c>
      <c r="N75" s="3" t="s">
        <v>258</v>
      </c>
      <c r="O75" s="5" t="s">
        <v>46</v>
      </c>
      <c r="P75" s="3" t="s">
        <v>46</v>
      </c>
      <c r="Q75" s="3" t="s">
        <v>47</v>
      </c>
      <c r="R75" s="3" t="s">
        <v>80</v>
      </c>
      <c r="S75" s="3" t="s">
        <v>80</v>
      </c>
      <c r="T75" s="3" t="s">
        <v>47</v>
      </c>
      <c r="U75" s="3" t="s">
        <v>258</v>
      </c>
      <c r="V75" s="5" t="s">
        <v>143</v>
      </c>
      <c r="W75" s="3" t="s">
        <v>433</v>
      </c>
      <c r="X75" s="5" t="s">
        <v>6860</v>
      </c>
      <c r="Y75" s="3" t="s">
        <v>4011</v>
      </c>
      <c r="AB75" s="14">
        <f t="shared" si="7"/>
        <v>99.849999999999909</v>
      </c>
      <c r="AE75" s="26">
        <f t="shared" si="8"/>
        <v>0.58305216710686592</v>
      </c>
      <c r="AH75" s="25">
        <f t="shared" si="9"/>
        <v>0.27992909133522237</v>
      </c>
      <c r="AI75" s="41">
        <f t="shared" si="10"/>
        <v>3.5723332477883623</v>
      </c>
    </row>
    <row r="76" spans="1:35" x14ac:dyDescent="0.25">
      <c r="A76" s="3" t="s">
        <v>6858</v>
      </c>
      <c r="B76" s="4" t="s">
        <v>1866</v>
      </c>
      <c r="C76" s="3" t="s">
        <v>42</v>
      </c>
      <c r="D76" s="3" t="s">
        <v>380</v>
      </c>
      <c r="E76" s="3" t="s">
        <v>6867</v>
      </c>
      <c r="F76" s="3" t="s">
        <v>1304</v>
      </c>
      <c r="G76" s="3" t="s">
        <v>42</v>
      </c>
      <c r="H76" s="5" t="s">
        <v>46</v>
      </c>
      <c r="I76" s="3" t="s">
        <v>80</v>
      </c>
      <c r="J76" s="3" t="s">
        <v>80</v>
      </c>
      <c r="K76" s="3" t="s">
        <v>40</v>
      </c>
      <c r="L76" s="3" t="s">
        <v>80</v>
      </c>
      <c r="M76" s="3" t="s">
        <v>47</v>
      </c>
      <c r="N76" s="3" t="s">
        <v>258</v>
      </c>
      <c r="O76" s="5" t="s">
        <v>46</v>
      </c>
      <c r="P76" s="3" t="s">
        <v>46</v>
      </c>
      <c r="Q76" s="3" t="s">
        <v>47</v>
      </c>
      <c r="R76" s="3" t="s">
        <v>47</v>
      </c>
      <c r="S76" s="3" t="s">
        <v>80</v>
      </c>
      <c r="T76" s="3" t="s">
        <v>61</v>
      </c>
      <c r="U76" s="3" t="s">
        <v>258</v>
      </c>
      <c r="V76" s="5" t="s">
        <v>143</v>
      </c>
      <c r="W76" s="3" t="s">
        <v>433</v>
      </c>
      <c r="X76" s="5" t="s">
        <v>6860</v>
      </c>
      <c r="Y76" s="3" t="s">
        <v>3861</v>
      </c>
      <c r="AB76" s="14">
        <f t="shared" si="7"/>
        <v>-54.559999999999945</v>
      </c>
      <c r="AE76" s="26">
        <f t="shared" si="8"/>
        <v>-0.34508675142206902</v>
      </c>
      <c r="AH76" s="25">
        <f t="shared" si="9"/>
        <v>0.63498542338925645</v>
      </c>
      <c r="AI76" s="41">
        <f t="shared" si="10"/>
        <v>1.5748393005030978</v>
      </c>
    </row>
    <row r="77" spans="1:35" x14ac:dyDescent="0.25">
      <c r="A77" s="3" t="s">
        <v>493</v>
      </c>
      <c r="B77" s="4" t="s">
        <v>1308</v>
      </c>
      <c r="C77" s="3" t="s">
        <v>63</v>
      </c>
      <c r="D77" s="3" t="s">
        <v>380</v>
      </c>
      <c r="E77" s="3" t="s">
        <v>6868</v>
      </c>
      <c r="F77" s="3" t="s">
        <v>1141</v>
      </c>
      <c r="G77" s="3" t="s">
        <v>42</v>
      </c>
      <c r="H77" s="5" t="s">
        <v>46</v>
      </c>
      <c r="I77" s="3" t="s">
        <v>46</v>
      </c>
      <c r="J77" s="3" t="s">
        <v>80</v>
      </c>
      <c r="K77" s="3" t="s">
        <v>40</v>
      </c>
      <c r="L77" s="3" t="s">
        <v>80</v>
      </c>
      <c r="M77" s="3" t="s">
        <v>80</v>
      </c>
      <c r="N77" s="3" t="s">
        <v>539</v>
      </c>
      <c r="O77" s="5" t="s">
        <v>46</v>
      </c>
      <c r="P77" s="3" t="s">
        <v>2524</v>
      </c>
      <c r="Q77" s="3" t="s">
        <v>80</v>
      </c>
      <c r="R77" s="3" t="s">
        <v>47</v>
      </c>
      <c r="S77" s="3" t="s">
        <v>80</v>
      </c>
      <c r="T77" s="3" t="s">
        <v>48</v>
      </c>
      <c r="U77" s="3" t="s">
        <v>258</v>
      </c>
      <c r="V77" s="5" t="s">
        <v>3349</v>
      </c>
      <c r="W77" s="3" t="s">
        <v>1096</v>
      </c>
      <c r="X77" s="5" t="s">
        <v>6869</v>
      </c>
      <c r="Y77" s="3" t="s">
        <v>5041</v>
      </c>
      <c r="AB77" s="14">
        <f t="shared" si="7"/>
        <v>134.97000000000025</v>
      </c>
      <c r="AE77" s="26">
        <f t="shared" si="8"/>
        <v>0.79415403109712923</v>
      </c>
      <c r="AH77" s="25">
        <f t="shared" si="9"/>
        <v>0.21355288301738917</v>
      </c>
      <c r="AI77" s="41">
        <f t="shared" si="10"/>
        <v>4.6826808698179549</v>
      </c>
    </row>
    <row r="78" spans="1:35" x14ac:dyDescent="0.25">
      <c r="A78" s="3" t="s">
        <v>1801</v>
      </c>
      <c r="B78" s="4" t="s">
        <v>425</v>
      </c>
      <c r="C78" s="3" t="s">
        <v>42</v>
      </c>
      <c r="D78" s="3" t="s">
        <v>426</v>
      </c>
      <c r="E78" s="3" t="s">
        <v>6870</v>
      </c>
      <c r="F78" s="3" t="s">
        <v>493</v>
      </c>
      <c r="G78" s="3" t="s">
        <v>65</v>
      </c>
      <c r="H78" s="5" t="s">
        <v>46</v>
      </c>
      <c r="I78" s="3" t="s">
        <v>46</v>
      </c>
      <c r="J78" s="3" t="s">
        <v>47</v>
      </c>
      <c r="K78" s="3" t="s">
        <v>40</v>
      </c>
      <c r="L78" s="3" t="s">
        <v>80</v>
      </c>
      <c r="M78" s="3" t="s">
        <v>80</v>
      </c>
      <c r="N78" s="3" t="s">
        <v>258</v>
      </c>
      <c r="O78" s="5" t="s">
        <v>46</v>
      </c>
      <c r="P78" s="3" t="s">
        <v>47</v>
      </c>
      <c r="Q78" s="3" t="s">
        <v>47</v>
      </c>
      <c r="R78" s="3" t="s">
        <v>47</v>
      </c>
      <c r="S78" s="3" t="s">
        <v>80</v>
      </c>
      <c r="T78" s="3" t="s">
        <v>2518</v>
      </c>
      <c r="U78" s="3" t="s">
        <v>258</v>
      </c>
      <c r="V78" s="5" t="s">
        <v>3349</v>
      </c>
      <c r="W78" s="3" t="s">
        <v>433</v>
      </c>
      <c r="X78" s="5" t="s">
        <v>6869</v>
      </c>
      <c r="Y78" s="3" t="s">
        <v>6871</v>
      </c>
      <c r="AB78" s="14">
        <f t="shared" si="7"/>
        <v>-181.75</v>
      </c>
      <c r="AE78" s="26">
        <f t="shared" si="8"/>
        <v>-1.1096097036123118</v>
      </c>
      <c r="AH78" s="25">
        <f t="shared" si="9"/>
        <v>0.86641637599885724</v>
      </c>
      <c r="AI78" s="41">
        <f t="shared" si="10"/>
        <v>1.154179477329407</v>
      </c>
    </row>
    <row r="79" spans="1:35" x14ac:dyDescent="0.25">
      <c r="A79" s="3" t="s">
        <v>1801</v>
      </c>
      <c r="B79" s="4" t="s">
        <v>808</v>
      </c>
      <c r="C79" s="3" t="s">
        <v>42</v>
      </c>
      <c r="D79" s="3" t="s">
        <v>59</v>
      </c>
      <c r="E79" s="3" t="s">
        <v>6872</v>
      </c>
      <c r="F79" s="3" t="s">
        <v>121</v>
      </c>
      <c r="G79" s="3" t="s">
        <v>65</v>
      </c>
      <c r="H79" s="5" t="s">
        <v>46</v>
      </c>
      <c r="I79" s="3" t="s">
        <v>80</v>
      </c>
      <c r="J79" s="3" t="s">
        <v>80</v>
      </c>
      <c r="K79" s="3" t="s">
        <v>47</v>
      </c>
      <c r="L79" s="3" t="s">
        <v>80</v>
      </c>
      <c r="M79" s="3" t="s">
        <v>47</v>
      </c>
      <c r="N79" s="3" t="s">
        <v>258</v>
      </c>
      <c r="O79" s="5" t="s">
        <v>46</v>
      </c>
      <c r="P79" s="3" t="s">
        <v>46</v>
      </c>
      <c r="Q79" s="3" t="s">
        <v>47</v>
      </c>
      <c r="R79" s="3" t="s">
        <v>40</v>
      </c>
      <c r="S79" s="3" t="s">
        <v>80</v>
      </c>
      <c r="T79" s="3" t="s">
        <v>2518</v>
      </c>
      <c r="U79" s="3" t="s">
        <v>258</v>
      </c>
      <c r="V79" s="5" t="s">
        <v>3349</v>
      </c>
      <c r="W79" s="3" t="s">
        <v>433</v>
      </c>
      <c r="X79" s="5" t="s">
        <v>6869</v>
      </c>
      <c r="Y79" s="3" t="s">
        <v>4096</v>
      </c>
      <c r="AB79" s="14">
        <f t="shared" si="7"/>
        <v>-167.67000000000007</v>
      </c>
      <c r="AE79" s="26">
        <f t="shared" si="8"/>
        <v>-1.0249766100763533</v>
      </c>
      <c r="AH79" s="25">
        <f t="shared" si="9"/>
        <v>0.84731288788659853</v>
      </c>
      <c r="AI79" s="41">
        <f t="shared" si="10"/>
        <v>1.1802015693331891</v>
      </c>
    </row>
    <row r="80" spans="1:35" x14ac:dyDescent="0.25">
      <c r="A80" s="3" t="s">
        <v>124</v>
      </c>
      <c r="B80" s="4" t="s">
        <v>6873</v>
      </c>
      <c r="C80" s="3" t="s">
        <v>63</v>
      </c>
      <c r="D80" s="3" t="s">
        <v>380</v>
      </c>
      <c r="E80" s="3" t="s">
        <v>42</v>
      </c>
      <c r="F80" s="3" t="s">
        <v>80</v>
      </c>
      <c r="G80" s="3" t="s">
        <v>42</v>
      </c>
      <c r="H80" s="5" t="s">
        <v>46</v>
      </c>
      <c r="I80" s="3" t="s">
        <v>61</v>
      </c>
      <c r="J80" s="3" t="s">
        <v>47</v>
      </c>
      <c r="K80" s="3" t="s">
        <v>47</v>
      </c>
      <c r="L80" s="3" t="s">
        <v>47</v>
      </c>
      <c r="M80" s="3" t="s">
        <v>47</v>
      </c>
      <c r="N80" s="3" t="s">
        <v>258</v>
      </c>
      <c r="O80" s="5" t="s">
        <v>46</v>
      </c>
      <c r="P80" s="3" t="s">
        <v>47</v>
      </c>
      <c r="Q80" s="3" t="s">
        <v>47</v>
      </c>
      <c r="R80" s="3" t="s">
        <v>46</v>
      </c>
      <c r="S80" s="3" t="s">
        <v>80</v>
      </c>
      <c r="T80" s="3" t="s">
        <v>47</v>
      </c>
      <c r="U80" s="3" t="s">
        <v>856</v>
      </c>
      <c r="V80" s="5" t="s">
        <v>138</v>
      </c>
      <c r="W80" s="3" t="s">
        <v>742</v>
      </c>
      <c r="X80" s="5" t="s">
        <v>6874</v>
      </c>
      <c r="Y80" s="3" t="s">
        <v>42</v>
      </c>
      <c r="AB80" s="14">
        <f t="shared" si="7"/>
        <v>0</v>
      </c>
      <c r="AE80" s="26">
        <f t="shared" si="8"/>
        <v>-1.7133513970228519E-2</v>
      </c>
      <c r="AH80" s="25">
        <f t="shared" si="9"/>
        <v>0.50683494872475343</v>
      </c>
      <c r="AI80" s="41">
        <f t="shared" si="10"/>
        <v>1.9730288973088741</v>
      </c>
    </row>
    <row r="81" spans="1:35" x14ac:dyDescent="0.25">
      <c r="A81" s="3" t="s">
        <v>263</v>
      </c>
      <c r="B81" s="4" t="s">
        <v>1033</v>
      </c>
      <c r="C81" s="3" t="s">
        <v>58</v>
      </c>
      <c r="D81" s="3" t="s">
        <v>380</v>
      </c>
      <c r="E81" s="3" t="s">
        <v>6875</v>
      </c>
      <c r="F81" s="3" t="s">
        <v>1874</v>
      </c>
      <c r="G81" s="3" t="s">
        <v>42</v>
      </c>
      <c r="H81" s="5" t="s">
        <v>46</v>
      </c>
      <c r="I81" s="3" t="s">
        <v>61</v>
      </c>
      <c r="J81" s="3" t="s">
        <v>80</v>
      </c>
      <c r="K81" s="3" t="s">
        <v>80</v>
      </c>
      <c r="L81" s="3" t="s">
        <v>80</v>
      </c>
      <c r="M81" s="3" t="s">
        <v>80</v>
      </c>
      <c r="N81" s="3" t="s">
        <v>1189</v>
      </c>
      <c r="O81" s="5" t="s">
        <v>46</v>
      </c>
      <c r="P81" s="3" t="s">
        <v>46</v>
      </c>
      <c r="Q81" s="3" t="s">
        <v>80</v>
      </c>
      <c r="R81" s="3" t="s">
        <v>80</v>
      </c>
      <c r="S81" s="3" t="s">
        <v>80</v>
      </c>
      <c r="T81" s="3" t="s">
        <v>80</v>
      </c>
      <c r="U81" s="3" t="s">
        <v>539</v>
      </c>
      <c r="V81" s="5" t="s">
        <v>138</v>
      </c>
      <c r="W81" s="3" t="s">
        <v>863</v>
      </c>
      <c r="X81" s="5" t="s">
        <v>6874</v>
      </c>
      <c r="Y81" s="3" t="s">
        <v>4878</v>
      </c>
      <c r="AB81" s="14">
        <f t="shared" si="7"/>
        <v>355.73</v>
      </c>
      <c r="AE81" s="26">
        <f t="shared" si="8"/>
        <v>2.1211143811680291</v>
      </c>
      <c r="AH81" s="25">
        <f t="shared" si="9"/>
        <v>1.6956089003741792E-2</v>
      </c>
      <c r="AI81" s="41">
        <f t="shared" si="10"/>
        <v>58.975864055639512</v>
      </c>
    </row>
    <row r="82" spans="1:35" x14ac:dyDescent="0.25">
      <c r="A82" s="3" t="s">
        <v>1179</v>
      </c>
      <c r="B82" s="4" t="s">
        <v>4455</v>
      </c>
      <c r="C82" s="3" t="s">
        <v>63</v>
      </c>
      <c r="D82" s="3" t="s">
        <v>372</v>
      </c>
      <c r="E82" s="3" t="s">
        <v>6876</v>
      </c>
      <c r="F82" s="3" t="s">
        <v>321</v>
      </c>
      <c r="G82" s="3" t="s">
        <v>111</v>
      </c>
      <c r="H82" s="5" t="s">
        <v>46</v>
      </c>
      <c r="I82" s="3" t="s">
        <v>46</v>
      </c>
      <c r="J82" s="3" t="s">
        <v>80</v>
      </c>
      <c r="K82" s="3" t="s">
        <v>47</v>
      </c>
      <c r="L82" s="3" t="s">
        <v>80</v>
      </c>
      <c r="M82" s="3" t="s">
        <v>47</v>
      </c>
      <c r="N82" s="3" t="s">
        <v>258</v>
      </c>
      <c r="O82" s="5" t="s">
        <v>47</v>
      </c>
      <c r="P82" s="3" t="s">
        <v>46</v>
      </c>
      <c r="Q82" s="3" t="s">
        <v>47</v>
      </c>
      <c r="R82" s="3" t="s">
        <v>47</v>
      </c>
      <c r="S82" s="3" t="s">
        <v>80</v>
      </c>
      <c r="T82" s="3" t="s">
        <v>61</v>
      </c>
      <c r="U82" s="3" t="s">
        <v>258</v>
      </c>
      <c r="V82" s="5" t="s">
        <v>138</v>
      </c>
      <c r="W82" s="3" t="s">
        <v>433</v>
      </c>
      <c r="X82" s="5" t="s">
        <v>6874</v>
      </c>
      <c r="Y82" s="3" t="s">
        <v>6877</v>
      </c>
      <c r="AB82" s="14">
        <f t="shared" si="7"/>
        <v>-272.67999999999984</v>
      </c>
      <c r="AE82" s="26">
        <f t="shared" si="8"/>
        <v>-1.6561783964549772</v>
      </c>
      <c r="AH82" s="25">
        <f t="shared" si="9"/>
        <v>0.95115715157467873</v>
      </c>
      <c r="AI82" s="41">
        <f t="shared" si="10"/>
        <v>1.0513509763812006</v>
      </c>
    </row>
    <row r="83" spans="1:35" x14ac:dyDescent="0.25">
      <c r="A83" s="3" t="s">
        <v>1179</v>
      </c>
      <c r="B83" s="4" t="s">
        <v>155</v>
      </c>
      <c r="C83" s="3" t="s">
        <v>58</v>
      </c>
      <c r="D83" s="3" t="s">
        <v>43</v>
      </c>
      <c r="E83" s="3" t="s">
        <v>6878</v>
      </c>
      <c r="F83" s="3" t="s">
        <v>1240</v>
      </c>
      <c r="G83" s="3" t="s">
        <v>42</v>
      </c>
      <c r="H83" s="5" t="s">
        <v>46</v>
      </c>
      <c r="I83" s="3" t="s">
        <v>86</v>
      </c>
      <c r="J83" s="3" t="s">
        <v>47</v>
      </c>
      <c r="K83" s="3" t="s">
        <v>40</v>
      </c>
      <c r="L83" s="3" t="s">
        <v>80</v>
      </c>
      <c r="M83" s="3" t="s">
        <v>47</v>
      </c>
      <c r="N83" s="3" t="s">
        <v>258</v>
      </c>
      <c r="O83" s="5" t="s">
        <v>46</v>
      </c>
      <c r="P83" s="3" t="s">
        <v>80</v>
      </c>
      <c r="Q83" s="3" t="s">
        <v>47</v>
      </c>
      <c r="R83" s="3" t="s">
        <v>46</v>
      </c>
      <c r="S83" s="3" t="s">
        <v>80</v>
      </c>
      <c r="T83" s="3" t="s">
        <v>47</v>
      </c>
      <c r="U83" s="3" t="s">
        <v>258</v>
      </c>
      <c r="V83" s="5" t="s">
        <v>138</v>
      </c>
      <c r="W83" s="3" t="s">
        <v>433</v>
      </c>
      <c r="X83" s="5" t="s">
        <v>6874</v>
      </c>
      <c r="Y83" s="3" t="s">
        <v>6879</v>
      </c>
      <c r="AB83" s="14">
        <f t="shared" si="7"/>
        <v>27.929999999999836</v>
      </c>
      <c r="AE83" s="26">
        <f t="shared" si="8"/>
        <v>0.15075017228398443</v>
      </c>
      <c r="AH83" s="25">
        <f t="shared" si="9"/>
        <v>0.44008639684597828</v>
      </c>
      <c r="AI83" s="41">
        <f t="shared" si="10"/>
        <v>2.2722810956367292</v>
      </c>
    </row>
    <row r="84" spans="1:35" x14ac:dyDescent="0.25">
      <c r="A84" s="3" t="s">
        <v>121</v>
      </c>
      <c r="B84" s="4" t="s">
        <v>6506</v>
      </c>
      <c r="C84" s="3" t="s">
        <v>58</v>
      </c>
      <c r="D84" s="3" t="s">
        <v>467</v>
      </c>
      <c r="E84" s="3" t="s">
        <v>6880</v>
      </c>
      <c r="F84" s="3" t="s">
        <v>219</v>
      </c>
      <c r="G84" s="3" t="s">
        <v>65</v>
      </c>
      <c r="H84" s="5" t="s">
        <v>46</v>
      </c>
      <c r="I84" s="3" t="s">
        <v>61</v>
      </c>
      <c r="J84" s="3" t="s">
        <v>80</v>
      </c>
      <c r="K84" s="3" t="s">
        <v>47</v>
      </c>
      <c r="L84" s="3" t="s">
        <v>80</v>
      </c>
      <c r="M84" s="3" t="s">
        <v>2525</v>
      </c>
      <c r="N84" s="3" t="s">
        <v>258</v>
      </c>
      <c r="O84" s="5" t="s">
        <v>46</v>
      </c>
      <c r="P84" s="3" t="s">
        <v>80</v>
      </c>
      <c r="Q84" s="3" t="s">
        <v>47</v>
      </c>
      <c r="R84" s="3" t="s">
        <v>47</v>
      </c>
      <c r="S84" s="3" t="s">
        <v>80</v>
      </c>
      <c r="T84" s="3" t="s">
        <v>48</v>
      </c>
      <c r="U84" s="3" t="s">
        <v>258</v>
      </c>
      <c r="V84" s="5" t="s">
        <v>4705</v>
      </c>
      <c r="W84" s="3" t="s">
        <v>433</v>
      </c>
      <c r="X84" s="5" t="s">
        <v>6881</v>
      </c>
      <c r="Y84" s="3" t="s">
        <v>6882</v>
      </c>
      <c r="AB84" s="14">
        <f t="shared" si="7"/>
        <v>-320.49000000000024</v>
      </c>
      <c r="AE84" s="26">
        <f t="shared" si="8"/>
        <v>-1.9435582403437719</v>
      </c>
      <c r="AH84" s="25">
        <f t="shared" si="9"/>
        <v>0.97402562712377394</v>
      </c>
      <c r="AI84" s="41">
        <f t="shared" si="10"/>
        <v>1.0266670323171336</v>
      </c>
    </row>
    <row r="85" spans="1:35" x14ac:dyDescent="0.25">
      <c r="A85" s="3" t="s">
        <v>6883</v>
      </c>
      <c r="B85" s="4" t="s">
        <v>6884</v>
      </c>
      <c r="C85" s="3" t="s">
        <v>58</v>
      </c>
      <c r="D85" s="3" t="s">
        <v>307</v>
      </c>
      <c r="E85" s="3" t="s">
        <v>6885</v>
      </c>
      <c r="F85" s="3" t="s">
        <v>585</v>
      </c>
      <c r="G85" s="3" t="s">
        <v>65</v>
      </c>
      <c r="H85" s="5" t="s">
        <v>46</v>
      </c>
      <c r="I85" s="3" t="s">
        <v>46</v>
      </c>
      <c r="J85" s="3" t="s">
        <v>80</v>
      </c>
      <c r="K85" s="3" t="s">
        <v>80</v>
      </c>
      <c r="L85" s="3" t="s">
        <v>80</v>
      </c>
      <c r="M85" s="3" t="s">
        <v>47</v>
      </c>
      <c r="N85" s="3" t="s">
        <v>258</v>
      </c>
      <c r="O85" s="5" t="s">
        <v>46</v>
      </c>
      <c r="P85" s="3" t="s">
        <v>86</v>
      </c>
      <c r="Q85" s="3" t="s">
        <v>80</v>
      </c>
      <c r="R85" s="3" t="s">
        <v>80</v>
      </c>
      <c r="S85" s="3" t="s">
        <v>80</v>
      </c>
      <c r="T85" s="3" t="s">
        <v>80</v>
      </c>
      <c r="U85" s="3" t="s">
        <v>258</v>
      </c>
      <c r="V85" s="5" t="s">
        <v>64</v>
      </c>
      <c r="W85" s="3" t="s">
        <v>433</v>
      </c>
      <c r="X85" s="5" t="s">
        <v>6886</v>
      </c>
      <c r="Y85" s="3" t="s">
        <v>6887</v>
      </c>
      <c r="AB85" s="14">
        <f t="shared" si="7"/>
        <v>-22.509999999999764</v>
      </c>
      <c r="AE85" s="26">
        <f t="shared" si="8"/>
        <v>-0.15243826791159323</v>
      </c>
      <c r="AH85" s="25">
        <f t="shared" si="9"/>
        <v>0.56057936184031087</v>
      </c>
      <c r="AI85" s="41">
        <f t="shared" si="10"/>
        <v>1.783868740221058</v>
      </c>
    </row>
    <row r="86" spans="1:35" x14ac:dyDescent="0.25">
      <c r="A86" s="3" t="s">
        <v>6883</v>
      </c>
      <c r="B86" s="4" t="s">
        <v>1013</v>
      </c>
      <c r="C86" s="3" t="s">
        <v>278</v>
      </c>
      <c r="D86" s="3" t="s">
        <v>140</v>
      </c>
      <c r="E86" s="3" t="s">
        <v>6327</v>
      </c>
      <c r="F86" s="3" t="s">
        <v>732</v>
      </c>
      <c r="G86" s="3" t="s">
        <v>42</v>
      </c>
      <c r="H86" s="5" t="s">
        <v>46</v>
      </c>
      <c r="I86" s="3" t="s">
        <v>86</v>
      </c>
      <c r="J86" s="3" t="s">
        <v>47</v>
      </c>
      <c r="K86" s="3" t="s">
        <v>80</v>
      </c>
      <c r="L86" s="3" t="s">
        <v>80</v>
      </c>
      <c r="M86" s="3" t="s">
        <v>80</v>
      </c>
      <c r="N86" s="3" t="s">
        <v>258</v>
      </c>
      <c r="O86" s="5" t="s">
        <v>46</v>
      </c>
      <c r="P86" s="3" t="s">
        <v>46</v>
      </c>
      <c r="Q86" s="3" t="s">
        <v>80</v>
      </c>
      <c r="R86" s="3" t="s">
        <v>80</v>
      </c>
      <c r="S86" s="3" t="s">
        <v>80</v>
      </c>
      <c r="T86" s="3" t="s">
        <v>47</v>
      </c>
      <c r="U86" s="3" t="s">
        <v>258</v>
      </c>
      <c r="V86" s="5" t="s">
        <v>64</v>
      </c>
      <c r="W86" s="3" t="s">
        <v>433</v>
      </c>
      <c r="X86" s="5" t="s">
        <v>6886</v>
      </c>
      <c r="Y86" s="3" t="s">
        <v>6888</v>
      </c>
      <c r="AB86" s="14">
        <f t="shared" si="7"/>
        <v>275.80000000000018</v>
      </c>
      <c r="AE86" s="26">
        <f t="shared" si="8"/>
        <v>1.6406652926503316</v>
      </c>
      <c r="AH86" s="25">
        <f t="shared" si="9"/>
        <v>5.0433456644868091E-2</v>
      </c>
      <c r="AI86" s="41">
        <f t="shared" si="10"/>
        <v>19.828107500970905</v>
      </c>
    </row>
    <row r="87" spans="1:35" x14ac:dyDescent="0.25">
      <c r="A87" s="3" t="s">
        <v>6883</v>
      </c>
      <c r="B87" s="4" t="s">
        <v>922</v>
      </c>
      <c r="C87" s="3" t="s">
        <v>42</v>
      </c>
      <c r="D87" s="3" t="s">
        <v>186</v>
      </c>
      <c r="E87" s="3" t="s">
        <v>6889</v>
      </c>
      <c r="F87" s="3" t="s">
        <v>945</v>
      </c>
      <c r="G87" s="3" t="s">
        <v>42</v>
      </c>
      <c r="H87" s="5" t="s">
        <v>46</v>
      </c>
      <c r="I87" s="3" t="s">
        <v>46</v>
      </c>
      <c r="J87" s="3" t="s">
        <v>80</v>
      </c>
      <c r="K87" s="3" t="s">
        <v>47</v>
      </c>
      <c r="L87" s="3" t="s">
        <v>80</v>
      </c>
      <c r="M87" s="3" t="s">
        <v>47</v>
      </c>
      <c r="N87" s="3" t="s">
        <v>258</v>
      </c>
      <c r="O87" s="5" t="s">
        <v>46</v>
      </c>
      <c r="P87" s="3" t="s">
        <v>47</v>
      </c>
      <c r="Q87" s="3" t="s">
        <v>80</v>
      </c>
      <c r="R87" s="3" t="s">
        <v>40</v>
      </c>
      <c r="S87" s="3" t="s">
        <v>80</v>
      </c>
      <c r="T87" s="3" t="s">
        <v>48</v>
      </c>
      <c r="U87" s="3" t="s">
        <v>258</v>
      </c>
      <c r="V87" s="5" t="s">
        <v>64</v>
      </c>
      <c r="W87" s="3" t="s">
        <v>433</v>
      </c>
      <c r="X87" s="5" t="s">
        <v>6886</v>
      </c>
      <c r="Y87" s="3" t="s">
        <v>6890</v>
      </c>
      <c r="AB87" s="14">
        <f t="shared" si="7"/>
        <v>245.2800000000002</v>
      </c>
      <c r="AE87" s="26">
        <f t="shared" si="8"/>
        <v>1.4572134450141478</v>
      </c>
      <c r="AH87" s="25">
        <f t="shared" si="9"/>
        <v>7.2528735196515148E-2</v>
      </c>
      <c r="AI87" s="41">
        <f t="shared" si="10"/>
        <v>13.787638751599902</v>
      </c>
    </row>
    <row r="88" spans="1:35" x14ac:dyDescent="0.25">
      <c r="A88" s="3" t="s">
        <v>6883</v>
      </c>
      <c r="B88" s="4" t="s">
        <v>6891</v>
      </c>
      <c r="C88" s="3" t="s">
        <v>58</v>
      </c>
      <c r="D88" s="3" t="s">
        <v>380</v>
      </c>
      <c r="E88" s="3" t="s">
        <v>6892</v>
      </c>
      <c r="F88" s="3" t="s">
        <v>1362</v>
      </c>
      <c r="G88" s="3" t="s">
        <v>42</v>
      </c>
      <c r="H88" s="5" t="s">
        <v>46</v>
      </c>
      <c r="I88" s="3" t="s">
        <v>86</v>
      </c>
      <c r="J88" s="3" t="s">
        <v>80</v>
      </c>
      <c r="K88" s="3" t="s">
        <v>47</v>
      </c>
      <c r="L88" s="3" t="s">
        <v>80</v>
      </c>
      <c r="M88" s="3" t="s">
        <v>80</v>
      </c>
      <c r="N88" s="3" t="s">
        <v>258</v>
      </c>
      <c r="O88" s="5" t="s">
        <v>46</v>
      </c>
      <c r="P88" s="3" t="s">
        <v>46</v>
      </c>
      <c r="Q88" s="3" t="s">
        <v>80</v>
      </c>
      <c r="R88" s="3" t="s">
        <v>47</v>
      </c>
      <c r="S88" s="3" t="s">
        <v>80</v>
      </c>
      <c r="T88" s="3" t="s">
        <v>80</v>
      </c>
      <c r="U88" s="3" t="s">
        <v>258</v>
      </c>
      <c r="V88" s="5" t="s">
        <v>64</v>
      </c>
      <c r="W88" s="3" t="s">
        <v>433</v>
      </c>
      <c r="X88" s="5" t="s">
        <v>6886</v>
      </c>
      <c r="Y88" s="3" t="s">
        <v>6893</v>
      </c>
      <c r="AB88" s="14">
        <f t="shared" si="7"/>
        <v>137.88000000000011</v>
      </c>
      <c r="AE88" s="26">
        <f t="shared" si="8"/>
        <v>0.81164567187764258</v>
      </c>
      <c r="AH88" s="25">
        <f t="shared" si="9"/>
        <v>0.20849748822897429</v>
      </c>
      <c r="AI88" s="41">
        <f t="shared" si="10"/>
        <v>4.7962208489619247</v>
      </c>
    </row>
    <row r="89" spans="1:35" x14ac:dyDescent="0.25">
      <c r="A89" s="3" t="s">
        <v>183</v>
      </c>
      <c r="B89" s="4" t="s">
        <v>1107</v>
      </c>
      <c r="C89" s="3" t="s">
        <v>42</v>
      </c>
      <c r="D89" s="3" t="s">
        <v>1103</v>
      </c>
      <c r="E89" s="3" t="s">
        <v>6894</v>
      </c>
      <c r="F89" s="3" t="s">
        <v>128</v>
      </c>
      <c r="G89" s="3" t="s">
        <v>45</v>
      </c>
      <c r="H89" s="5" t="s">
        <v>47</v>
      </c>
      <c r="I89" s="3" t="s">
        <v>46</v>
      </c>
      <c r="J89" s="3" t="s">
        <v>6761</v>
      </c>
      <c r="K89" s="3" t="s">
        <v>40</v>
      </c>
      <c r="L89" s="3" t="s">
        <v>80</v>
      </c>
      <c r="M89" s="3" t="s">
        <v>80</v>
      </c>
      <c r="N89" s="3" t="s">
        <v>258</v>
      </c>
      <c r="O89" s="5" t="s">
        <v>46</v>
      </c>
      <c r="P89" s="3" t="s">
        <v>46</v>
      </c>
      <c r="Q89" s="3" t="s">
        <v>80</v>
      </c>
      <c r="R89" s="3" t="s">
        <v>47</v>
      </c>
      <c r="S89" s="3" t="s">
        <v>80</v>
      </c>
      <c r="T89" s="3" t="s">
        <v>47</v>
      </c>
      <c r="U89" s="3" t="s">
        <v>258</v>
      </c>
      <c r="V89" s="5" t="s">
        <v>6895</v>
      </c>
      <c r="W89" s="3" t="s">
        <v>433</v>
      </c>
      <c r="X89" s="5" t="s">
        <v>6896</v>
      </c>
      <c r="Y89" s="9" t="s">
        <v>6547</v>
      </c>
      <c r="AB89" s="14">
        <f t="shared" si="7"/>
        <v>-463.55999999999995</v>
      </c>
      <c r="AE89" s="26">
        <f t="shared" si="8"/>
        <v>-2.8035338576867845</v>
      </c>
      <c r="AH89" s="25">
        <f t="shared" si="9"/>
        <v>0.9974727037574338</v>
      </c>
      <c r="AI89" s="41">
        <f t="shared" si="10"/>
        <v>1.002533699652177</v>
      </c>
    </row>
    <row r="90" spans="1:35" x14ac:dyDescent="0.25">
      <c r="A90" s="3" t="s">
        <v>889</v>
      </c>
      <c r="B90" s="4" t="s">
        <v>300</v>
      </c>
      <c r="C90" s="3" t="s">
        <v>42</v>
      </c>
      <c r="D90" s="3" t="s">
        <v>100</v>
      </c>
      <c r="E90" s="3" t="s">
        <v>6897</v>
      </c>
      <c r="F90" s="3" t="s">
        <v>310</v>
      </c>
      <c r="G90" s="3" t="s">
        <v>65</v>
      </c>
      <c r="H90" s="5" t="s">
        <v>46</v>
      </c>
      <c r="I90" s="3" t="s">
        <v>61</v>
      </c>
      <c r="J90" s="3" t="s">
        <v>80</v>
      </c>
      <c r="K90" s="3" t="s">
        <v>80</v>
      </c>
      <c r="L90" s="3" t="s">
        <v>80</v>
      </c>
      <c r="M90" s="3" t="s">
        <v>80</v>
      </c>
      <c r="N90" s="3" t="s">
        <v>258</v>
      </c>
      <c r="O90" s="5" t="s">
        <v>46</v>
      </c>
      <c r="P90" s="3" t="s">
        <v>80</v>
      </c>
      <c r="Q90" s="3" t="s">
        <v>80</v>
      </c>
      <c r="R90" s="3" t="s">
        <v>80</v>
      </c>
      <c r="S90" s="3" t="s">
        <v>80</v>
      </c>
      <c r="T90" s="3" t="s">
        <v>2518</v>
      </c>
      <c r="U90" s="3" t="s">
        <v>258</v>
      </c>
      <c r="V90" s="5" t="s">
        <v>3359</v>
      </c>
      <c r="W90" s="3" t="s">
        <v>433</v>
      </c>
      <c r="X90" s="5" t="s">
        <v>6898</v>
      </c>
      <c r="Y90" s="3" t="s">
        <v>6899</v>
      </c>
      <c r="AB90" s="14">
        <f t="shared" si="7"/>
        <v>-162.30999999999995</v>
      </c>
      <c r="AE90" s="26">
        <f t="shared" si="8"/>
        <v>-0.99275833015073178</v>
      </c>
      <c r="AH90" s="25">
        <f t="shared" si="9"/>
        <v>0.83958612933590393</v>
      </c>
      <c r="AI90" s="41">
        <f t="shared" si="10"/>
        <v>1.1910630310090762</v>
      </c>
    </row>
    <row r="91" spans="1:35" x14ac:dyDescent="0.25">
      <c r="A91" s="3" t="s">
        <v>6900</v>
      </c>
      <c r="B91" s="4" t="s">
        <v>1768</v>
      </c>
      <c r="C91" s="3" t="s">
        <v>278</v>
      </c>
      <c r="D91" s="3" t="s">
        <v>1103</v>
      </c>
      <c r="E91" s="3" t="s">
        <v>6901</v>
      </c>
      <c r="F91" s="3" t="s">
        <v>531</v>
      </c>
      <c r="G91" s="3" t="s">
        <v>42</v>
      </c>
      <c r="H91" s="5" t="s">
        <v>46</v>
      </c>
      <c r="I91" s="3" t="s">
        <v>86</v>
      </c>
      <c r="J91" s="3" t="s">
        <v>47</v>
      </c>
      <c r="K91" s="3" t="s">
        <v>40</v>
      </c>
      <c r="L91" s="3" t="s">
        <v>80</v>
      </c>
      <c r="M91" s="3" t="s">
        <v>80</v>
      </c>
      <c r="N91" s="3" t="s">
        <v>258</v>
      </c>
      <c r="O91" s="5" t="s">
        <v>47</v>
      </c>
      <c r="P91" s="3" t="s">
        <v>86</v>
      </c>
      <c r="Q91" s="3" t="s">
        <v>47</v>
      </c>
      <c r="R91" s="3" t="s">
        <v>40</v>
      </c>
      <c r="S91" s="3" t="s">
        <v>80</v>
      </c>
      <c r="T91" s="3" t="s">
        <v>61</v>
      </c>
      <c r="U91" s="3" t="s">
        <v>258</v>
      </c>
      <c r="V91" s="5" t="s">
        <v>131</v>
      </c>
      <c r="W91" s="3" t="s">
        <v>433</v>
      </c>
      <c r="X91" s="5" t="s">
        <v>6902</v>
      </c>
      <c r="Y91" s="3" t="s">
        <v>2866</v>
      </c>
      <c r="AB91" s="14">
        <f t="shared" si="7"/>
        <v>-20.539999999999964</v>
      </c>
      <c r="AE91" s="26">
        <f t="shared" si="8"/>
        <v>-0.14059684786430474</v>
      </c>
      <c r="AH91" s="25">
        <f t="shared" si="9"/>
        <v>0.55590578072901276</v>
      </c>
      <c r="AI91" s="41">
        <f t="shared" si="10"/>
        <v>1.7988659853268727</v>
      </c>
    </row>
    <row r="92" spans="1:35" x14ac:dyDescent="0.25">
      <c r="A92" s="3" t="s">
        <v>6900</v>
      </c>
      <c r="B92" s="4" t="s">
        <v>4002</v>
      </c>
      <c r="C92" s="3" t="s">
        <v>42</v>
      </c>
      <c r="D92" s="3" t="s">
        <v>90</v>
      </c>
      <c r="E92" s="3" t="s">
        <v>6903</v>
      </c>
      <c r="F92" s="3" t="s">
        <v>409</v>
      </c>
      <c r="G92" s="3" t="s">
        <v>111</v>
      </c>
      <c r="H92" s="5" t="s">
        <v>46</v>
      </c>
      <c r="I92" s="3" t="s">
        <v>61</v>
      </c>
      <c r="J92" s="3" t="s">
        <v>80</v>
      </c>
      <c r="K92" s="3" t="s">
        <v>47</v>
      </c>
      <c r="L92" s="3" t="s">
        <v>80</v>
      </c>
      <c r="M92" s="3" t="s">
        <v>47</v>
      </c>
      <c r="N92" s="3" t="s">
        <v>258</v>
      </c>
      <c r="O92" s="5" t="s">
        <v>46</v>
      </c>
      <c r="P92" s="3" t="s">
        <v>80</v>
      </c>
      <c r="Q92" s="3" t="s">
        <v>47</v>
      </c>
      <c r="R92" s="3" t="s">
        <v>47</v>
      </c>
      <c r="S92" s="3" t="s">
        <v>80</v>
      </c>
      <c r="T92" s="3" t="s">
        <v>86</v>
      </c>
      <c r="U92" s="3" t="s">
        <v>258</v>
      </c>
      <c r="V92" s="5" t="s">
        <v>131</v>
      </c>
      <c r="W92" s="3" t="s">
        <v>433</v>
      </c>
      <c r="X92" s="5" t="s">
        <v>6902</v>
      </c>
      <c r="Y92" s="3" t="s">
        <v>6904</v>
      </c>
      <c r="AB92" s="14">
        <f t="shared" si="7"/>
        <v>-81.690000000000055</v>
      </c>
      <c r="AE92" s="26">
        <f t="shared" si="8"/>
        <v>-0.50816173917992236</v>
      </c>
      <c r="AH92" s="25">
        <f t="shared" si="9"/>
        <v>0.69433003968967844</v>
      </c>
      <c r="AI92" s="41">
        <f t="shared" si="10"/>
        <v>1.4402372687878184</v>
      </c>
    </row>
    <row r="93" spans="1:35" x14ac:dyDescent="0.25">
      <c r="A93" s="3" t="s">
        <v>6900</v>
      </c>
      <c r="B93" s="4" t="s">
        <v>596</v>
      </c>
      <c r="C93" s="3" t="s">
        <v>58</v>
      </c>
      <c r="D93" s="3" t="s">
        <v>380</v>
      </c>
      <c r="E93" s="3" t="s">
        <v>3067</v>
      </c>
      <c r="F93" s="3" t="s">
        <v>2131</v>
      </c>
      <c r="G93" s="3" t="s">
        <v>42</v>
      </c>
      <c r="H93" s="5" t="s">
        <v>46</v>
      </c>
      <c r="I93" s="3" t="s">
        <v>48</v>
      </c>
      <c r="J93" s="3" t="s">
        <v>80</v>
      </c>
      <c r="K93" s="3" t="s">
        <v>47</v>
      </c>
      <c r="L93" s="3" t="s">
        <v>80</v>
      </c>
      <c r="M93" s="3" t="s">
        <v>80</v>
      </c>
      <c r="N93" s="3" t="s">
        <v>258</v>
      </c>
      <c r="O93" s="5" t="s">
        <v>46</v>
      </c>
      <c r="P93" s="3" t="s">
        <v>86</v>
      </c>
      <c r="Q93" s="3" t="s">
        <v>80</v>
      </c>
      <c r="R93" s="3" t="s">
        <v>80</v>
      </c>
      <c r="S93" s="3" t="s">
        <v>80</v>
      </c>
      <c r="T93" s="3" t="s">
        <v>48</v>
      </c>
      <c r="U93" s="3" t="s">
        <v>258</v>
      </c>
      <c r="V93" s="5" t="s">
        <v>131</v>
      </c>
      <c r="W93" s="3" t="s">
        <v>433</v>
      </c>
      <c r="X93" s="5" t="s">
        <v>6902</v>
      </c>
      <c r="Y93" s="3" t="s">
        <v>6905</v>
      </c>
      <c r="AB93" s="14">
        <f t="shared" si="7"/>
        <v>101</v>
      </c>
      <c r="AE93" s="26">
        <f t="shared" si="8"/>
        <v>0.58996467119538587</v>
      </c>
      <c r="AH93" s="25">
        <f t="shared" si="9"/>
        <v>0.27760716755851644</v>
      </c>
      <c r="AI93" s="41">
        <f t="shared" si="10"/>
        <v>3.6022124673319587</v>
      </c>
    </row>
    <row r="94" spans="1:35" x14ac:dyDescent="0.25">
      <c r="A94" s="3" t="s">
        <v>258</v>
      </c>
      <c r="B94" s="4" t="s">
        <v>4248</v>
      </c>
      <c r="C94" s="3" t="s">
        <v>42</v>
      </c>
      <c r="D94" s="3" t="s">
        <v>140</v>
      </c>
      <c r="E94" s="3" t="s">
        <v>6906</v>
      </c>
      <c r="F94" s="3" t="s">
        <v>918</v>
      </c>
      <c r="G94" s="3" t="s">
        <v>111</v>
      </c>
      <c r="H94" s="5" t="s">
        <v>46</v>
      </c>
      <c r="I94" s="3" t="s">
        <v>86</v>
      </c>
      <c r="J94" s="3" t="s">
        <v>80</v>
      </c>
      <c r="K94" s="3" t="s">
        <v>47</v>
      </c>
      <c r="L94" s="3" t="s">
        <v>80</v>
      </c>
      <c r="M94" s="3" t="s">
        <v>80</v>
      </c>
      <c r="N94" s="3" t="s">
        <v>258</v>
      </c>
      <c r="O94" s="5" t="s">
        <v>46</v>
      </c>
      <c r="P94" s="3" t="s">
        <v>2524</v>
      </c>
      <c r="Q94" s="3" t="s">
        <v>47</v>
      </c>
      <c r="R94" s="3" t="s">
        <v>40</v>
      </c>
      <c r="S94" s="3" t="s">
        <v>80</v>
      </c>
      <c r="T94" s="3" t="s">
        <v>40</v>
      </c>
      <c r="U94" s="3" t="s">
        <v>258</v>
      </c>
      <c r="V94" s="5" t="s">
        <v>2954</v>
      </c>
      <c r="W94" s="3" t="s">
        <v>433</v>
      </c>
      <c r="X94" s="5" t="s">
        <v>6907</v>
      </c>
      <c r="Y94" s="3" t="s">
        <v>6908</v>
      </c>
      <c r="AB94" s="14">
        <f t="shared" si="7"/>
        <v>-170.87000000000035</v>
      </c>
      <c r="AE94" s="26">
        <f t="shared" si="8"/>
        <v>-1.0442114040618</v>
      </c>
      <c r="AH94" s="25">
        <f t="shared" si="9"/>
        <v>0.85180620405930885</v>
      </c>
      <c r="AI94" s="41">
        <f t="shared" si="10"/>
        <v>1.1739759527865248</v>
      </c>
    </row>
    <row r="95" spans="1:35" x14ac:dyDescent="0.25">
      <c r="A95" s="3" t="s">
        <v>85</v>
      </c>
      <c r="B95" s="4" t="s">
        <v>1152</v>
      </c>
      <c r="C95" s="3" t="s">
        <v>42</v>
      </c>
      <c r="D95" s="3" t="s">
        <v>1103</v>
      </c>
      <c r="E95" s="3" t="s">
        <v>6909</v>
      </c>
      <c r="F95" s="3" t="s">
        <v>2092</v>
      </c>
      <c r="G95" s="3" t="s">
        <v>42</v>
      </c>
      <c r="H95" s="5" t="s">
        <v>46</v>
      </c>
      <c r="I95" s="3" t="s">
        <v>86</v>
      </c>
      <c r="J95" s="3" t="s">
        <v>80</v>
      </c>
      <c r="K95" s="3" t="s">
        <v>47</v>
      </c>
      <c r="L95" s="3" t="s">
        <v>80</v>
      </c>
      <c r="M95" s="3" t="s">
        <v>80</v>
      </c>
      <c r="N95" s="3" t="s">
        <v>1189</v>
      </c>
      <c r="O95" s="5" t="s">
        <v>46</v>
      </c>
      <c r="P95" s="3" t="s">
        <v>80</v>
      </c>
      <c r="Q95" s="3" t="s">
        <v>80</v>
      </c>
      <c r="R95" s="3" t="s">
        <v>40</v>
      </c>
      <c r="S95" s="3" t="s">
        <v>80</v>
      </c>
      <c r="T95" s="3" t="s">
        <v>2524</v>
      </c>
      <c r="U95" s="3" t="s">
        <v>258</v>
      </c>
      <c r="V95" s="5" t="s">
        <v>3521</v>
      </c>
      <c r="W95" s="3" t="s">
        <v>851</v>
      </c>
      <c r="X95" s="5" t="s">
        <v>6910</v>
      </c>
      <c r="Y95" s="3" t="s">
        <v>6911</v>
      </c>
      <c r="AB95" s="14">
        <f t="shared" si="7"/>
        <v>187.5</v>
      </c>
      <c r="AE95" s="26">
        <f t="shared" si="8"/>
        <v>1.1099051961144517</v>
      </c>
      <c r="AH95" s="25">
        <f t="shared" si="9"/>
        <v>0.1335199405884151</v>
      </c>
      <c r="AI95" s="41">
        <f t="shared" si="10"/>
        <v>7.4895180120141944</v>
      </c>
    </row>
    <row r="96" spans="1:35" x14ac:dyDescent="0.25">
      <c r="A96" s="3" t="s">
        <v>424</v>
      </c>
      <c r="B96" s="4" t="s">
        <v>1522</v>
      </c>
      <c r="C96" s="3" t="s">
        <v>58</v>
      </c>
      <c r="D96" s="3" t="s">
        <v>115</v>
      </c>
      <c r="E96" s="3" t="s">
        <v>6912</v>
      </c>
      <c r="F96" s="3" t="s">
        <v>2022</v>
      </c>
      <c r="G96" s="3" t="s">
        <v>42</v>
      </c>
      <c r="H96" s="5" t="s">
        <v>46</v>
      </c>
      <c r="I96" s="3" t="s">
        <v>2525</v>
      </c>
      <c r="J96" s="3" t="s">
        <v>47</v>
      </c>
      <c r="K96" s="3" t="s">
        <v>47</v>
      </c>
      <c r="L96" s="3" t="s">
        <v>80</v>
      </c>
      <c r="M96" s="3" t="s">
        <v>80</v>
      </c>
      <c r="N96" s="3" t="s">
        <v>258</v>
      </c>
      <c r="O96" s="5" t="s">
        <v>46</v>
      </c>
      <c r="P96" s="3" t="s">
        <v>86</v>
      </c>
      <c r="Q96" s="3" t="s">
        <v>80</v>
      </c>
      <c r="R96" s="3" t="s">
        <v>47</v>
      </c>
      <c r="S96" s="3" t="s">
        <v>80</v>
      </c>
      <c r="T96" s="3" t="s">
        <v>80</v>
      </c>
      <c r="U96" s="3" t="s">
        <v>258</v>
      </c>
      <c r="V96" s="5" t="s">
        <v>3521</v>
      </c>
      <c r="W96" s="3" t="s">
        <v>433</v>
      </c>
      <c r="X96" s="5" t="s">
        <v>6910</v>
      </c>
      <c r="Y96" s="3" t="s">
        <v>6913</v>
      </c>
      <c r="AB96" s="14">
        <f t="shared" si="7"/>
        <v>320.99</v>
      </c>
      <c r="AE96" s="26">
        <f t="shared" si="8"/>
        <v>1.9122966489635396</v>
      </c>
      <c r="AH96" s="25">
        <f t="shared" si="9"/>
        <v>2.791907770533486E-2</v>
      </c>
      <c r="AI96" s="41">
        <f t="shared" si="10"/>
        <v>35.81780209770028</v>
      </c>
    </row>
    <row r="97" spans="1:35" x14ac:dyDescent="0.25">
      <c r="A97" s="3" t="s">
        <v>6914</v>
      </c>
      <c r="B97" s="4" t="s">
        <v>1143</v>
      </c>
      <c r="C97" s="3" t="s">
        <v>58</v>
      </c>
      <c r="D97" s="3" t="s">
        <v>380</v>
      </c>
      <c r="E97" s="3" t="s">
        <v>6915</v>
      </c>
      <c r="F97" s="3" t="s">
        <v>4048</v>
      </c>
      <c r="G97" s="3" t="s">
        <v>42</v>
      </c>
      <c r="H97" s="5" t="s">
        <v>46</v>
      </c>
      <c r="I97" s="3" t="s">
        <v>86</v>
      </c>
      <c r="J97" s="3" t="s">
        <v>80</v>
      </c>
      <c r="K97" s="3" t="s">
        <v>40</v>
      </c>
      <c r="L97" s="3" t="s">
        <v>80</v>
      </c>
      <c r="M97" s="3" t="s">
        <v>80</v>
      </c>
      <c r="N97" s="3" t="s">
        <v>258</v>
      </c>
      <c r="O97" s="5" t="s">
        <v>46</v>
      </c>
      <c r="P97" s="3" t="s">
        <v>80</v>
      </c>
      <c r="Q97" s="3" t="s">
        <v>80</v>
      </c>
      <c r="R97" s="3" t="s">
        <v>40</v>
      </c>
      <c r="S97" s="3" t="s">
        <v>80</v>
      </c>
      <c r="T97" s="3" t="s">
        <v>47</v>
      </c>
      <c r="U97" s="3" t="s">
        <v>258</v>
      </c>
      <c r="V97" s="5" t="s">
        <v>56</v>
      </c>
      <c r="W97" s="3" t="s">
        <v>433</v>
      </c>
      <c r="X97" s="5" t="s">
        <v>6916</v>
      </c>
      <c r="Y97" s="3" t="s">
        <v>3307</v>
      </c>
      <c r="AB97" s="14">
        <f t="shared" si="7"/>
        <v>249.91999999999985</v>
      </c>
      <c r="AE97" s="26">
        <f t="shared" si="8"/>
        <v>1.4851038962930414</v>
      </c>
      <c r="AH97" s="25">
        <f t="shared" si="9"/>
        <v>6.8758152064232081E-2</v>
      </c>
      <c r="AI97" s="41">
        <f t="shared" si="10"/>
        <v>14.543730015690736</v>
      </c>
    </row>
    <row r="98" spans="1:35" x14ac:dyDescent="0.25">
      <c r="A98" s="3" t="s">
        <v>6914</v>
      </c>
      <c r="B98" s="4" t="s">
        <v>1280</v>
      </c>
      <c r="C98" s="3" t="s">
        <v>63</v>
      </c>
      <c r="D98" s="3" t="s">
        <v>365</v>
      </c>
      <c r="E98" s="3" t="s">
        <v>42</v>
      </c>
      <c r="F98" s="3" t="s">
        <v>80</v>
      </c>
      <c r="G98" s="3" t="s">
        <v>42</v>
      </c>
      <c r="H98" s="5" t="s">
        <v>46</v>
      </c>
      <c r="I98" s="3" t="s">
        <v>46</v>
      </c>
      <c r="J98" s="3" t="s">
        <v>47</v>
      </c>
      <c r="K98" s="3" t="s">
        <v>80</v>
      </c>
      <c r="L98" s="3" t="s">
        <v>80</v>
      </c>
      <c r="M98" s="3" t="s">
        <v>47</v>
      </c>
      <c r="N98" s="3" t="s">
        <v>258</v>
      </c>
      <c r="O98" s="5" t="s">
        <v>46</v>
      </c>
      <c r="P98" s="3" t="s">
        <v>47</v>
      </c>
      <c r="Q98" s="3" t="s">
        <v>47</v>
      </c>
      <c r="R98" s="3" t="s">
        <v>47</v>
      </c>
      <c r="S98" s="3" t="s">
        <v>80</v>
      </c>
      <c r="T98" s="3" t="s">
        <v>47</v>
      </c>
      <c r="U98" s="3" t="s">
        <v>258</v>
      </c>
      <c r="V98" s="5" t="s">
        <v>56</v>
      </c>
      <c r="W98" s="3" t="s">
        <v>433</v>
      </c>
      <c r="X98" s="5" t="s">
        <v>6916</v>
      </c>
      <c r="Y98" s="3" t="s">
        <v>42</v>
      </c>
      <c r="AB98" s="14">
        <f t="shared" si="7"/>
        <v>0</v>
      </c>
      <c r="AE98" s="26">
        <f t="shared" si="8"/>
        <v>-1.7133513970228519E-2</v>
      </c>
      <c r="AH98" s="25">
        <f t="shared" si="9"/>
        <v>0.50683494872475343</v>
      </c>
      <c r="AI98" s="41">
        <f t="shared" si="10"/>
        <v>1.9730288973088741</v>
      </c>
    </row>
    <row r="99" spans="1:35" x14ac:dyDescent="0.25">
      <c r="A99" s="3" t="s">
        <v>6914</v>
      </c>
      <c r="B99" s="4" t="s">
        <v>6917</v>
      </c>
      <c r="C99" s="3" t="s">
        <v>42</v>
      </c>
      <c r="D99" s="3" t="s">
        <v>395</v>
      </c>
      <c r="E99" s="3" t="s">
        <v>6918</v>
      </c>
      <c r="F99" s="3" t="s">
        <v>851</v>
      </c>
      <c r="G99" s="3" t="s">
        <v>42</v>
      </c>
      <c r="H99" s="5" t="s">
        <v>46</v>
      </c>
      <c r="I99" s="3" t="s">
        <v>61</v>
      </c>
      <c r="J99" s="3" t="s">
        <v>47</v>
      </c>
      <c r="K99" s="3" t="s">
        <v>47</v>
      </c>
      <c r="L99" s="3" t="s">
        <v>80</v>
      </c>
      <c r="M99" s="3" t="s">
        <v>80</v>
      </c>
      <c r="N99" s="3" t="s">
        <v>258</v>
      </c>
      <c r="O99" s="5" t="s">
        <v>46</v>
      </c>
      <c r="P99" s="3" t="s">
        <v>80</v>
      </c>
      <c r="Q99" s="3" t="s">
        <v>80</v>
      </c>
      <c r="R99" s="3" t="s">
        <v>40</v>
      </c>
      <c r="S99" s="3" t="s">
        <v>80</v>
      </c>
      <c r="T99" s="3" t="s">
        <v>80</v>
      </c>
      <c r="U99" s="3" t="s">
        <v>258</v>
      </c>
      <c r="V99" s="5" t="s">
        <v>56</v>
      </c>
      <c r="W99" s="3" t="s">
        <v>433</v>
      </c>
      <c r="X99" s="5" t="s">
        <v>6916</v>
      </c>
      <c r="Y99" s="3" t="s">
        <v>6919</v>
      </c>
      <c r="AB99" s="14">
        <f t="shared" si="7"/>
        <v>-100.6099999999999</v>
      </c>
      <c r="AE99" s="26">
        <f t="shared" si="8"/>
        <v>-0.62188745861886618</v>
      </c>
      <c r="AH99" s="25">
        <f t="shared" si="9"/>
        <v>0.73299206386560745</v>
      </c>
      <c r="AI99" s="41">
        <f t="shared" si="10"/>
        <v>1.3642712510777577</v>
      </c>
    </row>
    <row r="100" spans="1:35" x14ac:dyDescent="0.25">
      <c r="A100" s="3" t="s">
        <v>6914</v>
      </c>
      <c r="B100" s="4" t="s">
        <v>1487</v>
      </c>
      <c r="C100" s="3" t="s">
        <v>58</v>
      </c>
      <c r="D100" s="3" t="s">
        <v>377</v>
      </c>
      <c r="E100" s="3" t="s">
        <v>6920</v>
      </c>
      <c r="F100" s="3" t="s">
        <v>613</v>
      </c>
      <c r="G100" s="3" t="s">
        <v>65</v>
      </c>
      <c r="H100" s="5" t="s">
        <v>46</v>
      </c>
      <c r="I100" s="3" t="s">
        <v>46</v>
      </c>
      <c r="J100" s="3" t="s">
        <v>47</v>
      </c>
      <c r="K100" s="3" t="s">
        <v>80</v>
      </c>
      <c r="L100" s="3" t="s">
        <v>80</v>
      </c>
      <c r="M100" s="3" t="s">
        <v>47</v>
      </c>
      <c r="N100" s="3" t="s">
        <v>258</v>
      </c>
      <c r="O100" s="5" t="s">
        <v>46</v>
      </c>
      <c r="P100" s="3" t="s">
        <v>80</v>
      </c>
      <c r="Q100" s="3" t="s">
        <v>47</v>
      </c>
      <c r="R100" s="3" t="s">
        <v>47</v>
      </c>
      <c r="S100" s="3" t="s">
        <v>80</v>
      </c>
      <c r="T100" s="3" t="s">
        <v>80</v>
      </c>
      <c r="U100" s="3" t="s">
        <v>258</v>
      </c>
      <c r="V100" s="5" t="s">
        <v>56</v>
      </c>
      <c r="W100" s="3" t="s">
        <v>433</v>
      </c>
      <c r="X100" s="5" t="s">
        <v>6916</v>
      </c>
      <c r="Y100" s="3" t="s">
        <v>6921</v>
      </c>
      <c r="AB100" s="14">
        <f t="shared" si="7"/>
        <v>-235.08000000000015</v>
      </c>
      <c r="AE100" s="26">
        <f t="shared" si="8"/>
        <v>-1.430169567125998</v>
      </c>
      <c r="AH100" s="25">
        <f t="shared" si="9"/>
        <v>0.92366582116736118</v>
      </c>
      <c r="AI100" s="41">
        <f t="shared" si="10"/>
        <v>1.0826426366368791</v>
      </c>
    </row>
    <row r="101" spans="1:35" x14ac:dyDescent="0.25">
      <c r="A101" s="3" t="s">
        <v>6914</v>
      </c>
      <c r="B101" s="4" t="s">
        <v>335</v>
      </c>
      <c r="C101" s="3" t="s">
        <v>42</v>
      </c>
      <c r="D101" s="3" t="s">
        <v>100</v>
      </c>
      <c r="E101" s="3" t="s">
        <v>6922</v>
      </c>
      <c r="F101" s="3" t="s">
        <v>39</v>
      </c>
      <c r="G101" s="3" t="s">
        <v>42</v>
      </c>
      <c r="H101" s="5" t="s">
        <v>46</v>
      </c>
      <c r="I101" s="3" t="s">
        <v>61</v>
      </c>
      <c r="J101" s="3" t="s">
        <v>80</v>
      </c>
      <c r="K101" s="3" t="s">
        <v>47</v>
      </c>
      <c r="L101" s="3" t="s">
        <v>80</v>
      </c>
      <c r="M101" s="3" t="s">
        <v>80</v>
      </c>
      <c r="N101" s="3" t="s">
        <v>258</v>
      </c>
      <c r="O101" s="5" t="s">
        <v>46</v>
      </c>
      <c r="P101" s="3" t="s">
        <v>47</v>
      </c>
      <c r="Q101" s="3" t="s">
        <v>80</v>
      </c>
      <c r="R101" s="3" t="s">
        <v>40</v>
      </c>
      <c r="S101" s="3" t="s">
        <v>80</v>
      </c>
      <c r="T101" s="3" t="s">
        <v>80</v>
      </c>
      <c r="U101" s="3" t="s">
        <v>258</v>
      </c>
      <c r="V101" s="5" t="s">
        <v>56</v>
      </c>
      <c r="W101" s="3" t="s">
        <v>433</v>
      </c>
      <c r="X101" s="5" t="s">
        <v>6916</v>
      </c>
      <c r="Y101" s="3" t="s">
        <v>6923</v>
      </c>
      <c r="AB101" s="14">
        <f t="shared" si="7"/>
        <v>3.9399999999998272</v>
      </c>
      <c r="AE101" s="26">
        <f t="shared" si="8"/>
        <v>6.5493261243498553E-3</v>
      </c>
      <c r="AH101" s="25">
        <f t="shared" si="9"/>
        <v>0.49738721557952581</v>
      </c>
      <c r="AI101" s="41">
        <f t="shared" si="10"/>
        <v>2.0105060377051709</v>
      </c>
    </row>
    <row r="102" spans="1:35" x14ac:dyDescent="0.25">
      <c r="A102" s="3" t="s">
        <v>235</v>
      </c>
      <c r="B102" s="4" t="s">
        <v>338</v>
      </c>
      <c r="C102" s="3" t="s">
        <v>42</v>
      </c>
      <c r="D102" s="3" t="s">
        <v>307</v>
      </c>
      <c r="E102" s="3" t="s">
        <v>6924</v>
      </c>
      <c r="F102" s="3" t="s">
        <v>1802</v>
      </c>
      <c r="G102" s="3" t="s">
        <v>111</v>
      </c>
      <c r="H102" s="5" t="s">
        <v>46</v>
      </c>
      <c r="I102" s="3" t="s">
        <v>2525</v>
      </c>
      <c r="J102" s="3" t="s">
        <v>47</v>
      </c>
      <c r="K102" s="3" t="s">
        <v>47</v>
      </c>
      <c r="L102" s="3" t="s">
        <v>80</v>
      </c>
      <c r="M102" s="3" t="s">
        <v>80</v>
      </c>
      <c r="N102" s="3" t="s">
        <v>1189</v>
      </c>
      <c r="O102" s="5" t="s">
        <v>46</v>
      </c>
      <c r="P102" s="3" t="s">
        <v>80</v>
      </c>
      <c r="Q102" s="3" t="s">
        <v>47</v>
      </c>
      <c r="R102" s="3" t="s">
        <v>48</v>
      </c>
      <c r="S102" s="3" t="s">
        <v>80</v>
      </c>
      <c r="T102" s="3" t="s">
        <v>80</v>
      </c>
      <c r="U102" s="3" t="s">
        <v>258</v>
      </c>
      <c r="V102" s="5" t="s">
        <v>4510</v>
      </c>
      <c r="W102" s="3" t="s">
        <v>851</v>
      </c>
      <c r="X102" s="5" t="s">
        <v>6925</v>
      </c>
      <c r="Y102" s="3" t="s">
        <v>6171</v>
      </c>
      <c r="AB102" s="14">
        <f t="shared" si="7"/>
        <v>-119.17000000000007</v>
      </c>
      <c r="AE102" s="26">
        <f t="shared" si="8"/>
        <v>-0.73344926373444941</v>
      </c>
      <c r="AH102" s="25">
        <f t="shared" si="9"/>
        <v>0.76835776906273401</v>
      </c>
      <c r="AI102" s="41">
        <f t="shared" si="10"/>
        <v>1.3014770465844709</v>
      </c>
    </row>
    <row r="103" spans="1:35" x14ac:dyDescent="0.25">
      <c r="A103" s="3" t="s">
        <v>1530</v>
      </c>
      <c r="B103" s="4" t="s">
        <v>2120</v>
      </c>
      <c r="C103" s="3" t="s">
        <v>63</v>
      </c>
      <c r="D103" s="3" t="s">
        <v>380</v>
      </c>
      <c r="E103" s="3" t="s">
        <v>42</v>
      </c>
      <c r="F103" s="3" t="s">
        <v>80</v>
      </c>
      <c r="G103" s="3" t="s">
        <v>42</v>
      </c>
      <c r="H103" s="5" t="s">
        <v>46</v>
      </c>
      <c r="I103" s="3" t="s">
        <v>40</v>
      </c>
      <c r="J103" s="3" t="s">
        <v>80</v>
      </c>
      <c r="K103" s="3" t="s">
        <v>80</v>
      </c>
      <c r="L103" s="3" t="s">
        <v>2525</v>
      </c>
      <c r="M103" s="3" t="s">
        <v>80</v>
      </c>
      <c r="N103" s="3" t="s">
        <v>258</v>
      </c>
      <c r="O103" s="5" t="s">
        <v>46</v>
      </c>
      <c r="P103" s="3" t="s">
        <v>80</v>
      </c>
      <c r="Q103" s="3" t="s">
        <v>80</v>
      </c>
      <c r="R103" s="3" t="s">
        <v>47</v>
      </c>
      <c r="S103" s="3" t="s">
        <v>80</v>
      </c>
      <c r="T103" s="3" t="s">
        <v>80</v>
      </c>
      <c r="U103" s="3" t="s">
        <v>258</v>
      </c>
      <c r="V103" s="5" t="s">
        <v>3156</v>
      </c>
      <c r="W103" s="3" t="s">
        <v>433</v>
      </c>
      <c r="X103" s="5" t="s">
        <v>6926</v>
      </c>
      <c r="Y103" s="3" t="s">
        <v>42</v>
      </c>
      <c r="AB103" s="14">
        <f t="shared" si="7"/>
        <v>0</v>
      </c>
      <c r="AE103" s="26">
        <f t="shared" si="8"/>
        <v>-1.7133513970228519E-2</v>
      </c>
      <c r="AH103" s="25">
        <f t="shared" si="9"/>
        <v>0.50683494872475343</v>
      </c>
      <c r="AI103" s="41">
        <f t="shared" si="10"/>
        <v>1.9730288973088741</v>
      </c>
    </row>
    <row r="104" spans="1:35" x14ac:dyDescent="0.25">
      <c r="A104" s="3" t="s">
        <v>1530</v>
      </c>
      <c r="B104" s="4" t="s">
        <v>2004</v>
      </c>
      <c r="C104" s="3" t="s">
        <v>58</v>
      </c>
      <c r="D104" s="3" t="s">
        <v>365</v>
      </c>
      <c r="E104" s="3" t="s">
        <v>6927</v>
      </c>
      <c r="F104" s="3" t="s">
        <v>1149</v>
      </c>
      <c r="G104" s="3" t="s">
        <v>42</v>
      </c>
      <c r="H104" s="5" t="s">
        <v>46</v>
      </c>
      <c r="I104" s="3" t="s">
        <v>2525</v>
      </c>
      <c r="J104" s="3" t="s">
        <v>47</v>
      </c>
      <c r="K104" s="3" t="s">
        <v>80</v>
      </c>
      <c r="L104" s="3" t="s">
        <v>80</v>
      </c>
      <c r="M104" s="3" t="s">
        <v>80</v>
      </c>
      <c r="N104" s="3" t="s">
        <v>258</v>
      </c>
      <c r="O104" s="5" t="s">
        <v>46</v>
      </c>
      <c r="P104" s="3" t="s">
        <v>80</v>
      </c>
      <c r="Q104" s="3" t="s">
        <v>80</v>
      </c>
      <c r="R104" s="3" t="s">
        <v>80</v>
      </c>
      <c r="S104" s="3" t="s">
        <v>80</v>
      </c>
      <c r="T104" s="3" t="s">
        <v>40</v>
      </c>
      <c r="U104" s="3" t="s">
        <v>258</v>
      </c>
      <c r="V104" s="5" t="s">
        <v>3156</v>
      </c>
      <c r="W104" s="3" t="s">
        <v>433</v>
      </c>
      <c r="X104" s="5" t="s">
        <v>6926</v>
      </c>
      <c r="Y104" s="3" t="s">
        <v>6091</v>
      </c>
      <c r="AB104" s="14">
        <f t="shared" si="7"/>
        <v>29.339999999999918</v>
      </c>
      <c r="AE104" s="26">
        <f t="shared" si="8"/>
        <v>0.15922550338382171</v>
      </c>
      <c r="AH104" s="25">
        <f t="shared" si="9"/>
        <v>0.43674560569290022</v>
      </c>
      <c r="AI104" s="41">
        <f t="shared" si="10"/>
        <v>2.2896624189578105</v>
      </c>
    </row>
    <row r="105" spans="1:35" x14ac:dyDescent="0.25">
      <c r="A105" s="3" t="s">
        <v>301</v>
      </c>
      <c r="B105" s="4" t="s">
        <v>498</v>
      </c>
      <c r="C105" s="3" t="s">
        <v>42</v>
      </c>
      <c r="D105" s="3" t="s">
        <v>467</v>
      </c>
      <c r="E105" s="3" t="s">
        <v>6928</v>
      </c>
      <c r="F105" s="3" t="s">
        <v>691</v>
      </c>
      <c r="G105" s="3" t="s">
        <v>42</v>
      </c>
      <c r="H105" s="5" t="s">
        <v>46</v>
      </c>
      <c r="I105" s="3" t="s">
        <v>86</v>
      </c>
      <c r="J105" s="3" t="s">
        <v>80</v>
      </c>
      <c r="K105" s="3" t="s">
        <v>47</v>
      </c>
      <c r="L105" s="3" t="s">
        <v>80</v>
      </c>
      <c r="M105" s="3" t="s">
        <v>80</v>
      </c>
      <c r="N105" s="3" t="s">
        <v>258</v>
      </c>
      <c r="O105" s="5" t="s">
        <v>46</v>
      </c>
      <c r="P105" s="3" t="s">
        <v>47</v>
      </c>
      <c r="Q105" s="3" t="s">
        <v>80</v>
      </c>
      <c r="R105" s="3" t="s">
        <v>80</v>
      </c>
      <c r="S105" s="3" t="s">
        <v>80</v>
      </c>
      <c r="T105" s="3" t="s">
        <v>47</v>
      </c>
      <c r="U105" s="3" t="s">
        <v>258</v>
      </c>
      <c r="V105" s="5" t="s">
        <v>113</v>
      </c>
      <c r="W105" s="3" t="s">
        <v>433</v>
      </c>
      <c r="X105" s="5" t="s">
        <v>6929</v>
      </c>
      <c r="Y105" s="3" t="s">
        <v>4542</v>
      </c>
      <c r="AB105" s="14">
        <f t="shared" si="7"/>
        <v>-29.379999999999882</v>
      </c>
      <c r="AE105" s="26">
        <f t="shared" si="8"/>
        <v>-0.19373296624909664</v>
      </c>
      <c r="AH105" s="25">
        <f t="shared" si="9"/>
        <v>0.57680751124502094</v>
      </c>
      <c r="AI105" s="41">
        <f t="shared" si="10"/>
        <v>1.7336806135577731</v>
      </c>
    </row>
    <row r="106" spans="1:35" x14ac:dyDescent="0.25">
      <c r="A106" s="3" t="s">
        <v>359</v>
      </c>
      <c r="B106" s="4" t="s">
        <v>4012</v>
      </c>
      <c r="C106" s="3" t="s">
        <v>42</v>
      </c>
      <c r="D106" s="3" t="s">
        <v>372</v>
      </c>
      <c r="E106" s="3" t="s">
        <v>6930</v>
      </c>
      <c r="F106" s="3" t="s">
        <v>4035</v>
      </c>
      <c r="G106" s="3" t="s">
        <v>42</v>
      </c>
      <c r="H106" s="5" t="s">
        <v>46</v>
      </c>
      <c r="I106" s="3" t="s">
        <v>48</v>
      </c>
      <c r="J106" s="3" t="s">
        <v>47</v>
      </c>
      <c r="K106" s="3" t="s">
        <v>47</v>
      </c>
      <c r="L106" s="3" t="s">
        <v>80</v>
      </c>
      <c r="M106" s="3" t="s">
        <v>80</v>
      </c>
      <c r="N106" s="3" t="s">
        <v>60</v>
      </c>
      <c r="O106" s="5" t="s">
        <v>46</v>
      </c>
      <c r="P106" s="3" t="s">
        <v>80</v>
      </c>
      <c r="Q106" s="3" t="s">
        <v>80</v>
      </c>
      <c r="R106" s="3" t="s">
        <v>47</v>
      </c>
      <c r="S106" s="3" t="s">
        <v>80</v>
      </c>
      <c r="T106" s="3" t="s">
        <v>80</v>
      </c>
      <c r="U106" s="3" t="s">
        <v>355</v>
      </c>
      <c r="V106" s="5" t="s">
        <v>108</v>
      </c>
      <c r="W106" s="3" t="s">
        <v>1361</v>
      </c>
      <c r="X106" s="5" t="s">
        <v>6931</v>
      </c>
      <c r="Y106" s="3" t="s">
        <v>6932</v>
      </c>
      <c r="AB106" s="14">
        <f t="shared" si="7"/>
        <v>244.13000000000011</v>
      </c>
      <c r="AE106" s="26">
        <f t="shared" si="8"/>
        <v>1.450300940925628</v>
      </c>
      <c r="AH106" s="25">
        <f t="shared" si="9"/>
        <v>7.3487308400226325E-2</v>
      </c>
      <c r="AI106" s="41">
        <f t="shared" si="10"/>
        <v>13.607791899980926</v>
      </c>
    </row>
    <row r="107" spans="1:35" x14ac:dyDescent="0.25">
      <c r="A107" s="3" t="s">
        <v>1833</v>
      </c>
      <c r="B107" s="4" t="s">
        <v>6933</v>
      </c>
      <c r="C107" s="3" t="s">
        <v>63</v>
      </c>
      <c r="D107" s="3" t="s">
        <v>380</v>
      </c>
      <c r="E107" s="3" t="s">
        <v>42</v>
      </c>
      <c r="F107" s="3" t="s">
        <v>80</v>
      </c>
      <c r="G107" s="3" t="s">
        <v>42</v>
      </c>
      <c r="H107" s="5" t="s">
        <v>46</v>
      </c>
      <c r="I107" s="3" t="s">
        <v>48</v>
      </c>
      <c r="J107" s="3" t="s">
        <v>80</v>
      </c>
      <c r="K107" s="3" t="s">
        <v>80</v>
      </c>
      <c r="L107" s="3" t="s">
        <v>80</v>
      </c>
      <c r="M107" s="3" t="s">
        <v>80</v>
      </c>
      <c r="N107" s="3" t="s">
        <v>258</v>
      </c>
      <c r="O107" s="5" t="s">
        <v>46</v>
      </c>
      <c r="P107" s="3" t="s">
        <v>80</v>
      </c>
      <c r="Q107" s="3" t="s">
        <v>80</v>
      </c>
      <c r="R107" s="3" t="s">
        <v>80</v>
      </c>
      <c r="S107" s="3" t="s">
        <v>80</v>
      </c>
      <c r="T107" s="3" t="s">
        <v>80</v>
      </c>
      <c r="U107" s="3" t="s">
        <v>258</v>
      </c>
      <c r="V107" s="5" t="s">
        <v>108</v>
      </c>
      <c r="W107" s="3" t="s">
        <v>433</v>
      </c>
      <c r="X107" s="5" t="s">
        <v>6931</v>
      </c>
      <c r="Y107" s="3" t="s">
        <v>42</v>
      </c>
      <c r="AB107" s="14">
        <f t="shared" si="7"/>
        <v>0</v>
      </c>
      <c r="AE107" s="26">
        <f t="shared" si="8"/>
        <v>-1.7133513970228519E-2</v>
      </c>
      <c r="AH107" s="25">
        <f t="shared" si="9"/>
        <v>0.50683494872475343</v>
      </c>
      <c r="AI107" s="41">
        <f t="shared" si="10"/>
        <v>1.9730288973088741</v>
      </c>
    </row>
    <row r="108" spans="1:35" x14ac:dyDescent="0.25">
      <c r="A108" s="3" t="s">
        <v>1833</v>
      </c>
      <c r="B108" s="4" t="s">
        <v>941</v>
      </c>
      <c r="C108" s="3" t="s">
        <v>58</v>
      </c>
      <c r="D108" s="3" t="s">
        <v>380</v>
      </c>
      <c r="E108" s="3" t="s">
        <v>6934</v>
      </c>
      <c r="F108" s="3" t="s">
        <v>244</v>
      </c>
      <c r="G108" s="3" t="s">
        <v>42</v>
      </c>
      <c r="H108" s="5" t="s">
        <v>46</v>
      </c>
      <c r="I108" s="3" t="s">
        <v>80</v>
      </c>
      <c r="J108" s="3" t="s">
        <v>47</v>
      </c>
      <c r="K108" s="3" t="s">
        <v>47</v>
      </c>
      <c r="L108" s="3" t="s">
        <v>80</v>
      </c>
      <c r="M108" s="3" t="s">
        <v>47</v>
      </c>
      <c r="N108" s="3" t="s">
        <v>258</v>
      </c>
      <c r="O108" s="5" t="s">
        <v>47</v>
      </c>
      <c r="P108" s="3" t="s">
        <v>46</v>
      </c>
      <c r="Q108" s="3" t="s">
        <v>47</v>
      </c>
      <c r="R108" s="3" t="s">
        <v>80</v>
      </c>
      <c r="S108" s="3" t="s">
        <v>80</v>
      </c>
      <c r="T108" s="3" t="s">
        <v>48</v>
      </c>
      <c r="U108" s="3" t="s">
        <v>258</v>
      </c>
      <c r="V108" s="5" t="s">
        <v>108</v>
      </c>
      <c r="W108" s="3" t="s">
        <v>433</v>
      </c>
      <c r="X108" s="5" t="s">
        <v>6931</v>
      </c>
      <c r="Y108" s="3" t="s">
        <v>6935</v>
      </c>
      <c r="AB108" s="14">
        <f t="shared" si="7"/>
        <v>-132.31999999999971</v>
      </c>
      <c r="AE108" s="26">
        <f t="shared" si="8"/>
        <v>-0.81249224526838604</v>
      </c>
      <c r="AH108" s="25">
        <f t="shared" si="9"/>
        <v>0.7917453827512474</v>
      </c>
      <c r="AI108" s="41">
        <f t="shared" si="10"/>
        <v>1.2630323103686258</v>
      </c>
    </row>
    <row r="109" spans="1:35" x14ac:dyDescent="0.25">
      <c r="A109" s="3" t="s">
        <v>613</v>
      </c>
      <c r="B109" s="4" t="s">
        <v>771</v>
      </c>
      <c r="C109" s="3" t="s">
        <v>63</v>
      </c>
      <c r="D109" s="3" t="s">
        <v>380</v>
      </c>
      <c r="E109" s="3">
        <v>2003.26</v>
      </c>
      <c r="F109" s="3" t="s">
        <v>80</v>
      </c>
      <c r="G109" s="3" t="s">
        <v>42</v>
      </c>
      <c r="H109" s="5" t="s">
        <v>46</v>
      </c>
      <c r="I109" s="3" t="s">
        <v>80</v>
      </c>
      <c r="J109" s="3" t="s">
        <v>80</v>
      </c>
      <c r="K109" s="3" t="s">
        <v>80</v>
      </c>
      <c r="L109" s="3" t="s">
        <v>80</v>
      </c>
      <c r="M109" s="3" t="s">
        <v>47</v>
      </c>
      <c r="N109" s="3" t="s">
        <v>258</v>
      </c>
      <c r="O109" s="5" t="s">
        <v>46</v>
      </c>
      <c r="P109" s="3" t="s">
        <v>80</v>
      </c>
      <c r="Q109" s="3" t="s">
        <v>80</v>
      </c>
      <c r="R109" s="3" t="s">
        <v>80</v>
      </c>
      <c r="S109" s="3" t="s">
        <v>80</v>
      </c>
      <c r="T109" s="3" t="s">
        <v>2524</v>
      </c>
      <c r="U109" s="3" t="s">
        <v>258</v>
      </c>
      <c r="V109" s="5" t="s">
        <v>3167</v>
      </c>
      <c r="W109" s="3" t="s">
        <v>433</v>
      </c>
      <c r="X109" s="5" t="s">
        <v>6936</v>
      </c>
      <c r="Y109" s="3" t="s">
        <v>42</v>
      </c>
      <c r="AB109" s="14">
        <f t="shared" si="7"/>
        <v>-78.700000000000045</v>
      </c>
      <c r="AE109" s="26">
        <f t="shared" si="8"/>
        <v>-0.49018922854977187</v>
      </c>
      <c r="AH109" s="25">
        <f t="shared" si="9"/>
        <v>0.68799999888013297</v>
      </c>
      <c r="AI109" s="41">
        <f t="shared" si="10"/>
        <v>1.4534883744588862</v>
      </c>
    </row>
    <row r="110" spans="1:35" x14ac:dyDescent="0.25">
      <c r="A110" s="3" t="s">
        <v>2081</v>
      </c>
      <c r="B110" s="4" t="s">
        <v>6937</v>
      </c>
      <c r="C110" s="3" t="s">
        <v>42</v>
      </c>
      <c r="D110" s="3" t="s">
        <v>307</v>
      </c>
      <c r="E110" s="3">
        <v>2055.14</v>
      </c>
      <c r="F110" s="3" t="s">
        <v>80</v>
      </c>
      <c r="G110" s="3" t="s">
        <v>42</v>
      </c>
      <c r="H110" s="5" t="s">
        <v>46</v>
      </c>
      <c r="I110" s="3" t="s">
        <v>80</v>
      </c>
      <c r="J110" s="3" t="s">
        <v>80</v>
      </c>
      <c r="K110" s="3" t="s">
        <v>40</v>
      </c>
      <c r="L110" s="3" t="s">
        <v>80</v>
      </c>
      <c r="M110" s="3" t="s">
        <v>80</v>
      </c>
      <c r="N110" s="3" t="s">
        <v>258</v>
      </c>
      <c r="O110" s="5" t="s">
        <v>47</v>
      </c>
      <c r="P110" s="3" t="s">
        <v>80</v>
      </c>
      <c r="Q110" s="3" t="s">
        <v>80</v>
      </c>
      <c r="R110" s="3" t="s">
        <v>46</v>
      </c>
      <c r="S110" s="3" t="s">
        <v>80</v>
      </c>
      <c r="T110" s="3" t="s">
        <v>80</v>
      </c>
      <c r="U110" s="3" t="s">
        <v>258</v>
      </c>
      <c r="V110" s="5" t="s">
        <v>104</v>
      </c>
      <c r="W110" s="3" t="s">
        <v>433</v>
      </c>
      <c r="X110" s="5" t="s">
        <v>6938</v>
      </c>
      <c r="Y110" s="3" t="s">
        <v>42</v>
      </c>
      <c r="AB110" s="14">
        <f t="shared" si="7"/>
        <v>-144.68999999999983</v>
      </c>
      <c r="AE110" s="26">
        <f t="shared" si="8"/>
        <v>-0.88684674576837341</v>
      </c>
      <c r="AH110" s="25">
        <f t="shared" si="9"/>
        <v>0.81241929183738415</v>
      </c>
      <c r="AI110" s="41">
        <f t="shared" si="10"/>
        <v>1.2308914990661775</v>
      </c>
    </row>
    <row r="111" spans="1:35" x14ac:dyDescent="0.25">
      <c r="A111" s="3" t="s">
        <v>2081</v>
      </c>
      <c r="B111" s="4" t="s">
        <v>843</v>
      </c>
      <c r="C111" s="3" t="s">
        <v>42</v>
      </c>
      <c r="D111" s="3" t="s">
        <v>844</v>
      </c>
      <c r="E111" s="3" t="s">
        <v>6939</v>
      </c>
      <c r="F111" s="3" t="s">
        <v>75</v>
      </c>
      <c r="G111" s="3" t="s">
        <v>42</v>
      </c>
      <c r="H111" s="5" t="s">
        <v>46</v>
      </c>
      <c r="I111" s="3" t="s">
        <v>80</v>
      </c>
      <c r="J111" s="3" t="s">
        <v>80</v>
      </c>
      <c r="K111" s="3" t="s">
        <v>40</v>
      </c>
      <c r="L111" s="3" t="s">
        <v>80</v>
      </c>
      <c r="M111" s="3" t="s">
        <v>80</v>
      </c>
      <c r="N111" s="3" t="s">
        <v>258</v>
      </c>
      <c r="O111" s="5" t="s">
        <v>46</v>
      </c>
      <c r="P111" s="3" t="s">
        <v>80</v>
      </c>
      <c r="Q111" s="3" t="s">
        <v>80</v>
      </c>
      <c r="R111" s="3" t="s">
        <v>47</v>
      </c>
      <c r="S111" s="3" t="s">
        <v>80</v>
      </c>
      <c r="T111" s="3" t="s">
        <v>80</v>
      </c>
      <c r="U111" s="3" t="s">
        <v>258</v>
      </c>
      <c r="V111" s="5" t="s">
        <v>104</v>
      </c>
      <c r="W111" s="3" t="s">
        <v>433</v>
      </c>
      <c r="X111" s="5" t="s">
        <v>6938</v>
      </c>
      <c r="Y111" s="3" t="s">
        <v>6940</v>
      </c>
      <c r="AB111" s="14">
        <f t="shared" si="7"/>
        <v>-128.27999999999997</v>
      </c>
      <c r="AE111" s="26">
        <f t="shared" si="8"/>
        <v>-0.78820831786176304</v>
      </c>
      <c r="AH111" s="25">
        <f t="shared" si="9"/>
        <v>0.7847125677251402</v>
      </c>
      <c r="AI111" s="41">
        <f t="shared" si="10"/>
        <v>1.2743519616347831</v>
      </c>
    </row>
    <row r="112" spans="1:35" x14ac:dyDescent="0.25">
      <c r="A112" s="3" t="s">
        <v>2081</v>
      </c>
      <c r="B112" s="4" t="s">
        <v>6941</v>
      </c>
      <c r="C112" s="3" t="s">
        <v>58</v>
      </c>
      <c r="D112" s="3" t="s">
        <v>90</v>
      </c>
      <c r="E112" s="3" t="s">
        <v>6942</v>
      </c>
      <c r="F112" s="3" t="s">
        <v>630</v>
      </c>
      <c r="G112" s="3" t="s">
        <v>42</v>
      </c>
      <c r="H112" s="5" t="s">
        <v>46</v>
      </c>
      <c r="I112" s="3" t="s">
        <v>86</v>
      </c>
      <c r="J112" s="3" t="s">
        <v>80</v>
      </c>
      <c r="K112" s="3" t="s">
        <v>47</v>
      </c>
      <c r="L112" s="3" t="s">
        <v>80</v>
      </c>
      <c r="M112" s="3" t="s">
        <v>47</v>
      </c>
      <c r="N112" s="3" t="s">
        <v>258</v>
      </c>
      <c r="O112" s="5" t="s">
        <v>80</v>
      </c>
      <c r="P112" s="3" t="s">
        <v>86</v>
      </c>
      <c r="Q112" s="3" t="s">
        <v>80</v>
      </c>
      <c r="R112" s="3" t="s">
        <v>80</v>
      </c>
      <c r="S112" s="3" t="s">
        <v>80</v>
      </c>
      <c r="T112" s="3" t="s">
        <v>80</v>
      </c>
      <c r="U112" s="3" t="s">
        <v>258</v>
      </c>
      <c r="V112" s="5" t="s">
        <v>104</v>
      </c>
      <c r="W112" s="3" t="s">
        <v>433</v>
      </c>
      <c r="X112" s="5" t="s">
        <v>6938</v>
      </c>
      <c r="Y112" s="3" t="s">
        <v>6943</v>
      </c>
      <c r="AB112" s="14">
        <f t="shared" si="7"/>
        <v>79.210000000000036</v>
      </c>
      <c r="AE112" s="26">
        <f t="shared" si="8"/>
        <v>0.45898774590074509</v>
      </c>
      <c r="AH112" s="25">
        <f t="shared" si="9"/>
        <v>0.32312148294988152</v>
      </c>
      <c r="AI112" s="41">
        <f t="shared" si="10"/>
        <v>3.0948112482979266</v>
      </c>
    </row>
    <row r="113" spans="1:35" x14ac:dyDescent="0.25">
      <c r="A113" s="3" t="s">
        <v>6944</v>
      </c>
      <c r="B113" s="4" t="s">
        <v>6945</v>
      </c>
      <c r="C113" s="3" t="s">
        <v>58</v>
      </c>
      <c r="D113" s="3" t="s">
        <v>844</v>
      </c>
      <c r="E113" s="3" t="s">
        <v>6946</v>
      </c>
      <c r="F113" s="3" t="s">
        <v>2143</v>
      </c>
      <c r="G113" s="3" t="s">
        <v>42</v>
      </c>
      <c r="H113" s="5" t="s">
        <v>46</v>
      </c>
      <c r="I113" s="3" t="s">
        <v>80</v>
      </c>
      <c r="J113" s="3" t="s">
        <v>47</v>
      </c>
      <c r="K113" s="3" t="s">
        <v>47</v>
      </c>
      <c r="L113" s="3" t="s">
        <v>80</v>
      </c>
      <c r="M113" s="3" t="s">
        <v>47</v>
      </c>
      <c r="N113" s="3" t="s">
        <v>258</v>
      </c>
      <c r="O113" s="5" t="s">
        <v>46</v>
      </c>
      <c r="P113" s="3" t="s">
        <v>80</v>
      </c>
      <c r="Q113" s="3" t="s">
        <v>80</v>
      </c>
      <c r="R113" s="3" t="s">
        <v>80</v>
      </c>
      <c r="S113" s="3" t="s">
        <v>80</v>
      </c>
      <c r="T113" s="3" t="s">
        <v>47</v>
      </c>
      <c r="U113" s="3" t="s">
        <v>258</v>
      </c>
      <c r="V113" s="5" t="s">
        <v>98</v>
      </c>
      <c r="W113" s="3" t="s">
        <v>433</v>
      </c>
      <c r="X113" s="5" t="s">
        <v>6947</v>
      </c>
      <c r="Y113" s="3" t="s">
        <v>6167</v>
      </c>
      <c r="AB113" s="14">
        <f t="shared" si="7"/>
        <v>243.96000000000004</v>
      </c>
      <c r="AE113" s="26">
        <f t="shared" si="8"/>
        <v>1.4492790924951509</v>
      </c>
      <c r="AH113" s="25">
        <f t="shared" si="9"/>
        <v>7.3629828696769817E-2</v>
      </c>
      <c r="AI113" s="41">
        <f t="shared" si="10"/>
        <v>13.581452214404928</v>
      </c>
    </row>
    <row r="114" spans="1:35" x14ac:dyDescent="0.25">
      <c r="A114" s="3" t="s">
        <v>6944</v>
      </c>
      <c r="B114" s="4" t="s">
        <v>6948</v>
      </c>
      <c r="C114" s="3" t="s">
        <v>42</v>
      </c>
      <c r="D114" s="3" t="s">
        <v>115</v>
      </c>
      <c r="E114" s="3" t="s">
        <v>6949</v>
      </c>
      <c r="F114" s="3" t="s">
        <v>676</v>
      </c>
      <c r="G114" s="3" t="s">
        <v>42</v>
      </c>
      <c r="H114" s="5" t="s">
        <v>46</v>
      </c>
      <c r="I114" s="3" t="s">
        <v>80</v>
      </c>
      <c r="J114" s="3" t="s">
        <v>80</v>
      </c>
      <c r="K114" s="3" t="s">
        <v>47</v>
      </c>
      <c r="L114" s="3" t="s">
        <v>80</v>
      </c>
      <c r="M114" s="3" t="s">
        <v>47</v>
      </c>
      <c r="N114" s="3" t="s">
        <v>258</v>
      </c>
      <c r="O114" s="5" t="s">
        <v>46</v>
      </c>
      <c r="P114" s="3" t="s">
        <v>80</v>
      </c>
      <c r="Q114" s="3" t="s">
        <v>80</v>
      </c>
      <c r="R114" s="3" t="s">
        <v>47</v>
      </c>
      <c r="S114" s="3" t="s">
        <v>80</v>
      </c>
      <c r="T114" s="3" t="s">
        <v>47</v>
      </c>
      <c r="U114" s="3" t="s">
        <v>258</v>
      </c>
      <c r="V114" s="5" t="s">
        <v>98</v>
      </c>
      <c r="W114" s="3" t="s">
        <v>433</v>
      </c>
      <c r="X114" s="5" t="s">
        <v>6947</v>
      </c>
      <c r="Y114" s="3" t="s">
        <v>6950</v>
      </c>
      <c r="AB114" s="14">
        <f t="shared" si="7"/>
        <v>-323.57999999999993</v>
      </c>
      <c r="AE114" s="26">
        <f t="shared" si="8"/>
        <v>-1.9621318382859656</v>
      </c>
      <c r="AH114" s="25">
        <f t="shared" si="9"/>
        <v>0.97512643147584999</v>
      </c>
      <c r="AI114" s="41">
        <f t="shared" si="10"/>
        <v>1.0255080446199207</v>
      </c>
    </row>
    <row r="115" spans="1:35" x14ac:dyDescent="0.25">
      <c r="A115" s="3" t="s">
        <v>6944</v>
      </c>
      <c r="B115" s="4" t="s">
        <v>6951</v>
      </c>
      <c r="C115" s="3" t="s">
        <v>63</v>
      </c>
      <c r="D115" s="3" t="s">
        <v>380</v>
      </c>
      <c r="E115" s="3" t="s">
        <v>42</v>
      </c>
      <c r="F115" s="3" t="s">
        <v>80</v>
      </c>
      <c r="G115" s="3" t="s">
        <v>42</v>
      </c>
      <c r="H115" s="5" t="s">
        <v>46</v>
      </c>
      <c r="I115" s="3" t="s">
        <v>80</v>
      </c>
      <c r="J115" s="3" t="s">
        <v>80</v>
      </c>
      <c r="K115" s="3" t="s">
        <v>47</v>
      </c>
      <c r="L115" s="3" t="s">
        <v>80</v>
      </c>
      <c r="M115" s="3" t="s">
        <v>47</v>
      </c>
      <c r="N115" s="3" t="s">
        <v>258</v>
      </c>
      <c r="O115" s="5" t="s">
        <v>46</v>
      </c>
      <c r="P115" s="3" t="s">
        <v>80</v>
      </c>
      <c r="Q115" s="3" t="s">
        <v>80</v>
      </c>
      <c r="R115" s="3" t="s">
        <v>47</v>
      </c>
      <c r="S115" s="3" t="s">
        <v>80</v>
      </c>
      <c r="T115" s="3" t="s">
        <v>47</v>
      </c>
      <c r="U115" s="3" t="s">
        <v>258</v>
      </c>
      <c r="V115" s="5" t="s">
        <v>98</v>
      </c>
      <c r="W115" s="3" t="s">
        <v>433</v>
      </c>
      <c r="X115" s="5" t="s">
        <v>6947</v>
      </c>
      <c r="Y115" s="3" t="s">
        <v>42</v>
      </c>
      <c r="AB115" s="14">
        <f t="shared" si="7"/>
        <v>0</v>
      </c>
      <c r="AE115" s="26">
        <f t="shared" si="8"/>
        <v>-1.7133513970228519E-2</v>
      </c>
      <c r="AH115" s="25">
        <f t="shared" si="9"/>
        <v>0.50683494872475343</v>
      </c>
      <c r="AI115" s="41">
        <f t="shared" si="10"/>
        <v>1.9730288973088741</v>
      </c>
    </row>
    <row r="116" spans="1:35" x14ac:dyDescent="0.25">
      <c r="A116" s="3" t="s">
        <v>763</v>
      </c>
      <c r="B116" s="4" t="s">
        <v>6952</v>
      </c>
      <c r="C116" s="3" t="s">
        <v>58</v>
      </c>
      <c r="D116" s="3" t="s">
        <v>6953</v>
      </c>
      <c r="E116" s="3" t="s">
        <v>42</v>
      </c>
      <c r="F116" s="3" t="s">
        <v>80</v>
      </c>
      <c r="G116" s="3" t="s">
        <v>42</v>
      </c>
      <c r="H116" s="5" t="s">
        <v>46</v>
      </c>
      <c r="I116" s="3" t="s">
        <v>86</v>
      </c>
      <c r="J116" s="3" t="s">
        <v>80</v>
      </c>
      <c r="K116" s="3" t="s">
        <v>80</v>
      </c>
      <c r="L116" s="3" t="s">
        <v>80</v>
      </c>
      <c r="M116" s="3" t="s">
        <v>80</v>
      </c>
      <c r="N116" s="3" t="s">
        <v>258</v>
      </c>
      <c r="O116" s="5" t="s">
        <v>80</v>
      </c>
      <c r="P116" s="3" t="s">
        <v>80</v>
      </c>
      <c r="Q116" s="3" t="s">
        <v>80</v>
      </c>
      <c r="R116" s="3" t="s">
        <v>80</v>
      </c>
      <c r="S116" s="3" t="s">
        <v>80</v>
      </c>
      <c r="T116" s="3" t="s">
        <v>80</v>
      </c>
      <c r="U116" s="3" t="s">
        <v>258</v>
      </c>
      <c r="V116" s="5" t="s">
        <v>88</v>
      </c>
      <c r="W116" s="3" t="s">
        <v>433</v>
      </c>
      <c r="X116" s="5" t="s">
        <v>6954</v>
      </c>
      <c r="Y116" s="3" t="s">
        <v>42</v>
      </c>
      <c r="AB116" s="14">
        <f t="shared" si="7"/>
        <v>0</v>
      </c>
      <c r="AE116" s="26">
        <f t="shared" si="8"/>
        <v>-1.7133513970228519E-2</v>
      </c>
      <c r="AH116" s="25">
        <f t="shared" si="9"/>
        <v>0.50683494872475343</v>
      </c>
      <c r="AI116" s="41">
        <f t="shared" si="10"/>
        <v>1.9730288973088741</v>
      </c>
    </row>
    <row r="117" spans="1:35" x14ac:dyDescent="0.25">
      <c r="A117" s="3" t="s">
        <v>6955</v>
      </c>
      <c r="B117" s="4" t="s">
        <v>1583</v>
      </c>
      <c r="C117" s="3" t="s">
        <v>58</v>
      </c>
      <c r="D117" s="3" t="s">
        <v>377</v>
      </c>
      <c r="E117" s="3" t="s">
        <v>6956</v>
      </c>
      <c r="F117" s="3" t="s">
        <v>1797</v>
      </c>
      <c r="G117" s="3" t="s">
        <v>42</v>
      </c>
      <c r="H117" s="5" t="s">
        <v>46</v>
      </c>
      <c r="I117" s="3" t="s">
        <v>80</v>
      </c>
      <c r="J117" s="3" t="s">
        <v>80</v>
      </c>
      <c r="K117" s="3" t="s">
        <v>47</v>
      </c>
      <c r="L117" s="3" t="s">
        <v>2525</v>
      </c>
      <c r="M117" s="3" t="s">
        <v>80</v>
      </c>
      <c r="N117" s="3" t="s">
        <v>258</v>
      </c>
      <c r="O117" s="5" t="s">
        <v>80</v>
      </c>
      <c r="P117" s="3" t="s">
        <v>80</v>
      </c>
      <c r="Q117" s="3" t="s">
        <v>80</v>
      </c>
      <c r="R117" s="3" t="s">
        <v>47</v>
      </c>
      <c r="S117" s="3" t="s">
        <v>80</v>
      </c>
      <c r="T117" s="3" t="s">
        <v>80</v>
      </c>
      <c r="U117" s="3" t="s">
        <v>258</v>
      </c>
      <c r="V117" s="5" t="s">
        <v>2757</v>
      </c>
      <c r="W117" s="3" t="s">
        <v>433</v>
      </c>
      <c r="X117" s="5" t="s">
        <v>6957</v>
      </c>
      <c r="Y117" s="3" t="s">
        <v>6958</v>
      </c>
      <c r="AB117" s="14">
        <f t="shared" si="7"/>
        <v>-171.17999999999984</v>
      </c>
      <c r="AE117" s="26">
        <f t="shared" si="8"/>
        <v>-1.046074774729137</v>
      </c>
      <c r="AH117" s="25">
        <f t="shared" si="9"/>
        <v>0.85223674471379418</v>
      </c>
      <c r="AI117" s="41">
        <f t="shared" si="10"/>
        <v>1.1733828730135651</v>
      </c>
    </row>
    <row r="118" spans="1:35" x14ac:dyDescent="0.25">
      <c r="A118" s="3" t="s">
        <v>6955</v>
      </c>
      <c r="B118" s="4" t="s">
        <v>2001</v>
      </c>
      <c r="C118" s="3" t="s">
        <v>42</v>
      </c>
      <c r="D118" s="3" t="s">
        <v>515</v>
      </c>
      <c r="E118" s="3">
        <v>1755.4</v>
      </c>
      <c r="F118" s="3" t="s">
        <v>1263</v>
      </c>
      <c r="G118" s="3" t="s">
        <v>42</v>
      </c>
      <c r="H118" s="5" t="s">
        <v>47</v>
      </c>
      <c r="I118" s="3" t="s">
        <v>80</v>
      </c>
      <c r="J118" s="3" t="s">
        <v>80</v>
      </c>
      <c r="K118" s="3" t="s">
        <v>47</v>
      </c>
      <c r="L118" s="3" t="s">
        <v>80</v>
      </c>
      <c r="M118" s="3" t="s">
        <v>2525</v>
      </c>
      <c r="N118" s="3" t="s">
        <v>258</v>
      </c>
      <c r="O118" s="5" t="s">
        <v>46</v>
      </c>
      <c r="P118" s="3" t="s">
        <v>47</v>
      </c>
      <c r="Q118" s="3" t="s">
        <v>47</v>
      </c>
      <c r="R118" s="3" t="s">
        <v>80</v>
      </c>
      <c r="S118" s="3" t="s">
        <v>80</v>
      </c>
      <c r="T118" s="3" t="s">
        <v>47</v>
      </c>
      <c r="U118" s="3" t="s">
        <v>258</v>
      </c>
      <c r="V118" s="5" t="s">
        <v>2757</v>
      </c>
      <c r="W118" s="3" t="s">
        <v>433</v>
      </c>
      <c r="X118" s="5" t="s">
        <v>6957</v>
      </c>
      <c r="Y118" s="3" t="s">
        <v>6959</v>
      </c>
      <c r="AB118" s="14">
        <f t="shared" si="7"/>
        <v>56.269999999999982</v>
      </c>
      <c r="AE118" s="26">
        <f t="shared" si="8"/>
        <v>0.32109831651758441</v>
      </c>
      <c r="AH118" s="25">
        <f t="shared" si="9"/>
        <v>0.3740679430201157</v>
      </c>
      <c r="AI118" s="41">
        <f t="shared" si="10"/>
        <v>2.6733111421585369</v>
      </c>
    </row>
    <row r="119" spans="1:35" x14ac:dyDescent="0.25">
      <c r="A119" s="3" t="s">
        <v>500</v>
      </c>
      <c r="B119" s="4" t="s">
        <v>6960</v>
      </c>
      <c r="C119" s="3" t="s">
        <v>42</v>
      </c>
      <c r="D119" s="3" t="s">
        <v>380</v>
      </c>
      <c r="E119" s="3" t="s">
        <v>6961</v>
      </c>
      <c r="F119" s="3" t="s">
        <v>477</v>
      </c>
      <c r="G119" s="3" t="s">
        <v>42</v>
      </c>
      <c r="H119" s="5" t="s">
        <v>46</v>
      </c>
      <c r="I119" s="3" t="s">
        <v>80</v>
      </c>
      <c r="J119" s="3" t="s">
        <v>80</v>
      </c>
      <c r="K119" s="3" t="s">
        <v>40</v>
      </c>
      <c r="L119" s="3" t="s">
        <v>80</v>
      </c>
      <c r="M119" s="3" t="s">
        <v>80</v>
      </c>
      <c r="N119" s="3" t="s">
        <v>258</v>
      </c>
      <c r="O119" s="5" t="s">
        <v>47</v>
      </c>
      <c r="P119" s="3" t="s">
        <v>80</v>
      </c>
      <c r="Q119" s="3" t="s">
        <v>80</v>
      </c>
      <c r="R119" s="3" t="s">
        <v>40</v>
      </c>
      <c r="S119" s="3" t="s">
        <v>80</v>
      </c>
      <c r="T119" s="3" t="s">
        <v>80</v>
      </c>
      <c r="U119" s="3" t="s">
        <v>1128</v>
      </c>
      <c r="V119" s="5" t="s">
        <v>83</v>
      </c>
      <c r="W119" s="3" t="s">
        <v>339</v>
      </c>
      <c r="X119" s="5" t="s">
        <v>6962</v>
      </c>
      <c r="Y119" s="3" t="s">
        <v>6963</v>
      </c>
      <c r="AB119" s="14">
        <f t="shared" si="7"/>
        <v>74.909999999999854</v>
      </c>
      <c r="AE119" s="26">
        <f>(AB119-$AF$5)/$AG$5</f>
        <v>0.433140991482802</v>
      </c>
      <c r="AH119" s="25">
        <f t="shared" si="9"/>
        <v>0.33245617229603563</v>
      </c>
      <c r="AI119" s="41">
        <f t="shared" si="10"/>
        <v>3.0079152782567378</v>
      </c>
    </row>
    <row r="120" spans="1:35" x14ac:dyDescent="0.25">
      <c r="A120" s="3" t="s">
        <v>374</v>
      </c>
      <c r="B120" s="4" t="s">
        <v>6964</v>
      </c>
      <c r="C120" s="3" t="s">
        <v>58</v>
      </c>
      <c r="D120" s="3" t="s">
        <v>354</v>
      </c>
      <c r="E120" s="3" t="s">
        <v>6965</v>
      </c>
      <c r="F120" s="3" t="s">
        <v>1564</v>
      </c>
      <c r="G120" s="3" t="s">
        <v>42</v>
      </c>
      <c r="H120" s="5" t="s">
        <v>46</v>
      </c>
      <c r="I120" s="3" t="s">
        <v>80</v>
      </c>
      <c r="J120" s="3" t="s">
        <v>80</v>
      </c>
      <c r="K120" s="3" t="s">
        <v>47</v>
      </c>
      <c r="L120" s="3" t="s">
        <v>47</v>
      </c>
      <c r="M120" s="3" t="s">
        <v>47</v>
      </c>
      <c r="N120" s="3" t="s">
        <v>258</v>
      </c>
      <c r="O120" s="5" t="s">
        <v>47</v>
      </c>
      <c r="P120" s="3" t="s">
        <v>80</v>
      </c>
      <c r="Q120" s="3" t="s">
        <v>80</v>
      </c>
      <c r="R120" s="3" t="s">
        <v>40</v>
      </c>
      <c r="S120" s="3" t="s">
        <v>47</v>
      </c>
      <c r="T120" s="3" t="s">
        <v>47</v>
      </c>
      <c r="U120" s="3" t="s">
        <v>258</v>
      </c>
      <c r="V120" s="5" t="s">
        <v>76</v>
      </c>
      <c r="W120" s="3" t="s">
        <v>433</v>
      </c>
      <c r="X120" s="5" t="s">
        <v>6966</v>
      </c>
      <c r="Y120" s="3" t="s">
        <v>2835</v>
      </c>
      <c r="AB120" s="14">
        <f t="shared" si="7"/>
        <v>-5.4200000000000728</v>
      </c>
      <c r="AE120" s="26">
        <f>(AB120-$AF$5)/$AG$5</f>
        <v>-4.9712446283076778E-2</v>
      </c>
      <c r="AH120" s="25">
        <f t="shared" si="9"/>
        <v>0.51982423098780939</v>
      </c>
      <c r="AI120" s="41">
        <f t="shared" si="10"/>
        <v>1.9237271762028565</v>
      </c>
    </row>
    <row r="121" spans="1:35" x14ac:dyDescent="0.25">
      <c r="A121" s="3" t="s">
        <v>6967</v>
      </c>
      <c r="B121" s="4" t="s">
        <v>2142</v>
      </c>
      <c r="C121" s="3" t="s">
        <v>63</v>
      </c>
      <c r="D121" s="3" t="s">
        <v>380</v>
      </c>
      <c r="E121" s="3" t="s">
        <v>42</v>
      </c>
      <c r="F121" s="3" t="s">
        <v>80</v>
      </c>
      <c r="G121" s="3" t="s">
        <v>42</v>
      </c>
      <c r="H121" s="5" t="s">
        <v>46</v>
      </c>
      <c r="I121" s="3" t="s">
        <v>80</v>
      </c>
      <c r="J121" s="3" t="s">
        <v>80</v>
      </c>
      <c r="K121" s="3" t="s">
        <v>80</v>
      </c>
      <c r="L121" s="3" t="s">
        <v>80</v>
      </c>
      <c r="M121" s="3" t="s">
        <v>80</v>
      </c>
      <c r="N121" s="3" t="s">
        <v>258</v>
      </c>
      <c r="O121" s="5" t="s">
        <v>47</v>
      </c>
      <c r="P121" s="3" t="s">
        <v>80</v>
      </c>
      <c r="Q121" s="3" t="s">
        <v>80</v>
      </c>
      <c r="R121" s="3" t="s">
        <v>80</v>
      </c>
      <c r="S121" s="3" t="s">
        <v>80</v>
      </c>
      <c r="T121" s="3" t="s">
        <v>80</v>
      </c>
      <c r="U121" s="3" t="s">
        <v>258</v>
      </c>
      <c r="V121" s="5" t="s">
        <v>46</v>
      </c>
      <c r="W121" s="3" t="s">
        <v>433</v>
      </c>
      <c r="X121" s="5" t="s">
        <v>6968</v>
      </c>
      <c r="Y121" s="3" t="s">
        <v>42</v>
      </c>
      <c r="AB121" s="14">
        <f t="shared" si="7"/>
        <v>0</v>
      </c>
      <c r="AE121" s="26">
        <f>(AB121-$AF$5)/$AG$5</f>
        <v>-1.7133513970228519E-2</v>
      </c>
      <c r="AH121" s="25">
        <f t="shared" si="9"/>
        <v>0.50683494872475343</v>
      </c>
      <c r="AI121" s="41">
        <f t="shared" si="10"/>
        <v>1.9730288973088741</v>
      </c>
    </row>
    <row r="122" spans="1:35" x14ac:dyDescent="0.25">
      <c r="A122" s="3" t="s">
        <v>6967</v>
      </c>
      <c r="B122" s="4" t="s">
        <v>6969</v>
      </c>
      <c r="C122" s="3" t="s">
        <v>42</v>
      </c>
      <c r="D122" s="3" t="s">
        <v>380</v>
      </c>
      <c r="E122" s="3">
        <v>1521.73</v>
      </c>
      <c r="F122" s="3" t="s">
        <v>80</v>
      </c>
      <c r="G122" s="3" t="s">
        <v>42</v>
      </c>
      <c r="H122" s="5" t="s">
        <v>46</v>
      </c>
      <c r="I122" s="3" t="s">
        <v>80</v>
      </c>
      <c r="J122" s="3" t="s">
        <v>80</v>
      </c>
      <c r="K122" s="3" t="s">
        <v>47</v>
      </c>
      <c r="L122" s="3" t="s">
        <v>80</v>
      </c>
      <c r="M122" s="3" t="s">
        <v>80</v>
      </c>
      <c r="N122" s="3" t="s">
        <v>258</v>
      </c>
      <c r="O122" s="5" t="s">
        <v>47</v>
      </c>
      <c r="P122" s="3" t="s">
        <v>80</v>
      </c>
      <c r="Q122" s="3" t="s">
        <v>80</v>
      </c>
      <c r="R122" s="3" t="s">
        <v>47</v>
      </c>
      <c r="S122" s="3" t="s">
        <v>80</v>
      </c>
      <c r="T122" s="3" t="s">
        <v>80</v>
      </c>
      <c r="U122" s="3" t="s">
        <v>258</v>
      </c>
      <c r="V122" s="5" t="s">
        <v>46</v>
      </c>
      <c r="W122" s="3" t="s">
        <v>433</v>
      </c>
      <c r="X122" s="5" t="s">
        <v>6968</v>
      </c>
      <c r="Y122" s="3" t="s">
        <v>42</v>
      </c>
      <c r="AB122" s="14">
        <f t="shared" si="7"/>
        <v>219.37999999999988</v>
      </c>
      <c r="AE122" s="26">
        <f>(AB122-$AF$5)/$AG$5</f>
        <v>1.3015318311944488</v>
      </c>
      <c r="AH122" s="25">
        <f t="shared" si="9"/>
        <v>9.6538238136077759E-2</v>
      </c>
      <c r="AI122" s="41">
        <f t="shared" si="10"/>
        <v>10.358589708157158</v>
      </c>
    </row>
    <row r="123" spans="1:35" x14ac:dyDescent="0.25">
      <c r="A123" s="3" t="s">
        <v>125</v>
      </c>
      <c r="B123" s="4" t="s">
        <v>6970</v>
      </c>
      <c r="C123" s="3" t="s">
        <v>42</v>
      </c>
      <c r="D123" s="3" t="s">
        <v>6971</v>
      </c>
      <c r="E123" s="3" t="s">
        <v>42</v>
      </c>
      <c r="F123" s="3" t="s">
        <v>80</v>
      </c>
      <c r="G123" s="3" t="s">
        <v>42</v>
      </c>
      <c r="H123" s="5" t="s">
        <v>47</v>
      </c>
      <c r="I123" s="3" t="s">
        <v>47</v>
      </c>
      <c r="J123" s="3" t="s">
        <v>47</v>
      </c>
      <c r="K123" s="3" t="s">
        <v>47</v>
      </c>
      <c r="L123" s="3" t="s">
        <v>80</v>
      </c>
      <c r="M123" s="3" t="s">
        <v>80</v>
      </c>
      <c r="N123" s="3" t="s">
        <v>258</v>
      </c>
      <c r="O123" s="5" t="s">
        <v>47</v>
      </c>
      <c r="P123" s="3" t="s">
        <v>2524</v>
      </c>
      <c r="Q123" s="3" t="s">
        <v>80</v>
      </c>
      <c r="R123" s="3" t="s">
        <v>80</v>
      </c>
      <c r="S123" s="3" t="s">
        <v>80</v>
      </c>
      <c r="T123" s="3" t="s">
        <v>80</v>
      </c>
      <c r="U123" s="3" t="s">
        <v>258</v>
      </c>
      <c r="V123" s="5" t="s">
        <v>2524</v>
      </c>
      <c r="W123" s="3" t="s">
        <v>433</v>
      </c>
      <c r="X123" s="5" t="s">
        <v>6972</v>
      </c>
      <c r="Y123" s="3" t="s">
        <v>42</v>
      </c>
      <c r="AB123" s="14">
        <f t="shared" si="7"/>
        <v>0</v>
      </c>
      <c r="AE123" s="26">
        <f>(AB123-$AF$5)/$AG$5</f>
        <v>-1.7133513970228519E-2</v>
      </c>
      <c r="AH123" s="25">
        <f t="shared" si="9"/>
        <v>0.50683494872475343</v>
      </c>
      <c r="AI123" s="41">
        <f t="shared" si="10"/>
        <v>1.9730288973088741</v>
      </c>
    </row>
    <row r="124" spans="1:35" x14ac:dyDescent="0.25">
      <c r="A124" s="67" t="s">
        <v>4516</v>
      </c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</row>
    <row r="125" spans="1:35" x14ac:dyDescent="0.25">
      <c r="A125" s="66" t="s">
        <v>162</v>
      </c>
      <c r="B125" s="66"/>
      <c r="C125" s="66"/>
      <c r="D125" s="66"/>
      <c r="E125" s="66"/>
      <c r="F125" s="66"/>
      <c r="G125" s="66"/>
      <c r="H125" s="66"/>
    </row>
    <row r="129" spans="1:25" x14ac:dyDescent="0.25">
      <c r="A129" t="s">
        <v>42</v>
      </c>
      <c r="B129" t="s">
        <v>42</v>
      </c>
      <c r="C129" t="s">
        <v>42</v>
      </c>
      <c r="D129" t="s">
        <v>42</v>
      </c>
      <c r="E129" t="s">
        <v>42</v>
      </c>
      <c r="F129" t="s">
        <v>42</v>
      </c>
      <c r="G129" t="s">
        <v>42</v>
      </c>
      <c r="H129" t="s">
        <v>42</v>
      </c>
      <c r="I129" t="s">
        <v>42</v>
      </c>
      <c r="J129" t="s">
        <v>42</v>
      </c>
      <c r="K129" t="s">
        <v>42</v>
      </c>
      <c r="L129" t="s">
        <v>42</v>
      </c>
      <c r="M129" t="s">
        <v>42</v>
      </c>
      <c r="N129" t="s">
        <v>42</v>
      </c>
      <c r="O129" t="s">
        <v>42</v>
      </c>
      <c r="P129" t="s">
        <v>42</v>
      </c>
      <c r="Q129" t="s">
        <v>42</v>
      </c>
      <c r="R129" t="s">
        <v>42</v>
      </c>
      <c r="S129" t="s">
        <v>42</v>
      </c>
      <c r="T129" t="s">
        <v>42</v>
      </c>
      <c r="U129" t="s">
        <v>42</v>
      </c>
      <c r="V129" t="s">
        <v>42</v>
      </c>
      <c r="W129" t="s">
        <v>42</v>
      </c>
      <c r="X129" t="s">
        <v>42</v>
      </c>
      <c r="Y129" t="s">
        <v>42</v>
      </c>
    </row>
  </sheetData>
  <mergeCells count="15">
    <mergeCell ref="A124:Y124"/>
    <mergeCell ref="A125:H125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B5:AB123">
    <cfRule type="cellIs" dxfId="242" priority="8" operator="lessThan">
      <formula>200</formula>
    </cfRule>
    <cfRule type="cellIs" dxfId="241" priority="9" operator="between">
      <formula>200</formula>
      <formula>300</formula>
    </cfRule>
    <cfRule type="cellIs" dxfId="240" priority="10" operator="between">
      <formula>300</formula>
      <formula>400</formula>
    </cfRule>
    <cfRule type="cellIs" dxfId="239" priority="11" operator="greaterThan">
      <formula>400</formula>
    </cfRule>
  </conditionalFormatting>
  <conditionalFormatting sqref="AE5:AE123">
    <cfRule type="cellIs" dxfId="238" priority="5" operator="lessThan">
      <formula>2</formula>
    </cfRule>
    <cfRule type="cellIs" dxfId="237" priority="6" operator="between">
      <formula>2</formula>
      <formula>3</formula>
    </cfRule>
    <cfRule type="cellIs" dxfId="236" priority="7" operator="between">
      <formula>3</formula>
      <formula>100</formula>
    </cfRule>
  </conditionalFormatting>
  <conditionalFormatting sqref="AH5:AH123">
    <cfRule type="expression" dxfId="235" priority="1">
      <formula>AND($AB5&gt;0,$AH5&lt;0.01)</formula>
    </cfRule>
    <cfRule type="expression" dxfId="234" priority="2">
      <formula>AND($AB5&gt;0,$AH5&lt;0.02)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ED67-631C-443C-961D-6E57A034DB9E}">
  <dimension ref="A1:AK177"/>
  <sheetViews>
    <sheetView topLeftCell="P1" workbookViewId="0">
      <selection activeCell="AH5" sqref="AH5"/>
    </sheetView>
  </sheetViews>
  <sheetFormatPr defaultRowHeight="15" x14ac:dyDescent="0.25"/>
  <cols>
    <col min="2" max="2" width="25.7109375" bestFit="1" customWidth="1"/>
    <col min="28" max="28" width="17.85546875" bestFit="1" customWidth="1"/>
    <col min="29" max="29" width="8.85546875" customWidth="1"/>
    <col min="35" max="35" width="8.85546875" customWidth="1"/>
    <col min="36" max="36" width="10.85546875" customWidth="1"/>
  </cols>
  <sheetData>
    <row r="1" spans="1:37" x14ac:dyDescent="0.25">
      <c r="A1" s="53" t="s">
        <v>350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K1" t="s">
        <v>2469</v>
      </c>
    </row>
    <row r="2" spans="1:37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K2" t="s">
        <v>2470</v>
      </c>
    </row>
    <row r="3" spans="1:37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172</v>
      </c>
      <c r="K3" s="2" t="s">
        <v>16</v>
      </c>
      <c r="L3" s="2" t="s">
        <v>2495</v>
      </c>
      <c r="M3" s="2" t="s">
        <v>351</v>
      </c>
      <c r="N3" s="2" t="s">
        <v>19</v>
      </c>
      <c r="O3" s="1" t="s">
        <v>13</v>
      </c>
      <c r="P3" s="2" t="s">
        <v>14</v>
      </c>
      <c r="Q3" s="2" t="s">
        <v>15</v>
      </c>
      <c r="R3" s="2" t="s">
        <v>21</v>
      </c>
      <c r="S3" s="2" t="s">
        <v>2504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K3" s="22" t="s">
        <v>2471</v>
      </c>
    </row>
    <row r="4" spans="1:37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</row>
    <row r="5" spans="1:37" x14ac:dyDescent="0.25">
      <c r="A5" s="3" t="s">
        <v>40</v>
      </c>
      <c r="B5" s="4" t="s">
        <v>319</v>
      </c>
      <c r="C5" s="3" t="s">
        <v>42</v>
      </c>
      <c r="D5" s="3" t="s">
        <v>320</v>
      </c>
      <c r="E5" s="10">
        <v>2367.25</v>
      </c>
      <c r="F5" s="3" t="s">
        <v>78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46</v>
      </c>
      <c r="L5" s="3" t="s">
        <v>46</v>
      </c>
      <c r="M5" s="3" t="s">
        <v>46</v>
      </c>
      <c r="N5" s="3" t="s">
        <v>66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31</v>
      </c>
      <c r="V5" s="5" t="s">
        <v>38</v>
      </c>
      <c r="W5" s="3" t="s">
        <v>68</v>
      </c>
      <c r="X5" s="11">
        <v>2897.84</v>
      </c>
      <c r="Y5" s="12">
        <v>31.8</v>
      </c>
      <c r="AA5" s="14">
        <f>IF(E5&lt;&gt;"",X5-E5,X5-X5)</f>
        <v>530.59000000000015</v>
      </c>
      <c r="AB5" t="str">
        <f>IF(AA5&gt;400,B5,"  ")</f>
        <v>Selivanov, Andrey</v>
      </c>
      <c r="AF5" s="26">
        <f>(AA5-$AG$5)/$AH$5</f>
        <v>3.472842557565115</v>
      </c>
      <c r="AG5" s="21">
        <f>AVERAGE(AA5:AA175)</f>
        <v>-9.5098830409356676</v>
      </c>
      <c r="AH5" s="19">
        <f>_xlfn.STDEV.P(AA5:AA175)</f>
        <v>155.52098146931587</v>
      </c>
      <c r="AI5" s="25">
        <f>1-_xlfn.NORM.S.DIST(AF5,TRUE)</f>
        <v>2.5748867850472479E-4</v>
      </c>
      <c r="AJ5" s="41">
        <f>1/AI5</f>
        <v>3883.6658986606685</v>
      </c>
      <c r="AK5" s="22" t="s">
        <v>2473</v>
      </c>
    </row>
    <row r="6" spans="1:37" x14ac:dyDescent="0.25">
      <c r="A6" s="3" t="s">
        <v>48</v>
      </c>
      <c r="B6" s="4" t="s">
        <v>352</v>
      </c>
      <c r="C6" s="3" t="s">
        <v>63</v>
      </c>
      <c r="D6" s="3" t="s">
        <v>320</v>
      </c>
      <c r="E6" s="10">
        <v>2820.3</v>
      </c>
      <c r="F6" s="3" t="s">
        <v>40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31</v>
      </c>
      <c r="O6" s="5" t="s">
        <v>46</v>
      </c>
      <c r="P6" s="3" t="s">
        <v>46</v>
      </c>
      <c r="Q6" s="3" t="s">
        <v>46</v>
      </c>
      <c r="R6" s="3" t="s">
        <v>40</v>
      </c>
      <c r="S6" s="3" t="s">
        <v>46</v>
      </c>
      <c r="T6" s="3" t="s">
        <v>46</v>
      </c>
      <c r="U6" s="3" t="s">
        <v>31</v>
      </c>
      <c r="V6" s="5" t="s">
        <v>188</v>
      </c>
      <c r="W6" s="3" t="s">
        <v>39</v>
      </c>
      <c r="X6" s="11">
        <v>2797.72</v>
      </c>
      <c r="Y6" s="10">
        <v>-1.35</v>
      </c>
      <c r="AA6" s="14">
        <f t="shared" ref="AA6:AA69" si="0">IF(E6&lt;&gt;"",X6-E6,X6-X6)</f>
        <v>-22.580000000000382</v>
      </c>
      <c r="AB6" t="str">
        <f t="shared" ref="AB6:AB64" si="1">IF(AA6&gt;400,B6,"  ")</f>
        <v xml:space="preserve">  </v>
      </c>
      <c r="AF6" s="23">
        <f t="shared" ref="AF6:AF64" si="2">(AA6-$AG$5)/$AH$5</f>
        <v>-8.404085953922194E-2</v>
      </c>
      <c r="AI6" s="25">
        <f t="shared" ref="AI6:AI69" si="3">1-_xlfn.NORM.S.DIST(AF6,TRUE)</f>
        <v>0.53348802727777767</v>
      </c>
      <c r="AJ6" s="41">
        <f t="shared" ref="AJ6:AJ69" si="4">1/AI6</f>
        <v>1.8744563117989486</v>
      </c>
    </row>
    <row r="7" spans="1:37" x14ac:dyDescent="0.25">
      <c r="A7" s="3" t="s">
        <v>86</v>
      </c>
      <c r="B7" s="4" t="s">
        <v>353</v>
      </c>
      <c r="C7" s="3" t="s">
        <v>58</v>
      </c>
      <c r="D7" s="3" t="s">
        <v>354</v>
      </c>
      <c r="E7" s="10">
        <v>2629.68</v>
      </c>
      <c r="F7" s="3" t="s">
        <v>76</v>
      </c>
      <c r="G7" s="3" t="s">
        <v>45</v>
      </c>
      <c r="H7" s="5" t="s">
        <v>46</v>
      </c>
      <c r="I7" s="3" t="s">
        <v>46</v>
      </c>
      <c r="J7" s="3" t="s">
        <v>61</v>
      </c>
      <c r="K7" s="3" t="s">
        <v>46</v>
      </c>
      <c r="L7" s="3" t="s">
        <v>46</v>
      </c>
      <c r="M7" s="3" t="s">
        <v>46</v>
      </c>
      <c r="N7" s="3" t="s">
        <v>235</v>
      </c>
      <c r="O7" s="5" t="s">
        <v>46</v>
      </c>
      <c r="P7" s="3" t="s">
        <v>46</v>
      </c>
      <c r="Q7" s="3" t="s">
        <v>46</v>
      </c>
      <c r="R7" s="3" t="s">
        <v>40</v>
      </c>
      <c r="S7" s="3" t="s">
        <v>46</v>
      </c>
      <c r="T7" s="3" t="s">
        <v>46</v>
      </c>
      <c r="U7" s="3" t="s">
        <v>92</v>
      </c>
      <c r="V7" s="5" t="s">
        <v>210</v>
      </c>
      <c r="W7" s="3" t="s">
        <v>251</v>
      </c>
      <c r="X7" s="11">
        <v>2772.69</v>
      </c>
      <c r="Y7" s="10">
        <v>8.56</v>
      </c>
      <c r="AA7" s="14">
        <f t="shared" si="0"/>
        <v>143.01000000000022</v>
      </c>
      <c r="AB7" t="str">
        <f t="shared" si="1"/>
        <v xml:space="preserve">  </v>
      </c>
      <c r="AF7" s="23">
        <f t="shared" si="2"/>
        <v>0.98070293538513909</v>
      </c>
      <c r="AI7" s="25">
        <f t="shared" si="3"/>
        <v>0.16336962796094001</v>
      </c>
      <c r="AJ7" s="41">
        <f t="shared" si="4"/>
        <v>6.1210888001721449</v>
      </c>
      <c r="AK7" t="s">
        <v>2475</v>
      </c>
    </row>
    <row r="8" spans="1:37" x14ac:dyDescent="0.25">
      <c r="A8" s="3" t="s">
        <v>61</v>
      </c>
      <c r="B8" s="4" t="s">
        <v>89</v>
      </c>
      <c r="C8" s="3" t="s">
        <v>58</v>
      </c>
      <c r="D8" s="3" t="s">
        <v>90</v>
      </c>
      <c r="E8" s="10">
        <v>2298.5100000000002</v>
      </c>
      <c r="F8" s="3" t="s">
        <v>124</v>
      </c>
      <c r="G8" s="3" t="s">
        <v>65</v>
      </c>
      <c r="H8" s="5" t="s">
        <v>46</v>
      </c>
      <c r="I8" s="3" t="s">
        <v>61</v>
      </c>
      <c r="J8" s="3" t="s">
        <v>61</v>
      </c>
      <c r="K8" s="3" t="s">
        <v>46</v>
      </c>
      <c r="L8" s="3" t="s">
        <v>46</v>
      </c>
      <c r="M8" s="3" t="s">
        <v>46</v>
      </c>
      <c r="N8" s="3" t="s">
        <v>92</v>
      </c>
      <c r="O8" s="5" t="s">
        <v>46</v>
      </c>
      <c r="P8" s="3" t="s">
        <v>46</v>
      </c>
      <c r="Q8" s="3" t="s">
        <v>46</v>
      </c>
      <c r="R8" s="3" t="s">
        <v>47</v>
      </c>
      <c r="S8" s="3" t="s">
        <v>46</v>
      </c>
      <c r="T8" s="3" t="s">
        <v>46</v>
      </c>
      <c r="U8" s="3" t="s">
        <v>31</v>
      </c>
      <c r="V8" s="5" t="s">
        <v>355</v>
      </c>
      <c r="W8" s="3" t="s">
        <v>94</v>
      </c>
      <c r="X8" s="11">
        <v>2722.63</v>
      </c>
      <c r="Y8" s="10">
        <v>25.41</v>
      </c>
      <c r="AA8" s="14">
        <f t="shared" si="0"/>
        <v>424.11999999999989</v>
      </c>
      <c r="AB8" t="str">
        <f t="shared" si="1"/>
        <v>Kopyl, Valery</v>
      </c>
      <c r="AF8" s="23">
        <f t="shared" si="2"/>
        <v>2.7882403965312572</v>
      </c>
      <c r="AI8" s="25">
        <f t="shared" si="3"/>
        <v>2.6497601221825429E-3</v>
      </c>
      <c r="AJ8" s="41">
        <f t="shared" si="4"/>
        <v>377.39265212291156</v>
      </c>
      <c r="AK8" t="s">
        <v>2474</v>
      </c>
    </row>
    <row r="9" spans="1:37" x14ac:dyDescent="0.25">
      <c r="A9" s="3" t="s">
        <v>46</v>
      </c>
      <c r="B9" s="4" t="s">
        <v>356</v>
      </c>
      <c r="C9" s="3" t="s">
        <v>63</v>
      </c>
      <c r="D9" s="3" t="s">
        <v>320</v>
      </c>
      <c r="E9" s="10">
        <v>2649.49</v>
      </c>
      <c r="F9" s="3" t="s">
        <v>46</v>
      </c>
      <c r="G9" s="3" t="s">
        <v>45</v>
      </c>
      <c r="H9" s="5" t="s">
        <v>46</v>
      </c>
      <c r="I9" s="3" t="s">
        <v>61</v>
      </c>
      <c r="J9" s="3" t="s">
        <v>46</v>
      </c>
      <c r="K9" s="3" t="s">
        <v>40</v>
      </c>
      <c r="L9" s="3" t="s">
        <v>46</v>
      </c>
      <c r="M9" s="3" t="s">
        <v>46</v>
      </c>
      <c r="N9" s="3" t="s">
        <v>31</v>
      </c>
      <c r="O9" s="5" t="s">
        <v>46</v>
      </c>
      <c r="P9" s="3" t="s">
        <v>46</v>
      </c>
      <c r="Q9" s="3" t="s">
        <v>46</v>
      </c>
      <c r="R9" s="3" t="s">
        <v>86</v>
      </c>
      <c r="S9" s="3" t="s">
        <v>46</v>
      </c>
      <c r="T9" s="3" t="s">
        <v>46</v>
      </c>
      <c r="U9" s="3" t="s">
        <v>31</v>
      </c>
      <c r="V9" s="5" t="s">
        <v>355</v>
      </c>
      <c r="W9" s="3" t="s">
        <v>39</v>
      </c>
      <c r="X9" s="11">
        <v>2722.63</v>
      </c>
      <c r="Y9" s="10">
        <v>4.38</v>
      </c>
      <c r="AA9" s="14">
        <f t="shared" si="0"/>
        <v>73.140000000000327</v>
      </c>
      <c r="AB9" t="str">
        <f t="shared" si="1"/>
        <v xml:space="preserve">  </v>
      </c>
      <c r="AF9" s="23">
        <f t="shared" si="2"/>
        <v>0.53143879533220872</v>
      </c>
      <c r="AI9" s="25">
        <f t="shared" si="3"/>
        <v>0.29755737179595843</v>
      </c>
      <c r="AJ9" s="41">
        <f t="shared" si="4"/>
        <v>3.360696439696079</v>
      </c>
    </row>
    <row r="10" spans="1:37" x14ac:dyDescent="0.25">
      <c r="A10" s="3" t="s">
        <v>76</v>
      </c>
      <c r="B10" s="4" t="s">
        <v>95</v>
      </c>
      <c r="C10" s="3" t="s">
        <v>42</v>
      </c>
      <c r="D10" s="3" t="s">
        <v>55</v>
      </c>
      <c r="E10" s="10">
        <v>2454.46</v>
      </c>
      <c r="F10" s="3" t="s">
        <v>122</v>
      </c>
      <c r="G10" s="3" t="s">
        <v>65</v>
      </c>
      <c r="H10" s="5" t="s">
        <v>46</v>
      </c>
      <c r="I10" s="3" t="s">
        <v>61</v>
      </c>
      <c r="J10" s="3" t="s">
        <v>61</v>
      </c>
      <c r="K10" s="3" t="s">
        <v>46</v>
      </c>
      <c r="L10" s="3" t="s">
        <v>46</v>
      </c>
      <c r="M10" s="3" t="s">
        <v>79</v>
      </c>
      <c r="N10" s="3" t="s">
        <v>226</v>
      </c>
      <c r="O10" s="5" t="s">
        <v>46</v>
      </c>
      <c r="P10" s="3" t="s">
        <v>46</v>
      </c>
      <c r="Q10" s="3" t="s">
        <v>46</v>
      </c>
      <c r="R10" s="3" t="s">
        <v>40</v>
      </c>
      <c r="S10" s="3" t="s">
        <v>46</v>
      </c>
      <c r="T10" s="3" t="s">
        <v>46</v>
      </c>
      <c r="U10" s="3" t="s">
        <v>73</v>
      </c>
      <c r="V10" s="5" t="s">
        <v>357</v>
      </c>
      <c r="W10" s="3" t="s">
        <v>358</v>
      </c>
      <c r="X10" s="11">
        <v>2710.12</v>
      </c>
      <c r="Y10" s="10">
        <v>15.31</v>
      </c>
      <c r="AA10" s="14">
        <f t="shared" si="0"/>
        <v>255.65999999999985</v>
      </c>
      <c r="AB10" t="str">
        <f t="shared" si="1"/>
        <v xml:space="preserve">  </v>
      </c>
      <c r="AF10" s="23">
        <f t="shared" si="2"/>
        <v>1.7050424999616742</v>
      </c>
      <c r="AI10" s="25">
        <f t="shared" si="3"/>
        <v>4.409324915308499E-2</v>
      </c>
      <c r="AJ10" s="41">
        <f t="shared" si="4"/>
        <v>22.679208704447102</v>
      </c>
      <c r="AK10" t="s">
        <v>2480</v>
      </c>
    </row>
    <row r="11" spans="1:37" x14ac:dyDescent="0.25">
      <c r="A11" s="3" t="s">
        <v>83</v>
      </c>
      <c r="B11" s="4" t="s">
        <v>41</v>
      </c>
      <c r="C11" s="3" t="s">
        <v>42</v>
      </c>
      <c r="D11" s="3" t="s">
        <v>43</v>
      </c>
      <c r="E11" s="10">
        <v>2616.38</v>
      </c>
      <c r="F11" s="3" t="s">
        <v>83</v>
      </c>
      <c r="G11" s="3" t="s">
        <v>45</v>
      </c>
      <c r="H11" s="5" t="s">
        <v>46</v>
      </c>
      <c r="I11" s="3" t="s">
        <v>61</v>
      </c>
      <c r="J11" s="3" t="s">
        <v>61</v>
      </c>
      <c r="K11" s="3" t="s">
        <v>46</v>
      </c>
      <c r="L11" s="3" t="s">
        <v>46</v>
      </c>
      <c r="M11" s="3" t="s">
        <v>46</v>
      </c>
      <c r="N11" s="3" t="s">
        <v>359</v>
      </c>
      <c r="O11" s="5" t="s">
        <v>46</v>
      </c>
      <c r="P11" s="3" t="s">
        <v>46</v>
      </c>
      <c r="Q11" s="3" t="s">
        <v>46</v>
      </c>
      <c r="R11" s="3" t="s">
        <v>40</v>
      </c>
      <c r="S11" s="3" t="s">
        <v>46</v>
      </c>
      <c r="T11" s="3" t="s">
        <v>79</v>
      </c>
      <c r="U11" s="3" t="s">
        <v>31</v>
      </c>
      <c r="V11" s="5" t="s">
        <v>357</v>
      </c>
      <c r="W11" s="3" t="s">
        <v>325</v>
      </c>
      <c r="X11" s="11">
        <v>2710.12</v>
      </c>
      <c r="Y11" s="10">
        <v>5.62</v>
      </c>
      <c r="AA11" s="14">
        <f t="shared" si="0"/>
        <v>93.739999999999782</v>
      </c>
      <c r="AB11" t="str">
        <f t="shared" si="1"/>
        <v xml:space="preserve">  </v>
      </c>
      <c r="AF11" s="23">
        <f t="shared" si="2"/>
        <v>0.66389680714114152</v>
      </c>
      <c r="AI11" s="25">
        <f t="shared" si="3"/>
        <v>0.25337817996603151</v>
      </c>
      <c r="AJ11" s="41">
        <f t="shared" si="4"/>
        <v>3.9466697571750746</v>
      </c>
      <c r="AK11" t="s">
        <v>2476</v>
      </c>
    </row>
    <row r="12" spans="1:37" x14ac:dyDescent="0.25">
      <c r="A12" s="3" t="s">
        <v>88</v>
      </c>
      <c r="B12" s="4" t="s">
        <v>296</v>
      </c>
      <c r="C12" s="3" t="s">
        <v>58</v>
      </c>
      <c r="D12" s="3" t="s">
        <v>100</v>
      </c>
      <c r="E12" s="10">
        <v>2401.12</v>
      </c>
      <c r="F12" s="3" t="s">
        <v>361</v>
      </c>
      <c r="G12" s="3" t="s">
        <v>45</v>
      </c>
      <c r="H12" s="5" t="s">
        <v>46</v>
      </c>
      <c r="I12" s="3" t="s">
        <v>79</v>
      </c>
      <c r="J12" s="3" t="s">
        <v>46</v>
      </c>
      <c r="K12" s="3" t="s">
        <v>40</v>
      </c>
      <c r="L12" s="3" t="s">
        <v>46</v>
      </c>
      <c r="M12" s="3" t="s">
        <v>46</v>
      </c>
      <c r="N12" s="3" t="s">
        <v>31</v>
      </c>
      <c r="O12" s="5" t="s">
        <v>46</v>
      </c>
      <c r="P12" s="3" t="s">
        <v>46</v>
      </c>
      <c r="Q12" s="3" t="s">
        <v>46</v>
      </c>
      <c r="R12" s="3" t="s">
        <v>40</v>
      </c>
      <c r="S12" s="3" t="s">
        <v>46</v>
      </c>
      <c r="T12" s="3" t="s">
        <v>46</v>
      </c>
      <c r="U12" s="3" t="s">
        <v>362</v>
      </c>
      <c r="V12" s="5" t="s">
        <v>363</v>
      </c>
      <c r="W12" s="3" t="s">
        <v>327</v>
      </c>
      <c r="X12" s="11">
        <v>2660.06</v>
      </c>
      <c r="Y12" s="10">
        <v>15.52</v>
      </c>
      <c r="AA12" s="14">
        <f t="shared" si="0"/>
        <v>258.94000000000005</v>
      </c>
      <c r="AB12" t="str">
        <f t="shared" si="1"/>
        <v xml:space="preserve">  </v>
      </c>
      <c r="AF12" s="23">
        <f t="shared" si="2"/>
        <v>1.7261329018419334</v>
      </c>
      <c r="AI12" s="25">
        <f t="shared" si="3"/>
        <v>4.2161752924132156E-2</v>
      </c>
      <c r="AJ12" s="41">
        <f t="shared" si="4"/>
        <v>23.718178933391293</v>
      </c>
      <c r="AK12" t="s">
        <v>2481</v>
      </c>
    </row>
    <row r="13" spans="1:37" x14ac:dyDescent="0.25">
      <c r="A13" s="3" t="s">
        <v>44</v>
      </c>
      <c r="B13" s="4" t="s">
        <v>364</v>
      </c>
      <c r="C13" s="3" t="s">
        <v>42</v>
      </c>
      <c r="D13" s="3" t="s">
        <v>365</v>
      </c>
      <c r="E13" s="10">
        <v>2402.7800000000002</v>
      </c>
      <c r="F13" s="3" t="s">
        <v>321</v>
      </c>
      <c r="G13" s="3" t="s">
        <v>111</v>
      </c>
      <c r="H13" s="5" t="s">
        <v>46</v>
      </c>
      <c r="I13" s="3" t="s">
        <v>46</v>
      </c>
      <c r="J13" s="3" t="s">
        <v>61</v>
      </c>
      <c r="K13" s="3" t="s">
        <v>46</v>
      </c>
      <c r="L13" s="3" t="s">
        <v>46</v>
      </c>
      <c r="M13" s="3" t="s">
        <v>46</v>
      </c>
      <c r="N13" s="3" t="s">
        <v>366</v>
      </c>
      <c r="O13" s="5" t="s">
        <v>46</v>
      </c>
      <c r="P13" s="3" t="s">
        <v>46</v>
      </c>
      <c r="Q13" s="3" t="s">
        <v>46</v>
      </c>
      <c r="R13" s="3" t="s">
        <v>40</v>
      </c>
      <c r="S13" s="3" t="s">
        <v>80</v>
      </c>
      <c r="T13" s="3" t="s">
        <v>46</v>
      </c>
      <c r="U13" s="3" t="s">
        <v>31</v>
      </c>
      <c r="V13" s="5" t="s">
        <v>176</v>
      </c>
      <c r="W13" s="3" t="s">
        <v>367</v>
      </c>
      <c r="X13" s="11">
        <v>2647.54</v>
      </c>
      <c r="Y13" s="10">
        <v>14.67</v>
      </c>
      <c r="AA13" s="14">
        <f t="shared" si="0"/>
        <v>244.75999999999976</v>
      </c>
      <c r="AB13" t="str">
        <f t="shared" si="1"/>
        <v xml:space="preserve">  </v>
      </c>
      <c r="AF13" s="23">
        <f t="shared" si="2"/>
        <v>1.6349554937132558</v>
      </c>
      <c r="AI13" s="25">
        <f t="shared" si="3"/>
        <v>5.1029188941722925E-2</v>
      </c>
      <c r="AJ13" s="41">
        <f t="shared" si="4"/>
        <v>19.596627356590638</v>
      </c>
      <c r="AK13" t="s">
        <v>2482</v>
      </c>
    </row>
    <row r="14" spans="1:37" x14ac:dyDescent="0.25">
      <c r="A14" s="3" t="s">
        <v>98</v>
      </c>
      <c r="B14" s="4" t="s">
        <v>62</v>
      </c>
      <c r="C14" s="3" t="s">
        <v>63</v>
      </c>
      <c r="D14" s="3" t="s">
        <v>55</v>
      </c>
      <c r="E14" s="10">
        <v>2574.54</v>
      </c>
      <c r="F14" s="3" t="s">
        <v>44</v>
      </c>
      <c r="G14" s="3" t="s">
        <v>65</v>
      </c>
      <c r="H14" s="5" t="s">
        <v>46</v>
      </c>
      <c r="I14" s="3" t="s">
        <v>46</v>
      </c>
      <c r="J14" s="3" t="s">
        <v>61</v>
      </c>
      <c r="K14" s="3" t="s">
        <v>46</v>
      </c>
      <c r="L14" s="3" t="s">
        <v>46</v>
      </c>
      <c r="M14" s="3" t="s">
        <v>46</v>
      </c>
      <c r="N14" s="3" t="s">
        <v>368</v>
      </c>
      <c r="O14" s="5" t="s">
        <v>46</v>
      </c>
      <c r="P14" s="3" t="s">
        <v>46</v>
      </c>
      <c r="Q14" s="3" t="s">
        <v>46</v>
      </c>
      <c r="R14" s="3" t="s">
        <v>48</v>
      </c>
      <c r="S14" s="3" t="s">
        <v>80</v>
      </c>
      <c r="T14" s="3" t="s">
        <v>79</v>
      </c>
      <c r="U14" s="3" t="s">
        <v>31</v>
      </c>
      <c r="V14" s="5" t="s">
        <v>51</v>
      </c>
      <c r="W14" s="3" t="s">
        <v>369</v>
      </c>
      <c r="X14" s="11">
        <v>2635.03</v>
      </c>
      <c r="Y14" s="10">
        <v>3.63</v>
      </c>
      <c r="AA14" s="14">
        <f t="shared" si="0"/>
        <v>60.490000000000236</v>
      </c>
      <c r="AB14" t="str">
        <f t="shared" si="1"/>
        <v xml:space="preserve">  </v>
      </c>
      <c r="AF14" s="23">
        <f t="shared" si="2"/>
        <v>0.45009928808060412</v>
      </c>
      <c r="AI14" s="25">
        <f t="shared" si="3"/>
        <v>0.32631942505753486</v>
      </c>
      <c r="AJ14" s="41">
        <f t="shared" si="4"/>
        <v>3.0644819867027082</v>
      </c>
      <c r="AK14" t="s">
        <v>2477</v>
      </c>
    </row>
    <row r="15" spans="1:37" x14ac:dyDescent="0.25">
      <c r="A15" s="3" t="s">
        <v>104</v>
      </c>
      <c r="B15" s="4" t="s">
        <v>370</v>
      </c>
      <c r="C15" s="3" t="s">
        <v>42</v>
      </c>
      <c r="D15" s="3" t="s">
        <v>140</v>
      </c>
      <c r="E15" s="10">
        <v>2404.62</v>
      </c>
      <c r="F15" s="3" t="s">
        <v>97</v>
      </c>
      <c r="G15" s="3" t="s">
        <v>111</v>
      </c>
      <c r="H15" s="5" t="s">
        <v>46</v>
      </c>
      <c r="I15" s="3" t="s">
        <v>46</v>
      </c>
      <c r="J15" s="3" t="s">
        <v>46</v>
      </c>
      <c r="K15" s="3" t="s">
        <v>46</v>
      </c>
      <c r="L15" s="3" t="s">
        <v>46</v>
      </c>
      <c r="M15" s="3" t="s">
        <v>79</v>
      </c>
      <c r="N15" s="3" t="s">
        <v>31</v>
      </c>
      <c r="O15" s="5" t="s">
        <v>46</v>
      </c>
      <c r="P15" s="3" t="s">
        <v>46</v>
      </c>
      <c r="Q15" s="3" t="s">
        <v>47</v>
      </c>
      <c r="R15" s="3" t="s">
        <v>40</v>
      </c>
      <c r="S15" s="3" t="s">
        <v>46</v>
      </c>
      <c r="T15" s="3" t="s">
        <v>46</v>
      </c>
      <c r="U15" s="3" t="s">
        <v>31</v>
      </c>
      <c r="V15" s="5" t="s">
        <v>51</v>
      </c>
      <c r="W15" s="3" t="s">
        <v>39</v>
      </c>
      <c r="X15" s="11">
        <v>2635.03</v>
      </c>
      <c r="Y15" s="10">
        <v>13.81</v>
      </c>
      <c r="AA15" s="14">
        <f t="shared" si="0"/>
        <v>230.41000000000031</v>
      </c>
      <c r="AB15" t="str">
        <f t="shared" si="1"/>
        <v xml:space="preserve">  </v>
      </c>
      <c r="AF15" s="23">
        <f t="shared" si="2"/>
        <v>1.5426849854871314</v>
      </c>
      <c r="AI15" s="25">
        <f t="shared" si="3"/>
        <v>6.1453613301601928E-2</v>
      </c>
      <c r="AJ15" s="41">
        <f t="shared" si="4"/>
        <v>16.272436172177571</v>
      </c>
      <c r="AK15" t="s">
        <v>2478</v>
      </c>
    </row>
    <row r="16" spans="1:37" x14ac:dyDescent="0.25">
      <c r="A16" s="3" t="s">
        <v>108</v>
      </c>
      <c r="B16" s="4" t="s">
        <v>371</v>
      </c>
      <c r="C16" s="3" t="s">
        <v>42</v>
      </c>
      <c r="D16" s="3" t="s">
        <v>372</v>
      </c>
      <c r="E16" s="10">
        <v>2382.9</v>
      </c>
      <c r="F16" s="3" t="s">
        <v>176</v>
      </c>
      <c r="G16" s="3" t="s">
        <v>65</v>
      </c>
      <c r="H16" s="5" t="s">
        <v>46</v>
      </c>
      <c r="I16" s="3" t="s">
        <v>61</v>
      </c>
      <c r="J16" s="3" t="s">
        <v>61</v>
      </c>
      <c r="K16" s="3" t="s">
        <v>46</v>
      </c>
      <c r="L16" s="3" t="s">
        <v>61</v>
      </c>
      <c r="M16" s="3" t="s">
        <v>203</v>
      </c>
      <c r="N16" s="3" t="s">
        <v>125</v>
      </c>
      <c r="O16" s="5" t="s">
        <v>46</v>
      </c>
      <c r="P16" s="3" t="s">
        <v>46</v>
      </c>
      <c r="Q16" s="3" t="s">
        <v>46</v>
      </c>
      <c r="R16" s="3" t="s">
        <v>48</v>
      </c>
      <c r="S16" s="3" t="s">
        <v>46</v>
      </c>
      <c r="T16" s="3" t="s">
        <v>79</v>
      </c>
      <c r="U16" s="3" t="s">
        <v>125</v>
      </c>
      <c r="V16" s="5" t="s">
        <v>67</v>
      </c>
      <c r="W16" s="3" t="s">
        <v>94</v>
      </c>
      <c r="X16" s="11">
        <v>2622.51</v>
      </c>
      <c r="Y16" s="10">
        <v>14.35</v>
      </c>
      <c r="AA16" s="14">
        <f t="shared" si="0"/>
        <v>239.61000000000013</v>
      </c>
      <c r="AB16" t="str">
        <f t="shared" si="1"/>
        <v xml:space="preserve">  </v>
      </c>
      <c r="AF16" s="23">
        <f t="shared" si="2"/>
        <v>1.601840990761024</v>
      </c>
      <c r="AI16" s="25">
        <f t="shared" si="3"/>
        <v>5.4595388038208514E-2</v>
      </c>
      <c r="AJ16" s="41">
        <f t="shared" si="4"/>
        <v>18.316565481687778</v>
      </c>
      <c r="AK16" t="s">
        <v>2479</v>
      </c>
    </row>
    <row r="17" spans="1:36" x14ac:dyDescent="0.25">
      <c r="A17" s="3" t="s">
        <v>113</v>
      </c>
      <c r="B17" s="4" t="s">
        <v>373</v>
      </c>
      <c r="C17" s="3" t="s">
        <v>42</v>
      </c>
      <c r="D17" s="3" t="s">
        <v>320</v>
      </c>
      <c r="E17" s="10">
        <v>2575</v>
      </c>
      <c r="F17" s="3" t="s">
        <v>88</v>
      </c>
      <c r="G17" s="3" t="s">
        <v>45</v>
      </c>
      <c r="H17" s="5" t="s">
        <v>46</v>
      </c>
      <c r="I17" s="3" t="s">
        <v>46</v>
      </c>
      <c r="J17" s="3" t="s">
        <v>86</v>
      </c>
      <c r="K17" s="3" t="s">
        <v>40</v>
      </c>
      <c r="L17" s="3" t="s">
        <v>61</v>
      </c>
      <c r="M17" s="3" t="s">
        <v>46</v>
      </c>
      <c r="N17" s="3" t="s">
        <v>31</v>
      </c>
      <c r="O17" s="5" t="s">
        <v>46</v>
      </c>
      <c r="P17" s="3" t="s">
        <v>46</v>
      </c>
      <c r="Q17" s="3" t="s">
        <v>46</v>
      </c>
      <c r="R17" s="3" t="s">
        <v>40</v>
      </c>
      <c r="S17" s="3" t="s">
        <v>46</v>
      </c>
      <c r="T17" s="3" t="s">
        <v>46</v>
      </c>
      <c r="U17" s="3" t="s">
        <v>31</v>
      </c>
      <c r="V17" s="5" t="s">
        <v>67</v>
      </c>
      <c r="W17" s="3" t="s">
        <v>39</v>
      </c>
      <c r="X17" s="11">
        <v>2622.51</v>
      </c>
      <c r="Y17" s="10">
        <v>2.85</v>
      </c>
      <c r="AA17" s="14">
        <f t="shared" si="0"/>
        <v>47.510000000000218</v>
      </c>
      <c r="AB17" t="str">
        <f t="shared" si="1"/>
        <v xml:space="preserve">  </v>
      </c>
      <c r="AF17" s="23">
        <f t="shared" si="2"/>
        <v>0.36663788063982772</v>
      </c>
      <c r="AI17" s="25">
        <f t="shared" si="3"/>
        <v>0.35694457415508607</v>
      </c>
      <c r="AJ17" s="41">
        <f t="shared" si="4"/>
        <v>2.8015554021715365</v>
      </c>
    </row>
    <row r="18" spans="1:36" x14ac:dyDescent="0.25">
      <c r="A18" s="3" t="s">
        <v>119</v>
      </c>
      <c r="B18" s="4" t="s">
        <v>198</v>
      </c>
      <c r="C18" s="3" t="s">
        <v>42</v>
      </c>
      <c r="D18" s="3" t="s">
        <v>186</v>
      </c>
      <c r="E18" s="10">
        <v>2678.75</v>
      </c>
      <c r="F18" s="3" t="s">
        <v>61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46</v>
      </c>
      <c r="L18" s="3" t="s">
        <v>46</v>
      </c>
      <c r="M18" s="3" t="s">
        <v>46</v>
      </c>
      <c r="N18" s="3" t="s">
        <v>374</v>
      </c>
      <c r="O18" s="5" t="s">
        <v>46</v>
      </c>
      <c r="P18" s="3" t="s">
        <v>46</v>
      </c>
      <c r="Q18" s="3" t="s">
        <v>47</v>
      </c>
      <c r="R18" s="3" t="s">
        <v>40</v>
      </c>
      <c r="S18" s="3" t="s">
        <v>80</v>
      </c>
      <c r="T18" s="3" t="s">
        <v>46</v>
      </c>
      <c r="U18" s="3" t="s">
        <v>31</v>
      </c>
      <c r="V18" s="5" t="s">
        <v>81</v>
      </c>
      <c r="W18" s="3" t="s">
        <v>375</v>
      </c>
      <c r="X18" s="11">
        <v>2547.42</v>
      </c>
      <c r="Y18" s="10">
        <v>-7.88</v>
      </c>
      <c r="AA18" s="14">
        <f t="shared" si="0"/>
        <v>-131.32999999999993</v>
      </c>
      <c r="AB18" t="str">
        <f t="shared" si="1"/>
        <v xml:space="preserve">  </v>
      </c>
      <c r="AF18" s="23">
        <f t="shared" si="2"/>
        <v>-0.78330342188008406</v>
      </c>
      <c r="AI18" s="25">
        <f t="shared" si="3"/>
        <v>0.78327552286292279</v>
      </c>
      <c r="AJ18" s="41">
        <f t="shared" si="4"/>
        <v>1.2766899651669634</v>
      </c>
    </row>
    <row r="19" spans="1:36" x14ac:dyDescent="0.25">
      <c r="A19" s="3" t="s">
        <v>56</v>
      </c>
      <c r="B19" s="4" t="s">
        <v>376</v>
      </c>
      <c r="C19" s="3" t="s">
        <v>58</v>
      </c>
      <c r="D19" s="3" t="s">
        <v>377</v>
      </c>
      <c r="E19" s="10">
        <v>2500.35</v>
      </c>
      <c r="F19" s="3" t="s">
        <v>154</v>
      </c>
      <c r="G19" s="3" t="s">
        <v>45</v>
      </c>
      <c r="H19" s="5" t="s">
        <v>46</v>
      </c>
      <c r="I19" s="3" t="s">
        <v>48</v>
      </c>
      <c r="J19" s="3" t="s">
        <v>61</v>
      </c>
      <c r="K19" s="3" t="s">
        <v>46</v>
      </c>
      <c r="L19" s="3" t="s">
        <v>46</v>
      </c>
      <c r="M19" s="3" t="s">
        <v>79</v>
      </c>
      <c r="N19" s="3" t="s">
        <v>31</v>
      </c>
      <c r="O19" s="5" t="s">
        <v>46</v>
      </c>
      <c r="P19" s="3" t="s">
        <v>46</v>
      </c>
      <c r="Q19" s="3" t="s">
        <v>80</v>
      </c>
      <c r="R19" s="3" t="s">
        <v>40</v>
      </c>
      <c r="S19" s="3" t="s">
        <v>46</v>
      </c>
      <c r="T19" s="3" t="s">
        <v>46</v>
      </c>
      <c r="U19" s="3" t="s">
        <v>31</v>
      </c>
      <c r="V19" s="5" t="s">
        <v>378</v>
      </c>
      <c r="W19" s="3" t="s">
        <v>39</v>
      </c>
      <c r="X19" s="11">
        <v>2534.91</v>
      </c>
      <c r="Y19" s="10">
        <v>2.0699999999999998</v>
      </c>
      <c r="AA19" s="14">
        <f t="shared" si="0"/>
        <v>34.559999999999945</v>
      </c>
      <c r="AB19" t="str">
        <f t="shared" si="1"/>
        <v xml:space="preserve">  </v>
      </c>
      <c r="AF19" s="23">
        <f t="shared" si="2"/>
        <v>0.28336937321624706</v>
      </c>
      <c r="AI19" s="25">
        <f t="shared" si="3"/>
        <v>0.38844685162410009</v>
      </c>
      <c r="AJ19" s="41">
        <f t="shared" si="4"/>
        <v>2.5743547561757554</v>
      </c>
    </row>
    <row r="20" spans="1:36" x14ac:dyDescent="0.25">
      <c r="A20" s="3" t="s">
        <v>128</v>
      </c>
      <c r="B20" s="4" t="s">
        <v>379</v>
      </c>
      <c r="C20" s="3" t="s">
        <v>42</v>
      </c>
      <c r="D20" s="3" t="s">
        <v>380</v>
      </c>
      <c r="E20" s="10">
        <v>2556.39</v>
      </c>
      <c r="F20" s="3" t="s">
        <v>104</v>
      </c>
      <c r="G20" s="3" t="s">
        <v>45</v>
      </c>
      <c r="H20" s="6" t="s">
        <v>46</v>
      </c>
      <c r="I20" s="7" t="s">
        <v>46</v>
      </c>
      <c r="J20" s="7" t="s">
        <v>46</v>
      </c>
      <c r="K20" s="7" t="s">
        <v>46</v>
      </c>
      <c r="L20" s="7" t="s">
        <v>46</v>
      </c>
      <c r="M20" s="7" t="s">
        <v>46</v>
      </c>
      <c r="N20" s="7" t="s">
        <v>381</v>
      </c>
      <c r="O20" s="5" t="s">
        <v>46</v>
      </c>
      <c r="P20" s="3" t="s">
        <v>47</v>
      </c>
      <c r="Q20" s="3" t="s">
        <v>46</v>
      </c>
      <c r="R20" s="3" t="s">
        <v>40</v>
      </c>
      <c r="S20" s="3" t="s">
        <v>49</v>
      </c>
      <c r="T20" s="3" t="s">
        <v>80</v>
      </c>
      <c r="U20" s="3" t="s">
        <v>31</v>
      </c>
      <c r="V20" s="5" t="s">
        <v>87</v>
      </c>
      <c r="W20" s="3" t="s">
        <v>304</v>
      </c>
      <c r="X20" s="11">
        <v>2484.85</v>
      </c>
      <c r="Y20" s="10">
        <v>-4.29</v>
      </c>
      <c r="AA20" s="14">
        <f t="shared" si="0"/>
        <v>-71.539999999999964</v>
      </c>
      <c r="AB20" t="str">
        <f t="shared" si="1"/>
        <v xml:space="preserve">  </v>
      </c>
      <c r="AF20" s="23">
        <f t="shared" si="2"/>
        <v>-0.3988536876055066</v>
      </c>
      <c r="AI20" s="25">
        <f t="shared" si="3"/>
        <v>0.65499949227790621</v>
      </c>
      <c r="AJ20" s="41">
        <f t="shared" si="4"/>
        <v>1.5267187406852452</v>
      </c>
    </row>
    <row r="21" spans="1:36" x14ac:dyDescent="0.25">
      <c r="A21" s="3" t="s">
        <v>382</v>
      </c>
      <c r="B21" s="4" t="s">
        <v>383</v>
      </c>
      <c r="C21" s="3" t="s">
        <v>58</v>
      </c>
      <c r="D21" s="3" t="s">
        <v>365</v>
      </c>
      <c r="E21" s="10">
        <v>2490.42</v>
      </c>
      <c r="F21" s="3" t="s">
        <v>256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46</v>
      </c>
      <c r="L21" s="3" t="s">
        <v>61</v>
      </c>
      <c r="M21" s="3" t="s">
        <v>46</v>
      </c>
      <c r="N21" s="3" t="s">
        <v>31</v>
      </c>
      <c r="O21" s="5" t="s">
        <v>46</v>
      </c>
      <c r="P21" s="3" t="s">
        <v>46</v>
      </c>
      <c r="Q21" s="3" t="s">
        <v>47</v>
      </c>
      <c r="R21" s="3" t="s">
        <v>40</v>
      </c>
      <c r="S21" s="3" t="s">
        <v>80</v>
      </c>
      <c r="T21" s="3" t="s">
        <v>79</v>
      </c>
      <c r="U21" s="3" t="s">
        <v>31</v>
      </c>
      <c r="V21" s="5" t="s">
        <v>87</v>
      </c>
      <c r="W21" s="3" t="s">
        <v>39</v>
      </c>
      <c r="X21" s="11">
        <v>2484.85</v>
      </c>
      <c r="Y21" s="10">
        <v>-0.33</v>
      </c>
      <c r="AA21" s="14">
        <f t="shared" si="0"/>
        <v>-5.5700000000001637</v>
      </c>
      <c r="AB21" t="str">
        <f t="shared" si="1"/>
        <v xml:space="preserve">  </v>
      </c>
      <c r="AF21" s="23">
        <f t="shared" si="2"/>
        <v>2.5333450211750617E-2</v>
      </c>
      <c r="AI21" s="25">
        <f t="shared" si="3"/>
        <v>0.48989449653821449</v>
      </c>
      <c r="AJ21" s="41">
        <f t="shared" si="4"/>
        <v>2.0412558358307553</v>
      </c>
    </row>
    <row r="22" spans="1:36" x14ac:dyDescent="0.25">
      <c r="A22" s="3" t="s">
        <v>382</v>
      </c>
      <c r="B22" s="4" t="s">
        <v>207</v>
      </c>
      <c r="C22" s="3" t="s">
        <v>42</v>
      </c>
      <c r="D22" s="3" t="s">
        <v>186</v>
      </c>
      <c r="E22" s="10">
        <v>2331.7600000000002</v>
      </c>
      <c r="F22" s="3" t="s">
        <v>294</v>
      </c>
      <c r="G22" s="3" t="s">
        <v>111</v>
      </c>
      <c r="H22" s="5" t="s">
        <v>46</v>
      </c>
      <c r="I22" s="3" t="s">
        <v>46</v>
      </c>
      <c r="J22" s="3" t="s">
        <v>46</v>
      </c>
      <c r="K22" s="3" t="s">
        <v>40</v>
      </c>
      <c r="L22" s="3" t="s">
        <v>46</v>
      </c>
      <c r="M22" s="3" t="s">
        <v>46</v>
      </c>
      <c r="N22" s="3" t="s">
        <v>31</v>
      </c>
      <c r="O22" s="5" t="s">
        <v>46</v>
      </c>
      <c r="P22" s="3" t="s">
        <v>46</v>
      </c>
      <c r="Q22" s="3" t="s">
        <v>80</v>
      </c>
      <c r="R22" s="3" t="s">
        <v>47</v>
      </c>
      <c r="S22" s="3" t="s">
        <v>49</v>
      </c>
      <c r="T22" s="3" t="s">
        <v>46</v>
      </c>
      <c r="U22" s="3" t="s">
        <v>31</v>
      </c>
      <c r="V22" s="5" t="s">
        <v>87</v>
      </c>
      <c r="W22" s="3" t="s">
        <v>39</v>
      </c>
      <c r="X22" s="11">
        <v>2484.85</v>
      </c>
      <c r="Y22" s="10">
        <v>9.18</v>
      </c>
      <c r="AA22" s="14">
        <f t="shared" si="0"/>
        <v>153.08999999999969</v>
      </c>
      <c r="AB22" t="str">
        <f t="shared" si="1"/>
        <v xml:space="preserve">  </v>
      </c>
      <c r="AF22" s="23">
        <f t="shared" si="2"/>
        <v>1.045517341163489</v>
      </c>
      <c r="AI22" s="25">
        <f t="shared" si="3"/>
        <v>0.14789196506616542</v>
      </c>
      <c r="AJ22" s="41">
        <f t="shared" si="4"/>
        <v>6.7616925608677239</v>
      </c>
    </row>
    <row r="23" spans="1:36" x14ac:dyDescent="0.25">
      <c r="A23" s="3" t="s">
        <v>386</v>
      </c>
      <c r="B23" s="4" t="s">
        <v>387</v>
      </c>
      <c r="C23" s="3" t="s">
        <v>58</v>
      </c>
      <c r="D23" s="3" t="s">
        <v>365</v>
      </c>
      <c r="E23" s="10">
        <v>2344.2399999999998</v>
      </c>
      <c r="F23" s="3" t="s">
        <v>196</v>
      </c>
      <c r="G23" s="3" t="s">
        <v>42</v>
      </c>
      <c r="H23" s="5" t="s">
        <v>46</v>
      </c>
      <c r="I23" s="3" t="s">
        <v>61</v>
      </c>
      <c r="J23" s="3" t="s">
        <v>61</v>
      </c>
      <c r="K23" s="3" t="s">
        <v>46</v>
      </c>
      <c r="L23" s="3" t="s">
        <v>46</v>
      </c>
      <c r="M23" s="3" t="s">
        <v>203</v>
      </c>
      <c r="N23" s="3" t="s">
        <v>31</v>
      </c>
      <c r="O23" s="5" t="s">
        <v>46</v>
      </c>
      <c r="P23" s="3" t="s">
        <v>46</v>
      </c>
      <c r="Q23" s="3" t="s">
        <v>46</v>
      </c>
      <c r="R23" s="3" t="s">
        <v>40</v>
      </c>
      <c r="S23" s="3" t="s">
        <v>49</v>
      </c>
      <c r="T23" s="3" t="s">
        <v>80</v>
      </c>
      <c r="U23" s="3" t="s">
        <v>31</v>
      </c>
      <c r="V23" s="5" t="s">
        <v>220</v>
      </c>
      <c r="W23" s="3" t="s">
        <v>39</v>
      </c>
      <c r="X23" s="11">
        <v>2472.34</v>
      </c>
      <c r="Y23" s="10">
        <v>7.68</v>
      </c>
      <c r="AA23" s="14">
        <f t="shared" si="0"/>
        <v>128.10000000000036</v>
      </c>
      <c r="AB23" t="str">
        <f t="shared" si="1"/>
        <v xml:space="preserve">  </v>
      </c>
      <c r="AF23" s="23">
        <f t="shared" si="2"/>
        <v>0.88483162683799244</v>
      </c>
      <c r="AI23" s="25">
        <f t="shared" si="3"/>
        <v>0.18812372449282666</v>
      </c>
      <c r="AJ23" s="41">
        <f t="shared" si="4"/>
        <v>5.315650658607554</v>
      </c>
    </row>
    <row r="24" spans="1:36" x14ac:dyDescent="0.25">
      <c r="A24" s="3" t="s">
        <v>386</v>
      </c>
      <c r="B24" s="4" t="s">
        <v>389</v>
      </c>
      <c r="C24" s="3" t="s">
        <v>58</v>
      </c>
      <c r="D24" s="3" t="s">
        <v>380</v>
      </c>
      <c r="E24" s="10">
        <v>2433.6799999999998</v>
      </c>
      <c r="F24" s="3" t="s">
        <v>279</v>
      </c>
      <c r="G24" s="3" t="s">
        <v>45</v>
      </c>
      <c r="H24" s="5" t="s">
        <v>46</v>
      </c>
      <c r="I24" s="3" t="s">
        <v>46</v>
      </c>
      <c r="J24" s="3" t="s">
        <v>61</v>
      </c>
      <c r="K24" s="3" t="s">
        <v>46</v>
      </c>
      <c r="L24" s="3" t="s">
        <v>61</v>
      </c>
      <c r="M24" s="3" t="s">
        <v>46</v>
      </c>
      <c r="N24" s="3" t="s">
        <v>31</v>
      </c>
      <c r="O24" s="5" t="s">
        <v>46</v>
      </c>
      <c r="P24" s="3" t="s">
        <v>46</v>
      </c>
      <c r="Q24" s="3" t="s">
        <v>80</v>
      </c>
      <c r="R24" s="3" t="s">
        <v>80</v>
      </c>
      <c r="S24" s="3" t="s">
        <v>80</v>
      </c>
      <c r="T24" s="3" t="s">
        <v>46</v>
      </c>
      <c r="U24" s="3" t="s">
        <v>31</v>
      </c>
      <c r="V24" s="5" t="s">
        <v>220</v>
      </c>
      <c r="W24" s="3" t="s">
        <v>39</v>
      </c>
      <c r="X24" s="11">
        <v>2472.34</v>
      </c>
      <c r="Y24" s="10">
        <v>2.31</v>
      </c>
      <c r="AA24" s="14">
        <f t="shared" si="0"/>
        <v>38.660000000000309</v>
      </c>
      <c r="AB24" t="str">
        <f t="shared" si="1"/>
        <v xml:space="preserve">  </v>
      </c>
      <c r="AF24" s="23">
        <f t="shared" si="2"/>
        <v>0.30973237556657168</v>
      </c>
      <c r="AI24" s="25">
        <f t="shared" si="3"/>
        <v>0.37838224026074552</v>
      </c>
      <c r="AJ24" s="41">
        <f t="shared" si="4"/>
        <v>2.6428301690663227</v>
      </c>
    </row>
    <row r="25" spans="1:36" x14ac:dyDescent="0.25">
      <c r="A25" s="3" t="s">
        <v>386</v>
      </c>
      <c r="B25" s="4" t="s">
        <v>390</v>
      </c>
      <c r="C25" s="3" t="s">
        <v>42</v>
      </c>
      <c r="D25" s="3" t="s">
        <v>307</v>
      </c>
      <c r="E25" s="10">
        <v>2511.9699999999998</v>
      </c>
      <c r="F25" s="3" t="s">
        <v>131</v>
      </c>
      <c r="G25" s="3" t="s">
        <v>45</v>
      </c>
      <c r="H25" s="5" t="s">
        <v>46</v>
      </c>
      <c r="I25" s="3" t="s">
        <v>46</v>
      </c>
      <c r="J25" s="3" t="s">
        <v>61</v>
      </c>
      <c r="K25" s="3" t="s">
        <v>40</v>
      </c>
      <c r="L25" s="3" t="s">
        <v>46</v>
      </c>
      <c r="M25" s="3" t="s">
        <v>79</v>
      </c>
      <c r="N25" s="3" t="s">
        <v>31</v>
      </c>
      <c r="O25" s="5" t="s">
        <v>46</v>
      </c>
      <c r="P25" s="3" t="s">
        <v>46</v>
      </c>
      <c r="Q25" s="3" t="s">
        <v>80</v>
      </c>
      <c r="R25" s="3" t="s">
        <v>40</v>
      </c>
      <c r="S25" s="3" t="s">
        <v>46</v>
      </c>
      <c r="T25" s="3" t="s">
        <v>79</v>
      </c>
      <c r="U25" s="3" t="s">
        <v>31</v>
      </c>
      <c r="V25" s="5" t="s">
        <v>220</v>
      </c>
      <c r="W25" s="3" t="s">
        <v>39</v>
      </c>
      <c r="X25" s="11">
        <v>2472.34</v>
      </c>
      <c r="Y25" s="10">
        <v>-2.37</v>
      </c>
      <c r="AA25" s="14">
        <f t="shared" si="0"/>
        <v>-39.629999999999654</v>
      </c>
      <c r="AB25" t="str">
        <f t="shared" si="1"/>
        <v xml:space="preserve">  </v>
      </c>
      <c r="AF25" s="23">
        <f t="shared" si="2"/>
        <v>-0.1936723693131184</v>
      </c>
      <c r="AI25" s="25">
        <f t="shared" si="3"/>
        <v>0.57678378586326406</v>
      </c>
      <c r="AJ25" s="41">
        <f t="shared" si="4"/>
        <v>1.7337519266484134</v>
      </c>
    </row>
    <row r="26" spans="1:36" x14ac:dyDescent="0.25">
      <c r="A26" s="3" t="s">
        <v>391</v>
      </c>
      <c r="B26" s="4" t="s">
        <v>392</v>
      </c>
      <c r="C26" s="3" t="s">
        <v>58</v>
      </c>
      <c r="D26" s="3" t="s">
        <v>307</v>
      </c>
      <c r="E26" s="10">
        <v>2417.38</v>
      </c>
      <c r="F26" s="3" t="s">
        <v>96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40</v>
      </c>
      <c r="L26" s="3" t="s">
        <v>46</v>
      </c>
      <c r="M26" s="3" t="s">
        <v>79</v>
      </c>
      <c r="N26" s="3" t="s">
        <v>31</v>
      </c>
      <c r="O26" s="5" t="s">
        <v>46</v>
      </c>
      <c r="P26" s="3" t="s">
        <v>46</v>
      </c>
      <c r="Q26" s="3" t="s">
        <v>46</v>
      </c>
      <c r="R26" s="3" t="s">
        <v>40</v>
      </c>
      <c r="S26" s="3" t="s">
        <v>80</v>
      </c>
      <c r="T26" s="3" t="s">
        <v>203</v>
      </c>
      <c r="U26" s="3" t="s">
        <v>31</v>
      </c>
      <c r="V26" s="5" t="s">
        <v>97</v>
      </c>
      <c r="W26" s="3" t="s">
        <v>39</v>
      </c>
      <c r="X26" s="11">
        <v>2447.31</v>
      </c>
      <c r="Y26" s="10">
        <v>1.8</v>
      </c>
      <c r="AA26" s="14">
        <f t="shared" si="0"/>
        <v>29.929999999999836</v>
      </c>
      <c r="AB26" t="str">
        <f t="shared" si="1"/>
        <v xml:space="preserve">  </v>
      </c>
      <c r="AF26" s="23">
        <f t="shared" si="2"/>
        <v>0.25359847056210194</v>
      </c>
      <c r="AI26" s="25">
        <f t="shared" si="3"/>
        <v>0.39990288916490413</v>
      </c>
      <c r="AJ26" s="41">
        <f t="shared" si="4"/>
        <v>2.5006070901069175</v>
      </c>
    </row>
    <row r="27" spans="1:36" x14ac:dyDescent="0.25">
      <c r="A27" s="3" t="s">
        <v>391</v>
      </c>
      <c r="B27" s="4" t="s">
        <v>393</v>
      </c>
      <c r="C27" s="3" t="s">
        <v>278</v>
      </c>
      <c r="D27" s="3" t="s">
        <v>320</v>
      </c>
      <c r="E27" s="10">
        <v>2248.4699999999998</v>
      </c>
      <c r="F27" s="3" t="s">
        <v>368</v>
      </c>
      <c r="G27" s="3" t="s">
        <v>42</v>
      </c>
      <c r="H27" s="5" t="s">
        <v>46</v>
      </c>
      <c r="I27" s="3" t="s">
        <v>46</v>
      </c>
      <c r="J27" s="3" t="s">
        <v>61</v>
      </c>
      <c r="K27" s="3" t="s">
        <v>40</v>
      </c>
      <c r="L27" s="3" t="s">
        <v>61</v>
      </c>
      <c r="M27" s="3" t="s">
        <v>79</v>
      </c>
      <c r="N27" s="3" t="s">
        <v>31</v>
      </c>
      <c r="O27" s="5" t="s">
        <v>46</v>
      </c>
      <c r="P27" s="3" t="s">
        <v>46</v>
      </c>
      <c r="Q27" s="3" t="s">
        <v>46</v>
      </c>
      <c r="R27" s="3" t="s">
        <v>40</v>
      </c>
      <c r="S27" s="3" t="s">
        <v>80</v>
      </c>
      <c r="T27" s="3" t="s">
        <v>79</v>
      </c>
      <c r="U27" s="3" t="s">
        <v>31</v>
      </c>
      <c r="V27" s="5" t="s">
        <v>97</v>
      </c>
      <c r="W27" s="3" t="s">
        <v>39</v>
      </c>
      <c r="X27" s="11">
        <v>2447.31</v>
      </c>
      <c r="Y27" s="10">
        <v>11.91</v>
      </c>
      <c r="AA27" s="14">
        <f t="shared" si="0"/>
        <v>198.84000000000015</v>
      </c>
      <c r="AB27" t="str">
        <f t="shared" si="1"/>
        <v xml:space="preserve">  </v>
      </c>
      <c r="AF27" s="23">
        <f t="shared" si="2"/>
        <v>1.3396898673896489</v>
      </c>
      <c r="AI27" s="25">
        <f t="shared" si="3"/>
        <v>9.0173096564087007E-2</v>
      </c>
      <c r="AJ27" s="41">
        <f t="shared" si="4"/>
        <v>11.089782186744458</v>
      </c>
    </row>
    <row r="28" spans="1:36" x14ac:dyDescent="0.25">
      <c r="A28" s="3" t="s">
        <v>157</v>
      </c>
      <c r="B28" s="4" t="s">
        <v>185</v>
      </c>
      <c r="C28" s="3" t="s">
        <v>42</v>
      </c>
      <c r="D28" s="3" t="s">
        <v>186</v>
      </c>
      <c r="E28" s="10">
        <v>2715.44</v>
      </c>
      <c r="F28" s="3" t="s">
        <v>86</v>
      </c>
      <c r="G28" s="3" t="s">
        <v>45</v>
      </c>
      <c r="H28" s="5" t="s">
        <v>46</v>
      </c>
      <c r="I28" s="3" t="s">
        <v>46</v>
      </c>
      <c r="J28" s="3" t="s">
        <v>61</v>
      </c>
      <c r="K28" s="3" t="s">
        <v>46</v>
      </c>
      <c r="L28" s="3" t="s">
        <v>46</v>
      </c>
      <c r="M28" s="3" t="s">
        <v>79</v>
      </c>
      <c r="N28" s="3" t="s">
        <v>31</v>
      </c>
      <c r="O28" s="5" t="s">
        <v>46</v>
      </c>
      <c r="P28" s="3" t="s">
        <v>46</v>
      </c>
      <c r="Q28" s="3" t="s">
        <v>47</v>
      </c>
      <c r="R28" s="3" t="s">
        <v>40</v>
      </c>
      <c r="S28" s="3" t="s">
        <v>49</v>
      </c>
      <c r="T28" s="3" t="s">
        <v>80</v>
      </c>
      <c r="U28" s="3" t="s">
        <v>31</v>
      </c>
      <c r="V28" s="5" t="s">
        <v>305</v>
      </c>
      <c r="W28" s="3" t="s">
        <v>39</v>
      </c>
      <c r="X28" s="11">
        <v>2422.2800000000002</v>
      </c>
      <c r="Y28" s="10">
        <v>-17.559999999999999</v>
      </c>
      <c r="AA28" s="14">
        <f t="shared" si="0"/>
        <v>-293.15999999999985</v>
      </c>
      <c r="AB28" t="str">
        <f t="shared" si="1"/>
        <v xml:space="preserve">  </v>
      </c>
      <c r="AF28" s="23">
        <f t="shared" si="2"/>
        <v>-1.8238704146490232</v>
      </c>
      <c r="AI28" s="25">
        <f t="shared" si="3"/>
        <v>0.96591416731960733</v>
      </c>
      <c r="AJ28" s="41">
        <f t="shared" si="4"/>
        <v>1.035288676606722</v>
      </c>
    </row>
    <row r="29" spans="1:36" x14ac:dyDescent="0.25">
      <c r="A29" s="3" t="s">
        <v>256</v>
      </c>
      <c r="B29" s="4" t="s">
        <v>394</v>
      </c>
      <c r="C29" s="3" t="s">
        <v>42</v>
      </c>
      <c r="D29" s="3" t="s">
        <v>395</v>
      </c>
      <c r="E29" s="10">
        <v>2354.6</v>
      </c>
      <c r="F29" s="3" t="s">
        <v>396</v>
      </c>
      <c r="G29" s="3" t="s">
        <v>111</v>
      </c>
      <c r="H29" s="5" t="s">
        <v>46</v>
      </c>
      <c r="I29" s="3" t="s">
        <v>46</v>
      </c>
      <c r="J29" s="3" t="s">
        <v>61</v>
      </c>
      <c r="K29" s="3" t="s">
        <v>46</v>
      </c>
      <c r="L29" s="3" t="s">
        <v>46</v>
      </c>
      <c r="M29" s="3" t="s">
        <v>203</v>
      </c>
      <c r="N29" s="3" t="s">
        <v>374</v>
      </c>
      <c r="O29" s="5" t="s">
        <v>46</v>
      </c>
      <c r="P29" s="3" t="s">
        <v>46</v>
      </c>
      <c r="Q29" s="3" t="s">
        <v>47</v>
      </c>
      <c r="R29" s="3" t="s">
        <v>80</v>
      </c>
      <c r="S29" s="3" t="s">
        <v>46</v>
      </c>
      <c r="T29" s="3" t="s">
        <v>80</v>
      </c>
      <c r="U29" s="3" t="s">
        <v>31</v>
      </c>
      <c r="V29" s="5" t="s">
        <v>397</v>
      </c>
      <c r="W29" s="3" t="s">
        <v>375</v>
      </c>
      <c r="X29" s="11">
        <v>2409.7600000000002</v>
      </c>
      <c r="Y29" s="10">
        <v>3.3</v>
      </c>
      <c r="AA29" s="14">
        <f t="shared" si="0"/>
        <v>55.160000000000309</v>
      </c>
      <c r="AB29" t="str">
        <f t="shared" si="1"/>
        <v xml:space="preserve">  </v>
      </c>
      <c r="AF29" s="23">
        <f t="shared" si="2"/>
        <v>0.41582738502518563</v>
      </c>
      <c r="AI29" s="25">
        <f t="shared" si="3"/>
        <v>0.33876815918960279</v>
      </c>
      <c r="AJ29" s="41">
        <f t="shared" si="4"/>
        <v>2.9518712809143226</v>
      </c>
    </row>
    <row r="30" spans="1:36" x14ac:dyDescent="0.25">
      <c r="A30" s="3" t="s">
        <v>261</v>
      </c>
      <c r="B30" s="4" t="s">
        <v>192</v>
      </c>
      <c r="C30" s="3" t="s">
        <v>42</v>
      </c>
      <c r="D30" s="3" t="s">
        <v>193</v>
      </c>
      <c r="E30" s="10">
        <v>2536.29</v>
      </c>
      <c r="F30" s="3" t="s">
        <v>119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46</v>
      </c>
      <c r="L30" s="3" t="s">
        <v>46</v>
      </c>
      <c r="M30" s="3" t="s">
        <v>46</v>
      </c>
      <c r="N30" s="3" t="s">
        <v>31</v>
      </c>
      <c r="O30" s="5" t="s">
        <v>46</v>
      </c>
      <c r="P30" s="3" t="s">
        <v>61</v>
      </c>
      <c r="Q30" s="3" t="s">
        <v>47</v>
      </c>
      <c r="R30" s="3" t="s">
        <v>47</v>
      </c>
      <c r="S30" s="3" t="s">
        <v>80</v>
      </c>
      <c r="T30" s="3" t="s">
        <v>203</v>
      </c>
      <c r="U30" s="3" t="s">
        <v>31</v>
      </c>
      <c r="V30" s="5" t="s">
        <v>397</v>
      </c>
      <c r="W30" s="3" t="s">
        <v>39</v>
      </c>
      <c r="X30" s="11">
        <v>2409.7600000000002</v>
      </c>
      <c r="Y30" s="10">
        <v>-7.59</v>
      </c>
      <c r="AA30" s="14">
        <f t="shared" si="0"/>
        <v>-126.52999999999975</v>
      </c>
      <c r="AB30" t="str">
        <f t="shared" si="1"/>
        <v xml:space="preserve">  </v>
      </c>
      <c r="AF30" s="23">
        <f t="shared" si="2"/>
        <v>-0.75243941912848611</v>
      </c>
      <c r="AI30" s="25">
        <f t="shared" si="3"/>
        <v>0.77410657571813368</v>
      </c>
      <c r="AJ30" s="41">
        <f t="shared" si="4"/>
        <v>1.2918117884120883</v>
      </c>
    </row>
    <row r="31" spans="1:36" x14ac:dyDescent="0.25">
      <c r="A31" s="3" t="s">
        <v>297</v>
      </c>
      <c r="B31" s="4" t="s">
        <v>398</v>
      </c>
      <c r="C31" s="3" t="s">
        <v>58</v>
      </c>
      <c r="D31" s="3" t="s">
        <v>395</v>
      </c>
      <c r="E31" s="10">
        <v>2406.73</v>
      </c>
      <c r="F31" s="3" t="s">
        <v>305</v>
      </c>
      <c r="G31" s="3" t="s">
        <v>45</v>
      </c>
      <c r="H31" s="5" t="s">
        <v>46</v>
      </c>
      <c r="I31" s="3" t="s">
        <v>79</v>
      </c>
      <c r="J31" s="3" t="s">
        <v>61</v>
      </c>
      <c r="K31" s="3" t="s">
        <v>46</v>
      </c>
      <c r="L31" s="3" t="s">
        <v>46</v>
      </c>
      <c r="M31" s="3" t="s">
        <v>79</v>
      </c>
      <c r="N31" s="3" t="s">
        <v>31</v>
      </c>
      <c r="O31" s="5" t="s">
        <v>46</v>
      </c>
      <c r="P31" s="3" t="s">
        <v>61</v>
      </c>
      <c r="Q31" s="3" t="s">
        <v>47</v>
      </c>
      <c r="R31" s="3" t="s">
        <v>47</v>
      </c>
      <c r="S31" s="3" t="s">
        <v>46</v>
      </c>
      <c r="T31" s="3" t="s">
        <v>47</v>
      </c>
      <c r="U31" s="3" t="s">
        <v>31</v>
      </c>
      <c r="V31" s="5" t="s">
        <v>293</v>
      </c>
      <c r="W31" s="3" t="s">
        <v>39</v>
      </c>
      <c r="X31" s="11">
        <v>2397.25</v>
      </c>
      <c r="Y31" s="10">
        <v>-0.56999999999999995</v>
      </c>
      <c r="AA31" s="14">
        <f t="shared" si="0"/>
        <v>-9.4800000000000182</v>
      </c>
      <c r="AB31" t="str">
        <f t="shared" si="1"/>
        <v xml:space="preserve">  </v>
      </c>
      <c r="AF31" s="23">
        <f t="shared" si="2"/>
        <v>1.9214797034665905E-4</v>
      </c>
      <c r="AI31" s="25">
        <f t="shared" si="3"/>
        <v>0.49992334405100713</v>
      </c>
      <c r="AJ31" s="41">
        <f t="shared" si="4"/>
        <v>2.0003066708122557</v>
      </c>
    </row>
    <row r="32" spans="1:36" x14ac:dyDescent="0.25">
      <c r="A32" s="3" t="s">
        <v>134</v>
      </c>
      <c r="B32" s="4" t="s">
        <v>70</v>
      </c>
      <c r="C32" s="3" t="s">
        <v>42</v>
      </c>
      <c r="D32" s="3" t="s">
        <v>59</v>
      </c>
      <c r="E32" s="10">
        <v>2288.54</v>
      </c>
      <c r="F32" s="3" t="s">
        <v>399</v>
      </c>
      <c r="G32" s="3" t="s">
        <v>42</v>
      </c>
      <c r="H32" s="5" t="s">
        <v>46</v>
      </c>
      <c r="I32" s="3" t="s">
        <v>46</v>
      </c>
      <c r="J32" s="3" t="s">
        <v>46</v>
      </c>
      <c r="K32" s="3" t="s">
        <v>46</v>
      </c>
      <c r="L32" s="3" t="s">
        <v>46</v>
      </c>
      <c r="M32" s="3" t="s">
        <v>79</v>
      </c>
      <c r="N32" s="3" t="s">
        <v>31</v>
      </c>
      <c r="O32" s="5" t="s">
        <v>46</v>
      </c>
      <c r="P32" s="3" t="s">
        <v>47</v>
      </c>
      <c r="Q32" s="3" t="s">
        <v>46</v>
      </c>
      <c r="R32" s="3" t="s">
        <v>40</v>
      </c>
      <c r="S32" s="3" t="s">
        <v>80</v>
      </c>
      <c r="T32" s="3" t="s">
        <v>47</v>
      </c>
      <c r="U32" s="3" t="s">
        <v>31</v>
      </c>
      <c r="V32" s="5" t="s">
        <v>311</v>
      </c>
      <c r="W32" s="3" t="s">
        <v>39</v>
      </c>
      <c r="X32" s="11">
        <v>2384.73</v>
      </c>
      <c r="Y32" s="10">
        <v>5.76</v>
      </c>
      <c r="AA32" s="14">
        <f t="shared" si="0"/>
        <v>96.190000000000055</v>
      </c>
      <c r="AB32" t="str">
        <f t="shared" si="1"/>
        <v xml:space="preserve">  </v>
      </c>
      <c r="AF32" s="23">
        <f t="shared" si="2"/>
        <v>0.67965030854560415</v>
      </c>
      <c r="AI32" s="25">
        <f t="shared" si="3"/>
        <v>0.24836295344956216</v>
      </c>
      <c r="AJ32" s="41">
        <f t="shared" si="4"/>
        <v>4.026365390291919</v>
      </c>
    </row>
    <row r="33" spans="1:36" x14ac:dyDescent="0.25">
      <c r="A33" s="3" t="s">
        <v>208</v>
      </c>
      <c r="B33" s="4" t="s">
        <v>314</v>
      </c>
      <c r="C33" s="3" t="s">
        <v>58</v>
      </c>
      <c r="D33" s="3" t="s">
        <v>307</v>
      </c>
      <c r="E33" s="10">
        <v>2461.2600000000002</v>
      </c>
      <c r="F33" s="3" t="s">
        <v>208</v>
      </c>
      <c r="G33" s="3" t="s">
        <v>45</v>
      </c>
      <c r="H33" s="5" t="s">
        <v>46</v>
      </c>
      <c r="I33" s="3" t="s">
        <v>46</v>
      </c>
      <c r="J33" s="3" t="s">
        <v>86</v>
      </c>
      <c r="K33" s="3" t="s">
        <v>40</v>
      </c>
      <c r="L33" s="3" t="s">
        <v>46</v>
      </c>
      <c r="M33" s="3" t="s">
        <v>203</v>
      </c>
      <c r="N33" s="3" t="s">
        <v>31</v>
      </c>
      <c r="O33" s="5" t="s">
        <v>46</v>
      </c>
      <c r="P33" s="3" t="s">
        <v>46</v>
      </c>
      <c r="Q33" s="3" t="s">
        <v>46</v>
      </c>
      <c r="R33" s="3" t="s">
        <v>48</v>
      </c>
      <c r="S33" s="3" t="s">
        <v>80</v>
      </c>
      <c r="T33" s="3" t="s">
        <v>203</v>
      </c>
      <c r="U33" s="3" t="s">
        <v>92</v>
      </c>
      <c r="V33" s="5" t="s">
        <v>302</v>
      </c>
      <c r="W33" s="3" t="s">
        <v>94</v>
      </c>
      <c r="X33" s="11">
        <v>2372.2199999999998</v>
      </c>
      <c r="Y33" s="10">
        <v>-5.34</v>
      </c>
      <c r="AA33" s="14">
        <f t="shared" si="0"/>
        <v>-89.040000000000418</v>
      </c>
      <c r="AB33" t="str">
        <f t="shared" si="1"/>
        <v xml:space="preserve">  </v>
      </c>
      <c r="AF33" s="23">
        <f t="shared" si="2"/>
        <v>-0.51137869763737287</v>
      </c>
      <c r="AI33" s="25">
        <f t="shared" si="3"/>
        <v>0.6954570457862379</v>
      </c>
      <c r="AJ33" s="41">
        <f t="shared" si="4"/>
        <v>1.4379033271126989</v>
      </c>
    </row>
    <row r="34" spans="1:36" x14ac:dyDescent="0.25">
      <c r="A34" s="3" t="s">
        <v>400</v>
      </c>
      <c r="B34" s="4" t="s">
        <v>401</v>
      </c>
      <c r="C34" s="3" t="s">
        <v>42</v>
      </c>
      <c r="D34" s="3" t="s">
        <v>380</v>
      </c>
      <c r="E34" s="10">
        <v>2453.7600000000002</v>
      </c>
      <c r="F34" s="3" t="s">
        <v>107</v>
      </c>
      <c r="G34" s="3" t="s">
        <v>45</v>
      </c>
      <c r="H34" s="5" t="s">
        <v>46</v>
      </c>
      <c r="I34" s="3" t="s">
        <v>46</v>
      </c>
      <c r="J34" s="3" t="s">
        <v>61</v>
      </c>
      <c r="K34" s="3" t="s">
        <v>46</v>
      </c>
      <c r="L34" s="3" t="s">
        <v>61</v>
      </c>
      <c r="M34" s="3" t="s">
        <v>47</v>
      </c>
      <c r="N34" s="3" t="s">
        <v>31</v>
      </c>
      <c r="O34" s="5" t="s">
        <v>47</v>
      </c>
      <c r="P34" s="3" t="s">
        <v>46</v>
      </c>
      <c r="Q34" s="3" t="s">
        <v>47</v>
      </c>
      <c r="R34" s="3" t="s">
        <v>40</v>
      </c>
      <c r="S34" s="3" t="s">
        <v>46</v>
      </c>
      <c r="T34" s="3" t="s">
        <v>46</v>
      </c>
      <c r="U34" s="3" t="s">
        <v>31</v>
      </c>
      <c r="V34" s="5" t="s">
        <v>302</v>
      </c>
      <c r="W34" s="3" t="s">
        <v>39</v>
      </c>
      <c r="X34" s="11">
        <v>2372.2199999999998</v>
      </c>
      <c r="Y34" s="10">
        <v>-4.8899999999999997</v>
      </c>
      <c r="AA34" s="14">
        <f t="shared" si="0"/>
        <v>-81.540000000000418</v>
      </c>
      <c r="AB34" t="str">
        <f t="shared" si="1"/>
        <v xml:space="preserve">  </v>
      </c>
      <c r="AF34" s="23">
        <f t="shared" si="2"/>
        <v>-0.46315369333800294</v>
      </c>
      <c r="AI34" s="25">
        <f t="shared" si="3"/>
        <v>0.67837289722006666</v>
      </c>
      <c r="AJ34" s="41">
        <f t="shared" si="4"/>
        <v>1.4741154962085643</v>
      </c>
    </row>
    <row r="35" spans="1:36" x14ac:dyDescent="0.25">
      <c r="A35" s="3" t="s">
        <v>400</v>
      </c>
      <c r="B35" s="4" t="s">
        <v>2497</v>
      </c>
      <c r="C35" s="3" t="s">
        <v>42</v>
      </c>
      <c r="D35" s="3" t="s">
        <v>59</v>
      </c>
      <c r="E35" s="10">
        <v>2298.2199999999998</v>
      </c>
      <c r="F35" s="3" t="s">
        <v>263</v>
      </c>
      <c r="G35" s="3" t="s">
        <v>65</v>
      </c>
      <c r="H35" s="5" t="s">
        <v>46</v>
      </c>
      <c r="I35" s="3" t="s">
        <v>46</v>
      </c>
      <c r="J35" s="3" t="s">
        <v>86</v>
      </c>
      <c r="K35" s="3" t="s">
        <v>46</v>
      </c>
      <c r="L35" s="3" t="s">
        <v>61</v>
      </c>
      <c r="M35" s="3" t="s">
        <v>47</v>
      </c>
      <c r="N35" s="3" t="s">
        <v>31</v>
      </c>
      <c r="O35" s="5" t="s">
        <v>46</v>
      </c>
      <c r="P35" s="3" t="s">
        <v>46</v>
      </c>
      <c r="Q35" s="3" t="s">
        <v>47</v>
      </c>
      <c r="R35" s="3" t="s">
        <v>40</v>
      </c>
      <c r="S35" s="3" t="s">
        <v>49</v>
      </c>
      <c r="T35" s="3" t="s">
        <v>79</v>
      </c>
      <c r="U35" s="3" t="s">
        <v>31</v>
      </c>
      <c r="V35" s="5" t="s">
        <v>302</v>
      </c>
      <c r="W35" s="3" t="s">
        <v>39</v>
      </c>
      <c r="X35" s="11">
        <v>2372.2199999999998</v>
      </c>
      <c r="Y35" s="10">
        <v>4.4400000000000004</v>
      </c>
      <c r="AA35" s="14">
        <f t="shared" si="0"/>
        <v>74</v>
      </c>
      <c r="AB35" t="str">
        <f t="shared" si="1"/>
        <v xml:space="preserve">  </v>
      </c>
      <c r="AF35" s="23">
        <f t="shared" si="2"/>
        <v>0.53696859582520107</v>
      </c>
      <c r="AI35" s="25">
        <f t="shared" si="3"/>
        <v>0.29564465335103618</v>
      </c>
      <c r="AJ35" s="41">
        <f t="shared" si="4"/>
        <v>3.3824389809364876</v>
      </c>
    </row>
    <row r="36" spans="1:36" x14ac:dyDescent="0.25">
      <c r="A36" s="3" t="s">
        <v>107</v>
      </c>
      <c r="B36" s="4" t="s">
        <v>54</v>
      </c>
      <c r="C36" s="3" t="s">
        <v>42</v>
      </c>
      <c r="D36" s="3" t="s">
        <v>55</v>
      </c>
      <c r="E36" s="10">
        <v>2468.3000000000002</v>
      </c>
      <c r="F36" s="3" t="s">
        <v>134</v>
      </c>
      <c r="G36" s="3" t="s">
        <v>45</v>
      </c>
      <c r="H36" s="5" t="s">
        <v>46</v>
      </c>
      <c r="I36" s="3" t="s">
        <v>46</v>
      </c>
      <c r="J36" s="3" t="s">
        <v>46</v>
      </c>
      <c r="K36" s="3" t="s">
        <v>40</v>
      </c>
      <c r="L36" s="3" t="s">
        <v>61</v>
      </c>
      <c r="M36" s="3" t="s">
        <v>46</v>
      </c>
      <c r="N36" s="3" t="s">
        <v>31</v>
      </c>
      <c r="O36" s="5" t="s">
        <v>46</v>
      </c>
      <c r="P36" s="3" t="s">
        <v>46</v>
      </c>
      <c r="Q36" s="3" t="s">
        <v>80</v>
      </c>
      <c r="R36" s="3" t="s">
        <v>47</v>
      </c>
      <c r="S36" s="3" t="s">
        <v>80</v>
      </c>
      <c r="T36" s="3" t="s">
        <v>79</v>
      </c>
      <c r="U36" s="3" t="s">
        <v>31</v>
      </c>
      <c r="V36" s="5" t="s">
        <v>403</v>
      </c>
      <c r="W36" s="3" t="s">
        <v>39</v>
      </c>
      <c r="X36" s="11">
        <v>2359.6999999999998</v>
      </c>
      <c r="Y36" s="10">
        <v>-6.51</v>
      </c>
      <c r="AA36" s="14">
        <f t="shared" si="0"/>
        <v>-108.60000000000036</v>
      </c>
      <c r="AB36" t="str">
        <f t="shared" si="1"/>
        <v xml:space="preserve">  </v>
      </c>
      <c r="AF36" s="23">
        <f t="shared" si="2"/>
        <v>-0.63714950885012955</v>
      </c>
      <c r="AI36" s="25">
        <f t="shared" si="3"/>
        <v>0.7379862687494545</v>
      </c>
      <c r="AJ36" s="41">
        <f t="shared" si="4"/>
        <v>1.3550387620281032</v>
      </c>
    </row>
    <row r="37" spans="1:36" x14ac:dyDescent="0.25">
      <c r="A37" s="3" t="s">
        <v>405</v>
      </c>
      <c r="B37" s="4" t="s">
        <v>406</v>
      </c>
      <c r="C37" s="3" t="s">
        <v>58</v>
      </c>
      <c r="D37" s="3" t="s">
        <v>372</v>
      </c>
      <c r="E37" s="10">
        <v>1866.57</v>
      </c>
      <c r="F37" s="3" t="s">
        <v>252</v>
      </c>
      <c r="G37" s="3" t="s">
        <v>42</v>
      </c>
      <c r="H37" s="5" t="s">
        <v>46</v>
      </c>
      <c r="I37" s="3" t="s">
        <v>49</v>
      </c>
      <c r="J37" s="3" t="s">
        <v>86</v>
      </c>
      <c r="K37" s="3" t="s">
        <v>86</v>
      </c>
      <c r="L37" s="3" t="s">
        <v>61</v>
      </c>
      <c r="M37" s="3" t="s">
        <v>203</v>
      </c>
      <c r="N37" s="3" t="s">
        <v>31</v>
      </c>
      <c r="O37" s="5" t="s">
        <v>46</v>
      </c>
      <c r="P37" s="3" t="s">
        <v>86</v>
      </c>
      <c r="Q37" s="3" t="s">
        <v>46</v>
      </c>
      <c r="R37" s="3" t="s">
        <v>48</v>
      </c>
      <c r="S37" s="3" t="s">
        <v>49</v>
      </c>
      <c r="T37" s="3" t="s">
        <v>203</v>
      </c>
      <c r="U37" s="3" t="s">
        <v>31</v>
      </c>
      <c r="V37" s="5" t="s">
        <v>219</v>
      </c>
      <c r="W37" s="3" t="s">
        <v>39</v>
      </c>
      <c r="X37" s="11">
        <v>2347.19</v>
      </c>
      <c r="Y37" s="10">
        <v>28.8</v>
      </c>
      <c r="AA37" s="14">
        <f t="shared" si="0"/>
        <v>480.62000000000012</v>
      </c>
      <c r="AB37" t="str">
        <f>IF(AA37&gt;400,B37,"  ")</f>
        <v>Piriverdiyev, Anatoly</v>
      </c>
      <c r="AF37" s="23">
        <f t="shared" si="2"/>
        <v>3.1515354289198458</v>
      </c>
      <c r="AI37" s="25">
        <f t="shared" si="3"/>
        <v>8.1207228806223775E-4</v>
      </c>
      <c r="AJ37" s="41">
        <f t="shared" si="4"/>
        <v>1231.4174670166301</v>
      </c>
    </row>
    <row r="38" spans="1:36" x14ac:dyDescent="0.25">
      <c r="A38" s="3" t="s">
        <v>405</v>
      </c>
      <c r="B38" s="4" t="s">
        <v>407</v>
      </c>
      <c r="C38" s="3" t="s">
        <v>63</v>
      </c>
      <c r="D38" s="3" t="s">
        <v>320</v>
      </c>
      <c r="E38" s="10">
        <v>2367.84</v>
      </c>
      <c r="F38" s="3" t="s">
        <v>80</v>
      </c>
      <c r="G38" s="3" t="s">
        <v>42</v>
      </c>
      <c r="H38" s="5" t="s">
        <v>46</v>
      </c>
      <c r="I38" s="3" t="s">
        <v>46</v>
      </c>
      <c r="J38" s="3" t="s">
        <v>61</v>
      </c>
      <c r="K38" s="3" t="s">
        <v>46</v>
      </c>
      <c r="L38" s="3" t="s">
        <v>61</v>
      </c>
      <c r="M38" s="3" t="s">
        <v>47</v>
      </c>
      <c r="N38" s="3" t="s">
        <v>31</v>
      </c>
      <c r="O38" s="5" t="s">
        <v>46</v>
      </c>
      <c r="P38" s="3" t="s">
        <v>46</v>
      </c>
      <c r="Q38" s="3" t="s">
        <v>47</v>
      </c>
      <c r="R38" s="3" t="s">
        <v>47</v>
      </c>
      <c r="S38" s="3" t="s">
        <v>80</v>
      </c>
      <c r="T38" s="3" t="s">
        <v>46</v>
      </c>
      <c r="U38" s="3" t="s">
        <v>31</v>
      </c>
      <c r="V38" s="5" t="s">
        <v>219</v>
      </c>
      <c r="W38" s="3" t="s">
        <v>39</v>
      </c>
      <c r="X38" s="11">
        <v>2347.19</v>
      </c>
      <c r="Y38" s="10" t="s">
        <v>42</v>
      </c>
      <c r="AA38" s="14">
        <f t="shared" si="0"/>
        <v>-20.650000000000091</v>
      </c>
      <c r="AB38" t="str">
        <f t="shared" si="1"/>
        <v xml:space="preserve">  </v>
      </c>
      <c r="AF38" s="23">
        <f t="shared" si="2"/>
        <v>-7.1630958432848862E-2</v>
      </c>
      <c r="AI38" s="25">
        <f t="shared" si="3"/>
        <v>0.52855219895806327</v>
      </c>
      <c r="AJ38" s="41">
        <f t="shared" si="4"/>
        <v>1.8919607220844097</v>
      </c>
    </row>
    <row r="39" spans="1:36" x14ac:dyDescent="0.25">
      <c r="A39" s="3" t="s">
        <v>236</v>
      </c>
      <c r="B39" s="4" t="s">
        <v>408</v>
      </c>
      <c r="C39" s="3" t="s">
        <v>63</v>
      </c>
      <c r="D39" s="3" t="s">
        <v>140</v>
      </c>
      <c r="E39" s="10">
        <v>2126.27</v>
      </c>
      <c r="F39" s="3" t="s">
        <v>409</v>
      </c>
      <c r="G39" s="3" t="s">
        <v>42</v>
      </c>
      <c r="H39" s="5" t="s">
        <v>46</v>
      </c>
      <c r="I39" s="3" t="s">
        <v>47</v>
      </c>
      <c r="J39" s="3" t="s">
        <v>61</v>
      </c>
      <c r="K39" s="3" t="s">
        <v>46</v>
      </c>
      <c r="L39" s="3" t="s">
        <v>61</v>
      </c>
      <c r="M39" s="3" t="s">
        <v>47</v>
      </c>
      <c r="N39" s="3" t="s">
        <v>31</v>
      </c>
      <c r="O39" s="5" t="s">
        <v>46</v>
      </c>
      <c r="P39" s="3" t="s">
        <v>48</v>
      </c>
      <c r="Q39" s="3" t="s">
        <v>46</v>
      </c>
      <c r="R39" s="3" t="s">
        <v>86</v>
      </c>
      <c r="S39" s="3" t="s">
        <v>80</v>
      </c>
      <c r="T39" s="3" t="s">
        <v>79</v>
      </c>
      <c r="U39" s="3" t="s">
        <v>92</v>
      </c>
      <c r="V39" s="5" t="s">
        <v>227</v>
      </c>
      <c r="W39" s="3" t="s">
        <v>94</v>
      </c>
      <c r="X39" s="11">
        <v>2309.64</v>
      </c>
      <c r="Y39" s="10">
        <v>10.99</v>
      </c>
      <c r="AA39" s="14">
        <f t="shared" si="0"/>
        <v>183.36999999999989</v>
      </c>
      <c r="AB39" t="str">
        <f t="shared" si="1"/>
        <v xml:space="preserve">  </v>
      </c>
      <c r="AF39" s="23">
        <f t="shared" si="2"/>
        <v>1.24021775852148</v>
      </c>
      <c r="AI39" s="25">
        <f t="shared" si="3"/>
        <v>0.10744743084263608</v>
      </c>
      <c r="AJ39" s="41">
        <f t="shared" si="4"/>
        <v>9.306876787631774</v>
      </c>
    </row>
    <row r="40" spans="1:36" x14ac:dyDescent="0.25">
      <c r="A40" s="3" t="s">
        <v>315</v>
      </c>
      <c r="B40" s="4" t="s">
        <v>410</v>
      </c>
      <c r="C40" s="3" t="s">
        <v>42</v>
      </c>
      <c r="D40" s="3" t="s">
        <v>377</v>
      </c>
      <c r="E40" s="10">
        <v>2346.3200000000002</v>
      </c>
      <c r="F40" s="3" t="s">
        <v>411</v>
      </c>
      <c r="G40" s="3" t="s">
        <v>65</v>
      </c>
      <c r="H40" s="5" t="s">
        <v>46</v>
      </c>
      <c r="I40" s="3" t="s">
        <v>61</v>
      </c>
      <c r="J40" s="3" t="s">
        <v>46</v>
      </c>
      <c r="K40" s="3" t="s">
        <v>40</v>
      </c>
      <c r="L40" s="3" t="s">
        <v>46</v>
      </c>
      <c r="M40" s="3" t="s">
        <v>47</v>
      </c>
      <c r="N40" s="3" t="s">
        <v>31</v>
      </c>
      <c r="O40" s="5" t="s">
        <v>46</v>
      </c>
      <c r="P40" s="3" t="s">
        <v>46</v>
      </c>
      <c r="Q40" s="3" t="s">
        <v>47</v>
      </c>
      <c r="R40" s="3" t="s">
        <v>40</v>
      </c>
      <c r="S40" s="3" t="s">
        <v>46</v>
      </c>
      <c r="T40" s="3" t="s">
        <v>47</v>
      </c>
      <c r="U40" s="3" t="s">
        <v>92</v>
      </c>
      <c r="V40" s="5" t="s">
        <v>315</v>
      </c>
      <c r="W40" s="3" t="s">
        <v>94</v>
      </c>
      <c r="X40" s="11">
        <v>2297.13</v>
      </c>
      <c r="Y40" s="10">
        <v>-2.96</v>
      </c>
      <c r="AA40" s="14">
        <f t="shared" si="0"/>
        <v>-49.190000000000055</v>
      </c>
      <c r="AB40" t="str">
        <f t="shared" si="1"/>
        <v xml:space="preserve">  </v>
      </c>
      <c r="AF40" s="23">
        <f t="shared" si="2"/>
        <v>-0.25514317479338461</v>
      </c>
      <c r="AI40" s="25">
        <f t="shared" si="3"/>
        <v>0.60069374065328507</v>
      </c>
      <c r="AJ40" s="41">
        <f t="shared" si="4"/>
        <v>1.6647418348532299</v>
      </c>
    </row>
    <row r="41" spans="1:36" x14ac:dyDescent="0.25">
      <c r="A41" s="3" t="s">
        <v>96</v>
      </c>
      <c r="B41" s="4" t="s">
        <v>412</v>
      </c>
      <c r="C41" s="3" t="s">
        <v>42</v>
      </c>
      <c r="D41" s="3" t="s">
        <v>193</v>
      </c>
      <c r="E41" s="10">
        <v>2063.34</v>
      </c>
      <c r="F41" s="3" t="s">
        <v>413</v>
      </c>
      <c r="G41" s="3" t="s">
        <v>42</v>
      </c>
      <c r="H41" s="5" t="s">
        <v>46</v>
      </c>
      <c r="I41" s="3" t="s">
        <v>61</v>
      </c>
      <c r="J41" s="3" t="s">
        <v>46</v>
      </c>
      <c r="K41" s="3" t="s">
        <v>48</v>
      </c>
      <c r="L41" s="3" t="s">
        <v>61</v>
      </c>
      <c r="M41" s="3" t="s">
        <v>80</v>
      </c>
      <c r="N41" s="3" t="s">
        <v>31</v>
      </c>
      <c r="O41" s="5" t="s">
        <v>46</v>
      </c>
      <c r="P41" s="3" t="s">
        <v>47</v>
      </c>
      <c r="Q41" s="3" t="s">
        <v>46</v>
      </c>
      <c r="R41" s="3" t="s">
        <v>40</v>
      </c>
      <c r="S41" s="3" t="s">
        <v>46</v>
      </c>
      <c r="T41" s="3" t="s">
        <v>47</v>
      </c>
      <c r="U41" s="3" t="s">
        <v>31</v>
      </c>
      <c r="V41" s="5" t="s">
        <v>315</v>
      </c>
      <c r="W41" s="3" t="s">
        <v>39</v>
      </c>
      <c r="X41" s="11">
        <v>2297.13</v>
      </c>
      <c r="Y41" s="10">
        <v>14.01</v>
      </c>
      <c r="AA41" s="14">
        <f t="shared" si="0"/>
        <v>233.78999999999996</v>
      </c>
      <c r="AB41" t="str">
        <f t="shared" si="1"/>
        <v xml:space="preserve">  </v>
      </c>
      <c r="AF41" s="23">
        <f t="shared" si="2"/>
        <v>1.564418387424712</v>
      </c>
      <c r="AI41" s="25">
        <f t="shared" si="3"/>
        <v>5.8859672664973828E-2</v>
      </c>
      <c r="AJ41" s="41">
        <f t="shared" si="4"/>
        <v>16.989561013904165</v>
      </c>
    </row>
    <row r="42" spans="1:36" x14ac:dyDescent="0.25">
      <c r="A42" s="3" t="s">
        <v>219</v>
      </c>
      <c r="B42" s="4" t="s">
        <v>415</v>
      </c>
      <c r="C42" s="3" t="s">
        <v>58</v>
      </c>
      <c r="D42" s="3" t="s">
        <v>193</v>
      </c>
      <c r="E42" s="10">
        <v>2278.5500000000002</v>
      </c>
      <c r="F42" s="3" t="s">
        <v>416</v>
      </c>
      <c r="G42" s="3" t="s">
        <v>111</v>
      </c>
      <c r="H42" s="5" t="s">
        <v>46</v>
      </c>
      <c r="I42" s="3" t="s">
        <v>46</v>
      </c>
      <c r="J42" s="3" t="s">
        <v>61</v>
      </c>
      <c r="K42" s="3" t="s">
        <v>40</v>
      </c>
      <c r="L42" s="3" t="s">
        <v>46</v>
      </c>
      <c r="M42" s="3" t="s">
        <v>80</v>
      </c>
      <c r="N42" s="3" t="s">
        <v>31</v>
      </c>
      <c r="O42" s="5" t="s">
        <v>46</v>
      </c>
      <c r="P42" s="3" t="s">
        <v>46</v>
      </c>
      <c r="Q42" s="3" t="s">
        <v>46</v>
      </c>
      <c r="R42" s="3" t="s">
        <v>47</v>
      </c>
      <c r="S42" s="3" t="s">
        <v>80</v>
      </c>
      <c r="T42" s="3" t="s">
        <v>80</v>
      </c>
      <c r="U42" s="3" t="s">
        <v>31</v>
      </c>
      <c r="V42" s="5" t="s">
        <v>236</v>
      </c>
      <c r="W42" s="3" t="s">
        <v>39</v>
      </c>
      <c r="X42" s="11">
        <v>2272.1</v>
      </c>
      <c r="Y42" s="10">
        <v>-0.39</v>
      </c>
      <c r="AA42" s="14">
        <f t="shared" si="0"/>
        <v>-6.4500000000002728</v>
      </c>
      <c r="AB42" t="str">
        <f t="shared" si="1"/>
        <v xml:space="preserve">  </v>
      </c>
      <c r="AF42" s="23">
        <f t="shared" si="2"/>
        <v>1.96750497072905E-2</v>
      </c>
      <c r="AI42" s="25">
        <f t="shared" si="3"/>
        <v>0.49215129718808859</v>
      </c>
      <c r="AJ42" s="41">
        <f t="shared" si="4"/>
        <v>2.0318954876549347</v>
      </c>
    </row>
    <row r="43" spans="1:36" x14ac:dyDescent="0.25">
      <c r="A43" s="3" t="s">
        <v>417</v>
      </c>
      <c r="B43" s="4" t="s">
        <v>123</v>
      </c>
      <c r="C43" s="3" t="s">
        <v>58</v>
      </c>
      <c r="D43" s="3" t="s">
        <v>115</v>
      </c>
      <c r="E43" s="10">
        <v>2213.54</v>
      </c>
      <c r="F43" s="3" t="s">
        <v>418</v>
      </c>
      <c r="G43" s="3" t="s">
        <v>65</v>
      </c>
      <c r="H43" s="5" t="s">
        <v>46</v>
      </c>
      <c r="I43" s="3" t="s">
        <v>46</v>
      </c>
      <c r="J43" s="3" t="s">
        <v>46</v>
      </c>
      <c r="K43" s="3" t="s">
        <v>86</v>
      </c>
      <c r="L43" s="3" t="s">
        <v>46</v>
      </c>
      <c r="M43" s="3" t="s">
        <v>203</v>
      </c>
      <c r="N43" s="3" t="s">
        <v>31</v>
      </c>
      <c r="O43" s="5" t="s">
        <v>46</v>
      </c>
      <c r="P43" s="3" t="s">
        <v>46</v>
      </c>
      <c r="Q43" s="3" t="s">
        <v>47</v>
      </c>
      <c r="R43" s="3" t="s">
        <v>47</v>
      </c>
      <c r="S43" s="3" t="s">
        <v>80</v>
      </c>
      <c r="T43" s="3" t="s">
        <v>80</v>
      </c>
      <c r="U43" s="3" t="s">
        <v>31</v>
      </c>
      <c r="V43" s="5" t="s">
        <v>419</v>
      </c>
      <c r="W43" s="3" t="s">
        <v>39</v>
      </c>
      <c r="X43" s="11">
        <v>2259.58</v>
      </c>
      <c r="Y43" s="10">
        <v>2.76</v>
      </c>
      <c r="AA43" s="14">
        <f t="shared" si="0"/>
        <v>46.039999999999964</v>
      </c>
      <c r="AB43" t="str">
        <f t="shared" si="1"/>
        <v xml:space="preserve">  </v>
      </c>
      <c r="AF43" s="23">
        <f t="shared" si="2"/>
        <v>0.35718577979714955</v>
      </c>
      <c r="AI43" s="25">
        <f t="shared" si="3"/>
        <v>0.36047636538762506</v>
      </c>
      <c r="AJ43" s="41">
        <f t="shared" si="4"/>
        <v>2.7741069762637189</v>
      </c>
    </row>
    <row r="44" spans="1:36" x14ac:dyDescent="0.25">
      <c r="A44" s="3" t="s">
        <v>417</v>
      </c>
      <c r="B44" s="4" t="s">
        <v>421</v>
      </c>
      <c r="C44" s="3" t="s">
        <v>42</v>
      </c>
      <c r="D44" s="3" t="s">
        <v>422</v>
      </c>
      <c r="E44" s="10">
        <v>2375.89</v>
      </c>
      <c r="F44" s="3" t="s">
        <v>355</v>
      </c>
      <c r="G44" s="3" t="s">
        <v>111</v>
      </c>
      <c r="H44" s="5" t="s">
        <v>46</v>
      </c>
      <c r="I44" s="3" t="s">
        <v>46</v>
      </c>
      <c r="J44" s="3" t="s">
        <v>46</v>
      </c>
      <c r="K44" s="3" t="s">
        <v>46</v>
      </c>
      <c r="L44" s="3" t="s">
        <v>49</v>
      </c>
      <c r="M44" s="3" t="s">
        <v>47</v>
      </c>
      <c r="N44" s="3" t="s">
        <v>31</v>
      </c>
      <c r="O44" s="5" t="s">
        <v>47</v>
      </c>
      <c r="P44" s="3" t="s">
        <v>46</v>
      </c>
      <c r="Q44" s="3" t="s">
        <v>47</v>
      </c>
      <c r="R44" s="3" t="s">
        <v>48</v>
      </c>
      <c r="S44" s="3" t="s">
        <v>47</v>
      </c>
      <c r="T44" s="3" t="s">
        <v>46</v>
      </c>
      <c r="U44" s="3" t="s">
        <v>31</v>
      </c>
      <c r="V44" s="5" t="s">
        <v>419</v>
      </c>
      <c r="W44" s="3" t="s">
        <v>39</v>
      </c>
      <c r="X44" s="11">
        <v>2259.58</v>
      </c>
      <c r="Y44" s="10">
        <v>-6.98</v>
      </c>
      <c r="AA44" s="14">
        <f t="shared" si="0"/>
        <v>-116.30999999999995</v>
      </c>
      <c r="AB44" t="str">
        <f t="shared" si="1"/>
        <v xml:space="preserve">  </v>
      </c>
      <c r="AF44" s="23">
        <f t="shared" si="2"/>
        <v>-0.68672481326987922</v>
      </c>
      <c r="AI44" s="25">
        <f t="shared" si="3"/>
        <v>0.75387192126533731</v>
      </c>
      <c r="AJ44" s="41">
        <f t="shared" si="4"/>
        <v>1.3264852712932307</v>
      </c>
    </row>
    <row r="45" spans="1:36" x14ac:dyDescent="0.25">
      <c r="A45" s="3" t="s">
        <v>305</v>
      </c>
      <c r="B45" s="4" t="s">
        <v>300</v>
      </c>
      <c r="C45" s="3" t="s">
        <v>42</v>
      </c>
      <c r="D45" s="3" t="s">
        <v>100</v>
      </c>
      <c r="E45" s="10">
        <v>2264.7600000000002</v>
      </c>
      <c r="F45" s="3" t="s">
        <v>424</v>
      </c>
      <c r="G45" s="3" t="s">
        <v>65</v>
      </c>
      <c r="H45" s="5" t="s">
        <v>46</v>
      </c>
      <c r="I45" s="3" t="s">
        <v>61</v>
      </c>
      <c r="J45" s="3" t="s">
        <v>46</v>
      </c>
      <c r="K45" s="3" t="s">
        <v>40</v>
      </c>
      <c r="L45" s="3" t="s">
        <v>46</v>
      </c>
      <c r="M45" s="3" t="s">
        <v>46</v>
      </c>
      <c r="N45" s="3" t="s">
        <v>92</v>
      </c>
      <c r="O45" s="5" t="s">
        <v>46</v>
      </c>
      <c r="P45" s="3" t="s">
        <v>61</v>
      </c>
      <c r="Q45" s="3" t="s">
        <v>47</v>
      </c>
      <c r="R45" s="3" t="s">
        <v>80</v>
      </c>
      <c r="S45" s="3" t="s">
        <v>80</v>
      </c>
      <c r="T45" s="3" t="s">
        <v>80</v>
      </c>
      <c r="U45" s="3" t="s">
        <v>31</v>
      </c>
      <c r="V45" s="5" t="s">
        <v>281</v>
      </c>
      <c r="W45" s="3" t="s">
        <v>94</v>
      </c>
      <c r="X45" s="11">
        <v>2247.0700000000002</v>
      </c>
      <c r="Y45" s="10">
        <v>-1.06</v>
      </c>
      <c r="AA45" s="14">
        <f t="shared" si="0"/>
        <v>-17.690000000000055</v>
      </c>
      <c r="AB45" t="str">
        <f t="shared" si="1"/>
        <v xml:space="preserve">  </v>
      </c>
      <c r="AF45" s="23">
        <f t="shared" si="2"/>
        <v>-5.2598156736030605E-2</v>
      </c>
      <c r="AI45" s="25">
        <f t="shared" si="3"/>
        <v>0.5209739571744616</v>
      </c>
      <c r="AJ45" s="41">
        <f t="shared" si="4"/>
        <v>1.9194817441999776</v>
      </c>
    </row>
    <row r="46" spans="1:36" x14ac:dyDescent="0.25">
      <c r="A46" s="3" t="s">
        <v>97</v>
      </c>
      <c r="B46" s="4" t="s">
        <v>109</v>
      </c>
      <c r="C46" s="3" t="s">
        <v>58</v>
      </c>
      <c r="D46" s="3" t="s">
        <v>59</v>
      </c>
      <c r="E46" s="10">
        <v>2227.5500000000002</v>
      </c>
      <c r="F46" s="3" t="s">
        <v>110</v>
      </c>
      <c r="G46" s="3" t="s">
        <v>111</v>
      </c>
      <c r="H46" s="5" t="s">
        <v>46</v>
      </c>
      <c r="I46" s="3" t="s">
        <v>46</v>
      </c>
      <c r="J46" s="3" t="s">
        <v>46</v>
      </c>
      <c r="K46" s="3" t="s">
        <v>47</v>
      </c>
      <c r="L46" s="3" t="s">
        <v>61</v>
      </c>
      <c r="M46" s="3" t="s">
        <v>79</v>
      </c>
      <c r="N46" s="3" t="s">
        <v>31</v>
      </c>
      <c r="O46" s="5" t="s">
        <v>46</v>
      </c>
      <c r="P46" s="3" t="s">
        <v>46</v>
      </c>
      <c r="Q46" s="3" t="s">
        <v>47</v>
      </c>
      <c r="R46" s="3" t="s">
        <v>80</v>
      </c>
      <c r="S46" s="3" t="s">
        <v>80</v>
      </c>
      <c r="T46" s="3" t="s">
        <v>203</v>
      </c>
      <c r="U46" s="3" t="s">
        <v>31</v>
      </c>
      <c r="V46" s="5" t="s">
        <v>281</v>
      </c>
      <c r="W46" s="3" t="s">
        <v>39</v>
      </c>
      <c r="X46" s="11">
        <v>2247.0700000000002</v>
      </c>
      <c r="Y46" s="10">
        <v>1.17</v>
      </c>
      <c r="AA46" s="14">
        <f t="shared" si="0"/>
        <v>19.519999999999982</v>
      </c>
      <c r="AB46" t="str">
        <f t="shared" si="1"/>
        <v xml:space="preserve">  </v>
      </c>
      <c r="AF46" s="23">
        <f t="shared" si="2"/>
        <v>0.18666216459457735</v>
      </c>
      <c r="AI46" s="25">
        <f t="shared" si="3"/>
        <v>0.42596276145691592</v>
      </c>
      <c r="AJ46" s="41">
        <f t="shared" si="4"/>
        <v>2.3476230564843523</v>
      </c>
    </row>
    <row r="47" spans="1:36" x14ac:dyDescent="0.25">
      <c r="A47" s="3" t="s">
        <v>220</v>
      </c>
      <c r="B47" s="4" t="s">
        <v>425</v>
      </c>
      <c r="C47" s="3" t="s">
        <v>42</v>
      </c>
      <c r="D47" s="3" t="s">
        <v>426</v>
      </c>
      <c r="E47" s="10">
        <v>2409.54</v>
      </c>
      <c r="F47" s="3" t="s">
        <v>293</v>
      </c>
      <c r="G47" s="3" t="s">
        <v>65</v>
      </c>
      <c r="H47" s="5" t="s">
        <v>46</v>
      </c>
      <c r="I47" s="3" t="s">
        <v>46</v>
      </c>
      <c r="J47" s="3" t="s">
        <v>46</v>
      </c>
      <c r="K47" s="3" t="s">
        <v>40</v>
      </c>
      <c r="L47" s="3" t="s">
        <v>49</v>
      </c>
      <c r="M47" s="3" t="s">
        <v>80</v>
      </c>
      <c r="N47" s="3" t="s">
        <v>31</v>
      </c>
      <c r="O47" s="5" t="s">
        <v>46</v>
      </c>
      <c r="P47" s="3" t="s">
        <v>46</v>
      </c>
      <c r="Q47" s="3" t="s">
        <v>47</v>
      </c>
      <c r="R47" s="3" t="s">
        <v>47</v>
      </c>
      <c r="S47" s="3" t="s">
        <v>46</v>
      </c>
      <c r="T47" s="3" t="s">
        <v>80</v>
      </c>
      <c r="U47" s="3" t="s">
        <v>31</v>
      </c>
      <c r="V47" s="5" t="s">
        <v>427</v>
      </c>
      <c r="W47" s="3" t="s">
        <v>39</v>
      </c>
      <c r="X47" s="11">
        <v>2234.5500000000002</v>
      </c>
      <c r="Y47" s="10">
        <v>-10.49</v>
      </c>
      <c r="AA47" s="14">
        <f t="shared" si="0"/>
        <v>-174.98999999999978</v>
      </c>
      <c r="AB47" t="str">
        <f t="shared" si="1"/>
        <v xml:space="preserve">  </v>
      </c>
      <c r="AF47" s="23">
        <f t="shared" si="2"/>
        <v>-1.0640372469081489</v>
      </c>
      <c r="AI47" s="25">
        <f t="shared" si="3"/>
        <v>0.85634408668647155</v>
      </c>
      <c r="AJ47" s="41">
        <f t="shared" si="4"/>
        <v>1.1677548961298829</v>
      </c>
    </row>
    <row r="48" spans="1:36" x14ac:dyDescent="0.25">
      <c r="A48" s="3" t="s">
        <v>321</v>
      </c>
      <c r="B48" s="4" t="s">
        <v>428</v>
      </c>
      <c r="C48" s="3" t="s">
        <v>58</v>
      </c>
      <c r="D48" s="3" t="s">
        <v>377</v>
      </c>
      <c r="E48" s="10">
        <v>2059.2800000000002</v>
      </c>
      <c r="F48" s="3" t="s">
        <v>429</v>
      </c>
      <c r="G48" s="3" t="s">
        <v>111</v>
      </c>
      <c r="H48" s="5" t="s">
        <v>46</v>
      </c>
      <c r="I48" s="3" t="s">
        <v>79</v>
      </c>
      <c r="J48" s="3" t="s">
        <v>86</v>
      </c>
      <c r="K48" s="3" t="s">
        <v>40</v>
      </c>
      <c r="L48" s="3" t="s">
        <v>61</v>
      </c>
      <c r="M48" s="3" t="s">
        <v>203</v>
      </c>
      <c r="N48" s="3" t="s">
        <v>66</v>
      </c>
      <c r="O48" s="5" t="s">
        <v>46</v>
      </c>
      <c r="P48" s="3" t="s">
        <v>46</v>
      </c>
      <c r="Q48" s="3" t="s">
        <v>46</v>
      </c>
      <c r="R48" s="3" t="s">
        <v>80</v>
      </c>
      <c r="S48" s="3" t="s">
        <v>80</v>
      </c>
      <c r="T48" s="3" t="s">
        <v>80</v>
      </c>
      <c r="U48" s="3" t="s">
        <v>92</v>
      </c>
      <c r="V48" s="5" t="s">
        <v>279</v>
      </c>
      <c r="W48" s="3" t="s">
        <v>295</v>
      </c>
      <c r="X48" s="11">
        <v>2222.04</v>
      </c>
      <c r="Y48" s="10">
        <v>9.75</v>
      </c>
      <c r="AA48" s="14">
        <f t="shared" si="0"/>
        <v>162.75999999999976</v>
      </c>
      <c r="AB48" t="str">
        <f t="shared" si="1"/>
        <v xml:space="preserve">  </v>
      </c>
      <c r="AF48" s="23">
        <f t="shared" si="2"/>
        <v>1.1076954467068105</v>
      </c>
      <c r="AI48" s="25">
        <f t="shared" si="3"/>
        <v>0.1339966832419881</v>
      </c>
      <c r="AJ48" s="41">
        <f t="shared" si="4"/>
        <v>7.4628712875980217</v>
      </c>
    </row>
    <row r="49" spans="1:36" x14ac:dyDescent="0.25">
      <c r="A49" s="3" t="s">
        <v>361</v>
      </c>
      <c r="B49" s="4" t="s">
        <v>431</v>
      </c>
      <c r="C49" s="3" t="s">
        <v>58</v>
      </c>
      <c r="D49" s="3" t="s">
        <v>372</v>
      </c>
      <c r="E49" s="10">
        <v>2066.14</v>
      </c>
      <c r="F49" s="3" t="s">
        <v>432</v>
      </c>
      <c r="G49" s="3" t="s">
        <v>42</v>
      </c>
      <c r="H49" s="5" t="s">
        <v>46</v>
      </c>
      <c r="I49" s="3" t="s">
        <v>86</v>
      </c>
      <c r="J49" s="3" t="s">
        <v>86</v>
      </c>
      <c r="K49" s="3" t="s">
        <v>47</v>
      </c>
      <c r="L49" s="3" t="s">
        <v>46</v>
      </c>
      <c r="M49" s="3" t="s">
        <v>203</v>
      </c>
      <c r="N49" s="3" t="s">
        <v>31</v>
      </c>
      <c r="O49" s="5" t="s">
        <v>46</v>
      </c>
      <c r="P49" s="3" t="s">
        <v>48</v>
      </c>
      <c r="Q49" s="3" t="s">
        <v>46</v>
      </c>
      <c r="R49" s="3" t="s">
        <v>48</v>
      </c>
      <c r="S49" s="3" t="s">
        <v>80</v>
      </c>
      <c r="T49" s="3" t="s">
        <v>203</v>
      </c>
      <c r="U49" s="3" t="s">
        <v>31</v>
      </c>
      <c r="V49" s="5" t="s">
        <v>279</v>
      </c>
      <c r="W49" s="3" t="s">
        <v>39</v>
      </c>
      <c r="X49" s="11">
        <v>2222.04</v>
      </c>
      <c r="Y49" s="10">
        <v>9.34</v>
      </c>
      <c r="AA49" s="14">
        <f t="shared" si="0"/>
        <v>155.90000000000009</v>
      </c>
      <c r="AB49" t="str">
        <f t="shared" si="1"/>
        <v xml:space="preserve">  </v>
      </c>
      <c r="AF49" s="23">
        <f t="shared" si="2"/>
        <v>1.0635856427743222</v>
      </c>
      <c r="AI49" s="25">
        <f t="shared" si="3"/>
        <v>0.14375822460662291</v>
      </c>
      <c r="AJ49" s="41">
        <f t="shared" si="4"/>
        <v>6.9561237469117314</v>
      </c>
    </row>
    <row r="50" spans="1:36" x14ac:dyDescent="0.25">
      <c r="A50" s="3" t="s">
        <v>81</v>
      </c>
      <c r="B50" s="4" t="s">
        <v>129</v>
      </c>
      <c r="C50" s="3" t="s">
        <v>42</v>
      </c>
      <c r="D50" s="3" t="s">
        <v>59</v>
      </c>
      <c r="E50" s="10">
        <v>2085.42</v>
      </c>
      <c r="F50" s="3" t="s">
        <v>433</v>
      </c>
      <c r="G50" s="3" t="s">
        <v>42</v>
      </c>
      <c r="H50" s="5" t="s">
        <v>46</v>
      </c>
      <c r="I50" s="3" t="s">
        <v>47</v>
      </c>
      <c r="J50" s="3" t="s">
        <v>61</v>
      </c>
      <c r="K50" s="3" t="s">
        <v>46</v>
      </c>
      <c r="L50" s="3" t="s">
        <v>49</v>
      </c>
      <c r="M50" s="3" t="s">
        <v>80</v>
      </c>
      <c r="N50" s="3" t="s">
        <v>31</v>
      </c>
      <c r="O50" s="5" t="s">
        <v>46</v>
      </c>
      <c r="P50" s="3" t="s">
        <v>46</v>
      </c>
      <c r="Q50" s="3" t="s">
        <v>47</v>
      </c>
      <c r="R50" s="3" t="s">
        <v>40</v>
      </c>
      <c r="S50" s="3" t="s">
        <v>46</v>
      </c>
      <c r="T50" s="3" t="s">
        <v>47</v>
      </c>
      <c r="U50" s="3" t="s">
        <v>66</v>
      </c>
      <c r="V50" s="5" t="s">
        <v>317</v>
      </c>
      <c r="W50" s="3" t="s">
        <v>68</v>
      </c>
      <c r="X50" s="11">
        <v>2209.52</v>
      </c>
      <c r="Y50" s="10">
        <v>7.44</v>
      </c>
      <c r="AA50" s="14">
        <f t="shared" si="0"/>
        <v>124.09999999999991</v>
      </c>
      <c r="AB50" t="str">
        <f t="shared" si="1"/>
        <v xml:space="preserve">  </v>
      </c>
      <c r="AF50" s="23">
        <f t="shared" si="2"/>
        <v>0.85911162454499224</v>
      </c>
      <c r="AI50" s="25">
        <f t="shared" si="3"/>
        <v>0.19513946726313469</v>
      </c>
      <c r="AJ50" s="41">
        <f t="shared" si="4"/>
        <v>5.1245399714633626</v>
      </c>
    </row>
    <row r="51" spans="1:36" x14ac:dyDescent="0.25">
      <c r="A51" s="3" t="s">
        <v>213</v>
      </c>
      <c r="B51" s="4" t="s">
        <v>323</v>
      </c>
      <c r="C51" s="3" t="s">
        <v>58</v>
      </c>
      <c r="D51" s="3" t="s">
        <v>100</v>
      </c>
      <c r="E51" s="10">
        <v>2206.59</v>
      </c>
      <c r="F51" s="3" t="s">
        <v>92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40</v>
      </c>
      <c r="L51" s="3" t="s">
        <v>61</v>
      </c>
      <c r="M51" s="3" t="s">
        <v>80</v>
      </c>
      <c r="N51" s="3" t="s">
        <v>31</v>
      </c>
      <c r="O51" s="5" t="s">
        <v>46</v>
      </c>
      <c r="P51" s="3" t="s">
        <v>46</v>
      </c>
      <c r="Q51" s="3" t="s">
        <v>47</v>
      </c>
      <c r="R51" s="3" t="s">
        <v>47</v>
      </c>
      <c r="S51" s="3" t="s">
        <v>49</v>
      </c>
      <c r="T51" s="3" t="s">
        <v>80</v>
      </c>
      <c r="U51" s="3" t="s">
        <v>31</v>
      </c>
      <c r="V51" s="5" t="s">
        <v>317</v>
      </c>
      <c r="W51" s="3" t="s">
        <v>39</v>
      </c>
      <c r="X51" s="11">
        <v>2209.52</v>
      </c>
      <c r="Y51" s="10">
        <v>0.18</v>
      </c>
      <c r="AA51" s="14">
        <f t="shared" si="0"/>
        <v>2.9299999999998363</v>
      </c>
      <c r="AB51" t="str">
        <f t="shared" si="1"/>
        <v xml:space="preserve">  </v>
      </c>
      <c r="AF51" s="23">
        <f t="shared" si="2"/>
        <v>7.9988455084369955E-2</v>
      </c>
      <c r="AI51" s="25">
        <f t="shared" si="3"/>
        <v>0.46812321902824161</v>
      </c>
      <c r="AJ51" s="41">
        <f t="shared" si="4"/>
        <v>2.1361897025228962</v>
      </c>
    </row>
    <row r="52" spans="1:36" x14ac:dyDescent="0.25">
      <c r="A52" s="3" t="s">
        <v>189</v>
      </c>
      <c r="B52" s="4" t="s">
        <v>99</v>
      </c>
      <c r="C52" s="3" t="s">
        <v>58</v>
      </c>
      <c r="D52" s="3" t="s">
        <v>100</v>
      </c>
      <c r="E52" s="10">
        <v>2282.63</v>
      </c>
      <c r="F52" s="3" t="s">
        <v>101</v>
      </c>
      <c r="G52" s="3" t="s">
        <v>42</v>
      </c>
      <c r="H52" s="5" t="s">
        <v>46</v>
      </c>
      <c r="I52" s="3" t="s">
        <v>46</v>
      </c>
      <c r="J52" s="3" t="s">
        <v>46</v>
      </c>
      <c r="K52" s="3" t="s">
        <v>86</v>
      </c>
      <c r="L52" s="3" t="s">
        <v>61</v>
      </c>
      <c r="M52" s="3" t="s">
        <v>47</v>
      </c>
      <c r="N52" s="3" t="s">
        <v>31</v>
      </c>
      <c r="O52" s="5" t="s">
        <v>46</v>
      </c>
      <c r="P52" s="3" t="s">
        <v>46</v>
      </c>
      <c r="Q52" s="3" t="s">
        <v>80</v>
      </c>
      <c r="R52" s="3" t="s">
        <v>47</v>
      </c>
      <c r="S52" s="3" t="s">
        <v>80</v>
      </c>
      <c r="T52" s="3" t="s">
        <v>47</v>
      </c>
      <c r="U52" s="3" t="s">
        <v>31</v>
      </c>
      <c r="V52" s="5" t="s">
        <v>107</v>
      </c>
      <c r="W52" s="3" t="s">
        <v>39</v>
      </c>
      <c r="X52" s="11">
        <v>2197.0100000000002</v>
      </c>
      <c r="Y52" s="10">
        <v>-5.13</v>
      </c>
      <c r="AA52" s="14">
        <f t="shared" si="0"/>
        <v>-85.619999999999891</v>
      </c>
      <c r="AB52" t="str">
        <f t="shared" si="1"/>
        <v xml:space="preserve">  </v>
      </c>
      <c r="AF52" s="23">
        <f t="shared" si="2"/>
        <v>-0.48938809567685682</v>
      </c>
      <c r="AI52" s="25">
        <f t="shared" si="3"/>
        <v>0.68771651881695683</v>
      </c>
      <c r="AJ52" s="41">
        <f t="shared" si="4"/>
        <v>1.454087509371228</v>
      </c>
    </row>
    <row r="53" spans="1:36" x14ac:dyDescent="0.25">
      <c r="A53" s="3" t="s">
        <v>67</v>
      </c>
      <c r="B53" s="4" t="s">
        <v>434</v>
      </c>
      <c r="C53" s="3" t="s">
        <v>58</v>
      </c>
      <c r="D53" s="3" t="s">
        <v>307</v>
      </c>
      <c r="E53" s="10">
        <v>2230.2600000000002</v>
      </c>
      <c r="F53" s="3" t="s">
        <v>435</v>
      </c>
      <c r="G53" s="3" t="s">
        <v>42</v>
      </c>
      <c r="H53" s="5" t="s">
        <v>46</v>
      </c>
      <c r="I53" s="3" t="s">
        <v>46</v>
      </c>
      <c r="J53" s="3" t="s">
        <v>61</v>
      </c>
      <c r="K53" s="3" t="s">
        <v>40</v>
      </c>
      <c r="L53" s="3" t="s">
        <v>49</v>
      </c>
      <c r="M53" s="3" t="s">
        <v>80</v>
      </c>
      <c r="N53" s="3" t="s">
        <v>31</v>
      </c>
      <c r="O53" s="5" t="s">
        <v>46</v>
      </c>
      <c r="P53" s="3" t="s">
        <v>46</v>
      </c>
      <c r="Q53" s="3" t="s">
        <v>47</v>
      </c>
      <c r="R53" s="3" t="s">
        <v>40</v>
      </c>
      <c r="S53" s="3" t="s">
        <v>49</v>
      </c>
      <c r="T53" s="3" t="s">
        <v>47</v>
      </c>
      <c r="U53" s="3" t="s">
        <v>125</v>
      </c>
      <c r="V53" s="5" t="s">
        <v>122</v>
      </c>
      <c r="W53" s="3" t="s">
        <v>127</v>
      </c>
      <c r="X53" s="11">
        <v>2171.98</v>
      </c>
      <c r="Y53" s="10">
        <v>-3.5</v>
      </c>
      <c r="AA53" s="14">
        <f t="shared" si="0"/>
        <v>-58.2800000000002</v>
      </c>
      <c r="AB53" t="str">
        <f t="shared" si="1"/>
        <v xml:space="preserve">  </v>
      </c>
      <c r="AF53" s="23">
        <f t="shared" si="2"/>
        <v>-0.31359188000422195</v>
      </c>
      <c r="AI53" s="25">
        <f t="shared" si="3"/>
        <v>0.62308448625363522</v>
      </c>
      <c r="AJ53" s="41">
        <f t="shared" si="4"/>
        <v>1.6049187904077202</v>
      </c>
    </row>
    <row r="54" spans="1:36" x14ac:dyDescent="0.25">
      <c r="A54" s="3" t="s">
        <v>176</v>
      </c>
      <c r="B54" s="4" t="s">
        <v>436</v>
      </c>
      <c r="C54" s="3" t="s">
        <v>58</v>
      </c>
      <c r="D54" s="3" t="s">
        <v>354</v>
      </c>
      <c r="E54" s="10">
        <v>2171.85</v>
      </c>
      <c r="F54" s="3" t="s">
        <v>437</v>
      </c>
      <c r="G54" s="3" t="s">
        <v>42</v>
      </c>
      <c r="H54" s="5" t="s">
        <v>46</v>
      </c>
      <c r="I54" s="3" t="s">
        <v>79</v>
      </c>
      <c r="J54" s="3" t="s">
        <v>61</v>
      </c>
      <c r="K54" s="3" t="s">
        <v>48</v>
      </c>
      <c r="L54" s="3" t="s">
        <v>61</v>
      </c>
      <c r="M54" s="3" t="s">
        <v>80</v>
      </c>
      <c r="N54" s="3" t="s">
        <v>31</v>
      </c>
      <c r="O54" s="5" t="s">
        <v>46</v>
      </c>
      <c r="P54" s="3" t="s">
        <v>61</v>
      </c>
      <c r="Q54" s="3" t="s">
        <v>47</v>
      </c>
      <c r="R54" s="3" t="s">
        <v>48</v>
      </c>
      <c r="S54" s="3" t="s">
        <v>80</v>
      </c>
      <c r="T54" s="3" t="s">
        <v>203</v>
      </c>
      <c r="U54" s="3" t="s">
        <v>31</v>
      </c>
      <c r="V54" s="5" t="s">
        <v>122</v>
      </c>
      <c r="W54" s="3" t="s">
        <v>39</v>
      </c>
      <c r="X54" s="11">
        <v>2171.98</v>
      </c>
      <c r="Y54" s="10">
        <v>0.02</v>
      </c>
      <c r="AA54" s="14">
        <f t="shared" si="0"/>
        <v>0.13000000000010914</v>
      </c>
      <c r="AB54" t="str">
        <f t="shared" si="1"/>
        <v xml:space="preserve">  </v>
      </c>
      <c r="AF54" s="23">
        <f t="shared" si="2"/>
        <v>6.1984453479273574E-2</v>
      </c>
      <c r="AI54" s="25">
        <f t="shared" si="3"/>
        <v>0.47528760625979083</v>
      </c>
      <c r="AJ54" s="41">
        <f t="shared" si="4"/>
        <v>2.1039892200626897</v>
      </c>
    </row>
    <row r="55" spans="1:36" x14ac:dyDescent="0.25">
      <c r="A55" s="3" t="s">
        <v>439</v>
      </c>
      <c r="B55" s="4" t="s">
        <v>440</v>
      </c>
      <c r="C55" s="3" t="s">
        <v>42</v>
      </c>
      <c r="D55" s="3" t="s">
        <v>115</v>
      </c>
      <c r="E55" s="10">
        <v>2302.91</v>
      </c>
      <c r="F55" s="3" t="s">
        <v>91</v>
      </c>
      <c r="G55" s="3" t="s">
        <v>42</v>
      </c>
      <c r="H55" s="5" t="s">
        <v>46</v>
      </c>
      <c r="I55" s="3" t="s">
        <v>47</v>
      </c>
      <c r="J55" s="3" t="s">
        <v>61</v>
      </c>
      <c r="K55" s="3" t="s">
        <v>40</v>
      </c>
      <c r="L55" s="3" t="s">
        <v>46</v>
      </c>
      <c r="M55" s="3" t="s">
        <v>80</v>
      </c>
      <c r="N55" s="3" t="s">
        <v>31</v>
      </c>
      <c r="O55" s="5" t="s">
        <v>46</v>
      </c>
      <c r="P55" s="3" t="s">
        <v>46</v>
      </c>
      <c r="Q55" s="3" t="s">
        <v>47</v>
      </c>
      <c r="R55" s="3" t="s">
        <v>47</v>
      </c>
      <c r="S55" s="3" t="s">
        <v>46</v>
      </c>
      <c r="T55" s="3" t="s">
        <v>80</v>
      </c>
      <c r="U55" s="3" t="s">
        <v>73</v>
      </c>
      <c r="V55" s="5" t="s">
        <v>273</v>
      </c>
      <c r="W55" s="3" t="s">
        <v>75</v>
      </c>
      <c r="X55" s="11">
        <v>2146.9499999999998</v>
      </c>
      <c r="Y55" s="10">
        <v>-9.34</v>
      </c>
      <c r="AA55" s="14">
        <f t="shared" si="0"/>
        <v>-155.96000000000004</v>
      </c>
      <c r="AB55" t="str">
        <f t="shared" si="1"/>
        <v xml:space="preserve">  </v>
      </c>
      <c r="AF55" s="23">
        <f t="shared" si="2"/>
        <v>-0.94167433599921579</v>
      </c>
      <c r="AI55" s="25">
        <f t="shared" si="3"/>
        <v>0.8268203008330206</v>
      </c>
      <c r="AJ55" s="41">
        <f t="shared" si="4"/>
        <v>1.209452645263428</v>
      </c>
    </row>
    <row r="56" spans="1:36" x14ac:dyDescent="0.25">
      <c r="A56" s="3" t="s">
        <v>441</v>
      </c>
      <c r="B56" s="4" t="s">
        <v>442</v>
      </c>
      <c r="C56" s="3" t="s">
        <v>42</v>
      </c>
      <c r="D56" s="3" t="s">
        <v>140</v>
      </c>
      <c r="E56" s="10">
        <v>2325.06</v>
      </c>
      <c r="F56" s="3" t="s">
        <v>443</v>
      </c>
      <c r="G56" s="3" t="s">
        <v>65</v>
      </c>
      <c r="H56" s="5" t="s">
        <v>46</v>
      </c>
      <c r="I56" s="3" t="s">
        <v>47</v>
      </c>
      <c r="J56" s="3" t="s">
        <v>46</v>
      </c>
      <c r="K56" s="3" t="s">
        <v>47</v>
      </c>
      <c r="L56" s="3" t="s">
        <v>49</v>
      </c>
      <c r="M56" s="3" t="s">
        <v>47</v>
      </c>
      <c r="N56" s="3" t="s">
        <v>31</v>
      </c>
      <c r="O56" s="5" t="s">
        <v>46</v>
      </c>
      <c r="P56" s="3" t="s">
        <v>46</v>
      </c>
      <c r="Q56" s="3" t="s">
        <v>46</v>
      </c>
      <c r="R56" s="3" t="s">
        <v>47</v>
      </c>
      <c r="S56" s="3" t="s">
        <v>49</v>
      </c>
      <c r="T56" s="3" t="s">
        <v>47</v>
      </c>
      <c r="U56" s="3" t="s">
        <v>31</v>
      </c>
      <c r="V56" s="5" t="s">
        <v>273</v>
      </c>
      <c r="W56" s="3" t="s">
        <v>39</v>
      </c>
      <c r="X56" s="11">
        <v>2146.9499999999998</v>
      </c>
      <c r="Y56" s="10">
        <v>-10.68</v>
      </c>
      <c r="AA56" s="14">
        <f t="shared" si="0"/>
        <v>-178.11000000000013</v>
      </c>
      <c r="AB56" t="str">
        <f t="shared" si="1"/>
        <v xml:space="preserve">  </v>
      </c>
      <c r="AF56" s="23">
        <f t="shared" si="2"/>
        <v>-1.0840988486966892</v>
      </c>
      <c r="AI56" s="25">
        <f t="shared" si="3"/>
        <v>0.86083951336485842</v>
      </c>
      <c r="AJ56" s="41">
        <f t="shared" si="4"/>
        <v>1.1616567135623104</v>
      </c>
    </row>
    <row r="57" spans="1:36" x14ac:dyDescent="0.25">
      <c r="A57" s="3" t="s">
        <v>441</v>
      </c>
      <c r="B57" s="4" t="s">
        <v>444</v>
      </c>
      <c r="C57" s="3" t="s">
        <v>42</v>
      </c>
      <c r="D57" s="3" t="s">
        <v>193</v>
      </c>
      <c r="E57" s="10">
        <v>1844.03</v>
      </c>
      <c r="F57" s="3" t="s">
        <v>445</v>
      </c>
      <c r="G57" s="3" t="s">
        <v>42</v>
      </c>
      <c r="H57" s="5" t="s">
        <v>46</v>
      </c>
      <c r="I57" s="3" t="s">
        <v>79</v>
      </c>
      <c r="J57" s="3" t="s">
        <v>80</v>
      </c>
      <c r="K57" s="3" t="s">
        <v>80</v>
      </c>
      <c r="L57" s="3" t="s">
        <v>61</v>
      </c>
      <c r="M57" s="3" t="s">
        <v>80</v>
      </c>
      <c r="N57" s="3" t="s">
        <v>31</v>
      </c>
      <c r="O57" s="5" t="s">
        <v>46</v>
      </c>
      <c r="P57" s="3" t="s">
        <v>61</v>
      </c>
      <c r="Q57" s="3" t="s">
        <v>80</v>
      </c>
      <c r="R57" s="3" t="s">
        <v>80</v>
      </c>
      <c r="S57" s="3" t="s">
        <v>46</v>
      </c>
      <c r="T57" s="3" t="s">
        <v>79</v>
      </c>
      <c r="U57" s="3" t="s">
        <v>31</v>
      </c>
      <c r="V57" s="5" t="s">
        <v>273</v>
      </c>
      <c r="W57" s="3" t="s">
        <v>39</v>
      </c>
      <c r="X57" s="11">
        <v>2146.9499999999998</v>
      </c>
      <c r="Y57" s="10">
        <v>18.149999999999999</v>
      </c>
      <c r="AA57" s="14">
        <f t="shared" si="0"/>
        <v>302.91999999999985</v>
      </c>
      <c r="AB57" t="str">
        <f t="shared" si="1"/>
        <v xml:space="preserve">  </v>
      </c>
      <c r="AF57" s="23">
        <f t="shared" si="2"/>
        <v>2.0089243270534376</v>
      </c>
      <c r="AI57" s="25">
        <f t="shared" si="3"/>
        <v>2.2272579781949631E-2</v>
      </c>
      <c r="AJ57" s="41">
        <f t="shared" si="4"/>
        <v>44.898256501495624</v>
      </c>
    </row>
    <row r="58" spans="1:36" x14ac:dyDescent="0.25">
      <c r="A58" s="3" t="s">
        <v>446</v>
      </c>
      <c r="B58" s="4" t="s">
        <v>447</v>
      </c>
      <c r="C58" s="3" t="s">
        <v>42</v>
      </c>
      <c r="D58" s="3" t="s">
        <v>115</v>
      </c>
      <c r="E58" s="10">
        <v>2112.0100000000002</v>
      </c>
      <c r="F58" s="3" t="s">
        <v>448</v>
      </c>
      <c r="G58" s="3" t="s">
        <v>42</v>
      </c>
      <c r="H58" s="5" t="s">
        <v>46</v>
      </c>
      <c r="I58" s="3" t="s">
        <v>46</v>
      </c>
      <c r="J58" s="3" t="s">
        <v>80</v>
      </c>
      <c r="K58" s="3" t="s">
        <v>40</v>
      </c>
      <c r="L58" s="3" t="s">
        <v>40</v>
      </c>
      <c r="M58" s="3" t="s">
        <v>80</v>
      </c>
      <c r="N58" s="3" t="s">
        <v>31</v>
      </c>
      <c r="O58" s="5" t="s">
        <v>46</v>
      </c>
      <c r="P58" s="3" t="s">
        <v>46</v>
      </c>
      <c r="Q58" s="3" t="s">
        <v>46</v>
      </c>
      <c r="R58" s="3" t="s">
        <v>47</v>
      </c>
      <c r="S58" s="3" t="s">
        <v>49</v>
      </c>
      <c r="T58" s="3" t="s">
        <v>80</v>
      </c>
      <c r="U58" s="3" t="s">
        <v>31</v>
      </c>
      <c r="V58" s="5" t="s">
        <v>449</v>
      </c>
      <c r="W58" s="3" t="s">
        <v>39</v>
      </c>
      <c r="X58" s="11">
        <v>2134.44</v>
      </c>
      <c r="Y58" s="10">
        <v>1.35</v>
      </c>
      <c r="AA58" s="14">
        <f t="shared" si="0"/>
        <v>22.429999999999836</v>
      </c>
      <c r="AB58" t="str">
        <f t="shared" si="1"/>
        <v xml:space="preserve">  </v>
      </c>
      <c r="AF58" s="23">
        <f t="shared" si="2"/>
        <v>0.20537346626273195</v>
      </c>
      <c r="AI58" s="25">
        <f t="shared" si="3"/>
        <v>0.41864017463909409</v>
      </c>
      <c r="AJ58" s="41">
        <f t="shared" si="4"/>
        <v>2.3886861810672877</v>
      </c>
    </row>
    <row r="59" spans="1:36" x14ac:dyDescent="0.25">
      <c r="A59" s="3" t="s">
        <v>446</v>
      </c>
      <c r="B59" s="4" t="s">
        <v>450</v>
      </c>
      <c r="C59" s="3" t="s">
        <v>63</v>
      </c>
      <c r="D59" s="3" t="s">
        <v>140</v>
      </c>
      <c r="E59" s="10">
        <v>1871.83</v>
      </c>
      <c r="F59" s="3" t="s">
        <v>451</v>
      </c>
      <c r="G59" s="3" t="s">
        <v>42</v>
      </c>
      <c r="H59" s="5" t="s">
        <v>46</v>
      </c>
      <c r="I59" s="3" t="s">
        <v>61</v>
      </c>
      <c r="J59" s="3" t="s">
        <v>48</v>
      </c>
      <c r="K59" s="3" t="s">
        <v>46</v>
      </c>
      <c r="L59" s="3" t="s">
        <v>49</v>
      </c>
      <c r="M59" s="3" t="s">
        <v>80</v>
      </c>
      <c r="N59" s="3" t="s">
        <v>31</v>
      </c>
      <c r="O59" s="5" t="s">
        <v>46</v>
      </c>
      <c r="P59" s="3" t="s">
        <v>46</v>
      </c>
      <c r="Q59" s="3" t="s">
        <v>47</v>
      </c>
      <c r="R59" s="3" t="s">
        <v>40</v>
      </c>
      <c r="S59" s="3" t="s">
        <v>80</v>
      </c>
      <c r="T59" s="3" t="s">
        <v>80</v>
      </c>
      <c r="U59" s="3" t="s">
        <v>31</v>
      </c>
      <c r="V59" s="5" t="s">
        <v>449</v>
      </c>
      <c r="W59" s="3" t="s">
        <v>39</v>
      </c>
      <c r="X59" s="11">
        <v>2134.44</v>
      </c>
      <c r="Y59" s="10">
        <v>15.73</v>
      </c>
      <c r="AA59" s="14">
        <f t="shared" si="0"/>
        <v>262.61000000000013</v>
      </c>
      <c r="AB59" t="str">
        <f t="shared" si="1"/>
        <v xml:space="preserve">  </v>
      </c>
      <c r="AF59" s="23">
        <f t="shared" si="2"/>
        <v>1.7497310039457588</v>
      </c>
      <c r="AI59" s="25">
        <f t="shared" si="3"/>
        <v>4.0082370585292848E-2</v>
      </c>
      <c r="AJ59" s="41">
        <f t="shared" si="4"/>
        <v>24.948624180599818</v>
      </c>
    </row>
    <row r="60" spans="1:36" x14ac:dyDescent="0.25">
      <c r="A60" s="3" t="s">
        <v>188</v>
      </c>
      <c r="B60" s="4" t="s">
        <v>452</v>
      </c>
      <c r="C60" s="3" t="s">
        <v>58</v>
      </c>
      <c r="D60" s="3" t="s">
        <v>426</v>
      </c>
      <c r="E60" s="10">
        <v>1687.27</v>
      </c>
      <c r="F60" s="3" t="s">
        <v>453</v>
      </c>
      <c r="G60" s="3" t="s">
        <v>42</v>
      </c>
      <c r="H60" s="5" t="s">
        <v>46</v>
      </c>
      <c r="I60" s="3" t="s">
        <v>49</v>
      </c>
      <c r="J60" s="3" t="s">
        <v>61</v>
      </c>
      <c r="K60" s="3" t="s">
        <v>48</v>
      </c>
      <c r="L60" s="3" t="s">
        <v>80</v>
      </c>
      <c r="M60" s="3" t="s">
        <v>80</v>
      </c>
      <c r="N60" s="3" t="s">
        <v>418</v>
      </c>
      <c r="O60" s="5" t="s">
        <v>46</v>
      </c>
      <c r="P60" s="3" t="s">
        <v>46</v>
      </c>
      <c r="Q60" s="3" t="s">
        <v>86</v>
      </c>
      <c r="R60" s="3" t="s">
        <v>48</v>
      </c>
      <c r="S60" s="3" t="s">
        <v>80</v>
      </c>
      <c r="T60" s="3" t="s">
        <v>80</v>
      </c>
      <c r="U60" s="3" t="s">
        <v>454</v>
      </c>
      <c r="V60" s="5" t="s">
        <v>126</v>
      </c>
      <c r="W60" s="3" t="s">
        <v>455</v>
      </c>
      <c r="X60" s="11">
        <v>2109.41</v>
      </c>
      <c r="Y60" s="10">
        <v>25.31</v>
      </c>
      <c r="AA60" s="14">
        <f t="shared" si="0"/>
        <v>422.13999999999987</v>
      </c>
      <c r="AB60" t="str">
        <f t="shared" si="1"/>
        <v>Jakobcic, Andrej</v>
      </c>
      <c r="AF60" s="23">
        <f t="shared" si="2"/>
        <v>2.7755089953962231</v>
      </c>
      <c r="AI60" s="25">
        <f t="shared" si="3"/>
        <v>2.7557687321588809E-3</v>
      </c>
      <c r="AJ60" s="41">
        <f t="shared" si="4"/>
        <v>362.87515288577782</v>
      </c>
    </row>
    <row r="61" spans="1:36" x14ac:dyDescent="0.25">
      <c r="A61" s="3" t="s">
        <v>340</v>
      </c>
      <c r="B61" s="4" t="s">
        <v>456</v>
      </c>
      <c r="C61" s="3" t="s">
        <v>42</v>
      </c>
      <c r="D61" s="3" t="s">
        <v>372</v>
      </c>
      <c r="E61" s="10">
        <v>1980.92</v>
      </c>
      <c r="F61" s="3" t="s">
        <v>94</v>
      </c>
      <c r="G61" s="3" t="s">
        <v>42</v>
      </c>
      <c r="H61" s="5" t="s">
        <v>47</v>
      </c>
      <c r="I61" s="3" t="s">
        <v>40</v>
      </c>
      <c r="J61" s="3" t="s">
        <v>40</v>
      </c>
      <c r="K61" s="3" t="s">
        <v>46</v>
      </c>
      <c r="L61" s="3" t="s">
        <v>80</v>
      </c>
      <c r="M61" s="3" t="s">
        <v>80</v>
      </c>
      <c r="N61" s="3" t="s">
        <v>31</v>
      </c>
      <c r="O61" s="5" t="s">
        <v>46</v>
      </c>
      <c r="P61" s="3" t="s">
        <v>46</v>
      </c>
      <c r="Q61" s="3" t="s">
        <v>86</v>
      </c>
      <c r="R61" s="3" t="s">
        <v>47</v>
      </c>
      <c r="S61" s="3" t="s">
        <v>46</v>
      </c>
      <c r="T61" s="3" t="s">
        <v>79</v>
      </c>
      <c r="U61" s="3" t="s">
        <v>92</v>
      </c>
      <c r="V61" s="5" t="s">
        <v>126</v>
      </c>
      <c r="W61" s="3" t="s">
        <v>94</v>
      </c>
      <c r="X61" s="11">
        <v>2109.41</v>
      </c>
      <c r="Y61" s="10">
        <v>7.69</v>
      </c>
      <c r="AA61" s="14">
        <f t="shared" si="0"/>
        <v>128.48999999999978</v>
      </c>
      <c r="AB61" t="str">
        <f t="shared" si="1"/>
        <v xml:space="preserve">  </v>
      </c>
      <c r="AF61" s="23">
        <f t="shared" si="2"/>
        <v>0.88733932706155594</v>
      </c>
      <c r="AI61" s="25">
        <f t="shared" si="3"/>
        <v>0.18744811918538762</v>
      </c>
      <c r="AJ61" s="41">
        <f t="shared" si="4"/>
        <v>5.3348094627238822</v>
      </c>
    </row>
    <row r="62" spans="1:36" x14ac:dyDescent="0.25">
      <c r="A62" s="3" t="s">
        <v>78</v>
      </c>
      <c r="B62" s="4" t="s">
        <v>457</v>
      </c>
      <c r="C62" s="3" t="s">
        <v>58</v>
      </c>
      <c r="D62" s="3" t="s">
        <v>365</v>
      </c>
      <c r="E62" s="10">
        <v>2222.15</v>
      </c>
      <c r="F62" s="3" t="s">
        <v>381</v>
      </c>
      <c r="G62" s="3" t="s">
        <v>111</v>
      </c>
      <c r="H62" s="5" t="s">
        <v>47</v>
      </c>
      <c r="I62" s="3" t="s">
        <v>46</v>
      </c>
      <c r="J62" s="3" t="s">
        <v>48</v>
      </c>
      <c r="K62" s="3" t="s">
        <v>40</v>
      </c>
      <c r="L62" s="3" t="s">
        <v>61</v>
      </c>
      <c r="M62" s="3" t="s">
        <v>80</v>
      </c>
      <c r="N62" s="3" t="s">
        <v>31</v>
      </c>
      <c r="O62" s="5" t="s">
        <v>46</v>
      </c>
      <c r="P62" s="3" t="s">
        <v>46</v>
      </c>
      <c r="Q62" s="3" t="s">
        <v>46</v>
      </c>
      <c r="R62" s="3" t="s">
        <v>47</v>
      </c>
      <c r="S62" s="3" t="s">
        <v>80</v>
      </c>
      <c r="T62" s="3" t="s">
        <v>203</v>
      </c>
      <c r="U62" s="3" t="s">
        <v>31</v>
      </c>
      <c r="V62" s="5" t="s">
        <v>126</v>
      </c>
      <c r="W62" s="3" t="s">
        <v>39</v>
      </c>
      <c r="X62" s="11">
        <v>2109.41</v>
      </c>
      <c r="Y62" s="10">
        <v>-6.75</v>
      </c>
      <c r="AA62" s="14">
        <f t="shared" si="0"/>
        <v>-112.74000000000024</v>
      </c>
      <c r="AB62" t="str">
        <f t="shared" si="1"/>
        <v xml:space="preserve">  </v>
      </c>
      <c r="AF62" s="23">
        <f t="shared" si="2"/>
        <v>-0.66376971122338091</v>
      </c>
      <c r="AI62" s="25">
        <f t="shared" si="3"/>
        <v>0.74658114289543753</v>
      </c>
      <c r="AJ62" s="41">
        <f t="shared" si="4"/>
        <v>1.3394391346689225</v>
      </c>
    </row>
    <row r="63" spans="1:36" x14ac:dyDescent="0.25">
      <c r="A63" s="3" t="s">
        <v>396</v>
      </c>
      <c r="B63" s="4" t="s">
        <v>458</v>
      </c>
      <c r="C63" s="3" t="s">
        <v>58</v>
      </c>
      <c r="D63" s="3" t="s">
        <v>307</v>
      </c>
      <c r="E63" s="10">
        <v>2057.61</v>
      </c>
      <c r="F63" s="3" t="s">
        <v>329</v>
      </c>
      <c r="G63" s="3" t="s">
        <v>42</v>
      </c>
      <c r="H63" s="5" t="s">
        <v>46</v>
      </c>
      <c r="I63" s="3" t="s">
        <v>49</v>
      </c>
      <c r="J63" s="3" t="s">
        <v>61</v>
      </c>
      <c r="K63" s="3" t="s">
        <v>40</v>
      </c>
      <c r="L63" s="3" t="s">
        <v>49</v>
      </c>
      <c r="M63" s="3" t="s">
        <v>47</v>
      </c>
      <c r="N63" s="3" t="s">
        <v>31</v>
      </c>
      <c r="O63" s="5" t="s">
        <v>46</v>
      </c>
      <c r="P63" s="3" t="s">
        <v>86</v>
      </c>
      <c r="Q63" s="3" t="s">
        <v>46</v>
      </c>
      <c r="R63" s="3" t="s">
        <v>47</v>
      </c>
      <c r="S63" s="3" t="s">
        <v>80</v>
      </c>
      <c r="T63" s="3" t="s">
        <v>47</v>
      </c>
      <c r="U63" s="3" t="s">
        <v>31</v>
      </c>
      <c r="V63" s="5" t="s">
        <v>134</v>
      </c>
      <c r="W63" s="3" t="s">
        <v>39</v>
      </c>
      <c r="X63" s="11">
        <v>2096.89</v>
      </c>
      <c r="Y63" s="10">
        <v>2.35</v>
      </c>
      <c r="AA63" s="14">
        <f t="shared" si="0"/>
        <v>39.279999999999745</v>
      </c>
      <c r="AB63" t="str">
        <f t="shared" si="1"/>
        <v xml:space="preserve">  </v>
      </c>
      <c r="AF63" s="23">
        <f t="shared" si="2"/>
        <v>0.31371897592198267</v>
      </c>
      <c r="AI63" s="25">
        <f t="shared" si="3"/>
        <v>0.37686724358166135</v>
      </c>
      <c r="AJ63" s="41">
        <f t="shared" si="4"/>
        <v>2.6534542787434252</v>
      </c>
    </row>
    <row r="64" spans="1:36" x14ac:dyDescent="0.25">
      <c r="A64" s="3" t="s">
        <v>38</v>
      </c>
      <c r="B64" s="4" t="s">
        <v>459</v>
      </c>
      <c r="C64" s="3" t="s">
        <v>42</v>
      </c>
      <c r="D64" s="3" t="s">
        <v>380</v>
      </c>
      <c r="E64" s="10">
        <v>2148.4899999999998</v>
      </c>
      <c r="F64" s="3" t="s">
        <v>460</v>
      </c>
      <c r="G64" s="3" t="s">
        <v>42</v>
      </c>
      <c r="H64" s="5" t="s">
        <v>46</v>
      </c>
      <c r="I64" s="3" t="s">
        <v>47</v>
      </c>
      <c r="J64" s="3" t="s">
        <v>47</v>
      </c>
      <c r="K64" s="3" t="s">
        <v>46</v>
      </c>
      <c r="L64" s="3" t="s">
        <v>61</v>
      </c>
      <c r="M64" s="3" t="s">
        <v>80</v>
      </c>
      <c r="N64" s="3" t="s">
        <v>31</v>
      </c>
      <c r="O64" s="5" t="s">
        <v>46</v>
      </c>
      <c r="P64" s="3" t="s">
        <v>46</v>
      </c>
      <c r="Q64" s="3" t="s">
        <v>80</v>
      </c>
      <c r="R64" s="3" t="s">
        <v>80</v>
      </c>
      <c r="S64" s="3" t="s">
        <v>80</v>
      </c>
      <c r="T64" s="3" t="s">
        <v>79</v>
      </c>
      <c r="U64" s="3" t="s">
        <v>92</v>
      </c>
      <c r="V64" s="5" t="s">
        <v>461</v>
      </c>
      <c r="W64" s="3" t="s">
        <v>94</v>
      </c>
      <c r="X64" s="11">
        <v>2084.38</v>
      </c>
      <c r="Y64" s="10">
        <v>-3.84</v>
      </c>
      <c r="AA64" s="14">
        <f t="shared" si="0"/>
        <v>-64.109999999999673</v>
      </c>
      <c r="AB64" t="str">
        <f t="shared" si="1"/>
        <v xml:space="preserve">  </v>
      </c>
      <c r="AF64" s="23">
        <f t="shared" si="2"/>
        <v>-0.35107878334626219</v>
      </c>
      <c r="AI64" s="25">
        <f t="shared" si="3"/>
        <v>0.63723537772225625</v>
      </c>
      <c r="AJ64" s="41">
        <f t="shared" si="4"/>
        <v>1.5692788488523897</v>
      </c>
    </row>
    <row r="65" spans="1:36" x14ac:dyDescent="0.25">
      <c r="A65" s="3" t="s">
        <v>462</v>
      </c>
      <c r="B65" s="4" t="s">
        <v>463</v>
      </c>
      <c r="C65" s="3" t="s">
        <v>63</v>
      </c>
      <c r="D65" s="3" t="s">
        <v>372</v>
      </c>
      <c r="E65" s="3" t="s">
        <v>42</v>
      </c>
      <c r="F65" s="3" t="s">
        <v>80</v>
      </c>
      <c r="G65" s="3" t="s">
        <v>42</v>
      </c>
      <c r="H65" s="5" t="s">
        <v>46</v>
      </c>
      <c r="I65" s="3" t="s">
        <v>86</v>
      </c>
      <c r="J65" s="3" t="s">
        <v>48</v>
      </c>
      <c r="K65" s="3" t="s">
        <v>86</v>
      </c>
      <c r="L65" s="3" t="s">
        <v>80</v>
      </c>
      <c r="M65" s="3" t="s">
        <v>80</v>
      </c>
      <c r="N65" s="3" t="s">
        <v>31</v>
      </c>
      <c r="O65" s="5" t="s">
        <v>46</v>
      </c>
      <c r="P65" s="3" t="s">
        <v>48</v>
      </c>
      <c r="Q65" s="3" t="s">
        <v>209</v>
      </c>
      <c r="R65" s="3" t="s">
        <v>86</v>
      </c>
      <c r="S65" s="3" t="s">
        <v>80</v>
      </c>
      <c r="T65" s="3" t="s">
        <v>47</v>
      </c>
      <c r="U65" s="3" t="s">
        <v>31</v>
      </c>
      <c r="V65" s="5" t="s">
        <v>461</v>
      </c>
      <c r="W65" s="3" t="s">
        <v>39</v>
      </c>
      <c r="X65" s="5">
        <v>2084.38</v>
      </c>
      <c r="Y65" s="3" t="s">
        <v>42</v>
      </c>
      <c r="AA65" s="14">
        <f t="shared" si="0"/>
        <v>0</v>
      </c>
      <c r="AF65" s="23">
        <f t="shared" ref="AF65:AF128" si="5">(AA65-$AG$5)/$AH$5</f>
        <v>6.1148553404750457E-2</v>
      </c>
      <c r="AI65" s="25">
        <f t="shared" si="3"/>
        <v>0.47562045072135617</v>
      </c>
      <c r="AJ65" s="41">
        <f t="shared" si="4"/>
        <v>2.1025168250930686</v>
      </c>
    </row>
    <row r="66" spans="1:36" x14ac:dyDescent="0.25">
      <c r="A66" s="3" t="s">
        <v>462</v>
      </c>
      <c r="B66" s="4" t="s">
        <v>464</v>
      </c>
      <c r="C66" s="3" t="s">
        <v>42</v>
      </c>
      <c r="D66" s="3" t="s">
        <v>55</v>
      </c>
      <c r="E66" s="3">
        <v>2219.4299999999998</v>
      </c>
      <c r="F66" s="3" t="s">
        <v>310</v>
      </c>
      <c r="G66" s="3" t="s">
        <v>42</v>
      </c>
      <c r="H66" s="5" t="s">
        <v>47</v>
      </c>
      <c r="I66" s="3" t="s">
        <v>47</v>
      </c>
      <c r="J66" s="3" t="s">
        <v>61</v>
      </c>
      <c r="K66" s="3" t="s">
        <v>40</v>
      </c>
      <c r="L66" s="3" t="s">
        <v>46</v>
      </c>
      <c r="M66" s="3" t="s">
        <v>80</v>
      </c>
      <c r="N66" s="3" t="s">
        <v>31</v>
      </c>
      <c r="O66" s="5" t="s">
        <v>46</v>
      </c>
      <c r="P66" s="3" t="s">
        <v>61</v>
      </c>
      <c r="Q66" s="3" t="s">
        <v>46</v>
      </c>
      <c r="R66" s="3" t="s">
        <v>47</v>
      </c>
      <c r="S66" s="3" t="s">
        <v>80</v>
      </c>
      <c r="T66" s="3" t="s">
        <v>79</v>
      </c>
      <c r="U66" s="3" t="s">
        <v>31</v>
      </c>
      <c r="V66" s="5" t="s">
        <v>461</v>
      </c>
      <c r="W66" s="3" t="s">
        <v>39</v>
      </c>
      <c r="X66" s="5">
        <v>2084.38</v>
      </c>
      <c r="Y66" s="3" t="s">
        <v>465</v>
      </c>
      <c r="AA66" s="14">
        <f t="shared" si="0"/>
        <v>-135.04999999999973</v>
      </c>
      <c r="AF66" s="23">
        <f t="shared" si="5"/>
        <v>-0.80722302401257029</v>
      </c>
      <c r="AI66" s="25">
        <f t="shared" si="3"/>
        <v>0.79023099844653322</v>
      </c>
      <c r="AJ66" s="41">
        <f t="shared" si="4"/>
        <v>1.2654527625034184</v>
      </c>
    </row>
    <row r="67" spans="1:36" x14ac:dyDescent="0.25">
      <c r="A67" s="3" t="s">
        <v>462</v>
      </c>
      <c r="B67" s="4" t="s">
        <v>466</v>
      </c>
      <c r="C67" s="3" t="s">
        <v>42</v>
      </c>
      <c r="D67" s="3" t="s">
        <v>467</v>
      </c>
      <c r="E67" s="3">
        <v>1894.59</v>
      </c>
      <c r="F67" s="3" t="s">
        <v>468</v>
      </c>
      <c r="G67" s="3" t="s">
        <v>42</v>
      </c>
      <c r="H67" s="5" t="s">
        <v>46</v>
      </c>
      <c r="I67" s="3" t="s">
        <v>46</v>
      </c>
      <c r="J67" s="3" t="s">
        <v>46</v>
      </c>
      <c r="K67" s="3" t="s">
        <v>80</v>
      </c>
      <c r="L67" s="3" t="s">
        <v>61</v>
      </c>
      <c r="M67" s="3" t="s">
        <v>79</v>
      </c>
      <c r="N67" s="3" t="s">
        <v>31</v>
      </c>
      <c r="O67" s="5" t="s">
        <v>47</v>
      </c>
      <c r="P67" s="3" t="s">
        <v>46</v>
      </c>
      <c r="Q67" s="3" t="s">
        <v>47</v>
      </c>
      <c r="R67" s="3" t="s">
        <v>47</v>
      </c>
      <c r="S67" s="3" t="s">
        <v>80</v>
      </c>
      <c r="T67" s="3" t="s">
        <v>80</v>
      </c>
      <c r="U67" s="3" t="s">
        <v>31</v>
      </c>
      <c r="V67" s="5" t="s">
        <v>461</v>
      </c>
      <c r="W67" s="3" t="s">
        <v>39</v>
      </c>
      <c r="X67" s="5">
        <v>2084.38</v>
      </c>
      <c r="Y67" s="3" t="s">
        <v>469</v>
      </c>
      <c r="AA67" s="14">
        <f t="shared" si="0"/>
        <v>189.79000000000019</v>
      </c>
      <c r="AF67" s="23">
        <f t="shared" si="5"/>
        <v>1.2814983622017426</v>
      </c>
      <c r="AI67" s="25">
        <f t="shared" si="3"/>
        <v>0.10000933741624241</v>
      </c>
      <c r="AJ67" s="41">
        <f t="shared" si="4"/>
        <v>9.9990663455549615</v>
      </c>
    </row>
    <row r="68" spans="1:36" x14ac:dyDescent="0.25">
      <c r="A68" s="3" t="s">
        <v>462</v>
      </c>
      <c r="B68" s="4" t="s">
        <v>211</v>
      </c>
      <c r="C68" s="3" t="s">
        <v>42</v>
      </c>
      <c r="D68" s="3" t="s">
        <v>55</v>
      </c>
      <c r="E68" s="3">
        <v>2264.12</v>
      </c>
      <c r="F68" s="3" t="s">
        <v>240</v>
      </c>
      <c r="G68" s="3" t="s">
        <v>42</v>
      </c>
      <c r="H68" s="5" t="s">
        <v>46</v>
      </c>
      <c r="I68" s="3" t="s">
        <v>79</v>
      </c>
      <c r="J68" s="3" t="s">
        <v>61</v>
      </c>
      <c r="K68" s="3" t="s">
        <v>86</v>
      </c>
      <c r="L68" s="3" t="s">
        <v>61</v>
      </c>
      <c r="M68" s="3" t="s">
        <v>47</v>
      </c>
      <c r="N68" s="3" t="s">
        <v>31</v>
      </c>
      <c r="O68" s="5" t="s">
        <v>46</v>
      </c>
      <c r="P68" s="3" t="s">
        <v>47</v>
      </c>
      <c r="Q68" s="3" t="s">
        <v>86</v>
      </c>
      <c r="R68" s="3" t="s">
        <v>47</v>
      </c>
      <c r="S68" s="3" t="s">
        <v>80</v>
      </c>
      <c r="T68" s="3" t="s">
        <v>47</v>
      </c>
      <c r="U68" s="3" t="s">
        <v>31</v>
      </c>
      <c r="V68" s="5" t="s">
        <v>461</v>
      </c>
      <c r="W68" s="3" t="s">
        <v>39</v>
      </c>
      <c r="X68" s="5">
        <v>2084.38</v>
      </c>
      <c r="Y68" s="3" t="s">
        <v>470</v>
      </c>
      <c r="AA68" s="14">
        <f t="shared" si="0"/>
        <v>-179.73999999999978</v>
      </c>
      <c r="AF68" s="23">
        <f t="shared" si="5"/>
        <v>-1.0945797496310832</v>
      </c>
      <c r="AI68" s="25">
        <f t="shared" si="3"/>
        <v>0.86314960434476729</v>
      </c>
      <c r="AJ68" s="41">
        <f t="shared" si="4"/>
        <v>1.1585477128951689</v>
      </c>
    </row>
    <row r="69" spans="1:36" x14ac:dyDescent="0.25">
      <c r="A69" s="3" t="s">
        <v>294</v>
      </c>
      <c r="B69" s="4" t="s">
        <v>471</v>
      </c>
      <c r="C69" s="3" t="s">
        <v>63</v>
      </c>
      <c r="D69" s="3" t="s">
        <v>307</v>
      </c>
      <c r="E69" s="3" t="s">
        <v>42</v>
      </c>
      <c r="F69" s="3" t="s">
        <v>80</v>
      </c>
      <c r="G69" s="3" t="s">
        <v>42</v>
      </c>
      <c r="H69" s="5" t="s">
        <v>46</v>
      </c>
      <c r="I69" s="3" t="s">
        <v>61</v>
      </c>
      <c r="J69" s="3" t="s">
        <v>61</v>
      </c>
      <c r="K69" s="3" t="s">
        <v>48</v>
      </c>
      <c r="L69" s="3" t="s">
        <v>61</v>
      </c>
      <c r="M69" s="3" t="s">
        <v>47</v>
      </c>
      <c r="N69" s="3" t="s">
        <v>31</v>
      </c>
      <c r="O69" s="5" t="s">
        <v>46</v>
      </c>
      <c r="P69" s="3" t="s">
        <v>86</v>
      </c>
      <c r="Q69" s="3" t="s">
        <v>47</v>
      </c>
      <c r="R69" s="3" t="s">
        <v>47</v>
      </c>
      <c r="S69" s="3" t="s">
        <v>80</v>
      </c>
      <c r="T69" s="3" t="s">
        <v>47</v>
      </c>
      <c r="U69" s="3" t="s">
        <v>31</v>
      </c>
      <c r="V69" s="5" t="s">
        <v>297</v>
      </c>
      <c r="W69" s="3" t="s">
        <v>39</v>
      </c>
      <c r="X69" s="5">
        <v>2071.86</v>
      </c>
      <c r="Y69" s="3" t="s">
        <v>42</v>
      </c>
      <c r="AA69" s="14">
        <f t="shared" si="0"/>
        <v>0</v>
      </c>
      <c r="AF69" s="23">
        <f t="shared" si="5"/>
        <v>6.1148553404750457E-2</v>
      </c>
      <c r="AI69" s="25">
        <f t="shared" si="3"/>
        <v>0.47562045072135617</v>
      </c>
      <c r="AJ69" s="41">
        <f t="shared" si="4"/>
        <v>2.1025168250930686</v>
      </c>
    </row>
    <row r="70" spans="1:36" x14ac:dyDescent="0.25">
      <c r="A70" s="3" t="s">
        <v>472</v>
      </c>
      <c r="B70" s="4" t="s">
        <v>473</v>
      </c>
      <c r="C70" s="3" t="s">
        <v>42</v>
      </c>
      <c r="D70" s="3" t="s">
        <v>307</v>
      </c>
      <c r="E70" s="3">
        <v>1922.54</v>
      </c>
      <c r="F70" s="3" t="s">
        <v>474</v>
      </c>
      <c r="G70" s="3" t="s">
        <v>42</v>
      </c>
      <c r="H70" s="5" t="s">
        <v>46</v>
      </c>
      <c r="I70" s="3" t="s">
        <v>79</v>
      </c>
      <c r="J70" s="3" t="s">
        <v>86</v>
      </c>
      <c r="K70" s="3" t="s">
        <v>47</v>
      </c>
      <c r="L70" s="3" t="s">
        <v>40</v>
      </c>
      <c r="M70" s="3" t="s">
        <v>79</v>
      </c>
      <c r="N70" s="3" t="s">
        <v>31</v>
      </c>
      <c r="O70" s="5" t="s">
        <v>46</v>
      </c>
      <c r="P70" s="3" t="s">
        <v>46</v>
      </c>
      <c r="Q70" s="3" t="s">
        <v>47</v>
      </c>
      <c r="R70" s="3" t="s">
        <v>47</v>
      </c>
      <c r="S70" s="3" t="s">
        <v>80</v>
      </c>
      <c r="T70" s="3" t="s">
        <v>47</v>
      </c>
      <c r="U70" s="3" t="s">
        <v>31</v>
      </c>
      <c r="V70" s="5" t="s">
        <v>261</v>
      </c>
      <c r="W70" s="3" t="s">
        <v>39</v>
      </c>
      <c r="X70" s="5">
        <v>2046.83</v>
      </c>
      <c r="Y70" s="3" t="s">
        <v>475</v>
      </c>
      <c r="AA70" s="14">
        <f t="shared" ref="AA70:AA133" si="6">IF(E70&lt;&gt;"",X70-E70,X70-X70)</f>
        <v>124.28999999999996</v>
      </c>
      <c r="AF70" s="23">
        <f t="shared" si="5"/>
        <v>0.86033332465390988</v>
      </c>
      <c r="AI70" s="25">
        <f t="shared" ref="AI70:AI133" si="7">1-_xlfn.NORM.S.DIST(AF70,TRUE)</f>
        <v>0.19480266406314906</v>
      </c>
      <c r="AJ70" s="41">
        <f t="shared" ref="AJ70:AJ133" si="8">1/AI70</f>
        <v>5.1334000220645368</v>
      </c>
    </row>
    <row r="71" spans="1:36" x14ac:dyDescent="0.25">
      <c r="A71" s="3" t="s">
        <v>476</v>
      </c>
      <c r="B71" s="4" t="s">
        <v>221</v>
      </c>
      <c r="C71" s="3" t="s">
        <v>42</v>
      </c>
      <c r="D71" s="3" t="s">
        <v>186</v>
      </c>
      <c r="E71" s="3">
        <v>1708.05</v>
      </c>
      <c r="F71" s="3" t="s">
        <v>477</v>
      </c>
      <c r="G71" s="3" t="s">
        <v>42</v>
      </c>
      <c r="H71" s="5" t="s">
        <v>46</v>
      </c>
      <c r="I71" s="3" t="s">
        <v>46</v>
      </c>
      <c r="J71" s="3" t="s">
        <v>86</v>
      </c>
      <c r="K71" s="3" t="s">
        <v>80</v>
      </c>
      <c r="L71" s="3" t="s">
        <v>49</v>
      </c>
      <c r="M71" s="3" t="s">
        <v>80</v>
      </c>
      <c r="N71" s="3" t="s">
        <v>31</v>
      </c>
      <c r="O71" s="5" t="s">
        <v>46</v>
      </c>
      <c r="P71" s="3" t="s">
        <v>46</v>
      </c>
      <c r="Q71" s="3" t="s">
        <v>47</v>
      </c>
      <c r="R71" s="3" t="s">
        <v>47</v>
      </c>
      <c r="S71" s="3" t="s">
        <v>80</v>
      </c>
      <c r="T71" s="3" t="s">
        <v>80</v>
      </c>
      <c r="U71" s="3" t="s">
        <v>66</v>
      </c>
      <c r="V71" s="5" t="s">
        <v>478</v>
      </c>
      <c r="W71" s="3" t="s">
        <v>68</v>
      </c>
      <c r="X71" s="5">
        <v>2034.32</v>
      </c>
      <c r="Y71" s="3" t="s">
        <v>479</v>
      </c>
      <c r="AA71" s="14">
        <f t="shared" si="6"/>
        <v>326.27</v>
      </c>
      <c r="AF71" s="23">
        <f t="shared" si="5"/>
        <v>2.1590648404388104</v>
      </c>
      <c r="AI71" s="25">
        <f t="shared" si="7"/>
        <v>1.542256844793477E-2</v>
      </c>
      <c r="AJ71" s="41">
        <f t="shared" si="8"/>
        <v>64.840042913468778</v>
      </c>
    </row>
    <row r="72" spans="1:36" x14ac:dyDescent="0.25">
      <c r="A72" s="3" t="s">
        <v>480</v>
      </c>
      <c r="B72" s="4" t="s">
        <v>224</v>
      </c>
      <c r="C72" s="3" t="s">
        <v>58</v>
      </c>
      <c r="D72" s="3" t="s">
        <v>115</v>
      </c>
      <c r="E72" s="3">
        <v>2063.75</v>
      </c>
      <c r="F72" s="3" t="s">
        <v>145</v>
      </c>
      <c r="G72" s="3" t="s">
        <v>42</v>
      </c>
      <c r="H72" s="5" t="s">
        <v>46</v>
      </c>
      <c r="I72" s="3" t="s">
        <v>47</v>
      </c>
      <c r="J72" s="3" t="s">
        <v>47</v>
      </c>
      <c r="K72" s="3" t="s">
        <v>40</v>
      </c>
      <c r="L72" s="3" t="s">
        <v>46</v>
      </c>
      <c r="M72" s="3" t="s">
        <v>47</v>
      </c>
      <c r="N72" s="3" t="s">
        <v>92</v>
      </c>
      <c r="O72" s="5" t="s">
        <v>46</v>
      </c>
      <c r="P72" s="3" t="s">
        <v>46</v>
      </c>
      <c r="Q72" s="3" t="s">
        <v>47</v>
      </c>
      <c r="R72" s="3" t="s">
        <v>48</v>
      </c>
      <c r="S72" s="3" t="s">
        <v>49</v>
      </c>
      <c r="T72" s="3" t="s">
        <v>47</v>
      </c>
      <c r="U72" s="3" t="s">
        <v>31</v>
      </c>
      <c r="V72" s="5" t="s">
        <v>478</v>
      </c>
      <c r="W72" s="3" t="s">
        <v>94</v>
      </c>
      <c r="X72" s="5">
        <v>2034.32</v>
      </c>
      <c r="Y72" s="3" t="s">
        <v>481</v>
      </c>
      <c r="AA72" s="14">
        <f t="shared" si="6"/>
        <v>-29.430000000000064</v>
      </c>
      <c r="AF72" s="23">
        <f t="shared" si="5"/>
        <v>-0.12808636346597782</v>
      </c>
      <c r="AI72" s="25">
        <f t="shared" si="7"/>
        <v>0.55095968623390312</v>
      </c>
      <c r="AJ72" s="41">
        <f t="shared" si="8"/>
        <v>1.8150148277372555</v>
      </c>
    </row>
    <row r="73" spans="1:36" x14ac:dyDescent="0.25">
      <c r="A73" s="3" t="s">
        <v>480</v>
      </c>
      <c r="B73" s="4" t="s">
        <v>105</v>
      </c>
      <c r="C73" s="3" t="s">
        <v>58</v>
      </c>
      <c r="D73" s="3" t="s">
        <v>55</v>
      </c>
      <c r="E73" s="3">
        <v>2036.96</v>
      </c>
      <c r="F73" s="3" t="s">
        <v>482</v>
      </c>
      <c r="G73" s="3" t="s">
        <v>42</v>
      </c>
      <c r="H73" s="5" t="s">
        <v>46</v>
      </c>
      <c r="I73" s="3" t="s">
        <v>47</v>
      </c>
      <c r="J73" s="3" t="s">
        <v>86</v>
      </c>
      <c r="K73" s="3" t="s">
        <v>47</v>
      </c>
      <c r="L73" s="3" t="s">
        <v>61</v>
      </c>
      <c r="M73" s="3" t="s">
        <v>47</v>
      </c>
      <c r="N73" s="3" t="s">
        <v>125</v>
      </c>
      <c r="O73" s="5" t="s">
        <v>46</v>
      </c>
      <c r="P73" s="3" t="s">
        <v>46</v>
      </c>
      <c r="Q73" s="3" t="s">
        <v>47</v>
      </c>
      <c r="R73" s="3" t="s">
        <v>47</v>
      </c>
      <c r="S73" s="3" t="s">
        <v>80</v>
      </c>
      <c r="T73" s="3" t="s">
        <v>79</v>
      </c>
      <c r="U73" s="3" t="s">
        <v>125</v>
      </c>
      <c r="V73" s="5" t="s">
        <v>478</v>
      </c>
      <c r="W73" s="3" t="s">
        <v>94</v>
      </c>
      <c r="X73" s="5">
        <v>2034.32</v>
      </c>
      <c r="Y73" s="3" t="s">
        <v>483</v>
      </c>
      <c r="AA73" s="14">
        <f t="shared" si="6"/>
        <v>-2.6400000000001</v>
      </c>
      <c r="AF73" s="23">
        <f t="shared" si="5"/>
        <v>4.4173351891371573E-2</v>
      </c>
      <c r="AI73" s="25">
        <f t="shared" si="7"/>
        <v>0.48238311171140469</v>
      </c>
      <c r="AJ73" s="41">
        <f t="shared" si="8"/>
        <v>2.0730410657458296</v>
      </c>
    </row>
    <row r="74" spans="1:36" x14ac:dyDescent="0.25">
      <c r="A74" s="3" t="s">
        <v>484</v>
      </c>
      <c r="B74" s="4" t="s">
        <v>328</v>
      </c>
      <c r="C74" s="3" t="s">
        <v>58</v>
      </c>
      <c r="D74" s="3" t="s">
        <v>100</v>
      </c>
      <c r="E74" s="3">
        <v>2065.98</v>
      </c>
      <c r="F74" s="3" t="s">
        <v>485</v>
      </c>
      <c r="G74" s="3" t="s">
        <v>42</v>
      </c>
      <c r="H74" s="5" t="s">
        <v>46</v>
      </c>
      <c r="I74" s="3" t="s">
        <v>49</v>
      </c>
      <c r="J74" s="3" t="s">
        <v>61</v>
      </c>
      <c r="K74" s="3" t="s">
        <v>40</v>
      </c>
      <c r="L74" s="3" t="s">
        <v>61</v>
      </c>
      <c r="M74" s="3" t="s">
        <v>80</v>
      </c>
      <c r="N74" s="3" t="s">
        <v>31</v>
      </c>
      <c r="O74" s="5" t="s">
        <v>46</v>
      </c>
      <c r="P74" s="3" t="s">
        <v>61</v>
      </c>
      <c r="Q74" s="3" t="s">
        <v>47</v>
      </c>
      <c r="R74" s="3" t="s">
        <v>47</v>
      </c>
      <c r="S74" s="3" t="s">
        <v>80</v>
      </c>
      <c r="T74" s="3" t="s">
        <v>47</v>
      </c>
      <c r="U74" s="3" t="s">
        <v>31</v>
      </c>
      <c r="V74" s="5" t="s">
        <v>478</v>
      </c>
      <c r="W74" s="3" t="s">
        <v>39</v>
      </c>
      <c r="X74" s="5">
        <v>2034.32</v>
      </c>
      <c r="Y74" s="3" t="s">
        <v>486</v>
      </c>
      <c r="AA74" s="14">
        <f t="shared" si="6"/>
        <v>-31.660000000000082</v>
      </c>
      <c r="AF74" s="23">
        <f t="shared" si="5"/>
        <v>-0.14242526474432396</v>
      </c>
      <c r="AI74" s="25">
        <f t="shared" si="7"/>
        <v>0.55662794628844681</v>
      </c>
      <c r="AJ74" s="41">
        <f t="shared" si="8"/>
        <v>1.7965321480315974</v>
      </c>
    </row>
    <row r="75" spans="1:36" x14ac:dyDescent="0.25">
      <c r="A75" s="3" t="s">
        <v>484</v>
      </c>
      <c r="B75" s="4" t="s">
        <v>487</v>
      </c>
      <c r="C75" s="3" t="s">
        <v>58</v>
      </c>
      <c r="D75" s="3" t="s">
        <v>426</v>
      </c>
      <c r="E75" s="3">
        <v>2203.85</v>
      </c>
      <c r="F75" s="3" t="s">
        <v>31</v>
      </c>
      <c r="G75" s="3" t="s">
        <v>111</v>
      </c>
      <c r="H75" s="5" t="s">
        <v>46</v>
      </c>
      <c r="I75" s="3" t="s">
        <v>80</v>
      </c>
      <c r="J75" s="3" t="s">
        <v>61</v>
      </c>
      <c r="K75" s="3" t="s">
        <v>80</v>
      </c>
      <c r="L75" s="3" t="s">
        <v>61</v>
      </c>
      <c r="M75" s="3" t="s">
        <v>79</v>
      </c>
      <c r="N75" s="3" t="s">
        <v>31</v>
      </c>
      <c r="O75" s="5" t="s">
        <v>46</v>
      </c>
      <c r="P75" s="3" t="s">
        <v>61</v>
      </c>
      <c r="Q75" s="3" t="s">
        <v>80</v>
      </c>
      <c r="R75" s="3" t="s">
        <v>80</v>
      </c>
      <c r="S75" s="3" t="s">
        <v>80</v>
      </c>
      <c r="T75" s="3" t="s">
        <v>80</v>
      </c>
      <c r="U75" s="3" t="s">
        <v>31</v>
      </c>
      <c r="V75" s="5" t="s">
        <v>478</v>
      </c>
      <c r="W75" s="3" t="s">
        <v>39</v>
      </c>
      <c r="X75" s="5">
        <v>2034.32</v>
      </c>
      <c r="Y75" s="3" t="s">
        <v>488</v>
      </c>
      <c r="AA75" s="14">
        <f t="shared" si="6"/>
        <v>-169.52999999999997</v>
      </c>
      <c r="AF75" s="23">
        <f t="shared" si="5"/>
        <v>-1.0289294437782088</v>
      </c>
      <c r="AI75" s="25">
        <f t="shared" si="7"/>
        <v>0.84824358439180825</v>
      </c>
      <c r="AJ75" s="41">
        <f t="shared" si="8"/>
        <v>1.1789066471006691</v>
      </c>
    </row>
    <row r="76" spans="1:36" x14ac:dyDescent="0.25">
      <c r="A76" s="3" t="s">
        <v>489</v>
      </c>
      <c r="B76" s="4" t="s">
        <v>490</v>
      </c>
      <c r="C76" s="3" t="s">
        <v>491</v>
      </c>
      <c r="D76" s="3" t="s">
        <v>492</v>
      </c>
      <c r="E76" s="3" t="s">
        <v>42</v>
      </c>
      <c r="F76" s="3" t="s">
        <v>80</v>
      </c>
      <c r="G76" s="3" t="s">
        <v>42</v>
      </c>
      <c r="H76" s="5" t="s">
        <v>47</v>
      </c>
      <c r="I76" s="3" t="s">
        <v>86</v>
      </c>
      <c r="J76" s="3" t="s">
        <v>46</v>
      </c>
      <c r="K76" s="3" t="s">
        <v>48</v>
      </c>
      <c r="L76" s="3" t="s">
        <v>49</v>
      </c>
      <c r="M76" s="3" t="s">
        <v>47</v>
      </c>
      <c r="N76" s="3" t="s">
        <v>31</v>
      </c>
      <c r="O76" s="5" t="s">
        <v>46</v>
      </c>
      <c r="P76" s="3" t="s">
        <v>46</v>
      </c>
      <c r="Q76" s="3" t="s">
        <v>47</v>
      </c>
      <c r="R76" s="3" t="s">
        <v>40</v>
      </c>
      <c r="S76" s="3" t="s">
        <v>80</v>
      </c>
      <c r="T76" s="3" t="s">
        <v>203</v>
      </c>
      <c r="U76" s="3" t="s">
        <v>31</v>
      </c>
      <c r="V76" s="5" t="s">
        <v>256</v>
      </c>
      <c r="W76" s="3" t="s">
        <v>39</v>
      </c>
      <c r="X76" s="5">
        <v>2021.8</v>
      </c>
      <c r="Y76" s="3" t="s">
        <v>42</v>
      </c>
      <c r="AA76" s="14">
        <f t="shared" si="6"/>
        <v>0</v>
      </c>
      <c r="AF76" s="23">
        <f t="shared" si="5"/>
        <v>6.1148553404750457E-2</v>
      </c>
      <c r="AI76" s="25">
        <f t="shared" si="7"/>
        <v>0.47562045072135617</v>
      </c>
      <c r="AJ76" s="41">
        <f t="shared" si="8"/>
        <v>2.1025168250930686</v>
      </c>
    </row>
    <row r="77" spans="1:36" x14ac:dyDescent="0.25">
      <c r="A77" s="3" t="s">
        <v>493</v>
      </c>
      <c r="B77" s="4" t="s">
        <v>494</v>
      </c>
      <c r="C77" s="3" t="s">
        <v>42</v>
      </c>
      <c r="D77" s="3" t="s">
        <v>495</v>
      </c>
      <c r="E77" s="3">
        <v>2027.45</v>
      </c>
      <c r="F77" s="3" t="s">
        <v>337</v>
      </c>
      <c r="G77" s="3" t="s">
        <v>42</v>
      </c>
      <c r="H77" s="5" t="s">
        <v>46</v>
      </c>
      <c r="I77" s="3" t="s">
        <v>61</v>
      </c>
      <c r="J77" s="3" t="s">
        <v>48</v>
      </c>
      <c r="K77" s="3" t="s">
        <v>46</v>
      </c>
      <c r="L77" s="3" t="s">
        <v>49</v>
      </c>
      <c r="M77" s="3" t="s">
        <v>80</v>
      </c>
      <c r="N77" s="3" t="s">
        <v>31</v>
      </c>
      <c r="O77" s="5" t="s">
        <v>46</v>
      </c>
      <c r="P77" s="3" t="s">
        <v>47</v>
      </c>
      <c r="Q77" s="3" t="s">
        <v>47</v>
      </c>
      <c r="R77" s="3" t="s">
        <v>40</v>
      </c>
      <c r="S77" s="3" t="s">
        <v>80</v>
      </c>
      <c r="T77" s="3" t="s">
        <v>80</v>
      </c>
      <c r="U77" s="3" t="s">
        <v>31</v>
      </c>
      <c r="V77" s="5" t="s">
        <v>245</v>
      </c>
      <c r="W77" s="3" t="s">
        <v>39</v>
      </c>
      <c r="X77" s="5">
        <v>2009.29</v>
      </c>
      <c r="Y77" s="3" t="s">
        <v>496</v>
      </c>
      <c r="AA77" s="14">
        <f t="shared" si="6"/>
        <v>-18.160000000000082</v>
      </c>
      <c r="AF77" s="23">
        <f t="shared" si="5"/>
        <v>-5.5620257005457967E-2</v>
      </c>
      <c r="AI77" s="25">
        <f t="shared" si="7"/>
        <v>0.52217783663657835</v>
      </c>
      <c r="AJ77" s="41">
        <f t="shared" si="8"/>
        <v>1.9150563847005497</v>
      </c>
    </row>
    <row r="78" spans="1:36" x14ac:dyDescent="0.25">
      <c r="A78" s="3" t="s">
        <v>497</v>
      </c>
      <c r="B78" s="4" t="s">
        <v>498</v>
      </c>
      <c r="C78" s="3" t="s">
        <v>58</v>
      </c>
      <c r="D78" s="3" t="s">
        <v>467</v>
      </c>
      <c r="E78" s="3">
        <v>1997.56</v>
      </c>
      <c r="F78" s="3" t="s">
        <v>499</v>
      </c>
      <c r="G78" s="3" t="s">
        <v>42</v>
      </c>
      <c r="H78" s="5" t="s">
        <v>46</v>
      </c>
      <c r="I78" s="3" t="s">
        <v>61</v>
      </c>
      <c r="J78" s="3" t="s">
        <v>80</v>
      </c>
      <c r="K78" s="3" t="s">
        <v>40</v>
      </c>
      <c r="L78" s="3" t="s">
        <v>61</v>
      </c>
      <c r="M78" s="3" t="s">
        <v>80</v>
      </c>
      <c r="N78" s="3" t="s">
        <v>500</v>
      </c>
      <c r="O78" s="5" t="s">
        <v>46</v>
      </c>
      <c r="P78" s="3" t="s">
        <v>46</v>
      </c>
      <c r="Q78" s="3" t="s">
        <v>80</v>
      </c>
      <c r="R78" s="3" t="s">
        <v>47</v>
      </c>
      <c r="S78" s="3" t="s">
        <v>80</v>
      </c>
      <c r="T78" s="3" t="s">
        <v>80</v>
      </c>
      <c r="U78" s="3" t="s">
        <v>31</v>
      </c>
      <c r="V78" s="5" t="s">
        <v>157</v>
      </c>
      <c r="W78" s="3" t="s">
        <v>295</v>
      </c>
      <c r="X78" s="5">
        <v>1996.77</v>
      </c>
      <c r="Y78" s="3" t="s">
        <v>501</v>
      </c>
      <c r="AA78" s="14">
        <f t="shared" si="6"/>
        <v>-0.78999999999996362</v>
      </c>
      <c r="AF78" s="23">
        <f t="shared" si="5"/>
        <v>5.606885295188372E-2</v>
      </c>
      <c r="AI78" s="25">
        <f t="shared" si="7"/>
        <v>0.47764347831728737</v>
      </c>
      <c r="AJ78" s="41">
        <f t="shared" si="8"/>
        <v>2.0936117531070391</v>
      </c>
    </row>
    <row r="79" spans="1:36" x14ac:dyDescent="0.25">
      <c r="A79" s="3" t="s">
        <v>502</v>
      </c>
      <c r="B79" s="4" t="s">
        <v>503</v>
      </c>
      <c r="C79" s="3" t="s">
        <v>42</v>
      </c>
      <c r="D79" s="3" t="s">
        <v>467</v>
      </c>
      <c r="E79" s="3">
        <v>1820.57</v>
      </c>
      <c r="F79" s="3" t="s">
        <v>222</v>
      </c>
      <c r="G79" s="3" t="s">
        <v>42</v>
      </c>
      <c r="H79" s="5" t="s">
        <v>46</v>
      </c>
      <c r="I79" s="3" t="s">
        <v>79</v>
      </c>
      <c r="J79" s="3" t="s">
        <v>86</v>
      </c>
      <c r="K79" s="3" t="s">
        <v>47</v>
      </c>
      <c r="L79" s="3" t="s">
        <v>49</v>
      </c>
      <c r="M79" s="3" t="s">
        <v>80</v>
      </c>
      <c r="N79" s="3" t="s">
        <v>31</v>
      </c>
      <c r="O79" s="5" t="s">
        <v>46</v>
      </c>
      <c r="P79" s="3" t="s">
        <v>47</v>
      </c>
      <c r="Q79" s="3" t="s">
        <v>80</v>
      </c>
      <c r="R79" s="3" t="s">
        <v>80</v>
      </c>
      <c r="S79" s="3" t="s">
        <v>80</v>
      </c>
      <c r="T79" s="3" t="s">
        <v>46</v>
      </c>
      <c r="U79" s="3" t="s">
        <v>31</v>
      </c>
      <c r="V79" s="5" t="s">
        <v>157</v>
      </c>
      <c r="W79" s="3" t="s">
        <v>39</v>
      </c>
      <c r="X79" s="5">
        <v>1996.77</v>
      </c>
      <c r="Y79" s="3" t="s">
        <v>504</v>
      </c>
      <c r="AA79" s="14">
        <f t="shared" si="6"/>
        <v>176.20000000000005</v>
      </c>
      <c r="AF79" s="23">
        <f t="shared" si="5"/>
        <v>1.1941146544112833</v>
      </c>
      <c r="AI79" s="25">
        <f t="shared" si="7"/>
        <v>0.11621656079603815</v>
      </c>
      <c r="AJ79" s="41">
        <f t="shared" si="8"/>
        <v>8.604625650168872</v>
      </c>
    </row>
    <row r="80" spans="1:36" x14ac:dyDescent="0.25">
      <c r="A80" s="3" t="s">
        <v>502</v>
      </c>
      <c r="B80" s="4" t="s">
        <v>505</v>
      </c>
      <c r="C80" s="3" t="s">
        <v>63</v>
      </c>
      <c r="D80" s="3" t="s">
        <v>140</v>
      </c>
      <c r="E80" s="3">
        <v>1712.72</v>
      </c>
      <c r="F80" s="3" t="s">
        <v>506</v>
      </c>
      <c r="G80" s="3" t="s">
        <v>42</v>
      </c>
      <c r="H80" s="5" t="s">
        <v>46</v>
      </c>
      <c r="I80" s="3" t="s">
        <v>80</v>
      </c>
      <c r="J80" s="3" t="s">
        <v>46</v>
      </c>
      <c r="K80" s="3" t="s">
        <v>46</v>
      </c>
      <c r="L80" s="3" t="s">
        <v>61</v>
      </c>
      <c r="M80" s="3" t="s">
        <v>80</v>
      </c>
      <c r="N80" s="3" t="s">
        <v>31</v>
      </c>
      <c r="O80" s="5" t="s">
        <v>46</v>
      </c>
      <c r="P80" s="3" t="s">
        <v>47</v>
      </c>
      <c r="Q80" s="3" t="s">
        <v>80</v>
      </c>
      <c r="R80" s="3" t="s">
        <v>80</v>
      </c>
      <c r="S80" s="3" t="s">
        <v>80</v>
      </c>
      <c r="T80" s="3" t="s">
        <v>47</v>
      </c>
      <c r="U80" s="3" t="s">
        <v>31</v>
      </c>
      <c r="V80" s="5" t="s">
        <v>157</v>
      </c>
      <c r="W80" s="3" t="s">
        <v>39</v>
      </c>
      <c r="X80" s="5">
        <v>1996.77</v>
      </c>
      <c r="Y80" s="3" t="s">
        <v>507</v>
      </c>
      <c r="AA80" s="14">
        <f t="shared" si="6"/>
        <v>284.04999999999995</v>
      </c>
      <c r="AF80" s="23">
        <f t="shared" si="5"/>
        <v>1.8875902162362235</v>
      </c>
      <c r="AI80" s="25">
        <f t="shared" si="7"/>
        <v>2.9540492276603492E-2</v>
      </c>
      <c r="AJ80" s="41">
        <f t="shared" si="8"/>
        <v>33.851839388337304</v>
      </c>
    </row>
    <row r="81" spans="1:36" x14ac:dyDescent="0.25">
      <c r="A81" s="3" t="s">
        <v>502</v>
      </c>
      <c r="B81" s="4" t="s">
        <v>508</v>
      </c>
      <c r="C81" s="3" t="s">
        <v>42</v>
      </c>
      <c r="D81" s="3" t="s">
        <v>509</v>
      </c>
      <c r="E81" s="3">
        <v>2156.9699999999998</v>
      </c>
      <c r="F81" s="3" t="s">
        <v>80</v>
      </c>
      <c r="G81" s="3" t="s">
        <v>42</v>
      </c>
      <c r="H81" s="5" t="s">
        <v>47</v>
      </c>
      <c r="I81" s="3" t="s">
        <v>46</v>
      </c>
      <c r="J81" s="3" t="s">
        <v>61</v>
      </c>
      <c r="K81" s="3" t="s">
        <v>46</v>
      </c>
      <c r="L81" s="3" t="s">
        <v>40</v>
      </c>
      <c r="M81" s="3" t="s">
        <v>203</v>
      </c>
      <c r="N81" s="3" t="s">
        <v>31</v>
      </c>
      <c r="O81" s="5" t="s">
        <v>46</v>
      </c>
      <c r="P81" s="3" t="s">
        <v>80</v>
      </c>
      <c r="Q81" s="3" t="s">
        <v>47</v>
      </c>
      <c r="R81" s="3" t="s">
        <v>40</v>
      </c>
      <c r="S81" s="3" t="s">
        <v>80</v>
      </c>
      <c r="T81" s="3" t="s">
        <v>203</v>
      </c>
      <c r="U81" s="3" t="s">
        <v>31</v>
      </c>
      <c r="V81" s="5" t="s">
        <v>157</v>
      </c>
      <c r="W81" s="3" t="s">
        <v>39</v>
      </c>
      <c r="X81" s="5">
        <v>1996.77</v>
      </c>
      <c r="Y81" s="3" t="s">
        <v>42</v>
      </c>
      <c r="AA81" s="14">
        <f t="shared" si="6"/>
        <v>-160.19999999999982</v>
      </c>
      <c r="AF81" s="23">
        <f t="shared" si="5"/>
        <v>-0.96893753842979158</v>
      </c>
      <c r="AI81" s="25">
        <f t="shared" si="7"/>
        <v>0.83371182268930799</v>
      </c>
      <c r="AJ81" s="41">
        <f t="shared" si="8"/>
        <v>1.1994552227582613</v>
      </c>
    </row>
    <row r="82" spans="1:36" x14ac:dyDescent="0.25">
      <c r="A82" s="3" t="s">
        <v>212</v>
      </c>
      <c r="B82" s="4" t="s">
        <v>510</v>
      </c>
      <c r="C82" s="3" t="s">
        <v>42</v>
      </c>
      <c r="D82" s="3" t="s">
        <v>307</v>
      </c>
      <c r="E82" s="3">
        <v>2004.29</v>
      </c>
      <c r="F82" s="3" t="s">
        <v>511</v>
      </c>
      <c r="G82" s="3" t="s">
        <v>42</v>
      </c>
      <c r="H82" s="5" t="s">
        <v>46</v>
      </c>
      <c r="I82" s="3" t="s">
        <v>47</v>
      </c>
      <c r="J82" s="3" t="s">
        <v>80</v>
      </c>
      <c r="K82" s="3" t="s">
        <v>80</v>
      </c>
      <c r="L82" s="3" t="s">
        <v>61</v>
      </c>
      <c r="M82" s="3" t="s">
        <v>80</v>
      </c>
      <c r="N82" s="3" t="s">
        <v>31</v>
      </c>
      <c r="O82" s="5" t="s">
        <v>46</v>
      </c>
      <c r="P82" s="3" t="s">
        <v>61</v>
      </c>
      <c r="Q82" s="3" t="s">
        <v>47</v>
      </c>
      <c r="R82" s="3" t="s">
        <v>47</v>
      </c>
      <c r="S82" s="3" t="s">
        <v>80</v>
      </c>
      <c r="T82" s="3" t="s">
        <v>46</v>
      </c>
      <c r="U82" s="3" t="s">
        <v>374</v>
      </c>
      <c r="V82" s="5" t="s">
        <v>154</v>
      </c>
      <c r="W82" s="3" t="s">
        <v>375</v>
      </c>
      <c r="X82" s="5">
        <v>1971.74</v>
      </c>
      <c r="Y82" s="3" t="s">
        <v>512</v>
      </c>
      <c r="AA82" s="14">
        <f t="shared" si="6"/>
        <v>-32.549999999999955</v>
      </c>
      <c r="AF82" s="23">
        <f t="shared" si="5"/>
        <v>-0.14814796525451504</v>
      </c>
      <c r="AI82" s="25">
        <f t="shared" si="7"/>
        <v>0.5588870018705967</v>
      </c>
      <c r="AJ82" s="41">
        <f t="shared" si="8"/>
        <v>1.7892704547663421</v>
      </c>
    </row>
    <row r="83" spans="1:36" x14ac:dyDescent="0.25">
      <c r="A83" s="3" t="s">
        <v>513</v>
      </c>
      <c r="B83" s="4" t="s">
        <v>514</v>
      </c>
      <c r="C83" s="3" t="s">
        <v>42</v>
      </c>
      <c r="D83" s="3" t="s">
        <v>515</v>
      </c>
      <c r="E83" s="3">
        <v>1834.54</v>
      </c>
      <c r="F83" s="3" t="s">
        <v>516</v>
      </c>
      <c r="G83" s="3" t="s">
        <v>42</v>
      </c>
      <c r="H83" s="5" t="s">
        <v>46</v>
      </c>
      <c r="I83" s="3" t="s">
        <v>203</v>
      </c>
      <c r="J83" s="3" t="s">
        <v>80</v>
      </c>
      <c r="K83" s="3" t="s">
        <v>46</v>
      </c>
      <c r="L83" s="3" t="s">
        <v>80</v>
      </c>
      <c r="M83" s="3" t="s">
        <v>80</v>
      </c>
      <c r="N83" s="3" t="s">
        <v>92</v>
      </c>
      <c r="O83" s="5" t="s">
        <v>46</v>
      </c>
      <c r="P83" s="3" t="s">
        <v>61</v>
      </c>
      <c r="Q83" s="3" t="s">
        <v>80</v>
      </c>
      <c r="R83" s="3" t="s">
        <v>40</v>
      </c>
      <c r="S83" s="3" t="s">
        <v>47</v>
      </c>
      <c r="T83" s="3" t="s">
        <v>203</v>
      </c>
      <c r="U83" s="3" t="s">
        <v>31</v>
      </c>
      <c r="V83" s="5" t="s">
        <v>154</v>
      </c>
      <c r="W83" s="3" t="s">
        <v>94</v>
      </c>
      <c r="X83" s="5">
        <v>1971.74</v>
      </c>
      <c r="Y83" s="3" t="s">
        <v>517</v>
      </c>
      <c r="AA83" s="14">
        <f t="shared" si="6"/>
        <v>137.20000000000005</v>
      </c>
      <c r="AF83" s="23">
        <f t="shared" si="5"/>
        <v>0.94334463205455932</v>
      </c>
      <c r="AI83" s="25">
        <f t="shared" si="7"/>
        <v>0.17275232685496256</v>
      </c>
      <c r="AJ83" s="41">
        <f t="shared" si="8"/>
        <v>5.7886340416101527</v>
      </c>
    </row>
    <row r="84" spans="1:36" x14ac:dyDescent="0.25">
      <c r="A84" s="3" t="s">
        <v>513</v>
      </c>
      <c r="B84" s="4" t="s">
        <v>518</v>
      </c>
      <c r="C84" s="3" t="s">
        <v>58</v>
      </c>
      <c r="D84" s="3" t="s">
        <v>115</v>
      </c>
      <c r="E84" s="3">
        <v>1900.21</v>
      </c>
      <c r="F84" s="3" t="s">
        <v>519</v>
      </c>
      <c r="G84" s="3" t="s">
        <v>111</v>
      </c>
      <c r="H84" s="5" t="s">
        <v>46</v>
      </c>
      <c r="I84" s="3" t="s">
        <v>61</v>
      </c>
      <c r="J84" s="3" t="s">
        <v>61</v>
      </c>
      <c r="K84" s="3" t="s">
        <v>40</v>
      </c>
      <c r="L84" s="3" t="s">
        <v>61</v>
      </c>
      <c r="M84" s="3" t="s">
        <v>80</v>
      </c>
      <c r="N84" s="3" t="s">
        <v>31</v>
      </c>
      <c r="O84" s="5" t="s">
        <v>46</v>
      </c>
      <c r="P84" s="3" t="s">
        <v>47</v>
      </c>
      <c r="Q84" s="3" t="s">
        <v>47</v>
      </c>
      <c r="R84" s="3" t="s">
        <v>47</v>
      </c>
      <c r="S84" s="3" t="s">
        <v>80</v>
      </c>
      <c r="T84" s="3" t="s">
        <v>80</v>
      </c>
      <c r="U84" s="3" t="s">
        <v>92</v>
      </c>
      <c r="V84" s="5" t="s">
        <v>154</v>
      </c>
      <c r="W84" s="3" t="s">
        <v>94</v>
      </c>
      <c r="X84" s="5">
        <v>1971.74</v>
      </c>
      <c r="Y84" s="3" t="s">
        <v>520</v>
      </c>
      <c r="AA84" s="14">
        <f t="shared" si="6"/>
        <v>71.529999999999973</v>
      </c>
      <c r="AF84" s="23">
        <f t="shared" si="5"/>
        <v>0.52108649440927501</v>
      </c>
      <c r="AI84" s="25">
        <f t="shared" si="7"/>
        <v>0.3011532593945998</v>
      </c>
      <c r="AJ84" s="41">
        <f t="shared" si="8"/>
        <v>3.3205684109488729</v>
      </c>
    </row>
    <row r="85" spans="1:36" x14ac:dyDescent="0.25">
      <c r="A85" s="3" t="s">
        <v>521</v>
      </c>
      <c r="B85" s="4" t="s">
        <v>2514</v>
      </c>
      <c r="C85" s="3" t="s">
        <v>42</v>
      </c>
      <c r="D85" s="3" t="s">
        <v>467</v>
      </c>
      <c r="E85" s="3">
        <v>1877.89</v>
      </c>
      <c r="F85" s="3" t="s">
        <v>523</v>
      </c>
      <c r="G85" s="3" t="s">
        <v>42</v>
      </c>
      <c r="H85" s="5" t="s">
        <v>46</v>
      </c>
      <c r="I85" s="3" t="s">
        <v>46</v>
      </c>
      <c r="J85" s="3" t="s">
        <v>61</v>
      </c>
      <c r="K85" s="3" t="s">
        <v>80</v>
      </c>
      <c r="L85" s="3" t="s">
        <v>61</v>
      </c>
      <c r="M85" s="3" t="s">
        <v>47</v>
      </c>
      <c r="N85" s="3" t="s">
        <v>31</v>
      </c>
      <c r="O85" s="5" t="s">
        <v>47</v>
      </c>
      <c r="P85" s="3" t="s">
        <v>46</v>
      </c>
      <c r="Q85" s="3" t="s">
        <v>47</v>
      </c>
      <c r="R85" s="3" t="s">
        <v>47</v>
      </c>
      <c r="S85" s="3" t="s">
        <v>80</v>
      </c>
      <c r="T85" s="3" t="s">
        <v>80</v>
      </c>
      <c r="U85" s="3" t="s">
        <v>31</v>
      </c>
      <c r="V85" s="5" t="s">
        <v>154</v>
      </c>
      <c r="W85" s="3" t="s">
        <v>39</v>
      </c>
      <c r="X85" s="5">
        <v>1971.74</v>
      </c>
      <c r="Y85" s="3" t="s">
        <v>360</v>
      </c>
      <c r="AA85" s="14">
        <f t="shared" si="6"/>
        <v>93.849999999999909</v>
      </c>
      <c r="AF85" s="23">
        <f t="shared" si="5"/>
        <v>0.66460410720419982</v>
      </c>
      <c r="AI85" s="25">
        <f t="shared" si="7"/>
        <v>0.25315187078694168</v>
      </c>
      <c r="AJ85" s="41">
        <f t="shared" si="8"/>
        <v>3.9501979459658925</v>
      </c>
    </row>
    <row r="86" spans="1:36" x14ac:dyDescent="0.25">
      <c r="A86" s="3" t="s">
        <v>521</v>
      </c>
      <c r="B86" s="4" t="s">
        <v>524</v>
      </c>
      <c r="C86" s="3" t="s">
        <v>42</v>
      </c>
      <c r="D86" s="3" t="s">
        <v>59</v>
      </c>
      <c r="E86" s="3">
        <v>1756.08</v>
      </c>
      <c r="F86" s="3" t="s">
        <v>525</v>
      </c>
      <c r="G86" s="3" t="s">
        <v>42</v>
      </c>
      <c r="H86" s="5" t="s">
        <v>46</v>
      </c>
      <c r="I86" s="3" t="s">
        <v>79</v>
      </c>
      <c r="J86" s="3" t="s">
        <v>80</v>
      </c>
      <c r="K86" s="3" t="s">
        <v>40</v>
      </c>
      <c r="L86" s="3" t="s">
        <v>49</v>
      </c>
      <c r="M86" s="3" t="s">
        <v>80</v>
      </c>
      <c r="N86" s="3" t="s">
        <v>31</v>
      </c>
      <c r="O86" s="5" t="s">
        <v>46</v>
      </c>
      <c r="P86" s="3" t="s">
        <v>46</v>
      </c>
      <c r="Q86" s="3" t="s">
        <v>47</v>
      </c>
      <c r="R86" s="3" t="s">
        <v>40</v>
      </c>
      <c r="S86" s="3" t="s">
        <v>80</v>
      </c>
      <c r="T86" s="3" t="s">
        <v>80</v>
      </c>
      <c r="U86" s="3" t="s">
        <v>31</v>
      </c>
      <c r="V86" s="5" t="s">
        <v>154</v>
      </c>
      <c r="W86" s="3" t="s">
        <v>39</v>
      </c>
      <c r="X86" s="5">
        <v>1971.74</v>
      </c>
      <c r="Y86" s="3" t="s">
        <v>526</v>
      </c>
      <c r="AA86" s="14">
        <f t="shared" si="6"/>
        <v>215.66000000000008</v>
      </c>
      <c r="AF86" s="23">
        <f t="shared" si="5"/>
        <v>1.4478424770317022</v>
      </c>
      <c r="AI86" s="25">
        <f t="shared" si="7"/>
        <v>7.3830555067545767E-2</v>
      </c>
      <c r="AJ86" s="41">
        <f t="shared" si="8"/>
        <v>13.544527724126203</v>
      </c>
    </row>
    <row r="87" spans="1:36" x14ac:dyDescent="0.25">
      <c r="A87" s="3" t="s">
        <v>527</v>
      </c>
      <c r="B87" s="4" t="s">
        <v>528</v>
      </c>
      <c r="C87" s="3" t="s">
        <v>42</v>
      </c>
      <c r="D87" s="3" t="s">
        <v>372</v>
      </c>
      <c r="E87" s="3">
        <v>2132.29</v>
      </c>
      <c r="F87" s="3" t="s">
        <v>80</v>
      </c>
      <c r="G87" s="3" t="s">
        <v>42</v>
      </c>
      <c r="H87" s="5" t="s">
        <v>46</v>
      </c>
      <c r="I87" s="3" t="s">
        <v>80</v>
      </c>
      <c r="J87" s="3" t="s">
        <v>80</v>
      </c>
      <c r="K87" s="3" t="s">
        <v>46</v>
      </c>
      <c r="L87" s="3" t="s">
        <v>49</v>
      </c>
      <c r="M87" s="3" t="s">
        <v>80</v>
      </c>
      <c r="N87" s="3" t="s">
        <v>31</v>
      </c>
      <c r="O87" s="5" t="s">
        <v>46</v>
      </c>
      <c r="P87" s="3" t="s">
        <v>61</v>
      </c>
      <c r="Q87" s="3" t="s">
        <v>47</v>
      </c>
      <c r="R87" s="3" t="s">
        <v>40</v>
      </c>
      <c r="S87" s="3" t="s">
        <v>80</v>
      </c>
      <c r="T87" s="3" t="s">
        <v>80</v>
      </c>
      <c r="U87" s="3" t="s">
        <v>31</v>
      </c>
      <c r="V87" s="5" t="s">
        <v>529</v>
      </c>
      <c r="W87" s="3" t="s">
        <v>39</v>
      </c>
      <c r="X87" s="5">
        <v>1959.23</v>
      </c>
      <c r="Y87" s="3" t="s">
        <v>42</v>
      </c>
      <c r="AA87" s="14">
        <f t="shared" si="6"/>
        <v>-173.05999999999995</v>
      </c>
      <c r="AF87" s="23">
        <f t="shared" si="5"/>
        <v>-1.0516273458017789</v>
      </c>
      <c r="AI87" s="25">
        <f t="shared" si="7"/>
        <v>0.85351472176485876</v>
      </c>
      <c r="AJ87" s="41">
        <f t="shared" si="8"/>
        <v>1.1716259538350384</v>
      </c>
    </row>
    <row r="88" spans="1:36" x14ac:dyDescent="0.25">
      <c r="A88" s="3" t="s">
        <v>527</v>
      </c>
      <c r="B88" s="4" t="s">
        <v>530</v>
      </c>
      <c r="C88" s="3" t="s">
        <v>63</v>
      </c>
      <c r="D88" s="3" t="s">
        <v>90</v>
      </c>
      <c r="E88" s="3">
        <v>2059.3200000000002</v>
      </c>
      <c r="F88" s="3" t="s">
        <v>531</v>
      </c>
      <c r="G88" s="3" t="s">
        <v>42</v>
      </c>
      <c r="H88" s="5" t="s">
        <v>47</v>
      </c>
      <c r="I88" s="3" t="s">
        <v>46</v>
      </c>
      <c r="J88" s="3" t="s">
        <v>47</v>
      </c>
      <c r="K88" s="3" t="s">
        <v>40</v>
      </c>
      <c r="L88" s="3" t="s">
        <v>61</v>
      </c>
      <c r="M88" s="3" t="s">
        <v>80</v>
      </c>
      <c r="N88" s="3" t="s">
        <v>31</v>
      </c>
      <c r="O88" s="5" t="s">
        <v>46</v>
      </c>
      <c r="P88" s="3" t="s">
        <v>46</v>
      </c>
      <c r="Q88" s="3" t="s">
        <v>47</v>
      </c>
      <c r="R88" s="3" t="s">
        <v>47</v>
      </c>
      <c r="S88" s="3" t="s">
        <v>49</v>
      </c>
      <c r="T88" s="3" t="s">
        <v>47</v>
      </c>
      <c r="U88" s="3" t="s">
        <v>31</v>
      </c>
      <c r="V88" s="5" t="s">
        <v>529</v>
      </c>
      <c r="W88" s="3" t="s">
        <v>39</v>
      </c>
      <c r="X88" s="5">
        <v>1959.23</v>
      </c>
      <c r="Y88" s="3" t="s">
        <v>532</v>
      </c>
      <c r="AA88" s="14">
        <f t="shared" si="6"/>
        <v>-100.09000000000015</v>
      </c>
      <c r="AF88" s="23">
        <f t="shared" si="5"/>
        <v>-0.58243020397177625</v>
      </c>
      <c r="AI88" s="25">
        <f t="shared" si="7"/>
        <v>0.71986152911468537</v>
      </c>
      <c r="AJ88" s="41">
        <f t="shared" si="8"/>
        <v>1.3891560523172286</v>
      </c>
    </row>
    <row r="89" spans="1:36" x14ac:dyDescent="0.25">
      <c r="A89" s="3" t="s">
        <v>183</v>
      </c>
      <c r="B89" s="4" t="s">
        <v>114</v>
      </c>
      <c r="C89" s="3" t="s">
        <v>58</v>
      </c>
      <c r="D89" s="3" t="s">
        <v>115</v>
      </c>
      <c r="E89" s="3">
        <v>1960.75</v>
      </c>
      <c r="F89" s="3" t="s">
        <v>533</v>
      </c>
      <c r="G89" s="3" t="s">
        <v>42</v>
      </c>
      <c r="H89" s="5" t="s">
        <v>46</v>
      </c>
      <c r="I89" s="3" t="s">
        <v>40</v>
      </c>
      <c r="J89" s="3" t="s">
        <v>86</v>
      </c>
      <c r="K89" s="3" t="s">
        <v>80</v>
      </c>
      <c r="L89" s="3" t="s">
        <v>46</v>
      </c>
      <c r="M89" s="3" t="s">
        <v>80</v>
      </c>
      <c r="N89" s="3" t="s">
        <v>31</v>
      </c>
      <c r="O89" s="5" t="s">
        <v>46</v>
      </c>
      <c r="P89" s="3" t="s">
        <v>86</v>
      </c>
      <c r="Q89" s="3" t="s">
        <v>47</v>
      </c>
      <c r="R89" s="3" t="s">
        <v>80</v>
      </c>
      <c r="S89" s="3" t="s">
        <v>80</v>
      </c>
      <c r="T89" s="3" t="s">
        <v>80</v>
      </c>
      <c r="U89" s="3" t="s">
        <v>31</v>
      </c>
      <c r="V89" s="5" t="s">
        <v>149</v>
      </c>
      <c r="W89" s="3" t="s">
        <v>39</v>
      </c>
      <c r="X89" s="5">
        <v>1946.71</v>
      </c>
      <c r="Y89" s="3" t="s">
        <v>534</v>
      </c>
      <c r="AA89" s="14">
        <f t="shared" si="6"/>
        <v>-14.039999999999964</v>
      </c>
      <c r="AF89" s="23">
        <f t="shared" si="5"/>
        <v>-2.9128654643669951E-2</v>
      </c>
      <c r="AI89" s="25">
        <f t="shared" si="7"/>
        <v>0.51161900880543953</v>
      </c>
      <c r="AJ89" s="41">
        <f t="shared" si="8"/>
        <v>1.9545794483572128</v>
      </c>
    </row>
    <row r="90" spans="1:36" x14ac:dyDescent="0.25">
      <c r="A90" s="3" t="s">
        <v>535</v>
      </c>
      <c r="B90" s="4" t="s">
        <v>536</v>
      </c>
      <c r="C90" s="3" t="s">
        <v>63</v>
      </c>
      <c r="D90" s="3" t="s">
        <v>467</v>
      </c>
      <c r="E90" s="3">
        <v>1755.79</v>
      </c>
      <c r="F90" s="3" t="s">
        <v>80</v>
      </c>
      <c r="G90" s="3" t="s">
        <v>42</v>
      </c>
      <c r="H90" s="5" t="s">
        <v>46</v>
      </c>
      <c r="I90" s="3" t="s">
        <v>79</v>
      </c>
      <c r="J90" s="3" t="s">
        <v>47</v>
      </c>
      <c r="K90" s="3" t="s">
        <v>40</v>
      </c>
      <c r="L90" s="3" t="s">
        <v>46</v>
      </c>
      <c r="M90" s="3" t="s">
        <v>203</v>
      </c>
      <c r="N90" s="3" t="s">
        <v>31</v>
      </c>
      <c r="O90" s="5" t="s">
        <v>46</v>
      </c>
      <c r="P90" s="3" t="s">
        <v>47</v>
      </c>
      <c r="Q90" s="3" t="s">
        <v>47</v>
      </c>
      <c r="R90" s="3" t="s">
        <v>47</v>
      </c>
      <c r="S90" s="3" t="s">
        <v>80</v>
      </c>
      <c r="T90" s="3" t="s">
        <v>47</v>
      </c>
      <c r="U90" s="3" t="s">
        <v>31</v>
      </c>
      <c r="V90" s="5" t="s">
        <v>146</v>
      </c>
      <c r="W90" s="3" t="s">
        <v>39</v>
      </c>
      <c r="X90" s="5">
        <v>1921.69</v>
      </c>
      <c r="Y90" s="3" t="s">
        <v>42</v>
      </c>
      <c r="AA90" s="14">
        <f t="shared" si="6"/>
        <v>165.90000000000009</v>
      </c>
      <c r="AF90" s="23">
        <f t="shared" si="5"/>
        <v>1.1278856485068156</v>
      </c>
      <c r="AI90" s="25">
        <f t="shared" si="7"/>
        <v>0.12968410779678552</v>
      </c>
      <c r="AJ90" s="41">
        <f t="shared" si="8"/>
        <v>7.7110450693541877</v>
      </c>
    </row>
    <row r="91" spans="1:36" x14ac:dyDescent="0.25">
      <c r="A91" s="3" t="s">
        <v>535</v>
      </c>
      <c r="B91" s="4" t="s">
        <v>537</v>
      </c>
      <c r="C91" s="3" t="s">
        <v>63</v>
      </c>
      <c r="D91" s="3" t="s">
        <v>467</v>
      </c>
      <c r="E91" s="3">
        <v>1958.33</v>
      </c>
      <c r="F91" s="3" t="s">
        <v>80</v>
      </c>
      <c r="G91" s="3" t="s">
        <v>42</v>
      </c>
      <c r="H91" s="5" t="s">
        <v>46</v>
      </c>
      <c r="I91" s="3" t="s">
        <v>46</v>
      </c>
      <c r="J91" s="3" t="s">
        <v>47</v>
      </c>
      <c r="K91" s="3" t="s">
        <v>40</v>
      </c>
      <c r="L91" s="3" t="s">
        <v>80</v>
      </c>
      <c r="M91" s="3" t="s">
        <v>80</v>
      </c>
      <c r="N91" s="3" t="s">
        <v>31</v>
      </c>
      <c r="O91" s="5" t="s">
        <v>46</v>
      </c>
      <c r="P91" s="3" t="s">
        <v>46</v>
      </c>
      <c r="Q91" s="3" t="s">
        <v>80</v>
      </c>
      <c r="R91" s="3" t="s">
        <v>47</v>
      </c>
      <c r="S91" s="3" t="s">
        <v>80</v>
      </c>
      <c r="T91" s="3" t="s">
        <v>80</v>
      </c>
      <c r="U91" s="3" t="s">
        <v>31</v>
      </c>
      <c r="V91" s="5" t="s">
        <v>146</v>
      </c>
      <c r="W91" s="3" t="s">
        <v>39</v>
      </c>
      <c r="X91" s="5">
        <v>1921.69</v>
      </c>
      <c r="Y91" s="3" t="s">
        <v>42</v>
      </c>
      <c r="AA91" s="14">
        <f t="shared" si="6"/>
        <v>-36.639999999999873</v>
      </c>
      <c r="AF91" s="23">
        <f t="shared" si="5"/>
        <v>-0.17444666759910429</v>
      </c>
      <c r="AI91" s="25">
        <f t="shared" si="7"/>
        <v>0.56924277945409851</v>
      </c>
      <c r="AJ91" s="41">
        <f t="shared" si="8"/>
        <v>1.7567196916559853</v>
      </c>
    </row>
    <row r="92" spans="1:36" x14ac:dyDescent="0.25">
      <c r="A92" s="3" t="s">
        <v>535</v>
      </c>
      <c r="B92" s="4" t="s">
        <v>538</v>
      </c>
      <c r="C92" s="3" t="s">
        <v>42</v>
      </c>
      <c r="D92" s="3" t="s">
        <v>467</v>
      </c>
      <c r="E92" s="3" t="s">
        <v>42</v>
      </c>
      <c r="F92" s="3" t="s">
        <v>80</v>
      </c>
      <c r="G92" s="3" t="s">
        <v>42</v>
      </c>
      <c r="H92" s="5" t="s">
        <v>46</v>
      </c>
      <c r="I92" s="3" t="s">
        <v>46</v>
      </c>
      <c r="J92" s="3" t="s">
        <v>47</v>
      </c>
      <c r="K92" s="3" t="s">
        <v>40</v>
      </c>
      <c r="L92" s="3" t="s">
        <v>80</v>
      </c>
      <c r="M92" s="3" t="s">
        <v>80</v>
      </c>
      <c r="N92" s="3" t="s">
        <v>31</v>
      </c>
      <c r="O92" s="5" t="s">
        <v>46</v>
      </c>
      <c r="P92" s="3" t="s">
        <v>46</v>
      </c>
      <c r="Q92" s="3" t="s">
        <v>80</v>
      </c>
      <c r="R92" s="3" t="s">
        <v>47</v>
      </c>
      <c r="S92" s="3" t="s">
        <v>47</v>
      </c>
      <c r="T92" s="3" t="s">
        <v>80</v>
      </c>
      <c r="U92" s="3" t="s">
        <v>31</v>
      </c>
      <c r="V92" s="5" t="s">
        <v>146</v>
      </c>
      <c r="W92" s="3" t="s">
        <v>39</v>
      </c>
      <c r="X92" s="5">
        <v>1921.69</v>
      </c>
      <c r="Y92" s="3" t="s">
        <v>42</v>
      </c>
      <c r="AA92" s="14">
        <f t="shared" si="6"/>
        <v>0</v>
      </c>
      <c r="AF92" s="23">
        <f t="shared" si="5"/>
        <v>6.1148553404750457E-2</v>
      </c>
      <c r="AI92" s="25">
        <f t="shared" si="7"/>
        <v>0.47562045072135617</v>
      </c>
      <c r="AJ92" s="41">
        <f t="shared" si="8"/>
        <v>2.1025168250930686</v>
      </c>
    </row>
    <row r="93" spans="1:36" x14ac:dyDescent="0.25">
      <c r="A93" s="3" t="s">
        <v>539</v>
      </c>
      <c r="B93" s="4" t="s">
        <v>540</v>
      </c>
      <c r="C93" s="3" t="s">
        <v>42</v>
      </c>
      <c r="D93" s="3" t="s">
        <v>422</v>
      </c>
      <c r="E93" s="3">
        <v>1886.97</v>
      </c>
      <c r="F93" s="3" t="s">
        <v>541</v>
      </c>
      <c r="G93" s="3" t="s">
        <v>42</v>
      </c>
      <c r="H93" s="5" t="s">
        <v>46</v>
      </c>
      <c r="I93" s="3" t="s">
        <v>80</v>
      </c>
      <c r="J93" s="3" t="s">
        <v>80</v>
      </c>
      <c r="K93" s="3" t="s">
        <v>86</v>
      </c>
      <c r="L93" s="3" t="s">
        <v>49</v>
      </c>
      <c r="M93" s="3" t="s">
        <v>80</v>
      </c>
      <c r="N93" s="3" t="s">
        <v>92</v>
      </c>
      <c r="O93" s="5" t="s">
        <v>46</v>
      </c>
      <c r="P93" s="3" t="s">
        <v>47</v>
      </c>
      <c r="Q93" s="3" t="s">
        <v>46</v>
      </c>
      <c r="R93" s="3" t="s">
        <v>47</v>
      </c>
      <c r="S93" s="3" t="s">
        <v>80</v>
      </c>
      <c r="T93" s="3" t="s">
        <v>80</v>
      </c>
      <c r="U93" s="3" t="s">
        <v>31</v>
      </c>
      <c r="V93" s="5" t="s">
        <v>542</v>
      </c>
      <c r="W93" s="3" t="s">
        <v>94</v>
      </c>
      <c r="X93" s="5">
        <v>1909.17</v>
      </c>
      <c r="Y93" s="3" t="s">
        <v>543</v>
      </c>
      <c r="AA93" s="14">
        <f t="shared" si="6"/>
        <v>22.200000000000045</v>
      </c>
      <c r="AF93" s="23">
        <f t="shared" si="5"/>
        <v>0.20389456613088597</v>
      </c>
      <c r="AI93" s="25">
        <f t="shared" si="7"/>
        <v>0.41921794574258264</v>
      </c>
      <c r="AJ93" s="41">
        <f t="shared" si="8"/>
        <v>2.3853940656778128</v>
      </c>
    </row>
    <row r="94" spans="1:36" x14ac:dyDescent="0.25">
      <c r="A94" s="3" t="s">
        <v>544</v>
      </c>
      <c r="B94" s="4" t="s">
        <v>545</v>
      </c>
      <c r="C94" s="3" t="s">
        <v>42</v>
      </c>
      <c r="D94" s="3" t="s">
        <v>55</v>
      </c>
      <c r="E94" s="3">
        <v>2183.04</v>
      </c>
      <c r="F94" s="3" t="s">
        <v>546</v>
      </c>
      <c r="G94" s="3" t="s">
        <v>42</v>
      </c>
      <c r="H94" s="5" t="s">
        <v>46</v>
      </c>
      <c r="I94" s="3" t="s">
        <v>47</v>
      </c>
      <c r="J94" s="3" t="s">
        <v>80</v>
      </c>
      <c r="K94" s="3" t="s">
        <v>80</v>
      </c>
      <c r="L94" s="3" t="s">
        <v>61</v>
      </c>
      <c r="M94" s="3" t="s">
        <v>203</v>
      </c>
      <c r="N94" s="3" t="s">
        <v>31</v>
      </c>
      <c r="O94" s="5" t="s">
        <v>46</v>
      </c>
      <c r="P94" s="3" t="s">
        <v>46</v>
      </c>
      <c r="Q94" s="3" t="s">
        <v>80</v>
      </c>
      <c r="R94" s="3" t="s">
        <v>47</v>
      </c>
      <c r="S94" s="3" t="s">
        <v>80</v>
      </c>
      <c r="T94" s="3" t="s">
        <v>80</v>
      </c>
      <c r="U94" s="3" t="s">
        <v>31</v>
      </c>
      <c r="V94" s="5" t="s">
        <v>542</v>
      </c>
      <c r="W94" s="3" t="s">
        <v>39</v>
      </c>
      <c r="X94" s="5">
        <v>1909.17</v>
      </c>
      <c r="Y94" s="3" t="s">
        <v>547</v>
      </c>
      <c r="AA94" s="14">
        <f t="shared" si="6"/>
        <v>-273.86999999999989</v>
      </c>
      <c r="AF94" s="23">
        <f t="shared" si="5"/>
        <v>-1.6998357035910436</v>
      </c>
      <c r="AI94" s="25">
        <f t="shared" si="7"/>
        <v>0.95541908315775537</v>
      </c>
      <c r="AJ94" s="41">
        <f t="shared" si="8"/>
        <v>1.0466611119959006</v>
      </c>
    </row>
    <row r="95" spans="1:36" x14ac:dyDescent="0.25">
      <c r="A95" s="3" t="s">
        <v>544</v>
      </c>
      <c r="B95" s="4" t="s">
        <v>548</v>
      </c>
      <c r="C95" s="3" t="s">
        <v>58</v>
      </c>
      <c r="D95" s="3" t="s">
        <v>549</v>
      </c>
      <c r="E95" s="3">
        <v>2168.71</v>
      </c>
      <c r="F95" s="3" t="s">
        <v>550</v>
      </c>
      <c r="G95" s="3" t="s">
        <v>42</v>
      </c>
      <c r="H95" s="5" t="s">
        <v>46</v>
      </c>
      <c r="I95" s="3" t="s">
        <v>47</v>
      </c>
      <c r="J95" s="3" t="s">
        <v>86</v>
      </c>
      <c r="K95" s="3" t="s">
        <v>46</v>
      </c>
      <c r="L95" s="3" t="s">
        <v>49</v>
      </c>
      <c r="M95" s="3" t="s">
        <v>80</v>
      </c>
      <c r="N95" s="3" t="s">
        <v>31</v>
      </c>
      <c r="O95" s="5" t="s">
        <v>46</v>
      </c>
      <c r="P95" s="3" t="s">
        <v>80</v>
      </c>
      <c r="Q95" s="3" t="s">
        <v>47</v>
      </c>
      <c r="R95" s="3" t="s">
        <v>80</v>
      </c>
      <c r="S95" s="3" t="s">
        <v>80</v>
      </c>
      <c r="T95" s="3" t="s">
        <v>80</v>
      </c>
      <c r="U95" s="3" t="s">
        <v>31</v>
      </c>
      <c r="V95" s="5" t="s">
        <v>542</v>
      </c>
      <c r="W95" s="3" t="s">
        <v>39</v>
      </c>
      <c r="X95" s="5">
        <v>1909.17</v>
      </c>
      <c r="Y95" s="3" t="s">
        <v>551</v>
      </c>
      <c r="AA95" s="14">
        <f t="shared" si="6"/>
        <v>-259.53999999999996</v>
      </c>
      <c r="AF95" s="23">
        <f t="shared" si="5"/>
        <v>-1.6076937953763812</v>
      </c>
      <c r="AI95" s="25">
        <f t="shared" si="7"/>
        <v>0.94604887092949186</v>
      </c>
      <c r="AJ95" s="41">
        <f t="shared" si="8"/>
        <v>1.0570278457364484</v>
      </c>
    </row>
    <row r="96" spans="1:36" x14ac:dyDescent="0.25">
      <c r="A96" s="3" t="s">
        <v>424</v>
      </c>
      <c r="B96" s="4" t="s">
        <v>552</v>
      </c>
      <c r="C96" s="3" t="s">
        <v>58</v>
      </c>
      <c r="D96" s="3" t="s">
        <v>377</v>
      </c>
      <c r="E96" s="3">
        <v>1899.61</v>
      </c>
      <c r="F96" s="3" t="s">
        <v>553</v>
      </c>
      <c r="G96" s="3" t="s">
        <v>42</v>
      </c>
      <c r="H96" s="5" t="s">
        <v>47</v>
      </c>
      <c r="I96" s="3" t="s">
        <v>47</v>
      </c>
      <c r="J96" s="3" t="s">
        <v>80</v>
      </c>
      <c r="K96" s="3" t="s">
        <v>46</v>
      </c>
      <c r="L96" s="3" t="s">
        <v>46</v>
      </c>
      <c r="M96" s="3" t="s">
        <v>80</v>
      </c>
      <c r="N96" s="3" t="s">
        <v>31</v>
      </c>
      <c r="O96" s="5" t="s">
        <v>46</v>
      </c>
      <c r="P96" s="3" t="s">
        <v>47</v>
      </c>
      <c r="Q96" s="3" t="s">
        <v>47</v>
      </c>
      <c r="R96" s="3" t="s">
        <v>47</v>
      </c>
      <c r="S96" s="3" t="s">
        <v>46</v>
      </c>
      <c r="T96" s="3" t="s">
        <v>80</v>
      </c>
      <c r="U96" s="3" t="s">
        <v>92</v>
      </c>
      <c r="V96" s="5" t="s">
        <v>143</v>
      </c>
      <c r="W96" s="3" t="s">
        <v>94</v>
      </c>
      <c r="X96" s="5">
        <v>1896.66</v>
      </c>
      <c r="Y96" s="3" t="s">
        <v>554</v>
      </c>
      <c r="AA96" s="14">
        <f t="shared" si="6"/>
        <v>-2.9499999999998181</v>
      </c>
      <c r="AF96" s="23">
        <f t="shared" si="5"/>
        <v>4.2180051713666095E-2</v>
      </c>
      <c r="AI96" s="25">
        <f t="shared" si="7"/>
        <v>0.483177582416081</v>
      </c>
      <c r="AJ96" s="41">
        <f t="shared" si="8"/>
        <v>2.0696324423819505</v>
      </c>
    </row>
    <row r="97" spans="1:36" x14ac:dyDescent="0.25">
      <c r="A97" s="3" t="s">
        <v>555</v>
      </c>
      <c r="B97" s="4" t="s">
        <v>556</v>
      </c>
      <c r="C97" s="3" t="s">
        <v>63</v>
      </c>
      <c r="D97" s="3" t="s">
        <v>557</v>
      </c>
      <c r="E97" s="3" t="s">
        <v>42</v>
      </c>
      <c r="F97" s="3" t="s">
        <v>80</v>
      </c>
      <c r="G97" s="3" t="s">
        <v>42</v>
      </c>
      <c r="H97" s="5" t="s">
        <v>46</v>
      </c>
      <c r="I97" s="3" t="s">
        <v>47</v>
      </c>
      <c r="J97" s="3" t="s">
        <v>80</v>
      </c>
      <c r="K97" s="3" t="s">
        <v>80</v>
      </c>
      <c r="L97" s="3" t="s">
        <v>61</v>
      </c>
      <c r="M97" s="3" t="s">
        <v>80</v>
      </c>
      <c r="N97" s="3" t="s">
        <v>31</v>
      </c>
      <c r="O97" s="5" t="s">
        <v>46</v>
      </c>
      <c r="P97" s="3" t="s">
        <v>46</v>
      </c>
      <c r="Q97" s="3" t="s">
        <v>80</v>
      </c>
      <c r="R97" s="3" t="s">
        <v>40</v>
      </c>
      <c r="S97" s="3" t="s">
        <v>80</v>
      </c>
      <c r="T97" s="3" t="s">
        <v>80</v>
      </c>
      <c r="U97" s="3" t="s">
        <v>31</v>
      </c>
      <c r="V97" s="5" t="s">
        <v>143</v>
      </c>
      <c r="W97" s="3" t="s">
        <v>39</v>
      </c>
      <c r="X97" s="5">
        <v>1896.66</v>
      </c>
      <c r="Y97" s="3" t="s">
        <v>42</v>
      </c>
      <c r="AA97" s="14">
        <f t="shared" si="6"/>
        <v>0</v>
      </c>
      <c r="AF97" s="23">
        <f t="shared" si="5"/>
        <v>6.1148553404750457E-2</v>
      </c>
      <c r="AI97" s="25">
        <f t="shared" si="7"/>
        <v>0.47562045072135617</v>
      </c>
      <c r="AJ97" s="41">
        <f t="shared" si="8"/>
        <v>2.1025168250930686</v>
      </c>
    </row>
    <row r="98" spans="1:36" x14ac:dyDescent="0.25">
      <c r="A98" s="3" t="s">
        <v>555</v>
      </c>
      <c r="B98" s="4" t="s">
        <v>558</v>
      </c>
      <c r="C98" s="3" t="s">
        <v>42</v>
      </c>
      <c r="D98" s="3" t="s">
        <v>372</v>
      </c>
      <c r="E98" s="3">
        <v>2086.1999999999998</v>
      </c>
      <c r="F98" s="3" t="s">
        <v>80</v>
      </c>
      <c r="G98" s="3" t="s">
        <v>42</v>
      </c>
      <c r="H98" s="5" t="s">
        <v>46</v>
      </c>
      <c r="I98" s="3" t="s">
        <v>80</v>
      </c>
      <c r="J98" s="3" t="s">
        <v>80</v>
      </c>
      <c r="K98" s="3" t="s">
        <v>46</v>
      </c>
      <c r="L98" s="3" t="s">
        <v>80</v>
      </c>
      <c r="M98" s="3" t="s">
        <v>80</v>
      </c>
      <c r="N98" s="3" t="s">
        <v>31</v>
      </c>
      <c r="O98" s="5" t="s">
        <v>46</v>
      </c>
      <c r="P98" s="3" t="s">
        <v>61</v>
      </c>
      <c r="Q98" s="3" t="s">
        <v>47</v>
      </c>
      <c r="R98" s="3" t="s">
        <v>40</v>
      </c>
      <c r="S98" s="3" t="s">
        <v>80</v>
      </c>
      <c r="T98" s="3" t="s">
        <v>80</v>
      </c>
      <c r="U98" s="3" t="s">
        <v>31</v>
      </c>
      <c r="V98" s="5" t="s">
        <v>143</v>
      </c>
      <c r="W98" s="3" t="s">
        <v>39</v>
      </c>
      <c r="X98" s="5">
        <v>1896.66</v>
      </c>
      <c r="Y98" s="3" t="s">
        <v>42</v>
      </c>
      <c r="AA98" s="14">
        <f t="shared" si="6"/>
        <v>-189.53999999999974</v>
      </c>
      <c r="AF98" s="23">
        <f t="shared" si="5"/>
        <v>-1.1575937552489264</v>
      </c>
      <c r="AI98" s="25">
        <f t="shared" si="7"/>
        <v>0.87648507056622871</v>
      </c>
      <c r="AJ98" s="41">
        <f t="shared" si="8"/>
        <v>1.1409207453516326</v>
      </c>
    </row>
    <row r="99" spans="1:36" x14ac:dyDescent="0.25">
      <c r="A99" s="3" t="s">
        <v>555</v>
      </c>
      <c r="B99" s="4" t="s">
        <v>559</v>
      </c>
      <c r="C99" s="3" t="s">
        <v>42</v>
      </c>
      <c r="D99" s="3" t="s">
        <v>377</v>
      </c>
      <c r="E99" s="3">
        <v>1932.46</v>
      </c>
      <c r="F99" s="3" t="s">
        <v>560</v>
      </c>
      <c r="G99" s="3" t="s">
        <v>42</v>
      </c>
      <c r="H99" s="5" t="s">
        <v>46</v>
      </c>
      <c r="I99" s="3" t="s">
        <v>47</v>
      </c>
      <c r="J99" s="3" t="s">
        <v>80</v>
      </c>
      <c r="K99" s="3" t="s">
        <v>40</v>
      </c>
      <c r="L99" s="3" t="s">
        <v>61</v>
      </c>
      <c r="M99" s="3" t="s">
        <v>80</v>
      </c>
      <c r="N99" s="3" t="s">
        <v>31</v>
      </c>
      <c r="O99" s="5" t="s">
        <v>46</v>
      </c>
      <c r="P99" s="3" t="s">
        <v>47</v>
      </c>
      <c r="Q99" s="3" t="s">
        <v>47</v>
      </c>
      <c r="R99" s="3" t="s">
        <v>80</v>
      </c>
      <c r="S99" s="3" t="s">
        <v>46</v>
      </c>
      <c r="T99" s="3" t="s">
        <v>47</v>
      </c>
      <c r="U99" s="3" t="s">
        <v>31</v>
      </c>
      <c r="V99" s="5" t="s">
        <v>143</v>
      </c>
      <c r="W99" s="3" t="s">
        <v>39</v>
      </c>
      <c r="X99" s="5">
        <v>1896.66</v>
      </c>
      <c r="Y99" s="3" t="s">
        <v>561</v>
      </c>
      <c r="AA99" s="14">
        <f t="shared" si="6"/>
        <v>-35.799999999999955</v>
      </c>
      <c r="AF99" s="23">
        <f t="shared" si="5"/>
        <v>-0.16904546711757537</v>
      </c>
      <c r="AI99" s="25">
        <f t="shared" si="7"/>
        <v>0.56711956079757564</v>
      </c>
      <c r="AJ99" s="41">
        <f t="shared" si="8"/>
        <v>1.7632966117296986</v>
      </c>
    </row>
    <row r="100" spans="1:36" x14ac:dyDescent="0.25">
      <c r="A100" s="3" t="s">
        <v>562</v>
      </c>
      <c r="B100" s="4" t="s">
        <v>563</v>
      </c>
      <c r="C100" s="3" t="s">
        <v>42</v>
      </c>
      <c r="D100" s="3" t="s">
        <v>564</v>
      </c>
      <c r="E100" s="3">
        <v>1848.19</v>
      </c>
      <c r="F100" s="3" t="s">
        <v>565</v>
      </c>
      <c r="G100" s="3" t="s">
        <v>42</v>
      </c>
      <c r="H100" s="5" t="s">
        <v>46</v>
      </c>
      <c r="I100" s="3" t="s">
        <v>47</v>
      </c>
      <c r="J100" s="3" t="s">
        <v>80</v>
      </c>
      <c r="K100" s="3" t="s">
        <v>86</v>
      </c>
      <c r="L100" s="3" t="s">
        <v>61</v>
      </c>
      <c r="M100" s="3" t="s">
        <v>47</v>
      </c>
      <c r="N100" s="3" t="s">
        <v>31</v>
      </c>
      <c r="O100" s="5" t="s">
        <v>46</v>
      </c>
      <c r="P100" s="3" t="s">
        <v>47</v>
      </c>
      <c r="Q100" s="3" t="s">
        <v>47</v>
      </c>
      <c r="R100" s="3" t="s">
        <v>47</v>
      </c>
      <c r="S100" s="3" t="s">
        <v>49</v>
      </c>
      <c r="T100" s="3" t="s">
        <v>47</v>
      </c>
      <c r="U100" s="3" t="s">
        <v>31</v>
      </c>
      <c r="V100" s="5" t="s">
        <v>341</v>
      </c>
      <c r="W100" s="3" t="s">
        <v>39</v>
      </c>
      <c r="X100" s="5">
        <v>1884.14</v>
      </c>
      <c r="Y100" s="3" t="s">
        <v>333</v>
      </c>
      <c r="AA100" s="14">
        <f t="shared" si="6"/>
        <v>35.950000000000045</v>
      </c>
      <c r="AF100" s="23">
        <f t="shared" si="5"/>
        <v>0.29230707401306427</v>
      </c>
      <c r="AI100" s="25">
        <f t="shared" si="7"/>
        <v>0.38502592530758328</v>
      </c>
      <c r="AJ100" s="41">
        <f t="shared" si="8"/>
        <v>2.5972277040854745</v>
      </c>
    </row>
    <row r="101" spans="1:36" x14ac:dyDescent="0.25">
      <c r="A101" s="3" t="s">
        <v>562</v>
      </c>
      <c r="B101" s="4" t="s">
        <v>566</v>
      </c>
      <c r="C101" s="3" t="s">
        <v>42</v>
      </c>
      <c r="D101" s="3" t="s">
        <v>467</v>
      </c>
      <c r="E101" s="3">
        <v>1850</v>
      </c>
      <c r="F101" s="3" t="s">
        <v>567</v>
      </c>
      <c r="G101" s="3" t="s">
        <v>42</v>
      </c>
      <c r="H101" s="5" t="s">
        <v>46</v>
      </c>
      <c r="I101" s="3" t="s">
        <v>79</v>
      </c>
      <c r="J101" s="3" t="s">
        <v>47</v>
      </c>
      <c r="K101" s="3" t="s">
        <v>46</v>
      </c>
      <c r="L101" s="3" t="s">
        <v>40</v>
      </c>
      <c r="M101" s="3" t="s">
        <v>80</v>
      </c>
      <c r="N101" s="3" t="s">
        <v>31</v>
      </c>
      <c r="O101" s="5" t="s">
        <v>46</v>
      </c>
      <c r="P101" s="3" t="s">
        <v>47</v>
      </c>
      <c r="Q101" s="3" t="s">
        <v>47</v>
      </c>
      <c r="R101" s="3" t="s">
        <v>47</v>
      </c>
      <c r="S101" s="3" t="s">
        <v>80</v>
      </c>
      <c r="T101" s="3" t="s">
        <v>80</v>
      </c>
      <c r="U101" s="3" t="s">
        <v>31</v>
      </c>
      <c r="V101" s="5" t="s">
        <v>341</v>
      </c>
      <c r="W101" s="3" t="s">
        <v>39</v>
      </c>
      <c r="X101" s="5">
        <v>1884.14</v>
      </c>
      <c r="Y101" s="3" t="s">
        <v>568</v>
      </c>
      <c r="AA101" s="14">
        <f t="shared" si="6"/>
        <v>34.1400000000001</v>
      </c>
      <c r="AF101" s="23">
        <f t="shared" si="5"/>
        <v>0.28066877297548337</v>
      </c>
      <c r="AI101" s="25">
        <f t="shared" si="7"/>
        <v>0.38948223096030654</v>
      </c>
      <c r="AJ101" s="41">
        <f t="shared" si="8"/>
        <v>2.5675112251832442</v>
      </c>
    </row>
    <row r="102" spans="1:36" x14ac:dyDescent="0.25">
      <c r="A102" s="3" t="s">
        <v>235</v>
      </c>
      <c r="B102" s="4" t="s">
        <v>569</v>
      </c>
      <c r="C102" s="3" t="s">
        <v>42</v>
      </c>
      <c r="D102" s="3" t="s">
        <v>570</v>
      </c>
      <c r="E102" s="3" t="s">
        <v>42</v>
      </c>
      <c r="F102" s="3" t="s">
        <v>80</v>
      </c>
      <c r="G102" s="3" t="s">
        <v>42</v>
      </c>
      <c r="H102" s="5" t="s">
        <v>46</v>
      </c>
      <c r="I102" s="3" t="s">
        <v>47</v>
      </c>
      <c r="J102" s="3" t="s">
        <v>48</v>
      </c>
      <c r="K102" s="3" t="s">
        <v>40</v>
      </c>
      <c r="L102" s="3" t="s">
        <v>49</v>
      </c>
      <c r="M102" s="3" t="s">
        <v>47</v>
      </c>
      <c r="N102" s="3" t="s">
        <v>31</v>
      </c>
      <c r="O102" s="5" t="s">
        <v>46</v>
      </c>
      <c r="P102" s="3" t="s">
        <v>47</v>
      </c>
      <c r="Q102" s="3" t="s">
        <v>79</v>
      </c>
      <c r="R102" s="3" t="s">
        <v>47</v>
      </c>
      <c r="S102" s="3" t="s">
        <v>80</v>
      </c>
      <c r="T102" s="3" t="s">
        <v>47</v>
      </c>
      <c r="U102" s="3" t="s">
        <v>73</v>
      </c>
      <c r="V102" s="5" t="s">
        <v>138</v>
      </c>
      <c r="W102" s="3" t="s">
        <v>75</v>
      </c>
      <c r="X102" s="5">
        <v>1871.63</v>
      </c>
      <c r="Y102" s="3" t="s">
        <v>42</v>
      </c>
      <c r="AA102" s="14">
        <f t="shared" si="6"/>
        <v>0</v>
      </c>
      <c r="AF102" s="23">
        <f t="shared" si="5"/>
        <v>6.1148553404750457E-2</v>
      </c>
      <c r="AI102" s="25">
        <f t="shared" si="7"/>
        <v>0.47562045072135617</v>
      </c>
      <c r="AJ102" s="41">
        <f t="shared" si="8"/>
        <v>2.1025168250930686</v>
      </c>
    </row>
    <row r="103" spans="1:36" x14ac:dyDescent="0.25">
      <c r="A103" s="3" t="s">
        <v>571</v>
      </c>
      <c r="B103" s="4" t="s">
        <v>572</v>
      </c>
      <c r="C103" s="3" t="s">
        <v>63</v>
      </c>
      <c r="D103" s="3" t="s">
        <v>573</v>
      </c>
      <c r="E103" s="3">
        <v>1756.76</v>
      </c>
      <c r="F103" s="3" t="s">
        <v>574</v>
      </c>
      <c r="G103" s="3" t="s">
        <v>42</v>
      </c>
      <c r="H103" s="5" t="s">
        <v>46</v>
      </c>
      <c r="I103" s="3" t="s">
        <v>47</v>
      </c>
      <c r="J103" s="3" t="s">
        <v>47</v>
      </c>
      <c r="K103" s="3" t="s">
        <v>46</v>
      </c>
      <c r="L103" s="3" t="s">
        <v>47</v>
      </c>
      <c r="M103" s="3" t="s">
        <v>47</v>
      </c>
      <c r="N103" s="3" t="s">
        <v>92</v>
      </c>
      <c r="O103" s="5" t="s">
        <v>46</v>
      </c>
      <c r="P103" s="3" t="s">
        <v>61</v>
      </c>
      <c r="Q103" s="3" t="s">
        <v>47</v>
      </c>
      <c r="R103" s="3" t="s">
        <v>47</v>
      </c>
      <c r="S103" s="3" t="s">
        <v>47</v>
      </c>
      <c r="T103" s="3" t="s">
        <v>47</v>
      </c>
      <c r="U103" s="3" t="s">
        <v>31</v>
      </c>
      <c r="V103" s="5" t="s">
        <v>138</v>
      </c>
      <c r="W103" s="3" t="s">
        <v>94</v>
      </c>
      <c r="X103" s="5">
        <v>1871.63</v>
      </c>
      <c r="Y103" s="3" t="s">
        <v>575</v>
      </c>
      <c r="AA103" s="14">
        <f t="shared" si="6"/>
        <v>114.87000000000012</v>
      </c>
      <c r="AF103" s="23">
        <f t="shared" si="5"/>
        <v>0.79976271925390208</v>
      </c>
      <c r="AI103" s="25">
        <f t="shared" si="7"/>
        <v>0.21192414333504506</v>
      </c>
      <c r="AJ103" s="41">
        <f t="shared" si="8"/>
        <v>4.7186695402563599</v>
      </c>
    </row>
    <row r="104" spans="1:36" x14ac:dyDescent="0.25">
      <c r="A104" s="3" t="s">
        <v>576</v>
      </c>
      <c r="B104" s="4" t="s">
        <v>2513</v>
      </c>
      <c r="C104" s="3" t="s">
        <v>42</v>
      </c>
      <c r="D104" s="3" t="s">
        <v>467</v>
      </c>
      <c r="E104" s="3">
        <v>1736.72</v>
      </c>
      <c r="F104" s="3" t="s">
        <v>578</v>
      </c>
      <c r="G104" s="3" t="s">
        <v>42</v>
      </c>
      <c r="H104" s="5" t="s">
        <v>46</v>
      </c>
      <c r="I104" s="3" t="s">
        <v>80</v>
      </c>
      <c r="J104" s="3" t="s">
        <v>86</v>
      </c>
      <c r="K104" s="3" t="s">
        <v>40</v>
      </c>
      <c r="L104" s="3" t="s">
        <v>49</v>
      </c>
      <c r="M104" s="3" t="s">
        <v>203</v>
      </c>
      <c r="N104" s="3" t="s">
        <v>31</v>
      </c>
      <c r="O104" s="5" t="s">
        <v>46</v>
      </c>
      <c r="P104" s="3" t="s">
        <v>47</v>
      </c>
      <c r="Q104" s="3" t="s">
        <v>47</v>
      </c>
      <c r="R104" s="3" t="s">
        <v>40</v>
      </c>
      <c r="S104" s="3" t="s">
        <v>80</v>
      </c>
      <c r="T104" s="3" t="s">
        <v>47</v>
      </c>
      <c r="U104" s="3" t="s">
        <v>31</v>
      </c>
      <c r="V104" s="5" t="s">
        <v>138</v>
      </c>
      <c r="W104" s="3" t="s">
        <v>39</v>
      </c>
      <c r="X104" s="5">
        <v>1871.63</v>
      </c>
      <c r="Y104" s="3" t="s">
        <v>579</v>
      </c>
      <c r="AA104" s="14">
        <f t="shared" si="6"/>
        <v>134.91000000000008</v>
      </c>
      <c r="AF104" s="23">
        <f t="shared" si="5"/>
        <v>0.92861993074181859</v>
      </c>
      <c r="AI104" s="25">
        <f t="shared" si="7"/>
        <v>0.17654304458758741</v>
      </c>
      <c r="AJ104" s="41">
        <f t="shared" si="8"/>
        <v>5.6643409675869449</v>
      </c>
    </row>
    <row r="105" spans="1:36" x14ac:dyDescent="0.25">
      <c r="A105" s="3" t="s">
        <v>576</v>
      </c>
      <c r="B105" s="4" t="s">
        <v>580</v>
      </c>
      <c r="C105" s="3" t="s">
        <v>42</v>
      </c>
      <c r="D105" s="3" t="s">
        <v>90</v>
      </c>
      <c r="E105" s="3" t="s">
        <v>42</v>
      </c>
      <c r="F105" s="3" t="s">
        <v>80</v>
      </c>
      <c r="G105" s="3" t="s">
        <v>42</v>
      </c>
      <c r="H105" s="5" t="s">
        <v>47</v>
      </c>
      <c r="I105" s="3" t="s">
        <v>80</v>
      </c>
      <c r="J105" s="3" t="s">
        <v>47</v>
      </c>
      <c r="K105" s="3" t="s">
        <v>46</v>
      </c>
      <c r="L105" s="3" t="s">
        <v>61</v>
      </c>
      <c r="M105" s="3" t="s">
        <v>80</v>
      </c>
      <c r="N105" s="3" t="s">
        <v>31</v>
      </c>
      <c r="O105" s="5" t="s">
        <v>46</v>
      </c>
      <c r="P105" s="3" t="s">
        <v>61</v>
      </c>
      <c r="Q105" s="3" t="s">
        <v>80</v>
      </c>
      <c r="R105" s="3" t="s">
        <v>40</v>
      </c>
      <c r="S105" s="3" t="s">
        <v>80</v>
      </c>
      <c r="T105" s="3" t="s">
        <v>80</v>
      </c>
      <c r="U105" s="3" t="s">
        <v>31</v>
      </c>
      <c r="V105" s="5" t="s">
        <v>138</v>
      </c>
      <c r="W105" s="3" t="s">
        <v>39</v>
      </c>
      <c r="X105" s="5">
        <v>1871.63</v>
      </c>
      <c r="Y105" s="3" t="s">
        <v>42</v>
      </c>
      <c r="AA105" s="14">
        <f t="shared" si="6"/>
        <v>0</v>
      </c>
      <c r="AF105" s="23">
        <f t="shared" si="5"/>
        <v>6.1148553404750457E-2</v>
      </c>
      <c r="AI105" s="25">
        <f t="shared" si="7"/>
        <v>0.47562045072135617</v>
      </c>
      <c r="AJ105" s="41">
        <f t="shared" si="8"/>
        <v>2.1025168250930686</v>
      </c>
    </row>
    <row r="106" spans="1:36" x14ac:dyDescent="0.25">
      <c r="A106" s="3" t="s">
        <v>359</v>
      </c>
      <c r="B106" s="4" t="s">
        <v>581</v>
      </c>
      <c r="C106" s="3" t="s">
        <v>42</v>
      </c>
      <c r="D106" s="3" t="s">
        <v>564</v>
      </c>
      <c r="E106" s="3">
        <v>1921.98</v>
      </c>
      <c r="F106" s="3" t="s">
        <v>582</v>
      </c>
      <c r="G106" s="3" t="s">
        <v>42</v>
      </c>
      <c r="H106" s="5" t="s">
        <v>46</v>
      </c>
      <c r="I106" s="3" t="s">
        <v>47</v>
      </c>
      <c r="J106" s="3" t="s">
        <v>86</v>
      </c>
      <c r="K106" s="3" t="s">
        <v>40</v>
      </c>
      <c r="L106" s="3" t="s">
        <v>47</v>
      </c>
      <c r="M106" s="3" t="s">
        <v>80</v>
      </c>
      <c r="N106" s="3" t="s">
        <v>258</v>
      </c>
      <c r="O106" s="5" t="s">
        <v>46</v>
      </c>
      <c r="P106" s="3" t="s">
        <v>47</v>
      </c>
      <c r="Q106" s="3" t="s">
        <v>209</v>
      </c>
      <c r="R106" s="3" t="s">
        <v>47</v>
      </c>
      <c r="S106" s="3" t="s">
        <v>80</v>
      </c>
      <c r="T106" s="3" t="s">
        <v>80</v>
      </c>
      <c r="U106" s="3" t="s">
        <v>583</v>
      </c>
      <c r="V106" s="5" t="s">
        <v>584</v>
      </c>
      <c r="W106" s="3" t="s">
        <v>585</v>
      </c>
      <c r="X106" s="5">
        <v>1859.11</v>
      </c>
      <c r="Y106" s="3" t="s">
        <v>586</v>
      </c>
      <c r="AA106" s="14">
        <f t="shared" si="6"/>
        <v>-62.870000000000118</v>
      </c>
      <c r="AF106" s="23">
        <f t="shared" si="5"/>
        <v>-0.34310558263543589</v>
      </c>
      <c r="AI106" s="25">
        <f t="shared" si="7"/>
        <v>0.63424048428011293</v>
      </c>
      <c r="AJ106" s="41">
        <f t="shared" si="8"/>
        <v>1.5766890080109566</v>
      </c>
    </row>
    <row r="107" spans="1:36" x14ac:dyDescent="0.25">
      <c r="A107" s="3" t="s">
        <v>587</v>
      </c>
      <c r="B107" s="4" t="s">
        <v>588</v>
      </c>
      <c r="C107" s="3" t="s">
        <v>63</v>
      </c>
      <c r="D107" s="3" t="s">
        <v>140</v>
      </c>
      <c r="E107" s="3">
        <v>1659.69</v>
      </c>
      <c r="F107" s="3" t="s">
        <v>589</v>
      </c>
      <c r="G107" s="3" t="s">
        <v>42</v>
      </c>
      <c r="H107" s="5" t="s">
        <v>47</v>
      </c>
      <c r="I107" s="3" t="s">
        <v>46</v>
      </c>
      <c r="J107" s="3" t="s">
        <v>47</v>
      </c>
      <c r="K107" s="3" t="s">
        <v>46</v>
      </c>
      <c r="L107" s="3" t="s">
        <v>49</v>
      </c>
      <c r="M107" s="3" t="s">
        <v>80</v>
      </c>
      <c r="N107" s="3" t="s">
        <v>31</v>
      </c>
      <c r="O107" s="5" t="s">
        <v>46</v>
      </c>
      <c r="P107" s="3" t="s">
        <v>80</v>
      </c>
      <c r="Q107" s="3" t="s">
        <v>47</v>
      </c>
      <c r="R107" s="3" t="s">
        <v>40</v>
      </c>
      <c r="S107" s="3" t="s">
        <v>80</v>
      </c>
      <c r="T107" s="3" t="s">
        <v>80</v>
      </c>
      <c r="U107" s="3" t="s">
        <v>31</v>
      </c>
      <c r="V107" s="5" t="s">
        <v>584</v>
      </c>
      <c r="W107" s="3" t="s">
        <v>39</v>
      </c>
      <c r="X107" s="5">
        <v>1859.11</v>
      </c>
      <c r="Y107" s="3" t="s">
        <v>590</v>
      </c>
      <c r="AA107" s="14">
        <f t="shared" si="6"/>
        <v>199.41999999999985</v>
      </c>
      <c r="AF107" s="23">
        <f t="shared" si="5"/>
        <v>1.3434192677221315</v>
      </c>
      <c r="AI107" s="25">
        <f t="shared" si="7"/>
        <v>8.9568125679422295E-2</v>
      </c>
      <c r="AJ107" s="41">
        <f t="shared" si="8"/>
        <v>11.164686013182294</v>
      </c>
    </row>
    <row r="108" spans="1:36" x14ac:dyDescent="0.25">
      <c r="A108" s="3" t="s">
        <v>366</v>
      </c>
      <c r="B108" s="4" t="s">
        <v>591</v>
      </c>
      <c r="C108" s="3" t="s">
        <v>42</v>
      </c>
      <c r="D108" s="3" t="s">
        <v>395</v>
      </c>
      <c r="E108" s="3">
        <v>1871.37</v>
      </c>
      <c r="F108" s="3" t="s">
        <v>592</v>
      </c>
      <c r="G108" s="3" t="s">
        <v>42</v>
      </c>
      <c r="H108" s="5" t="s">
        <v>46</v>
      </c>
      <c r="I108" s="3" t="s">
        <v>80</v>
      </c>
      <c r="J108" s="3" t="s">
        <v>80</v>
      </c>
      <c r="K108" s="3" t="s">
        <v>40</v>
      </c>
      <c r="L108" s="3" t="s">
        <v>61</v>
      </c>
      <c r="M108" s="3" t="s">
        <v>80</v>
      </c>
      <c r="N108" s="3" t="s">
        <v>418</v>
      </c>
      <c r="O108" s="5" t="s">
        <v>46</v>
      </c>
      <c r="P108" s="3" t="s">
        <v>80</v>
      </c>
      <c r="Q108" s="3" t="s">
        <v>80</v>
      </c>
      <c r="R108" s="3" t="s">
        <v>80</v>
      </c>
      <c r="S108" s="3" t="s">
        <v>49</v>
      </c>
      <c r="T108" s="3" t="s">
        <v>80</v>
      </c>
      <c r="U108" s="3" t="s">
        <v>66</v>
      </c>
      <c r="V108" s="5" t="s">
        <v>593</v>
      </c>
      <c r="W108" s="3" t="s">
        <v>322</v>
      </c>
      <c r="X108" s="5">
        <v>1834.08</v>
      </c>
      <c r="Y108" s="3" t="s">
        <v>594</v>
      </c>
      <c r="AA108" s="14">
        <f t="shared" si="6"/>
        <v>-37.289999999999964</v>
      </c>
      <c r="AF108" s="23">
        <f t="shared" si="5"/>
        <v>-0.17862616797171693</v>
      </c>
      <c r="AI108" s="25">
        <f t="shared" si="7"/>
        <v>0.57088437706319051</v>
      </c>
      <c r="AJ108" s="41">
        <f t="shared" si="8"/>
        <v>1.7516681839224884</v>
      </c>
    </row>
    <row r="109" spans="1:36" x14ac:dyDescent="0.25">
      <c r="A109" s="3" t="s">
        <v>595</v>
      </c>
      <c r="B109" s="4" t="s">
        <v>596</v>
      </c>
      <c r="C109" s="3" t="s">
        <v>58</v>
      </c>
      <c r="D109" s="3" t="s">
        <v>380</v>
      </c>
      <c r="E109" s="3">
        <v>1950.21</v>
      </c>
      <c r="F109" s="3" t="s">
        <v>597</v>
      </c>
      <c r="G109" s="3" t="s">
        <v>42</v>
      </c>
      <c r="H109" s="5" t="s">
        <v>46</v>
      </c>
      <c r="I109" s="3" t="s">
        <v>47</v>
      </c>
      <c r="J109" s="3" t="s">
        <v>80</v>
      </c>
      <c r="K109" s="3" t="s">
        <v>80</v>
      </c>
      <c r="L109" s="3" t="s">
        <v>61</v>
      </c>
      <c r="M109" s="3" t="s">
        <v>47</v>
      </c>
      <c r="N109" s="3" t="s">
        <v>31</v>
      </c>
      <c r="O109" s="5" t="s">
        <v>46</v>
      </c>
      <c r="P109" s="3" t="s">
        <v>47</v>
      </c>
      <c r="Q109" s="3" t="s">
        <v>80</v>
      </c>
      <c r="R109" s="3" t="s">
        <v>80</v>
      </c>
      <c r="S109" s="3" t="s">
        <v>80</v>
      </c>
      <c r="T109" s="3" t="s">
        <v>79</v>
      </c>
      <c r="U109" s="3" t="s">
        <v>31</v>
      </c>
      <c r="V109" s="5" t="s">
        <v>593</v>
      </c>
      <c r="W109" s="3" t="s">
        <v>39</v>
      </c>
      <c r="X109" s="5">
        <v>1834.08</v>
      </c>
      <c r="Y109" s="3" t="s">
        <v>598</v>
      </c>
      <c r="AA109" s="14">
        <f t="shared" si="6"/>
        <v>-116.13000000000011</v>
      </c>
      <c r="AF109" s="23">
        <f t="shared" si="5"/>
        <v>-0.68556741316669534</v>
      </c>
      <c r="AI109" s="25">
        <f t="shared" si="7"/>
        <v>0.75350703172768629</v>
      </c>
      <c r="AJ109" s="41">
        <f t="shared" si="8"/>
        <v>1.3271276284006797</v>
      </c>
    </row>
    <row r="110" spans="1:36" x14ac:dyDescent="0.25">
      <c r="A110" s="3" t="s">
        <v>595</v>
      </c>
      <c r="B110" s="4" t="s">
        <v>599</v>
      </c>
      <c r="C110" s="3" t="s">
        <v>151</v>
      </c>
      <c r="D110" s="3" t="s">
        <v>600</v>
      </c>
      <c r="E110" s="3" t="s">
        <v>42</v>
      </c>
      <c r="F110" s="3" t="s">
        <v>80</v>
      </c>
      <c r="G110" s="3" t="s">
        <v>42</v>
      </c>
      <c r="H110" s="5" t="s">
        <v>46</v>
      </c>
      <c r="I110" s="3" t="s">
        <v>80</v>
      </c>
      <c r="J110" s="3" t="s">
        <v>61</v>
      </c>
      <c r="K110" s="3" t="s">
        <v>46</v>
      </c>
      <c r="L110" s="3" t="s">
        <v>49</v>
      </c>
      <c r="M110" s="3" t="s">
        <v>80</v>
      </c>
      <c r="N110" s="3" t="s">
        <v>31</v>
      </c>
      <c r="O110" s="5" t="s">
        <v>47</v>
      </c>
      <c r="P110" s="3" t="s">
        <v>80</v>
      </c>
      <c r="Q110" s="3" t="s">
        <v>47</v>
      </c>
      <c r="R110" s="3" t="s">
        <v>40</v>
      </c>
      <c r="S110" s="3" t="s">
        <v>80</v>
      </c>
      <c r="T110" s="3" t="s">
        <v>80</v>
      </c>
      <c r="U110" s="3" t="s">
        <v>31</v>
      </c>
      <c r="V110" s="5" t="s">
        <v>593</v>
      </c>
      <c r="W110" s="3" t="s">
        <v>39</v>
      </c>
      <c r="X110" s="5">
        <v>1834.08</v>
      </c>
      <c r="Y110" s="3" t="s">
        <v>42</v>
      </c>
      <c r="AA110" s="14">
        <f t="shared" si="6"/>
        <v>0</v>
      </c>
      <c r="AF110" s="23">
        <f t="shared" si="5"/>
        <v>6.1148553404750457E-2</v>
      </c>
      <c r="AI110" s="25">
        <f t="shared" si="7"/>
        <v>0.47562045072135617</v>
      </c>
      <c r="AJ110" s="41">
        <f t="shared" si="8"/>
        <v>2.1025168250930686</v>
      </c>
    </row>
    <row r="111" spans="1:36" x14ac:dyDescent="0.25">
      <c r="A111" s="3" t="s">
        <v>110</v>
      </c>
      <c r="B111" s="4" t="s">
        <v>601</v>
      </c>
      <c r="C111" s="3" t="s">
        <v>58</v>
      </c>
      <c r="D111" s="3" t="s">
        <v>515</v>
      </c>
      <c r="E111" s="3">
        <v>1996.26</v>
      </c>
      <c r="F111" s="3" t="s">
        <v>342</v>
      </c>
      <c r="G111" s="3" t="s">
        <v>42</v>
      </c>
      <c r="H111" s="5" t="s">
        <v>46</v>
      </c>
      <c r="I111" s="3" t="s">
        <v>80</v>
      </c>
      <c r="J111" s="3" t="s">
        <v>47</v>
      </c>
      <c r="K111" s="3" t="s">
        <v>86</v>
      </c>
      <c r="L111" s="3" t="s">
        <v>61</v>
      </c>
      <c r="M111" s="3" t="s">
        <v>80</v>
      </c>
      <c r="N111" s="3" t="s">
        <v>31</v>
      </c>
      <c r="O111" s="5" t="s">
        <v>46</v>
      </c>
      <c r="P111" s="3" t="s">
        <v>47</v>
      </c>
      <c r="Q111" s="3" t="s">
        <v>80</v>
      </c>
      <c r="R111" s="3" t="s">
        <v>80</v>
      </c>
      <c r="S111" s="3" t="s">
        <v>80</v>
      </c>
      <c r="T111" s="3" t="s">
        <v>80</v>
      </c>
      <c r="U111" s="3" t="s">
        <v>31</v>
      </c>
      <c r="V111" s="5" t="s">
        <v>131</v>
      </c>
      <c r="W111" s="3" t="s">
        <v>39</v>
      </c>
      <c r="X111" s="5">
        <v>1821.57</v>
      </c>
      <c r="Y111" s="3" t="s">
        <v>343</v>
      </c>
      <c r="AA111" s="14">
        <f t="shared" si="6"/>
        <v>-174.69000000000005</v>
      </c>
      <c r="AF111" s="23">
        <f t="shared" si="5"/>
        <v>-1.062108246736176</v>
      </c>
      <c r="AI111" s="25">
        <f t="shared" si="7"/>
        <v>0.85590672664189482</v>
      </c>
      <c r="AJ111" s="41">
        <f t="shared" si="8"/>
        <v>1.1683516075676232</v>
      </c>
    </row>
    <row r="112" spans="1:36" x14ac:dyDescent="0.25">
      <c r="A112" s="3" t="s">
        <v>602</v>
      </c>
      <c r="B112" s="4" t="s">
        <v>603</v>
      </c>
      <c r="C112" s="3" t="s">
        <v>42</v>
      </c>
      <c r="D112" s="3" t="s">
        <v>564</v>
      </c>
      <c r="E112" s="3" t="s">
        <v>42</v>
      </c>
      <c r="F112" s="3" t="s">
        <v>80</v>
      </c>
      <c r="G112" s="3" t="s">
        <v>42</v>
      </c>
      <c r="H112" s="5" t="s">
        <v>46</v>
      </c>
      <c r="I112" s="3" t="s">
        <v>47</v>
      </c>
      <c r="J112" s="3" t="s">
        <v>47</v>
      </c>
      <c r="K112" s="3" t="s">
        <v>40</v>
      </c>
      <c r="L112" s="3" t="s">
        <v>46</v>
      </c>
      <c r="M112" s="3" t="s">
        <v>47</v>
      </c>
      <c r="N112" s="3" t="s">
        <v>183</v>
      </c>
      <c r="O112" s="5" t="s">
        <v>46</v>
      </c>
      <c r="P112" s="3" t="s">
        <v>47</v>
      </c>
      <c r="Q112" s="3" t="s">
        <v>47</v>
      </c>
      <c r="R112" s="3" t="s">
        <v>47</v>
      </c>
      <c r="S112" s="3" t="s">
        <v>80</v>
      </c>
      <c r="T112" s="3" t="s">
        <v>47</v>
      </c>
      <c r="U112" s="3" t="s">
        <v>91</v>
      </c>
      <c r="V112" s="5" t="s">
        <v>128</v>
      </c>
      <c r="W112" s="3" t="s">
        <v>604</v>
      </c>
      <c r="X112" s="5">
        <v>1796.54</v>
      </c>
      <c r="Y112" s="3" t="s">
        <v>42</v>
      </c>
      <c r="AA112" s="14">
        <f t="shared" si="6"/>
        <v>0</v>
      </c>
      <c r="AF112" s="23">
        <f t="shared" si="5"/>
        <v>6.1148553404750457E-2</v>
      </c>
      <c r="AI112" s="25">
        <f t="shared" si="7"/>
        <v>0.47562045072135617</v>
      </c>
      <c r="AJ112" s="41">
        <f t="shared" si="8"/>
        <v>2.1025168250930686</v>
      </c>
    </row>
    <row r="113" spans="1:36" x14ac:dyDescent="0.25">
      <c r="A113" s="3" t="s">
        <v>381</v>
      </c>
      <c r="B113" s="4" t="s">
        <v>605</v>
      </c>
      <c r="C113" s="3" t="s">
        <v>58</v>
      </c>
      <c r="D113" s="3" t="s">
        <v>564</v>
      </c>
      <c r="E113" s="3">
        <v>1937.99</v>
      </c>
      <c r="F113" s="3" t="s">
        <v>606</v>
      </c>
      <c r="G113" s="3" t="s">
        <v>42</v>
      </c>
      <c r="H113" s="5" t="s">
        <v>46</v>
      </c>
      <c r="I113" s="3" t="s">
        <v>47</v>
      </c>
      <c r="J113" s="3" t="s">
        <v>80</v>
      </c>
      <c r="K113" s="3" t="s">
        <v>40</v>
      </c>
      <c r="L113" s="3" t="s">
        <v>49</v>
      </c>
      <c r="M113" s="3" t="s">
        <v>80</v>
      </c>
      <c r="N113" s="3" t="s">
        <v>583</v>
      </c>
      <c r="O113" s="5" t="s">
        <v>46</v>
      </c>
      <c r="P113" s="3" t="s">
        <v>80</v>
      </c>
      <c r="Q113" s="3" t="s">
        <v>47</v>
      </c>
      <c r="R113" s="3" t="s">
        <v>47</v>
      </c>
      <c r="S113" s="3" t="s">
        <v>49</v>
      </c>
      <c r="T113" s="3" t="s">
        <v>80</v>
      </c>
      <c r="U113" s="3" t="s">
        <v>183</v>
      </c>
      <c r="V113" s="5" t="s">
        <v>128</v>
      </c>
      <c r="W113" s="3" t="s">
        <v>607</v>
      </c>
      <c r="X113" s="5">
        <v>1796.54</v>
      </c>
      <c r="Y113" s="3" t="s">
        <v>608</v>
      </c>
      <c r="AA113" s="14">
        <f t="shared" si="6"/>
        <v>-141.45000000000005</v>
      </c>
      <c r="AF113" s="23">
        <f t="shared" si="5"/>
        <v>-0.84837502768136797</v>
      </c>
      <c r="AI113" s="25">
        <f t="shared" si="7"/>
        <v>0.80188542722541567</v>
      </c>
      <c r="AJ113" s="41">
        <f t="shared" si="8"/>
        <v>1.2470609466742346</v>
      </c>
    </row>
    <row r="114" spans="1:36" x14ac:dyDescent="0.25">
      <c r="A114" s="3" t="s">
        <v>73</v>
      </c>
      <c r="B114" s="4" t="s">
        <v>609</v>
      </c>
      <c r="C114" s="3" t="s">
        <v>42</v>
      </c>
      <c r="D114" s="3" t="s">
        <v>564</v>
      </c>
      <c r="E114" s="3">
        <v>1992.34</v>
      </c>
      <c r="F114" s="3" t="s">
        <v>304</v>
      </c>
      <c r="G114" s="3" t="s">
        <v>42</v>
      </c>
      <c r="H114" s="5" t="s">
        <v>46</v>
      </c>
      <c r="I114" s="3" t="s">
        <v>47</v>
      </c>
      <c r="J114" s="3" t="s">
        <v>80</v>
      </c>
      <c r="K114" s="3" t="s">
        <v>47</v>
      </c>
      <c r="L114" s="3" t="s">
        <v>46</v>
      </c>
      <c r="M114" s="3" t="s">
        <v>47</v>
      </c>
      <c r="N114" s="3" t="s">
        <v>38</v>
      </c>
      <c r="O114" s="5" t="s">
        <v>47</v>
      </c>
      <c r="P114" s="3" t="s">
        <v>48</v>
      </c>
      <c r="Q114" s="3" t="s">
        <v>47</v>
      </c>
      <c r="R114" s="3" t="s">
        <v>47</v>
      </c>
      <c r="S114" s="3" t="s">
        <v>49</v>
      </c>
      <c r="T114" s="3" t="s">
        <v>203</v>
      </c>
      <c r="U114" s="3" t="s">
        <v>73</v>
      </c>
      <c r="V114" s="5" t="s">
        <v>128</v>
      </c>
      <c r="W114" s="3" t="s">
        <v>610</v>
      </c>
      <c r="X114" s="5">
        <v>1796.54</v>
      </c>
      <c r="Y114" s="3" t="s">
        <v>611</v>
      </c>
      <c r="AA114" s="14">
        <f t="shared" si="6"/>
        <v>-195.79999999999995</v>
      </c>
      <c r="AF114" s="23">
        <f t="shared" si="5"/>
        <v>-1.1978455588374686</v>
      </c>
      <c r="AI114" s="25">
        <f t="shared" si="7"/>
        <v>0.88451142640382441</v>
      </c>
      <c r="AJ114" s="41">
        <f t="shared" si="8"/>
        <v>1.1305676446326078</v>
      </c>
    </row>
    <row r="115" spans="1:36" x14ac:dyDescent="0.25">
      <c r="A115" s="3" t="s">
        <v>310</v>
      </c>
      <c r="B115" s="4" t="s">
        <v>612</v>
      </c>
      <c r="C115" s="3" t="s">
        <v>63</v>
      </c>
      <c r="D115" s="3" t="s">
        <v>564</v>
      </c>
      <c r="E115" s="3" t="s">
        <v>42</v>
      </c>
      <c r="F115" s="3" t="s">
        <v>80</v>
      </c>
      <c r="G115" s="3" t="s">
        <v>42</v>
      </c>
      <c r="H115" s="5" t="s">
        <v>46</v>
      </c>
      <c r="I115" s="3" t="s">
        <v>80</v>
      </c>
      <c r="J115" s="3" t="s">
        <v>86</v>
      </c>
      <c r="K115" s="3" t="s">
        <v>48</v>
      </c>
      <c r="L115" s="3" t="s">
        <v>40</v>
      </c>
      <c r="M115" s="3" t="s">
        <v>47</v>
      </c>
      <c r="N115" s="3" t="s">
        <v>613</v>
      </c>
      <c r="O115" s="5" t="s">
        <v>46</v>
      </c>
      <c r="P115" s="3" t="s">
        <v>80</v>
      </c>
      <c r="Q115" s="3" t="s">
        <v>47</v>
      </c>
      <c r="R115" s="3" t="s">
        <v>80</v>
      </c>
      <c r="S115" s="3" t="s">
        <v>80</v>
      </c>
      <c r="T115" s="3" t="s">
        <v>80</v>
      </c>
      <c r="U115" s="3" t="s">
        <v>73</v>
      </c>
      <c r="V115" s="5" t="s">
        <v>128</v>
      </c>
      <c r="W115" s="3" t="s">
        <v>313</v>
      </c>
      <c r="X115" s="5">
        <v>1796.54</v>
      </c>
      <c r="Y115" s="3" t="s">
        <v>42</v>
      </c>
      <c r="AA115" s="14">
        <f t="shared" si="6"/>
        <v>0</v>
      </c>
      <c r="AF115" s="23">
        <f t="shared" si="5"/>
        <v>6.1148553404750457E-2</v>
      </c>
      <c r="AI115" s="25">
        <f t="shared" si="7"/>
        <v>0.47562045072135617</v>
      </c>
      <c r="AJ115" s="41">
        <f t="shared" si="8"/>
        <v>2.1025168250930686</v>
      </c>
    </row>
    <row r="116" spans="1:36" x14ac:dyDescent="0.25">
      <c r="A116" s="3" t="s">
        <v>614</v>
      </c>
      <c r="B116" s="4" t="s">
        <v>615</v>
      </c>
      <c r="C116" s="3" t="s">
        <v>63</v>
      </c>
      <c r="D116" s="3" t="s">
        <v>573</v>
      </c>
      <c r="E116" s="3">
        <v>1755</v>
      </c>
      <c r="F116" s="3" t="s">
        <v>80</v>
      </c>
      <c r="G116" s="3" t="s">
        <v>42</v>
      </c>
      <c r="H116" s="5" t="s">
        <v>46</v>
      </c>
      <c r="I116" s="3" t="s">
        <v>47</v>
      </c>
      <c r="J116" s="3" t="s">
        <v>80</v>
      </c>
      <c r="K116" s="3" t="s">
        <v>46</v>
      </c>
      <c r="L116" s="3" t="s">
        <v>47</v>
      </c>
      <c r="M116" s="3" t="s">
        <v>80</v>
      </c>
      <c r="N116" s="3" t="s">
        <v>31</v>
      </c>
      <c r="O116" s="5" t="s">
        <v>46</v>
      </c>
      <c r="P116" s="3" t="s">
        <v>47</v>
      </c>
      <c r="Q116" s="3" t="s">
        <v>47</v>
      </c>
      <c r="R116" s="3" t="s">
        <v>40</v>
      </c>
      <c r="S116" s="3" t="s">
        <v>80</v>
      </c>
      <c r="T116" s="3" t="s">
        <v>47</v>
      </c>
      <c r="U116" s="3" t="s">
        <v>31</v>
      </c>
      <c r="V116" s="5" t="s">
        <v>128</v>
      </c>
      <c r="W116" s="3" t="s">
        <v>39</v>
      </c>
      <c r="X116" s="5">
        <v>1796.54</v>
      </c>
      <c r="Y116" s="3" t="s">
        <v>42</v>
      </c>
      <c r="AA116" s="14">
        <f t="shared" si="6"/>
        <v>41.539999999999964</v>
      </c>
      <c r="AF116" s="23">
        <f t="shared" si="5"/>
        <v>0.32825077721752755</v>
      </c>
      <c r="AI116" s="25">
        <f t="shared" si="7"/>
        <v>0.37136102904738366</v>
      </c>
      <c r="AJ116" s="41">
        <f t="shared" si="8"/>
        <v>2.6927973637007705</v>
      </c>
    </row>
    <row r="117" spans="1:36" x14ac:dyDescent="0.25">
      <c r="A117" s="3" t="s">
        <v>614</v>
      </c>
      <c r="B117" s="4" t="s">
        <v>616</v>
      </c>
      <c r="C117" s="3" t="s">
        <v>42</v>
      </c>
      <c r="D117" s="3" t="s">
        <v>372</v>
      </c>
      <c r="E117" s="3" t="s">
        <v>42</v>
      </c>
      <c r="F117" s="3" t="s">
        <v>80</v>
      </c>
      <c r="G117" s="3" t="s">
        <v>42</v>
      </c>
      <c r="H117" s="5" t="s">
        <v>46</v>
      </c>
      <c r="I117" s="3" t="s">
        <v>80</v>
      </c>
      <c r="J117" s="3" t="s">
        <v>80</v>
      </c>
      <c r="K117" s="3" t="s">
        <v>86</v>
      </c>
      <c r="L117" s="3" t="s">
        <v>80</v>
      </c>
      <c r="M117" s="3" t="s">
        <v>47</v>
      </c>
      <c r="N117" s="3" t="s">
        <v>31</v>
      </c>
      <c r="O117" s="5" t="s">
        <v>46</v>
      </c>
      <c r="P117" s="3" t="s">
        <v>47</v>
      </c>
      <c r="Q117" s="3" t="s">
        <v>47</v>
      </c>
      <c r="R117" s="3" t="s">
        <v>86</v>
      </c>
      <c r="S117" s="3" t="s">
        <v>80</v>
      </c>
      <c r="T117" s="3" t="s">
        <v>47</v>
      </c>
      <c r="U117" s="3" t="s">
        <v>31</v>
      </c>
      <c r="V117" s="5" t="s">
        <v>128</v>
      </c>
      <c r="W117" s="3" t="s">
        <v>39</v>
      </c>
      <c r="X117" s="5">
        <v>1796.54</v>
      </c>
      <c r="Y117" s="3" t="s">
        <v>42</v>
      </c>
      <c r="AA117" s="14">
        <f t="shared" si="6"/>
        <v>0</v>
      </c>
      <c r="AF117" s="23">
        <f t="shared" si="5"/>
        <v>6.1148553404750457E-2</v>
      </c>
      <c r="AI117" s="25">
        <f t="shared" si="7"/>
        <v>0.47562045072135617</v>
      </c>
      <c r="AJ117" s="41">
        <f t="shared" si="8"/>
        <v>2.1025168250930686</v>
      </c>
    </row>
    <row r="118" spans="1:36" x14ac:dyDescent="0.25">
      <c r="A118" s="3" t="s">
        <v>617</v>
      </c>
      <c r="B118" s="4" t="s">
        <v>618</v>
      </c>
      <c r="C118" s="3" t="s">
        <v>42</v>
      </c>
      <c r="D118" s="3" t="s">
        <v>619</v>
      </c>
      <c r="E118" s="3">
        <v>1965.72</v>
      </c>
      <c r="F118" s="3" t="s">
        <v>620</v>
      </c>
      <c r="G118" s="3" t="s">
        <v>42</v>
      </c>
      <c r="H118" s="5" t="s">
        <v>47</v>
      </c>
      <c r="I118" s="3" t="s">
        <v>80</v>
      </c>
      <c r="J118" s="3" t="s">
        <v>80</v>
      </c>
      <c r="K118" s="3" t="s">
        <v>46</v>
      </c>
      <c r="L118" s="3" t="s">
        <v>80</v>
      </c>
      <c r="M118" s="3" t="s">
        <v>80</v>
      </c>
      <c r="N118" s="3" t="s">
        <v>31</v>
      </c>
      <c r="O118" s="5" t="s">
        <v>46</v>
      </c>
      <c r="P118" s="3" t="s">
        <v>61</v>
      </c>
      <c r="Q118" s="3" t="s">
        <v>47</v>
      </c>
      <c r="R118" s="3" t="s">
        <v>40</v>
      </c>
      <c r="S118" s="3" t="s">
        <v>80</v>
      </c>
      <c r="T118" s="3" t="s">
        <v>80</v>
      </c>
      <c r="U118" s="3" t="s">
        <v>31</v>
      </c>
      <c r="V118" s="5" t="s">
        <v>56</v>
      </c>
      <c r="W118" s="3" t="s">
        <v>39</v>
      </c>
      <c r="X118" s="5">
        <v>1771.51</v>
      </c>
      <c r="Y118" s="3" t="s">
        <v>621</v>
      </c>
      <c r="AA118" s="14">
        <f t="shared" si="6"/>
        <v>-194.21000000000004</v>
      </c>
      <c r="AF118" s="23">
        <f t="shared" si="5"/>
        <v>-1.1876218579260027</v>
      </c>
      <c r="AI118" s="25">
        <f t="shared" si="7"/>
        <v>0.88250878882445227</v>
      </c>
      <c r="AJ118" s="41">
        <f t="shared" si="8"/>
        <v>1.1331331910383036</v>
      </c>
    </row>
    <row r="119" spans="1:36" x14ac:dyDescent="0.25">
      <c r="A119" s="3" t="s">
        <v>617</v>
      </c>
      <c r="B119" s="4" t="s">
        <v>622</v>
      </c>
      <c r="C119" s="3" t="s">
        <v>42</v>
      </c>
      <c r="D119" s="3" t="s">
        <v>467</v>
      </c>
      <c r="E119" s="3">
        <v>1671.04</v>
      </c>
      <c r="F119" s="3" t="s">
        <v>623</v>
      </c>
      <c r="G119" s="3" t="s">
        <v>42</v>
      </c>
      <c r="H119" s="5" t="s">
        <v>46</v>
      </c>
      <c r="I119" s="3" t="s">
        <v>47</v>
      </c>
      <c r="J119" s="3" t="s">
        <v>47</v>
      </c>
      <c r="K119" s="3" t="s">
        <v>46</v>
      </c>
      <c r="L119" s="3" t="s">
        <v>47</v>
      </c>
      <c r="M119" s="3" t="s">
        <v>47</v>
      </c>
      <c r="N119" s="3" t="s">
        <v>31</v>
      </c>
      <c r="O119" s="5" t="s">
        <v>46</v>
      </c>
      <c r="P119" s="3" t="s">
        <v>80</v>
      </c>
      <c r="Q119" s="3" t="s">
        <v>47</v>
      </c>
      <c r="R119" s="3" t="s">
        <v>47</v>
      </c>
      <c r="S119" s="3" t="s">
        <v>80</v>
      </c>
      <c r="T119" s="3" t="s">
        <v>80</v>
      </c>
      <c r="U119" s="3" t="s">
        <v>31</v>
      </c>
      <c r="V119" s="5" t="s">
        <v>56</v>
      </c>
      <c r="W119" s="3" t="s">
        <v>39</v>
      </c>
      <c r="X119" s="5">
        <v>1771.51</v>
      </c>
      <c r="Y119" s="3" t="s">
        <v>624</v>
      </c>
      <c r="AA119" s="14">
        <f t="shared" si="6"/>
        <v>100.47000000000003</v>
      </c>
      <c r="AF119" s="23">
        <f t="shared" si="5"/>
        <v>0.70717071099911111</v>
      </c>
      <c r="AI119" s="25">
        <f t="shared" si="7"/>
        <v>0.23973019876956481</v>
      </c>
      <c r="AJ119" s="41">
        <f t="shared" si="8"/>
        <v>4.1713559874082753</v>
      </c>
    </row>
    <row r="120" spans="1:36" x14ac:dyDescent="0.25">
      <c r="A120" s="3" t="s">
        <v>374</v>
      </c>
      <c r="B120" s="4" t="s">
        <v>625</v>
      </c>
      <c r="C120" s="3" t="s">
        <v>42</v>
      </c>
      <c r="D120" s="3" t="s">
        <v>626</v>
      </c>
      <c r="E120" s="3" t="s">
        <v>42</v>
      </c>
      <c r="F120" s="3" t="s">
        <v>80</v>
      </c>
      <c r="G120" s="3" t="s">
        <v>42</v>
      </c>
      <c r="H120" s="5" t="s">
        <v>46</v>
      </c>
      <c r="I120" s="3" t="s">
        <v>47</v>
      </c>
      <c r="J120" s="3" t="s">
        <v>47</v>
      </c>
      <c r="K120" s="3" t="s">
        <v>40</v>
      </c>
      <c r="L120" s="3" t="s">
        <v>49</v>
      </c>
      <c r="M120" s="3" t="s">
        <v>47</v>
      </c>
      <c r="N120" s="3" t="s">
        <v>31</v>
      </c>
      <c r="O120" s="5" t="s">
        <v>46</v>
      </c>
      <c r="P120" s="3" t="s">
        <v>47</v>
      </c>
      <c r="Q120" s="3" t="s">
        <v>47</v>
      </c>
      <c r="R120" s="3" t="s">
        <v>40</v>
      </c>
      <c r="S120" s="3" t="s">
        <v>80</v>
      </c>
      <c r="T120" s="3" t="s">
        <v>47</v>
      </c>
      <c r="U120" s="3" t="s">
        <v>31</v>
      </c>
      <c r="V120" s="5" t="s">
        <v>627</v>
      </c>
      <c r="W120" s="3" t="s">
        <v>39</v>
      </c>
      <c r="X120" s="5">
        <v>1758.99</v>
      </c>
      <c r="Y120" s="3" t="s">
        <v>42</v>
      </c>
      <c r="AA120" s="14">
        <f t="shared" si="6"/>
        <v>0</v>
      </c>
      <c r="AF120" s="23">
        <f t="shared" si="5"/>
        <v>6.1148553404750457E-2</v>
      </c>
      <c r="AI120" s="25">
        <f t="shared" si="7"/>
        <v>0.47562045072135617</v>
      </c>
      <c r="AJ120" s="41">
        <f t="shared" si="8"/>
        <v>2.1025168250930686</v>
      </c>
    </row>
    <row r="121" spans="1:36" x14ac:dyDescent="0.25">
      <c r="A121" s="3" t="s">
        <v>628</v>
      </c>
      <c r="B121" s="4" t="s">
        <v>629</v>
      </c>
      <c r="C121" s="3" t="s">
        <v>58</v>
      </c>
      <c r="D121" s="3" t="s">
        <v>365</v>
      </c>
      <c r="E121" s="3">
        <v>1798.98</v>
      </c>
      <c r="F121" s="3" t="s">
        <v>630</v>
      </c>
      <c r="G121" s="3" t="s">
        <v>42</v>
      </c>
      <c r="H121" s="5" t="s">
        <v>46</v>
      </c>
      <c r="I121" s="3" t="s">
        <v>80</v>
      </c>
      <c r="J121" s="3" t="s">
        <v>80</v>
      </c>
      <c r="K121" s="3" t="s">
        <v>80</v>
      </c>
      <c r="L121" s="3" t="s">
        <v>61</v>
      </c>
      <c r="M121" s="3" t="s">
        <v>80</v>
      </c>
      <c r="N121" s="3" t="s">
        <v>31</v>
      </c>
      <c r="O121" s="5" t="s">
        <v>46</v>
      </c>
      <c r="P121" s="3" t="s">
        <v>80</v>
      </c>
      <c r="Q121" s="3" t="s">
        <v>80</v>
      </c>
      <c r="R121" s="3" t="s">
        <v>80</v>
      </c>
      <c r="S121" s="3" t="s">
        <v>80</v>
      </c>
      <c r="T121" s="3" t="s">
        <v>80</v>
      </c>
      <c r="U121" s="3" t="s">
        <v>31</v>
      </c>
      <c r="V121" s="5" t="s">
        <v>119</v>
      </c>
      <c r="W121" s="3" t="s">
        <v>39</v>
      </c>
      <c r="X121" s="5">
        <v>1746.48</v>
      </c>
      <c r="Y121" s="3" t="s">
        <v>631</v>
      </c>
      <c r="AA121" s="14">
        <f t="shared" si="6"/>
        <v>-52.5</v>
      </c>
      <c r="AF121" s="23">
        <f t="shared" si="5"/>
        <v>-0.27642647669083953</v>
      </c>
      <c r="AI121" s="25">
        <f t="shared" si="7"/>
        <v>0.60888973840519878</v>
      </c>
      <c r="AJ121" s="41">
        <f t="shared" si="8"/>
        <v>1.6423334750544416</v>
      </c>
    </row>
    <row r="122" spans="1:36" x14ac:dyDescent="0.25">
      <c r="A122" s="3" t="s">
        <v>628</v>
      </c>
      <c r="B122" s="4" t="s">
        <v>632</v>
      </c>
      <c r="C122" s="3" t="s">
        <v>58</v>
      </c>
      <c r="D122" s="3" t="s">
        <v>422</v>
      </c>
      <c r="E122" s="3">
        <v>1988.69</v>
      </c>
      <c r="F122" s="3" t="s">
        <v>633</v>
      </c>
      <c r="G122" s="3" t="s">
        <v>42</v>
      </c>
      <c r="H122" s="5" t="s">
        <v>46</v>
      </c>
      <c r="I122" s="3" t="s">
        <v>86</v>
      </c>
      <c r="J122" s="3" t="s">
        <v>47</v>
      </c>
      <c r="K122" s="3" t="s">
        <v>40</v>
      </c>
      <c r="L122" s="3" t="s">
        <v>46</v>
      </c>
      <c r="M122" s="3" t="s">
        <v>47</v>
      </c>
      <c r="N122" s="3" t="s">
        <v>31</v>
      </c>
      <c r="O122" s="5" t="s">
        <v>47</v>
      </c>
      <c r="P122" s="3" t="s">
        <v>47</v>
      </c>
      <c r="Q122" s="3" t="s">
        <v>47</v>
      </c>
      <c r="R122" s="3" t="s">
        <v>47</v>
      </c>
      <c r="S122" s="3" t="s">
        <v>80</v>
      </c>
      <c r="T122" s="3" t="s">
        <v>47</v>
      </c>
      <c r="U122" s="3" t="s">
        <v>31</v>
      </c>
      <c r="V122" s="5" t="s">
        <v>119</v>
      </c>
      <c r="W122" s="3" t="s">
        <v>39</v>
      </c>
      <c r="X122" s="5">
        <v>1746.48</v>
      </c>
      <c r="Y122" s="3" t="s">
        <v>634</v>
      </c>
      <c r="AA122" s="14">
        <f t="shared" si="6"/>
        <v>-242.21000000000004</v>
      </c>
      <c r="AF122" s="23">
        <f t="shared" si="5"/>
        <v>-1.4962618854419707</v>
      </c>
      <c r="AI122" s="25">
        <f t="shared" si="7"/>
        <v>0.93270728835238015</v>
      </c>
      <c r="AJ122" s="41">
        <f t="shared" si="8"/>
        <v>1.0721477278970253</v>
      </c>
    </row>
    <row r="123" spans="1:36" x14ac:dyDescent="0.25">
      <c r="A123" s="3" t="s">
        <v>628</v>
      </c>
      <c r="B123" s="4" t="s">
        <v>635</v>
      </c>
      <c r="C123" s="3" t="s">
        <v>58</v>
      </c>
      <c r="D123" s="3" t="s">
        <v>564</v>
      </c>
      <c r="E123" s="3">
        <v>1943.64</v>
      </c>
      <c r="F123" s="3" t="s">
        <v>636</v>
      </c>
      <c r="G123" s="3" t="s">
        <v>42</v>
      </c>
      <c r="H123" s="5" t="s">
        <v>46</v>
      </c>
      <c r="I123" s="3" t="s">
        <v>47</v>
      </c>
      <c r="J123" s="3" t="s">
        <v>47</v>
      </c>
      <c r="K123" s="3" t="s">
        <v>47</v>
      </c>
      <c r="L123" s="3" t="s">
        <v>61</v>
      </c>
      <c r="M123" s="3" t="s">
        <v>80</v>
      </c>
      <c r="N123" s="3" t="s">
        <v>31</v>
      </c>
      <c r="O123" s="5" t="s">
        <v>46</v>
      </c>
      <c r="P123" s="3" t="s">
        <v>47</v>
      </c>
      <c r="Q123" s="3" t="s">
        <v>47</v>
      </c>
      <c r="R123" s="3" t="s">
        <v>80</v>
      </c>
      <c r="S123" s="3" t="s">
        <v>80</v>
      </c>
      <c r="T123" s="3" t="s">
        <v>80</v>
      </c>
      <c r="U123" s="3" t="s">
        <v>31</v>
      </c>
      <c r="V123" s="5" t="s">
        <v>119</v>
      </c>
      <c r="W123" s="3" t="s">
        <v>39</v>
      </c>
      <c r="X123" s="5">
        <v>1746.48</v>
      </c>
      <c r="Y123" s="3" t="s">
        <v>637</v>
      </c>
      <c r="AA123" s="14">
        <f t="shared" si="6"/>
        <v>-197.16000000000008</v>
      </c>
      <c r="AF123" s="23">
        <f t="shared" si="5"/>
        <v>-1.2065903596170886</v>
      </c>
      <c r="AI123" s="25">
        <f t="shared" si="7"/>
        <v>0.88620502938677403</v>
      </c>
      <c r="AJ123" s="41">
        <f t="shared" si="8"/>
        <v>1.1284070467214213</v>
      </c>
    </row>
    <row r="124" spans="1:36" x14ac:dyDescent="0.25">
      <c r="A124" s="3" t="s">
        <v>31</v>
      </c>
      <c r="B124" s="4" t="s">
        <v>638</v>
      </c>
      <c r="C124" s="3" t="s">
        <v>63</v>
      </c>
      <c r="D124" s="3" t="s">
        <v>140</v>
      </c>
      <c r="E124" s="3">
        <v>1970.05</v>
      </c>
      <c r="F124" s="3" t="s">
        <v>80</v>
      </c>
      <c r="G124" s="3" t="s">
        <v>42</v>
      </c>
      <c r="H124" s="5" t="s">
        <v>46</v>
      </c>
      <c r="I124" s="3" t="s">
        <v>80</v>
      </c>
      <c r="J124" s="3" t="s">
        <v>47</v>
      </c>
      <c r="K124" s="3" t="s">
        <v>40</v>
      </c>
      <c r="L124" s="3" t="s">
        <v>49</v>
      </c>
      <c r="M124" s="3" t="s">
        <v>80</v>
      </c>
      <c r="N124" s="3" t="s">
        <v>31</v>
      </c>
      <c r="O124" s="5" t="s">
        <v>46</v>
      </c>
      <c r="P124" s="3" t="s">
        <v>47</v>
      </c>
      <c r="Q124" s="3" t="s">
        <v>80</v>
      </c>
      <c r="R124" s="3" t="s">
        <v>80</v>
      </c>
      <c r="S124" s="3" t="s">
        <v>80</v>
      </c>
      <c r="T124" s="3" t="s">
        <v>80</v>
      </c>
      <c r="U124" s="3" t="s">
        <v>258</v>
      </c>
      <c r="V124" s="5" t="s">
        <v>639</v>
      </c>
      <c r="W124" s="3" t="s">
        <v>308</v>
      </c>
      <c r="X124" s="5">
        <v>1733.96</v>
      </c>
      <c r="Y124" s="3" t="s">
        <v>42</v>
      </c>
      <c r="AA124" s="14">
        <f t="shared" si="6"/>
        <v>-236.08999999999992</v>
      </c>
      <c r="AF124" s="23">
        <f t="shared" si="5"/>
        <v>-1.4569102819336841</v>
      </c>
      <c r="AI124" s="25">
        <f t="shared" si="7"/>
        <v>0.92742942627227665</v>
      </c>
      <c r="AJ124" s="41">
        <f t="shared" si="8"/>
        <v>1.0782491601753619</v>
      </c>
    </row>
    <row r="125" spans="1:36" x14ac:dyDescent="0.25">
      <c r="A125" s="3" t="s">
        <v>640</v>
      </c>
      <c r="B125" s="4" t="s">
        <v>331</v>
      </c>
      <c r="C125" s="3" t="s">
        <v>42</v>
      </c>
      <c r="D125" s="3" t="s">
        <v>193</v>
      </c>
      <c r="E125" s="3">
        <v>1954.35</v>
      </c>
      <c r="F125" s="3" t="s">
        <v>641</v>
      </c>
      <c r="G125" s="3" t="s">
        <v>42</v>
      </c>
      <c r="H125" s="5" t="s">
        <v>46</v>
      </c>
      <c r="I125" s="3" t="s">
        <v>47</v>
      </c>
      <c r="J125" s="3" t="s">
        <v>47</v>
      </c>
      <c r="K125" s="3" t="s">
        <v>40</v>
      </c>
      <c r="L125" s="3" t="s">
        <v>49</v>
      </c>
      <c r="M125" s="3" t="s">
        <v>80</v>
      </c>
      <c r="N125" s="3" t="s">
        <v>31</v>
      </c>
      <c r="O125" s="5" t="s">
        <v>46</v>
      </c>
      <c r="P125" s="3" t="s">
        <v>47</v>
      </c>
      <c r="Q125" s="3" t="s">
        <v>80</v>
      </c>
      <c r="R125" s="3" t="s">
        <v>80</v>
      </c>
      <c r="S125" s="3" t="s">
        <v>80</v>
      </c>
      <c r="T125" s="3" t="s">
        <v>80</v>
      </c>
      <c r="U125" s="3" t="s">
        <v>31</v>
      </c>
      <c r="V125" s="5" t="s">
        <v>639</v>
      </c>
      <c r="W125" s="3" t="s">
        <v>39</v>
      </c>
      <c r="X125" s="5">
        <v>1733.96</v>
      </c>
      <c r="Y125" s="3" t="s">
        <v>642</v>
      </c>
      <c r="AA125" s="14">
        <f t="shared" si="6"/>
        <v>-220.38999999999987</v>
      </c>
      <c r="AF125" s="23">
        <f t="shared" si="5"/>
        <v>-1.3559592729336694</v>
      </c>
      <c r="AI125" s="25">
        <f t="shared" si="7"/>
        <v>0.91244393666480028</v>
      </c>
      <c r="AJ125" s="41">
        <f t="shared" si="8"/>
        <v>1.0959577458043481</v>
      </c>
    </row>
    <row r="126" spans="1:36" x14ac:dyDescent="0.25">
      <c r="A126" s="3" t="s">
        <v>640</v>
      </c>
      <c r="B126" s="4" t="s">
        <v>643</v>
      </c>
      <c r="C126" s="3" t="s">
        <v>42</v>
      </c>
      <c r="D126" s="3" t="s">
        <v>467</v>
      </c>
      <c r="E126" s="3">
        <v>1929.91</v>
      </c>
      <c r="F126" s="3" t="s">
        <v>644</v>
      </c>
      <c r="G126" s="3" t="s">
        <v>42</v>
      </c>
      <c r="H126" s="5" t="s">
        <v>46</v>
      </c>
      <c r="I126" s="3" t="s">
        <v>61</v>
      </c>
      <c r="J126" s="3" t="s">
        <v>80</v>
      </c>
      <c r="K126" s="3" t="s">
        <v>40</v>
      </c>
      <c r="L126" s="3" t="s">
        <v>49</v>
      </c>
      <c r="M126" s="3" t="s">
        <v>80</v>
      </c>
      <c r="N126" s="3" t="s">
        <v>31</v>
      </c>
      <c r="O126" s="5" t="s">
        <v>47</v>
      </c>
      <c r="P126" s="3" t="s">
        <v>47</v>
      </c>
      <c r="Q126" s="3" t="s">
        <v>80</v>
      </c>
      <c r="R126" s="3" t="s">
        <v>40</v>
      </c>
      <c r="S126" s="3" t="s">
        <v>80</v>
      </c>
      <c r="T126" s="3" t="s">
        <v>80</v>
      </c>
      <c r="U126" s="3" t="s">
        <v>31</v>
      </c>
      <c r="V126" s="5" t="s">
        <v>639</v>
      </c>
      <c r="W126" s="3" t="s">
        <v>39</v>
      </c>
      <c r="X126" s="5">
        <v>1733.96</v>
      </c>
      <c r="Y126" s="3" t="s">
        <v>645</v>
      </c>
      <c r="AA126" s="14">
        <f t="shared" si="6"/>
        <v>-195.95000000000005</v>
      </c>
      <c r="AF126" s="23">
        <f t="shared" si="5"/>
        <v>-1.1988100589234567</v>
      </c>
      <c r="AI126" s="25">
        <f t="shared" si="7"/>
        <v>0.88469909481522757</v>
      </c>
      <c r="AJ126" s="41">
        <f t="shared" si="8"/>
        <v>1.1303278209059922</v>
      </c>
    </row>
    <row r="127" spans="1:36" x14ac:dyDescent="0.25">
      <c r="A127" s="3" t="s">
        <v>640</v>
      </c>
      <c r="B127" s="4" t="s">
        <v>646</v>
      </c>
      <c r="C127" s="3" t="s">
        <v>58</v>
      </c>
      <c r="D127" s="3" t="s">
        <v>426</v>
      </c>
      <c r="E127" s="3">
        <v>1948.38</v>
      </c>
      <c r="F127" s="3" t="s">
        <v>156</v>
      </c>
      <c r="G127" s="3" t="s">
        <v>42</v>
      </c>
      <c r="H127" s="5" t="s">
        <v>46</v>
      </c>
      <c r="I127" s="3" t="s">
        <v>47</v>
      </c>
      <c r="J127" s="3" t="s">
        <v>86</v>
      </c>
      <c r="K127" s="3" t="s">
        <v>47</v>
      </c>
      <c r="L127" s="3" t="s">
        <v>61</v>
      </c>
      <c r="M127" s="3" t="s">
        <v>80</v>
      </c>
      <c r="N127" s="3" t="s">
        <v>31</v>
      </c>
      <c r="O127" s="5" t="s">
        <v>47</v>
      </c>
      <c r="P127" s="3" t="s">
        <v>47</v>
      </c>
      <c r="Q127" s="3" t="s">
        <v>80</v>
      </c>
      <c r="R127" s="3" t="s">
        <v>47</v>
      </c>
      <c r="S127" s="3" t="s">
        <v>80</v>
      </c>
      <c r="T127" s="3" t="s">
        <v>203</v>
      </c>
      <c r="U127" s="3" t="s">
        <v>31</v>
      </c>
      <c r="V127" s="5" t="s">
        <v>639</v>
      </c>
      <c r="W127" s="3" t="s">
        <v>39</v>
      </c>
      <c r="X127" s="5">
        <v>1733.96</v>
      </c>
      <c r="Y127" s="3" t="s">
        <v>647</v>
      </c>
      <c r="AA127" s="14">
        <f t="shared" si="6"/>
        <v>-214.42000000000007</v>
      </c>
      <c r="AF127" s="23">
        <f t="shared" si="5"/>
        <v>-1.317572169511372</v>
      </c>
      <c r="AI127" s="25">
        <f t="shared" si="7"/>
        <v>0.90617654644018353</v>
      </c>
      <c r="AJ127" s="41">
        <f t="shared" si="8"/>
        <v>1.1035377200264029</v>
      </c>
    </row>
    <row r="128" spans="1:36" x14ac:dyDescent="0.25">
      <c r="A128" s="3" t="s">
        <v>640</v>
      </c>
      <c r="B128" s="4" t="s">
        <v>648</v>
      </c>
      <c r="C128" s="3" t="s">
        <v>42</v>
      </c>
      <c r="D128" s="3" t="s">
        <v>193</v>
      </c>
      <c r="E128" s="3">
        <v>1828.08</v>
      </c>
      <c r="F128" s="3" t="s">
        <v>649</v>
      </c>
      <c r="G128" s="3" t="s">
        <v>42</v>
      </c>
      <c r="H128" s="5" t="s">
        <v>46</v>
      </c>
      <c r="I128" s="3" t="s">
        <v>47</v>
      </c>
      <c r="J128" s="3" t="s">
        <v>47</v>
      </c>
      <c r="K128" s="3" t="s">
        <v>86</v>
      </c>
      <c r="L128" s="3" t="s">
        <v>49</v>
      </c>
      <c r="M128" s="3" t="s">
        <v>80</v>
      </c>
      <c r="N128" s="3" t="s">
        <v>31</v>
      </c>
      <c r="O128" s="5" t="s">
        <v>47</v>
      </c>
      <c r="P128" s="3" t="s">
        <v>86</v>
      </c>
      <c r="Q128" s="3" t="s">
        <v>47</v>
      </c>
      <c r="R128" s="3" t="s">
        <v>47</v>
      </c>
      <c r="S128" s="3" t="s">
        <v>80</v>
      </c>
      <c r="T128" s="3" t="s">
        <v>80</v>
      </c>
      <c r="U128" s="3" t="s">
        <v>31</v>
      </c>
      <c r="V128" s="5" t="s">
        <v>639</v>
      </c>
      <c r="W128" s="3" t="s">
        <v>39</v>
      </c>
      <c r="X128" s="5">
        <v>1733.96</v>
      </c>
      <c r="Y128" s="3" t="s">
        <v>650</v>
      </c>
      <c r="AA128" s="14">
        <f t="shared" si="6"/>
        <v>-94.119999999999891</v>
      </c>
      <c r="AF128" s="23">
        <f t="shared" si="5"/>
        <v>-0.54404310054947613</v>
      </c>
      <c r="AI128" s="25">
        <f t="shared" si="7"/>
        <v>0.70679409306203544</v>
      </c>
      <c r="AJ128" s="41">
        <f t="shared" si="8"/>
        <v>1.414839215290711</v>
      </c>
    </row>
    <row r="129" spans="1:36" x14ac:dyDescent="0.25">
      <c r="A129" s="3" t="s">
        <v>651</v>
      </c>
      <c r="B129" s="4" t="s">
        <v>652</v>
      </c>
      <c r="C129" s="3" t="s">
        <v>278</v>
      </c>
      <c r="D129" s="3" t="s">
        <v>365</v>
      </c>
      <c r="E129" s="3">
        <v>1778.4</v>
      </c>
      <c r="F129" s="3" t="s">
        <v>653</v>
      </c>
      <c r="G129" s="3" t="s">
        <v>42</v>
      </c>
      <c r="H129" s="5" t="s">
        <v>46</v>
      </c>
      <c r="I129" s="3" t="s">
        <v>80</v>
      </c>
      <c r="J129" s="3" t="s">
        <v>80</v>
      </c>
      <c r="K129" s="3" t="s">
        <v>48</v>
      </c>
      <c r="L129" s="3" t="s">
        <v>40</v>
      </c>
      <c r="M129" s="3" t="s">
        <v>80</v>
      </c>
      <c r="N129" s="3" t="s">
        <v>31</v>
      </c>
      <c r="O129" s="5" t="s">
        <v>46</v>
      </c>
      <c r="P129" s="3" t="s">
        <v>80</v>
      </c>
      <c r="Q129" s="3" t="s">
        <v>47</v>
      </c>
      <c r="R129" s="3" t="s">
        <v>47</v>
      </c>
      <c r="S129" s="3" t="s">
        <v>80</v>
      </c>
      <c r="T129" s="3" t="s">
        <v>80</v>
      </c>
      <c r="U129" s="3" t="s">
        <v>73</v>
      </c>
      <c r="V129" s="5" t="s">
        <v>113</v>
      </c>
      <c r="W129" s="3" t="s">
        <v>75</v>
      </c>
      <c r="X129" s="5">
        <v>1721.45</v>
      </c>
      <c r="Y129" s="3" t="s">
        <v>205</v>
      </c>
      <c r="AA129" s="14">
        <f t="shared" si="6"/>
        <v>-56.950000000000045</v>
      </c>
      <c r="AF129" s="23">
        <f t="shared" ref="AF129:AF175" si="9">(AA129-$AG$5)/$AH$5</f>
        <v>-0.30503997924179937</v>
      </c>
      <c r="AI129" s="25">
        <f t="shared" si="7"/>
        <v>0.61983214829847677</v>
      </c>
      <c r="AJ129" s="41">
        <f t="shared" si="8"/>
        <v>1.6133400030074843</v>
      </c>
    </row>
    <row r="130" spans="1:36" x14ac:dyDescent="0.25">
      <c r="A130" s="3" t="s">
        <v>654</v>
      </c>
      <c r="B130" s="4" t="s">
        <v>655</v>
      </c>
      <c r="C130" s="3" t="s">
        <v>42</v>
      </c>
      <c r="D130" s="3" t="s">
        <v>467</v>
      </c>
      <c r="E130" s="3">
        <v>1940.34</v>
      </c>
      <c r="F130" s="3" t="s">
        <v>656</v>
      </c>
      <c r="G130" s="3" t="s">
        <v>42</v>
      </c>
      <c r="H130" s="5" t="s">
        <v>46</v>
      </c>
      <c r="I130" s="3" t="s">
        <v>80</v>
      </c>
      <c r="J130" s="3" t="s">
        <v>80</v>
      </c>
      <c r="K130" s="3" t="s">
        <v>48</v>
      </c>
      <c r="L130" s="3" t="s">
        <v>40</v>
      </c>
      <c r="M130" s="3" t="s">
        <v>80</v>
      </c>
      <c r="N130" s="3" t="s">
        <v>31</v>
      </c>
      <c r="O130" s="5" t="s">
        <v>46</v>
      </c>
      <c r="P130" s="3" t="s">
        <v>47</v>
      </c>
      <c r="Q130" s="3" t="s">
        <v>80</v>
      </c>
      <c r="R130" s="3" t="s">
        <v>47</v>
      </c>
      <c r="S130" s="3" t="s">
        <v>80</v>
      </c>
      <c r="T130" s="3" t="s">
        <v>80</v>
      </c>
      <c r="U130" s="3" t="s">
        <v>31</v>
      </c>
      <c r="V130" s="5" t="s">
        <v>113</v>
      </c>
      <c r="W130" s="3" t="s">
        <v>39</v>
      </c>
      <c r="X130" s="5">
        <v>1721.45</v>
      </c>
      <c r="Y130" s="3" t="s">
        <v>657</v>
      </c>
      <c r="AA130" s="14">
        <f t="shared" si="6"/>
        <v>-218.88999999999987</v>
      </c>
      <c r="AF130" s="23">
        <f t="shared" si="9"/>
        <v>-1.3463142720737953</v>
      </c>
      <c r="AI130" s="25">
        <f t="shared" si="7"/>
        <v>0.91089940750455223</v>
      </c>
      <c r="AJ130" s="41">
        <f t="shared" si="8"/>
        <v>1.097816061533669</v>
      </c>
    </row>
    <row r="131" spans="1:36" x14ac:dyDescent="0.25">
      <c r="A131" s="3" t="s">
        <v>654</v>
      </c>
      <c r="B131" s="4" t="s">
        <v>658</v>
      </c>
      <c r="C131" s="3" t="s">
        <v>63</v>
      </c>
      <c r="D131" s="3" t="s">
        <v>564</v>
      </c>
      <c r="E131" s="3" t="s">
        <v>42</v>
      </c>
      <c r="F131" s="3" t="s">
        <v>80</v>
      </c>
      <c r="G131" s="3" t="s">
        <v>42</v>
      </c>
      <c r="H131" s="5" t="s">
        <v>46</v>
      </c>
      <c r="I131" s="3" t="s">
        <v>47</v>
      </c>
      <c r="J131" s="3" t="s">
        <v>48</v>
      </c>
      <c r="K131" s="3" t="s">
        <v>47</v>
      </c>
      <c r="L131" s="3" t="s">
        <v>80</v>
      </c>
      <c r="M131" s="3" t="s">
        <v>80</v>
      </c>
      <c r="N131" s="3" t="s">
        <v>31</v>
      </c>
      <c r="O131" s="5" t="s">
        <v>46</v>
      </c>
      <c r="P131" s="3" t="s">
        <v>47</v>
      </c>
      <c r="Q131" s="3" t="s">
        <v>47</v>
      </c>
      <c r="R131" s="3" t="s">
        <v>40</v>
      </c>
      <c r="S131" s="3" t="s">
        <v>80</v>
      </c>
      <c r="T131" s="3" t="s">
        <v>80</v>
      </c>
      <c r="U131" s="3" t="s">
        <v>31</v>
      </c>
      <c r="V131" s="5" t="s">
        <v>113</v>
      </c>
      <c r="W131" s="3" t="s">
        <v>39</v>
      </c>
      <c r="X131" s="5">
        <v>1721.45</v>
      </c>
      <c r="Y131" s="3" t="s">
        <v>42</v>
      </c>
      <c r="AA131" s="14">
        <f t="shared" si="6"/>
        <v>0</v>
      </c>
      <c r="AF131" s="23">
        <f t="shared" si="9"/>
        <v>6.1148553404750457E-2</v>
      </c>
      <c r="AI131" s="25">
        <f t="shared" si="7"/>
        <v>0.47562045072135617</v>
      </c>
      <c r="AJ131" s="41">
        <f t="shared" si="8"/>
        <v>2.1025168250930686</v>
      </c>
    </row>
    <row r="132" spans="1:36" x14ac:dyDescent="0.25">
      <c r="A132" s="3" t="s">
        <v>654</v>
      </c>
      <c r="B132" s="4" t="s">
        <v>659</v>
      </c>
      <c r="C132" s="3" t="s">
        <v>42</v>
      </c>
      <c r="D132" s="3" t="s">
        <v>467</v>
      </c>
      <c r="E132" s="3">
        <v>1674.48</v>
      </c>
      <c r="F132" s="3" t="s">
        <v>660</v>
      </c>
      <c r="G132" s="3" t="s">
        <v>42</v>
      </c>
      <c r="H132" s="5" t="s">
        <v>46</v>
      </c>
      <c r="I132" s="3" t="s">
        <v>47</v>
      </c>
      <c r="J132" s="3" t="s">
        <v>47</v>
      </c>
      <c r="K132" s="3" t="s">
        <v>86</v>
      </c>
      <c r="L132" s="3" t="s">
        <v>80</v>
      </c>
      <c r="M132" s="3" t="s">
        <v>80</v>
      </c>
      <c r="N132" s="3" t="s">
        <v>31</v>
      </c>
      <c r="O132" s="5" t="s">
        <v>46</v>
      </c>
      <c r="P132" s="3" t="s">
        <v>47</v>
      </c>
      <c r="Q132" s="3" t="s">
        <v>47</v>
      </c>
      <c r="R132" s="3" t="s">
        <v>47</v>
      </c>
      <c r="S132" s="3" t="s">
        <v>80</v>
      </c>
      <c r="T132" s="3" t="s">
        <v>80</v>
      </c>
      <c r="U132" s="3" t="s">
        <v>31</v>
      </c>
      <c r="V132" s="5" t="s">
        <v>113</v>
      </c>
      <c r="W132" s="3" t="s">
        <v>39</v>
      </c>
      <c r="X132" s="5">
        <v>1721.45</v>
      </c>
      <c r="Y132" s="3" t="s">
        <v>661</v>
      </c>
      <c r="AA132" s="14">
        <f t="shared" si="6"/>
        <v>46.970000000000027</v>
      </c>
      <c r="AF132" s="23">
        <f t="shared" si="9"/>
        <v>0.36316568033027186</v>
      </c>
      <c r="AI132" s="25">
        <f t="shared" si="7"/>
        <v>0.35824056154077877</v>
      </c>
      <c r="AJ132" s="41">
        <f t="shared" si="8"/>
        <v>2.7914203676407796</v>
      </c>
    </row>
    <row r="133" spans="1:36" x14ac:dyDescent="0.25">
      <c r="A133" s="3" t="s">
        <v>662</v>
      </c>
      <c r="B133" s="4" t="s">
        <v>663</v>
      </c>
      <c r="C133" s="3" t="s">
        <v>42</v>
      </c>
      <c r="D133" s="3" t="s">
        <v>193</v>
      </c>
      <c r="E133" s="3" t="s">
        <v>42</v>
      </c>
      <c r="F133" s="3" t="s">
        <v>80</v>
      </c>
      <c r="G133" s="3" t="s">
        <v>42</v>
      </c>
      <c r="H133" s="5" t="s">
        <v>46</v>
      </c>
      <c r="I133" s="3" t="s">
        <v>47</v>
      </c>
      <c r="J133" s="3" t="s">
        <v>80</v>
      </c>
      <c r="K133" s="3" t="s">
        <v>86</v>
      </c>
      <c r="L133" s="3" t="s">
        <v>80</v>
      </c>
      <c r="M133" s="3" t="s">
        <v>80</v>
      </c>
      <c r="N133" s="3" t="s">
        <v>31</v>
      </c>
      <c r="O133" s="5" t="s">
        <v>47</v>
      </c>
      <c r="P133" s="3" t="s">
        <v>47</v>
      </c>
      <c r="Q133" s="3" t="s">
        <v>209</v>
      </c>
      <c r="R133" s="3" t="s">
        <v>47</v>
      </c>
      <c r="S133" s="3" t="s">
        <v>80</v>
      </c>
      <c r="T133" s="3" t="s">
        <v>47</v>
      </c>
      <c r="U133" s="3" t="s">
        <v>31</v>
      </c>
      <c r="V133" s="5" t="s">
        <v>664</v>
      </c>
      <c r="W133" s="3" t="s">
        <v>39</v>
      </c>
      <c r="X133" s="5">
        <v>1708.93</v>
      </c>
      <c r="Y133" s="3" t="s">
        <v>42</v>
      </c>
      <c r="AA133" s="14">
        <f t="shared" si="6"/>
        <v>0</v>
      </c>
      <c r="AF133" s="23">
        <f t="shared" si="9"/>
        <v>6.1148553404750457E-2</v>
      </c>
      <c r="AI133" s="25">
        <f t="shared" si="7"/>
        <v>0.47562045072135617</v>
      </c>
      <c r="AJ133" s="41">
        <f t="shared" si="8"/>
        <v>2.1025168250930686</v>
      </c>
    </row>
    <row r="134" spans="1:36" x14ac:dyDescent="0.25">
      <c r="A134" s="3" t="s">
        <v>662</v>
      </c>
      <c r="B134" s="4" t="s">
        <v>665</v>
      </c>
      <c r="C134" s="3" t="s">
        <v>63</v>
      </c>
      <c r="D134" s="3" t="s">
        <v>193</v>
      </c>
      <c r="E134" s="3">
        <v>1711.57</v>
      </c>
      <c r="F134" s="3" t="s">
        <v>666</v>
      </c>
      <c r="G134" s="3" t="s">
        <v>42</v>
      </c>
      <c r="H134" s="5" t="s">
        <v>46</v>
      </c>
      <c r="I134" s="3" t="s">
        <v>80</v>
      </c>
      <c r="J134" s="3" t="s">
        <v>80</v>
      </c>
      <c r="K134" s="3" t="s">
        <v>47</v>
      </c>
      <c r="L134" s="3" t="s">
        <v>49</v>
      </c>
      <c r="M134" s="3" t="s">
        <v>80</v>
      </c>
      <c r="N134" s="3" t="s">
        <v>31</v>
      </c>
      <c r="O134" s="5" t="s">
        <v>46</v>
      </c>
      <c r="P134" s="3" t="s">
        <v>80</v>
      </c>
      <c r="Q134" s="3" t="s">
        <v>80</v>
      </c>
      <c r="R134" s="3" t="s">
        <v>47</v>
      </c>
      <c r="S134" s="3" t="s">
        <v>80</v>
      </c>
      <c r="T134" s="3" t="s">
        <v>80</v>
      </c>
      <c r="U134" s="3" t="s">
        <v>31</v>
      </c>
      <c r="V134" s="5" t="s">
        <v>664</v>
      </c>
      <c r="W134" s="3" t="s">
        <v>39</v>
      </c>
      <c r="X134" s="5">
        <v>1708.93</v>
      </c>
      <c r="Y134" s="3" t="s">
        <v>667</v>
      </c>
      <c r="AA134" s="14">
        <f t="shared" ref="AA134:AA175" si="10">IF(E134&lt;&gt;"",X134-E134,X134-X134)</f>
        <v>-2.6399999999998727</v>
      </c>
      <c r="AF134" s="23">
        <f t="shared" si="9"/>
        <v>4.4173351891373037E-2</v>
      </c>
      <c r="AI134" s="25">
        <f t="shared" ref="AI134:AI175" si="11">1-_xlfn.NORM.S.DIST(AF134,TRUE)</f>
        <v>0.48238311171140413</v>
      </c>
      <c r="AJ134" s="41">
        <f t="shared" ref="AJ134:AJ175" si="12">1/AI134</f>
        <v>2.0730410657458322</v>
      </c>
    </row>
    <row r="135" spans="1:36" x14ac:dyDescent="0.25">
      <c r="A135" s="3" t="s">
        <v>662</v>
      </c>
      <c r="B135" s="4" t="s">
        <v>668</v>
      </c>
      <c r="C135" s="3" t="s">
        <v>42</v>
      </c>
      <c r="D135" s="3" t="s">
        <v>307</v>
      </c>
      <c r="E135" s="3" t="s">
        <v>42</v>
      </c>
      <c r="F135" s="3" t="s">
        <v>80</v>
      </c>
      <c r="G135" s="3" t="s">
        <v>42</v>
      </c>
      <c r="H135" s="5" t="s">
        <v>46</v>
      </c>
      <c r="I135" s="3" t="s">
        <v>47</v>
      </c>
      <c r="J135" s="3" t="s">
        <v>80</v>
      </c>
      <c r="K135" s="3" t="s">
        <v>80</v>
      </c>
      <c r="L135" s="3" t="s">
        <v>49</v>
      </c>
      <c r="M135" s="3" t="s">
        <v>80</v>
      </c>
      <c r="N135" s="3" t="s">
        <v>31</v>
      </c>
      <c r="O135" s="5" t="s">
        <v>46</v>
      </c>
      <c r="P135" s="3" t="s">
        <v>80</v>
      </c>
      <c r="Q135" s="3" t="s">
        <v>80</v>
      </c>
      <c r="R135" s="3" t="s">
        <v>80</v>
      </c>
      <c r="S135" s="3" t="s">
        <v>80</v>
      </c>
      <c r="T135" s="3" t="s">
        <v>80</v>
      </c>
      <c r="U135" s="3" t="s">
        <v>31</v>
      </c>
      <c r="V135" s="5" t="s">
        <v>664</v>
      </c>
      <c r="W135" s="3" t="s">
        <v>39</v>
      </c>
      <c r="X135" s="5">
        <v>1708.93</v>
      </c>
      <c r="Y135" s="3" t="s">
        <v>42</v>
      </c>
      <c r="AA135" s="14">
        <f t="shared" si="10"/>
        <v>0</v>
      </c>
      <c r="AF135" s="23">
        <f t="shared" si="9"/>
        <v>6.1148553404750457E-2</v>
      </c>
      <c r="AI135" s="25">
        <f t="shared" si="11"/>
        <v>0.47562045072135617</v>
      </c>
      <c r="AJ135" s="41">
        <f t="shared" si="12"/>
        <v>2.1025168250930686</v>
      </c>
    </row>
    <row r="136" spans="1:36" x14ac:dyDescent="0.25">
      <c r="A136" s="3" t="s">
        <v>662</v>
      </c>
      <c r="B136" s="4" t="s">
        <v>132</v>
      </c>
      <c r="C136" s="3" t="s">
        <v>42</v>
      </c>
      <c r="D136" s="3" t="s">
        <v>59</v>
      </c>
      <c r="E136" s="3">
        <v>1923.81</v>
      </c>
      <c r="F136" s="3" t="s">
        <v>669</v>
      </c>
      <c r="G136" s="3" t="s">
        <v>42</v>
      </c>
      <c r="H136" s="5" t="s">
        <v>47</v>
      </c>
      <c r="I136" s="3" t="s">
        <v>80</v>
      </c>
      <c r="J136" s="3" t="s">
        <v>80</v>
      </c>
      <c r="K136" s="3" t="s">
        <v>46</v>
      </c>
      <c r="L136" s="3" t="s">
        <v>49</v>
      </c>
      <c r="M136" s="3" t="s">
        <v>47</v>
      </c>
      <c r="N136" s="3" t="s">
        <v>31</v>
      </c>
      <c r="O136" s="5" t="s">
        <v>46</v>
      </c>
      <c r="P136" s="3" t="s">
        <v>47</v>
      </c>
      <c r="Q136" s="3" t="s">
        <v>47</v>
      </c>
      <c r="R136" s="3" t="s">
        <v>80</v>
      </c>
      <c r="S136" s="3" t="s">
        <v>80</v>
      </c>
      <c r="T136" s="3" t="s">
        <v>80</v>
      </c>
      <c r="U136" s="3" t="s">
        <v>31</v>
      </c>
      <c r="V136" s="5" t="s">
        <v>664</v>
      </c>
      <c r="W136" s="3" t="s">
        <v>39</v>
      </c>
      <c r="X136" s="5">
        <v>1708.93</v>
      </c>
      <c r="Y136" s="3" t="s">
        <v>670</v>
      </c>
      <c r="AA136" s="14">
        <f t="shared" si="10"/>
        <v>-214.87999999999988</v>
      </c>
      <c r="AF136" s="23">
        <f t="shared" si="9"/>
        <v>-1.3205299697750654</v>
      </c>
      <c r="AI136" s="25">
        <f t="shared" si="11"/>
        <v>0.90667093165046964</v>
      </c>
      <c r="AJ136" s="41">
        <f t="shared" si="12"/>
        <v>1.1029359882307439</v>
      </c>
    </row>
    <row r="137" spans="1:36" x14ac:dyDescent="0.25">
      <c r="A137" s="3" t="s">
        <v>546</v>
      </c>
      <c r="B137" s="4" t="s">
        <v>671</v>
      </c>
      <c r="C137" s="3" t="s">
        <v>58</v>
      </c>
      <c r="D137" s="3" t="s">
        <v>193</v>
      </c>
      <c r="E137" s="3">
        <v>1705.22</v>
      </c>
      <c r="F137" s="3" t="s">
        <v>672</v>
      </c>
      <c r="G137" s="3" t="s">
        <v>42</v>
      </c>
      <c r="H137" s="5" t="s">
        <v>46</v>
      </c>
      <c r="I137" s="3" t="s">
        <v>47</v>
      </c>
      <c r="J137" s="3" t="s">
        <v>47</v>
      </c>
      <c r="K137" s="3" t="s">
        <v>48</v>
      </c>
      <c r="L137" s="3" t="s">
        <v>80</v>
      </c>
      <c r="M137" s="3" t="s">
        <v>80</v>
      </c>
      <c r="N137" s="3" t="s">
        <v>31</v>
      </c>
      <c r="O137" s="5" t="s">
        <v>46</v>
      </c>
      <c r="P137" s="3" t="s">
        <v>47</v>
      </c>
      <c r="Q137" s="3" t="s">
        <v>47</v>
      </c>
      <c r="R137" s="3" t="s">
        <v>47</v>
      </c>
      <c r="S137" s="3" t="s">
        <v>80</v>
      </c>
      <c r="T137" s="3" t="s">
        <v>80</v>
      </c>
      <c r="U137" s="3" t="s">
        <v>31</v>
      </c>
      <c r="V137" s="5" t="s">
        <v>108</v>
      </c>
      <c r="W137" s="3" t="s">
        <v>39</v>
      </c>
      <c r="X137" s="5">
        <v>1696.42</v>
      </c>
      <c r="Y137" s="3" t="s">
        <v>673</v>
      </c>
      <c r="AA137" s="14">
        <f t="shared" si="10"/>
        <v>-8.7999999999999545</v>
      </c>
      <c r="AF137" s="23">
        <f t="shared" si="9"/>
        <v>4.5645483601566153E-3</v>
      </c>
      <c r="AI137" s="25">
        <f t="shared" si="11"/>
        <v>0.4981790149916</v>
      </c>
      <c r="AJ137" s="41">
        <f t="shared" si="12"/>
        <v>2.0073105648917418</v>
      </c>
    </row>
    <row r="138" spans="1:36" x14ac:dyDescent="0.25">
      <c r="A138" s="3" t="s">
        <v>674</v>
      </c>
      <c r="B138" s="4" t="s">
        <v>675</v>
      </c>
      <c r="C138" s="3" t="s">
        <v>63</v>
      </c>
      <c r="D138" s="3" t="s">
        <v>193</v>
      </c>
      <c r="E138" s="3" t="s">
        <v>42</v>
      </c>
      <c r="F138" s="3" t="s">
        <v>80</v>
      </c>
      <c r="G138" s="3" t="s">
        <v>42</v>
      </c>
      <c r="H138" s="5" t="s">
        <v>47</v>
      </c>
      <c r="I138" s="3" t="s">
        <v>86</v>
      </c>
      <c r="J138" s="3" t="s">
        <v>48</v>
      </c>
      <c r="K138" s="3" t="s">
        <v>86</v>
      </c>
      <c r="L138" s="3" t="s">
        <v>49</v>
      </c>
      <c r="M138" s="3" t="s">
        <v>80</v>
      </c>
      <c r="N138" s="3" t="s">
        <v>31</v>
      </c>
      <c r="O138" s="5" t="s">
        <v>47</v>
      </c>
      <c r="P138" s="3" t="s">
        <v>80</v>
      </c>
      <c r="Q138" s="3" t="s">
        <v>47</v>
      </c>
      <c r="R138" s="3" t="s">
        <v>40</v>
      </c>
      <c r="S138" s="3" t="s">
        <v>80</v>
      </c>
      <c r="T138" s="3" t="s">
        <v>80</v>
      </c>
      <c r="U138" s="3" t="s">
        <v>31</v>
      </c>
      <c r="V138" s="5" t="s">
        <v>259</v>
      </c>
      <c r="W138" s="3" t="s">
        <v>39</v>
      </c>
      <c r="X138" s="5">
        <v>1683.9</v>
      </c>
      <c r="Y138" s="3" t="s">
        <v>42</v>
      </c>
      <c r="AA138" s="14">
        <f t="shared" si="10"/>
        <v>0</v>
      </c>
      <c r="AF138" s="23">
        <f t="shared" si="9"/>
        <v>6.1148553404750457E-2</v>
      </c>
      <c r="AI138" s="25">
        <f t="shared" si="11"/>
        <v>0.47562045072135617</v>
      </c>
      <c r="AJ138" s="41">
        <f t="shared" si="12"/>
        <v>2.1025168250930686</v>
      </c>
    </row>
    <row r="139" spans="1:36" x14ac:dyDescent="0.25">
      <c r="A139" s="3" t="s">
        <v>674</v>
      </c>
      <c r="B139" s="4" t="s">
        <v>147</v>
      </c>
      <c r="C139" s="3" t="s">
        <v>42</v>
      </c>
      <c r="D139" s="3" t="s">
        <v>140</v>
      </c>
      <c r="E139" s="3">
        <v>1754.13</v>
      </c>
      <c r="F139" s="3" t="s">
        <v>80</v>
      </c>
      <c r="G139" s="3" t="s">
        <v>42</v>
      </c>
      <c r="H139" s="5" t="s">
        <v>47</v>
      </c>
      <c r="I139" s="3" t="s">
        <v>47</v>
      </c>
      <c r="J139" s="3" t="s">
        <v>47</v>
      </c>
      <c r="K139" s="3" t="s">
        <v>86</v>
      </c>
      <c r="L139" s="3" t="s">
        <v>49</v>
      </c>
      <c r="M139" s="3" t="s">
        <v>47</v>
      </c>
      <c r="N139" s="3" t="s">
        <v>31</v>
      </c>
      <c r="O139" s="5" t="s">
        <v>46</v>
      </c>
      <c r="P139" s="3" t="s">
        <v>47</v>
      </c>
      <c r="Q139" s="3" t="s">
        <v>47</v>
      </c>
      <c r="R139" s="3" t="s">
        <v>40</v>
      </c>
      <c r="S139" s="3" t="s">
        <v>80</v>
      </c>
      <c r="T139" s="3" t="s">
        <v>47</v>
      </c>
      <c r="U139" s="3" t="s">
        <v>31</v>
      </c>
      <c r="V139" s="5" t="s">
        <v>259</v>
      </c>
      <c r="W139" s="3" t="s">
        <v>39</v>
      </c>
      <c r="X139" s="5">
        <v>1683.9</v>
      </c>
      <c r="Y139" s="3" t="s">
        <v>42</v>
      </c>
      <c r="AA139" s="14">
        <f t="shared" si="10"/>
        <v>-70.230000000000018</v>
      </c>
      <c r="AF139" s="23">
        <f t="shared" si="9"/>
        <v>-0.39043038685455034</v>
      </c>
      <c r="AI139" s="25">
        <f t="shared" si="11"/>
        <v>0.65189083911210899</v>
      </c>
      <c r="AJ139" s="41">
        <f t="shared" si="12"/>
        <v>1.5339991605987653</v>
      </c>
    </row>
    <row r="140" spans="1:36" x14ac:dyDescent="0.25">
      <c r="A140" s="3" t="s">
        <v>676</v>
      </c>
      <c r="B140" s="4" t="s">
        <v>677</v>
      </c>
      <c r="C140" s="3" t="s">
        <v>42</v>
      </c>
      <c r="D140" s="3" t="s">
        <v>564</v>
      </c>
      <c r="E140" s="3">
        <v>1782.45</v>
      </c>
      <c r="F140" s="3" t="s">
        <v>678</v>
      </c>
      <c r="G140" s="3" t="s">
        <v>42</v>
      </c>
      <c r="H140" s="5" t="s">
        <v>46</v>
      </c>
      <c r="I140" s="3" t="s">
        <v>80</v>
      </c>
      <c r="J140" s="3" t="s">
        <v>80</v>
      </c>
      <c r="K140" s="3" t="s">
        <v>80</v>
      </c>
      <c r="L140" s="3" t="s">
        <v>40</v>
      </c>
      <c r="M140" s="3" t="s">
        <v>80</v>
      </c>
      <c r="N140" s="3" t="s">
        <v>258</v>
      </c>
      <c r="O140" s="5" t="s">
        <v>46</v>
      </c>
      <c r="P140" s="3" t="s">
        <v>80</v>
      </c>
      <c r="Q140" s="3" t="s">
        <v>80</v>
      </c>
      <c r="R140" s="3" t="s">
        <v>80</v>
      </c>
      <c r="S140" s="3" t="s">
        <v>80</v>
      </c>
      <c r="T140" s="3" t="s">
        <v>80</v>
      </c>
      <c r="U140" s="3" t="s">
        <v>73</v>
      </c>
      <c r="V140" s="5" t="s">
        <v>104</v>
      </c>
      <c r="W140" s="3" t="s">
        <v>429</v>
      </c>
      <c r="X140" s="5">
        <v>1671.39</v>
      </c>
      <c r="Y140" s="3" t="s">
        <v>679</v>
      </c>
      <c r="AA140" s="14">
        <f t="shared" si="10"/>
        <v>-111.05999999999995</v>
      </c>
      <c r="AF140" s="23">
        <f t="shared" si="9"/>
        <v>-0.65296731026032018</v>
      </c>
      <c r="AI140" s="25">
        <f t="shared" si="11"/>
        <v>0.7431113233618909</v>
      </c>
      <c r="AJ140" s="41">
        <f t="shared" si="12"/>
        <v>1.34569339554123</v>
      </c>
    </row>
    <row r="141" spans="1:36" x14ac:dyDescent="0.25">
      <c r="A141" s="3" t="s">
        <v>437</v>
      </c>
      <c r="B141" s="4" t="s">
        <v>680</v>
      </c>
      <c r="C141" s="3" t="s">
        <v>58</v>
      </c>
      <c r="D141" s="3" t="s">
        <v>515</v>
      </c>
      <c r="E141" s="3">
        <v>1750.65</v>
      </c>
      <c r="F141" s="3" t="s">
        <v>681</v>
      </c>
      <c r="G141" s="3" t="s">
        <v>42</v>
      </c>
      <c r="H141" s="5" t="s">
        <v>46</v>
      </c>
      <c r="I141" s="3" t="s">
        <v>47</v>
      </c>
      <c r="J141" s="3" t="s">
        <v>80</v>
      </c>
      <c r="K141" s="3" t="s">
        <v>40</v>
      </c>
      <c r="L141" s="3" t="s">
        <v>80</v>
      </c>
      <c r="M141" s="3" t="s">
        <v>80</v>
      </c>
      <c r="N141" s="3" t="s">
        <v>500</v>
      </c>
      <c r="O141" s="5" t="s">
        <v>46</v>
      </c>
      <c r="P141" s="3" t="s">
        <v>47</v>
      </c>
      <c r="Q141" s="3" t="s">
        <v>80</v>
      </c>
      <c r="R141" s="3" t="s">
        <v>47</v>
      </c>
      <c r="S141" s="3" t="s">
        <v>80</v>
      </c>
      <c r="T141" s="3" t="s">
        <v>80</v>
      </c>
      <c r="U141" s="3" t="s">
        <v>31</v>
      </c>
      <c r="V141" s="5" t="s">
        <v>104</v>
      </c>
      <c r="W141" s="3" t="s">
        <v>295</v>
      </c>
      <c r="X141" s="5">
        <v>1671.39</v>
      </c>
      <c r="Y141" s="3" t="s">
        <v>682</v>
      </c>
      <c r="AA141" s="14">
        <f t="shared" si="10"/>
        <v>-79.259999999999991</v>
      </c>
      <c r="AF141" s="23">
        <f t="shared" si="9"/>
        <v>-0.4484932920309917</v>
      </c>
      <c r="AI141" s="25">
        <f t="shared" si="11"/>
        <v>0.67310138687585641</v>
      </c>
      <c r="AJ141" s="41">
        <f t="shared" si="12"/>
        <v>1.4856602875852269</v>
      </c>
    </row>
    <row r="142" spans="1:36" x14ac:dyDescent="0.25">
      <c r="A142" s="3" t="s">
        <v>683</v>
      </c>
      <c r="B142" s="4" t="s">
        <v>684</v>
      </c>
      <c r="C142" s="3" t="s">
        <v>58</v>
      </c>
      <c r="D142" s="3" t="s">
        <v>426</v>
      </c>
      <c r="E142" s="3">
        <v>1741.34</v>
      </c>
      <c r="F142" s="3" t="s">
        <v>685</v>
      </c>
      <c r="G142" s="3" t="s">
        <v>42</v>
      </c>
      <c r="H142" s="5" t="s">
        <v>46</v>
      </c>
      <c r="I142" s="3" t="s">
        <v>80</v>
      </c>
      <c r="J142" s="3" t="s">
        <v>80</v>
      </c>
      <c r="K142" s="3" t="s">
        <v>80</v>
      </c>
      <c r="L142" s="3" t="s">
        <v>40</v>
      </c>
      <c r="M142" s="3" t="s">
        <v>80</v>
      </c>
      <c r="N142" s="3" t="s">
        <v>31</v>
      </c>
      <c r="O142" s="5" t="s">
        <v>46</v>
      </c>
      <c r="P142" s="3" t="s">
        <v>47</v>
      </c>
      <c r="Q142" s="3" t="s">
        <v>80</v>
      </c>
      <c r="R142" s="3" t="s">
        <v>47</v>
      </c>
      <c r="S142" s="3" t="s">
        <v>80</v>
      </c>
      <c r="T142" s="3" t="s">
        <v>80</v>
      </c>
      <c r="U142" s="3" t="s">
        <v>125</v>
      </c>
      <c r="V142" s="5" t="s">
        <v>104</v>
      </c>
      <c r="W142" s="3" t="s">
        <v>127</v>
      </c>
      <c r="X142" s="5">
        <v>1671.39</v>
      </c>
      <c r="Y142" s="3" t="s">
        <v>686</v>
      </c>
      <c r="AA142" s="14">
        <f t="shared" si="10"/>
        <v>-69.949999999999818</v>
      </c>
      <c r="AF142" s="23">
        <f t="shared" si="9"/>
        <v>-0.38862998669403925</v>
      </c>
      <c r="AI142" s="25">
        <f t="shared" si="11"/>
        <v>0.65122505950228449</v>
      </c>
      <c r="AJ142" s="41">
        <f t="shared" si="12"/>
        <v>1.5355674438638398</v>
      </c>
    </row>
    <row r="143" spans="1:36" x14ac:dyDescent="0.25">
      <c r="A143" s="3" t="s">
        <v>683</v>
      </c>
      <c r="B143" s="4" t="s">
        <v>687</v>
      </c>
      <c r="C143" s="3" t="s">
        <v>58</v>
      </c>
      <c r="D143" s="3" t="s">
        <v>377</v>
      </c>
      <c r="E143" s="3">
        <v>1711.53</v>
      </c>
      <c r="F143" s="3" t="s">
        <v>688</v>
      </c>
      <c r="G143" s="3" t="s">
        <v>42</v>
      </c>
      <c r="H143" s="5" t="s">
        <v>47</v>
      </c>
      <c r="I143" s="3" t="s">
        <v>47</v>
      </c>
      <c r="J143" s="3" t="s">
        <v>47</v>
      </c>
      <c r="K143" s="3" t="s">
        <v>40</v>
      </c>
      <c r="L143" s="3" t="s">
        <v>61</v>
      </c>
      <c r="M143" s="3" t="s">
        <v>47</v>
      </c>
      <c r="N143" s="3" t="s">
        <v>31</v>
      </c>
      <c r="O143" s="5" t="s">
        <v>46</v>
      </c>
      <c r="P143" s="3" t="s">
        <v>47</v>
      </c>
      <c r="Q143" s="3" t="s">
        <v>47</v>
      </c>
      <c r="R143" s="3" t="s">
        <v>40</v>
      </c>
      <c r="S143" s="3" t="s">
        <v>80</v>
      </c>
      <c r="T143" s="3" t="s">
        <v>47</v>
      </c>
      <c r="U143" s="3" t="s">
        <v>125</v>
      </c>
      <c r="V143" s="5" t="s">
        <v>104</v>
      </c>
      <c r="W143" s="3" t="s">
        <v>127</v>
      </c>
      <c r="X143" s="5">
        <v>1671.39</v>
      </c>
      <c r="Y143" s="3" t="s">
        <v>689</v>
      </c>
      <c r="AA143" s="14">
        <f t="shared" si="10"/>
        <v>-40.139999999999873</v>
      </c>
      <c r="AF143" s="23">
        <f t="shared" si="9"/>
        <v>-0.19695166960547694</v>
      </c>
      <c r="AI143" s="25">
        <f t="shared" si="11"/>
        <v>0.57806732051328957</v>
      </c>
      <c r="AJ143" s="41">
        <f t="shared" si="12"/>
        <v>1.7299023219511167</v>
      </c>
    </row>
    <row r="144" spans="1:36" x14ac:dyDescent="0.25">
      <c r="A144" s="3" t="s">
        <v>683</v>
      </c>
      <c r="B144" s="4" t="s">
        <v>690</v>
      </c>
      <c r="C144" s="3" t="s">
        <v>58</v>
      </c>
      <c r="D144" s="3" t="s">
        <v>377</v>
      </c>
      <c r="E144" s="3">
        <v>1953.05</v>
      </c>
      <c r="F144" s="3" t="s">
        <v>691</v>
      </c>
      <c r="G144" s="3" t="s">
        <v>42</v>
      </c>
      <c r="H144" s="5" t="s">
        <v>47</v>
      </c>
      <c r="I144" s="3" t="s">
        <v>47</v>
      </c>
      <c r="J144" s="3" t="s">
        <v>80</v>
      </c>
      <c r="K144" s="3" t="s">
        <v>47</v>
      </c>
      <c r="L144" s="3" t="s">
        <v>40</v>
      </c>
      <c r="M144" s="3" t="s">
        <v>80</v>
      </c>
      <c r="N144" s="3" t="s">
        <v>31</v>
      </c>
      <c r="O144" s="5" t="s">
        <v>46</v>
      </c>
      <c r="P144" s="3" t="s">
        <v>80</v>
      </c>
      <c r="Q144" s="3" t="s">
        <v>46</v>
      </c>
      <c r="R144" s="3" t="s">
        <v>47</v>
      </c>
      <c r="S144" s="3" t="s">
        <v>80</v>
      </c>
      <c r="T144" s="3" t="s">
        <v>80</v>
      </c>
      <c r="U144" s="3" t="s">
        <v>125</v>
      </c>
      <c r="V144" s="5" t="s">
        <v>104</v>
      </c>
      <c r="W144" s="3" t="s">
        <v>127</v>
      </c>
      <c r="X144" s="5">
        <v>1671.39</v>
      </c>
      <c r="Y144" s="3" t="s">
        <v>692</v>
      </c>
      <c r="AA144" s="14">
        <f t="shared" si="10"/>
        <v>-281.65999999999985</v>
      </c>
      <c r="AF144" s="23">
        <f t="shared" si="9"/>
        <v>-1.7499254080566558</v>
      </c>
      <c r="AI144" s="25">
        <f t="shared" si="11"/>
        <v>0.95993440712325484</v>
      </c>
      <c r="AJ144" s="41">
        <f t="shared" si="12"/>
        <v>1.0417378443562766</v>
      </c>
    </row>
    <row r="145" spans="1:36" x14ac:dyDescent="0.25">
      <c r="A145" s="3" t="s">
        <v>693</v>
      </c>
      <c r="B145" s="4" t="s">
        <v>694</v>
      </c>
      <c r="C145" s="3" t="s">
        <v>42</v>
      </c>
      <c r="D145" s="3" t="s">
        <v>365</v>
      </c>
      <c r="E145" s="3">
        <v>1821.98</v>
      </c>
      <c r="F145" s="3" t="s">
        <v>695</v>
      </c>
      <c r="G145" s="3" t="s">
        <v>42</v>
      </c>
      <c r="H145" s="5" t="s">
        <v>46</v>
      </c>
      <c r="I145" s="3" t="s">
        <v>80</v>
      </c>
      <c r="J145" s="3" t="s">
        <v>80</v>
      </c>
      <c r="K145" s="3" t="s">
        <v>80</v>
      </c>
      <c r="L145" s="3" t="s">
        <v>40</v>
      </c>
      <c r="M145" s="3" t="s">
        <v>80</v>
      </c>
      <c r="N145" s="3" t="s">
        <v>31</v>
      </c>
      <c r="O145" s="5" t="s">
        <v>46</v>
      </c>
      <c r="P145" s="3" t="s">
        <v>80</v>
      </c>
      <c r="Q145" s="3" t="s">
        <v>47</v>
      </c>
      <c r="R145" s="3" t="s">
        <v>80</v>
      </c>
      <c r="S145" s="3" t="s">
        <v>80</v>
      </c>
      <c r="T145" s="3" t="s">
        <v>80</v>
      </c>
      <c r="U145" s="3" t="s">
        <v>31</v>
      </c>
      <c r="V145" s="5" t="s">
        <v>104</v>
      </c>
      <c r="W145" s="3" t="s">
        <v>39</v>
      </c>
      <c r="X145" s="5">
        <v>1671.39</v>
      </c>
      <c r="Y145" s="3" t="s">
        <v>696</v>
      </c>
      <c r="AA145" s="14">
        <f t="shared" si="10"/>
        <v>-150.58999999999992</v>
      </c>
      <c r="AF145" s="23">
        <f t="shared" si="9"/>
        <v>-0.90714523292086602</v>
      </c>
      <c r="AI145" s="25">
        <f t="shared" si="11"/>
        <v>0.81783499955902261</v>
      </c>
      <c r="AJ145" s="41">
        <f t="shared" si="12"/>
        <v>1.2227405290054851</v>
      </c>
    </row>
    <row r="146" spans="1:36" x14ac:dyDescent="0.25">
      <c r="A146" s="3" t="s">
        <v>693</v>
      </c>
      <c r="B146" s="4" t="s">
        <v>697</v>
      </c>
      <c r="C146" s="3" t="s">
        <v>42</v>
      </c>
      <c r="D146" s="3" t="s">
        <v>426</v>
      </c>
      <c r="E146" s="3" t="s">
        <v>42</v>
      </c>
      <c r="F146" s="3" t="s">
        <v>80</v>
      </c>
      <c r="G146" s="3" t="s">
        <v>42</v>
      </c>
      <c r="H146" s="5" t="s">
        <v>46</v>
      </c>
      <c r="I146" s="3" t="s">
        <v>47</v>
      </c>
      <c r="J146" s="3" t="s">
        <v>47</v>
      </c>
      <c r="K146" s="3" t="s">
        <v>47</v>
      </c>
      <c r="L146" s="3" t="s">
        <v>80</v>
      </c>
      <c r="M146" s="3" t="s">
        <v>80</v>
      </c>
      <c r="N146" s="3" t="s">
        <v>31</v>
      </c>
      <c r="O146" s="5" t="s">
        <v>46</v>
      </c>
      <c r="P146" s="3" t="s">
        <v>47</v>
      </c>
      <c r="Q146" s="3" t="s">
        <v>47</v>
      </c>
      <c r="R146" s="3" t="s">
        <v>40</v>
      </c>
      <c r="S146" s="3" t="s">
        <v>80</v>
      </c>
      <c r="T146" s="3" t="s">
        <v>80</v>
      </c>
      <c r="U146" s="3" t="s">
        <v>31</v>
      </c>
      <c r="V146" s="5" t="s">
        <v>104</v>
      </c>
      <c r="W146" s="3" t="s">
        <v>39</v>
      </c>
      <c r="X146" s="5">
        <v>1671.39</v>
      </c>
      <c r="Y146" s="3" t="s">
        <v>42</v>
      </c>
      <c r="AA146" s="14">
        <f t="shared" si="10"/>
        <v>0</v>
      </c>
      <c r="AF146" s="23">
        <f t="shared" si="9"/>
        <v>6.1148553404750457E-2</v>
      </c>
      <c r="AI146" s="25">
        <f t="shared" si="11"/>
        <v>0.47562045072135617</v>
      </c>
      <c r="AJ146" s="41">
        <f t="shared" si="12"/>
        <v>2.1025168250930686</v>
      </c>
    </row>
    <row r="147" spans="1:36" x14ac:dyDescent="0.25">
      <c r="A147" s="3" t="s">
        <v>693</v>
      </c>
      <c r="B147" s="4" t="s">
        <v>698</v>
      </c>
      <c r="C147" s="3" t="s">
        <v>42</v>
      </c>
      <c r="D147" s="3" t="s">
        <v>467</v>
      </c>
      <c r="E147" s="3">
        <v>1919.85</v>
      </c>
      <c r="F147" s="3" t="s">
        <v>116</v>
      </c>
      <c r="G147" s="3" t="s">
        <v>42</v>
      </c>
      <c r="H147" s="5" t="s">
        <v>46</v>
      </c>
      <c r="I147" s="3" t="s">
        <v>47</v>
      </c>
      <c r="J147" s="3" t="s">
        <v>47</v>
      </c>
      <c r="K147" s="3" t="s">
        <v>40</v>
      </c>
      <c r="L147" s="3" t="s">
        <v>80</v>
      </c>
      <c r="M147" s="3" t="s">
        <v>80</v>
      </c>
      <c r="N147" s="3" t="s">
        <v>31</v>
      </c>
      <c r="O147" s="5" t="s">
        <v>46</v>
      </c>
      <c r="P147" s="3" t="s">
        <v>47</v>
      </c>
      <c r="Q147" s="3" t="s">
        <v>47</v>
      </c>
      <c r="R147" s="3" t="s">
        <v>47</v>
      </c>
      <c r="S147" s="3" t="s">
        <v>80</v>
      </c>
      <c r="T147" s="3" t="s">
        <v>80</v>
      </c>
      <c r="U147" s="3" t="s">
        <v>31</v>
      </c>
      <c r="V147" s="5" t="s">
        <v>104</v>
      </c>
      <c r="W147" s="3" t="s">
        <v>39</v>
      </c>
      <c r="X147" s="5">
        <v>1671.39</v>
      </c>
      <c r="Y147" s="3" t="s">
        <v>699</v>
      </c>
      <c r="AA147" s="14">
        <f t="shared" si="10"/>
        <v>-248.45999999999981</v>
      </c>
      <c r="AF147" s="23">
        <f t="shared" si="9"/>
        <v>-1.5364493890247777</v>
      </c>
      <c r="AI147" s="25">
        <f t="shared" si="11"/>
        <v>0.93778589922362032</v>
      </c>
      <c r="AJ147" s="41">
        <f t="shared" si="12"/>
        <v>1.0663414760532077</v>
      </c>
    </row>
    <row r="148" spans="1:36" x14ac:dyDescent="0.25">
      <c r="A148" s="3" t="s">
        <v>693</v>
      </c>
      <c r="B148" s="4" t="s">
        <v>700</v>
      </c>
      <c r="C148" s="3" t="s">
        <v>58</v>
      </c>
      <c r="D148" s="3" t="s">
        <v>377</v>
      </c>
      <c r="E148" s="3">
        <v>1762.27</v>
      </c>
      <c r="F148" s="3" t="s">
        <v>701</v>
      </c>
      <c r="G148" s="3" t="s">
        <v>42</v>
      </c>
      <c r="H148" s="5" t="s">
        <v>46</v>
      </c>
      <c r="I148" s="3" t="s">
        <v>47</v>
      </c>
      <c r="J148" s="3" t="s">
        <v>80</v>
      </c>
      <c r="K148" s="3" t="s">
        <v>40</v>
      </c>
      <c r="L148" s="3" t="s">
        <v>80</v>
      </c>
      <c r="M148" s="3" t="s">
        <v>80</v>
      </c>
      <c r="N148" s="3" t="s">
        <v>31</v>
      </c>
      <c r="O148" s="5" t="s">
        <v>46</v>
      </c>
      <c r="P148" s="3" t="s">
        <v>80</v>
      </c>
      <c r="Q148" s="3" t="s">
        <v>47</v>
      </c>
      <c r="R148" s="3" t="s">
        <v>80</v>
      </c>
      <c r="S148" s="3" t="s">
        <v>80</v>
      </c>
      <c r="T148" s="3" t="s">
        <v>80</v>
      </c>
      <c r="U148" s="3" t="s">
        <v>31</v>
      </c>
      <c r="V148" s="5" t="s">
        <v>104</v>
      </c>
      <c r="W148" s="3" t="s">
        <v>39</v>
      </c>
      <c r="X148" s="5">
        <v>1671.39</v>
      </c>
      <c r="Y148" s="3" t="s">
        <v>702</v>
      </c>
      <c r="AA148" s="14">
        <f t="shared" si="10"/>
        <v>-90.879999999999882</v>
      </c>
      <c r="AF148" s="23">
        <f t="shared" si="9"/>
        <v>-0.52320989869214829</v>
      </c>
      <c r="AI148" s="25">
        <f t="shared" si="11"/>
        <v>0.6995859031391144</v>
      </c>
      <c r="AJ148" s="41">
        <f t="shared" si="12"/>
        <v>1.4294170244324484</v>
      </c>
    </row>
    <row r="149" spans="1:36" x14ac:dyDescent="0.25">
      <c r="A149" s="3" t="s">
        <v>703</v>
      </c>
      <c r="B149" s="4" t="s">
        <v>704</v>
      </c>
      <c r="C149" s="3" t="s">
        <v>42</v>
      </c>
      <c r="D149" s="3" t="s">
        <v>193</v>
      </c>
      <c r="E149" s="3" t="s">
        <v>42</v>
      </c>
      <c r="F149" s="3" t="s">
        <v>80</v>
      </c>
      <c r="G149" s="3" t="s">
        <v>42</v>
      </c>
      <c r="H149" s="5" t="s">
        <v>46</v>
      </c>
      <c r="I149" s="3" t="s">
        <v>80</v>
      </c>
      <c r="J149" s="3" t="s">
        <v>80</v>
      </c>
      <c r="K149" s="3" t="s">
        <v>80</v>
      </c>
      <c r="L149" s="3" t="s">
        <v>80</v>
      </c>
      <c r="M149" s="3" t="s">
        <v>80</v>
      </c>
      <c r="N149" s="3" t="s">
        <v>31</v>
      </c>
      <c r="O149" s="5" t="s">
        <v>46</v>
      </c>
      <c r="P149" s="3" t="s">
        <v>47</v>
      </c>
      <c r="Q149" s="3" t="s">
        <v>47</v>
      </c>
      <c r="R149" s="3" t="s">
        <v>47</v>
      </c>
      <c r="S149" s="3" t="s">
        <v>80</v>
      </c>
      <c r="T149" s="3" t="s">
        <v>80</v>
      </c>
      <c r="U149" s="3" t="s">
        <v>31</v>
      </c>
      <c r="V149" s="5" t="s">
        <v>98</v>
      </c>
      <c r="W149" s="3" t="s">
        <v>39</v>
      </c>
      <c r="X149" s="5">
        <v>1646.36</v>
      </c>
      <c r="Y149" s="3" t="s">
        <v>42</v>
      </c>
      <c r="AA149" s="14">
        <f t="shared" si="10"/>
        <v>0</v>
      </c>
      <c r="AF149" s="23">
        <f t="shared" si="9"/>
        <v>6.1148553404750457E-2</v>
      </c>
      <c r="AI149" s="25">
        <f t="shared" si="11"/>
        <v>0.47562045072135617</v>
      </c>
      <c r="AJ149" s="41">
        <f t="shared" si="12"/>
        <v>2.1025168250930686</v>
      </c>
    </row>
    <row r="150" spans="1:36" x14ac:dyDescent="0.25">
      <c r="A150" s="3" t="s">
        <v>703</v>
      </c>
      <c r="B150" s="4" t="s">
        <v>705</v>
      </c>
      <c r="C150" s="3" t="s">
        <v>58</v>
      </c>
      <c r="D150" s="3" t="s">
        <v>365</v>
      </c>
      <c r="E150" s="3">
        <v>1586.91</v>
      </c>
      <c r="F150" s="3" t="s">
        <v>706</v>
      </c>
      <c r="G150" s="3" t="s">
        <v>42</v>
      </c>
      <c r="H150" s="5" t="s">
        <v>46</v>
      </c>
      <c r="I150" s="3" t="s">
        <v>47</v>
      </c>
      <c r="J150" s="3" t="s">
        <v>80</v>
      </c>
      <c r="K150" s="3" t="s">
        <v>80</v>
      </c>
      <c r="L150" s="3" t="s">
        <v>80</v>
      </c>
      <c r="M150" s="3" t="s">
        <v>80</v>
      </c>
      <c r="N150" s="3" t="s">
        <v>31</v>
      </c>
      <c r="O150" s="5" t="s">
        <v>46</v>
      </c>
      <c r="P150" s="3" t="s">
        <v>47</v>
      </c>
      <c r="Q150" s="3" t="s">
        <v>80</v>
      </c>
      <c r="R150" s="3" t="s">
        <v>80</v>
      </c>
      <c r="S150" s="3" t="s">
        <v>80</v>
      </c>
      <c r="T150" s="3" t="s">
        <v>80</v>
      </c>
      <c r="U150" s="3" t="s">
        <v>31</v>
      </c>
      <c r="V150" s="5" t="s">
        <v>98</v>
      </c>
      <c r="W150" s="3" t="s">
        <v>39</v>
      </c>
      <c r="X150" s="5">
        <v>1646.36</v>
      </c>
      <c r="Y150" s="3" t="s">
        <v>707</v>
      </c>
      <c r="AA150" s="14">
        <f t="shared" si="10"/>
        <v>59.449999999999818</v>
      </c>
      <c r="AF150" s="23">
        <f t="shared" si="9"/>
        <v>0.44341208748442212</v>
      </c>
      <c r="AI150" s="25">
        <f t="shared" si="11"/>
        <v>0.3287338472330622</v>
      </c>
      <c r="AJ150" s="41">
        <f t="shared" si="12"/>
        <v>3.0419745591059586</v>
      </c>
    </row>
    <row r="151" spans="1:36" x14ac:dyDescent="0.25">
      <c r="A151" s="3" t="s">
        <v>703</v>
      </c>
      <c r="B151" s="4" t="s">
        <v>708</v>
      </c>
      <c r="C151" s="3" t="s">
        <v>42</v>
      </c>
      <c r="D151" s="3" t="s">
        <v>377</v>
      </c>
      <c r="E151" s="3">
        <v>1878.02</v>
      </c>
      <c r="F151" s="3" t="s">
        <v>709</v>
      </c>
      <c r="G151" s="3" t="s">
        <v>42</v>
      </c>
      <c r="H151" s="5" t="s">
        <v>46</v>
      </c>
      <c r="I151" s="3" t="s">
        <v>80</v>
      </c>
      <c r="J151" s="3" t="s">
        <v>80</v>
      </c>
      <c r="K151" s="3" t="s">
        <v>40</v>
      </c>
      <c r="L151" s="3" t="s">
        <v>61</v>
      </c>
      <c r="M151" s="3" t="s">
        <v>47</v>
      </c>
      <c r="N151" s="3" t="s">
        <v>31</v>
      </c>
      <c r="O151" s="5" t="s">
        <v>47</v>
      </c>
      <c r="P151" s="3" t="s">
        <v>80</v>
      </c>
      <c r="Q151" s="3" t="s">
        <v>80</v>
      </c>
      <c r="R151" s="3" t="s">
        <v>80</v>
      </c>
      <c r="S151" s="3" t="s">
        <v>47</v>
      </c>
      <c r="T151" s="3" t="s">
        <v>80</v>
      </c>
      <c r="U151" s="3" t="s">
        <v>31</v>
      </c>
      <c r="V151" s="5" t="s">
        <v>98</v>
      </c>
      <c r="W151" s="3" t="s">
        <v>39</v>
      </c>
      <c r="X151" s="5">
        <v>1646.36</v>
      </c>
      <c r="Y151" s="3" t="s">
        <v>710</v>
      </c>
      <c r="AA151" s="14">
        <f t="shared" si="10"/>
        <v>-231.66000000000008</v>
      </c>
      <c r="AF151" s="23">
        <f t="shared" si="9"/>
        <v>-1.4284253793941906</v>
      </c>
      <c r="AI151" s="25">
        <f t="shared" si="11"/>
        <v>0.92341527073964413</v>
      </c>
      <c r="AJ151" s="41">
        <f t="shared" si="12"/>
        <v>1.0829363902537723</v>
      </c>
    </row>
    <row r="152" spans="1:36" x14ac:dyDescent="0.25">
      <c r="A152" s="3" t="s">
        <v>460</v>
      </c>
      <c r="B152" s="4" t="s">
        <v>711</v>
      </c>
      <c r="C152" s="3" t="s">
        <v>63</v>
      </c>
      <c r="D152" s="3" t="s">
        <v>467</v>
      </c>
      <c r="E152" s="3">
        <v>1753.87</v>
      </c>
      <c r="F152" s="3" t="s">
        <v>712</v>
      </c>
      <c r="G152" s="3" t="s">
        <v>42</v>
      </c>
      <c r="H152" s="5" t="s">
        <v>46</v>
      </c>
      <c r="I152" s="3" t="s">
        <v>47</v>
      </c>
      <c r="J152" s="3" t="s">
        <v>80</v>
      </c>
      <c r="K152" s="3" t="s">
        <v>40</v>
      </c>
      <c r="L152" s="3" t="s">
        <v>49</v>
      </c>
      <c r="M152" s="3" t="s">
        <v>80</v>
      </c>
      <c r="N152" s="3" t="s">
        <v>31</v>
      </c>
      <c r="O152" s="5" t="s">
        <v>47</v>
      </c>
      <c r="P152" s="3" t="s">
        <v>47</v>
      </c>
      <c r="Q152" s="3" t="s">
        <v>47</v>
      </c>
      <c r="R152" s="3" t="s">
        <v>40</v>
      </c>
      <c r="S152" s="3" t="s">
        <v>80</v>
      </c>
      <c r="T152" s="3" t="s">
        <v>80</v>
      </c>
      <c r="U152" s="3" t="s">
        <v>31</v>
      </c>
      <c r="V152" s="5" t="s">
        <v>713</v>
      </c>
      <c r="W152" s="3" t="s">
        <v>39</v>
      </c>
      <c r="X152" s="5">
        <v>1633.85</v>
      </c>
      <c r="Y152" s="3" t="s">
        <v>714</v>
      </c>
      <c r="AA152" s="14">
        <f t="shared" si="10"/>
        <v>-120.01999999999998</v>
      </c>
      <c r="AF152" s="23">
        <f t="shared" si="9"/>
        <v>-0.71058011539663446</v>
      </c>
      <c r="AI152" s="25">
        <f t="shared" si="11"/>
        <v>0.76132776560737458</v>
      </c>
      <c r="AJ152" s="41">
        <f t="shared" si="12"/>
        <v>1.313494719586664</v>
      </c>
    </row>
    <row r="153" spans="1:36" x14ac:dyDescent="0.25">
      <c r="A153" s="3" t="s">
        <v>715</v>
      </c>
      <c r="B153" s="4" t="s">
        <v>270</v>
      </c>
      <c r="C153" s="3" t="s">
        <v>58</v>
      </c>
      <c r="D153" s="3" t="s">
        <v>186</v>
      </c>
      <c r="E153" s="3">
        <v>1600</v>
      </c>
      <c r="F153" s="3" t="s">
        <v>716</v>
      </c>
      <c r="G153" s="3" t="s">
        <v>42</v>
      </c>
      <c r="H153" s="5" t="s">
        <v>46</v>
      </c>
      <c r="I153" s="3" t="s">
        <v>47</v>
      </c>
      <c r="J153" s="3" t="s">
        <v>47</v>
      </c>
      <c r="K153" s="3" t="s">
        <v>40</v>
      </c>
      <c r="L153" s="3" t="s">
        <v>49</v>
      </c>
      <c r="M153" s="3" t="s">
        <v>80</v>
      </c>
      <c r="N153" s="3" t="s">
        <v>31</v>
      </c>
      <c r="O153" s="5" t="s">
        <v>47</v>
      </c>
      <c r="P153" s="3" t="s">
        <v>47</v>
      </c>
      <c r="Q153" s="3" t="s">
        <v>47</v>
      </c>
      <c r="R153" s="3" t="s">
        <v>47</v>
      </c>
      <c r="S153" s="3" t="s">
        <v>80</v>
      </c>
      <c r="T153" s="3" t="s">
        <v>80</v>
      </c>
      <c r="U153" s="3" t="s">
        <v>31</v>
      </c>
      <c r="V153" s="5" t="s">
        <v>272</v>
      </c>
      <c r="W153" s="3" t="s">
        <v>39</v>
      </c>
      <c r="X153" s="5">
        <v>1608.82</v>
      </c>
      <c r="Y153" s="3" t="s">
        <v>717</v>
      </c>
      <c r="AA153" s="14">
        <f t="shared" si="10"/>
        <v>8.8199999999999363</v>
      </c>
      <c r="AF153" s="23">
        <f t="shared" si="9"/>
        <v>0.11786115846080918</v>
      </c>
      <c r="AI153" s="25">
        <f t="shared" si="11"/>
        <v>0.45308883486806317</v>
      </c>
      <c r="AJ153" s="41">
        <f t="shared" si="12"/>
        <v>2.20707270416671</v>
      </c>
    </row>
    <row r="154" spans="1:36" x14ac:dyDescent="0.25">
      <c r="A154" s="3" t="s">
        <v>715</v>
      </c>
      <c r="B154" s="4" t="s">
        <v>718</v>
      </c>
      <c r="C154" s="3" t="s">
        <v>151</v>
      </c>
      <c r="D154" s="3" t="s">
        <v>140</v>
      </c>
      <c r="E154" s="3">
        <v>2033.91</v>
      </c>
      <c r="F154" s="3" t="s">
        <v>719</v>
      </c>
      <c r="G154" s="3" t="s">
        <v>42</v>
      </c>
      <c r="H154" s="5" t="s">
        <v>47</v>
      </c>
      <c r="I154" s="3" t="s">
        <v>79</v>
      </c>
      <c r="J154" s="3" t="s">
        <v>47</v>
      </c>
      <c r="K154" s="3" t="s">
        <v>47</v>
      </c>
      <c r="L154" s="3" t="s">
        <v>80</v>
      </c>
      <c r="M154" s="3" t="s">
        <v>47</v>
      </c>
      <c r="N154" s="3" t="s">
        <v>31</v>
      </c>
      <c r="O154" s="5" t="s">
        <v>46</v>
      </c>
      <c r="P154" s="3" t="s">
        <v>47</v>
      </c>
      <c r="Q154" s="3" t="s">
        <v>47</v>
      </c>
      <c r="R154" s="3" t="s">
        <v>47</v>
      </c>
      <c r="S154" s="3" t="s">
        <v>80</v>
      </c>
      <c r="T154" s="3" t="s">
        <v>80</v>
      </c>
      <c r="U154" s="3" t="s">
        <v>31</v>
      </c>
      <c r="V154" s="5" t="s">
        <v>272</v>
      </c>
      <c r="W154" s="3" t="s">
        <v>39</v>
      </c>
      <c r="X154" s="5">
        <v>1608.82</v>
      </c>
      <c r="Y154" s="9" t="s">
        <v>720</v>
      </c>
      <c r="AA154" s="14">
        <f t="shared" si="10"/>
        <v>-425.09000000000015</v>
      </c>
      <c r="AF154" s="23">
        <f t="shared" si="9"/>
        <v>-2.6721803902778096</v>
      </c>
      <c r="AI154" s="25">
        <f t="shared" si="11"/>
        <v>0.99623199375568161</v>
      </c>
      <c r="AJ154" s="41">
        <f t="shared" si="12"/>
        <v>1.0037822578153843</v>
      </c>
    </row>
    <row r="155" spans="1:36" x14ac:dyDescent="0.25">
      <c r="A155" s="3" t="s">
        <v>721</v>
      </c>
      <c r="B155" s="4" t="s">
        <v>722</v>
      </c>
      <c r="C155" s="3" t="s">
        <v>42</v>
      </c>
      <c r="D155" s="3" t="s">
        <v>395</v>
      </c>
      <c r="E155" s="3" t="s">
        <v>42</v>
      </c>
      <c r="F155" s="3" t="s">
        <v>80</v>
      </c>
      <c r="G155" s="3" t="s">
        <v>42</v>
      </c>
      <c r="H155" s="5" t="s">
        <v>47</v>
      </c>
      <c r="I155" s="3" t="s">
        <v>47</v>
      </c>
      <c r="J155" s="3" t="s">
        <v>47</v>
      </c>
      <c r="K155" s="3" t="s">
        <v>46</v>
      </c>
      <c r="L155" s="3" t="s">
        <v>80</v>
      </c>
      <c r="M155" s="3" t="s">
        <v>80</v>
      </c>
      <c r="N155" s="3" t="s">
        <v>31</v>
      </c>
      <c r="O155" s="5" t="s">
        <v>47</v>
      </c>
      <c r="P155" s="3" t="s">
        <v>48</v>
      </c>
      <c r="Q155" s="3" t="s">
        <v>47</v>
      </c>
      <c r="R155" s="3" t="s">
        <v>40</v>
      </c>
      <c r="S155" s="3" t="s">
        <v>80</v>
      </c>
      <c r="T155" s="3" t="s">
        <v>80</v>
      </c>
      <c r="U155" s="3" t="s">
        <v>31</v>
      </c>
      <c r="V155" s="5" t="s">
        <v>88</v>
      </c>
      <c r="W155" s="3" t="s">
        <v>39</v>
      </c>
      <c r="X155" s="5">
        <v>1596.3</v>
      </c>
      <c r="Y155" s="3" t="s">
        <v>42</v>
      </c>
      <c r="AA155" s="14">
        <f t="shared" si="10"/>
        <v>0</v>
      </c>
      <c r="AF155" s="23">
        <f t="shared" si="9"/>
        <v>6.1148553404750457E-2</v>
      </c>
      <c r="AI155" s="25">
        <f t="shared" si="11"/>
        <v>0.47562045072135617</v>
      </c>
      <c r="AJ155" s="41">
        <f t="shared" si="12"/>
        <v>2.1025168250930686</v>
      </c>
    </row>
    <row r="156" spans="1:36" x14ac:dyDescent="0.25">
      <c r="A156" s="3" t="s">
        <v>721</v>
      </c>
      <c r="B156" s="4" t="s">
        <v>723</v>
      </c>
      <c r="C156" s="3" t="s">
        <v>63</v>
      </c>
      <c r="D156" s="3" t="s">
        <v>564</v>
      </c>
      <c r="E156" s="3" t="s">
        <v>42</v>
      </c>
      <c r="F156" s="3" t="s">
        <v>80</v>
      </c>
      <c r="G156" s="3" t="s">
        <v>42</v>
      </c>
      <c r="H156" s="5" t="s">
        <v>46</v>
      </c>
      <c r="I156" s="3" t="s">
        <v>80</v>
      </c>
      <c r="J156" s="3" t="s">
        <v>80</v>
      </c>
      <c r="K156" s="3" t="s">
        <v>48</v>
      </c>
      <c r="L156" s="3" t="s">
        <v>40</v>
      </c>
      <c r="M156" s="3" t="s">
        <v>80</v>
      </c>
      <c r="N156" s="3" t="s">
        <v>31</v>
      </c>
      <c r="O156" s="5" t="s">
        <v>47</v>
      </c>
      <c r="P156" s="3" t="s">
        <v>80</v>
      </c>
      <c r="Q156" s="3" t="s">
        <v>47</v>
      </c>
      <c r="R156" s="3" t="s">
        <v>47</v>
      </c>
      <c r="S156" s="3" t="s">
        <v>80</v>
      </c>
      <c r="T156" s="3" t="s">
        <v>80</v>
      </c>
      <c r="U156" s="3" t="s">
        <v>31</v>
      </c>
      <c r="V156" s="5" t="s">
        <v>88</v>
      </c>
      <c r="W156" s="3" t="s">
        <v>39</v>
      </c>
      <c r="X156" s="5">
        <v>1596.3</v>
      </c>
      <c r="Y156" s="3" t="s">
        <v>42</v>
      </c>
      <c r="AA156" s="14">
        <f t="shared" si="10"/>
        <v>0</v>
      </c>
      <c r="AF156" s="23">
        <f t="shared" si="9"/>
        <v>6.1148553404750457E-2</v>
      </c>
      <c r="AI156" s="25">
        <f t="shared" si="11"/>
        <v>0.47562045072135617</v>
      </c>
      <c r="AJ156" s="41">
        <f t="shared" si="12"/>
        <v>2.1025168250930686</v>
      </c>
    </row>
    <row r="157" spans="1:36" x14ac:dyDescent="0.25">
      <c r="A157" s="3" t="s">
        <v>724</v>
      </c>
      <c r="B157" s="4" t="s">
        <v>725</v>
      </c>
      <c r="C157" s="3" t="s">
        <v>42</v>
      </c>
      <c r="D157" s="3" t="s">
        <v>193</v>
      </c>
      <c r="E157" s="3">
        <v>1739.43</v>
      </c>
      <c r="F157" s="3" t="s">
        <v>80</v>
      </c>
      <c r="G157" s="3" t="s">
        <v>42</v>
      </c>
      <c r="H157" s="5" t="s">
        <v>47</v>
      </c>
      <c r="I157" s="3" t="s">
        <v>80</v>
      </c>
      <c r="J157" s="3" t="s">
        <v>80</v>
      </c>
      <c r="K157" s="3" t="s">
        <v>80</v>
      </c>
      <c r="L157" s="3" t="s">
        <v>49</v>
      </c>
      <c r="M157" s="3" t="s">
        <v>80</v>
      </c>
      <c r="N157" s="3" t="s">
        <v>31</v>
      </c>
      <c r="O157" s="5" t="s">
        <v>46</v>
      </c>
      <c r="P157" s="3" t="s">
        <v>80</v>
      </c>
      <c r="Q157" s="3" t="s">
        <v>47</v>
      </c>
      <c r="R157" s="3" t="s">
        <v>80</v>
      </c>
      <c r="S157" s="3" t="s">
        <v>80</v>
      </c>
      <c r="T157" s="3" t="s">
        <v>80</v>
      </c>
      <c r="U157" s="3" t="s">
        <v>31</v>
      </c>
      <c r="V157" s="5" t="s">
        <v>275</v>
      </c>
      <c r="W157" s="3" t="s">
        <v>39</v>
      </c>
      <c r="X157" s="5">
        <v>1583.79</v>
      </c>
      <c r="Y157" s="3" t="s">
        <v>42</v>
      </c>
      <c r="AA157" s="14">
        <f t="shared" si="10"/>
        <v>-155.6400000000001</v>
      </c>
      <c r="AF157" s="23">
        <f t="shared" si="9"/>
        <v>-0.93961673581577643</v>
      </c>
      <c r="AI157" s="25">
        <f t="shared" si="11"/>
        <v>0.82629290569370606</v>
      </c>
      <c r="AJ157" s="41">
        <f t="shared" si="12"/>
        <v>1.2102245984557496</v>
      </c>
    </row>
    <row r="158" spans="1:36" x14ac:dyDescent="0.25">
      <c r="A158" s="3" t="s">
        <v>409</v>
      </c>
      <c r="B158" s="4" t="s">
        <v>726</v>
      </c>
      <c r="C158" s="3" t="s">
        <v>491</v>
      </c>
      <c r="D158" s="3" t="s">
        <v>564</v>
      </c>
      <c r="E158" s="3" t="s">
        <v>42</v>
      </c>
      <c r="F158" s="3" t="s">
        <v>80</v>
      </c>
      <c r="G158" s="3" t="s">
        <v>42</v>
      </c>
      <c r="H158" s="5" t="s">
        <v>80</v>
      </c>
      <c r="I158" s="3" t="s">
        <v>80</v>
      </c>
      <c r="J158" s="3" t="s">
        <v>80</v>
      </c>
      <c r="K158" s="3" t="s">
        <v>80</v>
      </c>
      <c r="L158" s="3" t="s">
        <v>80</v>
      </c>
      <c r="M158" s="3" t="s">
        <v>80</v>
      </c>
      <c r="N158" s="3" t="s">
        <v>31</v>
      </c>
      <c r="O158" s="5" t="s">
        <v>46</v>
      </c>
      <c r="P158" s="3" t="s">
        <v>40</v>
      </c>
      <c r="Q158" s="3" t="s">
        <v>47</v>
      </c>
      <c r="R158" s="3" t="s">
        <v>40</v>
      </c>
      <c r="S158" s="3" t="s">
        <v>80</v>
      </c>
      <c r="T158" s="3" t="s">
        <v>47</v>
      </c>
      <c r="U158" s="3" t="s">
        <v>613</v>
      </c>
      <c r="V158" s="5" t="s">
        <v>83</v>
      </c>
      <c r="W158" s="3" t="s">
        <v>499</v>
      </c>
      <c r="X158" s="5">
        <v>1571.27</v>
      </c>
      <c r="Y158" s="3" t="s">
        <v>42</v>
      </c>
      <c r="AA158" s="14">
        <f t="shared" si="10"/>
        <v>0</v>
      </c>
      <c r="AF158" s="23">
        <f t="shared" si="9"/>
        <v>6.1148553404750457E-2</v>
      </c>
      <c r="AI158" s="25">
        <f t="shared" si="11"/>
        <v>0.47562045072135617</v>
      </c>
      <c r="AJ158" s="41">
        <f t="shared" si="12"/>
        <v>2.1025168250930686</v>
      </c>
    </row>
    <row r="159" spans="1:36" x14ac:dyDescent="0.25">
      <c r="A159" s="3" t="s">
        <v>727</v>
      </c>
      <c r="B159" s="4" t="s">
        <v>728</v>
      </c>
      <c r="C159" s="3" t="s">
        <v>42</v>
      </c>
      <c r="D159" s="3" t="s">
        <v>729</v>
      </c>
      <c r="E159" s="3">
        <v>1939.45</v>
      </c>
      <c r="F159" s="3" t="s">
        <v>80</v>
      </c>
      <c r="G159" s="3" t="s">
        <v>42</v>
      </c>
      <c r="H159" s="5" t="s">
        <v>46</v>
      </c>
      <c r="I159" s="3" t="s">
        <v>47</v>
      </c>
      <c r="J159" s="3" t="s">
        <v>47</v>
      </c>
      <c r="K159" s="3" t="s">
        <v>48</v>
      </c>
      <c r="L159" s="3" t="s">
        <v>80</v>
      </c>
      <c r="M159" s="3" t="s">
        <v>80</v>
      </c>
      <c r="N159" s="3" t="s">
        <v>31</v>
      </c>
      <c r="O159" s="5" t="s">
        <v>80</v>
      </c>
      <c r="P159" s="3" t="s">
        <v>80</v>
      </c>
      <c r="Q159" s="3" t="s">
        <v>80</v>
      </c>
      <c r="R159" s="3" t="s">
        <v>80</v>
      </c>
      <c r="S159" s="3" t="s">
        <v>80</v>
      </c>
      <c r="T159" s="3" t="s">
        <v>80</v>
      </c>
      <c r="U159" s="3" t="s">
        <v>31</v>
      </c>
      <c r="V159" s="5" t="s">
        <v>83</v>
      </c>
      <c r="W159" s="3" t="s">
        <v>39</v>
      </c>
      <c r="X159" s="5">
        <v>1571.27</v>
      </c>
      <c r="Y159" s="3" t="s">
        <v>42</v>
      </c>
      <c r="AA159" s="14">
        <f t="shared" si="10"/>
        <v>-368.18000000000006</v>
      </c>
      <c r="AF159" s="23">
        <f t="shared" si="9"/>
        <v>-2.3062490576541896</v>
      </c>
      <c r="AI159" s="25">
        <f t="shared" si="11"/>
        <v>0.98945164008345587</v>
      </c>
      <c r="AJ159" s="41">
        <f t="shared" si="12"/>
        <v>1.0106608140198285</v>
      </c>
    </row>
    <row r="160" spans="1:36" x14ac:dyDescent="0.25">
      <c r="A160" s="3" t="s">
        <v>730</v>
      </c>
      <c r="B160" s="4" t="s">
        <v>731</v>
      </c>
      <c r="C160" s="3" t="s">
        <v>58</v>
      </c>
      <c r="D160" s="3" t="s">
        <v>365</v>
      </c>
      <c r="E160" s="3">
        <v>1800.33</v>
      </c>
      <c r="F160" s="3" t="s">
        <v>732</v>
      </c>
      <c r="G160" s="3" t="s">
        <v>42</v>
      </c>
      <c r="H160" s="5" t="s">
        <v>46</v>
      </c>
      <c r="I160" s="3" t="s">
        <v>47</v>
      </c>
      <c r="J160" s="3" t="s">
        <v>80</v>
      </c>
      <c r="K160" s="3" t="s">
        <v>40</v>
      </c>
      <c r="L160" s="3" t="s">
        <v>80</v>
      </c>
      <c r="M160" s="3" t="s">
        <v>80</v>
      </c>
      <c r="N160" s="3" t="s">
        <v>31</v>
      </c>
      <c r="O160" s="5" t="s">
        <v>47</v>
      </c>
      <c r="P160" s="3" t="s">
        <v>47</v>
      </c>
      <c r="Q160" s="3" t="s">
        <v>47</v>
      </c>
      <c r="R160" s="3" t="s">
        <v>80</v>
      </c>
      <c r="S160" s="3" t="s">
        <v>80</v>
      </c>
      <c r="T160" s="3" t="s">
        <v>80</v>
      </c>
      <c r="U160" s="3" t="s">
        <v>31</v>
      </c>
      <c r="V160" s="5" t="s">
        <v>76</v>
      </c>
      <c r="W160" s="3" t="s">
        <v>39</v>
      </c>
      <c r="X160" s="5">
        <v>1546.24</v>
      </c>
      <c r="Y160" s="3" t="s">
        <v>733</v>
      </c>
      <c r="AA160" s="14">
        <f t="shared" si="10"/>
        <v>-254.08999999999992</v>
      </c>
      <c r="AF160" s="23">
        <f t="shared" si="9"/>
        <v>-1.5726502922521721</v>
      </c>
      <c r="AI160" s="25">
        <f t="shared" si="11"/>
        <v>0.94210009219648194</v>
      </c>
      <c r="AJ160" s="41">
        <f t="shared" si="12"/>
        <v>1.0614583400247057</v>
      </c>
    </row>
    <row r="161" spans="1:36" x14ac:dyDescent="0.25">
      <c r="A161" s="3" t="s">
        <v>734</v>
      </c>
      <c r="B161" s="4" t="s">
        <v>735</v>
      </c>
      <c r="C161" s="3" t="s">
        <v>42</v>
      </c>
      <c r="D161" s="3" t="s">
        <v>564</v>
      </c>
      <c r="E161" s="3" t="s">
        <v>42</v>
      </c>
      <c r="F161" s="3" t="s">
        <v>80</v>
      </c>
      <c r="G161" s="3" t="s">
        <v>42</v>
      </c>
      <c r="H161" s="5" t="s">
        <v>80</v>
      </c>
      <c r="I161" s="3" t="s">
        <v>80</v>
      </c>
      <c r="J161" s="3" t="s">
        <v>80</v>
      </c>
      <c r="K161" s="3" t="s">
        <v>80</v>
      </c>
      <c r="L161" s="3" t="s">
        <v>80</v>
      </c>
      <c r="M161" s="3" t="s">
        <v>80</v>
      </c>
      <c r="N161" s="3" t="s">
        <v>31</v>
      </c>
      <c r="O161" s="5" t="s">
        <v>46</v>
      </c>
      <c r="P161" s="3" t="s">
        <v>47</v>
      </c>
      <c r="Q161" s="3" t="s">
        <v>47</v>
      </c>
      <c r="R161" s="3" t="s">
        <v>80</v>
      </c>
      <c r="S161" s="3" t="s">
        <v>80</v>
      </c>
      <c r="T161" s="3" t="s">
        <v>80</v>
      </c>
      <c r="U161" s="3" t="s">
        <v>73</v>
      </c>
      <c r="V161" s="5" t="s">
        <v>46</v>
      </c>
      <c r="W161" s="3" t="s">
        <v>75</v>
      </c>
      <c r="X161" s="5">
        <v>1521.21</v>
      </c>
      <c r="Y161" s="3" t="s">
        <v>42</v>
      </c>
      <c r="AA161" s="14">
        <f t="shared" si="10"/>
        <v>0</v>
      </c>
      <c r="AF161" s="23">
        <f t="shared" si="9"/>
        <v>6.1148553404750457E-2</v>
      </c>
      <c r="AI161" s="25">
        <f t="shared" si="11"/>
        <v>0.47562045072135617</v>
      </c>
      <c r="AJ161" s="41">
        <f t="shared" si="12"/>
        <v>2.1025168250930686</v>
      </c>
    </row>
    <row r="162" spans="1:36" x14ac:dyDescent="0.25">
      <c r="A162" s="3" t="s">
        <v>736</v>
      </c>
      <c r="B162" s="4" t="s">
        <v>737</v>
      </c>
      <c r="C162" s="3" t="s">
        <v>42</v>
      </c>
      <c r="D162" s="3" t="s">
        <v>100</v>
      </c>
      <c r="E162" s="3" t="s">
        <v>42</v>
      </c>
      <c r="F162" s="3" t="s">
        <v>80</v>
      </c>
      <c r="G162" s="3" t="s">
        <v>42</v>
      </c>
      <c r="H162" s="5" t="s">
        <v>47</v>
      </c>
      <c r="I162" s="3" t="s">
        <v>47</v>
      </c>
      <c r="J162" s="3" t="s">
        <v>47</v>
      </c>
      <c r="K162" s="3" t="s">
        <v>80</v>
      </c>
      <c r="L162" s="3" t="s">
        <v>80</v>
      </c>
      <c r="M162" s="3" t="s">
        <v>47</v>
      </c>
      <c r="N162" s="3" t="s">
        <v>31</v>
      </c>
      <c r="O162" s="5" t="s">
        <v>46</v>
      </c>
      <c r="P162" s="3" t="s">
        <v>47</v>
      </c>
      <c r="Q162" s="3" t="s">
        <v>47</v>
      </c>
      <c r="R162" s="3" t="s">
        <v>80</v>
      </c>
      <c r="S162" s="3" t="s">
        <v>80</v>
      </c>
      <c r="T162" s="3" t="s">
        <v>80</v>
      </c>
      <c r="U162" s="3" t="s">
        <v>31</v>
      </c>
      <c r="V162" s="5" t="s">
        <v>46</v>
      </c>
      <c r="W162" s="3" t="s">
        <v>39</v>
      </c>
      <c r="X162" s="5">
        <v>1521.21</v>
      </c>
      <c r="Y162" s="3" t="s">
        <v>42</v>
      </c>
      <c r="AA162" s="14">
        <f t="shared" si="10"/>
        <v>0</v>
      </c>
      <c r="AF162" s="23">
        <f t="shared" si="9"/>
        <v>6.1148553404750457E-2</v>
      </c>
      <c r="AI162" s="25">
        <f t="shared" si="11"/>
        <v>0.47562045072135617</v>
      </c>
      <c r="AJ162" s="41">
        <f t="shared" si="12"/>
        <v>2.1025168250930686</v>
      </c>
    </row>
    <row r="163" spans="1:36" x14ac:dyDescent="0.25">
      <c r="A163" s="3" t="s">
        <v>736</v>
      </c>
      <c r="B163" s="4" t="s">
        <v>738</v>
      </c>
      <c r="C163" s="3" t="s">
        <v>42</v>
      </c>
      <c r="D163" s="3" t="s">
        <v>467</v>
      </c>
      <c r="E163" s="3">
        <v>1737.42</v>
      </c>
      <c r="F163" s="3" t="s">
        <v>739</v>
      </c>
      <c r="G163" s="3" t="s">
        <v>42</v>
      </c>
      <c r="H163" s="5" t="s">
        <v>47</v>
      </c>
      <c r="I163" s="3" t="s">
        <v>47</v>
      </c>
      <c r="J163" s="3" t="s">
        <v>80</v>
      </c>
      <c r="K163" s="3" t="s">
        <v>80</v>
      </c>
      <c r="L163" s="3" t="s">
        <v>80</v>
      </c>
      <c r="M163" s="3" t="s">
        <v>80</v>
      </c>
      <c r="N163" s="3" t="s">
        <v>31</v>
      </c>
      <c r="O163" s="5" t="s">
        <v>46</v>
      </c>
      <c r="P163" s="3" t="s">
        <v>47</v>
      </c>
      <c r="Q163" s="3" t="s">
        <v>47</v>
      </c>
      <c r="R163" s="3" t="s">
        <v>47</v>
      </c>
      <c r="S163" s="3" t="s">
        <v>80</v>
      </c>
      <c r="T163" s="3" t="s">
        <v>80</v>
      </c>
      <c r="U163" s="3" t="s">
        <v>31</v>
      </c>
      <c r="V163" s="5" t="s">
        <v>46</v>
      </c>
      <c r="W163" s="3" t="s">
        <v>39</v>
      </c>
      <c r="X163" s="5">
        <v>1521.21</v>
      </c>
      <c r="Y163" s="3" t="s">
        <v>740</v>
      </c>
      <c r="AA163" s="14">
        <f t="shared" si="10"/>
        <v>-216.21000000000004</v>
      </c>
      <c r="AF163" s="23">
        <f t="shared" si="9"/>
        <v>-1.3290818705374881</v>
      </c>
      <c r="AI163" s="25">
        <f t="shared" si="11"/>
        <v>0.9080895195989922</v>
      </c>
      <c r="AJ163" s="41">
        <f t="shared" si="12"/>
        <v>1.1012130174584496</v>
      </c>
    </row>
    <row r="164" spans="1:36" x14ac:dyDescent="0.25">
      <c r="A164" s="3" t="s">
        <v>736</v>
      </c>
      <c r="B164" s="4" t="s">
        <v>741</v>
      </c>
      <c r="C164" s="3" t="s">
        <v>42</v>
      </c>
      <c r="D164" s="3" t="s">
        <v>55</v>
      </c>
      <c r="E164" s="3">
        <v>1891.55</v>
      </c>
      <c r="F164" s="3" t="s">
        <v>80</v>
      </c>
      <c r="G164" s="3" t="s">
        <v>42</v>
      </c>
      <c r="H164" s="5" t="s">
        <v>47</v>
      </c>
      <c r="I164" s="3" t="s">
        <v>47</v>
      </c>
      <c r="J164" s="3" t="s">
        <v>47</v>
      </c>
      <c r="K164" s="3" t="s">
        <v>46</v>
      </c>
      <c r="L164" s="3" t="s">
        <v>80</v>
      </c>
      <c r="M164" s="3" t="s">
        <v>80</v>
      </c>
      <c r="N164" s="3" t="s">
        <v>31</v>
      </c>
      <c r="O164" s="5" t="s">
        <v>47</v>
      </c>
      <c r="P164" s="3" t="s">
        <v>47</v>
      </c>
      <c r="Q164" s="3" t="s">
        <v>47</v>
      </c>
      <c r="R164" s="3" t="s">
        <v>47</v>
      </c>
      <c r="S164" s="3" t="s">
        <v>80</v>
      </c>
      <c r="T164" s="3" t="s">
        <v>47</v>
      </c>
      <c r="U164" s="3" t="s">
        <v>31</v>
      </c>
      <c r="V164" s="5" t="s">
        <v>46</v>
      </c>
      <c r="W164" s="3" t="s">
        <v>39</v>
      </c>
      <c r="X164" s="5">
        <v>1521.21</v>
      </c>
      <c r="Y164" s="3" t="s">
        <v>42</v>
      </c>
      <c r="AA164" s="14">
        <f t="shared" si="10"/>
        <v>-370.33999999999992</v>
      </c>
      <c r="AF164" s="23">
        <f t="shared" si="9"/>
        <v>-2.3201378588924069</v>
      </c>
      <c r="AI164" s="25">
        <f t="shared" si="11"/>
        <v>0.98983328955607797</v>
      </c>
      <c r="AJ164" s="41">
        <f t="shared" si="12"/>
        <v>1.0102711340901473</v>
      </c>
    </row>
    <row r="165" spans="1:36" x14ac:dyDescent="0.25">
      <c r="A165" s="3" t="s">
        <v>742</v>
      </c>
      <c r="B165" s="4" t="s">
        <v>743</v>
      </c>
      <c r="C165" s="3" t="s">
        <v>58</v>
      </c>
      <c r="D165" s="3" t="s">
        <v>744</v>
      </c>
      <c r="E165" s="3">
        <v>1600</v>
      </c>
      <c r="F165" s="3" t="s">
        <v>716</v>
      </c>
      <c r="G165" s="3" t="s">
        <v>42</v>
      </c>
      <c r="H165" s="5" t="s">
        <v>47</v>
      </c>
      <c r="I165" s="3" t="s">
        <v>47</v>
      </c>
      <c r="J165" s="3" t="s">
        <v>47</v>
      </c>
      <c r="K165" s="3" t="s">
        <v>86</v>
      </c>
      <c r="L165" s="3" t="s">
        <v>47</v>
      </c>
      <c r="M165" s="3" t="s">
        <v>47</v>
      </c>
      <c r="N165" s="3" t="s">
        <v>31</v>
      </c>
      <c r="O165" s="5" t="s">
        <v>47</v>
      </c>
      <c r="P165" s="3" t="s">
        <v>47</v>
      </c>
      <c r="Q165" s="3" t="s">
        <v>47</v>
      </c>
      <c r="R165" s="3" t="s">
        <v>47</v>
      </c>
      <c r="S165" s="3" t="s">
        <v>47</v>
      </c>
      <c r="T165" s="3" t="s">
        <v>47</v>
      </c>
      <c r="U165" s="3" t="s">
        <v>31</v>
      </c>
      <c r="V165" s="5" t="s">
        <v>86</v>
      </c>
      <c r="W165" s="3" t="s">
        <v>39</v>
      </c>
      <c r="X165" s="5">
        <v>1471.15</v>
      </c>
      <c r="Y165" s="3" t="s">
        <v>745</v>
      </c>
      <c r="AA165" s="14">
        <f t="shared" si="10"/>
        <v>-128.84999999999991</v>
      </c>
      <c r="AF165" s="23">
        <f t="shared" si="9"/>
        <v>-0.76735702045842558</v>
      </c>
      <c r="AI165" s="25">
        <f t="shared" si="11"/>
        <v>0.7785653625114598</v>
      </c>
      <c r="AJ165" s="41">
        <f t="shared" si="12"/>
        <v>1.2844136769381143</v>
      </c>
    </row>
    <row r="166" spans="1:36" x14ac:dyDescent="0.25">
      <c r="A166" s="3" t="s">
        <v>746</v>
      </c>
      <c r="B166" s="4" t="s">
        <v>747</v>
      </c>
      <c r="C166" s="3" t="s">
        <v>63</v>
      </c>
      <c r="D166" s="3" t="s">
        <v>564</v>
      </c>
      <c r="E166" s="3" t="s">
        <v>42</v>
      </c>
      <c r="F166" s="3" t="s">
        <v>80</v>
      </c>
      <c r="G166" s="3" t="s">
        <v>42</v>
      </c>
      <c r="H166" s="5" t="s">
        <v>47</v>
      </c>
      <c r="I166" s="3" t="s">
        <v>47</v>
      </c>
      <c r="J166" s="3" t="s">
        <v>47</v>
      </c>
      <c r="K166" s="3" t="s">
        <v>40</v>
      </c>
      <c r="L166" s="3" t="s">
        <v>40</v>
      </c>
      <c r="M166" s="3" t="s">
        <v>47</v>
      </c>
      <c r="N166" s="3" t="s">
        <v>73</v>
      </c>
      <c r="O166" s="5" t="s">
        <v>47</v>
      </c>
      <c r="P166" s="3" t="s">
        <v>47</v>
      </c>
      <c r="Q166" s="3" t="s">
        <v>47</v>
      </c>
      <c r="R166" s="3" t="s">
        <v>47</v>
      </c>
      <c r="S166" s="3" t="s">
        <v>80</v>
      </c>
      <c r="T166" s="3" t="s">
        <v>80</v>
      </c>
      <c r="U166" s="3" t="s">
        <v>31</v>
      </c>
      <c r="V166" s="5" t="s">
        <v>48</v>
      </c>
      <c r="W166" s="3" t="s">
        <v>75</v>
      </c>
      <c r="X166" s="5">
        <v>1446.12</v>
      </c>
      <c r="Y166" s="3" t="s">
        <v>42</v>
      </c>
      <c r="AA166" s="14">
        <f t="shared" si="10"/>
        <v>0</v>
      </c>
      <c r="AF166" s="23">
        <f t="shared" si="9"/>
        <v>6.1148553404750457E-2</v>
      </c>
      <c r="AI166" s="25">
        <f t="shared" si="11"/>
        <v>0.47562045072135617</v>
      </c>
      <c r="AJ166" s="41">
        <f t="shared" si="12"/>
        <v>2.1025168250930686</v>
      </c>
    </row>
    <row r="167" spans="1:36" x14ac:dyDescent="0.25">
      <c r="A167" s="3" t="s">
        <v>448</v>
      </c>
      <c r="B167" s="4" t="s">
        <v>748</v>
      </c>
      <c r="C167" s="3" t="s">
        <v>58</v>
      </c>
      <c r="D167" s="3" t="s">
        <v>467</v>
      </c>
      <c r="E167" s="3" t="s">
        <v>42</v>
      </c>
      <c r="F167" s="3" t="s">
        <v>80</v>
      </c>
      <c r="G167" s="3" t="s">
        <v>42</v>
      </c>
      <c r="H167" s="5" t="s">
        <v>47</v>
      </c>
      <c r="I167" s="3" t="s">
        <v>40</v>
      </c>
      <c r="J167" s="3" t="s">
        <v>80</v>
      </c>
      <c r="K167" s="3" t="s">
        <v>40</v>
      </c>
      <c r="L167" s="3" t="s">
        <v>47</v>
      </c>
      <c r="M167" s="3" t="s">
        <v>80</v>
      </c>
      <c r="N167" s="3" t="s">
        <v>31</v>
      </c>
      <c r="O167" s="5" t="s">
        <v>47</v>
      </c>
      <c r="P167" s="3" t="s">
        <v>47</v>
      </c>
      <c r="Q167" s="3" t="s">
        <v>80</v>
      </c>
      <c r="R167" s="3" t="s">
        <v>47</v>
      </c>
      <c r="S167" s="3" t="s">
        <v>47</v>
      </c>
      <c r="T167" s="3" t="s">
        <v>80</v>
      </c>
      <c r="U167" s="3" t="s">
        <v>31</v>
      </c>
      <c r="V167" s="5" t="s">
        <v>48</v>
      </c>
      <c r="W167" s="3" t="s">
        <v>39</v>
      </c>
      <c r="X167" s="5">
        <v>1446.12</v>
      </c>
      <c r="Y167" s="3" t="s">
        <v>42</v>
      </c>
      <c r="AA167" s="14">
        <f t="shared" si="10"/>
        <v>0</v>
      </c>
      <c r="AF167" s="23">
        <f t="shared" si="9"/>
        <v>6.1148553404750457E-2</v>
      </c>
      <c r="AI167" s="25">
        <f t="shared" si="11"/>
        <v>0.47562045072135617</v>
      </c>
      <c r="AJ167" s="41">
        <f t="shared" si="12"/>
        <v>2.1025168250930686</v>
      </c>
    </row>
    <row r="168" spans="1:36" x14ac:dyDescent="0.25">
      <c r="A168" s="3" t="s">
        <v>749</v>
      </c>
      <c r="B168" s="4" t="s">
        <v>750</v>
      </c>
      <c r="C168" s="3" t="s">
        <v>63</v>
      </c>
      <c r="D168" s="3" t="s">
        <v>564</v>
      </c>
      <c r="E168" s="3">
        <v>1474.17</v>
      </c>
      <c r="F168" s="3" t="s">
        <v>80</v>
      </c>
      <c r="G168" s="3" t="s">
        <v>42</v>
      </c>
      <c r="H168" s="5" t="s">
        <v>47</v>
      </c>
      <c r="I168" s="3" t="s">
        <v>47</v>
      </c>
      <c r="J168" s="3" t="s">
        <v>47</v>
      </c>
      <c r="K168" s="3" t="s">
        <v>40</v>
      </c>
      <c r="L168" s="3" t="s">
        <v>80</v>
      </c>
      <c r="M168" s="3" t="s">
        <v>80</v>
      </c>
      <c r="N168" s="3" t="s">
        <v>31</v>
      </c>
      <c r="O168" s="5" t="s">
        <v>47</v>
      </c>
      <c r="P168" s="3" t="s">
        <v>47</v>
      </c>
      <c r="Q168" s="3" t="s">
        <v>47</v>
      </c>
      <c r="R168" s="3" t="s">
        <v>80</v>
      </c>
      <c r="S168" s="3" t="s">
        <v>80</v>
      </c>
      <c r="T168" s="3" t="s">
        <v>80</v>
      </c>
      <c r="U168" s="3" t="s">
        <v>31</v>
      </c>
      <c r="V168" s="5" t="s">
        <v>40</v>
      </c>
      <c r="W168" s="3" t="s">
        <v>39</v>
      </c>
      <c r="X168" s="5">
        <v>1421.09</v>
      </c>
      <c r="Y168" s="3" t="s">
        <v>42</v>
      </c>
      <c r="AA168" s="14">
        <f t="shared" si="10"/>
        <v>-53.080000000000155</v>
      </c>
      <c r="AF168" s="23">
        <f t="shared" si="9"/>
        <v>-0.28015587702332512</v>
      </c>
      <c r="AI168" s="25">
        <f t="shared" si="11"/>
        <v>0.61032104165762147</v>
      </c>
      <c r="AJ168" s="41">
        <f t="shared" si="12"/>
        <v>1.6384819328594951</v>
      </c>
    </row>
    <row r="169" spans="1:36" x14ac:dyDescent="0.25">
      <c r="A169" s="3" t="s">
        <v>749</v>
      </c>
      <c r="B169" s="4" t="s">
        <v>751</v>
      </c>
      <c r="C169" s="3" t="s">
        <v>42</v>
      </c>
      <c r="D169" s="3" t="s">
        <v>564</v>
      </c>
      <c r="E169" s="3" t="s">
        <v>42</v>
      </c>
      <c r="F169" s="3" t="s">
        <v>80</v>
      </c>
      <c r="G169" s="3" t="s">
        <v>42</v>
      </c>
      <c r="H169" s="5" t="s">
        <v>47</v>
      </c>
      <c r="I169" s="3" t="s">
        <v>47</v>
      </c>
      <c r="J169" s="3" t="s">
        <v>47</v>
      </c>
      <c r="K169" s="3" t="s">
        <v>40</v>
      </c>
      <c r="L169" s="3" t="s">
        <v>80</v>
      </c>
      <c r="M169" s="3" t="s">
        <v>80</v>
      </c>
      <c r="N169" s="3" t="s">
        <v>31</v>
      </c>
      <c r="O169" s="5" t="s">
        <v>47</v>
      </c>
      <c r="P169" s="3" t="s">
        <v>47</v>
      </c>
      <c r="Q169" s="3" t="s">
        <v>47</v>
      </c>
      <c r="R169" s="3" t="s">
        <v>47</v>
      </c>
      <c r="S169" s="3" t="s">
        <v>47</v>
      </c>
      <c r="T169" s="3" t="s">
        <v>47</v>
      </c>
      <c r="U169" s="3" t="s">
        <v>31</v>
      </c>
      <c r="V169" s="5" t="s">
        <v>40</v>
      </c>
      <c r="W169" s="3" t="s">
        <v>39</v>
      </c>
      <c r="X169" s="5">
        <v>1421.09</v>
      </c>
      <c r="Y169" s="3" t="s">
        <v>42</v>
      </c>
      <c r="AA169" s="14">
        <f t="shared" si="10"/>
        <v>0</v>
      </c>
      <c r="AF169" s="23">
        <f t="shared" si="9"/>
        <v>6.1148553404750457E-2</v>
      </c>
      <c r="AI169" s="25">
        <f t="shared" si="11"/>
        <v>0.47562045072135617</v>
      </c>
      <c r="AJ169" s="41">
        <f t="shared" si="12"/>
        <v>2.1025168250930686</v>
      </c>
    </row>
    <row r="170" spans="1:36" x14ac:dyDescent="0.25">
      <c r="A170" s="3" t="s">
        <v>752</v>
      </c>
      <c r="B170" s="4" t="s">
        <v>753</v>
      </c>
      <c r="C170" s="3" t="s">
        <v>63</v>
      </c>
      <c r="D170" s="3" t="s">
        <v>564</v>
      </c>
      <c r="E170" s="3" t="s">
        <v>42</v>
      </c>
      <c r="F170" s="3" t="s">
        <v>80</v>
      </c>
      <c r="G170" s="3" t="s">
        <v>42</v>
      </c>
      <c r="H170" s="5" t="s">
        <v>47</v>
      </c>
      <c r="I170" s="3" t="s">
        <v>80</v>
      </c>
      <c r="J170" s="3" t="s">
        <v>80</v>
      </c>
      <c r="K170" s="3" t="s">
        <v>80</v>
      </c>
      <c r="L170" s="3" t="s">
        <v>80</v>
      </c>
      <c r="M170" s="3" t="s">
        <v>80</v>
      </c>
      <c r="N170" s="3" t="s">
        <v>31</v>
      </c>
      <c r="O170" s="5" t="s">
        <v>47</v>
      </c>
      <c r="P170" s="3" t="s">
        <v>47</v>
      </c>
      <c r="Q170" s="3" t="s">
        <v>47</v>
      </c>
      <c r="R170" s="3" t="s">
        <v>80</v>
      </c>
      <c r="S170" s="3" t="s">
        <v>80</v>
      </c>
      <c r="T170" s="3" t="s">
        <v>80</v>
      </c>
      <c r="U170" s="3" t="s">
        <v>31</v>
      </c>
      <c r="V170" s="5" t="s">
        <v>47</v>
      </c>
      <c r="W170" s="3" t="s">
        <v>39</v>
      </c>
      <c r="X170" s="5">
        <v>1396.06</v>
      </c>
      <c r="Y170" s="3" t="s">
        <v>42</v>
      </c>
      <c r="AA170" s="14">
        <f t="shared" si="10"/>
        <v>0</v>
      </c>
      <c r="AF170" s="23">
        <f t="shared" si="9"/>
        <v>6.1148553404750457E-2</v>
      </c>
      <c r="AI170" s="25">
        <f t="shared" si="11"/>
        <v>0.47562045072135617</v>
      </c>
      <c r="AJ170" s="41">
        <f t="shared" si="12"/>
        <v>2.1025168250930686</v>
      </c>
    </row>
    <row r="171" spans="1:36" x14ac:dyDescent="0.25">
      <c r="A171" s="3" t="s">
        <v>752</v>
      </c>
      <c r="B171" s="4" t="s">
        <v>754</v>
      </c>
      <c r="C171" s="3" t="s">
        <v>63</v>
      </c>
      <c r="D171" s="3" t="s">
        <v>564</v>
      </c>
      <c r="E171" s="3" t="s">
        <v>42</v>
      </c>
      <c r="F171" s="3" t="s">
        <v>80</v>
      </c>
      <c r="G171" s="3" t="s">
        <v>42</v>
      </c>
      <c r="H171" s="5" t="s">
        <v>47</v>
      </c>
      <c r="I171" s="3" t="s">
        <v>47</v>
      </c>
      <c r="J171" s="3" t="s">
        <v>47</v>
      </c>
      <c r="K171" s="3" t="s">
        <v>47</v>
      </c>
      <c r="L171" s="3" t="s">
        <v>47</v>
      </c>
      <c r="M171" s="3" t="s">
        <v>80</v>
      </c>
      <c r="N171" s="3" t="s">
        <v>31</v>
      </c>
      <c r="O171" s="5" t="s">
        <v>47</v>
      </c>
      <c r="P171" s="3" t="s">
        <v>47</v>
      </c>
      <c r="Q171" s="3" t="s">
        <v>47</v>
      </c>
      <c r="R171" s="3" t="s">
        <v>80</v>
      </c>
      <c r="S171" s="3" t="s">
        <v>80</v>
      </c>
      <c r="T171" s="3" t="s">
        <v>47</v>
      </c>
      <c r="U171" s="3" t="s">
        <v>31</v>
      </c>
      <c r="V171" s="5" t="s">
        <v>47</v>
      </c>
      <c r="W171" s="3" t="s">
        <v>39</v>
      </c>
      <c r="X171" s="5">
        <v>1396.06</v>
      </c>
      <c r="Y171" s="3" t="s">
        <v>42</v>
      </c>
      <c r="AA171" s="14">
        <f t="shared" si="10"/>
        <v>0</v>
      </c>
      <c r="AF171" s="23">
        <f t="shared" si="9"/>
        <v>6.1148553404750457E-2</v>
      </c>
      <c r="AI171" s="25">
        <f t="shared" si="11"/>
        <v>0.47562045072135617</v>
      </c>
      <c r="AJ171" s="41">
        <f t="shared" si="12"/>
        <v>2.1025168250930686</v>
      </c>
    </row>
    <row r="172" spans="1:36" x14ac:dyDescent="0.25">
      <c r="A172" s="3" t="s">
        <v>752</v>
      </c>
      <c r="B172" s="4" t="s">
        <v>755</v>
      </c>
      <c r="C172" s="3" t="s">
        <v>42</v>
      </c>
      <c r="D172" s="3" t="s">
        <v>564</v>
      </c>
      <c r="E172" s="3" t="s">
        <v>42</v>
      </c>
      <c r="F172" s="3" t="s">
        <v>80</v>
      </c>
      <c r="G172" s="3" t="s">
        <v>42</v>
      </c>
      <c r="H172" s="5" t="s">
        <v>47</v>
      </c>
      <c r="I172" s="3" t="s">
        <v>47</v>
      </c>
      <c r="J172" s="3" t="s">
        <v>47</v>
      </c>
      <c r="K172" s="3" t="s">
        <v>47</v>
      </c>
      <c r="L172" s="3" t="s">
        <v>47</v>
      </c>
      <c r="M172" s="3" t="s">
        <v>80</v>
      </c>
      <c r="N172" s="3" t="s">
        <v>31</v>
      </c>
      <c r="O172" s="5" t="s">
        <v>47</v>
      </c>
      <c r="P172" s="3" t="s">
        <v>47</v>
      </c>
      <c r="Q172" s="3" t="s">
        <v>47</v>
      </c>
      <c r="R172" s="3" t="s">
        <v>80</v>
      </c>
      <c r="S172" s="3" t="s">
        <v>80</v>
      </c>
      <c r="T172" s="3" t="s">
        <v>47</v>
      </c>
      <c r="U172" s="3" t="s">
        <v>31</v>
      </c>
      <c r="V172" s="5" t="s">
        <v>47</v>
      </c>
      <c r="W172" s="3" t="s">
        <v>39</v>
      </c>
      <c r="X172" s="5">
        <v>1396.06</v>
      </c>
      <c r="Y172" s="3" t="s">
        <v>42</v>
      </c>
      <c r="AA172" s="14">
        <f t="shared" si="10"/>
        <v>0</v>
      </c>
      <c r="AF172" s="23">
        <f t="shared" si="9"/>
        <v>6.1148553404750457E-2</v>
      </c>
      <c r="AI172" s="25">
        <f t="shared" si="11"/>
        <v>0.47562045072135617</v>
      </c>
      <c r="AJ172" s="41">
        <f t="shared" si="12"/>
        <v>2.1025168250930686</v>
      </c>
    </row>
    <row r="173" spans="1:36" x14ac:dyDescent="0.25">
      <c r="A173" s="3" t="s">
        <v>752</v>
      </c>
      <c r="B173" s="4" t="s">
        <v>756</v>
      </c>
      <c r="C173" s="3" t="s">
        <v>151</v>
      </c>
      <c r="D173" s="3" t="s">
        <v>90</v>
      </c>
      <c r="E173" s="3" t="s">
        <v>42</v>
      </c>
      <c r="F173" s="3" t="s">
        <v>80</v>
      </c>
      <c r="G173" s="3" t="s">
        <v>42</v>
      </c>
      <c r="H173" s="5" t="s">
        <v>47</v>
      </c>
      <c r="I173" s="3" t="s">
        <v>47</v>
      </c>
      <c r="J173" s="3" t="s">
        <v>47</v>
      </c>
      <c r="K173" s="3" t="s">
        <v>80</v>
      </c>
      <c r="L173" s="3" t="s">
        <v>80</v>
      </c>
      <c r="M173" s="3" t="s">
        <v>80</v>
      </c>
      <c r="N173" s="3" t="s">
        <v>31</v>
      </c>
      <c r="O173" s="5" t="s">
        <v>47</v>
      </c>
      <c r="P173" s="3" t="s">
        <v>47</v>
      </c>
      <c r="Q173" s="3" t="s">
        <v>80</v>
      </c>
      <c r="R173" s="3" t="s">
        <v>80</v>
      </c>
      <c r="S173" s="3" t="s">
        <v>80</v>
      </c>
      <c r="T173" s="3" t="s">
        <v>80</v>
      </c>
      <c r="U173" s="3" t="s">
        <v>31</v>
      </c>
      <c r="V173" s="5" t="s">
        <v>47</v>
      </c>
      <c r="W173" s="3" t="s">
        <v>39</v>
      </c>
      <c r="X173" s="5">
        <v>1396.06</v>
      </c>
      <c r="Y173" s="3" t="s">
        <v>42</v>
      </c>
      <c r="AA173" s="14">
        <f t="shared" si="10"/>
        <v>0</v>
      </c>
      <c r="AF173" s="23">
        <f t="shared" si="9"/>
        <v>6.1148553404750457E-2</v>
      </c>
      <c r="AI173" s="25">
        <f t="shared" si="11"/>
        <v>0.47562045072135617</v>
      </c>
      <c r="AJ173" s="41">
        <f t="shared" si="12"/>
        <v>2.1025168250930686</v>
      </c>
    </row>
    <row r="174" spans="1:36" x14ac:dyDescent="0.25">
      <c r="A174" s="3" t="s">
        <v>752</v>
      </c>
      <c r="B174" s="4" t="s">
        <v>757</v>
      </c>
      <c r="C174" s="3" t="s">
        <v>42</v>
      </c>
      <c r="D174" s="3" t="s">
        <v>395</v>
      </c>
      <c r="E174" s="3" t="s">
        <v>42</v>
      </c>
      <c r="F174" s="3" t="s">
        <v>80</v>
      </c>
      <c r="G174" s="3" t="s">
        <v>42</v>
      </c>
      <c r="H174" s="5" t="s">
        <v>47</v>
      </c>
      <c r="I174" s="3" t="s">
        <v>47</v>
      </c>
      <c r="J174" s="3" t="s">
        <v>80</v>
      </c>
      <c r="K174" s="3" t="s">
        <v>80</v>
      </c>
      <c r="L174" s="3" t="s">
        <v>80</v>
      </c>
      <c r="M174" s="3" t="s">
        <v>80</v>
      </c>
      <c r="N174" s="3" t="s">
        <v>31</v>
      </c>
      <c r="O174" s="5" t="s">
        <v>80</v>
      </c>
      <c r="P174" s="3" t="s">
        <v>80</v>
      </c>
      <c r="Q174" s="3" t="s">
        <v>80</v>
      </c>
      <c r="R174" s="3" t="s">
        <v>80</v>
      </c>
      <c r="S174" s="3" t="s">
        <v>80</v>
      </c>
      <c r="T174" s="3" t="s">
        <v>80</v>
      </c>
      <c r="U174" s="3" t="s">
        <v>31</v>
      </c>
      <c r="V174" s="5" t="s">
        <v>47</v>
      </c>
      <c r="W174" s="3" t="s">
        <v>39</v>
      </c>
      <c r="X174" s="5">
        <v>1396.06</v>
      </c>
      <c r="Y174" s="3" t="s">
        <v>42</v>
      </c>
      <c r="AA174" s="14">
        <f t="shared" si="10"/>
        <v>0</v>
      </c>
      <c r="AF174" s="23">
        <f t="shared" si="9"/>
        <v>6.1148553404750457E-2</v>
      </c>
      <c r="AI174" s="25">
        <f t="shared" si="11"/>
        <v>0.47562045072135617</v>
      </c>
      <c r="AJ174" s="41">
        <f t="shared" si="12"/>
        <v>2.1025168250930686</v>
      </c>
    </row>
    <row r="175" spans="1:36" x14ac:dyDescent="0.25">
      <c r="A175" s="3" t="s">
        <v>752</v>
      </c>
      <c r="B175" s="4" t="s">
        <v>758</v>
      </c>
      <c r="C175" s="3" t="s">
        <v>58</v>
      </c>
      <c r="D175" s="3" t="s">
        <v>426</v>
      </c>
      <c r="E175" s="3" t="s">
        <v>42</v>
      </c>
      <c r="F175" s="3" t="s">
        <v>80</v>
      </c>
      <c r="G175" s="3" t="s">
        <v>42</v>
      </c>
      <c r="H175" s="5" t="s">
        <v>47</v>
      </c>
      <c r="I175" s="3" t="s">
        <v>47</v>
      </c>
      <c r="J175" s="3" t="s">
        <v>80</v>
      </c>
      <c r="K175" s="3" t="s">
        <v>80</v>
      </c>
      <c r="L175" s="3" t="s">
        <v>47</v>
      </c>
      <c r="M175" s="3" t="s">
        <v>80</v>
      </c>
      <c r="N175" s="3" t="s">
        <v>31</v>
      </c>
      <c r="O175" s="5" t="s">
        <v>47</v>
      </c>
      <c r="P175" s="3" t="s">
        <v>80</v>
      </c>
      <c r="Q175" s="3" t="s">
        <v>80</v>
      </c>
      <c r="R175" s="3" t="s">
        <v>80</v>
      </c>
      <c r="S175" s="3" t="s">
        <v>47</v>
      </c>
      <c r="T175" s="3" t="s">
        <v>80</v>
      </c>
      <c r="U175" s="3" t="s">
        <v>31</v>
      </c>
      <c r="V175" s="5" t="s">
        <v>47</v>
      </c>
      <c r="W175" s="3" t="s">
        <v>39</v>
      </c>
      <c r="X175" s="5">
        <v>1396.06</v>
      </c>
      <c r="Y175" s="3" t="s">
        <v>42</v>
      </c>
      <c r="AA175" s="14">
        <f t="shared" si="10"/>
        <v>0</v>
      </c>
      <c r="AF175" s="23">
        <f t="shared" si="9"/>
        <v>6.1148553404750457E-2</v>
      </c>
      <c r="AI175" s="25">
        <f t="shared" si="11"/>
        <v>0.47562045072135617</v>
      </c>
      <c r="AJ175" s="41">
        <f t="shared" si="12"/>
        <v>2.1025168250930686</v>
      </c>
    </row>
    <row r="176" spans="1:36" x14ac:dyDescent="0.25">
      <c r="A176" s="67" t="s">
        <v>759</v>
      </c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</row>
    <row r="177" spans="1:8" x14ac:dyDescent="0.25">
      <c r="A177" s="66" t="s">
        <v>162</v>
      </c>
      <c r="B177" s="66"/>
      <c r="C177" s="66"/>
      <c r="D177" s="66"/>
      <c r="E177" s="66"/>
      <c r="F177" s="66"/>
      <c r="G177" s="66"/>
      <c r="H177" s="66"/>
    </row>
  </sheetData>
  <mergeCells count="15">
    <mergeCell ref="A176:Y176"/>
    <mergeCell ref="A177:H177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175">
    <cfRule type="cellIs" dxfId="484" priority="8" operator="lessThan">
      <formula>200</formula>
    </cfRule>
    <cfRule type="cellIs" dxfId="483" priority="9" operator="between">
      <formula>200</formula>
      <formula>300</formula>
    </cfRule>
    <cfRule type="cellIs" dxfId="482" priority="10" operator="between">
      <formula>300</formula>
      <formula>400</formula>
    </cfRule>
    <cfRule type="cellIs" dxfId="481" priority="11" operator="greaterThan">
      <formula>400</formula>
    </cfRule>
  </conditionalFormatting>
  <conditionalFormatting sqref="AF5:AF175">
    <cfRule type="cellIs" dxfId="480" priority="5" operator="lessThan">
      <formula>2</formula>
    </cfRule>
    <cfRule type="cellIs" dxfId="479" priority="6" operator="between">
      <formula>2</formula>
      <formula>3</formula>
    </cfRule>
    <cfRule type="cellIs" dxfId="478" priority="7" operator="between">
      <formula>3</formula>
      <formula>100</formula>
    </cfRule>
  </conditionalFormatting>
  <conditionalFormatting sqref="AI5:AI175">
    <cfRule type="expression" dxfId="477" priority="12">
      <formula>AND($AF5&gt;0,$AI5&lt;0.01)</formula>
    </cfRule>
    <cfRule type="expression" dxfId="476" priority="13">
      <formula>AND($AF5&gt;0,$AI5&lt;0.02)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C71-D8C1-445B-BC52-CF26C80724F5}">
  <dimension ref="A1:AL30"/>
  <sheetViews>
    <sheetView topLeftCell="K1" zoomScaleNormal="100" workbookViewId="0">
      <selection activeCell="AL5" sqref="AK4:AL5"/>
    </sheetView>
  </sheetViews>
  <sheetFormatPr defaultRowHeight="15" x14ac:dyDescent="0.25"/>
  <sheetData>
    <row r="1" spans="1:38" x14ac:dyDescent="0.25">
      <c r="A1" s="53" t="s">
        <v>290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I1" t="s">
        <v>2468</v>
      </c>
    </row>
    <row r="2" spans="1:38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2"/>
      <c r="K2" s="60" t="s">
        <v>9</v>
      </c>
      <c r="L2" s="61"/>
      <c r="M2" s="62"/>
      <c r="N2" s="60" t="s">
        <v>165</v>
      </c>
      <c r="O2" s="61"/>
      <c r="P2" s="62"/>
      <c r="Q2" s="60" t="s">
        <v>166</v>
      </c>
      <c r="R2" s="61"/>
      <c r="S2" s="62"/>
      <c r="T2" s="60" t="s">
        <v>167</v>
      </c>
      <c r="U2" s="61"/>
      <c r="V2" s="62"/>
      <c r="W2" s="60" t="s">
        <v>168</v>
      </c>
      <c r="X2" s="61"/>
      <c r="Y2" s="62"/>
      <c r="Z2" s="60" t="s">
        <v>291</v>
      </c>
      <c r="AA2" s="62"/>
      <c r="AB2" s="63" t="s">
        <v>11</v>
      </c>
      <c r="AC2" s="54" t="s">
        <v>12</v>
      </c>
    </row>
    <row r="3" spans="1:38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19</v>
      </c>
      <c r="K3" s="1" t="s">
        <v>14</v>
      </c>
      <c r="L3" s="2" t="s">
        <v>14</v>
      </c>
      <c r="M3" s="2" t="s">
        <v>19</v>
      </c>
      <c r="N3" s="1" t="s">
        <v>16</v>
      </c>
      <c r="O3" s="2" t="s">
        <v>21</v>
      </c>
      <c r="P3" s="2" t="s">
        <v>19</v>
      </c>
      <c r="Q3" s="1" t="s">
        <v>174</v>
      </c>
      <c r="R3" s="2" t="s">
        <v>18</v>
      </c>
      <c r="S3" s="2" t="s">
        <v>19</v>
      </c>
      <c r="T3" s="1" t="s">
        <v>172</v>
      </c>
      <c r="U3" s="2" t="s">
        <v>15</v>
      </c>
      <c r="V3" s="2" t="s">
        <v>19</v>
      </c>
      <c r="W3" s="1" t="s">
        <v>170</v>
      </c>
      <c r="X3" s="2" t="s">
        <v>292</v>
      </c>
      <c r="Y3" s="2" t="s">
        <v>19</v>
      </c>
      <c r="Z3" s="1" t="s">
        <v>24</v>
      </c>
      <c r="AA3" s="2" t="s">
        <v>19</v>
      </c>
      <c r="AB3" s="64"/>
      <c r="AC3" s="55"/>
    </row>
    <row r="4" spans="1:38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56</v>
      </c>
      <c r="K4" s="1" t="s">
        <v>27</v>
      </c>
      <c r="L4" s="2" t="s">
        <v>28</v>
      </c>
      <c r="M4" s="2" t="s">
        <v>293</v>
      </c>
      <c r="N4" s="1" t="s">
        <v>29</v>
      </c>
      <c r="O4" s="2" t="s">
        <v>30</v>
      </c>
      <c r="P4" s="2" t="s">
        <v>294</v>
      </c>
      <c r="Q4" s="1" t="s">
        <v>32</v>
      </c>
      <c r="R4" s="2" t="s">
        <v>33</v>
      </c>
      <c r="S4" s="2" t="s">
        <v>273</v>
      </c>
      <c r="T4" s="1" t="s">
        <v>34</v>
      </c>
      <c r="U4" s="2" t="s">
        <v>35</v>
      </c>
      <c r="V4" s="2" t="s">
        <v>210</v>
      </c>
      <c r="W4" s="1" t="s">
        <v>36</v>
      </c>
      <c r="X4" s="2" t="s">
        <v>37</v>
      </c>
      <c r="Y4" s="2" t="s">
        <v>273</v>
      </c>
      <c r="Z4" s="1" t="s">
        <v>38</v>
      </c>
      <c r="AA4" s="2" t="s">
        <v>295</v>
      </c>
      <c r="AB4" s="65"/>
      <c r="AC4" s="56"/>
      <c r="AE4" t="s">
        <v>349</v>
      </c>
      <c r="AH4" t="s">
        <v>2483</v>
      </c>
      <c r="AI4" s="19" t="s">
        <v>2466</v>
      </c>
      <c r="AJ4" s="20" t="s">
        <v>2467</v>
      </c>
      <c r="AK4" s="15" t="s">
        <v>2487</v>
      </c>
      <c r="AL4" s="42" t="s">
        <v>9232</v>
      </c>
    </row>
    <row r="5" spans="1:38" x14ac:dyDescent="0.25">
      <c r="A5" s="3" t="s">
        <v>40</v>
      </c>
      <c r="B5" s="4" t="s">
        <v>296</v>
      </c>
      <c r="C5" s="3" t="s">
        <v>58</v>
      </c>
      <c r="D5" s="3" t="s">
        <v>100</v>
      </c>
      <c r="E5" s="10">
        <v>2422.54</v>
      </c>
      <c r="F5" s="3" t="s">
        <v>219</v>
      </c>
      <c r="G5" s="3" t="s">
        <v>45</v>
      </c>
      <c r="H5" s="5" t="s">
        <v>46</v>
      </c>
      <c r="I5" s="3" t="s">
        <v>46</v>
      </c>
      <c r="J5" s="3" t="s">
        <v>98</v>
      </c>
      <c r="K5" s="6" t="s">
        <v>46</v>
      </c>
      <c r="L5" s="7" t="s">
        <v>46</v>
      </c>
      <c r="M5" s="7" t="s">
        <v>138</v>
      </c>
      <c r="N5" s="5" t="s">
        <v>40</v>
      </c>
      <c r="O5" s="3" t="s">
        <v>46</v>
      </c>
      <c r="P5" s="3" t="s">
        <v>188</v>
      </c>
      <c r="Q5" s="5" t="s">
        <v>46</v>
      </c>
      <c r="R5" s="3" t="s">
        <v>49</v>
      </c>
      <c r="S5" s="3" t="s">
        <v>208</v>
      </c>
      <c r="T5" s="6" t="s">
        <v>46</v>
      </c>
      <c r="U5" s="7" t="s">
        <v>46</v>
      </c>
      <c r="V5" s="7" t="s">
        <v>189</v>
      </c>
      <c r="W5" s="6" t="s">
        <v>46</v>
      </c>
      <c r="X5" s="7" t="s">
        <v>46</v>
      </c>
      <c r="Y5" s="7" t="s">
        <v>297</v>
      </c>
      <c r="Z5" s="5" t="s">
        <v>298</v>
      </c>
      <c r="AA5" s="3" t="s">
        <v>299</v>
      </c>
      <c r="AB5" s="11">
        <v>3032.65</v>
      </c>
      <c r="AC5" s="12">
        <v>25.92</v>
      </c>
      <c r="AE5" s="16">
        <f t="array" ref="AE5:AE28">(AB5:AB28)-(E5:E28)</f>
        <v>610.11000000000013</v>
      </c>
      <c r="AF5" s="4" t="s">
        <v>296</v>
      </c>
      <c r="AH5" s="23" t="e">
        <f ca="1">(AE5-$AI$5)/$AJ$5</f>
        <v>#NAME?</v>
      </c>
      <c r="AI5" s="21">
        <f>AVERAGE(AE5:AE64)</f>
        <v>11.644166666666658</v>
      </c>
      <c r="AJ5" s="19" t="e">
        <f ca="1">_xlfn.STDEV.P(_xlfn.ANCHORARRAY(AE5))</f>
        <v>#NAME?</v>
      </c>
      <c r="AK5" s="25" t="e">
        <f ca="1">1-_xlfn.NORM.S.DIST(AH5,TRUE)</f>
        <v>#NAME?</v>
      </c>
      <c r="AL5" s="41" t="e">
        <f ca="1">1/AK5</f>
        <v>#NAME?</v>
      </c>
    </row>
    <row r="6" spans="1:38" x14ac:dyDescent="0.25">
      <c r="A6" s="3" t="s">
        <v>48</v>
      </c>
      <c r="B6" s="4" t="s">
        <v>300</v>
      </c>
      <c r="C6" s="3" t="s">
        <v>42</v>
      </c>
      <c r="D6" s="3" t="s">
        <v>100</v>
      </c>
      <c r="E6" s="10">
        <v>2233.0700000000002</v>
      </c>
      <c r="F6" s="3" t="s">
        <v>301</v>
      </c>
      <c r="G6" s="3" t="s">
        <v>65</v>
      </c>
      <c r="H6" s="5" t="s">
        <v>46</v>
      </c>
      <c r="I6" s="3" t="s">
        <v>46</v>
      </c>
      <c r="J6" s="3" t="s">
        <v>56</v>
      </c>
      <c r="K6" s="5" t="s">
        <v>46</v>
      </c>
      <c r="L6" s="3" t="s">
        <v>46</v>
      </c>
      <c r="M6" s="3" t="s">
        <v>302</v>
      </c>
      <c r="N6" s="5" t="s">
        <v>40</v>
      </c>
      <c r="O6" s="3" t="s">
        <v>46</v>
      </c>
      <c r="P6" s="3" t="s">
        <v>294</v>
      </c>
      <c r="Q6" s="5" t="s">
        <v>46</v>
      </c>
      <c r="R6" s="3" t="s">
        <v>86</v>
      </c>
      <c r="S6" s="3" t="s">
        <v>273</v>
      </c>
      <c r="T6" s="5" t="s">
        <v>79</v>
      </c>
      <c r="U6" s="3" t="s">
        <v>47</v>
      </c>
      <c r="V6" s="3" t="s">
        <v>210</v>
      </c>
      <c r="W6" s="5" t="s">
        <v>46</v>
      </c>
      <c r="X6" s="3" t="s">
        <v>80</v>
      </c>
      <c r="Y6" s="3" t="s">
        <v>273</v>
      </c>
      <c r="Z6" s="5" t="s">
        <v>93</v>
      </c>
      <c r="AA6" s="3" t="s">
        <v>303</v>
      </c>
      <c r="AB6" s="11">
        <v>2644.34</v>
      </c>
      <c r="AC6" s="10">
        <v>17.47</v>
      </c>
      <c r="AE6" s="17">
        <v>411.27</v>
      </c>
      <c r="AF6" s="4" t="s">
        <v>300</v>
      </c>
      <c r="AH6" s="23" t="e">
        <f t="shared" ref="AH6:AH28" ca="1" si="0">(AE6-$AI$5)/$AJ$5</f>
        <v>#NAME?</v>
      </c>
      <c r="AI6" s="21"/>
      <c r="AK6" s="25" t="e">
        <f t="shared" ref="AK6:AK28" ca="1" si="1">1-_xlfn.NORM.S.DIST(AH6,TRUE)</f>
        <v>#NAME?</v>
      </c>
      <c r="AL6" s="41" t="e">
        <f t="shared" ref="AL6:AL28" ca="1" si="2">1/AK6</f>
        <v>#NAME?</v>
      </c>
    </row>
    <row r="7" spans="1:38" x14ac:dyDescent="0.25">
      <c r="A7" s="3" t="s">
        <v>86</v>
      </c>
      <c r="B7" s="4" t="s">
        <v>123</v>
      </c>
      <c r="C7" s="3" t="s">
        <v>58</v>
      </c>
      <c r="D7" s="3" t="s">
        <v>115</v>
      </c>
      <c r="E7" s="10">
        <v>2313.61</v>
      </c>
      <c r="F7" s="3" t="s">
        <v>124</v>
      </c>
      <c r="G7" s="3" t="s">
        <v>65</v>
      </c>
      <c r="H7" s="5" t="s">
        <v>46</v>
      </c>
      <c r="I7" s="3" t="s">
        <v>46</v>
      </c>
      <c r="J7" s="3" t="s">
        <v>108</v>
      </c>
      <c r="K7" s="5" t="s">
        <v>46</v>
      </c>
      <c r="L7" s="3" t="s">
        <v>46</v>
      </c>
      <c r="M7" s="3" t="s">
        <v>96</v>
      </c>
      <c r="N7" s="5" t="s">
        <v>48</v>
      </c>
      <c r="O7" s="3" t="s">
        <v>46</v>
      </c>
      <c r="P7" s="3" t="s">
        <v>294</v>
      </c>
      <c r="Q7" s="5" t="s">
        <v>61</v>
      </c>
      <c r="R7" s="3" t="s">
        <v>40</v>
      </c>
      <c r="S7" s="3" t="s">
        <v>273</v>
      </c>
      <c r="T7" s="5" t="s">
        <v>46</v>
      </c>
      <c r="U7" s="3" t="s">
        <v>47</v>
      </c>
      <c r="V7" s="3" t="s">
        <v>210</v>
      </c>
      <c r="W7" s="5" t="s">
        <v>46</v>
      </c>
      <c r="X7" s="3" t="s">
        <v>80</v>
      </c>
      <c r="Y7" s="3" t="s">
        <v>273</v>
      </c>
      <c r="Z7" s="5" t="s">
        <v>97</v>
      </c>
      <c r="AA7" s="3" t="s">
        <v>304</v>
      </c>
      <c r="AB7" s="11">
        <v>2626.69</v>
      </c>
      <c r="AC7" s="10">
        <v>13.3</v>
      </c>
      <c r="AE7" s="17">
        <v>313.07999999999993</v>
      </c>
      <c r="AF7" s="4" t="s">
        <v>123</v>
      </c>
      <c r="AH7" s="23" t="e">
        <f t="shared" ca="1" si="0"/>
        <v>#NAME?</v>
      </c>
      <c r="AI7" s="21"/>
      <c r="AK7" s="25" t="e">
        <f t="shared" ca="1" si="1"/>
        <v>#NAME?</v>
      </c>
      <c r="AL7" s="41" t="e">
        <f t="shared" ca="1" si="2"/>
        <v>#NAME?</v>
      </c>
    </row>
    <row r="8" spans="1:38" x14ac:dyDescent="0.25">
      <c r="A8" s="3" t="s">
        <v>61</v>
      </c>
      <c r="B8" s="4" t="s">
        <v>99</v>
      </c>
      <c r="C8" s="3" t="s">
        <v>58</v>
      </c>
      <c r="D8" s="3" t="s">
        <v>100</v>
      </c>
      <c r="E8" s="10">
        <v>2289.04</v>
      </c>
      <c r="F8" s="3" t="s">
        <v>101</v>
      </c>
      <c r="G8" s="3" t="s">
        <v>42</v>
      </c>
      <c r="H8" s="5" t="s">
        <v>46</v>
      </c>
      <c r="I8" s="3" t="s">
        <v>46</v>
      </c>
      <c r="J8" s="3" t="s">
        <v>104</v>
      </c>
      <c r="K8" s="5" t="s">
        <v>46</v>
      </c>
      <c r="L8" s="3" t="s">
        <v>46</v>
      </c>
      <c r="M8" s="3" t="s">
        <v>208</v>
      </c>
      <c r="N8" s="5" t="s">
        <v>46</v>
      </c>
      <c r="O8" s="3" t="s">
        <v>48</v>
      </c>
      <c r="P8" s="3" t="s">
        <v>294</v>
      </c>
      <c r="Q8" s="5" t="s">
        <v>46</v>
      </c>
      <c r="R8" s="3" t="s">
        <v>61</v>
      </c>
      <c r="S8" s="3" t="s">
        <v>273</v>
      </c>
      <c r="T8" s="5" t="s">
        <v>80</v>
      </c>
      <c r="U8" s="3" t="s">
        <v>46</v>
      </c>
      <c r="V8" s="3" t="s">
        <v>210</v>
      </c>
      <c r="W8" s="5" t="s">
        <v>80</v>
      </c>
      <c r="X8" s="3" t="s">
        <v>80</v>
      </c>
      <c r="Y8" s="3" t="s">
        <v>273</v>
      </c>
      <c r="Z8" s="5" t="s">
        <v>305</v>
      </c>
      <c r="AA8" s="3" t="s">
        <v>52</v>
      </c>
      <c r="AB8" s="11">
        <v>2591.39</v>
      </c>
      <c r="AC8" s="10">
        <v>12.84</v>
      </c>
      <c r="AE8" s="17">
        <v>302.34999999999991</v>
      </c>
      <c r="AF8" s="4" t="s">
        <v>99</v>
      </c>
      <c r="AH8" s="23" t="e">
        <f t="shared" ca="1" si="0"/>
        <v>#NAME?</v>
      </c>
      <c r="AI8" s="21"/>
      <c r="AK8" s="25" t="e">
        <f t="shared" ca="1" si="1"/>
        <v>#NAME?</v>
      </c>
      <c r="AL8" s="41" t="e">
        <f t="shared" ca="1" si="2"/>
        <v>#NAME?</v>
      </c>
    </row>
    <row r="9" spans="1:38" x14ac:dyDescent="0.25">
      <c r="A9" s="3" t="s">
        <v>46</v>
      </c>
      <c r="B9" s="4" t="s">
        <v>306</v>
      </c>
      <c r="C9" s="3" t="s">
        <v>42</v>
      </c>
      <c r="D9" s="3" t="s">
        <v>307</v>
      </c>
      <c r="E9" s="10">
        <v>2548.61</v>
      </c>
      <c r="F9" s="3" t="s">
        <v>113</v>
      </c>
      <c r="G9" s="3" t="s">
        <v>65</v>
      </c>
      <c r="H9" s="5" t="s">
        <v>46</v>
      </c>
      <c r="I9" s="3" t="s">
        <v>46</v>
      </c>
      <c r="J9" s="3" t="s">
        <v>98</v>
      </c>
      <c r="K9" s="5" t="s">
        <v>46</v>
      </c>
      <c r="L9" s="3" t="s">
        <v>46</v>
      </c>
      <c r="M9" s="3" t="s">
        <v>273</v>
      </c>
      <c r="N9" s="6" t="s">
        <v>46</v>
      </c>
      <c r="O9" s="7" t="s">
        <v>46</v>
      </c>
      <c r="P9" s="7" t="s">
        <v>210</v>
      </c>
      <c r="Q9" s="5" t="s">
        <v>47</v>
      </c>
      <c r="R9" s="3" t="s">
        <v>46</v>
      </c>
      <c r="S9" s="3" t="s">
        <v>273</v>
      </c>
      <c r="T9" s="5" t="s">
        <v>47</v>
      </c>
      <c r="U9" s="3" t="s">
        <v>47</v>
      </c>
      <c r="V9" s="3" t="s">
        <v>210</v>
      </c>
      <c r="W9" s="5" t="s">
        <v>46</v>
      </c>
      <c r="X9" s="3" t="s">
        <v>80</v>
      </c>
      <c r="Y9" s="3" t="s">
        <v>273</v>
      </c>
      <c r="Z9" s="5" t="s">
        <v>293</v>
      </c>
      <c r="AA9" s="3" t="s">
        <v>308</v>
      </c>
      <c r="AB9" s="11">
        <v>2556.09</v>
      </c>
      <c r="AC9" s="10">
        <v>0.31</v>
      </c>
      <c r="AE9" s="17">
        <v>7.4800000000000182</v>
      </c>
      <c r="AF9" s="4" t="s">
        <v>306</v>
      </c>
      <c r="AH9" s="23" t="e">
        <f t="shared" ca="1" si="0"/>
        <v>#NAME?</v>
      </c>
      <c r="AI9" s="21"/>
      <c r="AK9" s="25" t="e">
        <f t="shared" ca="1" si="1"/>
        <v>#NAME?</v>
      </c>
      <c r="AL9" s="41" t="e">
        <f t="shared" ca="1" si="2"/>
        <v>#NAME?</v>
      </c>
    </row>
    <row r="10" spans="1:38" x14ac:dyDescent="0.25">
      <c r="A10" s="3" t="s">
        <v>76</v>
      </c>
      <c r="B10" s="4" t="s">
        <v>309</v>
      </c>
      <c r="C10" s="3" t="s">
        <v>42</v>
      </c>
      <c r="D10" s="3" t="s">
        <v>90</v>
      </c>
      <c r="E10" s="10">
        <v>2216.86</v>
      </c>
      <c r="F10" s="3" t="s">
        <v>310</v>
      </c>
      <c r="G10" s="3" t="s">
        <v>42</v>
      </c>
      <c r="H10" s="5" t="s">
        <v>46</v>
      </c>
      <c r="I10" s="3" t="s">
        <v>46</v>
      </c>
      <c r="J10" s="3" t="s">
        <v>104</v>
      </c>
      <c r="K10" s="5" t="s">
        <v>46</v>
      </c>
      <c r="L10" s="3" t="s">
        <v>46</v>
      </c>
      <c r="M10" s="3" t="s">
        <v>96</v>
      </c>
      <c r="N10" s="5" t="s">
        <v>40</v>
      </c>
      <c r="O10" s="3" t="s">
        <v>46</v>
      </c>
      <c r="P10" s="3" t="s">
        <v>294</v>
      </c>
      <c r="Q10" s="5" t="s">
        <v>46</v>
      </c>
      <c r="R10" s="3" t="s">
        <v>79</v>
      </c>
      <c r="S10" s="3" t="s">
        <v>273</v>
      </c>
      <c r="T10" s="5" t="s">
        <v>80</v>
      </c>
      <c r="U10" s="3" t="s">
        <v>80</v>
      </c>
      <c r="V10" s="3" t="s">
        <v>210</v>
      </c>
      <c r="W10" s="5" t="s">
        <v>46</v>
      </c>
      <c r="X10" s="3" t="s">
        <v>80</v>
      </c>
      <c r="Y10" s="3" t="s">
        <v>273</v>
      </c>
      <c r="Z10" s="5" t="s">
        <v>311</v>
      </c>
      <c r="AA10" s="3" t="s">
        <v>312</v>
      </c>
      <c r="AB10" s="11">
        <v>2538.44</v>
      </c>
      <c r="AC10" s="10">
        <v>13.67</v>
      </c>
      <c r="AE10" s="17">
        <v>321.57999999999993</v>
      </c>
      <c r="AF10" s="4" t="s">
        <v>309</v>
      </c>
      <c r="AH10" s="23" t="e">
        <f t="shared" ca="1" si="0"/>
        <v>#NAME?</v>
      </c>
      <c r="AI10" s="21"/>
      <c r="AK10" s="25" t="e">
        <f t="shared" ca="1" si="1"/>
        <v>#NAME?</v>
      </c>
      <c r="AL10" s="41" t="e">
        <f t="shared" ca="1" si="2"/>
        <v>#NAME?</v>
      </c>
    </row>
    <row r="11" spans="1:38" x14ac:dyDescent="0.25">
      <c r="A11" s="3" t="s">
        <v>83</v>
      </c>
      <c r="B11" s="4" t="s">
        <v>41</v>
      </c>
      <c r="C11" s="3" t="s">
        <v>42</v>
      </c>
      <c r="D11" s="3" t="s">
        <v>43</v>
      </c>
      <c r="E11" s="10">
        <v>2577.04</v>
      </c>
      <c r="F11" s="3" t="s">
        <v>44</v>
      </c>
      <c r="G11" s="3" t="s">
        <v>45</v>
      </c>
      <c r="H11" s="5" t="s">
        <v>46</v>
      </c>
      <c r="I11" s="3" t="s">
        <v>46</v>
      </c>
      <c r="J11" s="3" t="s">
        <v>44</v>
      </c>
      <c r="K11" s="5" t="s">
        <v>46</v>
      </c>
      <c r="L11" s="3" t="s">
        <v>46</v>
      </c>
      <c r="M11" s="3" t="s">
        <v>261</v>
      </c>
      <c r="N11" s="5" t="s">
        <v>48</v>
      </c>
      <c r="O11" s="3" t="s">
        <v>48</v>
      </c>
      <c r="P11" s="3" t="s">
        <v>294</v>
      </c>
      <c r="Q11" s="5" t="s">
        <v>46</v>
      </c>
      <c r="R11" s="3" t="s">
        <v>40</v>
      </c>
      <c r="S11" s="3" t="s">
        <v>273</v>
      </c>
      <c r="T11" s="5" t="s">
        <v>48</v>
      </c>
      <c r="U11" s="3" t="s">
        <v>47</v>
      </c>
      <c r="V11" s="3" t="s">
        <v>210</v>
      </c>
      <c r="W11" s="5" t="s">
        <v>46</v>
      </c>
      <c r="X11" s="3" t="s">
        <v>80</v>
      </c>
      <c r="Y11" s="3" t="s">
        <v>273</v>
      </c>
      <c r="Z11" s="5" t="s">
        <v>96</v>
      </c>
      <c r="AA11" s="3" t="s">
        <v>313</v>
      </c>
      <c r="AB11" s="11">
        <v>2450.19</v>
      </c>
      <c r="AC11" s="10">
        <v>-5.39</v>
      </c>
      <c r="AE11" s="17">
        <v>-126.84999999999991</v>
      </c>
      <c r="AF11" s="4" t="s">
        <v>41</v>
      </c>
      <c r="AH11" s="23" t="e">
        <f t="shared" ca="1" si="0"/>
        <v>#NAME?</v>
      </c>
      <c r="AI11" s="21"/>
      <c r="AK11" s="25" t="e">
        <f t="shared" ca="1" si="1"/>
        <v>#NAME?</v>
      </c>
      <c r="AL11" s="41" t="e">
        <f t="shared" ca="1" si="2"/>
        <v>#NAME?</v>
      </c>
    </row>
    <row r="12" spans="1:38" x14ac:dyDescent="0.25">
      <c r="A12" s="3" t="s">
        <v>88</v>
      </c>
      <c r="B12" s="4" t="s">
        <v>54</v>
      </c>
      <c r="C12" s="3" t="s">
        <v>42</v>
      </c>
      <c r="D12" s="3" t="s">
        <v>55</v>
      </c>
      <c r="E12" s="10">
        <v>2530.9899999999998</v>
      </c>
      <c r="F12" s="3" t="s">
        <v>56</v>
      </c>
      <c r="G12" s="3" t="s">
        <v>45</v>
      </c>
      <c r="H12" s="5" t="s">
        <v>46</v>
      </c>
      <c r="I12" s="3" t="s">
        <v>46</v>
      </c>
      <c r="J12" s="3" t="s">
        <v>119</v>
      </c>
      <c r="K12" s="5" t="s">
        <v>46</v>
      </c>
      <c r="L12" s="3" t="s">
        <v>46</v>
      </c>
      <c r="M12" s="3" t="s">
        <v>293</v>
      </c>
      <c r="N12" s="5" t="s">
        <v>46</v>
      </c>
      <c r="O12" s="3" t="s">
        <v>48</v>
      </c>
      <c r="P12" s="3" t="s">
        <v>294</v>
      </c>
      <c r="Q12" s="5" t="s">
        <v>46</v>
      </c>
      <c r="R12" s="3" t="s">
        <v>47</v>
      </c>
      <c r="S12" s="3" t="s">
        <v>273</v>
      </c>
      <c r="T12" s="5" t="s">
        <v>80</v>
      </c>
      <c r="U12" s="3" t="s">
        <v>47</v>
      </c>
      <c r="V12" s="3" t="s">
        <v>210</v>
      </c>
      <c r="W12" s="5" t="s">
        <v>46</v>
      </c>
      <c r="X12" s="3" t="s">
        <v>80</v>
      </c>
      <c r="Y12" s="3" t="s">
        <v>273</v>
      </c>
      <c r="Z12" s="5" t="s">
        <v>96</v>
      </c>
      <c r="AA12" s="3" t="s">
        <v>303</v>
      </c>
      <c r="AB12" s="11">
        <v>2450.19</v>
      </c>
      <c r="AC12" s="10">
        <v>-3.44</v>
      </c>
      <c r="AE12" s="17">
        <v>-80.799999999999727</v>
      </c>
      <c r="AF12" s="4" t="s">
        <v>54</v>
      </c>
      <c r="AH12" s="23" t="e">
        <f t="shared" ca="1" si="0"/>
        <v>#NAME?</v>
      </c>
      <c r="AI12" s="21"/>
      <c r="AK12" s="25" t="e">
        <f t="shared" ca="1" si="1"/>
        <v>#NAME?</v>
      </c>
      <c r="AL12" s="41" t="e">
        <f t="shared" ca="1" si="2"/>
        <v>#NAME?</v>
      </c>
    </row>
    <row r="13" spans="1:38" x14ac:dyDescent="0.25">
      <c r="A13" s="3" t="s">
        <v>44</v>
      </c>
      <c r="B13" s="4" t="s">
        <v>314</v>
      </c>
      <c r="C13" s="3" t="s">
        <v>58</v>
      </c>
      <c r="D13" s="3" t="s">
        <v>307</v>
      </c>
      <c r="E13" s="10">
        <v>2465.19</v>
      </c>
      <c r="F13" s="3" t="s">
        <v>261</v>
      </c>
      <c r="G13" s="3" t="s">
        <v>45</v>
      </c>
      <c r="H13" s="6" t="s">
        <v>46</v>
      </c>
      <c r="I13" s="7" t="s">
        <v>46</v>
      </c>
      <c r="J13" s="7" t="s">
        <v>83</v>
      </c>
      <c r="K13" s="5" t="s">
        <v>46</v>
      </c>
      <c r="L13" s="3" t="s">
        <v>46</v>
      </c>
      <c r="M13" s="3" t="s">
        <v>297</v>
      </c>
      <c r="N13" s="5" t="s">
        <v>40</v>
      </c>
      <c r="O13" s="3" t="s">
        <v>47</v>
      </c>
      <c r="P13" s="3" t="s">
        <v>294</v>
      </c>
      <c r="Q13" s="6" t="s">
        <v>46</v>
      </c>
      <c r="R13" s="7" t="s">
        <v>46</v>
      </c>
      <c r="S13" s="7" t="s">
        <v>273</v>
      </c>
      <c r="T13" s="5" t="s">
        <v>80</v>
      </c>
      <c r="U13" s="3" t="s">
        <v>80</v>
      </c>
      <c r="V13" s="3" t="s">
        <v>210</v>
      </c>
      <c r="W13" s="5" t="s">
        <v>46</v>
      </c>
      <c r="X13" s="3" t="s">
        <v>80</v>
      </c>
      <c r="Y13" s="3" t="s">
        <v>273</v>
      </c>
      <c r="Z13" s="5" t="s">
        <v>315</v>
      </c>
      <c r="AA13" s="3" t="s">
        <v>316</v>
      </c>
      <c r="AB13" s="11">
        <v>2414.89</v>
      </c>
      <c r="AC13" s="10">
        <v>-2.13</v>
      </c>
      <c r="AE13" s="17">
        <v>-50.300000000000182</v>
      </c>
      <c r="AF13" s="4" t="s">
        <v>314</v>
      </c>
      <c r="AH13" s="23" t="e">
        <f t="shared" ca="1" si="0"/>
        <v>#NAME?</v>
      </c>
      <c r="AI13" s="21"/>
      <c r="AK13" s="25" t="e">
        <f t="shared" ca="1" si="1"/>
        <v>#NAME?</v>
      </c>
      <c r="AL13" s="41" t="e">
        <f t="shared" ca="1" si="2"/>
        <v>#NAME?</v>
      </c>
    </row>
    <row r="14" spans="1:38" x14ac:dyDescent="0.25">
      <c r="A14" s="3" t="s">
        <v>98</v>
      </c>
      <c r="B14" s="4" t="s">
        <v>62</v>
      </c>
      <c r="C14" s="3" t="s">
        <v>63</v>
      </c>
      <c r="D14" s="3" t="s">
        <v>55</v>
      </c>
      <c r="E14" s="10">
        <v>2517.42</v>
      </c>
      <c r="F14" s="3" t="s">
        <v>64</v>
      </c>
      <c r="G14" s="3" t="s">
        <v>65</v>
      </c>
      <c r="H14" s="5" t="s">
        <v>46</v>
      </c>
      <c r="I14" s="3" t="s">
        <v>46</v>
      </c>
      <c r="J14" s="3" t="s">
        <v>104</v>
      </c>
      <c r="K14" s="5" t="s">
        <v>46</v>
      </c>
      <c r="L14" s="3" t="s">
        <v>61</v>
      </c>
      <c r="M14" s="3" t="s">
        <v>208</v>
      </c>
      <c r="N14" s="5" t="s">
        <v>48</v>
      </c>
      <c r="O14" s="3" t="s">
        <v>47</v>
      </c>
      <c r="P14" s="3" t="s">
        <v>294</v>
      </c>
      <c r="Q14" s="5" t="s">
        <v>47</v>
      </c>
      <c r="R14" s="3" t="s">
        <v>47</v>
      </c>
      <c r="S14" s="3" t="s">
        <v>273</v>
      </c>
      <c r="T14" s="5" t="s">
        <v>61</v>
      </c>
      <c r="U14" s="3" t="s">
        <v>47</v>
      </c>
      <c r="V14" s="3" t="s">
        <v>210</v>
      </c>
      <c r="W14" s="5" t="s">
        <v>46</v>
      </c>
      <c r="X14" s="3" t="s">
        <v>49</v>
      </c>
      <c r="Y14" s="3" t="s">
        <v>273</v>
      </c>
      <c r="Z14" s="5" t="s">
        <v>317</v>
      </c>
      <c r="AA14" s="3" t="s">
        <v>52</v>
      </c>
      <c r="AB14" s="11">
        <v>2291.33</v>
      </c>
      <c r="AC14" s="10">
        <v>-9.6</v>
      </c>
      <c r="AE14" s="17">
        <v>-226.09000000000015</v>
      </c>
      <c r="AF14" s="4" t="s">
        <v>62</v>
      </c>
      <c r="AH14" s="23" t="e">
        <f t="shared" ca="1" si="0"/>
        <v>#NAME?</v>
      </c>
      <c r="AI14" s="21"/>
      <c r="AK14" s="25" t="e">
        <f t="shared" ca="1" si="1"/>
        <v>#NAME?</v>
      </c>
      <c r="AL14" s="41" t="e">
        <f t="shared" ca="1" si="2"/>
        <v>#NAME?</v>
      </c>
    </row>
    <row r="15" spans="1:38" x14ac:dyDescent="0.25">
      <c r="A15" s="3" t="s">
        <v>104</v>
      </c>
      <c r="B15" s="4" t="s">
        <v>95</v>
      </c>
      <c r="C15" s="3" t="s">
        <v>42</v>
      </c>
      <c r="D15" s="3" t="s">
        <v>55</v>
      </c>
      <c r="E15" s="10">
        <v>2425.17</v>
      </c>
      <c r="F15" s="3" t="s">
        <v>96</v>
      </c>
      <c r="G15" s="3" t="s">
        <v>65</v>
      </c>
      <c r="H15" s="5" t="s">
        <v>46</v>
      </c>
      <c r="I15" s="3" t="s">
        <v>46</v>
      </c>
      <c r="J15" s="3" t="s">
        <v>119</v>
      </c>
      <c r="K15" s="5" t="s">
        <v>46</v>
      </c>
      <c r="L15" s="3" t="s">
        <v>46</v>
      </c>
      <c r="M15" s="3" t="s">
        <v>208</v>
      </c>
      <c r="N15" s="5" t="s">
        <v>48</v>
      </c>
      <c r="O15" s="3" t="s">
        <v>47</v>
      </c>
      <c r="P15" s="3" t="s">
        <v>294</v>
      </c>
      <c r="Q15" s="5" t="s">
        <v>46</v>
      </c>
      <c r="R15" s="3" t="s">
        <v>61</v>
      </c>
      <c r="S15" s="3" t="s">
        <v>273</v>
      </c>
      <c r="T15" s="5" t="s">
        <v>203</v>
      </c>
      <c r="U15" s="3" t="s">
        <v>47</v>
      </c>
      <c r="V15" s="3" t="s">
        <v>210</v>
      </c>
      <c r="W15" s="5" t="s">
        <v>80</v>
      </c>
      <c r="X15" s="3" t="s">
        <v>80</v>
      </c>
      <c r="Y15" s="3" t="s">
        <v>273</v>
      </c>
      <c r="Z15" s="5" t="s">
        <v>317</v>
      </c>
      <c r="AA15" s="3" t="s">
        <v>318</v>
      </c>
      <c r="AB15" s="11">
        <v>2291.33</v>
      </c>
      <c r="AC15" s="10">
        <v>-5.69</v>
      </c>
      <c r="AE15" s="17">
        <v>-133.84000000000015</v>
      </c>
      <c r="AF15" s="4" t="s">
        <v>95</v>
      </c>
      <c r="AH15" s="23" t="e">
        <f t="shared" ca="1" si="0"/>
        <v>#NAME?</v>
      </c>
      <c r="AI15" s="21"/>
      <c r="AK15" s="25" t="e">
        <f t="shared" ca="1" si="1"/>
        <v>#NAME?</v>
      </c>
      <c r="AL15" s="41" t="e">
        <f t="shared" ca="1" si="2"/>
        <v>#NAME?</v>
      </c>
    </row>
    <row r="16" spans="1:38" x14ac:dyDescent="0.25">
      <c r="A16" s="3" t="s">
        <v>108</v>
      </c>
      <c r="B16" s="4" t="s">
        <v>319</v>
      </c>
      <c r="C16" s="3" t="s">
        <v>42</v>
      </c>
      <c r="D16" s="3" t="s">
        <v>320</v>
      </c>
      <c r="E16" s="10">
        <v>2403.56</v>
      </c>
      <c r="F16" s="3" t="s">
        <v>321</v>
      </c>
      <c r="G16" s="3" t="s">
        <v>45</v>
      </c>
      <c r="H16" s="5" t="s">
        <v>46</v>
      </c>
      <c r="I16" s="3" t="s">
        <v>46</v>
      </c>
      <c r="J16" s="3" t="s">
        <v>104</v>
      </c>
      <c r="K16" s="5" t="s">
        <v>46</v>
      </c>
      <c r="L16" s="3" t="s">
        <v>47</v>
      </c>
      <c r="M16" s="3" t="s">
        <v>293</v>
      </c>
      <c r="N16" s="5" t="s">
        <v>48</v>
      </c>
      <c r="O16" s="3" t="s">
        <v>48</v>
      </c>
      <c r="P16" s="3" t="s">
        <v>294</v>
      </c>
      <c r="Q16" s="5" t="s">
        <v>61</v>
      </c>
      <c r="R16" s="3" t="s">
        <v>61</v>
      </c>
      <c r="S16" s="3" t="s">
        <v>273</v>
      </c>
      <c r="T16" s="5" t="s">
        <v>47</v>
      </c>
      <c r="U16" s="3" t="s">
        <v>47</v>
      </c>
      <c r="V16" s="3" t="s">
        <v>210</v>
      </c>
      <c r="W16" s="5" t="s">
        <v>46</v>
      </c>
      <c r="X16" s="3" t="s">
        <v>80</v>
      </c>
      <c r="Y16" s="3" t="s">
        <v>273</v>
      </c>
      <c r="Z16" s="5" t="s">
        <v>107</v>
      </c>
      <c r="AA16" s="3" t="s">
        <v>322</v>
      </c>
      <c r="AB16" s="11">
        <v>2273.6799999999998</v>
      </c>
      <c r="AC16" s="10">
        <v>-5.52</v>
      </c>
      <c r="AE16" s="17">
        <v>-129.88000000000011</v>
      </c>
      <c r="AF16" s="4" t="s">
        <v>319</v>
      </c>
      <c r="AH16" s="23" t="e">
        <f t="shared" ca="1" si="0"/>
        <v>#NAME?</v>
      </c>
      <c r="AI16" s="21"/>
      <c r="AK16" s="25" t="e">
        <f t="shared" ca="1" si="1"/>
        <v>#NAME?</v>
      </c>
      <c r="AL16" s="41" t="e">
        <f t="shared" ca="1" si="2"/>
        <v>#NAME?</v>
      </c>
    </row>
    <row r="17" spans="1:38" x14ac:dyDescent="0.25">
      <c r="A17" s="3" t="s">
        <v>113</v>
      </c>
      <c r="B17" s="4" t="s">
        <v>323</v>
      </c>
      <c r="C17" s="3" t="s">
        <v>58</v>
      </c>
      <c r="D17" s="3" t="s">
        <v>100</v>
      </c>
      <c r="E17" s="10">
        <v>2192.92</v>
      </c>
      <c r="F17" s="3" t="s">
        <v>324</v>
      </c>
      <c r="G17" s="3" t="s">
        <v>42</v>
      </c>
      <c r="H17" s="5" t="s">
        <v>46</v>
      </c>
      <c r="I17" s="3" t="s">
        <v>46</v>
      </c>
      <c r="J17" s="3" t="s">
        <v>113</v>
      </c>
      <c r="K17" s="5" t="s">
        <v>46</v>
      </c>
      <c r="L17" s="3" t="s">
        <v>61</v>
      </c>
      <c r="M17" s="3" t="s">
        <v>208</v>
      </c>
      <c r="N17" s="5" t="s">
        <v>40</v>
      </c>
      <c r="O17" s="3" t="s">
        <v>47</v>
      </c>
      <c r="P17" s="3" t="s">
        <v>294</v>
      </c>
      <c r="Q17" s="5" t="s">
        <v>46</v>
      </c>
      <c r="R17" s="3" t="s">
        <v>47</v>
      </c>
      <c r="S17" s="3" t="s">
        <v>273</v>
      </c>
      <c r="T17" s="5" t="s">
        <v>47</v>
      </c>
      <c r="U17" s="3" t="s">
        <v>47</v>
      </c>
      <c r="V17" s="3" t="s">
        <v>210</v>
      </c>
      <c r="W17" s="5" t="s">
        <v>46</v>
      </c>
      <c r="X17" s="3" t="s">
        <v>80</v>
      </c>
      <c r="Y17" s="3" t="s">
        <v>273</v>
      </c>
      <c r="Z17" s="5" t="s">
        <v>273</v>
      </c>
      <c r="AA17" s="3" t="s">
        <v>325</v>
      </c>
      <c r="AB17" s="11">
        <v>2203.08</v>
      </c>
      <c r="AC17" s="10">
        <v>0.44</v>
      </c>
      <c r="AE17" s="17">
        <v>10.159999999999854</v>
      </c>
      <c r="AF17" s="4" t="s">
        <v>323</v>
      </c>
      <c r="AH17" s="23" t="e">
        <f t="shared" ca="1" si="0"/>
        <v>#NAME?</v>
      </c>
      <c r="AI17" s="21"/>
      <c r="AK17" s="25" t="e">
        <f t="shared" ca="1" si="1"/>
        <v>#NAME?</v>
      </c>
      <c r="AL17" s="41" t="e">
        <f t="shared" ca="1" si="2"/>
        <v>#NAME?</v>
      </c>
    </row>
    <row r="18" spans="1:38" x14ac:dyDescent="0.25">
      <c r="A18" s="3" t="s">
        <v>119</v>
      </c>
      <c r="B18" s="4" t="s">
        <v>89</v>
      </c>
      <c r="C18" s="3" t="s">
        <v>58</v>
      </c>
      <c r="D18" s="3" t="s">
        <v>90</v>
      </c>
      <c r="E18" s="10">
        <v>2316.87</v>
      </c>
      <c r="F18" s="3" t="s">
        <v>91</v>
      </c>
      <c r="G18" s="3" t="s">
        <v>65</v>
      </c>
      <c r="H18" s="5" t="s">
        <v>46</v>
      </c>
      <c r="I18" s="3" t="s">
        <v>46</v>
      </c>
      <c r="J18" s="3" t="s">
        <v>56</v>
      </c>
      <c r="K18" s="5" t="s">
        <v>46</v>
      </c>
      <c r="L18" s="3" t="s">
        <v>86</v>
      </c>
      <c r="M18" s="3" t="s">
        <v>293</v>
      </c>
      <c r="N18" s="5" t="s">
        <v>40</v>
      </c>
      <c r="O18" s="3" t="s">
        <v>47</v>
      </c>
      <c r="P18" s="3" t="s">
        <v>294</v>
      </c>
      <c r="Q18" s="5" t="s">
        <v>46</v>
      </c>
      <c r="R18" s="3" t="s">
        <v>47</v>
      </c>
      <c r="S18" s="3" t="s">
        <v>273</v>
      </c>
      <c r="T18" s="5" t="s">
        <v>47</v>
      </c>
      <c r="U18" s="3" t="s">
        <v>47</v>
      </c>
      <c r="V18" s="3" t="s">
        <v>210</v>
      </c>
      <c r="W18" s="5" t="s">
        <v>46</v>
      </c>
      <c r="X18" s="3" t="s">
        <v>80</v>
      </c>
      <c r="Y18" s="3" t="s">
        <v>273</v>
      </c>
      <c r="Z18" s="5" t="s">
        <v>208</v>
      </c>
      <c r="AA18" s="3" t="s">
        <v>295</v>
      </c>
      <c r="AB18" s="11">
        <v>2167.7800000000002</v>
      </c>
      <c r="AC18" s="10">
        <v>-6.33</v>
      </c>
      <c r="AE18" s="17">
        <v>-149.08999999999969</v>
      </c>
      <c r="AF18" s="4" t="s">
        <v>89</v>
      </c>
      <c r="AH18" s="23" t="e">
        <f t="shared" ca="1" si="0"/>
        <v>#NAME?</v>
      </c>
      <c r="AI18" s="21"/>
      <c r="AK18" s="25" t="e">
        <f t="shared" ca="1" si="1"/>
        <v>#NAME?</v>
      </c>
      <c r="AL18" s="41" t="e">
        <f t="shared" ca="1" si="2"/>
        <v>#NAME?</v>
      </c>
    </row>
    <row r="19" spans="1:38" x14ac:dyDescent="0.25">
      <c r="A19" s="3" t="s">
        <v>56</v>
      </c>
      <c r="B19" s="4" t="s">
        <v>326</v>
      </c>
      <c r="C19" s="3" t="s">
        <v>42</v>
      </c>
      <c r="D19" s="3" t="s">
        <v>100</v>
      </c>
      <c r="E19" s="10">
        <v>2008.13</v>
      </c>
      <c r="F19" s="3" t="s">
        <v>251</v>
      </c>
      <c r="G19" s="3" t="s">
        <v>42</v>
      </c>
      <c r="H19" s="5" t="s">
        <v>46</v>
      </c>
      <c r="I19" s="3" t="s">
        <v>46</v>
      </c>
      <c r="J19" s="3" t="s">
        <v>113</v>
      </c>
      <c r="K19" s="5" t="s">
        <v>80</v>
      </c>
      <c r="L19" s="3" t="s">
        <v>61</v>
      </c>
      <c r="M19" s="3" t="s">
        <v>293</v>
      </c>
      <c r="N19" s="5" t="s">
        <v>61</v>
      </c>
      <c r="O19" s="3" t="s">
        <v>46</v>
      </c>
      <c r="P19" s="3" t="s">
        <v>294</v>
      </c>
      <c r="Q19" s="5" t="s">
        <v>46</v>
      </c>
      <c r="R19" s="3" t="s">
        <v>80</v>
      </c>
      <c r="S19" s="3" t="s">
        <v>273</v>
      </c>
      <c r="T19" s="5" t="s">
        <v>47</v>
      </c>
      <c r="U19" s="3" t="s">
        <v>80</v>
      </c>
      <c r="V19" s="3" t="s">
        <v>210</v>
      </c>
      <c r="W19" s="5" t="s">
        <v>80</v>
      </c>
      <c r="X19" s="3" t="s">
        <v>80</v>
      </c>
      <c r="Y19" s="3" t="s">
        <v>273</v>
      </c>
      <c r="Z19" s="5" t="s">
        <v>134</v>
      </c>
      <c r="AA19" s="3" t="s">
        <v>327</v>
      </c>
      <c r="AB19" s="11">
        <v>2132.48</v>
      </c>
      <c r="AC19" s="10">
        <v>5.28</v>
      </c>
      <c r="AE19" s="17">
        <v>124.34999999999991</v>
      </c>
      <c r="AF19" s="4" t="s">
        <v>326</v>
      </c>
      <c r="AH19" s="23" t="e">
        <f t="shared" ca="1" si="0"/>
        <v>#NAME?</v>
      </c>
      <c r="AI19" s="21"/>
      <c r="AK19" s="25" t="e">
        <f t="shared" ca="1" si="1"/>
        <v>#NAME?</v>
      </c>
      <c r="AL19" s="41" t="e">
        <f t="shared" ca="1" si="2"/>
        <v>#NAME?</v>
      </c>
    </row>
    <row r="20" spans="1:38" x14ac:dyDescent="0.25">
      <c r="A20" s="3" t="s">
        <v>128</v>
      </c>
      <c r="B20" s="4" t="s">
        <v>328</v>
      </c>
      <c r="C20" s="3" t="s">
        <v>58</v>
      </c>
      <c r="D20" s="3" t="s">
        <v>100</v>
      </c>
      <c r="E20" s="10">
        <v>2038.35</v>
      </c>
      <c r="F20" s="3" t="s">
        <v>329</v>
      </c>
      <c r="G20" s="3" t="s">
        <v>42</v>
      </c>
      <c r="H20" s="5" t="s">
        <v>46</v>
      </c>
      <c r="I20" s="3" t="s">
        <v>46</v>
      </c>
      <c r="J20" s="3" t="s">
        <v>56</v>
      </c>
      <c r="K20" s="5" t="s">
        <v>46</v>
      </c>
      <c r="L20" s="3" t="s">
        <v>47</v>
      </c>
      <c r="M20" s="3" t="s">
        <v>293</v>
      </c>
      <c r="N20" s="5" t="s">
        <v>48</v>
      </c>
      <c r="O20" s="3" t="s">
        <v>40</v>
      </c>
      <c r="P20" s="3" t="s">
        <v>294</v>
      </c>
      <c r="Q20" s="5" t="s">
        <v>61</v>
      </c>
      <c r="R20" s="3" t="s">
        <v>40</v>
      </c>
      <c r="S20" s="3" t="s">
        <v>273</v>
      </c>
      <c r="T20" s="5" t="s">
        <v>79</v>
      </c>
      <c r="U20" s="3" t="s">
        <v>47</v>
      </c>
      <c r="V20" s="3" t="s">
        <v>210</v>
      </c>
      <c r="W20" s="5" t="s">
        <v>80</v>
      </c>
      <c r="X20" s="3" t="s">
        <v>80</v>
      </c>
      <c r="Y20" s="3" t="s">
        <v>273</v>
      </c>
      <c r="Z20" s="5" t="s">
        <v>330</v>
      </c>
      <c r="AA20" s="3" t="s">
        <v>295</v>
      </c>
      <c r="AB20" s="11">
        <v>2079.5300000000002</v>
      </c>
      <c r="AC20" s="10">
        <v>1.76</v>
      </c>
      <c r="AE20" s="17">
        <v>41.180000000000291</v>
      </c>
      <c r="AF20" s="4" t="s">
        <v>328</v>
      </c>
      <c r="AH20" s="23" t="e">
        <f t="shared" ca="1" si="0"/>
        <v>#NAME?</v>
      </c>
      <c r="AI20" s="21"/>
      <c r="AK20" s="25" t="e">
        <f t="shared" ca="1" si="1"/>
        <v>#NAME?</v>
      </c>
      <c r="AL20" s="41" t="e">
        <f t="shared" ca="1" si="2"/>
        <v>#NAME?</v>
      </c>
    </row>
    <row r="21" spans="1:38" x14ac:dyDescent="0.25">
      <c r="A21" s="3" t="s">
        <v>131</v>
      </c>
      <c r="B21" s="4" t="s">
        <v>331</v>
      </c>
      <c r="C21" s="3" t="s">
        <v>42</v>
      </c>
      <c r="D21" s="3" t="s">
        <v>193</v>
      </c>
      <c r="E21" s="10">
        <v>1905</v>
      </c>
      <c r="F21" s="3" t="s">
        <v>332</v>
      </c>
      <c r="G21" s="3" t="s">
        <v>42</v>
      </c>
      <c r="H21" s="5" t="s">
        <v>46</v>
      </c>
      <c r="I21" s="3" t="s">
        <v>46</v>
      </c>
      <c r="J21" s="3" t="s">
        <v>56</v>
      </c>
      <c r="K21" s="5" t="s">
        <v>47</v>
      </c>
      <c r="L21" s="3" t="s">
        <v>47</v>
      </c>
      <c r="M21" s="3" t="s">
        <v>293</v>
      </c>
      <c r="N21" s="5" t="s">
        <v>48</v>
      </c>
      <c r="O21" s="3" t="s">
        <v>40</v>
      </c>
      <c r="P21" s="3" t="s">
        <v>294</v>
      </c>
      <c r="Q21" s="5" t="s">
        <v>46</v>
      </c>
      <c r="R21" s="3" t="s">
        <v>80</v>
      </c>
      <c r="S21" s="3" t="s">
        <v>273</v>
      </c>
      <c r="T21" s="5" t="s">
        <v>47</v>
      </c>
      <c r="U21" s="3" t="s">
        <v>47</v>
      </c>
      <c r="V21" s="3" t="s">
        <v>210</v>
      </c>
      <c r="W21" s="5" t="s">
        <v>46</v>
      </c>
      <c r="X21" s="3" t="s">
        <v>80</v>
      </c>
      <c r="Y21" s="3" t="s">
        <v>273</v>
      </c>
      <c r="Z21" s="5" t="s">
        <v>154</v>
      </c>
      <c r="AA21" s="3" t="s">
        <v>295</v>
      </c>
      <c r="AB21" s="11">
        <v>1955.98</v>
      </c>
      <c r="AC21" s="10">
        <v>2.16</v>
      </c>
      <c r="AE21" s="17">
        <v>50.980000000000018</v>
      </c>
      <c r="AF21" s="4" t="s">
        <v>331</v>
      </c>
      <c r="AH21" s="23" t="e">
        <f t="shared" ca="1" si="0"/>
        <v>#NAME?</v>
      </c>
      <c r="AI21" s="21"/>
      <c r="AK21" s="25" t="e">
        <f t="shared" ca="1" si="1"/>
        <v>#NAME?</v>
      </c>
      <c r="AL21" s="41" t="e">
        <f t="shared" ca="1" si="2"/>
        <v>#NAME?</v>
      </c>
    </row>
    <row r="22" spans="1:38" x14ac:dyDescent="0.25">
      <c r="A22" s="3" t="s">
        <v>64</v>
      </c>
      <c r="B22" s="4" t="s">
        <v>70</v>
      </c>
      <c r="C22" s="3" t="s">
        <v>42</v>
      </c>
      <c r="D22" s="3" t="s">
        <v>59</v>
      </c>
      <c r="E22" s="10">
        <v>2329.59</v>
      </c>
      <c r="F22" s="3" t="s">
        <v>71</v>
      </c>
      <c r="G22" s="3" t="s">
        <v>42</v>
      </c>
      <c r="H22" s="5" t="s">
        <v>46</v>
      </c>
      <c r="I22" s="3" t="s">
        <v>46</v>
      </c>
      <c r="J22" s="3" t="s">
        <v>88</v>
      </c>
      <c r="K22" s="5" t="s">
        <v>72</v>
      </c>
      <c r="L22" s="3" t="s">
        <v>61</v>
      </c>
      <c r="M22" s="3" t="s">
        <v>293</v>
      </c>
      <c r="N22" s="5" t="s">
        <v>47</v>
      </c>
      <c r="O22" s="3" t="s">
        <v>47</v>
      </c>
      <c r="P22" s="3" t="s">
        <v>294</v>
      </c>
      <c r="Q22" s="5" t="s">
        <v>47</v>
      </c>
      <c r="R22" s="3" t="s">
        <v>86</v>
      </c>
      <c r="S22" s="3" t="s">
        <v>273</v>
      </c>
      <c r="T22" s="5" t="s">
        <v>48</v>
      </c>
      <c r="U22" s="3" t="s">
        <v>47</v>
      </c>
      <c r="V22" s="3" t="s">
        <v>210</v>
      </c>
      <c r="W22" s="5" t="s">
        <v>80</v>
      </c>
      <c r="X22" s="3" t="s">
        <v>80</v>
      </c>
      <c r="Y22" s="3" t="s">
        <v>273</v>
      </c>
      <c r="Z22" s="5" t="s">
        <v>334</v>
      </c>
      <c r="AA22" s="3" t="s">
        <v>312</v>
      </c>
      <c r="AB22" s="11">
        <v>1947.15</v>
      </c>
      <c r="AC22" s="10">
        <v>-16.25</v>
      </c>
      <c r="AE22" s="17">
        <v>-382.44000000000005</v>
      </c>
      <c r="AF22" s="4" t="s">
        <v>70</v>
      </c>
      <c r="AH22" s="23" t="e">
        <f t="shared" ca="1" si="0"/>
        <v>#NAME?</v>
      </c>
      <c r="AI22" s="21"/>
      <c r="AK22" s="25" t="e">
        <f t="shared" ca="1" si="1"/>
        <v>#NAME?</v>
      </c>
      <c r="AL22" s="41" t="e">
        <f t="shared" ca="1" si="2"/>
        <v>#NAME?</v>
      </c>
    </row>
    <row r="23" spans="1:38" x14ac:dyDescent="0.25">
      <c r="A23" s="3" t="s">
        <v>138</v>
      </c>
      <c r="B23" s="4" t="s">
        <v>335</v>
      </c>
      <c r="C23" s="3" t="s">
        <v>58</v>
      </c>
      <c r="D23" s="3" t="s">
        <v>100</v>
      </c>
      <c r="E23" s="10">
        <v>1926.69</v>
      </c>
      <c r="F23" s="3" t="s">
        <v>336</v>
      </c>
      <c r="G23" s="3" t="s">
        <v>42</v>
      </c>
      <c r="H23" s="5" t="s">
        <v>46</v>
      </c>
      <c r="I23" s="3" t="s">
        <v>46</v>
      </c>
      <c r="J23" s="3" t="s">
        <v>56</v>
      </c>
      <c r="K23" s="5" t="s">
        <v>47</v>
      </c>
      <c r="L23" s="3" t="s">
        <v>47</v>
      </c>
      <c r="M23" s="3" t="s">
        <v>293</v>
      </c>
      <c r="N23" s="5" t="s">
        <v>48</v>
      </c>
      <c r="O23" s="3" t="s">
        <v>47</v>
      </c>
      <c r="P23" s="3" t="s">
        <v>220</v>
      </c>
      <c r="Q23" s="5" t="s">
        <v>46</v>
      </c>
      <c r="R23" s="3" t="s">
        <v>47</v>
      </c>
      <c r="S23" s="3" t="s">
        <v>273</v>
      </c>
      <c r="T23" s="5" t="s">
        <v>47</v>
      </c>
      <c r="U23" s="3" t="s">
        <v>61</v>
      </c>
      <c r="V23" s="3" t="s">
        <v>210</v>
      </c>
      <c r="W23" s="5" t="s">
        <v>47</v>
      </c>
      <c r="X23" s="3" t="s">
        <v>80</v>
      </c>
      <c r="Y23" s="3" t="s">
        <v>273</v>
      </c>
      <c r="Z23" s="5" t="s">
        <v>146</v>
      </c>
      <c r="AA23" s="3" t="s">
        <v>337</v>
      </c>
      <c r="AB23" s="11">
        <v>1885.38</v>
      </c>
      <c r="AC23" s="10">
        <v>-1.76</v>
      </c>
      <c r="AE23" s="17">
        <v>-41.309999999999945</v>
      </c>
      <c r="AF23" s="4" t="s">
        <v>335</v>
      </c>
      <c r="AH23" s="23" t="e">
        <f t="shared" ca="1" si="0"/>
        <v>#NAME?</v>
      </c>
      <c r="AI23" s="21"/>
      <c r="AK23" s="25" t="e">
        <f t="shared" ca="1" si="1"/>
        <v>#NAME?</v>
      </c>
      <c r="AL23" s="41" t="e">
        <f t="shared" ca="1" si="2"/>
        <v>#NAME?</v>
      </c>
    </row>
    <row r="24" spans="1:38" x14ac:dyDescent="0.25">
      <c r="A24" s="3" t="s">
        <v>143</v>
      </c>
      <c r="B24" s="4" t="s">
        <v>338</v>
      </c>
      <c r="C24" s="3" t="s">
        <v>58</v>
      </c>
      <c r="D24" s="3" t="s">
        <v>307</v>
      </c>
      <c r="E24" s="10">
        <v>2078.67</v>
      </c>
      <c r="F24" s="3" t="s">
        <v>339</v>
      </c>
      <c r="G24" s="3" t="s">
        <v>111</v>
      </c>
      <c r="H24" s="5" t="s">
        <v>46</v>
      </c>
      <c r="I24" s="3" t="s">
        <v>47</v>
      </c>
      <c r="J24" s="3" t="s">
        <v>56</v>
      </c>
      <c r="K24" s="5" t="s">
        <v>47</v>
      </c>
      <c r="L24" s="3" t="s">
        <v>47</v>
      </c>
      <c r="M24" s="3" t="s">
        <v>293</v>
      </c>
      <c r="N24" s="5" t="s">
        <v>47</v>
      </c>
      <c r="O24" s="3" t="s">
        <v>40</v>
      </c>
      <c r="P24" s="3" t="s">
        <v>340</v>
      </c>
      <c r="Q24" s="5" t="s">
        <v>46</v>
      </c>
      <c r="R24" s="3" t="s">
        <v>48</v>
      </c>
      <c r="S24" s="3" t="s">
        <v>273</v>
      </c>
      <c r="T24" s="5" t="s">
        <v>203</v>
      </c>
      <c r="U24" s="3" t="s">
        <v>47</v>
      </c>
      <c r="V24" s="3" t="s">
        <v>210</v>
      </c>
      <c r="W24" s="5" t="s">
        <v>46</v>
      </c>
      <c r="X24" s="3" t="s">
        <v>80</v>
      </c>
      <c r="Y24" s="3" t="s">
        <v>273</v>
      </c>
      <c r="Z24" s="5" t="s">
        <v>341</v>
      </c>
      <c r="AA24" s="3" t="s">
        <v>342</v>
      </c>
      <c r="AB24" s="11">
        <v>1832.42</v>
      </c>
      <c r="AC24" s="10">
        <v>-10.47</v>
      </c>
      <c r="AE24" s="17">
        <v>-246.25</v>
      </c>
      <c r="AF24" s="4" t="s">
        <v>338</v>
      </c>
      <c r="AH24" s="23" t="e">
        <f t="shared" ca="1" si="0"/>
        <v>#NAME?</v>
      </c>
      <c r="AI24" s="21"/>
      <c r="AK24" s="25" t="e">
        <f t="shared" ca="1" si="1"/>
        <v>#NAME?</v>
      </c>
      <c r="AL24" s="41" t="e">
        <f t="shared" ca="1" si="2"/>
        <v>#NAME?</v>
      </c>
    </row>
    <row r="25" spans="1:38" x14ac:dyDescent="0.25">
      <c r="A25" s="3" t="s">
        <v>146</v>
      </c>
      <c r="B25" s="4" t="s">
        <v>344</v>
      </c>
      <c r="C25" s="3" t="s">
        <v>63</v>
      </c>
      <c r="D25" s="3" t="s">
        <v>320</v>
      </c>
      <c r="E25" s="10">
        <v>1593.39</v>
      </c>
      <c r="F25" s="3" t="s">
        <v>345</v>
      </c>
      <c r="G25" s="3" t="s">
        <v>42</v>
      </c>
      <c r="H25" s="5" t="s">
        <v>46</v>
      </c>
      <c r="I25" s="3" t="s">
        <v>46</v>
      </c>
      <c r="J25" s="3" t="s">
        <v>56</v>
      </c>
      <c r="K25" s="5" t="s">
        <v>80</v>
      </c>
      <c r="L25" s="3" t="s">
        <v>47</v>
      </c>
      <c r="M25" s="3" t="s">
        <v>293</v>
      </c>
      <c r="N25" s="5" t="s">
        <v>61</v>
      </c>
      <c r="O25" s="3" t="s">
        <v>47</v>
      </c>
      <c r="P25" s="3" t="s">
        <v>294</v>
      </c>
      <c r="Q25" s="5" t="s">
        <v>46</v>
      </c>
      <c r="R25" s="3" t="s">
        <v>47</v>
      </c>
      <c r="S25" s="3" t="s">
        <v>273</v>
      </c>
      <c r="T25" s="5" t="s">
        <v>80</v>
      </c>
      <c r="U25" s="3" t="s">
        <v>47</v>
      </c>
      <c r="V25" s="3" t="s">
        <v>210</v>
      </c>
      <c r="W25" s="5" t="s">
        <v>80</v>
      </c>
      <c r="X25" s="3" t="s">
        <v>80</v>
      </c>
      <c r="Y25" s="3" t="s">
        <v>273</v>
      </c>
      <c r="Z25" s="5" t="s">
        <v>138</v>
      </c>
      <c r="AA25" s="3" t="s">
        <v>295</v>
      </c>
      <c r="AB25" s="11">
        <v>1814.77</v>
      </c>
      <c r="AC25" s="10">
        <v>9.41</v>
      </c>
      <c r="AE25" s="17">
        <v>221.37999999999988</v>
      </c>
      <c r="AF25" s="4" t="s">
        <v>344</v>
      </c>
      <c r="AH25" s="23" t="e">
        <f t="shared" ca="1" si="0"/>
        <v>#NAME?</v>
      </c>
      <c r="AI25" s="21"/>
      <c r="AK25" s="25" t="e">
        <f t="shared" ca="1" si="1"/>
        <v>#NAME?</v>
      </c>
      <c r="AL25" s="41" t="e">
        <f t="shared" ca="1" si="2"/>
        <v>#NAME?</v>
      </c>
    </row>
    <row r="26" spans="1:38" x14ac:dyDescent="0.25">
      <c r="A26" s="3" t="s">
        <v>149</v>
      </c>
      <c r="B26" s="4" t="s">
        <v>346</v>
      </c>
      <c r="C26" s="3" t="s">
        <v>42</v>
      </c>
      <c r="D26" s="3" t="s">
        <v>100</v>
      </c>
      <c r="E26" s="10">
        <v>1500</v>
      </c>
      <c r="F26" s="3" t="s">
        <v>80</v>
      </c>
      <c r="G26" s="3" t="s">
        <v>42</v>
      </c>
      <c r="H26" s="5" t="s">
        <v>46</v>
      </c>
      <c r="I26" s="3" t="s">
        <v>46</v>
      </c>
      <c r="J26" s="3" t="s">
        <v>113</v>
      </c>
      <c r="K26" s="5" t="s">
        <v>47</v>
      </c>
      <c r="L26" s="3" t="s">
        <v>47</v>
      </c>
      <c r="M26" s="3" t="s">
        <v>293</v>
      </c>
      <c r="N26" s="5" t="s">
        <v>48</v>
      </c>
      <c r="O26" s="3" t="s">
        <v>40</v>
      </c>
      <c r="P26" s="3" t="s">
        <v>294</v>
      </c>
      <c r="Q26" s="5" t="s">
        <v>46</v>
      </c>
      <c r="R26" s="3" t="s">
        <v>47</v>
      </c>
      <c r="S26" s="3" t="s">
        <v>273</v>
      </c>
      <c r="T26" s="5" t="s">
        <v>47</v>
      </c>
      <c r="U26" s="3" t="s">
        <v>47</v>
      </c>
      <c r="V26" s="3" t="s">
        <v>210</v>
      </c>
      <c r="W26" s="5" t="s">
        <v>80</v>
      </c>
      <c r="X26" s="3" t="s">
        <v>80</v>
      </c>
      <c r="Y26" s="3" t="s">
        <v>273</v>
      </c>
      <c r="Z26" s="5" t="s">
        <v>64</v>
      </c>
      <c r="AA26" s="3" t="s">
        <v>327</v>
      </c>
      <c r="AB26" s="11">
        <v>1779.47</v>
      </c>
      <c r="AC26" s="10" t="s">
        <v>42</v>
      </c>
      <c r="AE26" s="17">
        <v>279.47000000000003</v>
      </c>
      <c r="AF26" s="4" t="s">
        <v>346</v>
      </c>
      <c r="AH26" s="23" t="e">
        <f t="shared" ca="1" si="0"/>
        <v>#NAME?</v>
      </c>
      <c r="AI26" s="21"/>
      <c r="AK26" s="25" t="e">
        <f t="shared" ca="1" si="1"/>
        <v>#NAME?</v>
      </c>
      <c r="AL26" s="41" t="e">
        <f t="shared" ca="1" si="2"/>
        <v>#NAME?</v>
      </c>
    </row>
    <row r="27" spans="1:38" x14ac:dyDescent="0.25">
      <c r="A27" s="3" t="s">
        <v>154</v>
      </c>
      <c r="B27" s="4" t="s">
        <v>144</v>
      </c>
      <c r="C27" s="3" t="s">
        <v>42</v>
      </c>
      <c r="D27" s="3" t="s">
        <v>55</v>
      </c>
      <c r="E27" s="10">
        <v>2051.0500000000002</v>
      </c>
      <c r="F27" s="3" t="s">
        <v>145</v>
      </c>
      <c r="G27" s="3" t="s">
        <v>42</v>
      </c>
      <c r="H27" s="5" t="s">
        <v>47</v>
      </c>
      <c r="I27" s="3" t="s">
        <v>47</v>
      </c>
      <c r="J27" s="3" t="s">
        <v>56</v>
      </c>
      <c r="K27" s="5" t="s">
        <v>47</v>
      </c>
      <c r="L27" s="3" t="s">
        <v>47</v>
      </c>
      <c r="M27" s="3" t="s">
        <v>293</v>
      </c>
      <c r="N27" s="5" t="s">
        <v>40</v>
      </c>
      <c r="O27" s="3" t="s">
        <v>48</v>
      </c>
      <c r="P27" s="3" t="s">
        <v>294</v>
      </c>
      <c r="Q27" s="5" t="s">
        <v>46</v>
      </c>
      <c r="R27" s="3" t="s">
        <v>47</v>
      </c>
      <c r="S27" s="3" t="s">
        <v>273</v>
      </c>
      <c r="T27" s="5" t="s">
        <v>80</v>
      </c>
      <c r="U27" s="3" t="s">
        <v>47</v>
      </c>
      <c r="V27" s="3" t="s">
        <v>210</v>
      </c>
      <c r="W27" s="5" t="s">
        <v>46</v>
      </c>
      <c r="X27" s="3" t="s">
        <v>80</v>
      </c>
      <c r="Y27" s="3" t="s">
        <v>273</v>
      </c>
      <c r="Z27" s="5" t="s">
        <v>113</v>
      </c>
      <c r="AA27" s="3" t="s">
        <v>295</v>
      </c>
      <c r="AB27" s="11">
        <v>1602.97</v>
      </c>
      <c r="AC27" s="13">
        <v>-19.03</v>
      </c>
      <c r="AE27" s="17">
        <v>-448.08000000000015</v>
      </c>
      <c r="AF27" s="4" t="s">
        <v>144</v>
      </c>
      <c r="AH27" s="23" t="e">
        <f t="shared" ca="1" si="0"/>
        <v>#NAME?</v>
      </c>
      <c r="AI27" s="21"/>
      <c r="AK27" s="25" t="e">
        <f t="shared" ca="1" si="1"/>
        <v>#NAME?</v>
      </c>
      <c r="AL27" s="41" t="e">
        <f t="shared" ca="1" si="2"/>
        <v>#NAME?</v>
      </c>
    </row>
    <row r="28" spans="1:38" x14ac:dyDescent="0.25">
      <c r="A28" s="3" t="s">
        <v>157</v>
      </c>
      <c r="B28" s="4" t="s">
        <v>347</v>
      </c>
      <c r="C28" s="3" t="s">
        <v>42</v>
      </c>
      <c r="D28" s="3" t="s">
        <v>90</v>
      </c>
      <c r="E28" s="10">
        <v>1860.77</v>
      </c>
      <c r="F28" s="3" t="s">
        <v>197</v>
      </c>
      <c r="G28" s="3" t="s">
        <v>42</v>
      </c>
      <c r="H28" s="5" t="s">
        <v>47</v>
      </c>
      <c r="I28" s="3" t="s">
        <v>47</v>
      </c>
      <c r="J28" s="3" t="s">
        <v>56</v>
      </c>
      <c r="K28" s="5" t="s">
        <v>47</v>
      </c>
      <c r="L28" s="3" t="s">
        <v>47</v>
      </c>
      <c r="M28" s="3" t="s">
        <v>293</v>
      </c>
      <c r="N28" s="5" t="s">
        <v>48</v>
      </c>
      <c r="O28" s="3" t="s">
        <v>47</v>
      </c>
      <c r="P28" s="3" t="s">
        <v>294</v>
      </c>
      <c r="Q28" s="5" t="s">
        <v>46</v>
      </c>
      <c r="R28" s="3" t="s">
        <v>48</v>
      </c>
      <c r="S28" s="3" t="s">
        <v>273</v>
      </c>
      <c r="T28" s="5" t="s">
        <v>47</v>
      </c>
      <c r="U28" s="3" t="s">
        <v>47</v>
      </c>
      <c r="V28" s="3" t="s">
        <v>210</v>
      </c>
      <c r="W28" s="5" t="s">
        <v>80</v>
      </c>
      <c r="X28" s="3" t="s">
        <v>80</v>
      </c>
      <c r="Y28" s="3" t="s">
        <v>273</v>
      </c>
      <c r="Z28" s="5" t="s">
        <v>44</v>
      </c>
      <c r="AA28" s="3" t="s">
        <v>295</v>
      </c>
      <c r="AB28" s="11">
        <v>1461.77</v>
      </c>
      <c r="AC28" s="10">
        <v>-16.95</v>
      </c>
      <c r="AE28" s="17">
        <v>-399</v>
      </c>
      <c r="AF28" s="4" t="s">
        <v>347</v>
      </c>
      <c r="AH28" s="23" t="e">
        <f t="shared" ca="1" si="0"/>
        <v>#NAME?</v>
      </c>
      <c r="AI28" s="21"/>
      <c r="AK28" s="25" t="e">
        <f t="shared" ca="1" si="1"/>
        <v>#NAME?</v>
      </c>
      <c r="AL28" s="41" t="e">
        <f t="shared" ca="1" si="2"/>
        <v>#NAME?</v>
      </c>
    </row>
    <row r="29" spans="1:38" x14ac:dyDescent="0.25">
      <c r="A29" s="67" t="s">
        <v>348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</row>
    <row r="30" spans="1:38" x14ac:dyDescent="0.25">
      <c r="A30" s="66" t="s">
        <v>162</v>
      </c>
      <c r="B30" s="66"/>
      <c r="C30" s="66"/>
      <c r="D30" s="66"/>
      <c r="E30" s="66"/>
      <c r="F30" s="66"/>
      <c r="G30" s="66"/>
      <c r="H30" s="66"/>
    </row>
  </sheetData>
  <mergeCells count="19">
    <mergeCell ref="A1:AC1"/>
    <mergeCell ref="A2:A4"/>
    <mergeCell ref="B2:B4"/>
    <mergeCell ref="C2:C4"/>
    <mergeCell ref="D2:D4"/>
    <mergeCell ref="E2:E4"/>
    <mergeCell ref="F2:F4"/>
    <mergeCell ref="G2:G4"/>
    <mergeCell ref="H2:J2"/>
    <mergeCell ref="K2:M2"/>
    <mergeCell ref="AC2:AC4"/>
    <mergeCell ref="A29:AC29"/>
    <mergeCell ref="A30:H30"/>
    <mergeCell ref="N2:P2"/>
    <mergeCell ref="Q2:S2"/>
    <mergeCell ref="T2:V2"/>
    <mergeCell ref="W2:Y2"/>
    <mergeCell ref="Z2:AA2"/>
    <mergeCell ref="AB2:AB4"/>
  </mergeCells>
  <conditionalFormatting sqref="AE5:AE28">
    <cfRule type="cellIs" dxfId="233" priority="6" operator="lessThan">
      <formula>200</formula>
    </cfRule>
    <cfRule type="cellIs" dxfId="232" priority="7" operator="between">
      <formula>200</formula>
      <formula>300</formula>
    </cfRule>
    <cfRule type="cellIs" dxfId="231" priority="8" operator="between">
      <formula>300</formula>
      <formula>400</formula>
    </cfRule>
    <cfRule type="cellIs" dxfId="230" priority="9" operator="greaterThan">
      <formula>400</formula>
    </cfRule>
  </conditionalFormatting>
  <conditionalFormatting sqref="AH5:AH28">
    <cfRule type="cellIs" dxfId="229" priority="3" operator="lessThan">
      <formula>2</formula>
    </cfRule>
    <cfRule type="cellIs" dxfId="228" priority="4" operator="between">
      <formula>2</formula>
      <formula>3</formula>
    </cfRule>
    <cfRule type="cellIs" dxfId="227" priority="5" operator="between">
      <formula>3</formula>
      <formula>100</formula>
    </cfRule>
  </conditionalFormatting>
  <conditionalFormatting sqref="AK5:AK28">
    <cfRule type="cellIs" dxfId="226" priority="1" operator="lessThan">
      <formula>0.01</formula>
    </cfRule>
    <cfRule type="cellIs" dxfId="225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workbookViewId="0">
      <selection activeCell="AH5" sqref="AG4:AH5"/>
    </sheetView>
  </sheetViews>
  <sheetFormatPr defaultRowHeight="15" x14ac:dyDescent="0.25"/>
  <cols>
    <col min="1" max="1" width="5.28515625" customWidth="1"/>
    <col min="2" max="2" width="20.7109375" customWidth="1"/>
    <col min="3" max="3" width="4.42578125" customWidth="1"/>
    <col min="4" max="4" width="8.28515625" customWidth="1"/>
    <col min="5" max="5" width="7.7109375" customWidth="1"/>
    <col min="6" max="6" width="4" customWidth="1"/>
    <col min="7" max="7" width="4.5703125" customWidth="1"/>
    <col min="8" max="10" width="4.7109375" customWidth="1"/>
    <col min="11" max="11" width="4.5703125" customWidth="1"/>
    <col min="12" max="12" width="5.140625" customWidth="1"/>
    <col min="13" max="13" width="4.7109375" customWidth="1"/>
    <col min="14" max="14" width="4" customWidth="1"/>
    <col min="15" max="17" width="4.7109375" customWidth="1"/>
    <col min="18" max="18" width="4.5703125" customWidth="1"/>
    <col min="19" max="19" width="5.140625" customWidth="1"/>
    <col min="20" max="20" width="4.7109375" customWidth="1"/>
    <col min="21" max="21" width="4" customWidth="1"/>
    <col min="22" max="22" width="6.42578125" customWidth="1"/>
    <col min="23" max="23" width="4.42578125" customWidth="1"/>
    <col min="24" max="24" width="9.140625" customWidth="1"/>
    <col min="25" max="25" width="6.140625" customWidth="1"/>
    <col min="27" max="27" width="10.85546875" bestFit="1" customWidth="1"/>
    <col min="29" max="29" width="14.28515625" bestFit="1" customWidth="1"/>
  </cols>
  <sheetData>
    <row r="1" spans="1:34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3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11</v>
      </c>
      <c r="Y2" s="54" t="s">
        <v>12</v>
      </c>
    </row>
    <row r="3" spans="1:3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20</v>
      </c>
      <c r="R3" s="2" t="s">
        <v>21</v>
      </c>
      <c r="S3" s="2" t="s">
        <v>22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</row>
    <row r="4" spans="1:3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A4" t="s">
        <v>163</v>
      </c>
      <c r="AD4" t="s">
        <v>2483</v>
      </c>
      <c r="AE4" s="19" t="s">
        <v>2466</v>
      </c>
      <c r="AF4" s="20" t="s">
        <v>2467</v>
      </c>
      <c r="AG4" s="15" t="s">
        <v>2487</v>
      </c>
      <c r="AH4" s="42" t="s">
        <v>9232</v>
      </c>
    </row>
    <row r="5" spans="1:34" x14ac:dyDescent="0.25">
      <c r="A5" s="3" t="s">
        <v>40</v>
      </c>
      <c r="B5" s="4" t="s">
        <v>41</v>
      </c>
      <c r="C5" s="3" t="s">
        <v>42</v>
      </c>
      <c r="D5" s="3" t="s">
        <v>43</v>
      </c>
      <c r="E5" s="10">
        <v>2577.04</v>
      </c>
      <c r="F5" s="3" t="s">
        <v>44</v>
      </c>
      <c r="G5" s="3" t="s">
        <v>45</v>
      </c>
      <c r="H5" s="5" t="s">
        <v>46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46</v>
      </c>
      <c r="N5" s="3" t="s">
        <v>31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50</v>
      </c>
      <c r="V5" s="5" t="s">
        <v>51</v>
      </c>
      <c r="W5" s="3" t="s">
        <v>52</v>
      </c>
      <c r="X5" s="11">
        <v>2533.63</v>
      </c>
      <c r="Y5" s="10">
        <v>-2.9</v>
      </c>
      <c r="AA5" s="14">
        <f t="array" ref="AA5:AA28">(X5:X28)-(E5:E28)</f>
        <v>-43.409999999999854</v>
      </c>
      <c r="AC5" t="s">
        <v>286</v>
      </c>
      <c r="AD5" s="23" t="e">
        <f ca="1">(AA5-$AE$5)/$AF$5</f>
        <v>#NAME?</v>
      </c>
      <c r="AE5" s="21" t="e">
        <f ca="1">AVERAGE(_xlfn.ANCHORARRAY(AA5))</f>
        <v>#NAME?</v>
      </c>
      <c r="AF5" s="19" t="e">
        <f ca="1">_xlfn.STDEV.P(_xlfn.ANCHORARRAY(AA5))</f>
        <v>#NAME?</v>
      </c>
      <c r="AG5" s="25" t="e">
        <f ca="1">1-_xlfn.NORM.S.DIST(AD5,TRUE)</f>
        <v>#NAME?</v>
      </c>
      <c r="AH5" s="41" t="e">
        <f ca="1">1/AG5</f>
        <v>#NAME?</v>
      </c>
    </row>
    <row r="6" spans="1:34" x14ac:dyDescent="0.25">
      <c r="A6" s="3" t="s">
        <v>53</v>
      </c>
      <c r="B6" s="4" t="s">
        <v>54</v>
      </c>
      <c r="C6" s="3" t="s">
        <v>42</v>
      </c>
      <c r="D6" s="3" t="s">
        <v>55</v>
      </c>
      <c r="E6" s="10">
        <v>2530.9899999999998</v>
      </c>
      <c r="F6" s="3" t="s">
        <v>56</v>
      </c>
      <c r="G6" s="3" t="s">
        <v>45</v>
      </c>
      <c r="H6" s="6" t="s">
        <v>46</v>
      </c>
      <c r="I6" s="7" t="s">
        <v>46</v>
      </c>
      <c r="J6" s="7" t="s">
        <v>49</v>
      </c>
      <c r="K6" s="7" t="s">
        <v>48</v>
      </c>
      <c r="L6" s="7" t="s">
        <v>46</v>
      </c>
      <c r="M6" s="7" t="s">
        <v>46</v>
      </c>
      <c r="N6" s="7" t="s">
        <v>31</v>
      </c>
      <c r="O6" s="5" t="s">
        <v>46</v>
      </c>
      <c r="P6" s="3" t="s">
        <v>46</v>
      </c>
      <c r="Q6" s="3" t="s">
        <v>47</v>
      </c>
      <c r="R6" s="3" t="s">
        <v>46</v>
      </c>
      <c r="S6" s="3" t="s">
        <v>46</v>
      </c>
      <c r="T6" s="3" t="s">
        <v>46</v>
      </c>
      <c r="U6" s="3" t="s">
        <v>31</v>
      </c>
      <c r="V6" s="5" t="s">
        <v>51</v>
      </c>
      <c r="W6" s="3" t="s">
        <v>39</v>
      </c>
      <c r="X6" s="11">
        <v>2533.63</v>
      </c>
      <c r="Y6" s="10">
        <v>0.18</v>
      </c>
      <c r="AA6" s="15">
        <v>2.6400000000003274</v>
      </c>
      <c r="AC6" t="s">
        <v>287</v>
      </c>
      <c r="AD6" s="23" t="e">
        <f t="shared" ref="AD6:AD28" ca="1" si="0">(AA6-$AE$5)/$AF$5</f>
        <v>#NAME?</v>
      </c>
      <c r="AG6" s="25" t="e">
        <f t="shared" ref="AG6:AG28" ca="1" si="1">1-_xlfn.NORM.S.DIST(AD6,TRUE)</f>
        <v>#NAME?</v>
      </c>
      <c r="AH6" s="41" t="e">
        <f t="shared" ref="AH6:AH28" ca="1" si="2">1/AG6</f>
        <v>#NAME?</v>
      </c>
    </row>
    <row r="7" spans="1:34" x14ac:dyDescent="0.25">
      <c r="A7" s="3" t="s">
        <v>53</v>
      </c>
      <c r="B7" s="4" t="s">
        <v>57</v>
      </c>
      <c r="C7" s="3" t="s">
        <v>58</v>
      </c>
      <c r="D7" s="3" t="s">
        <v>59</v>
      </c>
      <c r="E7" s="10">
        <v>2305.27</v>
      </c>
      <c r="F7" s="3" t="s">
        <v>60</v>
      </c>
      <c r="G7" s="3" t="s">
        <v>45</v>
      </c>
      <c r="H7" s="6" t="s">
        <v>46</v>
      </c>
      <c r="I7" s="7" t="s">
        <v>46</v>
      </c>
      <c r="J7" s="7" t="s">
        <v>48</v>
      </c>
      <c r="K7" s="7" t="s">
        <v>46</v>
      </c>
      <c r="L7" s="7" t="s">
        <v>49</v>
      </c>
      <c r="M7" s="7" t="s">
        <v>46</v>
      </c>
      <c r="N7" s="7" t="s">
        <v>31</v>
      </c>
      <c r="O7" s="5" t="s">
        <v>46</v>
      </c>
      <c r="P7" s="3" t="s">
        <v>46</v>
      </c>
      <c r="Q7" s="3" t="s">
        <v>46</v>
      </c>
      <c r="R7" s="3" t="s">
        <v>46</v>
      </c>
      <c r="S7" s="3" t="s">
        <v>46</v>
      </c>
      <c r="T7" s="3" t="s">
        <v>47</v>
      </c>
      <c r="U7" s="3" t="s">
        <v>31</v>
      </c>
      <c r="V7" s="5" t="s">
        <v>51</v>
      </c>
      <c r="W7" s="3" t="s">
        <v>39</v>
      </c>
      <c r="X7" s="11">
        <v>2533.63</v>
      </c>
      <c r="Y7" s="12">
        <v>15.2</v>
      </c>
      <c r="AA7" s="15">
        <v>228.36000000000013</v>
      </c>
      <c r="AC7" t="s">
        <v>288</v>
      </c>
      <c r="AD7" s="23" t="e">
        <f t="shared" ca="1" si="0"/>
        <v>#NAME?</v>
      </c>
      <c r="AG7" s="25" t="e">
        <f t="shared" ca="1" si="1"/>
        <v>#NAME?</v>
      </c>
      <c r="AH7" s="41" t="e">
        <f t="shared" ca="1" si="2"/>
        <v>#NAME?</v>
      </c>
    </row>
    <row r="8" spans="1:34" x14ac:dyDescent="0.25">
      <c r="A8" s="3" t="s">
        <v>61</v>
      </c>
      <c r="B8" s="4" t="s">
        <v>62</v>
      </c>
      <c r="C8" s="3" t="s">
        <v>63</v>
      </c>
      <c r="D8" s="3" t="s">
        <v>55</v>
      </c>
      <c r="E8" s="10">
        <v>2517.42</v>
      </c>
      <c r="F8" s="3" t="s">
        <v>64</v>
      </c>
      <c r="G8" s="3" t="s">
        <v>65</v>
      </c>
      <c r="H8" s="5" t="s">
        <v>46</v>
      </c>
      <c r="I8" s="3" t="s">
        <v>61</v>
      </c>
      <c r="J8" s="3" t="s">
        <v>61</v>
      </c>
      <c r="K8" s="3" t="s">
        <v>40</v>
      </c>
      <c r="L8" s="3" t="s">
        <v>49</v>
      </c>
      <c r="M8" s="3" t="s">
        <v>46</v>
      </c>
      <c r="N8" s="3" t="s">
        <v>31</v>
      </c>
      <c r="O8" s="5" t="s">
        <v>46</v>
      </c>
      <c r="P8" s="3" t="s">
        <v>46</v>
      </c>
      <c r="Q8" s="3" t="s">
        <v>49</v>
      </c>
      <c r="R8" s="3" t="s">
        <v>46</v>
      </c>
      <c r="S8" s="3" t="s">
        <v>46</v>
      </c>
      <c r="T8" s="3" t="s">
        <v>46</v>
      </c>
      <c r="U8" s="3" t="s">
        <v>66</v>
      </c>
      <c r="V8" s="5" t="s">
        <v>67</v>
      </c>
      <c r="W8" s="3" t="s">
        <v>68</v>
      </c>
      <c r="X8" s="11">
        <v>2522.35</v>
      </c>
      <c r="Y8" s="10">
        <v>0.33</v>
      </c>
      <c r="AA8" s="15">
        <v>4.9299999999998363</v>
      </c>
      <c r="AC8" t="s">
        <v>289</v>
      </c>
      <c r="AD8" s="23" t="e">
        <f t="shared" ca="1" si="0"/>
        <v>#NAME?</v>
      </c>
      <c r="AG8" s="25" t="e">
        <f t="shared" ca="1" si="1"/>
        <v>#NAME?</v>
      </c>
      <c r="AH8" s="41" t="e">
        <f t="shared" ca="1" si="2"/>
        <v>#NAME?</v>
      </c>
    </row>
    <row r="9" spans="1:34" x14ac:dyDescent="0.25">
      <c r="A9" s="3" t="s">
        <v>46</v>
      </c>
      <c r="B9" s="4" t="s">
        <v>70</v>
      </c>
      <c r="C9" s="3" t="s">
        <v>42</v>
      </c>
      <c r="D9" s="3" t="s">
        <v>59</v>
      </c>
      <c r="E9" s="10">
        <v>2329.59</v>
      </c>
      <c r="F9" s="3" t="s">
        <v>71</v>
      </c>
      <c r="G9" s="3" t="s">
        <v>42</v>
      </c>
      <c r="H9" s="5" t="s">
        <v>46</v>
      </c>
      <c r="I9" s="3" t="s">
        <v>47</v>
      </c>
      <c r="J9" s="3" t="s">
        <v>61</v>
      </c>
      <c r="K9" s="3" t="s">
        <v>40</v>
      </c>
      <c r="L9" s="3" t="s">
        <v>46</v>
      </c>
      <c r="M9" s="3" t="s">
        <v>46</v>
      </c>
      <c r="N9" s="3" t="s">
        <v>31</v>
      </c>
      <c r="O9" s="5" t="s">
        <v>46</v>
      </c>
      <c r="P9" s="3" t="s">
        <v>46</v>
      </c>
      <c r="Q9" s="3" t="s">
        <v>49</v>
      </c>
      <c r="R9" s="3" t="s">
        <v>46</v>
      </c>
      <c r="S9" s="3" t="s">
        <v>46</v>
      </c>
      <c r="T9" s="3" t="s">
        <v>72</v>
      </c>
      <c r="U9" s="3" t="s">
        <v>73</v>
      </c>
      <c r="V9" s="5" t="s">
        <v>74</v>
      </c>
      <c r="W9" s="3" t="s">
        <v>75</v>
      </c>
      <c r="X9" s="11">
        <v>2460.34</v>
      </c>
      <c r="Y9" s="10">
        <v>8.6999999999999993</v>
      </c>
      <c r="AA9" s="15">
        <v>130.75</v>
      </c>
      <c r="AD9" s="23" t="e">
        <f t="shared" ca="1" si="0"/>
        <v>#NAME?</v>
      </c>
      <c r="AG9" s="25" t="e">
        <f t="shared" ca="1" si="1"/>
        <v>#NAME?</v>
      </c>
      <c r="AH9" s="41" t="e">
        <f t="shared" ca="1" si="2"/>
        <v>#NAME?</v>
      </c>
    </row>
    <row r="10" spans="1:34" x14ac:dyDescent="0.25">
      <c r="A10" s="3" t="s">
        <v>76</v>
      </c>
      <c r="B10" s="4" t="s">
        <v>77</v>
      </c>
      <c r="C10" s="3" t="s">
        <v>42</v>
      </c>
      <c r="D10" s="3" t="s">
        <v>59</v>
      </c>
      <c r="E10" s="10">
        <v>2360.5700000000002</v>
      </c>
      <c r="F10" s="3" t="s">
        <v>78</v>
      </c>
      <c r="G10" s="3" t="s">
        <v>65</v>
      </c>
      <c r="H10" s="5" t="s">
        <v>46</v>
      </c>
      <c r="I10" s="3" t="s">
        <v>79</v>
      </c>
      <c r="J10" s="3" t="s">
        <v>61</v>
      </c>
      <c r="K10" s="3" t="s">
        <v>40</v>
      </c>
      <c r="L10" s="3" t="s">
        <v>49</v>
      </c>
      <c r="M10" s="3" t="s">
        <v>46</v>
      </c>
      <c r="N10" s="3" t="s">
        <v>31</v>
      </c>
      <c r="O10" s="5" t="s">
        <v>46</v>
      </c>
      <c r="P10" s="3" t="s">
        <v>46</v>
      </c>
      <c r="Q10" s="3" t="s">
        <v>80</v>
      </c>
      <c r="R10" s="3" t="s">
        <v>46</v>
      </c>
      <c r="S10" s="3" t="s">
        <v>46</v>
      </c>
      <c r="T10" s="3" t="s">
        <v>46</v>
      </c>
      <c r="U10" s="3" t="s">
        <v>31</v>
      </c>
      <c r="V10" s="5" t="s">
        <v>81</v>
      </c>
      <c r="W10" s="3" t="s">
        <v>39</v>
      </c>
      <c r="X10" s="11">
        <v>2454.6999999999998</v>
      </c>
      <c r="Y10" s="10">
        <v>6.25</v>
      </c>
      <c r="AA10" s="15">
        <v>94.129999999999654</v>
      </c>
      <c r="AD10" s="23" t="e">
        <f t="shared" ca="1" si="0"/>
        <v>#NAME?</v>
      </c>
      <c r="AG10" s="25" t="e">
        <f t="shared" ca="1" si="1"/>
        <v>#NAME?</v>
      </c>
      <c r="AH10" s="41" t="e">
        <f t="shared" ca="1" si="2"/>
        <v>#NAME?</v>
      </c>
    </row>
    <row r="11" spans="1:34" x14ac:dyDescent="0.25">
      <c r="A11" s="3" t="s">
        <v>83</v>
      </c>
      <c r="B11" s="4" t="s">
        <v>84</v>
      </c>
      <c r="C11" s="3" t="s">
        <v>42</v>
      </c>
      <c r="D11" s="3" t="s">
        <v>43</v>
      </c>
      <c r="E11" s="10">
        <v>2263.09</v>
      </c>
      <c r="F11" s="3" t="s">
        <v>85</v>
      </c>
      <c r="G11" s="3" t="s">
        <v>42</v>
      </c>
      <c r="H11" s="5" t="s">
        <v>46</v>
      </c>
      <c r="I11" s="3" t="s">
        <v>79</v>
      </c>
      <c r="J11" s="3" t="s">
        <v>47</v>
      </c>
      <c r="K11" s="3" t="s">
        <v>48</v>
      </c>
      <c r="L11" s="3" t="s">
        <v>46</v>
      </c>
      <c r="M11" s="3" t="s">
        <v>46</v>
      </c>
      <c r="N11" s="3" t="s">
        <v>31</v>
      </c>
      <c r="O11" s="5" t="s">
        <v>46</v>
      </c>
      <c r="P11" s="3" t="s">
        <v>86</v>
      </c>
      <c r="Q11" s="3" t="s">
        <v>47</v>
      </c>
      <c r="R11" s="3" t="s">
        <v>46</v>
      </c>
      <c r="S11" s="3" t="s">
        <v>46</v>
      </c>
      <c r="T11" s="3" t="s">
        <v>46</v>
      </c>
      <c r="U11" s="3" t="s">
        <v>31</v>
      </c>
      <c r="V11" s="5" t="s">
        <v>87</v>
      </c>
      <c r="W11" s="3" t="s">
        <v>39</v>
      </c>
      <c r="X11" s="11">
        <v>2398.33</v>
      </c>
      <c r="Y11" s="10">
        <v>9</v>
      </c>
      <c r="AA11" s="15">
        <v>135.23999999999978</v>
      </c>
      <c r="AD11" s="23" t="e">
        <f t="shared" ca="1" si="0"/>
        <v>#NAME?</v>
      </c>
      <c r="AG11" s="25" t="e">
        <f t="shared" ca="1" si="1"/>
        <v>#NAME?</v>
      </c>
      <c r="AH11" s="41" t="e">
        <f t="shared" ca="1" si="2"/>
        <v>#NAME?</v>
      </c>
    </row>
    <row r="12" spans="1:34" x14ac:dyDescent="0.25">
      <c r="A12" s="3" t="s">
        <v>88</v>
      </c>
      <c r="B12" s="4" t="s">
        <v>89</v>
      </c>
      <c r="C12" s="3" t="s">
        <v>58</v>
      </c>
      <c r="D12" s="3" t="s">
        <v>90</v>
      </c>
      <c r="E12" s="10">
        <v>2316.87</v>
      </c>
      <c r="F12" s="3" t="s">
        <v>91</v>
      </c>
      <c r="G12" s="3" t="s">
        <v>65</v>
      </c>
      <c r="H12" s="5" t="s">
        <v>46</v>
      </c>
      <c r="I12" s="3" t="s">
        <v>46</v>
      </c>
      <c r="J12" s="3" t="s">
        <v>49</v>
      </c>
      <c r="K12" s="3" t="s">
        <v>47</v>
      </c>
      <c r="L12" s="3" t="s">
        <v>46</v>
      </c>
      <c r="M12" s="3" t="s">
        <v>46</v>
      </c>
      <c r="N12" s="3" t="s">
        <v>92</v>
      </c>
      <c r="O12" s="5" t="s">
        <v>46</v>
      </c>
      <c r="P12" s="3" t="s">
        <v>61</v>
      </c>
      <c r="Q12" s="3" t="s">
        <v>47</v>
      </c>
      <c r="R12" s="3" t="s">
        <v>40</v>
      </c>
      <c r="S12" s="3" t="s">
        <v>46</v>
      </c>
      <c r="T12" s="3" t="s">
        <v>46</v>
      </c>
      <c r="U12" s="3" t="s">
        <v>31</v>
      </c>
      <c r="V12" s="5" t="s">
        <v>93</v>
      </c>
      <c r="W12" s="3" t="s">
        <v>94</v>
      </c>
      <c r="X12" s="11">
        <v>2375.7800000000002</v>
      </c>
      <c r="Y12" s="10">
        <v>3.92</v>
      </c>
      <c r="AA12" s="15">
        <v>58.910000000000309</v>
      </c>
      <c r="AD12" s="23" t="e">
        <f t="shared" ca="1" si="0"/>
        <v>#NAME?</v>
      </c>
      <c r="AG12" s="25" t="e">
        <f t="shared" ca="1" si="1"/>
        <v>#NAME?</v>
      </c>
      <c r="AH12" s="41" t="e">
        <f t="shared" ca="1" si="2"/>
        <v>#NAME?</v>
      </c>
    </row>
    <row r="13" spans="1:34" x14ac:dyDescent="0.25">
      <c r="A13" s="3" t="s">
        <v>44</v>
      </c>
      <c r="B13" s="4" t="s">
        <v>95</v>
      </c>
      <c r="C13" s="3" t="s">
        <v>42</v>
      </c>
      <c r="D13" s="3" t="s">
        <v>55</v>
      </c>
      <c r="E13" s="10">
        <v>2425.17</v>
      </c>
      <c r="F13" s="3" t="s">
        <v>96</v>
      </c>
      <c r="G13" s="3" t="s">
        <v>65</v>
      </c>
      <c r="H13" s="5" t="s">
        <v>46</v>
      </c>
      <c r="I13" s="3" t="s">
        <v>46</v>
      </c>
      <c r="J13" s="3" t="s">
        <v>47</v>
      </c>
      <c r="K13" s="3" t="s">
        <v>48</v>
      </c>
      <c r="L13" s="3" t="s">
        <v>46</v>
      </c>
      <c r="M13" s="3" t="s">
        <v>46</v>
      </c>
      <c r="N13" s="3" t="s">
        <v>31</v>
      </c>
      <c r="O13" s="5" t="s">
        <v>46</v>
      </c>
      <c r="P13" s="3" t="s">
        <v>61</v>
      </c>
      <c r="Q13" s="3" t="s">
        <v>47</v>
      </c>
      <c r="R13" s="3" t="s">
        <v>40</v>
      </c>
      <c r="S13" s="3" t="s">
        <v>46</v>
      </c>
      <c r="T13" s="3" t="s">
        <v>46</v>
      </c>
      <c r="U13" s="3" t="s">
        <v>31</v>
      </c>
      <c r="V13" s="5" t="s">
        <v>97</v>
      </c>
      <c r="W13" s="3" t="s">
        <v>39</v>
      </c>
      <c r="X13" s="11">
        <v>2364.5</v>
      </c>
      <c r="Y13" s="10">
        <v>-4.03</v>
      </c>
      <c r="AA13" s="15">
        <v>-60.670000000000073</v>
      </c>
      <c r="AD13" s="23" t="e">
        <f t="shared" ca="1" si="0"/>
        <v>#NAME?</v>
      </c>
      <c r="AG13" s="25" t="e">
        <f t="shared" ca="1" si="1"/>
        <v>#NAME?</v>
      </c>
      <c r="AH13" s="41" t="e">
        <f t="shared" ca="1" si="2"/>
        <v>#NAME?</v>
      </c>
    </row>
    <row r="14" spans="1:34" x14ac:dyDescent="0.25">
      <c r="A14" s="3" t="s">
        <v>98</v>
      </c>
      <c r="B14" s="4" t="s">
        <v>99</v>
      </c>
      <c r="C14" s="3" t="s">
        <v>58</v>
      </c>
      <c r="D14" s="3" t="s">
        <v>100</v>
      </c>
      <c r="E14" s="10">
        <v>2289.04</v>
      </c>
      <c r="F14" s="3" t="s">
        <v>101</v>
      </c>
      <c r="G14" s="3" t="s">
        <v>42</v>
      </c>
      <c r="H14" s="5" t="s">
        <v>46</v>
      </c>
      <c r="I14" s="3" t="s">
        <v>61</v>
      </c>
      <c r="J14" s="3" t="s">
        <v>80</v>
      </c>
      <c r="K14" s="3" t="s">
        <v>40</v>
      </c>
      <c r="L14" s="3" t="s">
        <v>80</v>
      </c>
      <c r="M14" s="3" t="s">
        <v>46</v>
      </c>
      <c r="N14" s="3" t="s">
        <v>31</v>
      </c>
      <c r="O14" s="5" t="s">
        <v>46</v>
      </c>
      <c r="P14" s="3" t="s">
        <v>46</v>
      </c>
      <c r="Q14" s="3" t="s">
        <v>46</v>
      </c>
      <c r="R14" s="3" t="s">
        <v>40</v>
      </c>
      <c r="S14" s="3" t="s">
        <v>49</v>
      </c>
      <c r="T14" s="3" t="s">
        <v>72</v>
      </c>
      <c r="U14" s="3" t="s">
        <v>31</v>
      </c>
      <c r="V14" s="5" t="s">
        <v>102</v>
      </c>
      <c r="W14" s="3" t="s">
        <v>39</v>
      </c>
      <c r="X14" s="11">
        <v>2257.39</v>
      </c>
      <c r="Y14" s="10">
        <v>-2.1</v>
      </c>
      <c r="AA14" s="15">
        <v>-31.650000000000091</v>
      </c>
      <c r="AD14" s="23" t="e">
        <f t="shared" ca="1" si="0"/>
        <v>#NAME?</v>
      </c>
      <c r="AG14" s="25" t="e">
        <f t="shared" ca="1" si="1"/>
        <v>#NAME?</v>
      </c>
      <c r="AH14" s="41" t="e">
        <f t="shared" ca="1" si="2"/>
        <v>#NAME?</v>
      </c>
    </row>
    <row r="15" spans="1:34" x14ac:dyDescent="0.25">
      <c r="A15" s="3" t="s">
        <v>104</v>
      </c>
      <c r="B15" s="4" t="s">
        <v>105</v>
      </c>
      <c r="C15" s="3" t="s">
        <v>58</v>
      </c>
      <c r="D15" s="3" t="s">
        <v>55</v>
      </c>
      <c r="E15" s="10">
        <v>1951.28</v>
      </c>
      <c r="F15" s="3" t="s">
        <v>106</v>
      </c>
      <c r="G15" s="3" t="s">
        <v>42</v>
      </c>
      <c r="H15" s="5" t="s">
        <v>46</v>
      </c>
      <c r="I15" s="3" t="s">
        <v>86</v>
      </c>
      <c r="J15" s="3" t="s">
        <v>80</v>
      </c>
      <c r="K15" s="3" t="s">
        <v>40</v>
      </c>
      <c r="L15" s="3" t="s">
        <v>47</v>
      </c>
      <c r="M15" s="3" t="s">
        <v>46</v>
      </c>
      <c r="N15" s="3" t="s">
        <v>31</v>
      </c>
      <c r="O15" s="5" t="s">
        <v>46</v>
      </c>
      <c r="P15" s="3" t="s">
        <v>47</v>
      </c>
      <c r="Q15" s="3" t="s">
        <v>80</v>
      </c>
      <c r="R15" s="3" t="s">
        <v>86</v>
      </c>
      <c r="S15" s="3" t="s">
        <v>46</v>
      </c>
      <c r="T15" s="3" t="s">
        <v>46</v>
      </c>
      <c r="U15" s="3" t="s">
        <v>66</v>
      </c>
      <c r="V15" s="5" t="s">
        <v>107</v>
      </c>
      <c r="W15" s="3" t="s">
        <v>68</v>
      </c>
      <c r="X15" s="11">
        <v>2139</v>
      </c>
      <c r="Y15" s="10">
        <v>12.48</v>
      </c>
      <c r="AA15" s="15">
        <v>187.72000000000003</v>
      </c>
      <c r="AD15" s="23" t="e">
        <f t="shared" ca="1" si="0"/>
        <v>#NAME?</v>
      </c>
      <c r="AG15" s="25" t="e">
        <f t="shared" ca="1" si="1"/>
        <v>#NAME?</v>
      </c>
      <c r="AH15" s="41" t="e">
        <f t="shared" ca="1" si="2"/>
        <v>#NAME?</v>
      </c>
    </row>
    <row r="16" spans="1:34" x14ac:dyDescent="0.25">
      <c r="A16" s="3" t="s">
        <v>108</v>
      </c>
      <c r="B16" s="4" t="s">
        <v>109</v>
      </c>
      <c r="C16" s="3" t="s">
        <v>58</v>
      </c>
      <c r="D16" s="3" t="s">
        <v>59</v>
      </c>
      <c r="E16" s="10">
        <v>2221.7199999999998</v>
      </c>
      <c r="F16" s="3" t="s">
        <v>110</v>
      </c>
      <c r="G16" s="3" t="s">
        <v>111</v>
      </c>
      <c r="H16" s="5" t="s">
        <v>46</v>
      </c>
      <c r="I16" s="3" t="s">
        <v>79</v>
      </c>
      <c r="J16" s="3" t="s">
        <v>40</v>
      </c>
      <c r="K16" s="3" t="s">
        <v>47</v>
      </c>
      <c r="L16" s="3" t="s">
        <v>49</v>
      </c>
      <c r="M16" s="3" t="s">
        <v>46</v>
      </c>
      <c r="N16" s="3" t="s">
        <v>31</v>
      </c>
      <c r="O16" s="5" t="s">
        <v>47</v>
      </c>
      <c r="P16" s="3" t="s">
        <v>46</v>
      </c>
      <c r="Q16" s="3" t="s">
        <v>80</v>
      </c>
      <c r="R16" s="3" t="s">
        <v>40</v>
      </c>
      <c r="S16" s="3" t="s">
        <v>46</v>
      </c>
      <c r="T16" s="3" t="s">
        <v>72</v>
      </c>
      <c r="U16" s="3" t="s">
        <v>31</v>
      </c>
      <c r="V16" s="5" t="s">
        <v>112</v>
      </c>
      <c r="W16" s="3" t="s">
        <v>39</v>
      </c>
      <c r="X16" s="11">
        <v>2133.36</v>
      </c>
      <c r="Y16" s="10">
        <v>-5.88</v>
      </c>
      <c r="AA16" s="15">
        <v>-88.359999999999673</v>
      </c>
      <c r="AD16" s="23" t="e">
        <f t="shared" ca="1" si="0"/>
        <v>#NAME?</v>
      </c>
      <c r="AG16" s="25" t="e">
        <f t="shared" ca="1" si="1"/>
        <v>#NAME?</v>
      </c>
      <c r="AH16" s="41" t="e">
        <f t="shared" ca="1" si="2"/>
        <v>#NAME?</v>
      </c>
    </row>
    <row r="17" spans="1:34" x14ac:dyDescent="0.25">
      <c r="A17" s="3" t="s">
        <v>113</v>
      </c>
      <c r="B17" s="4" t="s">
        <v>114</v>
      </c>
      <c r="C17" s="3" t="s">
        <v>58</v>
      </c>
      <c r="D17" s="3" t="s">
        <v>115</v>
      </c>
      <c r="E17" s="10">
        <v>1908.59</v>
      </c>
      <c r="F17" s="3" t="s">
        <v>116</v>
      </c>
      <c r="G17" s="3" t="s">
        <v>42</v>
      </c>
      <c r="H17" s="5" t="s">
        <v>46</v>
      </c>
      <c r="I17" s="3" t="s">
        <v>61</v>
      </c>
      <c r="J17" s="3" t="s">
        <v>47</v>
      </c>
      <c r="K17" s="3" t="s">
        <v>47</v>
      </c>
      <c r="L17" s="3" t="s">
        <v>80</v>
      </c>
      <c r="M17" s="3" t="s">
        <v>117</v>
      </c>
      <c r="N17" s="3" t="s">
        <v>31</v>
      </c>
      <c r="O17" s="5" t="s">
        <v>46</v>
      </c>
      <c r="P17" s="3" t="s">
        <v>46</v>
      </c>
      <c r="Q17" s="3" t="s">
        <v>47</v>
      </c>
      <c r="R17" s="3" t="s">
        <v>40</v>
      </c>
      <c r="S17" s="3" t="s">
        <v>46</v>
      </c>
      <c r="T17" s="3" t="s">
        <v>46</v>
      </c>
      <c r="U17" s="3" t="s">
        <v>31</v>
      </c>
      <c r="V17" s="5" t="s">
        <v>118</v>
      </c>
      <c r="W17" s="3" t="s">
        <v>39</v>
      </c>
      <c r="X17" s="11">
        <v>2122.09</v>
      </c>
      <c r="Y17" s="10">
        <v>14.2</v>
      </c>
      <c r="AA17" s="15">
        <v>213.50000000000023</v>
      </c>
      <c r="AD17" s="23" t="e">
        <f t="shared" ca="1" si="0"/>
        <v>#NAME?</v>
      </c>
      <c r="AG17" s="25" t="e">
        <f t="shared" ca="1" si="1"/>
        <v>#NAME?</v>
      </c>
      <c r="AH17" s="41" t="e">
        <f t="shared" ca="1" si="2"/>
        <v>#NAME?</v>
      </c>
    </row>
    <row r="18" spans="1:34" x14ac:dyDescent="0.25">
      <c r="A18" s="3" t="s">
        <v>119</v>
      </c>
      <c r="B18" s="4" t="s">
        <v>120</v>
      </c>
      <c r="C18" s="3" t="s">
        <v>42</v>
      </c>
      <c r="D18" s="3" t="s">
        <v>115</v>
      </c>
      <c r="E18" s="10">
        <v>2304.06</v>
      </c>
      <c r="F18" s="3" t="s">
        <v>121</v>
      </c>
      <c r="G18" s="3" t="s">
        <v>111</v>
      </c>
      <c r="H18" s="5" t="s">
        <v>46</v>
      </c>
      <c r="I18" s="3" t="s">
        <v>46</v>
      </c>
      <c r="J18" s="3" t="s">
        <v>80</v>
      </c>
      <c r="K18" s="3" t="s">
        <v>47</v>
      </c>
      <c r="L18" s="3" t="s">
        <v>80</v>
      </c>
      <c r="M18" s="3" t="s">
        <v>46</v>
      </c>
      <c r="N18" s="3" t="s">
        <v>31</v>
      </c>
      <c r="O18" s="5" t="s">
        <v>46</v>
      </c>
      <c r="P18" s="3" t="s">
        <v>46</v>
      </c>
      <c r="Q18" s="3" t="s">
        <v>80</v>
      </c>
      <c r="R18" s="3" t="s">
        <v>40</v>
      </c>
      <c r="S18" s="3" t="s">
        <v>46</v>
      </c>
      <c r="T18" s="3" t="s">
        <v>47</v>
      </c>
      <c r="U18" s="3" t="s">
        <v>31</v>
      </c>
      <c r="V18" s="5" t="s">
        <v>122</v>
      </c>
      <c r="W18" s="3" t="s">
        <v>39</v>
      </c>
      <c r="X18" s="11">
        <v>2116.4499999999998</v>
      </c>
      <c r="Y18" s="10">
        <v>-12.48</v>
      </c>
      <c r="AA18" s="15">
        <v>-187.61000000000013</v>
      </c>
      <c r="AD18" s="23" t="e">
        <f t="shared" ca="1" si="0"/>
        <v>#NAME?</v>
      </c>
      <c r="AG18" s="25" t="e">
        <f t="shared" ca="1" si="1"/>
        <v>#NAME?</v>
      </c>
      <c r="AH18" s="41" t="e">
        <f t="shared" ca="1" si="2"/>
        <v>#NAME?</v>
      </c>
    </row>
    <row r="19" spans="1:34" x14ac:dyDescent="0.25">
      <c r="A19" s="3" t="s">
        <v>56</v>
      </c>
      <c r="B19" s="4" t="s">
        <v>123</v>
      </c>
      <c r="C19" s="3" t="s">
        <v>58</v>
      </c>
      <c r="D19" s="3" t="s">
        <v>115</v>
      </c>
      <c r="E19" s="10">
        <v>2313.61</v>
      </c>
      <c r="F19" s="3" t="s">
        <v>124</v>
      </c>
      <c r="G19" s="3" t="s">
        <v>65</v>
      </c>
      <c r="H19" s="5" t="s">
        <v>46</v>
      </c>
      <c r="I19" s="3" t="s">
        <v>46</v>
      </c>
      <c r="J19" s="3" t="s">
        <v>80</v>
      </c>
      <c r="K19" s="3" t="s">
        <v>40</v>
      </c>
      <c r="L19" s="3" t="s">
        <v>49</v>
      </c>
      <c r="M19" s="3" t="s">
        <v>46</v>
      </c>
      <c r="N19" s="3" t="s">
        <v>125</v>
      </c>
      <c r="O19" s="5" t="s">
        <v>46</v>
      </c>
      <c r="P19" s="3" t="s">
        <v>47</v>
      </c>
      <c r="Q19" s="3" t="s">
        <v>80</v>
      </c>
      <c r="R19" s="3" t="s">
        <v>80</v>
      </c>
      <c r="S19" s="3" t="s">
        <v>46</v>
      </c>
      <c r="T19" s="3" t="s">
        <v>47</v>
      </c>
      <c r="U19" s="3" t="s">
        <v>31</v>
      </c>
      <c r="V19" s="5" t="s">
        <v>126</v>
      </c>
      <c r="W19" s="3" t="s">
        <v>127</v>
      </c>
      <c r="X19" s="11">
        <v>2060.0700000000002</v>
      </c>
      <c r="Y19" s="10">
        <v>-16.86</v>
      </c>
      <c r="AA19" s="15">
        <v>-253.53999999999996</v>
      </c>
      <c r="AD19" s="23" t="e">
        <f t="shared" ca="1" si="0"/>
        <v>#NAME?</v>
      </c>
      <c r="AG19" s="25" t="e">
        <f t="shared" ca="1" si="1"/>
        <v>#NAME?</v>
      </c>
      <c r="AH19" s="41" t="e">
        <f t="shared" ca="1" si="2"/>
        <v>#NAME?</v>
      </c>
    </row>
    <row r="20" spans="1:34" x14ac:dyDescent="0.25">
      <c r="A20" s="3" t="s">
        <v>128</v>
      </c>
      <c r="B20" s="4" t="s">
        <v>129</v>
      </c>
      <c r="C20" s="3" t="s">
        <v>42</v>
      </c>
      <c r="D20" s="3" t="s">
        <v>59</v>
      </c>
      <c r="E20" s="10">
        <v>2075.06</v>
      </c>
      <c r="F20" s="3" t="s">
        <v>130</v>
      </c>
      <c r="G20" s="3" t="s">
        <v>42</v>
      </c>
      <c r="H20" s="5" t="s">
        <v>46</v>
      </c>
      <c r="I20" s="3" t="s">
        <v>47</v>
      </c>
      <c r="J20" s="3" t="s">
        <v>80</v>
      </c>
      <c r="K20" s="3" t="s">
        <v>40</v>
      </c>
      <c r="L20" s="3" t="s">
        <v>80</v>
      </c>
      <c r="M20" s="3" t="s">
        <v>72</v>
      </c>
      <c r="N20" s="3" t="s">
        <v>31</v>
      </c>
      <c r="O20" s="5" t="s">
        <v>46</v>
      </c>
      <c r="P20" s="3" t="s">
        <v>61</v>
      </c>
      <c r="Q20" s="3" t="s">
        <v>47</v>
      </c>
      <c r="R20" s="3" t="s">
        <v>40</v>
      </c>
      <c r="S20" s="3" t="s">
        <v>46</v>
      </c>
      <c r="T20" s="3" t="s">
        <v>72</v>
      </c>
      <c r="U20" s="3" t="s">
        <v>31</v>
      </c>
      <c r="V20" s="5" t="s">
        <v>126</v>
      </c>
      <c r="W20" s="3" t="s">
        <v>39</v>
      </c>
      <c r="X20" s="11">
        <v>2060.0700000000002</v>
      </c>
      <c r="Y20" s="10">
        <v>-0.99</v>
      </c>
      <c r="AA20" s="15">
        <v>-14.989999999999782</v>
      </c>
      <c r="AD20" s="23" t="e">
        <f t="shared" ca="1" si="0"/>
        <v>#NAME?</v>
      </c>
      <c r="AG20" s="25" t="e">
        <f t="shared" ca="1" si="1"/>
        <v>#NAME?</v>
      </c>
      <c r="AH20" s="41" t="e">
        <f t="shared" ca="1" si="2"/>
        <v>#NAME?</v>
      </c>
    </row>
    <row r="21" spans="1:34" x14ac:dyDescent="0.25">
      <c r="A21" s="3" t="s">
        <v>131</v>
      </c>
      <c r="B21" s="4" t="s">
        <v>132</v>
      </c>
      <c r="C21" s="3" t="s">
        <v>42</v>
      </c>
      <c r="D21" s="3" t="s">
        <v>59</v>
      </c>
      <c r="E21" s="10">
        <v>1911.2</v>
      </c>
      <c r="F21" s="3" t="s">
        <v>133</v>
      </c>
      <c r="G21" s="3" t="s">
        <v>42</v>
      </c>
      <c r="H21" s="5" t="s">
        <v>46</v>
      </c>
      <c r="I21" s="3" t="s">
        <v>48</v>
      </c>
      <c r="J21" s="3" t="s">
        <v>80</v>
      </c>
      <c r="K21" s="3" t="s">
        <v>40</v>
      </c>
      <c r="L21" s="3" t="s">
        <v>80</v>
      </c>
      <c r="M21" s="3" t="s">
        <v>46</v>
      </c>
      <c r="N21" s="3" t="s">
        <v>31</v>
      </c>
      <c r="O21" s="5" t="s">
        <v>46</v>
      </c>
      <c r="P21" s="3" t="s">
        <v>47</v>
      </c>
      <c r="Q21" s="3" t="s">
        <v>47</v>
      </c>
      <c r="R21" s="3" t="s">
        <v>46</v>
      </c>
      <c r="S21" s="3" t="s">
        <v>46</v>
      </c>
      <c r="T21" s="3" t="s">
        <v>80</v>
      </c>
      <c r="U21" s="3" t="s">
        <v>92</v>
      </c>
      <c r="V21" s="5" t="s">
        <v>134</v>
      </c>
      <c r="W21" s="3" t="s">
        <v>94</v>
      </c>
      <c r="X21" s="11">
        <v>2048.8000000000002</v>
      </c>
      <c r="Y21" s="10">
        <v>9.15</v>
      </c>
      <c r="AA21" s="15">
        <v>137.60000000000014</v>
      </c>
      <c r="AD21" s="23" t="e">
        <f t="shared" ca="1" si="0"/>
        <v>#NAME?</v>
      </c>
      <c r="AG21" s="25" t="e">
        <f t="shared" ca="1" si="1"/>
        <v>#NAME?</v>
      </c>
      <c r="AH21" s="41" t="e">
        <f t="shared" ca="1" si="2"/>
        <v>#NAME?</v>
      </c>
    </row>
    <row r="22" spans="1:34" x14ac:dyDescent="0.25">
      <c r="A22" s="3" t="s">
        <v>64</v>
      </c>
      <c r="B22" s="4" t="s">
        <v>135</v>
      </c>
      <c r="C22" s="3" t="s">
        <v>58</v>
      </c>
      <c r="D22" s="3" t="s">
        <v>115</v>
      </c>
      <c r="E22" s="10">
        <v>1887.32</v>
      </c>
      <c r="F22" s="3" t="s">
        <v>136</v>
      </c>
      <c r="G22" s="3" t="s">
        <v>42</v>
      </c>
      <c r="H22" s="5" t="s">
        <v>46</v>
      </c>
      <c r="I22" s="3" t="s">
        <v>48</v>
      </c>
      <c r="J22" s="3" t="s">
        <v>80</v>
      </c>
      <c r="K22" s="3" t="s">
        <v>40</v>
      </c>
      <c r="L22" s="3" t="s">
        <v>80</v>
      </c>
      <c r="M22" s="3" t="s">
        <v>46</v>
      </c>
      <c r="N22" s="3" t="s">
        <v>31</v>
      </c>
      <c r="O22" s="5" t="s">
        <v>46</v>
      </c>
      <c r="P22" s="3" t="s">
        <v>80</v>
      </c>
      <c r="Q22" s="3" t="s">
        <v>80</v>
      </c>
      <c r="R22" s="3" t="s">
        <v>80</v>
      </c>
      <c r="S22" s="3" t="s">
        <v>46</v>
      </c>
      <c r="T22" s="3" t="s">
        <v>46</v>
      </c>
      <c r="U22" s="3" t="s">
        <v>31</v>
      </c>
      <c r="V22" s="5" t="s">
        <v>134</v>
      </c>
      <c r="W22" s="3" t="s">
        <v>39</v>
      </c>
      <c r="X22" s="11">
        <v>2048.8000000000002</v>
      </c>
      <c r="Y22" s="10">
        <v>10.74</v>
      </c>
      <c r="AA22" s="15">
        <v>161.48000000000025</v>
      </c>
      <c r="AD22" s="23" t="e">
        <f t="shared" ca="1" si="0"/>
        <v>#NAME?</v>
      </c>
      <c r="AG22" s="25" t="e">
        <f t="shared" ca="1" si="1"/>
        <v>#NAME?</v>
      </c>
      <c r="AH22" s="41" t="e">
        <f t="shared" ca="1" si="2"/>
        <v>#NAME?</v>
      </c>
    </row>
    <row r="23" spans="1:34" x14ac:dyDescent="0.25">
      <c r="A23" s="3" t="s">
        <v>138</v>
      </c>
      <c r="B23" s="4" t="s">
        <v>139</v>
      </c>
      <c r="C23" s="3" t="s">
        <v>63</v>
      </c>
      <c r="D23" s="3" t="s">
        <v>140</v>
      </c>
      <c r="E23" s="10">
        <v>1907.58</v>
      </c>
      <c r="F23" s="3" t="s">
        <v>141</v>
      </c>
      <c r="G23" s="3" t="s">
        <v>42</v>
      </c>
      <c r="H23" s="5" t="s">
        <v>46</v>
      </c>
      <c r="I23" s="3" t="s">
        <v>61</v>
      </c>
      <c r="J23" s="3" t="s">
        <v>79</v>
      </c>
      <c r="K23" s="3" t="s">
        <v>40</v>
      </c>
      <c r="L23" s="3" t="s">
        <v>80</v>
      </c>
      <c r="M23" s="3" t="s">
        <v>80</v>
      </c>
      <c r="N23" s="3" t="s">
        <v>31</v>
      </c>
      <c r="O23" s="5" t="s">
        <v>46</v>
      </c>
      <c r="P23" s="3" t="s">
        <v>80</v>
      </c>
      <c r="Q23" s="3" t="s">
        <v>80</v>
      </c>
      <c r="R23" s="3" t="s">
        <v>80</v>
      </c>
      <c r="S23" s="3" t="s">
        <v>46</v>
      </c>
      <c r="T23" s="3" t="s">
        <v>80</v>
      </c>
      <c r="U23" s="3" t="s">
        <v>31</v>
      </c>
      <c r="V23" s="5" t="s">
        <v>142</v>
      </c>
      <c r="W23" s="3" t="s">
        <v>39</v>
      </c>
      <c r="X23" s="11">
        <v>1947.32</v>
      </c>
      <c r="Y23" s="10">
        <v>2.64</v>
      </c>
      <c r="AA23" s="15">
        <v>39.740000000000009</v>
      </c>
      <c r="AD23" s="23" t="e">
        <f t="shared" ca="1" si="0"/>
        <v>#NAME?</v>
      </c>
      <c r="AG23" s="25" t="e">
        <f t="shared" ca="1" si="1"/>
        <v>#NAME?</v>
      </c>
      <c r="AH23" s="41" t="e">
        <f t="shared" ca="1" si="2"/>
        <v>#NAME?</v>
      </c>
    </row>
    <row r="24" spans="1:34" x14ac:dyDescent="0.25">
      <c r="A24" s="3" t="s">
        <v>143</v>
      </c>
      <c r="B24" s="4" t="s">
        <v>144</v>
      </c>
      <c r="C24" s="3" t="s">
        <v>42</v>
      </c>
      <c r="D24" s="3" t="s">
        <v>55</v>
      </c>
      <c r="E24" s="10">
        <v>2051.0500000000002</v>
      </c>
      <c r="F24" s="3" t="s">
        <v>145</v>
      </c>
      <c r="G24" s="3" t="s">
        <v>42</v>
      </c>
      <c r="H24" s="5" t="s">
        <v>80</v>
      </c>
      <c r="I24" s="3" t="s">
        <v>79</v>
      </c>
      <c r="J24" s="3" t="s">
        <v>80</v>
      </c>
      <c r="K24" s="3" t="s">
        <v>40</v>
      </c>
      <c r="L24" s="3" t="s">
        <v>80</v>
      </c>
      <c r="M24" s="3" t="s">
        <v>46</v>
      </c>
      <c r="N24" s="3" t="s">
        <v>31</v>
      </c>
      <c r="O24" s="5" t="s">
        <v>47</v>
      </c>
      <c r="P24" s="3" t="s">
        <v>46</v>
      </c>
      <c r="Q24" s="3" t="s">
        <v>49</v>
      </c>
      <c r="R24" s="3" t="s">
        <v>40</v>
      </c>
      <c r="S24" s="3" t="s">
        <v>80</v>
      </c>
      <c r="T24" s="3" t="s">
        <v>80</v>
      </c>
      <c r="U24" s="3" t="s">
        <v>31</v>
      </c>
      <c r="V24" s="5" t="s">
        <v>64</v>
      </c>
      <c r="W24" s="3" t="s">
        <v>39</v>
      </c>
      <c r="X24" s="11">
        <v>1823.3</v>
      </c>
      <c r="Y24" s="10">
        <v>-15.15</v>
      </c>
      <c r="AA24" s="15">
        <v>-227.75000000000023</v>
      </c>
      <c r="AD24" s="23" t="e">
        <f t="shared" ca="1" si="0"/>
        <v>#NAME?</v>
      </c>
      <c r="AG24" s="25" t="e">
        <f t="shared" ca="1" si="1"/>
        <v>#NAME?</v>
      </c>
      <c r="AH24" s="41" t="e">
        <f t="shared" ca="1" si="2"/>
        <v>#NAME?</v>
      </c>
    </row>
    <row r="25" spans="1:34" x14ac:dyDescent="0.25">
      <c r="A25" s="3" t="s">
        <v>146</v>
      </c>
      <c r="B25" s="4" t="s">
        <v>147</v>
      </c>
      <c r="C25" s="3" t="s">
        <v>42</v>
      </c>
      <c r="D25" s="3" t="s">
        <v>140</v>
      </c>
      <c r="E25" s="10">
        <v>1750.44</v>
      </c>
      <c r="F25" s="3" t="s">
        <v>148</v>
      </c>
      <c r="G25" s="3" t="s">
        <v>42</v>
      </c>
      <c r="H25" s="5" t="s">
        <v>46</v>
      </c>
      <c r="I25" s="3" t="s">
        <v>47</v>
      </c>
      <c r="J25" s="3" t="s">
        <v>47</v>
      </c>
      <c r="K25" s="3" t="s">
        <v>40</v>
      </c>
      <c r="L25" s="3" t="s">
        <v>80</v>
      </c>
      <c r="M25" s="3" t="s">
        <v>80</v>
      </c>
      <c r="N25" s="3" t="s">
        <v>31</v>
      </c>
      <c r="O25" s="5" t="s">
        <v>46</v>
      </c>
      <c r="P25" s="3" t="s">
        <v>47</v>
      </c>
      <c r="Q25" s="3" t="s">
        <v>80</v>
      </c>
      <c r="R25" s="3" t="s">
        <v>40</v>
      </c>
      <c r="S25" s="3" t="s">
        <v>46</v>
      </c>
      <c r="T25" s="3" t="s">
        <v>80</v>
      </c>
      <c r="U25" s="3" t="s">
        <v>31</v>
      </c>
      <c r="V25" s="5" t="s">
        <v>131</v>
      </c>
      <c r="W25" s="3" t="s">
        <v>39</v>
      </c>
      <c r="X25" s="11">
        <v>1800.75</v>
      </c>
      <c r="Y25" s="10">
        <v>3.34</v>
      </c>
      <c r="AA25" s="15">
        <v>50.309999999999945</v>
      </c>
      <c r="AD25" s="23" t="e">
        <f t="shared" ca="1" si="0"/>
        <v>#NAME?</v>
      </c>
      <c r="AG25" s="25" t="e">
        <f t="shared" ca="1" si="1"/>
        <v>#NAME?</v>
      </c>
      <c r="AH25" s="41" t="e">
        <f t="shared" ca="1" si="2"/>
        <v>#NAME?</v>
      </c>
    </row>
    <row r="26" spans="1:34" x14ac:dyDescent="0.25">
      <c r="A26" s="3" t="s">
        <v>149</v>
      </c>
      <c r="B26" s="4" t="s">
        <v>150</v>
      </c>
      <c r="C26" s="3" t="s">
        <v>151</v>
      </c>
      <c r="D26" s="3" t="s">
        <v>115</v>
      </c>
      <c r="E26" s="10">
        <v>1732.1</v>
      </c>
      <c r="F26" s="3" t="s">
        <v>152</v>
      </c>
      <c r="G26" s="3" t="s">
        <v>42</v>
      </c>
      <c r="H26" s="5" t="s">
        <v>47</v>
      </c>
      <c r="I26" s="3" t="s">
        <v>46</v>
      </c>
      <c r="J26" s="3" t="s">
        <v>80</v>
      </c>
      <c r="K26" s="3" t="s">
        <v>47</v>
      </c>
      <c r="L26" s="3" t="s">
        <v>80</v>
      </c>
      <c r="M26" s="3" t="s">
        <v>72</v>
      </c>
      <c r="N26" s="3" t="s">
        <v>92</v>
      </c>
      <c r="O26" s="5" t="s">
        <v>46</v>
      </c>
      <c r="P26" s="3" t="s">
        <v>47</v>
      </c>
      <c r="Q26" s="3" t="s">
        <v>80</v>
      </c>
      <c r="R26" s="3" t="s">
        <v>47</v>
      </c>
      <c r="S26" s="3" t="s">
        <v>80</v>
      </c>
      <c r="T26" s="3" t="s">
        <v>80</v>
      </c>
      <c r="U26" s="3" t="s">
        <v>31</v>
      </c>
      <c r="V26" s="5" t="s">
        <v>153</v>
      </c>
      <c r="W26" s="3" t="s">
        <v>94</v>
      </c>
      <c r="X26" s="11">
        <v>1727.46</v>
      </c>
      <c r="Y26" s="10">
        <v>-0.32</v>
      </c>
      <c r="AA26" s="15">
        <v>-4.6399999999998727</v>
      </c>
      <c r="AD26" s="23" t="e">
        <f t="shared" ca="1" si="0"/>
        <v>#NAME?</v>
      </c>
      <c r="AG26" s="25" t="e">
        <f t="shared" ca="1" si="1"/>
        <v>#NAME?</v>
      </c>
      <c r="AH26" s="41" t="e">
        <f t="shared" ca="1" si="2"/>
        <v>#NAME?</v>
      </c>
    </row>
    <row r="27" spans="1:34" x14ac:dyDescent="0.25">
      <c r="A27" s="3" t="s">
        <v>154</v>
      </c>
      <c r="B27" s="4" t="s">
        <v>155</v>
      </c>
      <c r="C27" s="3" t="s">
        <v>58</v>
      </c>
      <c r="D27" s="3" t="s">
        <v>43</v>
      </c>
      <c r="E27" s="10">
        <v>1934.12</v>
      </c>
      <c r="F27" s="3" t="s">
        <v>156</v>
      </c>
      <c r="G27" s="3" t="s">
        <v>42</v>
      </c>
      <c r="H27" s="5" t="s">
        <v>47</v>
      </c>
      <c r="I27" s="3" t="s">
        <v>47</v>
      </c>
      <c r="J27" s="3" t="s">
        <v>47</v>
      </c>
      <c r="K27" s="3" t="s">
        <v>40</v>
      </c>
      <c r="L27" s="3" t="s">
        <v>80</v>
      </c>
      <c r="M27" s="3" t="s">
        <v>47</v>
      </c>
      <c r="N27" s="3" t="s">
        <v>31</v>
      </c>
      <c r="O27" s="5" t="s">
        <v>46</v>
      </c>
      <c r="P27" s="3" t="s">
        <v>47</v>
      </c>
      <c r="Q27" s="3" t="s">
        <v>47</v>
      </c>
      <c r="R27" s="3" t="s">
        <v>48</v>
      </c>
      <c r="S27" s="3" t="s">
        <v>80</v>
      </c>
      <c r="T27" s="3" t="s">
        <v>80</v>
      </c>
      <c r="U27" s="3" t="s">
        <v>31</v>
      </c>
      <c r="V27" s="5" t="s">
        <v>88</v>
      </c>
      <c r="W27" s="3" t="s">
        <v>39</v>
      </c>
      <c r="X27" s="11">
        <v>1597.79</v>
      </c>
      <c r="Y27" s="13">
        <v>-22.36</v>
      </c>
      <c r="AA27" s="15">
        <v>-336.32999999999993</v>
      </c>
      <c r="AD27" s="23" t="e">
        <f t="shared" ca="1" si="0"/>
        <v>#NAME?</v>
      </c>
      <c r="AG27" s="25" t="e">
        <f t="shared" ca="1" si="1"/>
        <v>#NAME?</v>
      </c>
      <c r="AH27" s="41" t="e">
        <f t="shared" ca="1" si="2"/>
        <v>#NAME?</v>
      </c>
    </row>
    <row r="28" spans="1:34" x14ac:dyDescent="0.25">
      <c r="A28" s="3" t="s">
        <v>157</v>
      </c>
      <c r="B28" s="4" t="s">
        <v>158</v>
      </c>
      <c r="C28" s="3" t="s">
        <v>58</v>
      </c>
      <c r="D28" s="3" t="s">
        <v>115</v>
      </c>
      <c r="E28" s="10">
        <v>1613.77</v>
      </c>
      <c r="F28" s="3" t="s">
        <v>159</v>
      </c>
      <c r="G28" s="3" t="s">
        <v>42</v>
      </c>
      <c r="H28" s="5" t="s">
        <v>47</v>
      </c>
      <c r="I28" s="3" t="s">
        <v>47</v>
      </c>
      <c r="J28" s="3" t="s">
        <v>80</v>
      </c>
      <c r="K28" s="3" t="s">
        <v>80</v>
      </c>
      <c r="L28" s="3" t="s">
        <v>80</v>
      </c>
      <c r="M28" s="3" t="s">
        <v>80</v>
      </c>
      <c r="N28" s="3" t="s">
        <v>31</v>
      </c>
      <c r="O28" s="5" t="s">
        <v>47</v>
      </c>
      <c r="P28" s="3" t="s">
        <v>47</v>
      </c>
      <c r="Q28" s="3" t="s">
        <v>80</v>
      </c>
      <c r="R28" s="3" t="s">
        <v>80</v>
      </c>
      <c r="S28" s="3" t="s">
        <v>80</v>
      </c>
      <c r="T28" s="3" t="s">
        <v>80</v>
      </c>
      <c r="U28" s="3" t="s">
        <v>31</v>
      </c>
      <c r="V28" s="5" t="s">
        <v>47</v>
      </c>
      <c r="W28" s="3" t="s">
        <v>39</v>
      </c>
      <c r="X28" s="11">
        <v>1417.39</v>
      </c>
      <c r="Y28" s="10">
        <v>-13.07</v>
      </c>
      <c r="AA28" s="15">
        <v>-196.37999999999988</v>
      </c>
      <c r="AD28" s="23" t="e">
        <f t="shared" ca="1" si="0"/>
        <v>#NAME?</v>
      </c>
      <c r="AG28" s="25" t="e">
        <f t="shared" ca="1" si="1"/>
        <v>#NAME?</v>
      </c>
      <c r="AH28" s="41" t="e">
        <f t="shared" ca="1" si="2"/>
        <v>#NAME?</v>
      </c>
    </row>
    <row r="29" spans="1:34" x14ac:dyDescent="0.25">
      <c r="A29" s="67" t="s">
        <v>161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</row>
    <row r="30" spans="1:34" x14ac:dyDescent="0.25">
      <c r="A30" s="66" t="s">
        <v>162</v>
      </c>
      <c r="B30" s="66"/>
      <c r="C30" s="66"/>
      <c r="D30" s="66"/>
      <c r="E30" s="66"/>
      <c r="F30" s="66"/>
      <c r="G30" s="66"/>
      <c r="H30" s="66"/>
    </row>
    <row r="34" spans="1:25" x14ac:dyDescent="0.25">
      <c r="A34" t="s">
        <v>42</v>
      </c>
      <c r="B34" t="s">
        <v>42</v>
      </c>
      <c r="C34" t="s">
        <v>42</v>
      </c>
      <c r="D34" t="s">
        <v>42</v>
      </c>
      <c r="E34" t="s">
        <v>42</v>
      </c>
      <c r="F34" t="s">
        <v>42</v>
      </c>
      <c r="G34" t="s">
        <v>42</v>
      </c>
      <c r="H34" t="s">
        <v>42</v>
      </c>
      <c r="I34" t="s">
        <v>42</v>
      </c>
      <c r="J34" t="s">
        <v>42</v>
      </c>
      <c r="K34" t="s">
        <v>42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42</v>
      </c>
      <c r="R34" t="s">
        <v>42</v>
      </c>
      <c r="S34" t="s">
        <v>42</v>
      </c>
      <c r="T34" t="s">
        <v>42</v>
      </c>
      <c r="U34" t="s">
        <v>42</v>
      </c>
      <c r="V34" t="s">
        <v>42</v>
      </c>
      <c r="W34" t="s">
        <v>42</v>
      </c>
      <c r="X34" t="s">
        <v>42</v>
      </c>
      <c r="Y34" t="s">
        <v>42</v>
      </c>
    </row>
  </sheetData>
  <mergeCells count="15">
    <mergeCell ref="A29:Y29"/>
    <mergeCell ref="A30:H30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28">
    <cfRule type="cellIs" dxfId="224" priority="10" operator="lessThan">
      <formula>200</formula>
    </cfRule>
    <cfRule type="cellIs" dxfId="223" priority="11" operator="between">
      <formula>200</formula>
      <formula>300</formula>
    </cfRule>
    <cfRule type="cellIs" dxfId="222" priority="12" operator="greaterThan">
      <formula>300</formula>
    </cfRule>
  </conditionalFormatting>
  <conditionalFormatting sqref="AD5:AD28">
    <cfRule type="cellIs" dxfId="221" priority="5" operator="lessThan">
      <formula>2</formula>
    </cfRule>
    <cfRule type="cellIs" dxfId="220" priority="6" operator="between">
      <formula>2</formula>
      <formula>3</formula>
    </cfRule>
    <cfRule type="cellIs" dxfId="219" priority="7" operator="between">
      <formula>3</formula>
      <formula>100</formula>
    </cfRule>
  </conditionalFormatting>
  <conditionalFormatting sqref="AG5:AG28">
    <cfRule type="cellIs" dxfId="218" priority="1" operator="lessThan">
      <formula>0.01</formula>
    </cfRule>
    <cfRule type="cellIs" dxfId="217" priority="2" operator="between">
      <formula>0.01</formula>
      <formula>0.02</formula>
    </cfRule>
  </conditionalFormatting>
  <pageMargins left="0.75" right="0.75" top="0.75" bottom="0.5" header="0.5" footer="0.7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DA93-7D84-4091-896D-4E6312123C46}">
  <dimension ref="A1:AR41"/>
  <sheetViews>
    <sheetView topLeftCell="S1" workbookViewId="0">
      <selection activeCell="AR5" sqref="AQ4:AR5"/>
    </sheetView>
  </sheetViews>
  <sheetFormatPr defaultRowHeight="15" x14ac:dyDescent="0.25"/>
  <cols>
    <col min="37" max="37" width="10.5703125" bestFit="1" customWidth="1"/>
  </cols>
  <sheetData>
    <row r="1" spans="1:44" x14ac:dyDescent="0.25">
      <c r="A1" s="53" t="s">
        <v>164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171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175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183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10">
        <v>2717.28</v>
      </c>
      <c r="F5" s="3" t="s">
        <v>48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108</v>
      </c>
      <c r="L5" s="5" t="s">
        <v>46</v>
      </c>
      <c r="M5" s="3" t="s">
        <v>46</v>
      </c>
      <c r="N5" s="3" t="s">
        <v>46</v>
      </c>
      <c r="O5" s="3" t="s">
        <v>38</v>
      </c>
      <c r="P5" s="6" t="s">
        <v>46</v>
      </c>
      <c r="Q5" s="7" t="s">
        <v>46</v>
      </c>
      <c r="R5" s="7" t="s">
        <v>46</v>
      </c>
      <c r="S5" s="7" t="s">
        <v>50</v>
      </c>
      <c r="T5" s="5" t="s">
        <v>46</v>
      </c>
      <c r="U5" s="3" t="s">
        <v>46</v>
      </c>
      <c r="V5" s="3" t="s">
        <v>49</v>
      </c>
      <c r="W5" s="3" t="s">
        <v>176</v>
      </c>
      <c r="X5" s="6" t="s">
        <v>80</v>
      </c>
      <c r="Y5" s="7" t="s">
        <v>79</v>
      </c>
      <c r="Z5" s="7" t="s">
        <v>46</v>
      </c>
      <c r="AA5" s="7" t="s">
        <v>121</v>
      </c>
      <c r="AB5" s="5" t="s">
        <v>46</v>
      </c>
      <c r="AC5" s="3" t="s">
        <v>46</v>
      </c>
      <c r="AD5" s="3" t="s">
        <v>80</v>
      </c>
      <c r="AE5" s="3" t="s">
        <v>176</v>
      </c>
      <c r="AF5" s="5" t="s">
        <v>124</v>
      </c>
      <c r="AG5" s="3" t="s">
        <v>187</v>
      </c>
      <c r="AH5" s="11">
        <v>2854.63</v>
      </c>
      <c r="AI5" s="10">
        <v>19.89</v>
      </c>
      <c r="AK5" s="14">
        <f t="array" ref="AK5:AK39">(AH5:AH39)-(E5:E39)</f>
        <v>137.34999999999991</v>
      </c>
      <c r="AN5" s="23" t="e">
        <f ca="1">(AK5-$AO$5)/$AP$5</f>
        <v>#NAME?</v>
      </c>
      <c r="AO5" s="21" t="e">
        <f ca="1">AVERAGE(_xlfn.ANCHORARRAY(AK5))</f>
        <v>#NAME?</v>
      </c>
      <c r="AP5" s="19" t="e">
        <f ca="1">_xlfn.STDEV.P(_xlfn.ANCHORARRAY(AK5))</f>
        <v>#NAME?</v>
      </c>
      <c r="AQ5" s="25" t="e">
        <f ca="1">1-_xlfn.NORM.S.DIST(AN5,TRUE)</f>
        <v>#NAME?</v>
      </c>
      <c r="AR5" s="41" t="e">
        <f ca="1">1/AQ5</f>
        <v>#NAME?</v>
      </c>
    </row>
    <row r="6" spans="1:44" x14ac:dyDescent="0.25">
      <c r="A6" s="3" t="s">
        <v>48</v>
      </c>
      <c r="B6" s="4" t="s">
        <v>62</v>
      </c>
      <c r="C6" s="3" t="s">
        <v>63</v>
      </c>
      <c r="D6" s="3" t="s">
        <v>55</v>
      </c>
      <c r="E6" s="10">
        <v>2508.1999999999998</v>
      </c>
      <c r="F6" s="3" t="s">
        <v>138</v>
      </c>
      <c r="G6" s="3" t="s">
        <v>65</v>
      </c>
      <c r="H6" s="5" t="s">
        <v>46</v>
      </c>
      <c r="I6" s="3" t="s">
        <v>46</v>
      </c>
      <c r="J6" s="3" t="s">
        <v>46</v>
      </c>
      <c r="K6" s="3" t="s">
        <v>131</v>
      </c>
      <c r="L6" s="6" t="s">
        <v>46</v>
      </c>
      <c r="M6" s="7" t="s">
        <v>46</v>
      </c>
      <c r="N6" s="7" t="s">
        <v>46</v>
      </c>
      <c r="O6" s="7" t="s">
        <v>188</v>
      </c>
      <c r="P6" s="5" t="s">
        <v>48</v>
      </c>
      <c r="Q6" s="3" t="s">
        <v>46</v>
      </c>
      <c r="R6" s="3" t="s">
        <v>47</v>
      </c>
      <c r="S6" s="3" t="s">
        <v>50</v>
      </c>
      <c r="T6" s="5" t="s">
        <v>61</v>
      </c>
      <c r="U6" s="3" t="s">
        <v>46</v>
      </c>
      <c r="V6" s="3" t="s">
        <v>46</v>
      </c>
      <c r="W6" s="3" t="s">
        <v>176</v>
      </c>
      <c r="X6" s="6" t="s">
        <v>80</v>
      </c>
      <c r="Y6" s="7" t="s">
        <v>46</v>
      </c>
      <c r="Z6" s="7" t="s">
        <v>79</v>
      </c>
      <c r="AA6" s="7" t="s">
        <v>121</v>
      </c>
      <c r="AB6" s="5" t="s">
        <v>46</v>
      </c>
      <c r="AC6" s="3" t="s">
        <v>46</v>
      </c>
      <c r="AD6" s="3" t="s">
        <v>80</v>
      </c>
      <c r="AE6" s="3" t="s">
        <v>189</v>
      </c>
      <c r="AF6" s="5" t="s">
        <v>190</v>
      </c>
      <c r="AG6" s="3" t="s">
        <v>191</v>
      </c>
      <c r="AH6" s="11">
        <v>2719.87</v>
      </c>
      <c r="AI6" s="10">
        <v>30.63</v>
      </c>
      <c r="AK6" s="15">
        <v>211.67000000000007</v>
      </c>
      <c r="AN6" s="23" t="e">
        <f t="shared" ref="AN6:AN39" ca="1" si="0">(AK6-$AO$5)/$AP$5</f>
        <v>#NAME?</v>
      </c>
      <c r="AQ6" s="25" t="e">
        <f t="shared" ref="AQ6:AQ39" ca="1" si="1">1-_xlfn.NORM.S.DIST(AN6,TRUE)</f>
        <v>#NAME?</v>
      </c>
      <c r="AR6" s="41" t="e">
        <f t="shared" ref="AR6:AR39" ca="1" si="2">1/AQ6</f>
        <v>#NAME?</v>
      </c>
    </row>
    <row r="7" spans="1:44" x14ac:dyDescent="0.25">
      <c r="A7" s="3" t="s">
        <v>86</v>
      </c>
      <c r="B7" s="4" t="s">
        <v>192</v>
      </c>
      <c r="C7" s="3" t="s">
        <v>42</v>
      </c>
      <c r="D7" s="3" t="s">
        <v>193</v>
      </c>
      <c r="E7" s="10">
        <v>2590.25</v>
      </c>
      <c r="F7" s="3" t="s">
        <v>76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56</v>
      </c>
      <c r="L7" s="5" t="s">
        <v>46</v>
      </c>
      <c r="M7" s="3" t="s">
        <v>46</v>
      </c>
      <c r="N7" s="3" t="s">
        <v>79</v>
      </c>
      <c r="O7" s="3" t="s">
        <v>38</v>
      </c>
      <c r="P7" s="5" t="s">
        <v>47</v>
      </c>
      <c r="Q7" s="3" t="s">
        <v>40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176</v>
      </c>
      <c r="X7" s="6" t="s">
        <v>80</v>
      </c>
      <c r="Y7" s="7" t="s">
        <v>46</v>
      </c>
      <c r="Z7" s="7" t="s">
        <v>79</v>
      </c>
      <c r="AA7" s="7" t="s">
        <v>121</v>
      </c>
      <c r="AB7" s="5" t="s">
        <v>46</v>
      </c>
      <c r="AC7" s="3" t="s">
        <v>46</v>
      </c>
      <c r="AD7" s="3" t="s">
        <v>80</v>
      </c>
      <c r="AE7" s="3" t="s">
        <v>176</v>
      </c>
      <c r="AF7" s="5" t="s">
        <v>194</v>
      </c>
      <c r="AG7" s="3" t="s">
        <v>195</v>
      </c>
      <c r="AH7" s="11">
        <v>2585.12</v>
      </c>
      <c r="AI7" s="10">
        <v>-0.75</v>
      </c>
      <c r="AK7" s="15">
        <v>-5.1300000000001091</v>
      </c>
      <c r="AN7" s="23" t="e">
        <f t="shared" ca="1" si="0"/>
        <v>#NAME?</v>
      </c>
      <c r="AQ7" s="25" t="e">
        <f t="shared" ca="1" si="1"/>
        <v>#NAME?</v>
      </c>
      <c r="AR7" s="41" t="e">
        <f t="shared" ca="1" si="2"/>
        <v>#NAME?</v>
      </c>
    </row>
    <row r="8" spans="1:44" x14ac:dyDescent="0.25">
      <c r="A8" s="3" t="s">
        <v>61</v>
      </c>
      <c r="B8" s="4" t="s">
        <v>54</v>
      </c>
      <c r="C8" s="3" t="s">
        <v>42</v>
      </c>
      <c r="D8" s="3" t="s">
        <v>55</v>
      </c>
      <c r="E8" s="10">
        <v>2522.84</v>
      </c>
      <c r="F8" s="3" t="s">
        <v>131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131</v>
      </c>
      <c r="L8" s="5" t="s">
        <v>46</v>
      </c>
      <c r="M8" s="3" t="s">
        <v>46</v>
      </c>
      <c r="N8" s="3" t="s">
        <v>46</v>
      </c>
      <c r="O8" s="3" t="s">
        <v>38</v>
      </c>
      <c r="P8" s="5" t="s">
        <v>47</v>
      </c>
      <c r="Q8" s="3" t="s">
        <v>47</v>
      </c>
      <c r="R8" s="3" t="s">
        <v>47</v>
      </c>
      <c r="S8" s="3" t="s">
        <v>50</v>
      </c>
      <c r="T8" s="6" t="s">
        <v>46</v>
      </c>
      <c r="U8" s="7" t="s">
        <v>46</v>
      </c>
      <c r="V8" s="7" t="s">
        <v>46</v>
      </c>
      <c r="W8" s="7" t="s">
        <v>96</v>
      </c>
      <c r="X8" s="5" t="s">
        <v>80</v>
      </c>
      <c r="Y8" s="3" t="s">
        <v>79</v>
      </c>
      <c r="Z8" s="3" t="s">
        <v>79</v>
      </c>
      <c r="AA8" s="3" t="s">
        <v>121</v>
      </c>
      <c r="AB8" s="5" t="s">
        <v>46</v>
      </c>
      <c r="AC8" s="3" t="s">
        <v>46</v>
      </c>
      <c r="AD8" s="3" t="s">
        <v>80</v>
      </c>
      <c r="AE8" s="3" t="s">
        <v>176</v>
      </c>
      <c r="AF8" s="5" t="s">
        <v>196</v>
      </c>
      <c r="AG8" s="3" t="s">
        <v>197</v>
      </c>
      <c r="AH8" s="11">
        <v>2564.39</v>
      </c>
      <c r="AI8" s="10">
        <v>6</v>
      </c>
      <c r="AK8" s="15">
        <v>41.549999999999727</v>
      </c>
      <c r="AN8" s="23" t="e">
        <f t="shared" ca="1" si="0"/>
        <v>#NAME?</v>
      </c>
      <c r="AQ8" s="25" t="e">
        <f t="shared" ca="1" si="1"/>
        <v>#NAME?</v>
      </c>
      <c r="AR8" s="41" t="e">
        <f t="shared" ca="1" si="2"/>
        <v>#NAME?</v>
      </c>
    </row>
    <row r="9" spans="1:44" x14ac:dyDescent="0.25">
      <c r="A9" s="3" t="s">
        <v>46</v>
      </c>
      <c r="B9" s="4" t="s">
        <v>198</v>
      </c>
      <c r="C9" s="3" t="s">
        <v>42</v>
      </c>
      <c r="D9" s="3" t="s">
        <v>186</v>
      </c>
      <c r="E9" s="10">
        <v>2700.12</v>
      </c>
      <c r="F9" s="3" t="s">
        <v>86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56</v>
      </c>
      <c r="L9" s="5" t="s">
        <v>46</v>
      </c>
      <c r="M9" s="3" t="s">
        <v>48</v>
      </c>
      <c r="N9" s="3" t="s">
        <v>46</v>
      </c>
      <c r="O9" s="3" t="s">
        <v>38</v>
      </c>
      <c r="P9" s="5" t="s">
        <v>46</v>
      </c>
      <c r="Q9" s="3" t="s">
        <v>46</v>
      </c>
      <c r="R9" s="3" t="s">
        <v>47</v>
      </c>
      <c r="S9" s="3" t="s">
        <v>50</v>
      </c>
      <c r="T9" s="5" t="s">
        <v>61</v>
      </c>
      <c r="U9" s="3" t="s">
        <v>46</v>
      </c>
      <c r="V9" s="3" t="s">
        <v>49</v>
      </c>
      <c r="W9" s="3" t="s">
        <v>176</v>
      </c>
      <c r="X9" s="5" t="s">
        <v>80</v>
      </c>
      <c r="Y9" s="3" t="s">
        <v>47</v>
      </c>
      <c r="Z9" s="3" t="s">
        <v>79</v>
      </c>
      <c r="AA9" s="3" t="s">
        <v>121</v>
      </c>
      <c r="AB9" s="5" t="s">
        <v>46</v>
      </c>
      <c r="AC9" s="3" t="s">
        <v>46</v>
      </c>
      <c r="AD9" s="3" t="s">
        <v>80</v>
      </c>
      <c r="AE9" s="3" t="s">
        <v>176</v>
      </c>
      <c r="AF9" s="5" t="s">
        <v>196</v>
      </c>
      <c r="AG9" s="3" t="s">
        <v>195</v>
      </c>
      <c r="AH9" s="11">
        <v>2564.39</v>
      </c>
      <c r="AI9" s="10">
        <v>-19.649999999999999</v>
      </c>
      <c r="AK9" s="15">
        <v>-135.73000000000002</v>
      </c>
      <c r="AN9" s="23" t="e">
        <f t="shared" ca="1" si="0"/>
        <v>#NAME?</v>
      </c>
      <c r="AQ9" s="25" t="e">
        <f t="shared" ca="1" si="1"/>
        <v>#NAME?</v>
      </c>
      <c r="AR9" s="41" t="e">
        <f t="shared" ca="1" si="2"/>
        <v>#NAME?</v>
      </c>
    </row>
    <row r="10" spans="1:44" x14ac:dyDescent="0.25">
      <c r="A10" s="3" t="s">
        <v>76</v>
      </c>
      <c r="B10" s="4" t="s">
        <v>199</v>
      </c>
      <c r="C10" s="3" t="s">
        <v>42</v>
      </c>
      <c r="D10" s="3" t="s">
        <v>186</v>
      </c>
      <c r="E10" s="10">
        <v>2427.48</v>
      </c>
      <c r="F10" s="3" t="s">
        <v>96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128</v>
      </c>
      <c r="L10" s="5" t="s">
        <v>46</v>
      </c>
      <c r="M10" s="3" t="s">
        <v>46</v>
      </c>
      <c r="N10" s="3" t="s">
        <v>61</v>
      </c>
      <c r="O10" s="3" t="s">
        <v>38</v>
      </c>
      <c r="P10" s="5" t="s">
        <v>48</v>
      </c>
      <c r="Q10" s="3" t="s">
        <v>40</v>
      </c>
      <c r="R10" s="3" t="s">
        <v>47</v>
      </c>
      <c r="S10" s="3" t="s">
        <v>50</v>
      </c>
      <c r="T10" s="5" t="s">
        <v>61</v>
      </c>
      <c r="U10" s="3" t="s">
        <v>46</v>
      </c>
      <c r="V10" s="3" t="s">
        <v>49</v>
      </c>
      <c r="W10" s="3" t="s">
        <v>176</v>
      </c>
      <c r="X10" s="6" t="s">
        <v>80</v>
      </c>
      <c r="Y10" s="7" t="s">
        <v>46</v>
      </c>
      <c r="Z10" s="7" t="s">
        <v>79</v>
      </c>
      <c r="AA10" s="7" t="s">
        <v>121</v>
      </c>
      <c r="AB10" s="5" t="s">
        <v>46</v>
      </c>
      <c r="AC10" s="3" t="s">
        <v>46</v>
      </c>
      <c r="AD10" s="3" t="s">
        <v>80</v>
      </c>
      <c r="AE10" s="3" t="s">
        <v>176</v>
      </c>
      <c r="AF10" s="5" t="s">
        <v>196</v>
      </c>
      <c r="AG10" s="3" t="s">
        <v>200</v>
      </c>
      <c r="AH10" s="11">
        <v>2564.39</v>
      </c>
      <c r="AI10" s="10">
        <v>19.8</v>
      </c>
      <c r="AK10" s="15">
        <v>136.90999999999985</v>
      </c>
      <c r="AN10" s="23" t="e">
        <f t="shared" ca="1" si="0"/>
        <v>#NAME?</v>
      </c>
      <c r="AQ10" s="25" t="e">
        <f t="shared" ca="1" si="1"/>
        <v>#NAME?</v>
      </c>
      <c r="AR10" s="41" t="e">
        <f t="shared" ca="1" si="2"/>
        <v>#NAME?</v>
      </c>
    </row>
    <row r="11" spans="1:44" x14ac:dyDescent="0.25">
      <c r="A11" s="3" t="s">
        <v>83</v>
      </c>
      <c r="B11" s="4" t="s">
        <v>201</v>
      </c>
      <c r="C11" s="3" t="s">
        <v>42</v>
      </c>
      <c r="D11" s="3" t="s">
        <v>115</v>
      </c>
      <c r="E11" s="10">
        <v>2515.41</v>
      </c>
      <c r="F11" s="3" t="s">
        <v>64</v>
      </c>
      <c r="G11" s="3" t="s">
        <v>65</v>
      </c>
      <c r="H11" s="5" t="s">
        <v>47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46</v>
      </c>
      <c r="N11" s="3" t="s">
        <v>46</v>
      </c>
      <c r="O11" s="3" t="s">
        <v>38</v>
      </c>
      <c r="P11" s="5" t="s">
        <v>47</v>
      </c>
      <c r="Q11" s="3" t="s">
        <v>46</v>
      </c>
      <c r="R11" s="3" t="s">
        <v>202</v>
      </c>
      <c r="S11" s="3" t="s">
        <v>50</v>
      </c>
      <c r="T11" s="5" t="s">
        <v>61</v>
      </c>
      <c r="U11" s="3" t="s">
        <v>61</v>
      </c>
      <c r="V11" s="3" t="s">
        <v>46</v>
      </c>
      <c r="W11" s="3" t="s">
        <v>176</v>
      </c>
      <c r="X11" s="5" t="s">
        <v>80</v>
      </c>
      <c r="Y11" s="3" t="s">
        <v>79</v>
      </c>
      <c r="Z11" s="3" t="s">
        <v>203</v>
      </c>
      <c r="AA11" s="3" t="s">
        <v>121</v>
      </c>
      <c r="AB11" s="5" t="s">
        <v>46</v>
      </c>
      <c r="AC11" s="3" t="s">
        <v>46</v>
      </c>
      <c r="AD11" s="3" t="s">
        <v>47</v>
      </c>
      <c r="AE11" s="3" t="s">
        <v>176</v>
      </c>
      <c r="AF11" s="5" t="s">
        <v>204</v>
      </c>
      <c r="AG11" s="3" t="s">
        <v>184</v>
      </c>
      <c r="AH11" s="11">
        <v>2491.8200000000002</v>
      </c>
      <c r="AI11" s="10">
        <v>-3.42</v>
      </c>
      <c r="AK11" s="15">
        <v>-23.589999999999691</v>
      </c>
      <c r="AN11" s="23" t="e">
        <f t="shared" ca="1" si="0"/>
        <v>#NAME?</v>
      </c>
      <c r="AQ11" s="25" t="e">
        <f t="shared" ca="1" si="1"/>
        <v>#NAME?</v>
      </c>
      <c r="AR11" s="41" t="e">
        <f t="shared" ca="1" si="2"/>
        <v>#NAME?</v>
      </c>
    </row>
    <row r="12" spans="1:44" x14ac:dyDescent="0.25">
      <c r="A12" s="3" t="s">
        <v>206</v>
      </c>
      <c r="B12" s="4" t="s">
        <v>207</v>
      </c>
      <c r="C12" s="3" t="s">
        <v>42</v>
      </c>
      <c r="D12" s="3" t="s">
        <v>186</v>
      </c>
      <c r="E12" s="10">
        <v>2456.56</v>
      </c>
      <c r="F12" s="3" t="s">
        <v>208</v>
      </c>
      <c r="G12" s="3" t="s">
        <v>65</v>
      </c>
      <c r="H12" s="5" t="s">
        <v>47</v>
      </c>
      <c r="I12" s="3" t="s">
        <v>46</v>
      </c>
      <c r="J12" s="3" t="s">
        <v>46</v>
      </c>
      <c r="K12" s="3" t="s">
        <v>143</v>
      </c>
      <c r="L12" s="5" t="s">
        <v>46</v>
      </c>
      <c r="M12" s="3" t="s">
        <v>46</v>
      </c>
      <c r="N12" s="3" t="s">
        <v>209</v>
      </c>
      <c r="O12" s="3" t="s">
        <v>38</v>
      </c>
      <c r="P12" s="5" t="s">
        <v>202</v>
      </c>
      <c r="Q12" s="3" t="s">
        <v>40</v>
      </c>
      <c r="R12" s="3" t="s">
        <v>47</v>
      </c>
      <c r="S12" s="3" t="s">
        <v>50</v>
      </c>
      <c r="T12" s="5" t="s">
        <v>61</v>
      </c>
      <c r="U12" s="3" t="s">
        <v>61</v>
      </c>
      <c r="V12" s="3" t="s">
        <v>49</v>
      </c>
      <c r="W12" s="3" t="s">
        <v>176</v>
      </c>
      <c r="X12" s="6" t="s">
        <v>80</v>
      </c>
      <c r="Y12" s="7" t="s">
        <v>79</v>
      </c>
      <c r="Z12" s="7" t="s">
        <v>46</v>
      </c>
      <c r="AA12" s="7" t="s">
        <v>121</v>
      </c>
      <c r="AB12" s="5" t="s">
        <v>46</v>
      </c>
      <c r="AC12" s="3" t="s">
        <v>46</v>
      </c>
      <c r="AD12" s="3" t="s">
        <v>80</v>
      </c>
      <c r="AE12" s="3" t="s">
        <v>176</v>
      </c>
      <c r="AF12" s="5" t="s">
        <v>210</v>
      </c>
      <c r="AG12" s="3" t="s">
        <v>184</v>
      </c>
      <c r="AH12" s="11">
        <v>2419.2600000000002</v>
      </c>
      <c r="AI12" s="10">
        <v>-5.4</v>
      </c>
      <c r="AK12" s="15">
        <v>-37.299999999999727</v>
      </c>
      <c r="AN12" s="23" t="e">
        <f t="shared" ca="1" si="0"/>
        <v>#NAME?</v>
      </c>
      <c r="AQ12" s="25" t="e">
        <f t="shared" ca="1" si="1"/>
        <v>#NAME?</v>
      </c>
      <c r="AR12" s="41" t="e">
        <f t="shared" ca="1" si="2"/>
        <v>#NAME?</v>
      </c>
    </row>
    <row r="13" spans="1:44" x14ac:dyDescent="0.25">
      <c r="A13" s="3" t="s">
        <v>206</v>
      </c>
      <c r="B13" s="4" t="s">
        <v>211</v>
      </c>
      <c r="C13" s="3" t="s">
        <v>42</v>
      </c>
      <c r="D13" s="3" t="s">
        <v>55</v>
      </c>
      <c r="E13" s="10">
        <v>2195.5300000000002</v>
      </c>
      <c r="F13" s="3" t="s">
        <v>31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80</v>
      </c>
      <c r="N13" s="3" t="s">
        <v>86</v>
      </c>
      <c r="O13" s="3" t="s">
        <v>38</v>
      </c>
      <c r="P13" s="5" t="s">
        <v>202</v>
      </c>
      <c r="Q13" s="3" t="s">
        <v>47</v>
      </c>
      <c r="R13" s="3" t="s">
        <v>47</v>
      </c>
      <c r="S13" s="3" t="s">
        <v>50</v>
      </c>
      <c r="T13" s="5" t="s">
        <v>61</v>
      </c>
      <c r="U13" s="3" t="s">
        <v>46</v>
      </c>
      <c r="V13" s="3" t="s">
        <v>46</v>
      </c>
      <c r="W13" s="3" t="s">
        <v>176</v>
      </c>
      <c r="X13" s="5" t="s">
        <v>80</v>
      </c>
      <c r="Y13" s="3" t="s">
        <v>46</v>
      </c>
      <c r="Z13" s="3" t="s">
        <v>49</v>
      </c>
      <c r="AA13" s="3" t="s">
        <v>121</v>
      </c>
      <c r="AB13" s="5" t="s">
        <v>46</v>
      </c>
      <c r="AC13" s="3" t="s">
        <v>46</v>
      </c>
      <c r="AD13" s="3" t="s">
        <v>80</v>
      </c>
      <c r="AE13" s="3" t="s">
        <v>176</v>
      </c>
      <c r="AF13" s="5" t="s">
        <v>210</v>
      </c>
      <c r="AG13" s="3" t="s">
        <v>184</v>
      </c>
      <c r="AH13" s="11">
        <v>2419.2600000000002</v>
      </c>
      <c r="AI13" s="10">
        <v>32.369999999999997</v>
      </c>
      <c r="AK13" s="15">
        <v>223.73000000000002</v>
      </c>
      <c r="AN13" s="23" t="e">
        <f t="shared" ca="1" si="0"/>
        <v>#NAME?</v>
      </c>
      <c r="AQ13" s="25" t="e">
        <f t="shared" ca="1" si="1"/>
        <v>#NAME?</v>
      </c>
      <c r="AR13" s="41" t="e">
        <f t="shared" ca="1" si="2"/>
        <v>#NAME?</v>
      </c>
    </row>
    <row r="14" spans="1:44" x14ac:dyDescent="0.25">
      <c r="A14" s="3" t="s">
        <v>98</v>
      </c>
      <c r="B14" s="4" t="s">
        <v>123</v>
      </c>
      <c r="C14" s="3" t="s">
        <v>58</v>
      </c>
      <c r="D14" s="3" t="s">
        <v>115</v>
      </c>
      <c r="E14" s="10">
        <v>2310.0500000000002</v>
      </c>
      <c r="F14" s="3" t="s">
        <v>212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40</v>
      </c>
      <c r="N14" s="3" t="s">
        <v>80</v>
      </c>
      <c r="O14" s="3" t="s">
        <v>38</v>
      </c>
      <c r="P14" s="5" t="s">
        <v>47</v>
      </c>
      <c r="Q14" s="3" t="s">
        <v>40</v>
      </c>
      <c r="R14" s="3" t="s">
        <v>47</v>
      </c>
      <c r="S14" s="3" t="s">
        <v>50</v>
      </c>
      <c r="T14" s="5" t="s">
        <v>46</v>
      </c>
      <c r="U14" s="3" t="s">
        <v>46</v>
      </c>
      <c r="V14" s="3" t="s">
        <v>49</v>
      </c>
      <c r="W14" s="3" t="s">
        <v>176</v>
      </c>
      <c r="X14" s="5" t="s">
        <v>80</v>
      </c>
      <c r="Y14" s="3" t="s">
        <v>79</v>
      </c>
      <c r="Z14" s="3" t="s">
        <v>80</v>
      </c>
      <c r="AA14" s="3" t="s">
        <v>121</v>
      </c>
      <c r="AB14" s="6" t="s">
        <v>46</v>
      </c>
      <c r="AC14" s="7" t="s">
        <v>46</v>
      </c>
      <c r="AD14" s="7" t="s">
        <v>79</v>
      </c>
      <c r="AE14" s="7" t="s">
        <v>213</v>
      </c>
      <c r="AF14" s="5" t="s">
        <v>214</v>
      </c>
      <c r="AG14" s="3" t="s">
        <v>215</v>
      </c>
      <c r="AH14" s="11">
        <v>2346.6999999999998</v>
      </c>
      <c r="AI14" s="10">
        <v>5.31</v>
      </c>
      <c r="AK14" s="15">
        <v>36.649999999999636</v>
      </c>
      <c r="AN14" s="23" t="e">
        <f t="shared" ca="1" si="0"/>
        <v>#NAME?</v>
      </c>
      <c r="AQ14" s="25" t="e">
        <f t="shared" ca="1" si="1"/>
        <v>#NAME?</v>
      </c>
      <c r="AR14" s="41" t="e">
        <f t="shared" ca="1" si="2"/>
        <v>#NAME?</v>
      </c>
    </row>
    <row r="15" spans="1:44" x14ac:dyDescent="0.25">
      <c r="A15" s="3" t="s">
        <v>104</v>
      </c>
      <c r="B15" s="4" t="s">
        <v>89</v>
      </c>
      <c r="C15" s="3" t="s">
        <v>58</v>
      </c>
      <c r="D15" s="3" t="s">
        <v>90</v>
      </c>
      <c r="E15" s="10">
        <v>2314.46</v>
      </c>
      <c r="F15" s="3" t="s">
        <v>124</v>
      </c>
      <c r="G15" s="3" t="s">
        <v>65</v>
      </c>
      <c r="H15" s="5" t="s">
        <v>47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80</v>
      </c>
      <c r="N15" s="3" t="s">
        <v>48</v>
      </c>
      <c r="O15" s="3" t="s">
        <v>38</v>
      </c>
      <c r="P15" s="5" t="s">
        <v>47</v>
      </c>
      <c r="Q15" s="3" t="s">
        <v>40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49</v>
      </c>
      <c r="W15" s="3" t="s">
        <v>176</v>
      </c>
      <c r="X15" s="6" t="s">
        <v>80</v>
      </c>
      <c r="Y15" s="7" t="s">
        <v>79</v>
      </c>
      <c r="Z15" s="7" t="s">
        <v>46</v>
      </c>
      <c r="AA15" s="7" t="s">
        <v>121</v>
      </c>
      <c r="AB15" s="5" t="s">
        <v>46</v>
      </c>
      <c r="AC15" s="3" t="s">
        <v>61</v>
      </c>
      <c r="AD15" s="3" t="s">
        <v>47</v>
      </c>
      <c r="AE15" s="3" t="s">
        <v>176</v>
      </c>
      <c r="AF15" s="5" t="s">
        <v>189</v>
      </c>
      <c r="AG15" s="3" t="s">
        <v>184</v>
      </c>
      <c r="AH15" s="11">
        <v>2274.14</v>
      </c>
      <c r="AI15" s="10">
        <v>-5.82</v>
      </c>
      <c r="AK15" s="15">
        <v>-40.320000000000164</v>
      </c>
      <c r="AN15" s="23" t="e">
        <f t="shared" ca="1" si="0"/>
        <v>#NAME?</v>
      </c>
      <c r="AQ15" s="25" t="e">
        <f t="shared" ca="1" si="1"/>
        <v>#NAME?</v>
      </c>
      <c r="AR15" s="41" t="e">
        <f t="shared" ca="1" si="2"/>
        <v>#NAME?</v>
      </c>
    </row>
    <row r="16" spans="1:44" x14ac:dyDescent="0.25">
      <c r="A16" s="3" t="s">
        <v>108</v>
      </c>
      <c r="B16" s="4" t="s">
        <v>217</v>
      </c>
      <c r="C16" s="3" t="s">
        <v>42</v>
      </c>
      <c r="D16" s="3" t="s">
        <v>186</v>
      </c>
      <c r="E16" s="10">
        <v>2144.38</v>
      </c>
      <c r="F16" s="3" t="s">
        <v>218</v>
      </c>
      <c r="G16" s="3" t="s">
        <v>65</v>
      </c>
      <c r="H16" s="5" t="s">
        <v>47</v>
      </c>
      <c r="I16" s="3" t="s">
        <v>46</v>
      </c>
      <c r="J16" s="3" t="s">
        <v>46</v>
      </c>
      <c r="K16" s="3" t="s">
        <v>143</v>
      </c>
      <c r="L16" s="5" t="s">
        <v>40</v>
      </c>
      <c r="M16" s="3" t="s">
        <v>61</v>
      </c>
      <c r="N16" s="3" t="s">
        <v>61</v>
      </c>
      <c r="O16" s="3" t="s">
        <v>38</v>
      </c>
      <c r="P16" s="5" t="s">
        <v>47</v>
      </c>
      <c r="Q16" s="3" t="s">
        <v>46</v>
      </c>
      <c r="R16" s="3" t="s">
        <v>202</v>
      </c>
      <c r="S16" s="3" t="s">
        <v>50</v>
      </c>
      <c r="T16" s="5" t="s">
        <v>46</v>
      </c>
      <c r="U16" s="3" t="s">
        <v>61</v>
      </c>
      <c r="V16" s="3" t="s">
        <v>80</v>
      </c>
      <c r="W16" s="3" t="s">
        <v>176</v>
      </c>
      <c r="X16" s="5" t="s">
        <v>80</v>
      </c>
      <c r="Y16" s="3" t="s">
        <v>80</v>
      </c>
      <c r="Z16" s="3" t="s">
        <v>80</v>
      </c>
      <c r="AA16" s="3" t="s">
        <v>121</v>
      </c>
      <c r="AB16" s="5" t="s">
        <v>46</v>
      </c>
      <c r="AC16" s="3" t="s">
        <v>46</v>
      </c>
      <c r="AD16" s="3" t="s">
        <v>80</v>
      </c>
      <c r="AE16" s="3" t="s">
        <v>176</v>
      </c>
      <c r="AF16" s="5" t="s">
        <v>87</v>
      </c>
      <c r="AG16" s="3" t="s">
        <v>184</v>
      </c>
      <c r="AH16" s="11">
        <v>2180.85</v>
      </c>
      <c r="AI16" s="10">
        <v>5.28</v>
      </c>
      <c r="AK16" s="15">
        <v>36.4699999999998</v>
      </c>
      <c r="AN16" s="23" t="e">
        <f t="shared" ca="1" si="0"/>
        <v>#NAME?</v>
      </c>
      <c r="AQ16" s="25" t="e">
        <f t="shared" ca="1" si="1"/>
        <v>#NAME?</v>
      </c>
      <c r="AR16" s="41" t="e">
        <f t="shared" ca="1" si="2"/>
        <v>#NAME?</v>
      </c>
    </row>
    <row r="17" spans="1:44" x14ac:dyDescent="0.25">
      <c r="A17" s="3" t="s">
        <v>113</v>
      </c>
      <c r="B17" s="4" t="s">
        <v>95</v>
      </c>
      <c r="C17" s="3" t="s">
        <v>42</v>
      </c>
      <c r="D17" s="3" t="s">
        <v>55</v>
      </c>
      <c r="E17" s="10">
        <v>2419.4899999999998</v>
      </c>
      <c r="F17" s="3" t="s">
        <v>219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61</v>
      </c>
      <c r="M17" s="3" t="s">
        <v>47</v>
      </c>
      <c r="N17" s="3" t="s">
        <v>47</v>
      </c>
      <c r="O17" s="3" t="s">
        <v>38</v>
      </c>
      <c r="P17" s="5" t="s">
        <v>47</v>
      </c>
      <c r="Q17" s="3" t="s">
        <v>47</v>
      </c>
      <c r="R17" s="3" t="s">
        <v>47</v>
      </c>
      <c r="S17" s="3" t="s">
        <v>50</v>
      </c>
      <c r="T17" s="5" t="s">
        <v>61</v>
      </c>
      <c r="U17" s="3" t="s">
        <v>46</v>
      </c>
      <c r="V17" s="3" t="s">
        <v>46</v>
      </c>
      <c r="W17" s="3" t="s">
        <v>176</v>
      </c>
      <c r="X17" s="5" t="s">
        <v>80</v>
      </c>
      <c r="Y17" s="3" t="s">
        <v>47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80</v>
      </c>
      <c r="AE17" s="3" t="s">
        <v>176</v>
      </c>
      <c r="AF17" s="5" t="s">
        <v>220</v>
      </c>
      <c r="AG17" s="3" t="s">
        <v>184</v>
      </c>
      <c r="AH17" s="11">
        <v>2170.4899999999998</v>
      </c>
      <c r="AI17" s="10">
        <v>-36.03</v>
      </c>
      <c r="AK17" s="15">
        <v>-249</v>
      </c>
      <c r="AN17" s="23" t="e">
        <f t="shared" ca="1" si="0"/>
        <v>#NAME?</v>
      </c>
      <c r="AQ17" s="25" t="e">
        <f t="shared" ca="1" si="1"/>
        <v>#NAME?</v>
      </c>
      <c r="AR17" s="41" t="e">
        <f t="shared" ca="1" si="2"/>
        <v>#NAME?</v>
      </c>
    </row>
    <row r="18" spans="1:44" x14ac:dyDescent="0.25">
      <c r="A18" s="3" t="s">
        <v>119</v>
      </c>
      <c r="B18" s="4" t="s">
        <v>221</v>
      </c>
      <c r="C18" s="3" t="s">
        <v>42</v>
      </c>
      <c r="D18" s="3" t="s">
        <v>186</v>
      </c>
      <c r="E18" s="10">
        <v>1823.72</v>
      </c>
      <c r="F18" s="3" t="s">
        <v>222</v>
      </c>
      <c r="G18" s="3" t="s">
        <v>42</v>
      </c>
      <c r="H18" s="5" t="s">
        <v>47</v>
      </c>
      <c r="I18" s="3" t="s">
        <v>46</v>
      </c>
      <c r="J18" s="3" t="s">
        <v>46</v>
      </c>
      <c r="K18" s="3" t="s">
        <v>143</v>
      </c>
      <c r="L18" s="5" t="s">
        <v>61</v>
      </c>
      <c r="M18" s="3" t="s">
        <v>86</v>
      </c>
      <c r="N18" s="3" t="s">
        <v>80</v>
      </c>
      <c r="O18" s="3" t="s">
        <v>38</v>
      </c>
      <c r="P18" s="5" t="s">
        <v>202</v>
      </c>
      <c r="Q18" s="3" t="s">
        <v>40</v>
      </c>
      <c r="R18" s="3" t="s">
        <v>47</v>
      </c>
      <c r="S18" s="3" t="s">
        <v>223</v>
      </c>
      <c r="T18" s="5" t="s">
        <v>61</v>
      </c>
      <c r="U18" s="3" t="s">
        <v>61</v>
      </c>
      <c r="V18" s="3" t="s">
        <v>80</v>
      </c>
      <c r="W18" s="3" t="s">
        <v>176</v>
      </c>
      <c r="X18" s="5" t="s">
        <v>80</v>
      </c>
      <c r="Y18" s="3" t="s">
        <v>203</v>
      </c>
      <c r="Z18" s="3" t="s">
        <v>80</v>
      </c>
      <c r="AA18" s="3" t="s">
        <v>121</v>
      </c>
      <c r="AB18" s="5" t="s">
        <v>46</v>
      </c>
      <c r="AC18" s="3" t="s">
        <v>46</v>
      </c>
      <c r="AD18" s="3" t="s">
        <v>80</v>
      </c>
      <c r="AE18" s="3" t="s">
        <v>176</v>
      </c>
      <c r="AF18" s="5" t="s">
        <v>219</v>
      </c>
      <c r="AG18" s="3" t="s">
        <v>200</v>
      </c>
      <c r="AH18" s="11">
        <v>2066.83</v>
      </c>
      <c r="AI18" s="10">
        <v>35.19</v>
      </c>
      <c r="AK18" s="15">
        <v>243.1099999999999</v>
      </c>
      <c r="AN18" s="23" t="e">
        <f t="shared" ca="1" si="0"/>
        <v>#NAME?</v>
      </c>
      <c r="AQ18" s="25" t="e">
        <f t="shared" ca="1" si="1"/>
        <v>#NAME?</v>
      </c>
      <c r="AR18" s="41" t="e">
        <f t="shared" ca="1" si="2"/>
        <v>#NAME?</v>
      </c>
    </row>
    <row r="19" spans="1:44" x14ac:dyDescent="0.25">
      <c r="A19" s="3" t="s">
        <v>56</v>
      </c>
      <c r="B19" s="4" t="s">
        <v>224</v>
      </c>
      <c r="C19" s="3" t="s">
        <v>58</v>
      </c>
      <c r="D19" s="3" t="s">
        <v>115</v>
      </c>
      <c r="E19" s="10">
        <v>2033.29</v>
      </c>
      <c r="F19" s="3" t="s">
        <v>225</v>
      </c>
      <c r="G19" s="3" t="s">
        <v>42</v>
      </c>
      <c r="H19" s="5" t="s">
        <v>47</v>
      </c>
      <c r="I19" s="3" t="s">
        <v>46</v>
      </c>
      <c r="J19" s="3" t="s">
        <v>46</v>
      </c>
      <c r="K19" s="3" t="s">
        <v>131</v>
      </c>
      <c r="L19" s="5" t="s">
        <v>46</v>
      </c>
      <c r="M19" s="3" t="s">
        <v>47</v>
      </c>
      <c r="N19" s="3" t="s">
        <v>47</v>
      </c>
      <c r="O19" s="3" t="s">
        <v>38</v>
      </c>
      <c r="P19" s="5" t="s">
        <v>47</v>
      </c>
      <c r="Q19" s="3" t="s">
        <v>40</v>
      </c>
      <c r="R19" s="3" t="s">
        <v>47</v>
      </c>
      <c r="S19" s="3" t="s">
        <v>226</v>
      </c>
      <c r="T19" s="5" t="s">
        <v>61</v>
      </c>
      <c r="U19" s="3" t="s">
        <v>61</v>
      </c>
      <c r="V19" s="3" t="s">
        <v>80</v>
      </c>
      <c r="W19" s="3" t="s">
        <v>176</v>
      </c>
      <c r="X19" s="5" t="s">
        <v>80</v>
      </c>
      <c r="Y19" s="3" t="s">
        <v>47</v>
      </c>
      <c r="Z19" s="3" t="s">
        <v>79</v>
      </c>
      <c r="AA19" s="3" t="s">
        <v>121</v>
      </c>
      <c r="AB19" s="5" t="s">
        <v>46</v>
      </c>
      <c r="AC19" s="3" t="s">
        <v>61</v>
      </c>
      <c r="AD19" s="3" t="s">
        <v>80</v>
      </c>
      <c r="AE19" s="3" t="s">
        <v>176</v>
      </c>
      <c r="AF19" s="5" t="s">
        <v>227</v>
      </c>
      <c r="AG19" s="3" t="s">
        <v>191</v>
      </c>
      <c r="AH19" s="11">
        <v>2035.73</v>
      </c>
      <c r="AI19" s="10">
        <v>0.36</v>
      </c>
      <c r="AK19" s="15">
        <v>2.4400000000000546</v>
      </c>
      <c r="AN19" s="23" t="e">
        <f t="shared" ca="1" si="0"/>
        <v>#NAME?</v>
      </c>
      <c r="AQ19" s="25" t="e">
        <f t="shared" ca="1" si="1"/>
        <v>#NAME?</v>
      </c>
      <c r="AR19" s="41" t="e">
        <f t="shared" ca="1" si="2"/>
        <v>#NAME?</v>
      </c>
    </row>
    <row r="20" spans="1:44" x14ac:dyDescent="0.25">
      <c r="A20" s="3" t="s">
        <v>128</v>
      </c>
      <c r="B20" s="4" t="s">
        <v>229</v>
      </c>
      <c r="C20" s="3" t="s">
        <v>42</v>
      </c>
      <c r="D20" s="3" t="s">
        <v>186</v>
      </c>
      <c r="E20" s="10">
        <v>2060.09</v>
      </c>
      <c r="F20" s="3" t="s">
        <v>230</v>
      </c>
      <c r="G20" s="3" t="s">
        <v>42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80</v>
      </c>
      <c r="M20" s="3" t="s">
        <v>47</v>
      </c>
      <c r="N20" s="3" t="s">
        <v>47</v>
      </c>
      <c r="O20" s="3" t="s">
        <v>38</v>
      </c>
      <c r="P20" s="5" t="s">
        <v>202</v>
      </c>
      <c r="Q20" s="3" t="s">
        <v>47</v>
      </c>
      <c r="R20" s="3" t="s">
        <v>47</v>
      </c>
      <c r="S20" s="3" t="s">
        <v>50</v>
      </c>
      <c r="T20" s="5" t="s">
        <v>80</v>
      </c>
      <c r="U20" s="3" t="s">
        <v>61</v>
      </c>
      <c r="V20" s="3" t="s">
        <v>49</v>
      </c>
      <c r="W20" s="3" t="s">
        <v>176</v>
      </c>
      <c r="X20" s="5" t="s">
        <v>80</v>
      </c>
      <c r="Y20" s="3" t="s">
        <v>47</v>
      </c>
      <c r="Z20" s="3" t="s">
        <v>79</v>
      </c>
      <c r="AA20" s="3" t="s">
        <v>121</v>
      </c>
      <c r="AB20" s="5" t="s">
        <v>46</v>
      </c>
      <c r="AC20" s="3" t="s">
        <v>46</v>
      </c>
      <c r="AD20" s="3" t="s">
        <v>80</v>
      </c>
      <c r="AE20" s="3" t="s">
        <v>176</v>
      </c>
      <c r="AF20" s="5" t="s">
        <v>231</v>
      </c>
      <c r="AG20" s="3" t="s">
        <v>184</v>
      </c>
      <c r="AH20" s="11">
        <v>2015</v>
      </c>
      <c r="AI20" s="10">
        <v>-6.54</v>
      </c>
      <c r="AK20" s="15">
        <v>-45.090000000000146</v>
      </c>
      <c r="AN20" s="23" t="e">
        <f t="shared" ca="1" si="0"/>
        <v>#NAME?</v>
      </c>
      <c r="AQ20" s="25" t="e">
        <f t="shared" ca="1" si="1"/>
        <v>#NAME?</v>
      </c>
      <c r="AR20" s="41" t="e">
        <f t="shared" ca="1" si="2"/>
        <v>#NAME?</v>
      </c>
    </row>
    <row r="21" spans="1:44" x14ac:dyDescent="0.25">
      <c r="A21" s="3" t="s">
        <v>131</v>
      </c>
      <c r="B21" s="4" t="s">
        <v>233</v>
      </c>
      <c r="C21" s="3" t="s">
        <v>63</v>
      </c>
      <c r="D21" s="3" t="s">
        <v>186</v>
      </c>
      <c r="E21" s="10">
        <v>1712.83</v>
      </c>
      <c r="F21" s="3" t="s">
        <v>234</v>
      </c>
      <c r="G21" s="3" t="s">
        <v>42</v>
      </c>
      <c r="H21" s="5" t="s">
        <v>47</v>
      </c>
      <c r="I21" s="3" t="s">
        <v>46</v>
      </c>
      <c r="J21" s="3" t="s">
        <v>46</v>
      </c>
      <c r="K21" s="3" t="s">
        <v>143</v>
      </c>
      <c r="L21" s="5" t="s">
        <v>61</v>
      </c>
      <c r="M21" s="3" t="s">
        <v>86</v>
      </c>
      <c r="N21" s="3" t="s">
        <v>80</v>
      </c>
      <c r="O21" s="3" t="s">
        <v>38</v>
      </c>
      <c r="P21" s="5" t="s">
        <v>47</v>
      </c>
      <c r="Q21" s="3" t="s">
        <v>46</v>
      </c>
      <c r="R21" s="3" t="s">
        <v>47</v>
      </c>
      <c r="S21" s="3" t="s">
        <v>235</v>
      </c>
      <c r="T21" s="5" t="s">
        <v>61</v>
      </c>
      <c r="U21" s="3" t="s">
        <v>61</v>
      </c>
      <c r="V21" s="3" t="s">
        <v>80</v>
      </c>
      <c r="W21" s="3" t="s">
        <v>176</v>
      </c>
      <c r="X21" s="5" t="s">
        <v>80</v>
      </c>
      <c r="Y21" s="3" t="s">
        <v>47</v>
      </c>
      <c r="Z21" s="3" t="s">
        <v>47</v>
      </c>
      <c r="AA21" s="3" t="s">
        <v>121</v>
      </c>
      <c r="AB21" s="5" t="s">
        <v>80</v>
      </c>
      <c r="AC21" s="3" t="s">
        <v>46</v>
      </c>
      <c r="AD21" s="3" t="s">
        <v>80</v>
      </c>
      <c r="AE21" s="3" t="s">
        <v>176</v>
      </c>
      <c r="AF21" s="5" t="s">
        <v>236</v>
      </c>
      <c r="AG21" s="3" t="s">
        <v>237</v>
      </c>
      <c r="AH21" s="11">
        <v>2004.63</v>
      </c>
      <c r="AI21" s="10">
        <v>42.24</v>
      </c>
      <c r="AK21" s="15">
        <v>291.80000000000018</v>
      </c>
      <c r="AN21" s="23" t="e">
        <f t="shared" ca="1" si="0"/>
        <v>#NAME?</v>
      </c>
      <c r="AQ21" s="25" t="e">
        <f t="shared" ca="1" si="1"/>
        <v>#NAME?</v>
      </c>
      <c r="AR21" s="41" t="e">
        <f t="shared" ca="1" si="2"/>
        <v>#NAME?</v>
      </c>
    </row>
    <row r="22" spans="1:44" x14ac:dyDescent="0.25">
      <c r="A22" s="3" t="s">
        <v>64</v>
      </c>
      <c r="B22" s="4" t="s">
        <v>238</v>
      </c>
      <c r="C22" s="3" t="s">
        <v>63</v>
      </c>
      <c r="D22" s="3" t="s">
        <v>186</v>
      </c>
      <c r="E22" s="10">
        <v>1600</v>
      </c>
      <c r="F22" s="3" t="s">
        <v>239</v>
      </c>
      <c r="G22" s="3" t="s">
        <v>42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47</v>
      </c>
      <c r="M22" s="3" t="s">
        <v>86</v>
      </c>
      <c r="N22" s="3" t="s">
        <v>86</v>
      </c>
      <c r="O22" s="3" t="s">
        <v>38</v>
      </c>
      <c r="P22" s="5" t="s">
        <v>202</v>
      </c>
      <c r="Q22" s="3" t="s">
        <v>40</v>
      </c>
      <c r="R22" s="3" t="s">
        <v>47</v>
      </c>
      <c r="S22" s="3" t="s">
        <v>240</v>
      </c>
      <c r="T22" s="5" t="s">
        <v>80</v>
      </c>
      <c r="U22" s="3" t="s">
        <v>46</v>
      </c>
      <c r="V22" s="3" t="s">
        <v>80</v>
      </c>
      <c r="W22" s="3" t="s">
        <v>176</v>
      </c>
      <c r="X22" s="5" t="s">
        <v>80</v>
      </c>
      <c r="Y22" s="3" t="s">
        <v>80</v>
      </c>
      <c r="Z22" s="3" t="s">
        <v>80</v>
      </c>
      <c r="AA22" s="3" t="s">
        <v>121</v>
      </c>
      <c r="AB22" s="5" t="s">
        <v>61</v>
      </c>
      <c r="AC22" s="3" t="s">
        <v>47</v>
      </c>
      <c r="AD22" s="3" t="s">
        <v>80</v>
      </c>
      <c r="AE22" s="3" t="s">
        <v>176</v>
      </c>
      <c r="AF22" s="5" t="s">
        <v>241</v>
      </c>
      <c r="AG22" s="3" t="s">
        <v>242</v>
      </c>
      <c r="AH22" s="11">
        <v>1932.07</v>
      </c>
      <c r="AI22" s="12">
        <v>48.06</v>
      </c>
      <c r="AK22" s="15">
        <v>332.06999999999994</v>
      </c>
      <c r="AN22" s="23" t="e">
        <f t="shared" ca="1" si="0"/>
        <v>#NAME?</v>
      </c>
      <c r="AQ22" s="25" t="e">
        <f t="shared" ca="1" si="1"/>
        <v>#NAME?</v>
      </c>
      <c r="AR22" s="41" t="e">
        <f t="shared" ca="1" si="2"/>
        <v>#NAME?</v>
      </c>
    </row>
    <row r="23" spans="1:44" x14ac:dyDescent="0.25">
      <c r="A23" s="3" t="s">
        <v>138</v>
      </c>
      <c r="B23" s="4" t="s">
        <v>243</v>
      </c>
      <c r="C23" s="3" t="s">
        <v>58</v>
      </c>
      <c r="D23" s="3" t="s">
        <v>186</v>
      </c>
      <c r="E23" s="10">
        <v>1977.43</v>
      </c>
      <c r="F23" s="3" t="s">
        <v>244</v>
      </c>
      <c r="G23" s="3" t="s">
        <v>42</v>
      </c>
      <c r="H23" s="5" t="s">
        <v>47</v>
      </c>
      <c r="I23" s="3" t="s">
        <v>46</v>
      </c>
      <c r="J23" s="3" t="s">
        <v>46</v>
      </c>
      <c r="K23" s="3" t="s">
        <v>143</v>
      </c>
      <c r="L23" s="5" t="s">
        <v>40</v>
      </c>
      <c r="M23" s="3" t="s">
        <v>47</v>
      </c>
      <c r="N23" s="3" t="s">
        <v>47</v>
      </c>
      <c r="O23" s="3" t="s">
        <v>38</v>
      </c>
      <c r="P23" s="5" t="s">
        <v>47</v>
      </c>
      <c r="Q23" s="3" t="s">
        <v>47</v>
      </c>
      <c r="R23" s="3" t="s">
        <v>40</v>
      </c>
      <c r="S23" s="3" t="s">
        <v>235</v>
      </c>
      <c r="T23" s="5" t="s">
        <v>80</v>
      </c>
      <c r="U23" s="3" t="s">
        <v>49</v>
      </c>
      <c r="V23" s="3" t="s">
        <v>80</v>
      </c>
      <c r="W23" s="3" t="s">
        <v>176</v>
      </c>
      <c r="X23" s="5" t="s">
        <v>80</v>
      </c>
      <c r="Y23" s="3" t="s">
        <v>47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80</v>
      </c>
      <c r="AE23" s="3" t="s">
        <v>81</v>
      </c>
      <c r="AF23" s="5" t="s">
        <v>245</v>
      </c>
      <c r="AG23" s="3" t="s">
        <v>246</v>
      </c>
      <c r="AH23" s="11">
        <v>1786.95</v>
      </c>
      <c r="AI23" s="10">
        <v>-27.57</v>
      </c>
      <c r="AK23" s="15">
        <v>-190.48000000000002</v>
      </c>
      <c r="AN23" s="23" t="e">
        <f t="shared" ca="1" si="0"/>
        <v>#NAME?</v>
      </c>
      <c r="AQ23" s="25" t="e">
        <f t="shared" ca="1" si="1"/>
        <v>#NAME?</v>
      </c>
      <c r="AR23" s="41" t="e">
        <f t="shared" ca="1" si="2"/>
        <v>#NAME?</v>
      </c>
    </row>
    <row r="24" spans="1:44" x14ac:dyDescent="0.25">
      <c r="A24" s="3" t="s">
        <v>143</v>
      </c>
      <c r="B24" s="4" t="s">
        <v>247</v>
      </c>
      <c r="C24" s="3" t="s">
        <v>63</v>
      </c>
      <c r="D24" s="3" t="s">
        <v>186</v>
      </c>
      <c r="E24" s="10">
        <v>1908.38</v>
      </c>
      <c r="F24" s="3" t="s">
        <v>248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61</v>
      </c>
      <c r="M24" s="3" t="s">
        <v>47</v>
      </c>
      <c r="N24" s="3" t="s">
        <v>47</v>
      </c>
      <c r="O24" s="3" t="s">
        <v>38</v>
      </c>
      <c r="P24" s="5" t="s">
        <v>47</v>
      </c>
      <c r="Q24" s="3" t="s">
        <v>47</v>
      </c>
      <c r="R24" s="3" t="s">
        <v>47</v>
      </c>
      <c r="S24" s="3" t="s">
        <v>50</v>
      </c>
      <c r="T24" s="5" t="s">
        <v>80</v>
      </c>
      <c r="U24" s="3" t="s">
        <v>40</v>
      </c>
      <c r="V24" s="3" t="s">
        <v>80</v>
      </c>
      <c r="W24" s="3" t="s">
        <v>176</v>
      </c>
      <c r="X24" s="5" t="s">
        <v>80</v>
      </c>
      <c r="Y24" s="3" t="s">
        <v>47</v>
      </c>
      <c r="Z24" s="3" t="s">
        <v>47</v>
      </c>
      <c r="AA24" s="3" t="s">
        <v>121</v>
      </c>
      <c r="AB24" s="5" t="s">
        <v>61</v>
      </c>
      <c r="AC24" s="3" t="s">
        <v>47</v>
      </c>
      <c r="AD24" s="3" t="s">
        <v>80</v>
      </c>
      <c r="AE24" s="3" t="s">
        <v>176</v>
      </c>
      <c r="AF24" s="5" t="s">
        <v>157</v>
      </c>
      <c r="AG24" s="3" t="s">
        <v>184</v>
      </c>
      <c r="AH24" s="11">
        <v>1776.59</v>
      </c>
      <c r="AI24" s="10">
        <v>-19.079999999999998</v>
      </c>
      <c r="AK24" s="15">
        <v>-131.79000000000019</v>
      </c>
      <c r="AN24" s="23" t="e">
        <f t="shared" ca="1" si="0"/>
        <v>#NAME?</v>
      </c>
      <c r="AQ24" s="25" t="e">
        <f t="shared" ca="1" si="1"/>
        <v>#NAME?</v>
      </c>
      <c r="AR24" s="41" t="e">
        <f t="shared" ca="1" si="2"/>
        <v>#NAME?</v>
      </c>
    </row>
    <row r="25" spans="1:44" x14ac:dyDescent="0.25">
      <c r="A25" s="3" t="s">
        <v>146</v>
      </c>
      <c r="B25" s="4" t="s">
        <v>249</v>
      </c>
      <c r="C25" s="3" t="s">
        <v>63</v>
      </c>
      <c r="D25" s="3" t="s">
        <v>186</v>
      </c>
      <c r="E25" s="10">
        <v>1674.9</v>
      </c>
      <c r="F25" s="3" t="s">
        <v>250</v>
      </c>
      <c r="G25" s="3" t="s">
        <v>42</v>
      </c>
      <c r="H25" s="5" t="s">
        <v>46</v>
      </c>
      <c r="I25" s="3" t="s">
        <v>47</v>
      </c>
      <c r="J25" s="3" t="s">
        <v>80</v>
      </c>
      <c r="K25" s="3" t="s">
        <v>143</v>
      </c>
      <c r="L25" s="5" t="s">
        <v>46</v>
      </c>
      <c r="M25" s="3" t="s">
        <v>80</v>
      </c>
      <c r="N25" s="3" t="s">
        <v>80</v>
      </c>
      <c r="O25" s="3" t="s">
        <v>38</v>
      </c>
      <c r="P25" s="5" t="s">
        <v>80</v>
      </c>
      <c r="Q25" s="3" t="s">
        <v>40</v>
      </c>
      <c r="R25" s="3" t="s">
        <v>202</v>
      </c>
      <c r="S25" s="3" t="s">
        <v>50</v>
      </c>
      <c r="T25" s="5" t="s">
        <v>49</v>
      </c>
      <c r="U25" s="3" t="s">
        <v>80</v>
      </c>
      <c r="V25" s="3" t="s">
        <v>80</v>
      </c>
      <c r="W25" s="3" t="s">
        <v>176</v>
      </c>
      <c r="X25" s="5" t="s">
        <v>80</v>
      </c>
      <c r="Y25" s="3" t="s">
        <v>80</v>
      </c>
      <c r="Z25" s="3" t="s">
        <v>47</v>
      </c>
      <c r="AA25" s="3" t="s">
        <v>121</v>
      </c>
      <c r="AB25" s="5" t="s">
        <v>86</v>
      </c>
      <c r="AC25" s="3" t="s">
        <v>61</v>
      </c>
      <c r="AD25" s="3" t="s">
        <v>80</v>
      </c>
      <c r="AE25" s="3" t="s">
        <v>176</v>
      </c>
      <c r="AF25" s="5" t="s">
        <v>146</v>
      </c>
      <c r="AG25" s="3" t="s">
        <v>184</v>
      </c>
      <c r="AH25" s="11">
        <v>1714.39</v>
      </c>
      <c r="AI25" s="10">
        <v>5.7</v>
      </c>
      <c r="AK25" s="15">
        <v>39.490000000000009</v>
      </c>
      <c r="AN25" s="23" t="e">
        <f t="shared" ca="1" si="0"/>
        <v>#NAME?</v>
      </c>
      <c r="AQ25" s="25" t="e">
        <f t="shared" ca="1" si="1"/>
        <v>#NAME?</v>
      </c>
      <c r="AR25" s="41" t="e">
        <f t="shared" ca="1" si="2"/>
        <v>#NAME?</v>
      </c>
    </row>
    <row r="26" spans="1:44" x14ac:dyDescent="0.25">
      <c r="A26" s="3" t="s">
        <v>149</v>
      </c>
      <c r="B26" s="4" t="s">
        <v>144</v>
      </c>
      <c r="C26" s="3" t="s">
        <v>42</v>
      </c>
      <c r="D26" s="3" t="s">
        <v>55</v>
      </c>
      <c r="E26" s="10">
        <v>2012.04</v>
      </c>
      <c r="F26" s="3" t="s">
        <v>251</v>
      </c>
      <c r="G26" s="3" t="s">
        <v>42</v>
      </c>
      <c r="H26" s="5" t="s">
        <v>47</v>
      </c>
      <c r="I26" s="3" t="s">
        <v>46</v>
      </c>
      <c r="J26" s="3" t="s">
        <v>46</v>
      </c>
      <c r="K26" s="3" t="s">
        <v>131</v>
      </c>
      <c r="L26" s="5" t="s">
        <v>49</v>
      </c>
      <c r="M26" s="3" t="s">
        <v>47</v>
      </c>
      <c r="N26" s="3" t="s">
        <v>80</v>
      </c>
      <c r="O26" s="3" t="s">
        <v>188</v>
      </c>
      <c r="P26" s="5" t="s">
        <v>47</v>
      </c>
      <c r="Q26" s="3" t="s">
        <v>47</v>
      </c>
      <c r="R26" s="3" t="s">
        <v>47</v>
      </c>
      <c r="S26" s="3" t="s">
        <v>50</v>
      </c>
      <c r="T26" s="5" t="s">
        <v>80</v>
      </c>
      <c r="U26" s="3" t="s">
        <v>49</v>
      </c>
      <c r="V26" s="3" t="s">
        <v>80</v>
      </c>
      <c r="W26" s="3" t="s">
        <v>97</v>
      </c>
      <c r="X26" s="5" t="s">
        <v>80</v>
      </c>
      <c r="Y26" s="3" t="s">
        <v>80</v>
      </c>
      <c r="Z26" s="3" t="s">
        <v>48</v>
      </c>
      <c r="AA26" s="3" t="s">
        <v>121</v>
      </c>
      <c r="AB26" s="5" t="s">
        <v>47</v>
      </c>
      <c r="AC26" s="3" t="s">
        <v>86</v>
      </c>
      <c r="AD26" s="3" t="s">
        <v>80</v>
      </c>
      <c r="AE26" s="3" t="s">
        <v>176</v>
      </c>
      <c r="AF26" s="5" t="s">
        <v>143</v>
      </c>
      <c r="AG26" s="3" t="s">
        <v>252</v>
      </c>
      <c r="AH26" s="11">
        <v>1693.66</v>
      </c>
      <c r="AI26" s="13">
        <v>-46.08</v>
      </c>
      <c r="AK26" s="15">
        <v>-318.37999999999988</v>
      </c>
      <c r="AN26" s="23" t="e">
        <f t="shared" ca="1" si="0"/>
        <v>#NAME?</v>
      </c>
      <c r="AQ26" s="25" t="e">
        <f t="shared" ca="1" si="1"/>
        <v>#NAME?</v>
      </c>
      <c r="AR26" s="41" t="e">
        <f t="shared" ca="1" si="2"/>
        <v>#NAME?</v>
      </c>
    </row>
    <row r="27" spans="1:44" x14ac:dyDescent="0.25">
      <c r="A27" s="3" t="s">
        <v>154</v>
      </c>
      <c r="B27" s="4" t="s">
        <v>253</v>
      </c>
      <c r="C27" s="3" t="s">
        <v>58</v>
      </c>
      <c r="D27" s="3" t="s">
        <v>186</v>
      </c>
      <c r="E27" s="10">
        <v>1528.01</v>
      </c>
      <c r="F27" s="3" t="s">
        <v>80</v>
      </c>
      <c r="G27" s="3" t="s">
        <v>42</v>
      </c>
      <c r="H27" s="5" t="s">
        <v>47</v>
      </c>
      <c r="I27" s="3" t="s">
        <v>46</v>
      </c>
      <c r="J27" s="3" t="s">
        <v>46</v>
      </c>
      <c r="K27" s="3" t="s">
        <v>143</v>
      </c>
      <c r="L27" s="5" t="s">
        <v>80</v>
      </c>
      <c r="M27" s="3" t="s">
        <v>80</v>
      </c>
      <c r="N27" s="3" t="s">
        <v>80</v>
      </c>
      <c r="O27" s="3" t="s">
        <v>38</v>
      </c>
      <c r="P27" s="5" t="s">
        <v>202</v>
      </c>
      <c r="Q27" s="3" t="s">
        <v>40</v>
      </c>
      <c r="R27" s="3" t="s">
        <v>80</v>
      </c>
      <c r="S27" s="3" t="s">
        <v>50</v>
      </c>
      <c r="T27" s="5" t="s">
        <v>47</v>
      </c>
      <c r="U27" s="3" t="s">
        <v>61</v>
      </c>
      <c r="V27" s="3" t="s">
        <v>80</v>
      </c>
      <c r="W27" s="3" t="s">
        <v>176</v>
      </c>
      <c r="X27" s="5" t="s">
        <v>80</v>
      </c>
      <c r="Y27" s="3" t="s">
        <v>80</v>
      </c>
      <c r="Z27" s="3" t="s">
        <v>80</v>
      </c>
      <c r="AA27" s="3" t="s">
        <v>121</v>
      </c>
      <c r="AB27" s="5" t="s">
        <v>47</v>
      </c>
      <c r="AC27" s="3" t="s">
        <v>47</v>
      </c>
      <c r="AD27" s="3" t="s">
        <v>80</v>
      </c>
      <c r="AE27" s="3" t="s">
        <v>176</v>
      </c>
      <c r="AF27" s="5" t="s">
        <v>254</v>
      </c>
      <c r="AG27" s="3" t="s">
        <v>184</v>
      </c>
      <c r="AH27" s="11">
        <v>1600.37</v>
      </c>
      <c r="AI27" s="10" t="s">
        <v>42</v>
      </c>
      <c r="AK27" s="15">
        <v>72.3599999999999</v>
      </c>
      <c r="AN27" s="23" t="e">
        <f t="shared" ca="1" si="0"/>
        <v>#NAME?</v>
      </c>
      <c r="AQ27" s="25" t="e">
        <f t="shared" ca="1" si="1"/>
        <v>#NAME?</v>
      </c>
      <c r="AR27" s="41" t="e">
        <f t="shared" ca="1" si="2"/>
        <v>#NAME?</v>
      </c>
    </row>
    <row r="28" spans="1:44" x14ac:dyDescent="0.25">
      <c r="A28" s="3" t="s">
        <v>157</v>
      </c>
      <c r="B28" s="4" t="s">
        <v>255</v>
      </c>
      <c r="C28" s="3" t="s">
        <v>151</v>
      </c>
      <c r="D28" s="3" t="s">
        <v>186</v>
      </c>
      <c r="E28" s="10">
        <v>1527.81</v>
      </c>
      <c r="F28" s="3" t="s">
        <v>80</v>
      </c>
      <c r="G28" s="3" t="s">
        <v>42</v>
      </c>
      <c r="H28" s="5" t="s">
        <v>47</v>
      </c>
      <c r="I28" s="3" t="s">
        <v>46</v>
      </c>
      <c r="J28" s="3" t="s">
        <v>46</v>
      </c>
      <c r="K28" s="3" t="s">
        <v>64</v>
      </c>
      <c r="L28" s="5" t="s">
        <v>47</v>
      </c>
      <c r="M28" s="3" t="s">
        <v>47</v>
      </c>
      <c r="N28" s="3" t="s">
        <v>48</v>
      </c>
      <c r="O28" s="3" t="s">
        <v>38</v>
      </c>
      <c r="P28" s="5" t="s">
        <v>47</v>
      </c>
      <c r="Q28" s="3" t="s">
        <v>47</v>
      </c>
      <c r="R28" s="3" t="s">
        <v>47</v>
      </c>
      <c r="S28" s="3" t="s">
        <v>50</v>
      </c>
      <c r="T28" s="5" t="s">
        <v>80</v>
      </c>
      <c r="U28" s="3" t="s">
        <v>80</v>
      </c>
      <c r="V28" s="3" t="s">
        <v>80</v>
      </c>
      <c r="W28" s="3" t="s">
        <v>176</v>
      </c>
      <c r="X28" s="5" t="s">
        <v>80</v>
      </c>
      <c r="Y28" s="3" t="s">
        <v>80</v>
      </c>
      <c r="Z28" s="3" t="s">
        <v>80</v>
      </c>
      <c r="AA28" s="3" t="s">
        <v>121</v>
      </c>
      <c r="AB28" s="5" t="s">
        <v>80</v>
      </c>
      <c r="AC28" s="3" t="s">
        <v>80</v>
      </c>
      <c r="AD28" s="3" t="s">
        <v>80</v>
      </c>
      <c r="AE28" s="3" t="s">
        <v>176</v>
      </c>
      <c r="AF28" s="5" t="s">
        <v>108</v>
      </c>
      <c r="AG28" s="3" t="s">
        <v>237</v>
      </c>
      <c r="AH28" s="11">
        <v>1527.81</v>
      </c>
      <c r="AI28" s="10" t="s">
        <v>42</v>
      </c>
      <c r="AK28" s="15">
        <v>0</v>
      </c>
      <c r="AN28" s="23" t="e">
        <f t="shared" ca="1" si="0"/>
        <v>#NAME?</v>
      </c>
      <c r="AQ28" s="25" t="e">
        <f t="shared" ca="1" si="1"/>
        <v>#NAME?</v>
      </c>
      <c r="AR28" s="41" t="e">
        <f t="shared" ca="1" si="2"/>
        <v>#NAME?</v>
      </c>
    </row>
    <row r="29" spans="1:44" x14ac:dyDescent="0.25">
      <c r="A29" s="3" t="s">
        <v>256</v>
      </c>
      <c r="B29" s="4" t="s">
        <v>257</v>
      </c>
      <c r="C29" s="3" t="s">
        <v>63</v>
      </c>
      <c r="D29" s="3" t="s">
        <v>186</v>
      </c>
      <c r="E29" s="10">
        <v>1486.59</v>
      </c>
      <c r="F29" s="3" t="s">
        <v>80</v>
      </c>
      <c r="G29" s="3" t="s">
        <v>42</v>
      </c>
      <c r="H29" s="5" t="s">
        <v>47</v>
      </c>
      <c r="I29" s="3" t="s">
        <v>47</v>
      </c>
      <c r="J29" s="3" t="s">
        <v>46</v>
      </c>
      <c r="K29" s="3" t="s">
        <v>143</v>
      </c>
      <c r="L29" s="5" t="s">
        <v>47</v>
      </c>
      <c r="M29" s="3" t="s">
        <v>47</v>
      </c>
      <c r="N29" s="3" t="s">
        <v>48</v>
      </c>
      <c r="O29" s="3" t="s">
        <v>38</v>
      </c>
      <c r="P29" s="5" t="s">
        <v>202</v>
      </c>
      <c r="Q29" s="3" t="s">
        <v>47</v>
      </c>
      <c r="R29" s="3" t="s">
        <v>47</v>
      </c>
      <c r="S29" s="3" t="s">
        <v>258</v>
      </c>
      <c r="T29" s="5" t="s">
        <v>80</v>
      </c>
      <c r="U29" s="3" t="s">
        <v>80</v>
      </c>
      <c r="V29" s="3" t="s">
        <v>80</v>
      </c>
      <c r="W29" s="3" t="s">
        <v>176</v>
      </c>
      <c r="X29" s="5" t="s">
        <v>80</v>
      </c>
      <c r="Y29" s="3" t="s">
        <v>80</v>
      </c>
      <c r="Z29" s="3" t="s">
        <v>47</v>
      </c>
      <c r="AA29" s="3" t="s">
        <v>121</v>
      </c>
      <c r="AB29" s="5" t="s">
        <v>61</v>
      </c>
      <c r="AC29" s="3" t="s">
        <v>47</v>
      </c>
      <c r="AD29" s="3" t="s">
        <v>80</v>
      </c>
      <c r="AE29" s="3" t="s">
        <v>176</v>
      </c>
      <c r="AF29" s="5" t="s">
        <v>259</v>
      </c>
      <c r="AG29" s="3" t="s">
        <v>260</v>
      </c>
      <c r="AH29" s="11">
        <v>1517.44</v>
      </c>
      <c r="AI29" s="10" t="s">
        <v>42</v>
      </c>
      <c r="AK29" s="15">
        <v>30.850000000000136</v>
      </c>
      <c r="AN29" s="23" t="e">
        <f t="shared" ca="1" si="0"/>
        <v>#NAME?</v>
      </c>
      <c r="AQ29" s="25" t="e">
        <f t="shared" ca="1" si="1"/>
        <v>#NAME?</v>
      </c>
      <c r="AR29" s="41" t="e">
        <f t="shared" ca="1" si="2"/>
        <v>#NAME?</v>
      </c>
    </row>
    <row r="30" spans="1:44" x14ac:dyDescent="0.25">
      <c r="A30" s="3" t="s">
        <v>261</v>
      </c>
      <c r="B30" s="4" t="s">
        <v>262</v>
      </c>
      <c r="C30" s="3" t="s">
        <v>42</v>
      </c>
      <c r="D30" s="3" t="s">
        <v>186</v>
      </c>
      <c r="E30" s="10">
        <v>1600</v>
      </c>
      <c r="F30" s="3" t="s">
        <v>239</v>
      </c>
      <c r="G30" s="3" t="s">
        <v>42</v>
      </c>
      <c r="H30" s="5" t="s">
        <v>46</v>
      </c>
      <c r="I30" s="3" t="s">
        <v>47</v>
      </c>
      <c r="J30" s="3" t="s">
        <v>46</v>
      </c>
      <c r="K30" s="3" t="s">
        <v>143</v>
      </c>
      <c r="L30" s="5" t="s">
        <v>47</v>
      </c>
      <c r="M30" s="3" t="s">
        <v>47</v>
      </c>
      <c r="N30" s="3" t="s">
        <v>80</v>
      </c>
      <c r="O30" s="3" t="s">
        <v>38</v>
      </c>
      <c r="P30" s="5" t="s">
        <v>202</v>
      </c>
      <c r="Q30" s="3" t="s">
        <v>47</v>
      </c>
      <c r="R30" s="3" t="s">
        <v>47</v>
      </c>
      <c r="S30" s="3" t="s">
        <v>263</v>
      </c>
      <c r="T30" s="5" t="s">
        <v>47</v>
      </c>
      <c r="U30" s="3" t="s">
        <v>80</v>
      </c>
      <c r="V30" s="3" t="s">
        <v>80</v>
      </c>
      <c r="W30" s="3" t="s">
        <v>176</v>
      </c>
      <c r="X30" s="5" t="s">
        <v>80</v>
      </c>
      <c r="Y30" s="3" t="s">
        <v>47</v>
      </c>
      <c r="Z30" s="3" t="s">
        <v>47</v>
      </c>
      <c r="AA30" s="3" t="s">
        <v>121</v>
      </c>
      <c r="AB30" s="5" t="s">
        <v>47</v>
      </c>
      <c r="AC30" s="3" t="s">
        <v>80</v>
      </c>
      <c r="AD30" s="3" t="s">
        <v>80</v>
      </c>
      <c r="AE30" s="3" t="s">
        <v>176</v>
      </c>
      <c r="AF30" s="5" t="s">
        <v>264</v>
      </c>
      <c r="AG30" s="3" t="s">
        <v>265</v>
      </c>
      <c r="AH30" s="11">
        <v>1496.71</v>
      </c>
      <c r="AI30" s="10">
        <v>-14.94</v>
      </c>
      <c r="AK30" s="15">
        <v>-103.28999999999996</v>
      </c>
      <c r="AN30" s="23" t="e">
        <f t="shared" ca="1" si="0"/>
        <v>#NAME?</v>
      </c>
      <c r="AQ30" s="25" t="e">
        <f t="shared" ca="1" si="1"/>
        <v>#NAME?</v>
      </c>
      <c r="AR30" s="41" t="e">
        <f t="shared" ca="1" si="2"/>
        <v>#NAME?</v>
      </c>
    </row>
    <row r="31" spans="1:44" x14ac:dyDescent="0.25">
      <c r="A31" s="3" t="s">
        <v>266</v>
      </c>
      <c r="B31" s="4" t="s">
        <v>267</v>
      </c>
      <c r="C31" s="3" t="s">
        <v>58</v>
      </c>
      <c r="D31" s="3" t="s">
        <v>186</v>
      </c>
      <c r="E31" s="10">
        <v>1801.34</v>
      </c>
      <c r="F31" s="3" t="s">
        <v>268</v>
      </c>
      <c r="G31" s="3" t="s">
        <v>42</v>
      </c>
      <c r="H31" s="5" t="s">
        <v>47</v>
      </c>
      <c r="I31" s="3" t="s">
        <v>47</v>
      </c>
      <c r="J31" s="3" t="s">
        <v>46</v>
      </c>
      <c r="K31" s="3" t="s">
        <v>143</v>
      </c>
      <c r="L31" s="5" t="s">
        <v>47</v>
      </c>
      <c r="M31" s="3" t="s">
        <v>47</v>
      </c>
      <c r="N31" s="3" t="s">
        <v>47</v>
      </c>
      <c r="O31" s="3" t="s">
        <v>38</v>
      </c>
      <c r="P31" s="5" t="s">
        <v>47</v>
      </c>
      <c r="Q31" s="3" t="s">
        <v>47</v>
      </c>
      <c r="R31" s="3" t="s">
        <v>202</v>
      </c>
      <c r="S31" s="3" t="s">
        <v>50</v>
      </c>
      <c r="T31" s="5" t="s">
        <v>80</v>
      </c>
      <c r="U31" s="3" t="s">
        <v>49</v>
      </c>
      <c r="V31" s="3" t="s">
        <v>80</v>
      </c>
      <c r="W31" s="3" t="s">
        <v>176</v>
      </c>
      <c r="X31" s="5" t="s">
        <v>80</v>
      </c>
      <c r="Y31" s="3" t="s">
        <v>47</v>
      </c>
      <c r="Z31" s="3" t="s">
        <v>47</v>
      </c>
      <c r="AA31" s="3" t="s">
        <v>121</v>
      </c>
      <c r="AB31" s="5" t="s">
        <v>48</v>
      </c>
      <c r="AC31" s="3" t="s">
        <v>47</v>
      </c>
      <c r="AD31" s="3" t="s">
        <v>80</v>
      </c>
      <c r="AE31" s="3" t="s">
        <v>176</v>
      </c>
      <c r="AF31" s="5" t="s">
        <v>98</v>
      </c>
      <c r="AG31" s="3" t="s">
        <v>184</v>
      </c>
      <c r="AH31" s="11">
        <v>1486.34</v>
      </c>
      <c r="AI31" s="10">
        <v>-45.57</v>
      </c>
      <c r="AK31" s="15">
        <v>-315</v>
      </c>
      <c r="AN31" s="23" t="e">
        <f t="shared" ca="1" si="0"/>
        <v>#NAME?</v>
      </c>
      <c r="AQ31" s="25" t="e">
        <f t="shared" ca="1" si="1"/>
        <v>#NAME?</v>
      </c>
      <c r="AR31" s="41" t="e">
        <f t="shared" ca="1" si="2"/>
        <v>#NAME?</v>
      </c>
    </row>
    <row r="32" spans="1:44" x14ac:dyDescent="0.25">
      <c r="A32" s="3" t="s">
        <v>266</v>
      </c>
      <c r="B32" s="4" t="s">
        <v>269</v>
      </c>
      <c r="C32" s="3" t="s">
        <v>63</v>
      </c>
      <c r="D32" s="3" t="s">
        <v>186</v>
      </c>
      <c r="E32" s="10">
        <v>1486.34</v>
      </c>
      <c r="F32" s="3" t="s">
        <v>80</v>
      </c>
      <c r="G32" s="3" t="s">
        <v>42</v>
      </c>
      <c r="H32" s="5" t="s">
        <v>46</v>
      </c>
      <c r="I32" s="3" t="s">
        <v>46</v>
      </c>
      <c r="J32" s="3" t="s">
        <v>80</v>
      </c>
      <c r="K32" s="3" t="s">
        <v>143</v>
      </c>
      <c r="L32" s="5" t="s">
        <v>47</v>
      </c>
      <c r="M32" s="3" t="s">
        <v>47</v>
      </c>
      <c r="N32" s="3" t="s">
        <v>80</v>
      </c>
      <c r="O32" s="3" t="s">
        <v>38</v>
      </c>
      <c r="P32" s="5" t="s">
        <v>47</v>
      </c>
      <c r="Q32" s="3" t="s">
        <v>47</v>
      </c>
      <c r="R32" s="3" t="s">
        <v>47</v>
      </c>
      <c r="S32" s="3" t="s">
        <v>50</v>
      </c>
      <c r="T32" s="5" t="s">
        <v>47</v>
      </c>
      <c r="U32" s="3" t="s">
        <v>47</v>
      </c>
      <c r="V32" s="3" t="s">
        <v>80</v>
      </c>
      <c r="W32" s="3" t="s">
        <v>176</v>
      </c>
      <c r="X32" s="5" t="s">
        <v>80</v>
      </c>
      <c r="Y32" s="3" t="s">
        <v>47</v>
      </c>
      <c r="Z32" s="3" t="s">
        <v>47</v>
      </c>
      <c r="AA32" s="3" t="s">
        <v>121</v>
      </c>
      <c r="AB32" s="5" t="s">
        <v>47</v>
      </c>
      <c r="AC32" s="3" t="s">
        <v>80</v>
      </c>
      <c r="AD32" s="3" t="s">
        <v>80</v>
      </c>
      <c r="AE32" s="3" t="s">
        <v>176</v>
      </c>
      <c r="AF32" s="5" t="s">
        <v>98</v>
      </c>
      <c r="AG32" s="3" t="s">
        <v>184</v>
      </c>
      <c r="AH32" s="11">
        <v>1486.34</v>
      </c>
      <c r="AI32" s="10" t="s">
        <v>42</v>
      </c>
      <c r="AK32" s="15">
        <v>0</v>
      </c>
      <c r="AN32" s="23" t="e">
        <f t="shared" ca="1" si="0"/>
        <v>#NAME?</v>
      </c>
      <c r="AQ32" s="25" t="e">
        <f t="shared" ca="1" si="1"/>
        <v>#NAME?</v>
      </c>
      <c r="AR32" s="41" t="e">
        <f t="shared" ca="1" si="2"/>
        <v>#NAME?</v>
      </c>
    </row>
    <row r="33" spans="1:44" x14ac:dyDescent="0.25">
      <c r="A33" s="3" t="s">
        <v>208</v>
      </c>
      <c r="B33" s="4" t="s">
        <v>270</v>
      </c>
      <c r="C33" s="3" t="s">
        <v>58</v>
      </c>
      <c r="D33" s="3" t="s">
        <v>186</v>
      </c>
      <c r="E33" s="10">
        <v>1593.39</v>
      </c>
      <c r="F33" s="3" t="s">
        <v>271</v>
      </c>
      <c r="G33" s="3" t="s">
        <v>42</v>
      </c>
      <c r="H33" s="5" t="s">
        <v>47</v>
      </c>
      <c r="I33" s="3" t="s">
        <v>47</v>
      </c>
      <c r="J33" s="3" t="s">
        <v>46</v>
      </c>
      <c r="K33" s="3" t="s">
        <v>143</v>
      </c>
      <c r="L33" s="5" t="s">
        <v>80</v>
      </c>
      <c r="M33" s="3" t="s">
        <v>47</v>
      </c>
      <c r="N33" s="3" t="s">
        <v>80</v>
      </c>
      <c r="O33" s="3" t="s">
        <v>38</v>
      </c>
      <c r="P33" s="5" t="s">
        <v>202</v>
      </c>
      <c r="Q33" s="3" t="s">
        <v>47</v>
      </c>
      <c r="R33" s="3" t="s">
        <v>202</v>
      </c>
      <c r="S33" s="3" t="s">
        <v>50</v>
      </c>
      <c r="T33" s="5" t="s">
        <v>49</v>
      </c>
      <c r="U33" s="3" t="s">
        <v>80</v>
      </c>
      <c r="V33" s="3" t="s">
        <v>80</v>
      </c>
      <c r="W33" s="3" t="s">
        <v>176</v>
      </c>
      <c r="X33" s="5" t="s">
        <v>80</v>
      </c>
      <c r="Y33" s="3" t="s">
        <v>80</v>
      </c>
      <c r="Z33" s="3" t="s">
        <v>47</v>
      </c>
      <c r="AA33" s="3" t="s">
        <v>121</v>
      </c>
      <c r="AB33" s="5" t="s">
        <v>47</v>
      </c>
      <c r="AC33" s="3" t="s">
        <v>47</v>
      </c>
      <c r="AD33" s="3" t="s">
        <v>80</v>
      </c>
      <c r="AE33" s="3" t="s">
        <v>176</v>
      </c>
      <c r="AF33" s="5" t="s">
        <v>272</v>
      </c>
      <c r="AG33" s="3" t="s">
        <v>184</v>
      </c>
      <c r="AH33" s="11">
        <v>1455.25</v>
      </c>
      <c r="AI33" s="10">
        <v>-19.98</v>
      </c>
      <c r="AK33" s="15">
        <v>-138.1400000000001</v>
      </c>
      <c r="AN33" s="23" t="e">
        <f t="shared" ca="1" si="0"/>
        <v>#NAME?</v>
      </c>
      <c r="AQ33" s="25" t="e">
        <f t="shared" ca="1" si="1"/>
        <v>#NAME?</v>
      </c>
      <c r="AR33" s="41" t="e">
        <f t="shared" ca="1" si="2"/>
        <v>#NAME?</v>
      </c>
    </row>
    <row r="34" spans="1:44" x14ac:dyDescent="0.25">
      <c r="A34" s="3" t="s">
        <v>273</v>
      </c>
      <c r="B34" s="4" t="s">
        <v>274</v>
      </c>
      <c r="C34" s="3" t="s">
        <v>63</v>
      </c>
      <c r="D34" s="3" t="s">
        <v>186</v>
      </c>
      <c r="E34" s="10">
        <v>1434.51</v>
      </c>
      <c r="F34" s="3" t="s">
        <v>80</v>
      </c>
      <c r="G34" s="3" t="s">
        <v>42</v>
      </c>
      <c r="H34" s="5" t="s">
        <v>47</v>
      </c>
      <c r="I34" s="3" t="s">
        <v>47</v>
      </c>
      <c r="J34" s="3" t="s">
        <v>46</v>
      </c>
      <c r="K34" s="3" t="s">
        <v>143</v>
      </c>
      <c r="L34" s="5" t="s">
        <v>47</v>
      </c>
      <c r="M34" s="3" t="s">
        <v>47</v>
      </c>
      <c r="N34" s="3" t="s">
        <v>47</v>
      </c>
      <c r="O34" s="3" t="s">
        <v>38</v>
      </c>
      <c r="P34" s="5" t="s">
        <v>202</v>
      </c>
      <c r="Q34" s="3" t="s">
        <v>40</v>
      </c>
      <c r="R34" s="3" t="s">
        <v>47</v>
      </c>
      <c r="S34" s="3" t="s">
        <v>235</v>
      </c>
      <c r="T34" s="5" t="s">
        <v>40</v>
      </c>
      <c r="U34" s="3" t="s">
        <v>47</v>
      </c>
      <c r="V34" s="3" t="s">
        <v>80</v>
      </c>
      <c r="W34" s="3" t="s">
        <v>176</v>
      </c>
      <c r="X34" s="5" t="s">
        <v>80</v>
      </c>
      <c r="Y34" s="3" t="s">
        <v>47</v>
      </c>
      <c r="Z34" s="3" t="s">
        <v>47</v>
      </c>
      <c r="AA34" s="3" t="s">
        <v>121</v>
      </c>
      <c r="AB34" s="5" t="s">
        <v>47</v>
      </c>
      <c r="AC34" s="3" t="s">
        <v>80</v>
      </c>
      <c r="AD34" s="3" t="s">
        <v>80</v>
      </c>
      <c r="AE34" s="3" t="s">
        <v>176</v>
      </c>
      <c r="AF34" s="5" t="s">
        <v>275</v>
      </c>
      <c r="AG34" s="3" t="s">
        <v>237</v>
      </c>
      <c r="AH34" s="11">
        <v>1434.51</v>
      </c>
      <c r="AI34" s="10" t="s">
        <v>42</v>
      </c>
      <c r="AK34" s="15">
        <v>0</v>
      </c>
      <c r="AN34" s="23" t="e">
        <f t="shared" ca="1" si="0"/>
        <v>#NAME?</v>
      </c>
      <c r="AQ34" s="25" t="e">
        <f t="shared" ca="1" si="1"/>
        <v>#NAME?</v>
      </c>
      <c r="AR34" s="41" t="e">
        <f t="shared" ca="1" si="2"/>
        <v>#NAME?</v>
      </c>
    </row>
    <row r="35" spans="1:44" x14ac:dyDescent="0.25">
      <c r="A35" s="3" t="s">
        <v>122</v>
      </c>
      <c r="B35" s="4" t="s">
        <v>276</v>
      </c>
      <c r="C35" s="3" t="s">
        <v>151</v>
      </c>
      <c r="D35" s="3" t="s">
        <v>186</v>
      </c>
      <c r="E35" s="10">
        <v>1217</v>
      </c>
      <c r="F35" s="3" t="s">
        <v>80</v>
      </c>
      <c r="G35" s="3" t="s">
        <v>42</v>
      </c>
      <c r="H35" s="5" t="s">
        <v>47</v>
      </c>
      <c r="I35" s="3" t="s">
        <v>47</v>
      </c>
      <c r="J35" s="3" t="s">
        <v>47</v>
      </c>
      <c r="K35" s="3" t="s">
        <v>143</v>
      </c>
      <c r="L35" s="5" t="s">
        <v>80</v>
      </c>
      <c r="M35" s="3" t="s">
        <v>47</v>
      </c>
      <c r="N35" s="3" t="s">
        <v>47</v>
      </c>
      <c r="O35" s="3" t="s">
        <v>38</v>
      </c>
      <c r="P35" s="5" t="s">
        <v>47</v>
      </c>
      <c r="Q35" s="3" t="s">
        <v>40</v>
      </c>
      <c r="R35" s="3" t="s">
        <v>202</v>
      </c>
      <c r="S35" s="3" t="s">
        <v>50</v>
      </c>
      <c r="T35" s="5" t="s">
        <v>40</v>
      </c>
      <c r="U35" s="3" t="s">
        <v>80</v>
      </c>
      <c r="V35" s="3" t="s">
        <v>80</v>
      </c>
      <c r="W35" s="3" t="s">
        <v>176</v>
      </c>
      <c r="X35" s="5" t="s">
        <v>80</v>
      </c>
      <c r="Y35" s="3" t="s">
        <v>80</v>
      </c>
      <c r="Z35" s="3" t="s">
        <v>80</v>
      </c>
      <c r="AA35" s="3" t="s">
        <v>121</v>
      </c>
      <c r="AB35" s="5" t="s">
        <v>46</v>
      </c>
      <c r="AC35" s="3" t="s">
        <v>47</v>
      </c>
      <c r="AD35" s="3" t="s">
        <v>80</v>
      </c>
      <c r="AE35" s="3" t="s">
        <v>176</v>
      </c>
      <c r="AF35" s="5" t="s">
        <v>275</v>
      </c>
      <c r="AG35" s="3" t="s">
        <v>184</v>
      </c>
      <c r="AH35" s="11">
        <v>1434.51</v>
      </c>
      <c r="AI35" s="10" t="s">
        <v>42</v>
      </c>
      <c r="AK35" s="15">
        <v>217.51</v>
      </c>
      <c r="AN35" s="23" t="e">
        <f t="shared" ca="1" si="0"/>
        <v>#NAME?</v>
      </c>
      <c r="AQ35" s="25" t="e">
        <f t="shared" ca="1" si="1"/>
        <v>#NAME?</v>
      </c>
      <c r="AR35" s="41" t="e">
        <f t="shared" ca="1" si="2"/>
        <v>#NAME?</v>
      </c>
    </row>
    <row r="36" spans="1:44" x14ac:dyDescent="0.25">
      <c r="A36" s="3" t="s">
        <v>107</v>
      </c>
      <c r="B36" s="4" t="s">
        <v>277</v>
      </c>
      <c r="C36" s="3" t="s">
        <v>278</v>
      </c>
      <c r="D36" s="3" t="s">
        <v>186</v>
      </c>
      <c r="E36" s="10">
        <v>1424.15</v>
      </c>
      <c r="F36" s="3" t="s">
        <v>80</v>
      </c>
      <c r="G36" s="3" t="s">
        <v>42</v>
      </c>
      <c r="H36" s="5" t="s">
        <v>47</v>
      </c>
      <c r="I36" s="3" t="s">
        <v>80</v>
      </c>
      <c r="J36" s="3" t="s">
        <v>46</v>
      </c>
      <c r="K36" s="3" t="s">
        <v>143</v>
      </c>
      <c r="L36" s="5" t="s">
        <v>80</v>
      </c>
      <c r="M36" s="3" t="s">
        <v>47</v>
      </c>
      <c r="N36" s="3" t="s">
        <v>80</v>
      </c>
      <c r="O36" s="3" t="s">
        <v>38</v>
      </c>
      <c r="P36" s="5" t="s">
        <v>47</v>
      </c>
      <c r="Q36" s="3" t="s">
        <v>40</v>
      </c>
      <c r="R36" s="3" t="s">
        <v>47</v>
      </c>
      <c r="S36" s="3" t="s">
        <v>50</v>
      </c>
      <c r="T36" s="5" t="s">
        <v>47</v>
      </c>
      <c r="U36" s="3" t="s">
        <v>40</v>
      </c>
      <c r="V36" s="3" t="s">
        <v>80</v>
      </c>
      <c r="W36" s="3" t="s">
        <v>176</v>
      </c>
      <c r="X36" s="5" t="s">
        <v>80</v>
      </c>
      <c r="Y36" s="3" t="s">
        <v>47</v>
      </c>
      <c r="Z36" s="3" t="s">
        <v>80</v>
      </c>
      <c r="AA36" s="3" t="s">
        <v>121</v>
      </c>
      <c r="AB36" s="5" t="s">
        <v>47</v>
      </c>
      <c r="AC36" s="3" t="s">
        <v>47</v>
      </c>
      <c r="AD36" s="3" t="s">
        <v>80</v>
      </c>
      <c r="AE36" s="3" t="s">
        <v>176</v>
      </c>
      <c r="AF36" s="5" t="s">
        <v>83</v>
      </c>
      <c r="AG36" s="3" t="s">
        <v>184</v>
      </c>
      <c r="AH36" s="11">
        <v>1424.15</v>
      </c>
      <c r="AI36" s="10" t="s">
        <v>42</v>
      </c>
      <c r="AK36" s="15">
        <v>0</v>
      </c>
      <c r="AN36" s="23" t="e">
        <f t="shared" ca="1" si="0"/>
        <v>#NAME?</v>
      </c>
      <c r="AQ36" s="25" t="e">
        <f t="shared" ca="1" si="1"/>
        <v>#NAME?</v>
      </c>
      <c r="AR36" s="41" t="e">
        <f t="shared" ca="1" si="2"/>
        <v>#NAME?</v>
      </c>
    </row>
    <row r="37" spans="1:44" x14ac:dyDescent="0.25">
      <c r="A37" s="3" t="s">
        <v>279</v>
      </c>
      <c r="B37" s="4" t="s">
        <v>280</v>
      </c>
      <c r="C37" s="3" t="s">
        <v>58</v>
      </c>
      <c r="D37" s="3" t="s">
        <v>186</v>
      </c>
      <c r="E37" s="10">
        <v>1628.3</v>
      </c>
      <c r="F37" s="3" t="s">
        <v>80</v>
      </c>
      <c r="G37" s="3" t="s">
        <v>42</v>
      </c>
      <c r="H37" s="5" t="s">
        <v>46</v>
      </c>
      <c r="I37" s="3" t="s">
        <v>47</v>
      </c>
      <c r="J37" s="3" t="s">
        <v>47</v>
      </c>
      <c r="K37" s="3" t="s">
        <v>143</v>
      </c>
      <c r="L37" s="5" t="s">
        <v>47</v>
      </c>
      <c r="M37" s="3" t="s">
        <v>47</v>
      </c>
      <c r="N37" s="3" t="s">
        <v>80</v>
      </c>
      <c r="O37" s="3" t="s">
        <v>38</v>
      </c>
      <c r="P37" s="5" t="s">
        <v>40</v>
      </c>
      <c r="Q37" s="3" t="s">
        <v>47</v>
      </c>
      <c r="R37" s="3" t="s">
        <v>47</v>
      </c>
      <c r="S37" s="3" t="s">
        <v>50</v>
      </c>
      <c r="T37" s="5" t="s">
        <v>80</v>
      </c>
      <c r="U37" s="3" t="s">
        <v>80</v>
      </c>
      <c r="V37" s="3" t="s">
        <v>80</v>
      </c>
      <c r="W37" s="3" t="s">
        <v>176</v>
      </c>
      <c r="X37" s="5" t="s">
        <v>80</v>
      </c>
      <c r="Y37" s="3" t="s">
        <v>80</v>
      </c>
      <c r="Z37" s="3" t="s">
        <v>47</v>
      </c>
      <c r="AA37" s="3" t="s">
        <v>121</v>
      </c>
      <c r="AB37" s="5" t="s">
        <v>47</v>
      </c>
      <c r="AC37" s="3" t="s">
        <v>80</v>
      </c>
      <c r="AD37" s="3" t="s">
        <v>47</v>
      </c>
      <c r="AE37" s="3" t="s">
        <v>176</v>
      </c>
      <c r="AF37" s="5" t="s">
        <v>76</v>
      </c>
      <c r="AG37" s="3" t="s">
        <v>184</v>
      </c>
      <c r="AH37" s="11">
        <v>1403.42</v>
      </c>
      <c r="AI37" s="10" t="s">
        <v>42</v>
      </c>
      <c r="AK37" s="15">
        <v>-224.87999999999988</v>
      </c>
      <c r="AN37" s="23" t="e">
        <f t="shared" ca="1" si="0"/>
        <v>#NAME?</v>
      </c>
      <c r="AQ37" s="25" t="e">
        <f t="shared" ca="1" si="1"/>
        <v>#NAME?</v>
      </c>
      <c r="AR37" s="41" t="e">
        <f t="shared" ca="1" si="2"/>
        <v>#NAME?</v>
      </c>
    </row>
    <row r="38" spans="1:44" x14ac:dyDescent="0.25">
      <c r="A38" s="3" t="s">
        <v>281</v>
      </c>
      <c r="B38" s="4" t="s">
        <v>282</v>
      </c>
      <c r="C38" s="3" t="s">
        <v>63</v>
      </c>
      <c r="D38" s="3" t="s">
        <v>186</v>
      </c>
      <c r="E38" s="10">
        <v>1382.69</v>
      </c>
      <c r="F38" s="3" t="s">
        <v>80</v>
      </c>
      <c r="G38" s="3" t="s">
        <v>42</v>
      </c>
      <c r="H38" s="5" t="s">
        <v>46</v>
      </c>
      <c r="I38" s="3" t="s">
        <v>47</v>
      </c>
      <c r="J38" s="3" t="s">
        <v>80</v>
      </c>
      <c r="K38" s="3" t="s">
        <v>143</v>
      </c>
      <c r="L38" s="5" t="s">
        <v>47</v>
      </c>
      <c r="M38" s="3" t="s">
        <v>80</v>
      </c>
      <c r="N38" s="3" t="s">
        <v>80</v>
      </c>
      <c r="O38" s="3" t="s">
        <v>38</v>
      </c>
      <c r="P38" s="5" t="s">
        <v>47</v>
      </c>
      <c r="Q38" s="3" t="s">
        <v>47</v>
      </c>
      <c r="R38" s="3" t="s">
        <v>47</v>
      </c>
      <c r="S38" s="3" t="s">
        <v>50</v>
      </c>
      <c r="T38" s="5" t="s">
        <v>80</v>
      </c>
      <c r="U38" s="3" t="s">
        <v>80</v>
      </c>
      <c r="V38" s="3" t="s">
        <v>80</v>
      </c>
      <c r="W38" s="3" t="s">
        <v>176</v>
      </c>
      <c r="X38" s="5" t="s">
        <v>80</v>
      </c>
      <c r="Y38" s="3" t="s">
        <v>47</v>
      </c>
      <c r="Z38" s="3" t="s">
        <v>80</v>
      </c>
      <c r="AA38" s="3" t="s">
        <v>121</v>
      </c>
      <c r="AB38" s="5" t="s">
        <v>80</v>
      </c>
      <c r="AC38" s="3" t="s">
        <v>80</v>
      </c>
      <c r="AD38" s="3" t="s">
        <v>80</v>
      </c>
      <c r="AE38" s="3" t="s">
        <v>176</v>
      </c>
      <c r="AF38" s="5" t="s">
        <v>46</v>
      </c>
      <c r="AG38" s="3" t="s">
        <v>184</v>
      </c>
      <c r="AH38" s="11">
        <v>1382.69</v>
      </c>
      <c r="AI38" s="10" t="s">
        <v>42</v>
      </c>
      <c r="AK38" s="15">
        <v>0</v>
      </c>
      <c r="AN38" s="23" t="e">
        <f t="shared" ca="1" si="0"/>
        <v>#NAME?</v>
      </c>
      <c r="AQ38" s="25" t="e">
        <f t="shared" ca="1" si="1"/>
        <v>#NAME?</v>
      </c>
      <c r="AR38" s="41" t="e">
        <f t="shared" ca="1" si="2"/>
        <v>#NAME?</v>
      </c>
    </row>
    <row r="39" spans="1:44" x14ac:dyDescent="0.25">
      <c r="A39" s="3" t="s">
        <v>236</v>
      </c>
      <c r="B39" s="4" t="s">
        <v>283</v>
      </c>
      <c r="C39" s="3" t="s">
        <v>63</v>
      </c>
      <c r="D39" s="3" t="s">
        <v>186</v>
      </c>
      <c r="E39" s="10">
        <v>1279.03</v>
      </c>
      <c r="F39" s="3" t="s">
        <v>80</v>
      </c>
      <c r="G39" s="3" t="s">
        <v>42</v>
      </c>
      <c r="H39" s="5" t="s">
        <v>47</v>
      </c>
      <c r="I39" s="3" t="s">
        <v>47</v>
      </c>
      <c r="J39" s="3" t="s">
        <v>47</v>
      </c>
      <c r="K39" s="3" t="s">
        <v>143</v>
      </c>
      <c r="L39" s="5" t="s">
        <v>47</v>
      </c>
      <c r="M39" s="3" t="s">
        <v>80</v>
      </c>
      <c r="N39" s="3" t="s">
        <v>80</v>
      </c>
      <c r="O39" s="3" t="s">
        <v>38</v>
      </c>
      <c r="P39" s="5" t="s">
        <v>47</v>
      </c>
      <c r="Q39" s="3" t="s">
        <v>47</v>
      </c>
      <c r="R39" s="3" t="s">
        <v>47</v>
      </c>
      <c r="S39" s="3" t="s">
        <v>50</v>
      </c>
      <c r="T39" s="5" t="s">
        <v>47</v>
      </c>
      <c r="U39" s="3" t="s">
        <v>80</v>
      </c>
      <c r="V39" s="3" t="s">
        <v>80</v>
      </c>
      <c r="W39" s="3" t="s">
        <v>176</v>
      </c>
      <c r="X39" s="5" t="s">
        <v>80</v>
      </c>
      <c r="Y39" s="3" t="s">
        <v>47</v>
      </c>
      <c r="Z39" s="3" t="s">
        <v>47</v>
      </c>
      <c r="AA39" s="3" t="s">
        <v>121</v>
      </c>
      <c r="AB39" s="5" t="s">
        <v>47</v>
      </c>
      <c r="AC39" s="3" t="s">
        <v>80</v>
      </c>
      <c r="AD39" s="3" t="s">
        <v>80</v>
      </c>
      <c r="AE39" s="3" t="s">
        <v>176</v>
      </c>
      <c r="AF39" s="5" t="s">
        <v>47</v>
      </c>
      <c r="AG39" s="3" t="s">
        <v>184</v>
      </c>
      <c r="AH39" s="11">
        <v>1279.03</v>
      </c>
      <c r="AI39" s="10" t="s">
        <v>42</v>
      </c>
      <c r="AK39" s="15">
        <v>0</v>
      </c>
      <c r="AN39" s="23" t="e">
        <f t="shared" ca="1" si="0"/>
        <v>#NAME?</v>
      </c>
      <c r="AQ39" s="25" t="e">
        <f t="shared" ca="1" si="1"/>
        <v>#NAME?</v>
      </c>
      <c r="AR39" s="41" t="e">
        <f t="shared" ca="1" si="2"/>
        <v>#NAME?</v>
      </c>
    </row>
    <row r="40" spans="1:44" x14ac:dyDescent="0.25">
      <c r="A40" s="67" t="s">
        <v>284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</row>
    <row r="41" spans="1:44" x14ac:dyDescent="0.25">
      <c r="A41" s="66" t="s">
        <v>162</v>
      </c>
      <c r="B41" s="66"/>
      <c r="C41" s="66"/>
      <c r="D41" s="66"/>
      <c r="E41" s="66"/>
      <c r="F41" s="66"/>
      <c r="G41" s="66"/>
      <c r="H41" s="66"/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40:AI40"/>
    <mergeCell ref="A41:H41"/>
    <mergeCell ref="P2:S2"/>
    <mergeCell ref="T2:W2"/>
    <mergeCell ref="X2:AA2"/>
    <mergeCell ref="AB2:AE2"/>
    <mergeCell ref="AF2:AG2"/>
    <mergeCell ref="AH2:AH4"/>
  </mergeCells>
  <conditionalFormatting sqref="AK5:AK39">
    <cfRule type="cellIs" dxfId="216" priority="19" operator="lessThan">
      <formula>200</formula>
    </cfRule>
    <cfRule type="cellIs" dxfId="215" priority="20" operator="between">
      <formula>200</formula>
      <formula>300</formula>
    </cfRule>
    <cfRule type="cellIs" dxfId="214" priority="21" operator="greaterThan">
      <formula>300</formula>
    </cfRule>
  </conditionalFormatting>
  <conditionalFormatting sqref="AN5:AN39">
    <cfRule type="cellIs" dxfId="213" priority="11" operator="lessThan">
      <formula>2</formula>
    </cfRule>
    <cfRule type="cellIs" dxfId="212" priority="12" operator="between">
      <formula>2</formula>
      <formula>3</formula>
    </cfRule>
    <cfRule type="cellIs" dxfId="211" priority="13" operator="between">
      <formula>3</formula>
      <formula>100</formula>
    </cfRule>
  </conditionalFormatting>
  <conditionalFormatting sqref="AQ5:AQ39">
    <cfRule type="cellIs" dxfId="210" priority="1" operator="lessThan">
      <formula>0.01</formula>
    </cfRule>
    <cfRule type="cellIs" dxfId="209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D54CE-0F5A-4B3A-8ABC-043D02F808B2}">
  <dimension ref="A1:AR96"/>
  <sheetViews>
    <sheetView topLeftCell="C1" workbookViewId="0">
      <selection activeCell="AQ4" sqref="AQ4:AR5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5703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8279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16</v>
      </c>
      <c r="S3" s="2" t="s">
        <v>19</v>
      </c>
      <c r="T3" s="1" t="s">
        <v>170</v>
      </c>
      <c r="U3" s="2" t="s">
        <v>22</v>
      </c>
      <c r="V3" s="2" t="s">
        <v>8280</v>
      </c>
      <c r="W3" s="2" t="s">
        <v>19</v>
      </c>
      <c r="X3" s="1" t="s">
        <v>172</v>
      </c>
      <c r="Y3" s="2" t="s">
        <v>15</v>
      </c>
      <c r="Z3" s="2" t="s">
        <v>5550</v>
      </c>
      <c r="AA3" s="2" t="s">
        <v>19</v>
      </c>
      <c r="AB3" s="1" t="s">
        <v>174</v>
      </c>
      <c r="AC3" s="2" t="s">
        <v>18</v>
      </c>
      <c r="AD3" s="2" t="s">
        <v>23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7742</v>
      </c>
      <c r="F5" s="3" t="s">
        <v>86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5" t="s">
        <v>47</v>
      </c>
      <c r="Q5" s="3" t="s">
        <v>46</v>
      </c>
      <c r="R5" s="3" t="s">
        <v>46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208</v>
      </c>
      <c r="X5" s="6" t="s">
        <v>46</v>
      </c>
      <c r="Y5" s="7" t="s">
        <v>46</v>
      </c>
      <c r="Z5" s="7" t="s">
        <v>47</v>
      </c>
      <c r="AA5" s="7" t="s">
        <v>121</v>
      </c>
      <c r="AB5" s="5" t="s">
        <v>46</v>
      </c>
      <c r="AC5" s="3" t="s">
        <v>46</v>
      </c>
      <c r="AD5" s="3" t="s">
        <v>46</v>
      </c>
      <c r="AE5" s="3" t="s">
        <v>176</v>
      </c>
      <c r="AF5" s="5" t="s">
        <v>121</v>
      </c>
      <c r="AG5" s="3" t="s">
        <v>1081</v>
      </c>
      <c r="AH5" s="5" t="s">
        <v>8281</v>
      </c>
      <c r="AI5" s="3" t="s">
        <v>8282</v>
      </c>
      <c r="AK5" s="16">
        <f>IF(OR(E5="", ISBLANK(E5)), AH5-AH5,AH5-E5)</f>
        <v>100.7199999999998</v>
      </c>
      <c r="AL5" t="str">
        <f>IF(AK5&gt;300,B5,"  ")</f>
        <v xml:space="preserve">  </v>
      </c>
      <c r="AN5" s="23">
        <f>(AK5-$AO$5)/$AP$5</f>
        <v>0.51881902153055071</v>
      </c>
      <c r="AO5" s="21">
        <f>AVERAGE(AK5:AK56)</f>
        <v>35.580384615384631</v>
      </c>
      <c r="AP5" s="19">
        <f>_xlfn.STDEV.P(AK5:AK86)</f>
        <v>125.55363755254956</v>
      </c>
      <c r="AQ5" s="25">
        <f>1-_xlfn.NORM.S.DIST(AN5,TRUE)</f>
        <v>0.3019434760034303</v>
      </c>
      <c r="AR5" s="41">
        <f>1/AQ5</f>
        <v>3.3118781476458836</v>
      </c>
    </row>
    <row r="6" spans="1:44" x14ac:dyDescent="0.25">
      <c r="A6" s="3" t="s">
        <v>48</v>
      </c>
      <c r="B6" s="4" t="s">
        <v>353</v>
      </c>
      <c r="C6" s="3" t="s">
        <v>58</v>
      </c>
      <c r="D6" s="3" t="s">
        <v>354</v>
      </c>
      <c r="E6" s="3" t="s">
        <v>7781</v>
      </c>
      <c r="F6" s="3" t="s">
        <v>46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64</v>
      </c>
      <c r="L6" s="5" t="s">
        <v>46</v>
      </c>
      <c r="M6" s="3" t="s">
        <v>46</v>
      </c>
      <c r="N6" s="3" t="s">
        <v>46</v>
      </c>
      <c r="O6" s="3" t="s">
        <v>219</v>
      </c>
      <c r="P6" s="5" t="s">
        <v>40</v>
      </c>
      <c r="Q6" s="3" t="s">
        <v>61</v>
      </c>
      <c r="R6" s="3" t="s">
        <v>61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189</v>
      </c>
      <c r="X6" s="6" t="s">
        <v>47</v>
      </c>
      <c r="Y6" s="7" t="s">
        <v>46</v>
      </c>
      <c r="Z6" s="7" t="s">
        <v>46</v>
      </c>
      <c r="AA6" s="7" t="s">
        <v>121</v>
      </c>
      <c r="AB6" s="5" t="s">
        <v>46</v>
      </c>
      <c r="AC6" s="3" t="s">
        <v>46</v>
      </c>
      <c r="AD6" s="3" t="s">
        <v>46</v>
      </c>
      <c r="AE6" s="3" t="s">
        <v>213</v>
      </c>
      <c r="AF6" s="5" t="s">
        <v>60</v>
      </c>
      <c r="AG6" s="3" t="s">
        <v>523</v>
      </c>
      <c r="AH6" s="5" t="s">
        <v>8283</v>
      </c>
      <c r="AI6" s="3" t="s">
        <v>8284</v>
      </c>
      <c r="AK6" s="16">
        <f t="shared" ref="AK6:AK69" si="0">IF(OR(E6="", ISBLANK(E6)), AH6-AH6,AH6-E6)</f>
        <v>123.70000000000027</v>
      </c>
      <c r="AL6" t="str">
        <f t="shared" ref="AL6:AL69" si="1">IF(AK6&gt;300,B6,"  ")</f>
        <v xml:space="preserve">  </v>
      </c>
      <c r="AN6" s="23">
        <f t="shared" ref="AN6:AN69" si="2">(AK6-$AO$5)/$AP$5</f>
        <v>0.70184836618320845</v>
      </c>
      <c r="AQ6" s="25">
        <f t="shared" ref="AQ6:AQ69" si="3">1-_xlfn.NORM.S.DIST(AN6,TRUE)</f>
        <v>0.24138686616021121</v>
      </c>
      <c r="AR6" s="41">
        <f t="shared" ref="AR6:AR69" si="4">1/AQ6</f>
        <v>4.1427274644523893</v>
      </c>
    </row>
    <row r="7" spans="1:44" x14ac:dyDescent="0.25">
      <c r="A7" s="3" t="s">
        <v>86</v>
      </c>
      <c r="B7" s="4" t="s">
        <v>192</v>
      </c>
      <c r="C7" s="3" t="s">
        <v>42</v>
      </c>
      <c r="D7" s="3" t="s">
        <v>193</v>
      </c>
      <c r="E7" s="3" t="s">
        <v>7755</v>
      </c>
      <c r="F7" s="3" t="s">
        <v>119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340</v>
      </c>
      <c r="P7" s="5" t="s">
        <v>46</v>
      </c>
      <c r="Q7" s="3" t="s">
        <v>86</v>
      </c>
      <c r="R7" s="3" t="s">
        <v>46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134</v>
      </c>
      <c r="X7" s="5" t="s">
        <v>47</v>
      </c>
      <c r="Y7" s="3" t="s">
        <v>46</v>
      </c>
      <c r="Z7" s="3" t="s">
        <v>80</v>
      </c>
      <c r="AA7" s="3" t="s">
        <v>121</v>
      </c>
      <c r="AB7" s="5" t="s">
        <v>46</v>
      </c>
      <c r="AC7" s="3" t="s">
        <v>6701</v>
      </c>
      <c r="AD7" s="3" t="s">
        <v>46</v>
      </c>
      <c r="AE7" s="3" t="s">
        <v>176</v>
      </c>
      <c r="AF7" s="5" t="s">
        <v>8285</v>
      </c>
      <c r="AG7" s="3" t="s">
        <v>950</v>
      </c>
      <c r="AH7" s="5" t="s">
        <v>8286</v>
      </c>
      <c r="AI7" s="3" t="s">
        <v>8287</v>
      </c>
      <c r="AK7" s="16">
        <f t="shared" si="0"/>
        <v>190.25</v>
      </c>
      <c r="AL7" t="str">
        <f t="shared" si="1"/>
        <v xml:space="preserve">  </v>
      </c>
      <c r="AN7" s="23">
        <f t="shared" si="2"/>
        <v>1.2319007111194173</v>
      </c>
      <c r="AQ7" s="25">
        <f t="shared" si="3"/>
        <v>0.10899308787627071</v>
      </c>
      <c r="AR7" s="41">
        <f t="shared" si="4"/>
        <v>9.1748937431261979</v>
      </c>
    </row>
    <row r="8" spans="1:44" x14ac:dyDescent="0.25">
      <c r="A8" s="3" t="s">
        <v>61</v>
      </c>
      <c r="B8" s="4" t="s">
        <v>198</v>
      </c>
      <c r="C8" s="3" t="s">
        <v>42</v>
      </c>
      <c r="D8" s="3" t="s">
        <v>186</v>
      </c>
      <c r="E8" s="3" t="s">
        <v>7738</v>
      </c>
      <c r="F8" s="3" t="s">
        <v>48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138</v>
      </c>
      <c r="L8" s="5" t="s">
        <v>46</v>
      </c>
      <c r="M8" s="3" t="s">
        <v>46</v>
      </c>
      <c r="N8" s="3" t="s">
        <v>46</v>
      </c>
      <c r="O8" s="3" t="s">
        <v>213</v>
      </c>
      <c r="P8" s="5" t="s">
        <v>40</v>
      </c>
      <c r="Q8" s="3" t="s">
        <v>61</v>
      </c>
      <c r="R8" s="3" t="s">
        <v>48</v>
      </c>
      <c r="S8" s="3" t="s">
        <v>50</v>
      </c>
      <c r="T8" s="5" t="s">
        <v>46</v>
      </c>
      <c r="U8" s="3" t="s">
        <v>46</v>
      </c>
      <c r="V8" s="3" t="s">
        <v>46</v>
      </c>
      <c r="W8" s="3" t="s">
        <v>176</v>
      </c>
      <c r="X8" s="5" t="s">
        <v>46</v>
      </c>
      <c r="Y8" s="3" t="s">
        <v>47</v>
      </c>
      <c r="Z8" s="3" t="s">
        <v>80</v>
      </c>
      <c r="AA8" s="3" t="s">
        <v>121</v>
      </c>
      <c r="AB8" s="5" t="s">
        <v>46</v>
      </c>
      <c r="AC8" s="3" t="s">
        <v>46</v>
      </c>
      <c r="AD8" s="3" t="s">
        <v>46</v>
      </c>
      <c r="AE8" s="3" t="s">
        <v>213</v>
      </c>
      <c r="AF8" s="5" t="s">
        <v>489</v>
      </c>
      <c r="AG8" s="3" t="s">
        <v>1229</v>
      </c>
      <c r="AH8" s="5" t="s">
        <v>8288</v>
      </c>
      <c r="AI8" s="3" t="s">
        <v>3351</v>
      </c>
      <c r="AK8" s="16">
        <f t="shared" si="0"/>
        <v>-57.679999999999836</v>
      </c>
      <c r="AL8" t="str">
        <f t="shared" si="1"/>
        <v xml:space="preserve">  </v>
      </c>
      <c r="AN8" s="23">
        <f t="shared" si="2"/>
        <v>-0.74279317137546896</v>
      </c>
      <c r="AQ8" s="25">
        <f t="shared" si="3"/>
        <v>0.77119654481687783</v>
      </c>
      <c r="AR8" s="41">
        <f t="shared" si="4"/>
        <v>1.2966863074282211</v>
      </c>
    </row>
    <row r="9" spans="1:44" x14ac:dyDescent="0.25">
      <c r="A9" s="3" t="s">
        <v>46</v>
      </c>
      <c r="B9" s="4" t="s">
        <v>390</v>
      </c>
      <c r="C9" s="3" t="s">
        <v>42</v>
      </c>
      <c r="D9" s="3" t="s">
        <v>307</v>
      </c>
      <c r="E9" s="3" t="s">
        <v>7587</v>
      </c>
      <c r="F9" s="3" t="s">
        <v>208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46</v>
      </c>
      <c r="O9" s="3" t="s">
        <v>340</v>
      </c>
      <c r="P9" s="5" t="s">
        <v>40</v>
      </c>
      <c r="Q9" s="3" t="s">
        <v>86</v>
      </c>
      <c r="R9" s="3" t="s">
        <v>48</v>
      </c>
      <c r="S9" s="3" t="s">
        <v>50</v>
      </c>
      <c r="T9" s="5" t="s">
        <v>46</v>
      </c>
      <c r="U9" s="3" t="s">
        <v>46</v>
      </c>
      <c r="V9" s="3" t="s">
        <v>46</v>
      </c>
      <c r="W9" s="3" t="s">
        <v>219</v>
      </c>
      <c r="X9" s="6" t="s">
        <v>47</v>
      </c>
      <c r="Y9" s="7" t="s">
        <v>46</v>
      </c>
      <c r="Z9" s="7" t="s">
        <v>46</v>
      </c>
      <c r="AA9" s="7" t="s">
        <v>121</v>
      </c>
      <c r="AB9" s="5" t="s">
        <v>46</v>
      </c>
      <c r="AC9" s="3" t="s">
        <v>6701</v>
      </c>
      <c r="AD9" s="3" t="s">
        <v>80</v>
      </c>
      <c r="AE9" s="3" t="s">
        <v>176</v>
      </c>
      <c r="AF9" s="5" t="s">
        <v>8289</v>
      </c>
      <c r="AG9" s="3" t="s">
        <v>252</v>
      </c>
      <c r="AH9" s="5" t="s">
        <v>8290</v>
      </c>
      <c r="AI9" s="3" t="s">
        <v>8291</v>
      </c>
      <c r="AK9" s="16">
        <f t="shared" si="0"/>
        <v>129.15000000000009</v>
      </c>
      <c r="AL9" t="str">
        <f t="shared" si="1"/>
        <v xml:space="preserve">  </v>
      </c>
      <c r="AN9" s="23">
        <f t="shared" si="2"/>
        <v>0.74525610893155192</v>
      </c>
      <c r="AQ9" s="25">
        <f t="shared" si="3"/>
        <v>0.22805845455135199</v>
      </c>
      <c r="AR9" s="41">
        <f t="shared" si="4"/>
        <v>4.3848407285195812</v>
      </c>
    </row>
    <row r="10" spans="1:44" x14ac:dyDescent="0.25">
      <c r="A10" s="3" t="s">
        <v>76</v>
      </c>
      <c r="B10" s="4" t="s">
        <v>201</v>
      </c>
      <c r="C10" s="3" t="s">
        <v>42</v>
      </c>
      <c r="D10" s="3" t="s">
        <v>115</v>
      </c>
      <c r="E10" s="3" t="s">
        <v>7821</v>
      </c>
      <c r="F10" s="3" t="s">
        <v>138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131</v>
      </c>
      <c r="L10" s="5" t="s">
        <v>46</v>
      </c>
      <c r="M10" s="3" t="s">
        <v>46</v>
      </c>
      <c r="N10" s="3" t="s">
        <v>46</v>
      </c>
      <c r="O10" s="3" t="s">
        <v>81</v>
      </c>
      <c r="P10" s="5" t="s">
        <v>48</v>
      </c>
      <c r="Q10" s="3" t="s">
        <v>86</v>
      </c>
      <c r="R10" s="3" t="s">
        <v>48</v>
      </c>
      <c r="S10" s="3" t="s">
        <v>50</v>
      </c>
      <c r="T10" s="5" t="s">
        <v>46</v>
      </c>
      <c r="U10" s="3" t="s">
        <v>46</v>
      </c>
      <c r="V10" s="3" t="s">
        <v>2525</v>
      </c>
      <c r="W10" s="3" t="s">
        <v>176</v>
      </c>
      <c r="X10" s="5" t="s">
        <v>47</v>
      </c>
      <c r="Y10" s="3" t="s">
        <v>46</v>
      </c>
      <c r="Z10" s="3" t="s">
        <v>47</v>
      </c>
      <c r="AA10" s="3" t="s">
        <v>121</v>
      </c>
      <c r="AB10" s="5" t="s">
        <v>46</v>
      </c>
      <c r="AC10" s="3" t="s">
        <v>46</v>
      </c>
      <c r="AD10" s="3" t="s">
        <v>46</v>
      </c>
      <c r="AE10" s="3" t="s">
        <v>67</v>
      </c>
      <c r="AF10" s="5" t="s">
        <v>5351</v>
      </c>
      <c r="AG10" s="3" t="s">
        <v>592</v>
      </c>
      <c r="AH10" s="5" t="s">
        <v>8292</v>
      </c>
      <c r="AI10" s="3" t="s">
        <v>6128</v>
      </c>
      <c r="AK10" s="16">
        <f t="shared" si="0"/>
        <v>89.809999999999945</v>
      </c>
      <c r="AL10" t="str">
        <f t="shared" si="1"/>
        <v xml:space="preserve">  </v>
      </c>
      <c r="AN10" s="23">
        <f t="shared" si="2"/>
        <v>0.43192388879946153</v>
      </c>
      <c r="AQ10" s="25">
        <f t="shared" si="3"/>
        <v>0.33289836586467603</v>
      </c>
      <c r="AR10" s="41">
        <f t="shared" si="4"/>
        <v>3.0039198222033399</v>
      </c>
    </row>
    <row r="11" spans="1:44" x14ac:dyDescent="0.25">
      <c r="A11" s="3" t="s">
        <v>83</v>
      </c>
      <c r="B11" s="4" t="s">
        <v>777</v>
      </c>
      <c r="C11" s="3" t="s">
        <v>42</v>
      </c>
      <c r="D11" s="3" t="s">
        <v>354</v>
      </c>
      <c r="E11" s="3" t="s">
        <v>7814</v>
      </c>
      <c r="F11" s="3" t="s">
        <v>149</v>
      </c>
      <c r="G11" s="3" t="s">
        <v>65</v>
      </c>
      <c r="H11" s="6" t="s">
        <v>46</v>
      </c>
      <c r="I11" s="7" t="s">
        <v>46</v>
      </c>
      <c r="J11" s="7" t="s">
        <v>46</v>
      </c>
      <c r="K11" s="7" t="s">
        <v>104</v>
      </c>
      <c r="L11" s="5" t="s">
        <v>46</v>
      </c>
      <c r="M11" s="3" t="s">
        <v>46</v>
      </c>
      <c r="N11" s="3" t="s">
        <v>46</v>
      </c>
      <c r="O11" s="3" t="s">
        <v>340</v>
      </c>
      <c r="P11" s="5" t="s">
        <v>48</v>
      </c>
      <c r="Q11" s="3" t="s">
        <v>86</v>
      </c>
      <c r="R11" s="3" t="s">
        <v>48</v>
      </c>
      <c r="S11" s="3" t="s">
        <v>50</v>
      </c>
      <c r="T11" s="6" t="s">
        <v>46</v>
      </c>
      <c r="U11" s="7" t="s">
        <v>46</v>
      </c>
      <c r="V11" s="7" t="s">
        <v>46</v>
      </c>
      <c r="W11" s="7" t="s">
        <v>261</v>
      </c>
      <c r="X11" s="5" t="s">
        <v>47</v>
      </c>
      <c r="Y11" s="3" t="s">
        <v>46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40</v>
      </c>
      <c r="AE11" s="3" t="s">
        <v>176</v>
      </c>
      <c r="AF11" s="5" t="s">
        <v>71</v>
      </c>
      <c r="AG11" s="3" t="s">
        <v>8293</v>
      </c>
      <c r="AH11" s="5" t="s">
        <v>8294</v>
      </c>
      <c r="AI11" s="3" t="s">
        <v>3609</v>
      </c>
      <c r="AK11" s="16">
        <f t="shared" si="0"/>
        <v>76.730000000000018</v>
      </c>
      <c r="AL11" t="str">
        <f t="shared" si="1"/>
        <v xml:space="preserve">  </v>
      </c>
      <c r="AN11" s="23">
        <f t="shared" si="2"/>
        <v>0.32774530620343451</v>
      </c>
      <c r="AQ11" s="25">
        <f t="shared" si="3"/>
        <v>0.3715521221572291</v>
      </c>
      <c r="AR11" s="41">
        <f t="shared" si="4"/>
        <v>2.6914124300892341</v>
      </c>
    </row>
    <row r="12" spans="1:44" x14ac:dyDescent="0.25">
      <c r="A12" s="3" t="s">
        <v>88</v>
      </c>
      <c r="B12" s="4" t="s">
        <v>383</v>
      </c>
      <c r="C12" s="3" t="s">
        <v>58</v>
      </c>
      <c r="D12" s="3" t="s">
        <v>365</v>
      </c>
      <c r="E12" s="3" t="s">
        <v>4613</v>
      </c>
      <c r="F12" s="3" t="s">
        <v>154</v>
      </c>
      <c r="G12" s="3" t="s">
        <v>45</v>
      </c>
      <c r="H12" s="5" t="s">
        <v>46</v>
      </c>
      <c r="I12" s="3" t="s">
        <v>47</v>
      </c>
      <c r="J12" s="3" t="s">
        <v>46</v>
      </c>
      <c r="K12" s="3" t="s">
        <v>143</v>
      </c>
      <c r="L12" s="5" t="s">
        <v>46</v>
      </c>
      <c r="M12" s="3" t="s">
        <v>46</v>
      </c>
      <c r="N12" s="3" t="s">
        <v>46</v>
      </c>
      <c r="O12" s="3" t="s">
        <v>38</v>
      </c>
      <c r="P12" s="5" t="s">
        <v>40</v>
      </c>
      <c r="Q12" s="3" t="s">
        <v>61</v>
      </c>
      <c r="R12" s="3" t="s">
        <v>46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315</v>
      </c>
      <c r="X12" s="5" t="s">
        <v>47</v>
      </c>
      <c r="Y12" s="3" t="s">
        <v>46</v>
      </c>
      <c r="Z12" s="3" t="s">
        <v>47</v>
      </c>
      <c r="AA12" s="3" t="s">
        <v>121</v>
      </c>
      <c r="AB12" s="5" t="s">
        <v>46</v>
      </c>
      <c r="AC12" s="3" t="s">
        <v>46</v>
      </c>
      <c r="AD12" s="3" t="s">
        <v>86</v>
      </c>
      <c r="AE12" s="3" t="s">
        <v>176</v>
      </c>
      <c r="AF12" s="5" t="s">
        <v>71</v>
      </c>
      <c r="AG12" s="3" t="s">
        <v>2749</v>
      </c>
      <c r="AH12" s="5" t="s">
        <v>8294</v>
      </c>
      <c r="AI12" s="3" t="s">
        <v>6416</v>
      </c>
      <c r="AK12" s="16">
        <f t="shared" si="0"/>
        <v>77.769999999999982</v>
      </c>
      <c r="AL12" t="str">
        <f t="shared" si="1"/>
        <v xml:space="preserve">  </v>
      </c>
      <c r="AN12" s="23">
        <f t="shared" si="2"/>
        <v>0.3360286185811</v>
      </c>
      <c r="AQ12" s="25">
        <f t="shared" si="3"/>
        <v>0.36842464274998088</v>
      </c>
      <c r="AR12" s="41">
        <f t="shared" si="4"/>
        <v>2.714259264895635</v>
      </c>
    </row>
    <row r="13" spans="1:44" x14ac:dyDescent="0.25">
      <c r="A13" s="3" t="s">
        <v>44</v>
      </c>
      <c r="B13" s="4" t="s">
        <v>387</v>
      </c>
      <c r="C13" s="3" t="s">
        <v>58</v>
      </c>
      <c r="D13" s="3" t="s">
        <v>365</v>
      </c>
      <c r="E13" s="3" t="s">
        <v>7783</v>
      </c>
      <c r="F13" s="3" t="s">
        <v>838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46</v>
      </c>
      <c r="O13" s="3" t="s">
        <v>355</v>
      </c>
      <c r="P13" s="5" t="s">
        <v>40</v>
      </c>
      <c r="Q13" s="3" t="s">
        <v>86</v>
      </c>
      <c r="R13" s="3" t="s">
        <v>48</v>
      </c>
      <c r="S13" s="3" t="s">
        <v>50</v>
      </c>
      <c r="T13" s="5" t="s">
        <v>46</v>
      </c>
      <c r="U13" s="3" t="s">
        <v>46</v>
      </c>
      <c r="V13" s="3" t="s">
        <v>2525</v>
      </c>
      <c r="W13" s="3" t="s">
        <v>176</v>
      </c>
      <c r="X13" s="5" t="s">
        <v>47</v>
      </c>
      <c r="Y13" s="3" t="s">
        <v>47</v>
      </c>
      <c r="Z13" s="3" t="s">
        <v>46</v>
      </c>
      <c r="AA13" s="3" t="s">
        <v>121</v>
      </c>
      <c r="AB13" s="5" t="s">
        <v>46</v>
      </c>
      <c r="AC13" s="3" t="s">
        <v>6701</v>
      </c>
      <c r="AD13" s="3" t="s">
        <v>46</v>
      </c>
      <c r="AE13" s="3" t="s">
        <v>176</v>
      </c>
      <c r="AF13" s="5" t="s">
        <v>8295</v>
      </c>
      <c r="AG13" s="3" t="s">
        <v>242</v>
      </c>
      <c r="AH13" s="5" t="s">
        <v>8296</v>
      </c>
      <c r="AI13" s="3" t="s">
        <v>5245</v>
      </c>
      <c r="AK13" s="16">
        <f t="shared" si="0"/>
        <v>228.37000000000035</v>
      </c>
      <c r="AL13" t="str">
        <f t="shared" si="1"/>
        <v xml:space="preserve">  </v>
      </c>
      <c r="AN13" s="23">
        <f t="shared" si="2"/>
        <v>1.535515968654632</v>
      </c>
      <c r="AQ13" s="25">
        <f t="shared" si="3"/>
        <v>6.2328568830204434E-2</v>
      </c>
      <c r="AR13" s="41">
        <f t="shared" si="4"/>
        <v>16.044007086448612</v>
      </c>
    </row>
    <row r="14" spans="1:44" x14ac:dyDescent="0.25">
      <c r="A14" s="3" t="s">
        <v>98</v>
      </c>
      <c r="B14" s="4" t="s">
        <v>771</v>
      </c>
      <c r="C14" s="3" t="s">
        <v>63</v>
      </c>
      <c r="D14" s="3" t="s">
        <v>380</v>
      </c>
      <c r="E14" s="3" t="s">
        <v>7747</v>
      </c>
      <c r="F14" s="3" t="s">
        <v>108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47</v>
      </c>
      <c r="N14" s="3" t="s">
        <v>46</v>
      </c>
      <c r="O14" s="3" t="s">
        <v>38</v>
      </c>
      <c r="P14" s="5" t="s">
        <v>40</v>
      </c>
      <c r="Q14" s="3" t="s">
        <v>86</v>
      </c>
      <c r="R14" s="3" t="s">
        <v>48</v>
      </c>
      <c r="S14" s="3" t="s">
        <v>50</v>
      </c>
      <c r="T14" s="5" t="s">
        <v>46</v>
      </c>
      <c r="U14" s="3" t="s">
        <v>46</v>
      </c>
      <c r="V14" s="3" t="s">
        <v>2525</v>
      </c>
      <c r="W14" s="3" t="s">
        <v>176</v>
      </c>
      <c r="X14" s="5" t="s">
        <v>5559</v>
      </c>
      <c r="Y14" s="3" t="s">
        <v>46</v>
      </c>
      <c r="Z14" s="3" t="s">
        <v>47</v>
      </c>
      <c r="AA14" s="3" t="s">
        <v>121</v>
      </c>
      <c r="AB14" s="5" t="s">
        <v>46</v>
      </c>
      <c r="AC14" s="3" t="s">
        <v>6701</v>
      </c>
      <c r="AD14" s="3" t="s">
        <v>46</v>
      </c>
      <c r="AE14" s="3" t="s">
        <v>176</v>
      </c>
      <c r="AF14" s="5" t="s">
        <v>5562</v>
      </c>
      <c r="AG14" s="3" t="s">
        <v>184</v>
      </c>
      <c r="AH14" s="5" t="s">
        <v>8297</v>
      </c>
      <c r="AI14" s="3" t="s">
        <v>6155</v>
      </c>
      <c r="AK14" s="16">
        <f t="shared" si="0"/>
        <v>-4.1199999999998909</v>
      </c>
      <c r="AL14" t="str">
        <f t="shared" si="1"/>
        <v xml:space="preserve">  </v>
      </c>
      <c r="AN14" s="23">
        <f t="shared" si="2"/>
        <v>-0.31620258392568051</v>
      </c>
      <c r="AQ14" s="25">
        <f t="shared" si="3"/>
        <v>0.62407562669715322</v>
      </c>
      <c r="AR14" s="41">
        <f t="shared" si="4"/>
        <v>1.6023699007320351</v>
      </c>
    </row>
    <row r="15" spans="1:44" x14ac:dyDescent="0.25">
      <c r="A15" s="3" t="s">
        <v>104</v>
      </c>
      <c r="B15" s="4" t="s">
        <v>314</v>
      </c>
      <c r="C15" s="3" t="s">
        <v>58</v>
      </c>
      <c r="D15" s="3" t="s">
        <v>307</v>
      </c>
      <c r="E15" s="3" t="s">
        <v>7861</v>
      </c>
      <c r="F15" s="3" t="s">
        <v>256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46</v>
      </c>
      <c r="N15" s="3" t="s">
        <v>86</v>
      </c>
      <c r="O15" s="3" t="s">
        <v>38</v>
      </c>
      <c r="P15" s="5" t="s">
        <v>46</v>
      </c>
      <c r="Q15" s="3" t="s">
        <v>86</v>
      </c>
      <c r="R15" s="3" t="s">
        <v>46</v>
      </c>
      <c r="S15" s="3" t="s">
        <v>50</v>
      </c>
      <c r="T15" s="5" t="s">
        <v>46</v>
      </c>
      <c r="U15" s="3" t="s">
        <v>46</v>
      </c>
      <c r="V15" s="3" t="s">
        <v>80</v>
      </c>
      <c r="W15" s="3" t="s">
        <v>176</v>
      </c>
      <c r="X15" s="5" t="s">
        <v>80</v>
      </c>
      <c r="Y15" s="3" t="s">
        <v>46</v>
      </c>
      <c r="Z15" s="3" t="s">
        <v>47</v>
      </c>
      <c r="AA15" s="3" t="s">
        <v>121</v>
      </c>
      <c r="AB15" s="5" t="s">
        <v>46</v>
      </c>
      <c r="AC15" s="3" t="s">
        <v>3799</v>
      </c>
      <c r="AD15" s="3" t="s">
        <v>48</v>
      </c>
      <c r="AE15" s="3" t="s">
        <v>176</v>
      </c>
      <c r="AF15" s="5" t="s">
        <v>8298</v>
      </c>
      <c r="AG15" s="3" t="s">
        <v>184</v>
      </c>
      <c r="AH15" s="5" t="s">
        <v>8299</v>
      </c>
      <c r="AI15" s="3" t="s">
        <v>3278</v>
      </c>
      <c r="AK15" s="16">
        <f t="shared" si="0"/>
        <v>53.070000000000164</v>
      </c>
      <c r="AL15" t="str">
        <f t="shared" si="1"/>
        <v xml:space="preserve">  </v>
      </c>
      <c r="AN15" s="23">
        <f t="shared" si="2"/>
        <v>0.13929994961153858</v>
      </c>
      <c r="AQ15" s="25">
        <f t="shared" si="3"/>
        <v>0.44460656484880512</v>
      </c>
      <c r="AR15" s="41">
        <f t="shared" si="4"/>
        <v>2.2491795647238462</v>
      </c>
    </row>
    <row r="16" spans="1:44" x14ac:dyDescent="0.25">
      <c r="A16" s="3" t="s">
        <v>108</v>
      </c>
      <c r="B16" s="4" t="s">
        <v>41</v>
      </c>
      <c r="C16" s="3" t="s">
        <v>42</v>
      </c>
      <c r="D16" s="3" t="s">
        <v>43</v>
      </c>
      <c r="E16" s="3" t="s">
        <v>7752</v>
      </c>
      <c r="F16" s="3" t="s">
        <v>83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128</v>
      </c>
      <c r="L16" s="6" t="s">
        <v>46</v>
      </c>
      <c r="M16" s="7" t="s">
        <v>46</v>
      </c>
      <c r="N16" s="7" t="s">
        <v>46</v>
      </c>
      <c r="O16" s="7" t="s">
        <v>281</v>
      </c>
      <c r="P16" s="5" t="s">
        <v>48</v>
      </c>
      <c r="Q16" s="3" t="s">
        <v>61</v>
      </c>
      <c r="R16" s="3" t="s">
        <v>48</v>
      </c>
      <c r="S16" s="3" t="s">
        <v>368</v>
      </c>
      <c r="T16" s="5" t="s">
        <v>46</v>
      </c>
      <c r="U16" s="3" t="s">
        <v>46</v>
      </c>
      <c r="V16" s="3" t="s">
        <v>2525</v>
      </c>
      <c r="W16" s="3" t="s">
        <v>176</v>
      </c>
      <c r="X16" s="5" t="s">
        <v>47</v>
      </c>
      <c r="Y16" s="3" t="s">
        <v>47</v>
      </c>
      <c r="Z16" s="3" t="s">
        <v>80</v>
      </c>
      <c r="AA16" s="3" t="s">
        <v>121</v>
      </c>
      <c r="AB16" s="6" t="s">
        <v>46</v>
      </c>
      <c r="AC16" s="7" t="s">
        <v>46</v>
      </c>
      <c r="AD16" s="7" t="s">
        <v>46</v>
      </c>
      <c r="AE16" s="7" t="s">
        <v>305</v>
      </c>
      <c r="AF16" s="5" t="s">
        <v>5962</v>
      </c>
      <c r="AG16" s="3" t="s">
        <v>1396</v>
      </c>
      <c r="AH16" s="5" t="s">
        <v>8300</v>
      </c>
      <c r="AI16" s="3" t="s">
        <v>3104</v>
      </c>
      <c r="AK16" s="16">
        <f t="shared" si="0"/>
        <v>-54.150000000000091</v>
      </c>
      <c r="AL16" t="str">
        <f t="shared" si="1"/>
        <v xml:space="preserve">  </v>
      </c>
      <c r="AN16" s="23">
        <f t="shared" si="2"/>
        <v>-0.71467769763204769</v>
      </c>
      <c r="AQ16" s="25">
        <f t="shared" si="3"/>
        <v>0.76259588910182796</v>
      </c>
      <c r="AR16" s="41">
        <f t="shared" si="4"/>
        <v>1.3113105044111666</v>
      </c>
    </row>
    <row r="17" spans="1:44" x14ac:dyDescent="0.25">
      <c r="A17" s="3" t="s">
        <v>113</v>
      </c>
      <c r="B17" s="4" t="s">
        <v>7852</v>
      </c>
      <c r="C17" s="3" t="s">
        <v>42</v>
      </c>
      <c r="D17" s="3" t="s">
        <v>626</v>
      </c>
      <c r="E17" s="3">
        <v>2330.54</v>
      </c>
      <c r="F17" s="3" t="s">
        <v>96</v>
      </c>
      <c r="G17" s="3" t="s">
        <v>42</v>
      </c>
      <c r="H17" s="5" t="s">
        <v>46</v>
      </c>
      <c r="I17" s="3" t="s">
        <v>46</v>
      </c>
      <c r="J17" s="3" t="s">
        <v>46</v>
      </c>
      <c r="K17" s="3" t="s">
        <v>138</v>
      </c>
      <c r="L17" s="5" t="s">
        <v>46</v>
      </c>
      <c r="M17" s="3" t="s">
        <v>47</v>
      </c>
      <c r="N17" s="3" t="s">
        <v>46</v>
      </c>
      <c r="O17" s="3" t="s">
        <v>213</v>
      </c>
      <c r="P17" s="5" t="s">
        <v>46</v>
      </c>
      <c r="Q17" s="3" t="s">
        <v>86</v>
      </c>
      <c r="R17" s="3" t="s">
        <v>48</v>
      </c>
      <c r="S17" s="3" t="s">
        <v>50</v>
      </c>
      <c r="T17" s="5" t="s">
        <v>46</v>
      </c>
      <c r="U17" s="3" t="s">
        <v>46</v>
      </c>
      <c r="V17" s="3" t="s">
        <v>2525</v>
      </c>
      <c r="W17" s="3" t="s">
        <v>176</v>
      </c>
      <c r="X17" s="5" t="s">
        <v>47</v>
      </c>
      <c r="Y17" s="3" t="s">
        <v>46</v>
      </c>
      <c r="Z17" s="3" t="s">
        <v>80</v>
      </c>
      <c r="AA17" s="3" t="s">
        <v>121</v>
      </c>
      <c r="AB17" s="5" t="s">
        <v>46</v>
      </c>
      <c r="AC17" s="3" t="s">
        <v>46</v>
      </c>
      <c r="AD17" s="3" t="s">
        <v>86</v>
      </c>
      <c r="AE17" s="3" t="s">
        <v>176</v>
      </c>
      <c r="AF17" s="5" t="s">
        <v>5962</v>
      </c>
      <c r="AG17" s="3" t="s">
        <v>2749</v>
      </c>
      <c r="AH17" s="5" t="s">
        <v>8300</v>
      </c>
      <c r="AI17" s="3" t="s">
        <v>6529</v>
      </c>
      <c r="AK17" s="16">
        <f t="shared" si="0"/>
        <v>197.88999999999987</v>
      </c>
      <c r="AL17" t="str">
        <f t="shared" si="1"/>
        <v xml:space="preserve">  </v>
      </c>
      <c r="AN17" s="23">
        <f t="shared" si="2"/>
        <v>1.2927511982014996</v>
      </c>
      <c r="AQ17" s="25">
        <f t="shared" si="3"/>
        <v>9.8048561996427086E-2</v>
      </c>
      <c r="AR17" s="41">
        <f t="shared" si="4"/>
        <v>10.199027702583138</v>
      </c>
    </row>
    <row r="18" spans="1:44" x14ac:dyDescent="0.25">
      <c r="A18" s="3" t="s">
        <v>119</v>
      </c>
      <c r="B18" s="4" t="s">
        <v>54</v>
      </c>
      <c r="C18" s="3" t="s">
        <v>42</v>
      </c>
      <c r="D18" s="3" t="s">
        <v>55</v>
      </c>
      <c r="E18" s="3" t="s">
        <v>7749</v>
      </c>
      <c r="F18" s="3" t="s">
        <v>128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46</v>
      </c>
      <c r="M18" s="3" t="s">
        <v>46</v>
      </c>
      <c r="N18" s="3" t="s">
        <v>46</v>
      </c>
      <c r="O18" s="3" t="s">
        <v>396</v>
      </c>
      <c r="P18" s="5" t="s">
        <v>46</v>
      </c>
      <c r="Q18" s="3" t="s">
        <v>61</v>
      </c>
      <c r="R18" s="3" t="s">
        <v>48</v>
      </c>
      <c r="S18" s="3" t="s">
        <v>50</v>
      </c>
      <c r="T18" s="5" t="s">
        <v>5559</v>
      </c>
      <c r="U18" s="3" t="s">
        <v>46</v>
      </c>
      <c r="V18" s="3" t="s">
        <v>2525</v>
      </c>
      <c r="W18" s="3" t="s">
        <v>176</v>
      </c>
      <c r="X18" s="5" t="s">
        <v>47</v>
      </c>
      <c r="Y18" s="3" t="s">
        <v>80</v>
      </c>
      <c r="Z18" s="3" t="s">
        <v>80</v>
      </c>
      <c r="AA18" s="3" t="s">
        <v>121</v>
      </c>
      <c r="AB18" s="5" t="s">
        <v>61</v>
      </c>
      <c r="AC18" s="3" t="s">
        <v>6701</v>
      </c>
      <c r="AD18" s="3" t="s">
        <v>46</v>
      </c>
      <c r="AE18" s="3" t="s">
        <v>176</v>
      </c>
      <c r="AF18" s="5" t="s">
        <v>8301</v>
      </c>
      <c r="AG18" s="3" t="s">
        <v>567</v>
      </c>
      <c r="AH18" s="5" t="s">
        <v>8302</v>
      </c>
      <c r="AI18" s="3" t="s">
        <v>8236</v>
      </c>
      <c r="AK18" s="16">
        <f t="shared" si="0"/>
        <v>10.839999999999691</v>
      </c>
      <c r="AL18" t="str">
        <f t="shared" si="1"/>
        <v xml:space="preserve">  </v>
      </c>
      <c r="AN18" s="23">
        <f t="shared" si="2"/>
        <v>-0.19705032126233724</v>
      </c>
      <c r="AQ18" s="25">
        <f t="shared" si="3"/>
        <v>0.57810592049481957</v>
      </c>
      <c r="AR18" s="41">
        <f t="shared" si="4"/>
        <v>1.7297868168242727</v>
      </c>
    </row>
    <row r="19" spans="1:44" x14ac:dyDescent="0.25">
      <c r="A19" s="3" t="s">
        <v>56</v>
      </c>
      <c r="B19" s="4" t="s">
        <v>6506</v>
      </c>
      <c r="C19" s="3" t="s">
        <v>58</v>
      </c>
      <c r="D19" s="3" t="s">
        <v>467</v>
      </c>
      <c r="E19" s="3" t="s">
        <v>7808</v>
      </c>
      <c r="F19" s="3" t="s">
        <v>219</v>
      </c>
      <c r="G19" s="3" t="s">
        <v>65</v>
      </c>
      <c r="H19" s="5" t="s">
        <v>46</v>
      </c>
      <c r="I19" s="3" t="s">
        <v>46</v>
      </c>
      <c r="J19" s="3" t="s">
        <v>46</v>
      </c>
      <c r="K19" s="3" t="s">
        <v>119</v>
      </c>
      <c r="L19" s="5" t="s">
        <v>46</v>
      </c>
      <c r="M19" s="3" t="s">
        <v>46</v>
      </c>
      <c r="N19" s="3" t="s">
        <v>46</v>
      </c>
      <c r="O19" s="3" t="s">
        <v>38</v>
      </c>
      <c r="P19" s="5" t="s">
        <v>40</v>
      </c>
      <c r="Q19" s="3" t="s">
        <v>86</v>
      </c>
      <c r="R19" s="3" t="s">
        <v>46</v>
      </c>
      <c r="S19" s="3" t="s">
        <v>489</v>
      </c>
      <c r="T19" s="5" t="s">
        <v>46</v>
      </c>
      <c r="U19" s="3" t="s">
        <v>46</v>
      </c>
      <c r="V19" s="3" t="s">
        <v>80</v>
      </c>
      <c r="W19" s="3" t="s">
        <v>176</v>
      </c>
      <c r="X19" s="5" t="s">
        <v>47</v>
      </c>
      <c r="Y19" s="3" t="s">
        <v>46</v>
      </c>
      <c r="Z19" s="3" t="s">
        <v>80</v>
      </c>
      <c r="AA19" s="3" t="s">
        <v>121</v>
      </c>
      <c r="AB19" s="5" t="s">
        <v>46</v>
      </c>
      <c r="AC19" s="3" t="s">
        <v>3799</v>
      </c>
      <c r="AD19" s="3" t="s">
        <v>86</v>
      </c>
      <c r="AE19" s="3" t="s">
        <v>176</v>
      </c>
      <c r="AF19" s="5" t="s">
        <v>8303</v>
      </c>
      <c r="AG19" s="3" t="s">
        <v>956</v>
      </c>
      <c r="AH19" s="5" t="s">
        <v>8304</v>
      </c>
      <c r="AI19" s="3" t="s">
        <v>5215</v>
      </c>
      <c r="AK19" s="16">
        <f t="shared" si="0"/>
        <v>94.75</v>
      </c>
      <c r="AL19" t="str">
        <f t="shared" si="1"/>
        <v xml:space="preserve">  </v>
      </c>
      <c r="AN19" s="23">
        <f t="shared" si="2"/>
        <v>0.47126962259337457</v>
      </c>
      <c r="AQ19" s="25">
        <f t="shared" si="3"/>
        <v>0.31872410285279318</v>
      </c>
      <c r="AR19" s="41">
        <f t="shared" si="4"/>
        <v>3.1375098119324312</v>
      </c>
    </row>
    <row r="20" spans="1:44" x14ac:dyDescent="0.25">
      <c r="A20" s="3" t="s">
        <v>128</v>
      </c>
      <c r="B20" s="4" t="s">
        <v>376</v>
      </c>
      <c r="C20" s="3" t="s">
        <v>58</v>
      </c>
      <c r="D20" s="3" t="s">
        <v>377</v>
      </c>
      <c r="E20" s="3" t="s">
        <v>7805</v>
      </c>
      <c r="F20" s="3" t="s">
        <v>261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46</v>
      </c>
      <c r="N20" s="3" t="s">
        <v>46</v>
      </c>
      <c r="O20" s="3" t="s">
        <v>38</v>
      </c>
      <c r="P20" s="5" t="s">
        <v>46</v>
      </c>
      <c r="Q20" s="3" t="s">
        <v>86</v>
      </c>
      <c r="R20" s="3" t="s">
        <v>48</v>
      </c>
      <c r="S20" s="3" t="s">
        <v>571</v>
      </c>
      <c r="T20" s="5" t="s">
        <v>46</v>
      </c>
      <c r="U20" s="3" t="s">
        <v>46</v>
      </c>
      <c r="V20" s="3" t="s">
        <v>2525</v>
      </c>
      <c r="W20" s="3" t="s">
        <v>176</v>
      </c>
      <c r="X20" s="5" t="s">
        <v>47</v>
      </c>
      <c r="Y20" s="3" t="s">
        <v>47</v>
      </c>
      <c r="Z20" s="3" t="s">
        <v>47</v>
      </c>
      <c r="AA20" s="3" t="s">
        <v>121</v>
      </c>
      <c r="AB20" s="5" t="s">
        <v>46</v>
      </c>
      <c r="AC20" s="3" t="s">
        <v>6701</v>
      </c>
      <c r="AD20" s="3" t="s">
        <v>86</v>
      </c>
      <c r="AE20" s="3" t="s">
        <v>176</v>
      </c>
      <c r="AF20" s="5" t="s">
        <v>5565</v>
      </c>
      <c r="AG20" s="3" t="s">
        <v>567</v>
      </c>
      <c r="AH20" s="5" t="s">
        <v>8305</v>
      </c>
      <c r="AI20" s="3" t="s">
        <v>5590</v>
      </c>
      <c r="AK20" s="16">
        <f t="shared" si="0"/>
        <v>26.620000000000346</v>
      </c>
      <c r="AL20" t="str">
        <f t="shared" si="1"/>
        <v xml:space="preserve">  </v>
      </c>
      <c r="AN20" s="23">
        <f t="shared" si="2"/>
        <v>-7.136698537813356E-2</v>
      </c>
      <c r="AQ20" s="25">
        <f t="shared" si="3"/>
        <v>0.52844715778004514</v>
      </c>
      <c r="AR20" s="41">
        <f t="shared" si="4"/>
        <v>1.8923367933340813</v>
      </c>
    </row>
    <row r="21" spans="1:44" x14ac:dyDescent="0.25">
      <c r="A21" s="3" t="s">
        <v>131</v>
      </c>
      <c r="B21" s="4" t="s">
        <v>398</v>
      </c>
      <c r="C21" s="3" t="s">
        <v>58</v>
      </c>
      <c r="D21" s="3" t="s">
        <v>395</v>
      </c>
      <c r="E21" s="3" t="s">
        <v>7778</v>
      </c>
      <c r="F21" s="3" t="s">
        <v>220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46</v>
      </c>
      <c r="O21" s="3" t="s">
        <v>355</v>
      </c>
      <c r="P21" s="5" t="s">
        <v>40</v>
      </c>
      <c r="Q21" s="3" t="s">
        <v>86</v>
      </c>
      <c r="R21" s="3" t="s">
        <v>48</v>
      </c>
      <c r="S21" s="3" t="s">
        <v>50</v>
      </c>
      <c r="T21" s="5" t="s">
        <v>46</v>
      </c>
      <c r="U21" s="3" t="s">
        <v>46</v>
      </c>
      <c r="V21" s="3" t="s">
        <v>2525</v>
      </c>
      <c r="W21" s="3" t="s">
        <v>176</v>
      </c>
      <c r="X21" s="5" t="s">
        <v>47</v>
      </c>
      <c r="Y21" s="3" t="s">
        <v>46</v>
      </c>
      <c r="Z21" s="3" t="s">
        <v>80</v>
      </c>
      <c r="AA21" s="3" t="s">
        <v>121</v>
      </c>
      <c r="AB21" s="5" t="s">
        <v>46</v>
      </c>
      <c r="AC21" s="3" t="s">
        <v>5424</v>
      </c>
      <c r="AD21" s="3" t="s">
        <v>86</v>
      </c>
      <c r="AE21" s="3" t="s">
        <v>176</v>
      </c>
      <c r="AF21" s="5" t="s">
        <v>8306</v>
      </c>
      <c r="AG21" s="3" t="s">
        <v>242</v>
      </c>
      <c r="AH21" s="5" t="s">
        <v>8307</v>
      </c>
      <c r="AI21" s="3" t="s">
        <v>8308</v>
      </c>
      <c r="AK21" s="16">
        <f t="shared" si="0"/>
        <v>91.930000000000291</v>
      </c>
      <c r="AL21" t="str">
        <f t="shared" si="1"/>
        <v xml:space="preserve">  </v>
      </c>
      <c r="AN21" s="23">
        <f t="shared" si="2"/>
        <v>0.44880910249239842</v>
      </c>
      <c r="AQ21" s="25">
        <f t="shared" si="3"/>
        <v>0.32678468591330723</v>
      </c>
      <c r="AR21" s="41">
        <f t="shared" si="4"/>
        <v>3.0601189196035037</v>
      </c>
    </row>
    <row r="22" spans="1:44" x14ac:dyDescent="0.25">
      <c r="A22" s="3" t="s">
        <v>64</v>
      </c>
      <c r="B22" s="4" t="s">
        <v>410</v>
      </c>
      <c r="C22" s="3" t="s">
        <v>42</v>
      </c>
      <c r="D22" s="3" t="s">
        <v>377</v>
      </c>
      <c r="E22" s="3" t="s">
        <v>7820</v>
      </c>
      <c r="F22" s="3" t="s">
        <v>439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38</v>
      </c>
      <c r="P22" s="5" t="s">
        <v>48</v>
      </c>
      <c r="Q22" s="3" t="s">
        <v>86</v>
      </c>
      <c r="R22" s="3" t="s">
        <v>48</v>
      </c>
      <c r="S22" s="3" t="s">
        <v>50</v>
      </c>
      <c r="T22" s="5" t="s">
        <v>46</v>
      </c>
      <c r="U22" s="3" t="s">
        <v>46</v>
      </c>
      <c r="V22" s="3" t="s">
        <v>46</v>
      </c>
      <c r="W22" s="3" t="s">
        <v>220</v>
      </c>
      <c r="X22" s="5" t="s">
        <v>80</v>
      </c>
      <c r="Y22" s="3" t="s">
        <v>47</v>
      </c>
      <c r="Z22" s="3" t="s">
        <v>47</v>
      </c>
      <c r="AA22" s="3" t="s">
        <v>121</v>
      </c>
      <c r="AB22" s="5" t="s">
        <v>46</v>
      </c>
      <c r="AC22" s="3" t="s">
        <v>6701</v>
      </c>
      <c r="AD22" s="3" t="s">
        <v>48</v>
      </c>
      <c r="AE22" s="3" t="s">
        <v>176</v>
      </c>
      <c r="AF22" s="5" t="s">
        <v>8309</v>
      </c>
      <c r="AG22" s="3" t="s">
        <v>242</v>
      </c>
      <c r="AH22" s="5" t="s">
        <v>8310</v>
      </c>
      <c r="AI22" s="3" t="s">
        <v>8311</v>
      </c>
      <c r="AK22" s="16">
        <f t="shared" si="0"/>
        <v>98.070000000000164</v>
      </c>
      <c r="AL22" t="str">
        <f t="shared" si="1"/>
        <v xml:space="preserve">  </v>
      </c>
      <c r="AN22" s="23">
        <f t="shared" si="2"/>
        <v>0.49771250441438591</v>
      </c>
      <c r="AQ22" s="25">
        <f t="shared" si="3"/>
        <v>0.30934334663692498</v>
      </c>
      <c r="AR22" s="41">
        <f t="shared" si="4"/>
        <v>3.2326539777617906</v>
      </c>
    </row>
    <row r="23" spans="1:44" x14ac:dyDescent="0.25">
      <c r="A23" s="3" t="s">
        <v>138</v>
      </c>
      <c r="B23" s="4" t="s">
        <v>778</v>
      </c>
      <c r="C23" s="3" t="s">
        <v>42</v>
      </c>
      <c r="D23" s="3" t="s">
        <v>779</v>
      </c>
      <c r="E23" s="3" t="s">
        <v>7788</v>
      </c>
      <c r="F23" s="3" t="s">
        <v>134</v>
      </c>
      <c r="G23" s="3" t="s">
        <v>111</v>
      </c>
      <c r="H23" s="5" t="s">
        <v>46</v>
      </c>
      <c r="I23" s="3" t="s">
        <v>47</v>
      </c>
      <c r="J23" s="3" t="s">
        <v>46</v>
      </c>
      <c r="K23" s="3" t="s">
        <v>143</v>
      </c>
      <c r="L23" s="5" t="s">
        <v>46</v>
      </c>
      <c r="M23" s="3" t="s">
        <v>47</v>
      </c>
      <c r="N23" s="3" t="s">
        <v>46</v>
      </c>
      <c r="O23" s="3" t="s">
        <v>38</v>
      </c>
      <c r="P23" s="5" t="s">
        <v>47</v>
      </c>
      <c r="Q23" s="3" t="s">
        <v>46</v>
      </c>
      <c r="R23" s="3" t="s">
        <v>61</v>
      </c>
      <c r="S23" s="3" t="s">
        <v>50</v>
      </c>
      <c r="T23" s="5" t="s">
        <v>46</v>
      </c>
      <c r="U23" s="3" t="s">
        <v>46</v>
      </c>
      <c r="V23" s="3" t="s">
        <v>80</v>
      </c>
      <c r="W23" s="3" t="s">
        <v>176</v>
      </c>
      <c r="X23" s="6" t="s">
        <v>47</v>
      </c>
      <c r="Y23" s="7" t="s">
        <v>46</v>
      </c>
      <c r="Z23" s="7" t="s">
        <v>46</v>
      </c>
      <c r="AA23" s="7" t="s">
        <v>121</v>
      </c>
      <c r="AB23" s="5" t="s">
        <v>46</v>
      </c>
      <c r="AC23" s="3" t="s">
        <v>6701</v>
      </c>
      <c r="AD23" s="3" t="s">
        <v>46</v>
      </c>
      <c r="AE23" s="3" t="s">
        <v>176</v>
      </c>
      <c r="AF23" s="5" t="s">
        <v>8309</v>
      </c>
      <c r="AG23" s="3" t="s">
        <v>184</v>
      </c>
      <c r="AH23" s="5" t="s">
        <v>8310</v>
      </c>
      <c r="AI23" s="3" t="s">
        <v>6753</v>
      </c>
      <c r="AK23" s="16">
        <f t="shared" si="0"/>
        <v>5.2899999999999636</v>
      </c>
      <c r="AL23" t="str">
        <f t="shared" si="1"/>
        <v xml:space="preserve">  </v>
      </c>
      <c r="AN23" s="23">
        <f t="shared" si="2"/>
        <v>-0.24125453635468624</v>
      </c>
      <c r="AQ23" s="25">
        <f t="shared" si="3"/>
        <v>0.59532107750638763</v>
      </c>
      <c r="AR23" s="41">
        <f t="shared" si="4"/>
        <v>1.6797658234925679</v>
      </c>
    </row>
    <row r="24" spans="1:44" x14ac:dyDescent="0.25">
      <c r="A24" s="3" t="s">
        <v>143</v>
      </c>
      <c r="B24" s="4" t="s">
        <v>207</v>
      </c>
      <c r="C24" s="3" t="s">
        <v>42</v>
      </c>
      <c r="D24" s="3" t="s">
        <v>186</v>
      </c>
      <c r="E24" s="3" t="s">
        <v>7802</v>
      </c>
      <c r="F24" s="3" t="s">
        <v>107</v>
      </c>
      <c r="G24" s="3" t="s">
        <v>111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46</v>
      </c>
      <c r="M24" s="3" t="s">
        <v>46</v>
      </c>
      <c r="N24" s="3" t="s">
        <v>46</v>
      </c>
      <c r="O24" s="3" t="s">
        <v>38</v>
      </c>
      <c r="P24" s="5" t="s">
        <v>46</v>
      </c>
      <c r="Q24" s="3" t="s">
        <v>40</v>
      </c>
      <c r="R24" s="3" t="s">
        <v>48</v>
      </c>
      <c r="S24" s="3" t="s">
        <v>50</v>
      </c>
      <c r="T24" s="5" t="s">
        <v>46</v>
      </c>
      <c r="U24" s="3" t="s">
        <v>46</v>
      </c>
      <c r="V24" s="3" t="s">
        <v>2525</v>
      </c>
      <c r="W24" s="3" t="s">
        <v>176</v>
      </c>
      <c r="X24" s="5" t="s">
        <v>47</v>
      </c>
      <c r="Y24" s="3" t="s">
        <v>46</v>
      </c>
      <c r="Z24" s="3" t="s">
        <v>47</v>
      </c>
      <c r="AA24" s="3" t="s">
        <v>121</v>
      </c>
      <c r="AB24" s="5" t="s">
        <v>46</v>
      </c>
      <c r="AC24" s="3" t="s">
        <v>5397</v>
      </c>
      <c r="AD24" s="3" t="s">
        <v>80</v>
      </c>
      <c r="AE24" s="3" t="s">
        <v>176</v>
      </c>
      <c r="AF24" s="5" t="s">
        <v>8312</v>
      </c>
      <c r="AG24" s="3" t="s">
        <v>184</v>
      </c>
      <c r="AH24" s="5" t="s">
        <v>8313</v>
      </c>
      <c r="AI24" s="3" t="s">
        <v>7000</v>
      </c>
      <c r="AK24" s="16">
        <f t="shared" si="0"/>
        <v>9.9400000000000546</v>
      </c>
      <c r="AL24" t="str">
        <f t="shared" si="1"/>
        <v xml:space="preserve">  </v>
      </c>
      <c r="AN24" s="23">
        <f t="shared" si="2"/>
        <v>-0.2042185723583913</v>
      </c>
      <c r="AQ24" s="25">
        <f t="shared" si="3"/>
        <v>0.58090865073133624</v>
      </c>
      <c r="AR24" s="41">
        <f t="shared" si="4"/>
        <v>1.7214410540126193</v>
      </c>
    </row>
    <row r="25" spans="1:44" x14ac:dyDescent="0.25">
      <c r="A25" s="3" t="s">
        <v>146</v>
      </c>
      <c r="B25" s="4" t="s">
        <v>394</v>
      </c>
      <c r="C25" s="3" t="s">
        <v>42</v>
      </c>
      <c r="D25" s="3" t="s">
        <v>395</v>
      </c>
      <c r="E25" s="3" t="s">
        <v>7816</v>
      </c>
      <c r="F25" s="3" t="s">
        <v>773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46</v>
      </c>
      <c r="N25" s="3" t="s">
        <v>46</v>
      </c>
      <c r="O25" s="3" t="s">
        <v>773</v>
      </c>
      <c r="P25" s="5" t="s">
        <v>48</v>
      </c>
      <c r="Q25" s="3" t="s">
        <v>86</v>
      </c>
      <c r="R25" s="3" t="s">
        <v>46</v>
      </c>
      <c r="S25" s="3" t="s">
        <v>235</v>
      </c>
      <c r="T25" s="5" t="s">
        <v>5559</v>
      </c>
      <c r="U25" s="3" t="s">
        <v>47</v>
      </c>
      <c r="V25" s="3" t="s">
        <v>80</v>
      </c>
      <c r="W25" s="3" t="s">
        <v>176</v>
      </c>
      <c r="X25" s="5" t="s">
        <v>47</v>
      </c>
      <c r="Y25" s="3" t="s">
        <v>46</v>
      </c>
      <c r="Z25" s="3" t="s">
        <v>80</v>
      </c>
      <c r="AA25" s="3" t="s">
        <v>121</v>
      </c>
      <c r="AB25" s="5" t="s">
        <v>46</v>
      </c>
      <c r="AC25" s="3" t="s">
        <v>6701</v>
      </c>
      <c r="AD25" s="3" t="s">
        <v>86</v>
      </c>
      <c r="AE25" s="3" t="s">
        <v>176</v>
      </c>
      <c r="AF25" s="5" t="s">
        <v>8314</v>
      </c>
      <c r="AG25" s="3" t="s">
        <v>260</v>
      </c>
      <c r="AH25" s="5" t="s">
        <v>8315</v>
      </c>
      <c r="AI25" s="3" t="s">
        <v>7672</v>
      </c>
      <c r="AK25" s="16">
        <f t="shared" si="0"/>
        <v>68.980000000000018</v>
      </c>
      <c r="AL25" t="str">
        <f t="shared" si="1"/>
        <v xml:space="preserve">  </v>
      </c>
      <c r="AN25" s="23">
        <f t="shared" si="2"/>
        <v>0.2660186995429441</v>
      </c>
      <c r="AQ25" s="25">
        <f t="shared" si="3"/>
        <v>0.3951124037982221</v>
      </c>
      <c r="AR25" s="41">
        <f t="shared" si="4"/>
        <v>2.5309253528539815</v>
      </c>
    </row>
    <row r="26" spans="1:44" x14ac:dyDescent="0.25">
      <c r="A26" s="3" t="s">
        <v>149</v>
      </c>
      <c r="B26" s="4" t="s">
        <v>401</v>
      </c>
      <c r="C26" s="3" t="s">
        <v>42</v>
      </c>
      <c r="D26" s="3" t="s">
        <v>380</v>
      </c>
      <c r="E26" s="3" t="s">
        <v>7769</v>
      </c>
      <c r="F26" s="3" t="s">
        <v>131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128</v>
      </c>
      <c r="L26" s="5" t="s">
        <v>46</v>
      </c>
      <c r="M26" s="3" t="s">
        <v>6701</v>
      </c>
      <c r="N26" s="3" t="s">
        <v>46</v>
      </c>
      <c r="O26" s="3" t="s">
        <v>38</v>
      </c>
      <c r="P26" s="5" t="s">
        <v>40</v>
      </c>
      <c r="Q26" s="3" t="s">
        <v>86</v>
      </c>
      <c r="R26" s="3" t="s">
        <v>48</v>
      </c>
      <c r="S26" s="3" t="s">
        <v>489</v>
      </c>
      <c r="T26" s="5" t="s">
        <v>46</v>
      </c>
      <c r="U26" s="3" t="s">
        <v>46</v>
      </c>
      <c r="V26" s="3" t="s">
        <v>2525</v>
      </c>
      <c r="W26" s="3" t="s">
        <v>176</v>
      </c>
      <c r="X26" s="5" t="s">
        <v>47</v>
      </c>
      <c r="Y26" s="3" t="s">
        <v>46</v>
      </c>
      <c r="Z26" s="3" t="s">
        <v>47</v>
      </c>
      <c r="AA26" s="3" t="s">
        <v>121</v>
      </c>
      <c r="AB26" s="5" t="s">
        <v>46</v>
      </c>
      <c r="AC26" s="3" t="s">
        <v>47</v>
      </c>
      <c r="AD26" s="3" t="s">
        <v>86</v>
      </c>
      <c r="AE26" s="3" t="s">
        <v>176</v>
      </c>
      <c r="AF26" s="5" t="s">
        <v>5382</v>
      </c>
      <c r="AG26" s="3" t="s">
        <v>1869</v>
      </c>
      <c r="AH26" s="5" t="s">
        <v>8316</v>
      </c>
      <c r="AI26" s="3" t="s">
        <v>8317</v>
      </c>
      <c r="AK26" s="16">
        <f t="shared" si="0"/>
        <v>-67.150000000000091</v>
      </c>
      <c r="AL26" t="str">
        <f t="shared" si="1"/>
        <v xml:space="preserve">  </v>
      </c>
      <c r="AN26" s="23">
        <f t="shared" si="2"/>
        <v>-0.81821910235287021</v>
      </c>
      <c r="AQ26" s="25">
        <f t="shared" si="3"/>
        <v>0.793383955273818</v>
      </c>
      <c r="AR26" s="41">
        <f t="shared" si="4"/>
        <v>1.2604237750874017</v>
      </c>
    </row>
    <row r="27" spans="1:44" x14ac:dyDescent="0.25">
      <c r="A27" s="3" t="s">
        <v>154</v>
      </c>
      <c r="B27" s="4" t="s">
        <v>6588</v>
      </c>
      <c r="C27" s="3" t="s">
        <v>58</v>
      </c>
      <c r="D27" s="3" t="s">
        <v>380</v>
      </c>
      <c r="E27" s="3" t="s">
        <v>8318</v>
      </c>
      <c r="F27" s="3" t="s">
        <v>279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138</v>
      </c>
      <c r="L27" s="5" t="s">
        <v>46</v>
      </c>
      <c r="M27" s="3" t="s">
        <v>47</v>
      </c>
      <c r="N27" s="3" t="s">
        <v>46</v>
      </c>
      <c r="O27" s="3" t="s">
        <v>38</v>
      </c>
      <c r="P27" s="5" t="s">
        <v>40</v>
      </c>
      <c r="Q27" s="3" t="s">
        <v>86</v>
      </c>
      <c r="R27" s="3" t="s">
        <v>48</v>
      </c>
      <c r="S27" s="3" t="s">
        <v>50</v>
      </c>
      <c r="T27" s="5" t="s">
        <v>46</v>
      </c>
      <c r="U27" s="3" t="s">
        <v>46</v>
      </c>
      <c r="V27" s="3" t="s">
        <v>80</v>
      </c>
      <c r="W27" s="3" t="s">
        <v>176</v>
      </c>
      <c r="X27" s="5" t="s">
        <v>46</v>
      </c>
      <c r="Y27" s="3" t="s">
        <v>47</v>
      </c>
      <c r="Z27" s="3" t="s">
        <v>80</v>
      </c>
      <c r="AA27" s="3" t="s">
        <v>121</v>
      </c>
      <c r="AB27" s="5" t="s">
        <v>46</v>
      </c>
      <c r="AC27" s="3" t="s">
        <v>6701</v>
      </c>
      <c r="AD27" s="3" t="s">
        <v>46</v>
      </c>
      <c r="AE27" s="3" t="s">
        <v>176</v>
      </c>
      <c r="AF27" s="5" t="s">
        <v>8319</v>
      </c>
      <c r="AG27" s="3" t="s">
        <v>567</v>
      </c>
      <c r="AH27" s="5" t="s">
        <v>8320</v>
      </c>
      <c r="AI27" s="3" t="s">
        <v>7275</v>
      </c>
      <c r="AK27" s="16">
        <f t="shared" si="0"/>
        <v>-23.649999999999636</v>
      </c>
      <c r="AL27" t="str">
        <f t="shared" si="1"/>
        <v xml:space="preserve">  </v>
      </c>
      <c r="AN27" s="23">
        <f t="shared" si="2"/>
        <v>-0.47175363271011422</v>
      </c>
      <c r="AQ27" s="25">
        <f t="shared" si="3"/>
        <v>0.68144867482361149</v>
      </c>
      <c r="AR27" s="41">
        <f t="shared" si="4"/>
        <v>1.4674619482660869</v>
      </c>
    </row>
    <row r="28" spans="1:44" x14ac:dyDescent="0.25">
      <c r="A28" s="3" t="s">
        <v>157</v>
      </c>
      <c r="B28" s="4" t="s">
        <v>77</v>
      </c>
      <c r="C28" s="3" t="s">
        <v>42</v>
      </c>
      <c r="D28" s="3" t="s">
        <v>59</v>
      </c>
      <c r="E28" s="3" t="s">
        <v>7827</v>
      </c>
      <c r="F28" s="3" t="s">
        <v>411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46</v>
      </c>
      <c r="N28" s="3" t="s">
        <v>86</v>
      </c>
      <c r="O28" s="3" t="s">
        <v>38</v>
      </c>
      <c r="P28" s="5" t="s">
        <v>47</v>
      </c>
      <c r="Q28" s="3" t="s">
        <v>86</v>
      </c>
      <c r="R28" s="3" t="s">
        <v>48</v>
      </c>
      <c r="S28" s="3" t="s">
        <v>571</v>
      </c>
      <c r="T28" s="5" t="s">
        <v>46</v>
      </c>
      <c r="U28" s="3" t="s">
        <v>46</v>
      </c>
      <c r="V28" s="3" t="s">
        <v>2525</v>
      </c>
      <c r="W28" s="3" t="s">
        <v>176</v>
      </c>
      <c r="X28" s="5" t="s">
        <v>47</v>
      </c>
      <c r="Y28" s="3" t="s">
        <v>46</v>
      </c>
      <c r="Z28" s="3" t="s">
        <v>80</v>
      </c>
      <c r="AA28" s="3" t="s">
        <v>121</v>
      </c>
      <c r="AB28" s="5" t="s">
        <v>46</v>
      </c>
      <c r="AC28" s="3" t="s">
        <v>6701</v>
      </c>
      <c r="AD28" s="3" t="s">
        <v>47</v>
      </c>
      <c r="AE28" s="3" t="s">
        <v>176</v>
      </c>
      <c r="AF28" s="5" t="s">
        <v>8321</v>
      </c>
      <c r="AG28" s="3" t="s">
        <v>567</v>
      </c>
      <c r="AH28" s="5" t="s">
        <v>8322</v>
      </c>
      <c r="AI28" s="3" t="s">
        <v>3609</v>
      </c>
      <c r="AK28" s="16">
        <f t="shared" si="0"/>
        <v>76.789999999999964</v>
      </c>
      <c r="AL28" t="str">
        <f t="shared" si="1"/>
        <v xml:space="preserve">  </v>
      </c>
      <c r="AN28" s="23">
        <f t="shared" si="2"/>
        <v>0.32822318960983787</v>
      </c>
      <c r="AQ28" s="25">
        <f t="shared" si="3"/>
        <v>0.37137145771362068</v>
      </c>
      <c r="AR28" s="41">
        <f t="shared" si="4"/>
        <v>2.6927217459214106</v>
      </c>
    </row>
    <row r="29" spans="1:44" x14ac:dyDescent="0.25">
      <c r="A29" s="3" t="s">
        <v>256</v>
      </c>
      <c r="B29" s="4" t="s">
        <v>62</v>
      </c>
      <c r="C29" s="3" t="s">
        <v>63</v>
      </c>
      <c r="D29" s="3" t="s">
        <v>55</v>
      </c>
      <c r="E29" s="3" t="s">
        <v>7758</v>
      </c>
      <c r="F29" s="3" t="s">
        <v>113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143</v>
      </c>
      <c r="L29" s="5" t="s">
        <v>46</v>
      </c>
      <c r="M29" s="3" t="s">
        <v>46</v>
      </c>
      <c r="N29" s="3" t="s">
        <v>46</v>
      </c>
      <c r="O29" s="3" t="s">
        <v>210</v>
      </c>
      <c r="P29" s="5" t="s">
        <v>40</v>
      </c>
      <c r="Q29" s="3" t="s">
        <v>86</v>
      </c>
      <c r="R29" s="3" t="s">
        <v>48</v>
      </c>
      <c r="S29" s="3" t="s">
        <v>50</v>
      </c>
      <c r="T29" s="5" t="s">
        <v>46</v>
      </c>
      <c r="U29" s="3" t="s">
        <v>46</v>
      </c>
      <c r="V29" s="3" t="s">
        <v>2525</v>
      </c>
      <c r="W29" s="3" t="s">
        <v>176</v>
      </c>
      <c r="X29" s="5" t="s">
        <v>47</v>
      </c>
      <c r="Y29" s="3" t="s">
        <v>46</v>
      </c>
      <c r="Z29" s="3" t="s">
        <v>47</v>
      </c>
      <c r="AA29" s="3" t="s">
        <v>121</v>
      </c>
      <c r="AB29" s="5" t="s">
        <v>61</v>
      </c>
      <c r="AC29" s="3" t="s">
        <v>5397</v>
      </c>
      <c r="AD29" s="3" t="s">
        <v>47</v>
      </c>
      <c r="AE29" s="3" t="s">
        <v>176</v>
      </c>
      <c r="AF29" s="5" t="s">
        <v>8323</v>
      </c>
      <c r="AG29" s="3" t="s">
        <v>195</v>
      </c>
      <c r="AH29" s="5" t="s">
        <v>8324</v>
      </c>
      <c r="AI29" s="3" t="s">
        <v>8325</v>
      </c>
      <c r="AK29" s="16">
        <f t="shared" si="0"/>
        <v>-121.38999999999987</v>
      </c>
      <c r="AL29" t="str">
        <f t="shared" si="1"/>
        <v xml:space="preserve">  </v>
      </c>
      <c r="AN29" s="23">
        <f t="shared" si="2"/>
        <v>-1.2502257017419003</v>
      </c>
      <c r="AQ29" s="25">
        <f t="shared" si="3"/>
        <v>0.89439144473483445</v>
      </c>
      <c r="AR29" s="41">
        <f t="shared" si="4"/>
        <v>1.1180786733670915</v>
      </c>
    </row>
    <row r="30" spans="1:44" x14ac:dyDescent="0.25">
      <c r="A30" s="3" t="s">
        <v>261</v>
      </c>
      <c r="B30" s="4" t="s">
        <v>783</v>
      </c>
      <c r="C30" s="3" t="s">
        <v>58</v>
      </c>
      <c r="D30" s="3" t="s">
        <v>365</v>
      </c>
      <c r="E30" s="3" t="s">
        <v>7855</v>
      </c>
      <c r="F30" s="3" t="s">
        <v>210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108</v>
      </c>
      <c r="L30" s="5" t="s">
        <v>46</v>
      </c>
      <c r="M30" s="3" t="s">
        <v>5397</v>
      </c>
      <c r="N30" s="3" t="s">
        <v>46</v>
      </c>
      <c r="O30" s="3" t="s">
        <v>38</v>
      </c>
      <c r="P30" s="5" t="s">
        <v>47</v>
      </c>
      <c r="Q30" s="3" t="s">
        <v>48</v>
      </c>
      <c r="R30" s="3" t="s">
        <v>46</v>
      </c>
      <c r="S30" s="3" t="s">
        <v>50</v>
      </c>
      <c r="T30" s="5" t="s">
        <v>46</v>
      </c>
      <c r="U30" s="3" t="s">
        <v>46</v>
      </c>
      <c r="V30" s="3" t="s">
        <v>80</v>
      </c>
      <c r="W30" s="3" t="s">
        <v>176</v>
      </c>
      <c r="X30" s="5" t="s">
        <v>47</v>
      </c>
      <c r="Y30" s="3" t="s">
        <v>46</v>
      </c>
      <c r="Z30" s="3" t="s">
        <v>47</v>
      </c>
      <c r="AA30" s="3" t="s">
        <v>121</v>
      </c>
      <c r="AB30" s="5" t="s">
        <v>46</v>
      </c>
      <c r="AC30" s="3" t="s">
        <v>6701</v>
      </c>
      <c r="AD30" s="3" t="s">
        <v>40</v>
      </c>
      <c r="AE30" s="3" t="s">
        <v>176</v>
      </c>
      <c r="AF30" s="5" t="s">
        <v>8326</v>
      </c>
      <c r="AG30" s="3" t="s">
        <v>187</v>
      </c>
      <c r="AH30" s="5" t="s">
        <v>8327</v>
      </c>
      <c r="AI30" s="3" t="s">
        <v>4184</v>
      </c>
      <c r="AK30" s="16">
        <f t="shared" si="0"/>
        <v>39.4699999999998</v>
      </c>
      <c r="AL30" t="str">
        <f t="shared" si="1"/>
        <v xml:space="preserve">  </v>
      </c>
      <c r="AN30" s="23">
        <f t="shared" si="2"/>
        <v>3.0979710826675163E-2</v>
      </c>
      <c r="AQ30" s="25">
        <f t="shared" si="3"/>
        <v>0.48764286016025049</v>
      </c>
      <c r="AR30" s="41">
        <f t="shared" si="4"/>
        <v>2.0506811063969588</v>
      </c>
    </row>
    <row r="31" spans="1:44" x14ac:dyDescent="0.25">
      <c r="A31" s="3" t="s">
        <v>297</v>
      </c>
      <c r="B31" s="4" t="s">
        <v>95</v>
      </c>
      <c r="C31" s="3" t="s">
        <v>42</v>
      </c>
      <c r="D31" s="3" t="s">
        <v>55</v>
      </c>
      <c r="E31" s="3" t="s">
        <v>4956</v>
      </c>
      <c r="F31" s="3" t="s">
        <v>273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47</v>
      </c>
      <c r="N31" s="3" t="s">
        <v>46</v>
      </c>
      <c r="O31" s="3" t="s">
        <v>38</v>
      </c>
      <c r="P31" s="5" t="s">
        <v>40</v>
      </c>
      <c r="Q31" s="3" t="s">
        <v>86</v>
      </c>
      <c r="R31" s="3" t="s">
        <v>48</v>
      </c>
      <c r="S31" s="3" t="s">
        <v>235</v>
      </c>
      <c r="T31" s="5" t="s">
        <v>46</v>
      </c>
      <c r="U31" s="3" t="s">
        <v>46</v>
      </c>
      <c r="V31" s="3" t="s">
        <v>2525</v>
      </c>
      <c r="W31" s="3" t="s">
        <v>176</v>
      </c>
      <c r="X31" s="5" t="s">
        <v>47</v>
      </c>
      <c r="Y31" s="3" t="s">
        <v>46</v>
      </c>
      <c r="Z31" s="3" t="s">
        <v>80</v>
      </c>
      <c r="AA31" s="3" t="s">
        <v>121</v>
      </c>
      <c r="AB31" s="5" t="s">
        <v>61</v>
      </c>
      <c r="AC31" s="3" t="s">
        <v>6701</v>
      </c>
      <c r="AD31" s="3" t="s">
        <v>48</v>
      </c>
      <c r="AE31" s="3" t="s">
        <v>176</v>
      </c>
      <c r="AF31" s="5" t="s">
        <v>5386</v>
      </c>
      <c r="AG31" s="3" t="s">
        <v>237</v>
      </c>
      <c r="AH31" s="5" t="s">
        <v>8328</v>
      </c>
      <c r="AI31" s="3" t="s">
        <v>7632</v>
      </c>
      <c r="AK31" s="16">
        <f t="shared" si="0"/>
        <v>-54.329999999999927</v>
      </c>
      <c r="AL31" t="str">
        <f t="shared" si="1"/>
        <v xml:space="preserve">  </v>
      </c>
      <c r="AN31" s="23">
        <f t="shared" si="2"/>
        <v>-0.71611134785125774</v>
      </c>
      <c r="AQ31" s="25">
        <f t="shared" si="3"/>
        <v>0.7630387013384714</v>
      </c>
      <c r="AR31" s="41">
        <f t="shared" si="4"/>
        <v>1.3105495150453927</v>
      </c>
    </row>
    <row r="32" spans="1:44" x14ac:dyDescent="0.25">
      <c r="A32" s="3" t="s">
        <v>134</v>
      </c>
      <c r="B32" s="4" t="s">
        <v>364</v>
      </c>
      <c r="C32" s="3" t="s">
        <v>42</v>
      </c>
      <c r="D32" s="3" t="s">
        <v>365</v>
      </c>
      <c r="E32" s="3" t="s">
        <v>7839</v>
      </c>
      <c r="F32" s="3" t="s">
        <v>321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64</v>
      </c>
      <c r="L32" s="5" t="s">
        <v>46</v>
      </c>
      <c r="M32" s="3" t="s">
        <v>46</v>
      </c>
      <c r="N32" s="3" t="s">
        <v>47</v>
      </c>
      <c r="O32" s="3" t="s">
        <v>38</v>
      </c>
      <c r="P32" s="5" t="s">
        <v>40</v>
      </c>
      <c r="Q32" s="3" t="s">
        <v>86</v>
      </c>
      <c r="R32" s="3" t="s">
        <v>48</v>
      </c>
      <c r="S32" s="3" t="s">
        <v>50</v>
      </c>
      <c r="T32" s="5" t="s">
        <v>46</v>
      </c>
      <c r="U32" s="3" t="s">
        <v>46</v>
      </c>
      <c r="V32" s="3" t="s">
        <v>2525</v>
      </c>
      <c r="W32" s="3" t="s">
        <v>176</v>
      </c>
      <c r="X32" s="5" t="s">
        <v>47</v>
      </c>
      <c r="Y32" s="3" t="s">
        <v>2525</v>
      </c>
      <c r="Z32" s="3" t="s">
        <v>47</v>
      </c>
      <c r="AA32" s="3" t="s">
        <v>121</v>
      </c>
      <c r="AB32" s="5" t="s">
        <v>46</v>
      </c>
      <c r="AC32" s="3" t="s">
        <v>6701</v>
      </c>
      <c r="AD32" s="3" t="s">
        <v>86</v>
      </c>
      <c r="AE32" s="3" t="s">
        <v>176</v>
      </c>
      <c r="AF32" s="5" t="s">
        <v>8329</v>
      </c>
      <c r="AG32" s="3" t="s">
        <v>237</v>
      </c>
      <c r="AH32" s="5" t="s">
        <v>8330</v>
      </c>
      <c r="AI32" s="3" t="s">
        <v>4666</v>
      </c>
      <c r="AK32" s="16">
        <f t="shared" si="0"/>
        <v>-6.0900000000001455</v>
      </c>
      <c r="AL32" t="str">
        <f t="shared" si="1"/>
        <v xml:space="preserve">  </v>
      </c>
      <c r="AN32" s="23">
        <f t="shared" si="2"/>
        <v>-0.33189308910260718</v>
      </c>
      <c r="AQ32" s="25">
        <f t="shared" si="3"/>
        <v>0.63001500550098288</v>
      </c>
      <c r="AR32" s="41">
        <f t="shared" si="4"/>
        <v>1.5872637814472499</v>
      </c>
    </row>
    <row r="33" spans="1:44" x14ac:dyDescent="0.25">
      <c r="A33" s="3" t="s">
        <v>208</v>
      </c>
      <c r="B33" s="4" t="s">
        <v>2821</v>
      </c>
      <c r="C33" s="3" t="s">
        <v>58</v>
      </c>
      <c r="D33" s="3" t="s">
        <v>354</v>
      </c>
      <c r="E33" s="3" t="s">
        <v>7790</v>
      </c>
      <c r="F33" s="3" t="s">
        <v>157</v>
      </c>
      <c r="G33" s="3" t="s">
        <v>45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46</v>
      </c>
      <c r="N33" s="3" t="s">
        <v>46</v>
      </c>
      <c r="O33" s="3" t="s">
        <v>176</v>
      </c>
      <c r="P33" s="6" t="s">
        <v>61</v>
      </c>
      <c r="Q33" s="7" t="s">
        <v>46</v>
      </c>
      <c r="R33" s="7" t="s">
        <v>61</v>
      </c>
      <c r="S33" s="7" t="s">
        <v>368</v>
      </c>
      <c r="T33" s="5" t="s">
        <v>46</v>
      </c>
      <c r="U33" s="3" t="s">
        <v>2525</v>
      </c>
      <c r="V33" s="3" t="s">
        <v>47</v>
      </c>
      <c r="W33" s="3" t="s">
        <v>176</v>
      </c>
      <c r="X33" s="5" t="s">
        <v>47</v>
      </c>
      <c r="Y33" s="3" t="s">
        <v>47</v>
      </c>
      <c r="Z33" s="3" t="s">
        <v>47</v>
      </c>
      <c r="AA33" s="3" t="s">
        <v>121</v>
      </c>
      <c r="AB33" s="5" t="s">
        <v>61</v>
      </c>
      <c r="AC33" s="3" t="s">
        <v>5424</v>
      </c>
      <c r="AD33" s="3" t="s">
        <v>40</v>
      </c>
      <c r="AE33" s="3" t="s">
        <v>176</v>
      </c>
      <c r="AF33" s="5" t="s">
        <v>8331</v>
      </c>
      <c r="AG33" s="3" t="s">
        <v>2530</v>
      </c>
      <c r="AH33" s="5" t="s">
        <v>8332</v>
      </c>
      <c r="AI33" s="3" t="s">
        <v>7849</v>
      </c>
      <c r="AK33" s="16">
        <f t="shared" si="0"/>
        <v>-90.699999999999818</v>
      </c>
      <c r="AL33" t="str">
        <f t="shared" si="1"/>
        <v xml:space="preserve">  </v>
      </c>
      <c r="AN33" s="23">
        <f t="shared" si="2"/>
        <v>-1.0057883393663583</v>
      </c>
      <c r="AQ33" s="25">
        <f t="shared" si="3"/>
        <v>0.84274130116224155</v>
      </c>
      <c r="AR33" s="41">
        <f t="shared" si="4"/>
        <v>1.1866037639556526</v>
      </c>
    </row>
    <row r="34" spans="1:44" x14ac:dyDescent="0.25">
      <c r="A34" s="3" t="s">
        <v>273</v>
      </c>
      <c r="B34" s="4" t="s">
        <v>123</v>
      </c>
      <c r="C34" s="3" t="s">
        <v>58</v>
      </c>
      <c r="D34" s="3" t="s">
        <v>115</v>
      </c>
      <c r="E34" s="3" t="s">
        <v>7775</v>
      </c>
      <c r="F34" s="3" t="s">
        <v>258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46</v>
      </c>
      <c r="N34" s="3" t="s">
        <v>86</v>
      </c>
      <c r="O34" s="3" t="s">
        <v>38</v>
      </c>
      <c r="P34" s="5" t="s">
        <v>47</v>
      </c>
      <c r="Q34" s="3" t="s">
        <v>48</v>
      </c>
      <c r="R34" s="3" t="s">
        <v>48</v>
      </c>
      <c r="S34" s="3" t="s">
        <v>50</v>
      </c>
      <c r="T34" s="5" t="s">
        <v>46</v>
      </c>
      <c r="U34" s="3" t="s">
        <v>46</v>
      </c>
      <c r="V34" s="3" t="s">
        <v>80</v>
      </c>
      <c r="W34" s="3" t="s">
        <v>176</v>
      </c>
      <c r="X34" s="5" t="s">
        <v>47</v>
      </c>
      <c r="Y34" s="3" t="s">
        <v>46</v>
      </c>
      <c r="Z34" s="3" t="s">
        <v>80</v>
      </c>
      <c r="AA34" s="3" t="s">
        <v>121</v>
      </c>
      <c r="AB34" s="5" t="s">
        <v>46</v>
      </c>
      <c r="AC34" s="3" t="s">
        <v>3799</v>
      </c>
      <c r="AD34" s="3" t="s">
        <v>48</v>
      </c>
      <c r="AE34" s="3" t="s">
        <v>176</v>
      </c>
      <c r="AF34" s="5" t="s">
        <v>8333</v>
      </c>
      <c r="AG34" s="3" t="s">
        <v>184</v>
      </c>
      <c r="AH34" s="5" t="s">
        <v>8334</v>
      </c>
      <c r="AI34" s="3" t="s">
        <v>8335</v>
      </c>
      <c r="AK34" s="16">
        <f t="shared" si="0"/>
        <v>119.77999999999975</v>
      </c>
      <c r="AL34" t="str">
        <f t="shared" si="1"/>
        <v xml:space="preserve">  </v>
      </c>
      <c r="AN34" s="23">
        <f t="shared" si="2"/>
        <v>0.67062665029815627</v>
      </c>
      <c r="AQ34" s="25">
        <f t="shared" si="3"/>
        <v>0.25122920030995255</v>
      </c>
      <c r="AR34" s="41">
        <f t="shared" si="4"/>
        <v>3.9804290216513682</v>
      </c>
    </row>
    <row r="35" spans="1:44" x14ac:dyDescent="0.25">
      <c r="A35" s="3" t="s">
        <v>122</v>
      </c>
      <c r="B35" s="4" t="s">
        <v>370</v>
      </c>
      <c r="C35" s="3" t="s">
        <v>42</v>
      </c>
      <c r="D35" s="3" t="s">
        <v>140</v>
      </c>
      <c r="E35" s="3" t="s">
        <v>7809</v>
      </c>
      <c r="F35" s="3" t="s">
        <v>297</v>
      </c>
      <c r="G35" s="3" t="s">
        <v>111</v>
      </c>
      <c r="H35" s="5" t="s">
        <v>46</v>
      </c>
      <c r="I35" s="3" t="s">
        <v>46</v>
      </c>
      <c r="J35" s="3" t="s">
        <v>46</v>
      </c>
      <c r="K35" s="3" t="s">
        <v>64</v>
      </c>
      <c r="L35" s="5" t="s">
        <v>46</v>
      </c>
      <c r="M35" s="3" t="s">
        <v>6701</v>
      </c>
      <c r="N35" s="3" t="s">
        <v>46</v>
      </c>
      <c r="O35" s="3" t="s">
        <v>38</v>
      </c>
      <c r="P35" s="5" t="s">
        <v>47</v>
      </c>
      <c r="Q35" s="3" t="s">
        <v>86</v>
      </c>
      <c r="R35" s="3" t="s">
        <v>48</v>
      </c>
      <c r="S35" s="3" t="s">
        <v>235</v>
      </c>
      <c r="T35" s="5" t="s">
        <v>46</v>
      </c>
      <c r="U35" s="3" t="s">
        <v>80</v>
      </c>
      <c r="V35" s="3" t="s">
        <v>80</v>
      </c>
      <c r="W35" s="3" t="s">
        <v>176</v>
      </c>
      <c r="X35" s="5" t="s">
        <v>47</v>
      </c>
      <c r="Y35" s="3" t="s">
        <v>46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48</v>
      </c>
      <c r="AE35" s="3" t="s">
        <v>176</v>
      </c>
      <c r="AF35" s="5" t="s">
        <v>5406</v>
      </c>
      <c r="AG35" s="3" t="s">
        <v>200</v>
      </c>
      <c r="AH35" s="5" t="s">
        <v>8336</v>
      </c>
      <c r="AI35" s="3" t="s">
        <v>8337</v>
      </c>
      <c r="AK35" s="16">
        <f t="shared" si="0"/>
        <v>-116.59999999999991</v>
      </c>
      <c r="AL35" t="str">
        <f t="shared" si="1"/>
        <v xml:space="preserve">  </v>
      </c>
      <c r="AN35" s="23">
        <f t="shared" si="2"/>
        <v>-1.2120746764639976</v>
      </c>
      <c r="AQ35" s="25">
        <f t="shared" si="3"/>
        <v>0.88725810181490827</v>
      </c>
      <c r="AR35" s="41">
        <f t="shared" si="4"/>
        <v>1.1270677584735214</v>
      </c>
    </row>
    <row r="36" spans="1:44" x14ac:dyDescent="0.25">
      <c r="A36" s="3" t="s">
        <v>107</v>
      </c>
      <c r="B36" s="4" t="s">
        <v>421</v>
      </c>
      <c r="C36" s="3" t="s">
        <v>42</v>
      </c>
      <c r="D36" s="3" t="s">
        <v>422</v>
      </c>
      <c r="E36" s="3" t="s">
        <v>7744</v>
      </c>
      <c r="F36" s="3" t="s">
        <v>124</v>
      </c>
      <c r="G36" s="3" t="s">
        <v>111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46</v>
      </c>
      <c r="M36" s="3" t="s">
        <v>47</v>
      </c>
      <c r="N36" s="3" t="s">
        <v>46</v>
      </c>
      <c r="O36" s="3" t="s">
        <v>38</v>
      </c>
      <c r="P36" s="5" t="s">
        <v>48</v>
      </c>
      <c r="Q36" s="3" t="s">
        <v>86</v>
      </c>
      <c r="R36" s="3" t="s">
        <v>48</v>
      </c>
      <c r="S36" s="3" t="s">
        <v>50</v>
      </c>
      <c r="T36" s="5" t="s">
        <v>46</v>
      </c>
      <c r="U36" s="3" t="s">
        <v>46</v>
      </c>
      <c r="V36" s="3" t="s">
        <v>2525</v>
      </c>
      <c r="W36" s="3" t="s">
        <v>176</v>
      </c>
      <c r="X36" s="5" t="s">
        <v>47</v>
      </c>
      <c r="Y36" s="3" t="s">
        <v>47</v>
      </c>
      <c r="Z36" s="3" t="s">
        <v>47</v>
      </c>
      <c r="AA36" s="3" t="s">
        <v>121</v>
      </c>
      <c r="AB36" s="5" t="s">
        <v>61</v>
      </c>
      <c r="AC36" s="3" t="s">
        <v>3799</v>
      </c>
      <c r="AD36" s="3" t="s">
        <v>86</v>
      </c>
      <c r="AE36" s="3" t="s">
        <v>176</v>
      </c>
      <c r="AF36" s="5" t="s">
        <v>8338</v>
      </c>
      <c r="AG36" s="3" t="s">
        <v>184</v>
      </c>
      <c r="AH36" s="5" t="s">
        <v>8339</v>
      </c>
      <c r="AI36" s="3" t="s">
        <v>8340</v>
      </c>
      <c r="AK36" s="16">
        <f t="shared" si="0"/>
        <v>28.240000000000236</v>
      </c>
      <c r="AL36" t="str">
        <f t="shared" si="1"/>
        <v xml:space="preserve">  </v>
      </c>
      <c r="AN36" s="23">
        <f t="shared" si="2"/>
        <v>-5.8464133405231926E-2</v>
      </c>
      <c r="AQ36" s="25">
        <f t="shared" si="3"/>
        <v>0.5233105344987985</v>
      </c>
      <c r="AR36" s="41">
        <f t="shared" si="4"/>
        <v>1.9109112736623037</v>
      </c>
    </row>
    <row r="37" spans="1:44" x14ac:dyDescent="0.25">
      <c r="A37" s="3" t="s">
        <v>279</v>
      </c>
      <c r="B37" s="4" t="s">
        <v>57</v>
      </c>
      <c r="C37" s="3" t="s">
        <v>58</v>
      </c>
      <c r="D37" s="3" t="s">
        <v>59</v>
      </c>
      <c r="E37" s="3" t="s">
        <v>7825</v>
      </c>
      <c r="F37" s="3" t="s">
        <v>399</v>
      </c>
      <c r="G37" s="3" t="s">
        <v>45</v>
      </c>
      <c r="H37" s="5" t="s">
        <v>46</v>
      </c>
      <c r="I37" s="3" t="s">
        <v>46</v>
      </c>
      <c r="J37" s="3" t="s">
        <v>46</v>
      </c>
      <c r="K37" s="3" t="s">
        <v>138</v>
      </c>
      <c r="L37" s="5" t="s">
        <v>46</v>
      </c>
      <c r="M37" s="3" t="s">
        <v>47</v>
      </c>
      <c r="N37" s="3" t="s">
        <v>46</v>
      </c>
      <c r="O37" s="3" t="s">
        <v>38</v>
      </c>
      <c r="P37" s="5" t="s">
        <v>40</v>
      </c>
      <c r="Q37" s="3" t="s">
        <v>40</v>
      </c>
      <c r="R37" s="3" t="s">
        <v>48</v>
      </c>
      <c r="S37" s="3" t="s">
        <v>240</v>
      </c>
      <c r="T37" s="5" t="s">
        <v>46</v>
      </c>
      <c r="U37" s="3" t="s">
        <v>80</v>
      </c>
      <c r="V37" s="3" t="s">
        <v>2525</v>
      </c>
      <c r="W37" s="3" t="s">
        <v>176</v>
      </c>
      <c r="X37" s="5" t="s">
        <v>5559</v>
      </c>
      <c r="Y37" s="3" t="s">
        <v>80</v>
      </c>
      <c r="Z37" s="3" t="s">
        <v>80</v>
      </c>
      <c r="AA37" s="3" t="s">
        <v>121</v>
      </c>
      <c r="AB37" s="5" t="s">
        <v>46</v>
      </c>
      <c r="AC37" s="3" t="s">
        <v>6701</v>
      </c>
      <c r="AD37" s="3" t="s">
        <v>46</v>
      </c>
      <c r="AE37" s="3" t="s">
        <v>321</v>
      </c>
      <c r="AF37" s="5" t="s">
        <v>8341</v>
      </c>
      <c r="AG37" s="3" t="s">
        <v>2749</v>
      </c>
      <c r="AH37" s="5" t="s">
        <v>8342</v>
      </c>
      <c r="AI37" s="3" t="s">
        <v>4326</v>
      </c>
      <c r="AK37" s="16">
        <f t="shared" si="0"/>
        <v>38.860000000000127</v>
      </c>
      <c r="AL37" t="str">
        <f t="shared" si="1"/>
        <v xml:space="preserve">  </v>
      </c>
      <c r="AN37" s="23">
        <f t="shared" si="2"/>
        <v>2.6121229528239174E-2</v>
      </c>
      <c r="AQ37" s="25">
        <f t="shared" si="3"/>
        <v>0.48958032206198709</v>
      </c>
      <c r="AR37" s="41">
        <f t="shared" si="4"/>
        <v>2.0425657546615756</v>
      </c>
    </row>
    <row r="38" spans="1:44" x14ac:dyDescent="0.25">
      <c r="A38" s="3" t="s">
        <v>281</v>
      </c>
      <c r="B38" s="4" t="s">
        <v>601</v>
      </c>
      <c r="C38" s="3" t="s">
        <v>58</v>
      </c>
      <c r="D38" s="3" t="s">
        <v>515</v>
      </c>
      <c r="E38" s="3" t="s">
        <v>7883</v>
      </c>
      <c r="F38" s="3" t="s">
        <v>52</v>
      </c>
      <c r="G38" s="3" t="s">
        <v>42</v>
      </c>
      <c r="H38" s="5" t="s">
        <v>46</v>
      </c>
      <c r="I38" s="3" t="s">
        <v>46</v>
      </c>
      <c r="J38" s="3" t="s">
        <v>47</v>
      </c>
      <c r="K38" s="3" t="s">
        <v>138</v>
      </c>
      <c r="L38" s="5" t="s">
        <v>46</v>
      </c>
      <c r="M38" s="3" t="s">
        <v>46</v>
      </c>
      <c r="N38" s="3" t="s">
        <v>46</v>
      </c>
      <c r="O38" s="3" t="s">
        <v>38</v>
      </c>
      <c r="P38" s="5" t="s">
        <v>48</v>
      </c>
      <c r="Q38" s="3" t="s">
        <v>86</v>
      </c>
      <c r="R38" s="3" t="s">
        <v>48</v>
      </c>
      <c r="S38" s="3" t="s">
        <v>50</v>
      </c>
      <c r="T38" s="5" t="s">
        <v>46</v>
      </c>
      <c r="U38" s="3" t="s">
        <v>46</v>
      </c>
      <c r="V38" s="3" t="s">
        <v>2525</v>
      </c>
      <c r="W38" s="3" t="s">
        <v>176</v>
      </c>
      <c r="X38" s="5" t="s">
        <v>47</v>
      </c>
      <c r="Y38" s="3" t="s">
        <v>2525</v>
      </c>
      <c r="Z38" s="3" t="s">
        <v>80</v>
      </c>
      <c r="AA38" s="3" t="s">
        <v>121</v>
      </c>
      <c r="AB38" s="5" t="s">
        <v>61</v>
      </c>
      <c r="AC38" s="3" t="s">
        <v>3799</v>
      </c>
      <c r="AD38" s="3" t="s">
        <v>80</v>
      </c>
      <c r="AE38" s="3" t="s">
        <v>176</v>
      </c>
      <c r="AF38" s="5" t="s">
        <v>8343</v>
      </c>
      <c r="AG38" s="3" t="s">
        <v>567</v>
      </c>
      <c r="AH38" s="5" t="s">
        <v>8344</v>
      </c>
      <c r="AI38" s="3" t="s">
        <v>8345</v>
      </c>
      <c r="AK38" s="16">
        <f t="shared" si="0"/>
        <v>336.04999999999995</v>
      </c>
      <c r="AL38" t="str">
        <f t="shared" si="1"/>
        <v>Rāviņš, Modris</v>
      </c>
      <c r="AN38" s="23">
        <f t="shared" si="2"/>
        <v>2.3931573886806423</v>
      </c>
      <c r="AQ38" s="25">
        <f t="shared" si="3"/>
        <v>8.3520369466394406E-3</v>
      </c>
      <c r="AR38" s="41">
        <f t="shared" si="4"/>
        <v>119.7312711125355</v>
      </c>
    </row>
    <row r="39" spans="1:44" x14ac:dyDescent="0.25">
      <c r="A39" s="3" t="s">
        <v>236</v>
      </c>
      <c r="B39" s="4" t="s">
        <v>199</v>
      </c>
      <c r="C39" s="3" t="s">
        <v>42</v>
      </c>
      <c r="D39" s="3" t="s">
        <v>186</v>
      </c>
      <c r="E39" s="3" t="s">
        <v>7766</v>
      </c>
      <c r="F39" s="3" t="s">
        <v>236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119</v>
      </c>
      <c r="L39" s="5" t="s">
        <v>47</v>
      </c>
      <c r="M39" s="3" t="s">
        <v>47</v>
      </c>
      <c r="N39" s="3" t="s">
        <v>47</v>
      </c>
      <c r="O39" s="3" t="s">
        <v>38</v>
      </c>
      <c r="P39" s="5" t="s">
        <v>46</v>
      </c>
      <c r="Q39" s="3" t="s">
        <v>86</v>
      </c>
      <c r="R39" s="3" t="s">
        <v>48</v>
      </c>
      <c r="S39" s="3" t="s">
        <v>50</v>
      </c>
      <c r="T39" s="5" t="s">
        <v>46</v>
      </c>
      <c r="U39" s="3" t="s">
        <v>46</v>
      </c>
      <c r="V39" s="3" t="s">
        <v>46</v>
      </c>
      <c r="W39" s="3" t="s">
        <v>176</v>
      </c>
      <c r="X39" s="5" t="s">
        <v>47</v>
      </c>
      <c r="Y39" s="3" t="s">
        <v>47</v>
      </c>
      <c r="Z39" s="3" t="s">
        <v>80</v>
      </c>
      <c r="AA39" s="3" t="s">
        <v>121</v>
      </c>
      <c r="AB39" s="5" t="s">
        <v>61</v>
      </c>
      <c r="AC39" s="3" t="s">
        <v>46</v>
      </c>
      <c r="AD39" s="3" t="s">
        <v>46</v>
      </c>
      <c r="AE39" s="3" t="s">
        <v>176</v>
      </c>
      <c r="AF39" s="5" t="s">
        <v>821</v>
      </c>
      <c r="AG39" s="3" t="s">
        <v>246</v>
      </c>
      <c r="AH39" s="5" t="s">
        <v>4927</v>
      </c>
      <c r="AI39" s="3" t="s">
        <v>6389</v>
      </c>
      <c r="AK39" s="16">
        <f t="shared" si="0"/>
        <v>-113.17999999999984</v>
      </c>
      <c r="AL39" t="str">
        <f t="shared" si="1"/>
        <v xml:space="preserve">  </v>
      </c>
      <c r="AN39" s="23">
        <f t="shared" si="2"/>
        <v>-1.1848353222989807</v>
      </c>
      <c r="AQ39" s="25">
        <f t="shared" si="3"/>
        <v>0.88195871810156556</v>
      </c>
      <c r="AR39" s="41">
        <f t="shared" si="4"/>
        <v>1.1338399173064706</v>
      </c>
    </row>
    <row r="40" spans="1:44" x14ac:dyDescent="0.25">
      <c r="A40" s="3" t="s">
        <v>1482</v>
      </c>
      <c r="B40" s="4" t="s">
        <v>89</v>
      </c>
      <c r="C40" s="3" t="s">
        <v>58</v>
      </c>
      <c r="D40" s="3" t="s">
        <v>90</v>
      </c>
      <c r="E40" s="3" t="s">
        <v>7798</v>
      </c>
      <c r="F40" s="3" t="s">
        <v>472</v>
      </c>
      <c r="G40" s="3" t="s">
        <v>65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46</v>
      </c>
      <c r="M40" s="3" t="s">
        <v>46</v>
      </c>
      <c r="N40" s="3" t="s">
        <v>46</v>
      </c>
      <c r="O40" s="3" t="s">
        <v>38</v>
      </c>
      <c r="P40" s="5" t="s">
        <v>47</v>
      </c>
      <c r="Q40" s="3" t="s">
        <v>48</v>
      </c>
      <c r="R40" s="3" t="s">
        <v>48</v>
      </c>
      <c r="S40" s="3" t="s">
        <v>50</v>
      </c>
      <c r="T40" s="5" t="s">
        <v>46</v>
      </c>
      <c r="U40" s="3" t="s">
        <v>46</v>
      </c>
      <c r="V40" s="3" t="s">
        <v>2525</v>
      </c>
      <c r="W40" s="3" t="s">
        <v>176</v>
      </c>
      <c r="X40" s="5" t="s">
        <v>47</v>
      </c>
      <c r="Y40" s="3" t="s">
        <v>80</v>
      </c>
      <c r="Z40" s="3" t="s">
        <v>80</v>
      </c>
      <c r="AA40" s="3" t="s">
        <v>121</v>
      </c>
      <c r="AB40" s="5" t="s">
        <v>46</v>
      </c>
      <c r="AC40" s="3" t="s">
        <v>5397</v>
      </c>
      <c r="AD40" s="3" t="s">
        <v>80</v>
      </c>
      <c r="AE40" s="3" t="s">
        <v>176</v>
      </c>
      <c r="AF40" s="5" t="s">
        <v>8346</v>
      </c>
      <c r="AG40" s="3" t="s">
        <v>184</v>
      </c>
      <c r="AH40" s="5" t="s">
        <v>8347</v>
      </c>
      <c r="AI40" s="3" t="s">
        <v>2690</v>
      </c>
      <c r="AK40" s="16">
        <f t="shared" si="0"/>
        <v>-20</v>
      </c>
      <c r="AL40" t="str">
        <f t="shared" si="1"/>
        <v xml:space="preserve">  </v>
      </c>
      <c r="AN40" s="23">
        <f t="shared" si="2"/>
        <v>-0.44268239215388616</v>
      </c>
      <c r="AQ40" s="25">
        <f t="shared" si="3"/>
        <v>0.67100225992679208</v>
      </c>
      <c r="AR40" s="41">
        <f t="shared" si="4"/>
        <v>1.4903079463683213</v>
      </c>
    </row>
    <row r="41" spans="1:44" x14ac:dyDescent="0.25">
      <c r="A41" s="3" t="s">
        <v>1482</v>
      </c>
      <c r="B41" s="4" t="s">
        <v>84</v>
      </c>
      <c r="C41" s="3" t="s">
        <v>42</v>
      </c>
      <c r="D41" s="3" t="s">
        <v>43</v>
      </c>
      <c r="E41" s="3" t="s">
        <v>7760</v>
      </c>
      <c r="F41" s="3" t="s">
        <v>66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46</v>
      </c>
      <c r="M41" s="3" t="s">
        <v>47</v>
      </c>
      <c r="N41" s="3" t="s">
        <v>61</v>
      </c>
      <c r="O41" s="3" t="s">
        <v>38</v>
      </c>
      <c r="P41" s="5" t="s">
        <v>48</v>
      </c>
      <c r="Q41" s="3" t="s">
        <v>86</v>
      </c>
      <c r="R41" s="3" t="s">
        <v>48</v>
      </c>
      <c r="S41" s="3" t="s">
        <v>50</v>
      </c>
      <c r="T41" s="5" t="s">
        <v>5424</v>
      </c>
      <c r="U41" s="3" t="s">
        <v>46</v>
      </c>
      <c r="V41" s="3" t="s">
        <v>2525</v>
      </c>
      <c r="W41" s="3" t="s">
        <v>176</v>
      </c>
      <c r="X41" s="5" t="s">
        <v>47</v>
      </c>
      <c r="Y41" s="3" t="s">
        <v>46</v>
      </c>
      <c r="Z41" s="3" t="s">
        <v>80</v>
      </c>
      <c r="AA41" s="3" t="s">
        <v>121</v>
      </c>
      <c r="AB41" s="5" t="s">
        <v>61</v>
      </c>
      <c r="AC41" s="3" t="s">
        <v>3799</v>
      </c>
      <c r="AD41" s="3" t="s">
        <v>47</v>
      </c>
      <c r="AE41" s="3" t="s">
        <v>176</v>
      </c>
      <c r="AF41" s="5" t="s">
        <v>8346</v>
      </c>
      <c r="AG41" s="3" t="s">
        <v>184</v>
      </c>
      <c r="AH41" s="5" t="s">
        <v>8347</v>
      </c>
      <c r="AI41" s="3" t="s">
        <v>4312</v>
      </c>
      <c r="AK41" s="16">
        <f t="shared" si="0"/>
        <v>107</v>
      </c>
      <c r="AL41" t="str">
        <f t="shared" si="1"/>
        <v xml:space="preserve">  </v>
      </c>
      <c r="AN41" s="23">
        <f t="shared" si="2"/>
        <v>0.56883748473414963</v>
      </c>
      <c r="AQ41" s="25">
        <f t="shared" si="3"/>
        <v>0.28473321679488273</v>
      </c>
      <c r="AR41" s="41">
        <f t="shared" si="4"/>
        <v>3.5120595034768427</v>
      </c>
    </row>
    <row r="42" spans="1:44" x14ac:dyDescent="0.25">
      <c r="A42" s="3" t="s">
        <v>219</v>
      </c>
      <c r="B42" s="4" t="s">
        <v>70</v>
      </c>
      <c r="C42" s="3" t="s">
        <v>42</v>
      </c>
      <c r="D42" s="3" t="s">
        <v>59</v>
      </c>
      <c r="E42" s="3" t="s">
        <v>7812</v>
      </c>
      <c r="F42" s="3" t="s">
        <v>443</v>
      </c>
      <c r="G42" s="3" t="s">
        <v>42</v>
      </c>
      <c r="H42" s="5" t="s">
        <v>46</v>
      </c>
      <c r="I42" s="3" t="s">
        <v>46</v>
      </c>
      <c r="J42" s="3" t="s">
        <v>47</v>
      </c>
      <c r="K42" s="3" t="s">
        <v>143</v>
      </c>
      <c r="L42" s="5" t="s">
        <v>46</v>
      </c>
      <c r="M42" s="3" t="s">
        <v>46</v>
      </c>
      <c r="N42" s="3" t="s">
        <v>46</v>
      </c>
      <c r="O42" s="3" t="s">
        <v>439</v>
      </c>
      <c r="P42" s="5" t="s">
        <v>48</v>
      </c>
      <c r="Q42" s="3" t="s">
        <v>86</v>
      </c>
      <c r="R42" s="3" t="s">
        <v>86</v>
      </c>
      <c r="S42" s="3" t="s">
        <v>821</v>
      </c>
      <c r="T42" s="5" t="s">
        <v>46</v>
      </c>
      <c r="U42" s="3" t="s">
        <v>46</v>
      </c>
      <c r="V42" s="3" t="s">
        <v>46</v>
      </c>
      <c r="W42" s="3" t="s">
        <v>176</v>
      </c>
      <c r="X42" s="5" t="s">
        <v>47</v>
      </c>
      <c r="Y42" s="3" t="s">
        <v>80</v>
      </c>
      <c r="Z42" s="3" t="s">
        <v>80</v>
      </c>
      <c r="AA42" s="3" t="s">
        <v>121</v>
      </c>
      <c r="AB42" s="5" t="s">
        <v>61</v>
      </c>
      <c r="AC42" s="3" t="s">
        <v>47</v>
      </c>
      <c r="AD42" s="3" t="s">
        <v>40</v>
      </c>
      <c r="AE42" s="3" t="s">
        <v>176</v>
      </c>
      <c r="AF42" s="5" t="s">
        <v>355</v>
      </c>
      <c r="AG42" s="3" t="s">
        <v>1142</v>
      </c>
      <c r="AH42" s="5" t="s">
        <v>8348</v>
      </c>
      <c r="AI42" s="3" t="s">
        <v>6767</v>
      </c>
      <c r="AK42" s="16">
        <f t="shared" si="0"/>
        <v>-17.690000000000055</v>
      </c>
      <c r="AL42" t="str">
        <f t="shared" si="1"/>
        <v xml:space="preserve">  </v>
      </c>
      <c r="AN42" s="23">
        <f t="shared" si="2"/>
        <v>-0.42428388100734044</v>
      </c>
      <c r="AQ42" s="25">
        <f t="shared" si="3"/>
        <v>0.66432060337684729</v>
      </c>
      <c r="AR42" s="41">
        <f t="shared" si="4"/>
        <v>1.5052972840475531</v>
      </c>
    </row>
    <row r="43" spans="1:44" x14ac:dyDescent="0.25">
      <c r="A43" s="3" t="s">
        <v>302</v>
      </c>
      <c r="B43" s="4" t="s">
        <v>296</v>
      </c>
      <c r="C43" s="3" t="s">
        <v>58</v>
      </c>
      <c r="D43" s="3" t="s">
        <v>100</v>
      </c>
      <c r="E43" s="3" t="s">
        <v>7763</v>
      </c>
      <c r="F43" s="3" t="s">
        <v>281</v>
      </c>
      <c r="G43" s="3" t="s">
        <v>45</v>
      </c>
      <c r="H43" s="5" t="s">
        <v>46</v>
      </c>
      <c r="I43" s="3" t="s">
        <v>46</v>
      </c>
      <c r="J43" s="3" t="s">
        <v>46</v>
      </c>
      <c r="K43" s="3" t="s">
        <v>108</v>
      </c>
      <c r="L43" s="5" t="s">
        <v>46</v>
      </c>
      <c r="M43" s="3" t="s">
        <v>47</v>
      </c>
      <c r="N43" s="3" t="s">
        <v>47</v>
      </c>
      <c r="O43" s="3" t="s">
        <v>38</v>
      </c>
      <c r="P43" s="5" t="s">
        <v>48</v>
      </c>
      <c r="Q43" s="3" t="s">
        <v>86</v>
      </c>
      <c r="R43" s="3" t="s">
        <v>48</v>
      </c>
      <c r="S43" s="3" t="s">
        <v>50</v>
      </c>
      <c r="T43" s="5" t="s">
        <v>46</v>
      </c>
      <c r="U43" s="3" t="s">
        <v>46</v>
      </c>
      <c r="V43" s="3" t="s">
        <v>2525</v>
      </c>
      <c r="W43" s="3" t="s">
        <v>176</v>
      </c>
      <c r="X43" s="5" t="s">
        <v>47</v>
      </c>
      <c r="Y43" s="3" t="s">
        <v>47</v>
      </c>
      <c r="Z43" s="3" t="s">
        <v>47</v>
      </c>
      <c r="AA43" s="3" t="s">
        <v>121</v>
      </c>
      <c r="AB43" s="5" t="s">
        <v>61</v>
      </c>
      <c r="AC43" s="3" t="s">
        <v>46</v>
      </c>
      <c r="AD43" s="3" t="s">
        <v>86</v>
      </c>
      <c r="AE43" s="3" t="s">
        <v>176</v>
      </c>
      <c r="AF43" s="5" t="s">
        <v>2987</v>
      </c>
      <c r="AG43" s="3" t="s">
        <v>187</v>
      </c>
      <c r="AH43" s="5" t="s">
        <v>8349</v>
      </c>
      <c r="AI43" s="3" t="s">
        <v>8350</v>
      </c>
      <c r="AK43" s="16">
        <f t="shared" si="0"/>
        <v>-162.35999999999967</v>
      </c>
      <c r="AL43" t="str">
        <f t="shared" si="1"/>
        <v xml:space="preserve">  </v>
      </c>
      <c r="AN43" s="23">
        <f t="shared" si="2"/>
        <v>-1.5765404210812912</v>
      </c>
      <c r="AQ43" s="25">
        <f t="shared" si="3"/>
        <v>0.94254934451434846</v>
      </c>
      <c r="AR43" s="41">
        <f t="shared" si="4"/>
        <v>1.0609524114785238</v>
      </c>
    </row>
    <row r="44" spans="1:44" x14ac:dyDescent="0.25">
      <c r="A44" s="3" t="s">
        <v>293</v>
      </c>
      <c r="B44" s="4" t="s">
        <v>831</v>
      </c>
      <c r="C44" s="3" t="s">
        <v>63</v>
      </c>
      <c r="D44" s="3" t="s">
        <v>779</v>
      </c>
      <c r="E44" s="3" t="s">
        <v>7806</v>
      </c>
      <c r="F44" s="3" t="s">
        <v>369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47</v>
      </c>
      <c r="M44" s="3" t="s">
        <v>6701</v>
      </c>
      <c r="N44" s="3" t="s">
        <v>61</v>
      </c>
      <c r="O44" s="3" t="s">
        <v>38</v>
      </c>
      <c r="P44" s="5" t="s">
        <v>40</v>
      </c>
      <c r="Q44" s="3" t="s">
        <v>61</v>
      </c>
      <c r="R44" s="3" t="s">
        <v>48</v>
      </c>
      <c r="S44" s="3" t="s">
        <v>50</v>
      </c>
      <c r="T44" s="5" t="s">
        <v>46</v>
      </c>
      <c r="U44" s="3" t="s">
        <v>80</v>
      </c>
      <c r="V44" s="3" t="s">
        <v>80</v>
      </c>
      <c r="W44" s="3" t="s">
        <v>176</v>
      </c>
      <c r="X44" s="5" t="s">
        <v>5424</v>
      </c>
      <c r="Y44" s="3" t="s">
        <v>47</v>
      </c>
      <c r="Z44" s="3" t="s">
        <v>80</v>
      </c>
      <c r="AA44" s="3" t="s">
        <v>121</v>
      </c>
      <c r="AB44" s="5" t="s">
        <v>46</v>
      </c>
      <c r="AC44" s="3" t="s">
        <v>46</v>
      </c>
      <c r="AD44" s="3" t="s">
        <v>86</v>
      </c>
      <c r="AE44" s="3" t="s">
        <v>176</v>
      </c>
      <c r="AF44" s="5" t="s">
        <v>2767</v>
      </c>
      <c r="AG44" s="3" t="s">
        <v>184</v>
      </c>
      <c r="AH44" s="5" t="s">
        <v>8351</v>
      </c>
      <c r="AI44" s="3" t="s">
        <v>8352</v>
      </c>
      <c r="AK44" s="16">
        <f t="shared" si="0"/>
        <v>266.09999999999991</v>
      </c>
      <c r="AL44" t="str">
        <f t="shared" si="1"/>
        <v xml:space="preserve">  </v>
      </c>
      <c r="AN44" s="23">
        <f t="shared" si="2"/>
        <v>1.8360249840482159</v>
      </c>
      <c r="AQ44" s="25">
        <f t="shared" si="3"/>
        <v>3.3176980836040704E-2</v>
      </c>
      <c r="AR44" s="41">
        <f t="shared" si="4"/>
        <v>30.141380402935383</v>
      </c>
    </row>
    <row r="45" spans="1:44" x14ac:dyDescent="0.25">
      <c r="A45" s="3" t="s">
        <v>305</v>
      </c>
      <c r="B45" s="4" t="s">
        <v>300</v>
      </c>
      <c r="C45" s="3" t="s">
        <v>42</v>
      </c>
      <c r="D45" s="3" t="s">
        <v>100</v>
      </c>
      <c r="E45" s="3" t="s">
        <v>7874</v>
      </c>
      <c r="F45" s="3" t="s">
        <v>85</v>
      </c>
      <c r="G45" s="3" t="s">
        <v>65</v>
      </c>
      <c r="H45" s="5" t="s">
        <v>46</v>
      </c>
      <c r="I45" s="3" t="s">
        <v>46</v>
      </c>
      <c r="J45" s="3" t="s">
        <v>46</v>
      </c>
      <c r="K45" s="3" t="s">
        <v>143</v>
      </c>
      <c r="L45" s="5" t="s">
        <v>46</v>
      </c>
      <c r="M45" s="3" t="s">
        <v>80</v>
      </c>
      <c r="N45" s="3" t="s">
        <v>80</v>
      </c>
      <c r="O45" s="3" t="s">
        <v>38</v>
      </c>
      <c r="P45" s="5" t="s">
        <v>40</v>
      </c>
      <c r="Q45" s="3" t="s">
        <v>48</v>
      </c>
      <c r="R45" s="3" t="s">
        <v>47</v>
      </c>
      <c r="S45" s="3" t="s">
        <v>235</v>
      </c>
      <c r="T45" s="5" t="s">
        <v>46</v>
      </c>
      <c r="U45" s="3" t="s">
        <v>46</v>
      </c>
      <c r="V45" s="3" t="s">
        <v>80</v>
      </c>
      <c r="W45" s="3" t="s">
        <v>176</v>
      </c>
      <c r="X45" s="5" t="s">
        <v>47</v>
      </c>
      <c r="Y45" s="3" t="s">
        <v>2525</v>
      </c>
      <c r="Z45" s="3" t="s">
        <v>80</v>
      </c>
      <c r="AA45" s="3" t="s">
        <v>121</v>
      </c>
      <c r="AB45" s="5" t="s">
        <v>46</v>
      </c>
      <c r="AC45" s="3" t="s">
        <v>46</v>
      </c>
      <c r="AD45" s="3" t="s">
        <v>86</v>
      </c>
      <c r="AE45" s="3" t="s">
        <v>67</v>
      </c>
      <c r="AF45" s="5" t="s">
        <v>3234</v>
      </c>
      <c r="AG45" s="3" t="s">
        <v>215</v>
      </c>
      <c r="AH45" s="5" t="s">
        <v>8353</v>
      </c>
      <c r="AI45" s="3" t="s">
        <v>8354</v>
      </c>
      <c r="AK45" s="16">
        <f t="shared" si="0"/>
        <v>-26.710000000000036</v>
      </c>
      <c r="AL45" t="str">
        <f t="shared" si="1"/>
        <v xml:space="preserve">  </v>
      </c>
      <c r="AN45" s="23">
        <f t="shared" si="2"/>
        <v>-0.49612568643671101</v>
      </c>
      <c r="AQ45" s="25">
        <f t="shared" si="3"/>
        <v>0.69009713121515026</v>
      </c>
      <c r="AR45" s="41">
        <f t="shared" si="4"/>
        <v>1.4490713767193331</v>
      </c>
    </row>
    <row r="46" spans="1:44" x14ac:dyDescent="0.25">
      <c r="A46" s="3" t="s">
        <v>97</v>
      </c>
      <c r="B46" s="4" t="s">
        <v>99</v>
      </c>
      <c r="C46" s="3" t="s">
        <v>58</v>
      </c>
      <c r="D46" s="3" t="s">
        <v>100</v>
      </c>
      <c r="E46" s="3" t="s">
        <v>7831</v>
      </c>
      <c r="F46" s="3" t="s">
        <v>263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46</v>
      </c>
      <c r="M46" s="3" t="s">
        <v>5424</v>
      </c>
      <c r="N46" s="3" t="s">
        <v>46</v>
      </c>
      <c r="O46" s="3" t="s">
        <v>38</v>
      </c>
      <c r="P46" s="5" t="s">
        <v>47</v>
      </c>
      <c r="Q46" s="3" t="s">
        <v>48</v>
      </c>
      <c r="R46" s="3" t="s">
        <v>61</v>
      </c>
      <c r="S46" s="3" t="s">
        <v>235</v>
      </c>
      <c r="T46" s="5" t="s">
        <v>46</v>
      </c>
      <c r="U46" s="3" t="s">
        <v>80</v>
      </c>
      <c r="V46" s="3" t="s">
        <v>80</v>
      </c>
      <c r="W46" s="3" t="s">
        <v>176</v>
      </c>
      <c r="X46" s="5" t="s">
        <v>47</v>
      </c>
      <c r="Y46" s="3" t="s">
        <v>80</v>
      </c>
      <c r="Z46" s="3" t="s">
        <v>80</v>
      </c>
      <c r="AA46" s="3" t="s">
        <v>121</v>
      </c>
      <c r="AB46" s="5" t="s">
        <v>46</v>
      </c>
      <c r="AC46" s="3" t="s">
        <v>46</v>
      </c>
      <c r="AD46" s="3" t="s">
        <v>47</v>
      </c>
      <c r="AE46" s="3" t="s">
        <v>176</v>
      </c>
      <c r="AF46" s="5" t="s">
        <v>8355</v>
      </c>
      <c r="AG46" s="3" t="s">
        <v>237</v>
      </c>
      <c r="AH46" s="5" t="s">
        <v>8356</v>
      </c>
      <c r="AI46" s="3" t="s">
        <v>8357</v>
      </c>
      <c r="AK46" s="16">
        <f t="shared" si="0"/>
        <v>-79.650000000000091</v>
      </c>
      <c r="AL46" t="str">
        <f t="shared" si="1"/>
        <v xml:space="preserve">  </v>
      </c>
      <c r="AN46" s="23">
        <f t="shared" si="2"/>
        <v>-0.9177781453536612</v>
      </c>
      <c r="AQ46" s="25">
        <f t="shared" si="3"/>
        <v>0.82063248693415081</v>
      </c>
      <c r="AR46" s="41">
        <f t="shared" si="4"/>
        <v>1.2185722792135112</v>
      </c>
    </row>
    <row r="47" spans="1:44" x14ac:dyDescent="0.25">
      <c r="A47" s="3" t="s">
        <v>220</v>
      </c>
      <c r="B47" s="4" t="s">
        <v>464</v>
      </c>
      <c r="C47" s="3" t="s">
        <v>42</v>
      </c>
      <c r="D47" s="3" t="s">
        <v>55</v>
      </c>
      <c r="E47" s="3" t="s">
        <v>7770</v>
      </c>
      <c r="F47" s="3" t="s">
        <v>91</v>
      </c>
      <c r="G47" s="3" t="s">
        <v>42</v>
      </c>
      <c r="H47" s="5" t="s">
        <v>46</v>
      </c>
      <c r="I47" s="3" t="s">
        <v>47</v>
      </c>
      <c r="J47" s="3" t="s">
        <v>47</v>
      </c>
      <c r="K47" s="3" t="s">
        <v>143</v>
      </c>
      <c r="L47" s="5" t="s">
        <v>61</v>
      </c>
      <c r="M47" s="3" t="s">
        <v>47</v>
      </c>
      <c r="N47" s="3" t="s">
        <v>61</v>
      </c>
      <c r="O47" s="3" t="s">
        <v>38</v>
      </c>
      <c r="P47" s="5" t="s">
        <v>40</v>
      </c>
      <c r="Q47" s="3" t="s">
        <v>86</v>
      </c>
      <c r="R47" s="3" t="s">
        <v>48</v>
      </c>
      <c r="S47" s="3" t="s">
        <v>50</v>
      </c>
      <c r="T47" s="5" t="s">
        <v>46</v>
      </c>
      <c r="U47" s="3" t="s">
        <v>46</v>
      </c>
      <c r="V47" s="3" t="s">
        <v>46</v>
      </c>
      <c r="W47" s="3" t="s">
        <v>176</v>
      </c>
      <c r="X47" s="5" t="s">
        <v>47</v>
      </c>
      <c r="Y47" s="3" t="s">
        <v>46</v>
      </c>
      <c r="Z47" s="3" t="s">
        <v>47</v>
      </c>
      <c r="AA47" s="3" t="s">
        <v>121</v>
      </c>
      <c r="AB47" s="5" t="s">
        <v>46</v>
      </c>
      <c r="AC47" s="3" t="s">
        <v>3799</v>
      </c>
      <c r="AD47" s="3" t="s">
        <v>40</v>
      </c>
      <c r="AE47" s="3" t="s">
        <v>176</v>
      </c>
      <c r="AF47" s="5" t="s">
        <v>8358</v>
      </c>
      <c r="AG47" s="3" t="s">
        <v>184</v>
      </c>
      <c r="AH47" s="5" t="s">
        <v>8359</v>
      </c>
      <c r="AI47" s="3" t="s">
        <v>8360</v>
      </c>
      <c r="AK47" s="16">
        <f t="shared" si="0"/>
        <v>-89.660000000000309</v>
      </c>
      <c r="AL47" t="str">
        <f t="shared" si="1"/>
        <v xml:space="preserve">  </v>
      </c>
      <c r="AN47" s="23">
        <f t="shared" si="2"/>
        <v>-0.99750502698869625</v>
      </c>
      <c r="AQ47" s="25">
        <f t="shared" si="3"/>
        <v>0.84074028252151256</v>
      </c>
      <c r="AR47" s="41">
        <f t="shared" si="4"/>
        <v>1.1894279610355323</v>
      </c>
    </row>
    <row r="48" spans="1:44" x14ac:dyDescent="0.25">
      <c r="A48" s="3" t="s">
        <v>321</v>
      </c>
      <c r="B48" s="4" t="s">
        <v>7868</v>
      </c>
      <c r="C48" s="3" t="s">
        <v>278</v>
      </c>
      <c r="D48" s="3" t="s">
        <v>422</v>
      </c>
      <c r="E48" s="3" t="s">
        <v>7869</v>
      </c>
      <c r="F48" s="3" t="s">
        <v>653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46</v>
      </c>
      <c r="M48" s="3" t="s">
        <v>47</v>
      </c>
      <c r="N48" s="3" t="s">
        <v>40</v>
      </c>
      <c r="O48" s="3" t="s">
        <v>38</v>
      </c>
      <c r="P48" s="5" t="s">
        <v>40</v>
      </c>
      <c r="Q48" s="3" t="s">
        <v>86</v>
      </c>
      <c r="R48" s="3" t="s">
        <v>46</v>
      </c>
      <c r="S48" s="3" t="s">
        <v>50</v>
      </c>
      <c r="T48" s="5" t="s">
        <v>5559</v>
      </c>
      <c r="U48" s="3" t="s">
        <v>46</v>
      </c>
      <c r="V48" s="3" t="s">
        <v>47</v>
      </c>
      <c r="W48" s="3" t="s">
        <v>176</v>
      </c>
      <c r="X48" s="5" t="s">
        <v>47</v>
      </c>
      <c r="Y48" s="3" t="s">
        <v>46</v>
      </c>
      <c r="Z48" s="3" t="s">
        <v>80</v>
      </c>
      <c r="AA48" s="3" t="s">
        <v>121</v>
      </c>
      <c r="AB48" s="5" t="s">
        <v>48</v>
      </c>
      <c r="AC48" s="3" t="s">
        <v>5424</v>
      </c>
      <c r="AD48" s="3" t="s">
        <v>47</v>
      </c>
      <c r="AE48" s="3" t="s">
        <v>176</v>
      </c>
      <c r="AF48" s="5" t="s">
        <v>8361</v>
      </c>
      <c r="AG48" s="3" t="s">
        <v>184</v>
      </c>
      <c r="AH48" s="5" t="s">
        <v>8362</v>
      </c>
      <c r="AI48" s="8" t="s">
        <v>8363</v>
      </c>
      <c r="AK48" s="16">
        <f t="shared" si="0"/>
        <v>454.65999999999985</v>
      </c>
      <c r="AL48" t="str">
        <f t="shared" si="1"/>
        <v>Ličková, Anna</v>
      </c>
      <c r="AN48" s="23">
        <f t="shared" si="2"/>
        <v>3.3378532359065463</v>
      </c>
      <c r="AQ48" s="25">
        <f t="shared" si="3"/>
        <v>4.2214165648812862E-4</v>
      </c>
      <c r="AR48" s="41">
        <f t="shared" si="4"/>
        <v>2368.8730657835986</v>
      </c>
    </row>
    <row r="49" spans="1:44" x14ac:dyDescent="0.25">
      <c r="A49" s="3" t="s">
        <v>361</v>
      </c>
      <c r="B49" s="4" t="s">
        <v>392</v>
      </c>
      <c r="C49" s="3" t="s">
        <v>58</v>
      </c>
      <c r="D49" s="3" t="s">
        <v>307</v>
      </c>
      <c r="E49" s="3" t="s">
        <v>7845</v>
      </c>
      <c r="F49" s="3" t="s">
        <v>302</v>
      </c>
      <c r="G49" s="3" t="s">
        <v>45</v>
      </c>
      <c r="H49" s="5" t="s">
        <v>46</v>
      </c>
      <c r="I49" s="3" t="s">
        <v>46</v>
      </c>
      <c r="J49" s="3" t="s">
        <v>47</v>
      </c>
      <c r="K49" s="3" t="s">
        <v>143</v>
      </c>
      <c r="L49" s="5" t="s">
        <v>46</v>
      </c>
      <c r="M49" s="3" t="s">
        <v>47</v>
      </c>
      <c r="N49" s="3" t="s">
        <v>46</v>
      </c>
      <c r="O49" s="3" t="s">
        <v>38</v>
      </c>
      <c r="P49" s="5" t="s">
        <v>47</v>
      </c>
      <c r="Q49" s="3" t="s">
        <v>86</v>
      </c>
      <c r="R49" s="3" t="s">
        <v>48</v>
      </c>
      <c r="S49" s="3" t="s">
        <v>50</v>
      </c>
      <c r="T49" s="5" t="s">
        <v>46</v>
      </c>
      <c r="U49" s="3" t="s">
        <v>47</v>
      </c>
      <c r="V49" s="3" t="s">
        <v>80</v>
      </c>
      <c r="W49" s="3" t="s">
        <v>176</v>
      </c>
      <c r="X49" s="5" t="s">
        <v>47</v>
      </c>
      <c r="Y49" s="3" t="s">
        <v>46</v>
      </c>
      <c r="Z49" s="3" t="s">
        <v>80</v>
      </c>
      <c r="AA49" s="3" t="s">
        <v>121</v>
      </c>
      <c r="AB49" s="5" t="s">
        <v>46</v>
      </c>
      <c r="AC49" s="3" t="s">
        <v>6701</v>
      </c>
      <c r="AD49" s="3" t="s">
        <v>86</v>
      </c>
      <c r="AE49" s="3" t="s">
        <v>176</v>
      </c>
      <c r="AF49" s="5" t="s">
        <v>8364</v>
      </c>
      <c r="AG49" s="3" t="s">
        <v>184</v>
      </c>
      <c r="AH49" s="5" t="s">
        <v>8365</v>
      </c>
      <c r="AI49" s="3" t="s">
        <v>8366</v>
      </c>
      <c r="AK49" s="16">
        <f t="shared" si="0"/>
        <v>-207.75</v>
      </c>
      <c r="AL49" t="str">
        <f t="shared" si="1"/>
        <v xml:space="preserve">  </v>
      </c>
      <c r="AN49" s="23">
        <f t="shared" si="2"/>
        <v>-1.9380592180257656</v>
      </c>
      <c r="AQ49" s="25">
        <f t="shared" si="3"/>
        <v>0.97369200089653785</v>
      </c>
      <c r="AR49" s="41">
        <f t="shared" si="4"/>
        <v>1.027018809930901</v>
      </c>
    </row>
    <row r="50" spans="1:44" x14ac:dyDescent="0.25">
      <c r="A50" s="3" t="s">
        <v>81</v>
      </c>
      <c r="B50" s="4" t="s">
        <v>109</v>
      </c>
      <c r="C50" s="3" t="s">
        <v>58</v>
      </c>
      <c r="D50" s="3" t="s">
        <v>59</v>
      </c>
      <c r="E50" s="3" t="s">
        <v>7829</v>
      </c>
      <c r="F50" s="3" t="s">
        <v>613</v>
      </c>
      <c r="G50" s="3" t="s">
        <v>111</v>
      </c>
      <c r="H50" s="5" t="s">
        <v>47</v>
      </c>
      <c r="I50" s="3" t="s">
        <v>46</v>
      </c>
      <c r="J50" s="3" t="s">
        <v>46</v>
      </c>
      <c r="K50" s="3" t="s">
        <v>143</v>
      </c>
      <c r="L50" s="5" t="s">
        <v>46</v>
      </c>
      <c r="M50" s="3" t="s">
        <v>47</v>
      </c>
      <c r="N50" s="3" t="s">
        <v>46</v>
      </c>
      <c r="O50" s="3" t="s">
        <v>38</v>
      </c>
      <c r="P50" s="5" t="s">
        <v>40</v>
      </c>
      <c r="Q50" s="3" t="s">
        <v>40</v>
      </c>
      <c r="R50" s="3" t="s">
        <v>47</v>
      </c>
      <c r="S50" s="3" t="s">
        <v>454</v>
      </c>
      <c r="T50" s="5" t="s">
        <v>46</v>
      </c>
      <c r="U50" s="3" t="s">
        <v>46</v>
      </c>
      <c r="V50" s="3" t="s">
        <v>2525</v>
      </c>
      <c r="W50" s="3" t="s">
        <v>176</v>
      </c>
      <c r="X50" s="5" t="s">
        <v>80</v>
      </c>
      <c r="Y50" s="3" t="s">
        <v>46</v>
      </c>
      <c r="Z50" s="3" t="s">
        <v>80</v>
      </c>
      <c r="AA50" s="3" t="s">
        <v>121</v>
      </c>
      <c r="AB50" s="5" t="s">
        <v>46</v>
      </c>
      <c r="AC50" s="3" t="s">
        <v>5424</v>
      </c>
      <c r="AD50" s="3" t="s">
        <v>80</v>
      </c>
      <c r="AE50" s="3" t="s">
        <v>176</v>
      </c>
      <c r="AF50" s="5" t="s">
        <v>8367</v>
      </c>
      <c r="AG50" s="3" t="s">
        <v>195</v>
      </c>
      <c r="AH50" s="5" t="s">
        <v>8368</v>
      </c>
      <c r="AI50" s="3" t="s">
        <v>4404</v>
      </c>
      <c r="AK50" s="16">
        <f t="shared" si="0"/>
        <v>-16.809999999999945</v>
      </c>
      <c r="AL50" t="str">
        <f t="shared" si="1"/>
        <v xml:space="preserve">  </v>
      </c>
      <c r="AN50" s="23">
        <f t="shared" si="2"/>
        <v>-0.41727492438008384</v>
      </c>
      <c r="AQ50" s="25">
        <f t="shared" si="3"/>
        <v>0.66176133614796717</v>
      </c>
      <c r="AR50" s="41">
        <f t="shared" si="4"/>
        <v>1.5111188057931568</v>
      </c>
    </row>
    <row r="51" spans="1:44" x14ac:dyDescent="0.25">
      <c r="A51" s="3" t="s">
        <v>213</v>
      </c>
      <c r="B51" s="4" t="s">
        <v>7903</v>
      </c>
      <c r="C51" s="3" t="s">
        <v>63</v>
      </c>
      <c r="D51" s="3" t="s">
        <v>515</v>
      </c>
      <c r="E51" s="3" t="s">
        <v>7904</v>
      </c>
      <c r="F51" s="3" t="s">
        <v>322</v>
      </c>
      <c r="G51" s="3" t="s">
        <v>42</v>
      </c>
      <c r="H51" s="5" t="s">
        <v>47</v>
      </c>
      <c r="I51" s="3" t="s">
        <v>46</v>
      </c>
      <c r="J51" s="3" t="s">
        <v>46</v>
      </c>
      <c r="K51" s="3" t="s">
        <v>143</v>
      </c>
      <c r="L51" s="5" t="s">
        <v>46</v>
      </c>
      <c r="M51" s="3" t="s">
        <v>47</v>
      </c>
      <c r="N51" s="3" t="s">
        <v>46</v>
      </c>
      <c r="O51" s="3" t="s">
        <v>38</v>
      </c>
      <c r="P51" s="5" t="s">
        <v>47</v>
      </c>
      <c r="Q51" s="3" t="s">
        <v>86</v>
      </c>
      <c r="R51" s="3" t="s">
        <v>48</v>
      </c>
      <c r="S51" s="3" t="s">
        <v>50</v>
      </c>
      <c r="T51" s="5" t="s">
        <v>46</v>
      </c>
      <c r="U51" s="3" t="s">
        <v>46</v>
      </c>
      <c r="V51" s="3" t="s">
        <v>2525</v>
      </c>
      <c r="W51" s="3" t="s">
        <v>176</v>
      </c>
      <c r="X51" s="5" t="s">
        <v>47</v>
      </c>
      <c r="Y51" s="3" t="s">
        <v>2525</v>
      </c>
      <c r="Z51" s="3" t="s">
        <v>47</v>
      </c>
      <c r="AA51" s="3" t="s">
        <v>121</v>
      </c>
      <c r="AB51" s="5" t="s">
        <v>46</v>
      </c>
      <c r="AC51" s="3" t="s">
        <v>5397</v>
      </c>
      <c r="AD51" s="3" t="s">
        <v>47</v>
      </c>
      <c r="AE51" s="3" t="s">
        <v>176</v>
      </c>
      <c r="AF51" s="5" t="s">
        <v>8369</v>
      </c>
      <c r="AG51" s="3" t="s">
        <v>184</v>
      </c>
      <c r="AH51" s="5" t="s">
        <v>8370</v>
      </c>
      <c r="AI51" s="3" t="s">
        <v>8371</v>
      </c>
      <c r="AK51" s="16">
        <f t="shared" si="0"/>
        <v>222.23000000000002</v>
      </c>
      <c r="AL51" t="str">
        <f t="shared" si="1"/>
        <v xml:space="preserve">  </v>
      </c>
      <c r="AN51" s="23">
        <f t="shared" si="2"/>
        <v>1.4866125667326411</v>
      </c>
      <c r="AQ51" s="25">
        <f t="shared" si="3"/>
        <v>6.8558583416186258E-2</v>
      </c>
      <c r="AR51" s="41">
        <f t="shared" si="4"/>
        <v>14.586065670719593</v>
      </c>
    </row>
    <row r="52" spans="1:44" x14ac:dyDescent="0.25">
      <c r="A52" s="3" t="s">
        <v>189</v>
      </c>
      <c r="B52" s="4" t="s">
        <v>120</v>
      </c>
      <c r="C52" s="3" t="s">
        <v>42</v>
      </c>
      <c r="D52" s="3" t="s">
        <v>115</v>
      </c>
      <c r="E52" s="3" t="s">
        <v>7847</v>
      </c>
      <c r="F52" s="3" t="s">
        <v>396</v>
      </c>
      <c r="G52" s="3" t="s">
        <v>111</v>
      </c>
      <c r="H52" s="5" t="s">
        <v>46</v>
      </c>
      <c r="I52" s="3" t="s">
        <v>46</v>
      </c>
      <c r="J52" s="3" t="s">
        <v>46</v>
      </c>
      <c r="K52" s="3" t="s">
        <v>56</v>
      </c>
      <c r="L52" s="5" t="s">
        <v>80</v>
      </c>
      <c r="M52" s="3" t="s">
        <v>47</v>
      </c>
      <c r="N52" s="3" t="s">
        <v>46</v>
      </c>
      <c r="O52" s="3" t="s">
        <v>38</v>
      </c>
      <c r="P52" s="5" t="s">
        <v>40</v>
      </c>
      <c r="Q52" s="3" t="s">
        <v>40</v>
      </c>
      <c r="R52" s="3" t="s">
        <v>48</v>
      </c>
      <c r="S52" s="3" t="s">
        <v>50</v>
      </c>
      <c r="T52" s="5" t="s">
        <v>46</v>
      </c>
      <c r="U52" s="3" t="s">
        <v>46</v>
      </c>
      <c r="V52" s="3" t="s">
        <v>80</v>
      </c>
      <c r="W52" s="3" t="s">
        <v>176</v>
      </c>
      <c r="X52" s="5" t="s">
        <v>47</v>
      </c>
      <c r="Y52" s="3" t="s">
        <v>80</v>
      </c>
      <c r="Z52" s="3" t="s">
        <v>47</v>
      </c>
      <c r="AA52" s="3" t="s">
        <v>121</v>
      </c>
      <c r="AB52" s="5" t="s">
        <v>46</v>
      </c>
      <c r="AC52" s="3" t="s">
        <v>6701</v>
      </c>
      <c r="AD52" s="3" t="s">
        <v>86</v>
      </c>
      <c r="AE52" s="3" t="s">
        <v>176</v>
      </c>
      <c r="AF52" s="5" t="s">
        <v>8372</v>
      </c>
      <c r="AG52" s="3" t="s">
        <v>195</v>
      </c>
      <c r="AH52" s="5" t="s">
        <v>8373</v>
      </c>
      <c r="AI52" s="3" t="s">
        <v>8374</v>
      </c>
      <c r="AK52" s="16">
        <f t="shared" si="0"/>
        <v>-171.91000000000031</v>
      </c>
      <c r="AL52" t="str">
        <f t="shared" si="1"/>
        <v xml:space="preserve">  </v>
      </c>
      <c r="AN52" s="23">
        <f t="shared" si="2"/>
        <v>-1.6526035299339004</v>
      </c>
      <c r="AQ52" s="25">
        <f t="shared" si="3"/>
        <v>0.95079421039566592</v>
      </c>
      <c r="AR52" s="41">
        <f t="shared" si="4"/>
        <v>1.0517523025133457</v>
      </c>
    </row>
    <row r="53" spans="1:44" x14ac:dyDescent="0.25">
      <c r="A53" s="3" t="s">
        <v>67</v>
      </c>
      <c r="B53" s="4" t="s">
        <v>440</v>
      </c>
      <c r="C53" s="3" t="s">
        <v>42</v>
      </c>
      <c r="D53" s="3" t="s">
        <v>115</v>
      </c>
      <c r="E53" s="3" t="s">
        <v>7785</v>
      </c>
      <c r="F53" s="3" t="s">
        <v>571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143</v>
      </c>
      <c r="L53" s="5" t="s">
        <v>46</v>
      </c>
      <c r="M53" s="3" t="s">
        <v>3799</v>
      </c>
      <c r="N53" s="3" t="s">
        <v>46</v>
      </c>
      <c r="O53" s="3" t="s">
        <v>38</v>
      </c>
      <c r="P53" s="5" t="s">
        <v>40</v>
      </c>
      <c r="Q53" s="3" t="s">
        <v>86</v>
      </c>
      <c r="R53" s="3" t="s">
        <v>48</v>
      </c>
      <c r="S53" s="3" t="s">
        <v>50</v>
      </c>
      <c r="T53" s="5" t="s">
        <v>46</v>
      </c>
      <c r="U53" s="3" t="s">
        <v>80</v>
      </c>
      <c r="V53" s="3" t="s">
        <v>80</v>
      </c>
      <c r="W53" s="3" t="s">
        <v>176</v>
      </c>
      <c r="X53" s="5" t="s">
        <v>47</v>
      </c>
      <c r="Y53" s="3" t="s">
        <v>80</v>
      </c>
      <c r="Z53" s="3" t="s">
        <v>80</v>
      </c>
      <c r="AA53" s="3" t="s">
        <v>121</v>
      </c>
      <c r="AB53" s="5" t="s">
        <v>46</v>
      </c>
      <c r="AC53" s="3" t="s">
        <v>46</v>
      </c>
      <c r="AD53" s="3" t="s">
        <v>40</v>
      </c>
      <c r="AE53" s="3" t="s">
        <v>176</v>
      </c>
      <c r="AF53" s="5" t="s">
        <v>5620</v>
      </c>
      <c r="AG53" s="3" t="s">
        <v>184</v>
      </c>
      <c r="AH53" s="5" t="s">
        <v>8375</v>
      </c>
      <c r="AI53" s="3" t="s">
        <v>3351</v>
      </c>
      <c r="AK53" s="16">
        <f t="shared" si="0"/>
        <v>-57.589999999999691</v>
      </c>
      <c r="AL53" t="str">
        <f t="shared" si="1"/>
        <v xml:space="preserve">  </v>
      </c>
      <c r="AN53" s="23">
        <f t="shared" si="2"/>
        <v>-0.74207634626586216</v>
      </c>
      <c r="AQ53" s="25">
        <f t="shared" si="3"/>
        <v>0.77097945988614713</v>
      </c>
      <c r="AR53" s="41">
        <f t="shared" si="4"/>
        <v>1.2970514158025339</v>
      </c>
    </row>
    <row r="54" spans="1:44" x14ac:dyDescent="0.25">
      <c r="A54" s="3" t="s">
        <v>176</v>
      </c>
      <c r="B54" s="4" t="s">
        <v>1262</v>
      </c>
      <c r="C54" s="3" t="s">
        <v>58</v>
      </c>
      <c r="D54" s="3" t="s">
        <v>422</v>
      </c>
      <c r="E54" s="3" t="s">
        <v>3651</v>
      </c>
      <c r="F54" s="3" t="s">
        <v>366</v>
      </c>
      <c r="G54" s="3" t="s">
        <v>111</v>
      </c>
      <c r="H54" s="5" t="s">
        <v>46</v>
      </c>
      <c r="I54" s="3" t="s">
        <v>46</v>
      </c>
      <c r="J54" s="3" t="s">
        <v>46</v>
      </c>
      <c r="K54" s="3" t="s">
        <v>143</v>
      </c>
      <c r="L54" s="5" t="s">
        <v>46</v>
      </c>
      <c r="M54" s="3" t="s">
        <v>47</v>
      </c>
      <c r="N54" s="3" t="s">
        <v>46</v>
      </c>
      <c r="O54" s="3" t="s">
        <v>38</v>
      </c>
      <c r="P54" s="5" t="s">
        <v>47</v>
      </c>
      <c r="Q54" s="3" t="s">
        <v>48</v>
      </c>
      <c r="R54" s="3" t="s">
        <v>46</v>
      </c>
      <c r="S54" s="3" t="s">
        <v>50</v>
      </c>
      <c r="T54" s="5" t="s">
        <v>46</v>
      </c>
      <c r="U54" s="3" t="s">
        <v>80</v>
      </c>
      <c r="V54" s="3" t="s">
        <v>2525</v>
      </c>
      <c r="W54" s="3" t="s">
        <v>176</v>
      </c>
      <c r="X54" s="5" t="s">
        <v>80</v>
      </c>
      <c r="Y54" s="3" t="s">
        <v>80</v>
      </c>
      <c r="Z54" s="3" t="s">
        <v>80</v>
      </c>
      <c r="AA54" s="3" t="s">
        <v>121</v>
      </c>
      <c r="AB54" s="5" t="s">
        <v>46</v>
      </c>
      <c r="AC54" s="3" t="s">
        <v>47</v>
      </c>
      <c r="AD54" s="3" t="s">
        <v>80</v>
      </c>
      <c r="AE54" s="3" t="s">
        <v>176</v>
      </c>
      <c r="AF54" s="5" t="s">
        <v>3254</v>
      </c>
      <c r="AG54" s="3" t="s">
        <v>184</v>
      </c>
      <c r="AH54" s="5" t="s">
        <v>8376</v>
      </c>
      <c r="AI54" s="3" t="s">
        <v>8377</v>
      </c>
      <c r="AK54" s="16">
        <f t="shared" si="0"/>
        <v>-61.3100000000004</v>
      </c>
      <c r="AL54" t="str">
        <f t="shared" si="1"/>
        <v xml:space="preserve">  </v>
      </c>
      <c r="AN54" s="23">
        <f t="shared" si="2"/>
        <v>-0.77170511746290316</v>
      </c>
      <c r="AQ54" s="25">
        <f t="shared" si="3"/>
        <v>0.77985545045796356</v>
      </c>
      <c r="AR54" s="41">
        <f t="shared" si="4"/>
        <v>1.2822889157378567</v>
      </c>
    </row>
    <row r="55" spans="1:44" x14ac:dyDescent="0.25">
      <c r="A55" s="3" t="s">
        <v>439</v>
      </c>
      <c r="B55" s="4" t="s">
        <v>505</v>
      </c>
      <c r="C55" s="3" t="s">
        <v>63</v>
      </c>
      <c r="D55" s="3" t="s">
        <v>140</v>
      </c>
      <c r="E55" s="3" t="s">
        <v>7822</v>
      </c>
      <c r="F55" s="3" t="s">
        <v>669</v>
      </c>
      <c r="G55" s="3" t="s">
        <v>42</v>
      </c>
      <c r="H55" s="5" t="s">
        <v>46</v>
      </c>
      <c r="I55" s="3" t="s">
        <v>46</v>
      </c>
      <c r="J55" s="3" t="s">
        <v>46</v>
      </c>
      <c r="K55" s="3" t="s">
        <v>143</v>
      </c>
      <c r="L55" s="5" t="s">
        <v>46</v>
      </c>
      <c r="M55" s="3" t="s">
        <v>47</v>
      </c>
      <c r="N55" s="3" t="s">
        <v>47</v>
      </c>
      <c r="O55" s="3" t="s">
        <v>38</v>
      </c>
      <c r="P55" s="5" t="s">
        <v>47</v>
      </c>
      <c r="Q55" s="3" t="s">
        <v>40</v>
      </c>
      <c r="R55" s="3" t="s">
        <v>48</v>
      </c>
      <c r="S55" s="3" t="s">
        <v>50</v>
      </c>
      <c r="T55" s="5" t="s">
        <v>46</v>
      </c>
      <c r="U55" s="3" t="s">
        <v>46</v>
      </c>
      <c r="V55" s="3" t="s">
        <v>47</v>
      </c>
      <c r="W55" s="3" t="s">
        <v>176</v>
      </c>
      <c r="X55" s="5" t="s">
        <v>47</v>
      </c>
      <c r="Y55" s="3" t="s">
        <v>80</v>
      </c>
      <c r="Z55" s="3" t="s">
        <v>80</v>
      </c>
      <c r="AA55" s="3" t="s">
        <v>121</v>
      </c>
      <c r="AB55" s="5" t="s">
        <v>46</v>
      </c>
      <c r="AC55" s="3" t="s">
        <v>46</v>
      </c>
      <c r="AD55" s="3" t="s">
        <v>80</v>
      </c>
      <c r="AE55" s="3" t="s">
        <v>176</v>
      </c>
      <c r="AF55" s="5" t="s">
        <v>220</v>
      </c>
      <c r="AG55" s="3" t="s">
        <v>184</v>
      </c>
      <c r="AH55" s="5" t="s">
        <v>8378</v>
      </c>
      <c r="AI55" s="3" t="s">
        <v>8379</v>
      </c>
      <c r="AK55" s="16">
        <f t="shared" si="0"/>
        <v>221.24</v>
      </c>
      <c r="AL55" t="str">
        <f t="shared" si="1"/>
        <v xml:space="preserve">  </v>
      </c>
      <c r="AN55" s="23">
        <f t="shared" si="2"/>
        <v>1.4787274905269783</v>
      </c>
      <c r="AQ55" s="25">
        <f t="shared" si="3"/>
        <v>6.9606580967360943E-2</v>
      </c>
      <c r="AR55" s="41">
        <f t="shared" si="4"/>
        <v>14.366457684064494</v>
      </c>
    </row>
    <row r="56" spans="1:44" x14ac:dyDescent="0.25">
      <c r="A56" s="3" t="s">
        <v>773</v>
      </c>
      <c r="B56" s="4" t="s">
        <v>4176</v>
      </c>
      <c r="C56" s="3" t="s">
        <v>42</v>
      </c>
      <c r="D56" s="3" t="s">
        <v>422</v>
      </c>
      <c r="E56" s="3" t="s">
        <v>7901</v>
      </c>
      <c r="F56" s="3" t="s">
        <v>602</v>
      </c>
      <c r="G56" s="3" t="s">
        <v>42</v>
      </c>
      <c r="H56" s="5" t="s">
        <v>46</v>
      </c>
      <c r="I56" s="3" t="s">
        <v>46</v>
      </c>
      <c r="J56" s="3" t="s">
        <v>46</v>
      </c>
      <c r="K56" s="3" t="s">
        <v>143</v>
      </c>
      <c r="L56" s="5" t="s">
        <v>46</v>
      </c>
      <c r="M56" s="3" t="s">
        <v>47</v>
      </c>
      <c r="N56" s="3" t="s">
        <v>47</v>
      </c>
      <c r="O56" s="3" t="s">
        <v>38</v>
      </c>
      <c r="P56" s="5" t="s">
        <v>40</v>
      </c>
      <c r="Q56" s="3" t="s">
        <v>48</v>
      </c>
      <c r="R56" s="3" t="s">
        <v>47</v>
      </c>
      <c r="S56" s="3" t="s">
        <v>50</v>
      </c>
      <c r="T56" s="5" t="s">
        <v>46</v>
      </c>
      <c r="U56" s="3" t="s">
        <v>46</v>
      </c>
      <c r="V56" s="3" t="s">
        <v>47</v>
      </c>
      <c r="W56" s="3" t="s">
        <v>176</v>
      </c>
      <c r="X56" s="5" t="s">
        <v>47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3799</v>
      </c>
      <c r="AD56" s="3" t="s">
        <v>47</v>
      </c>
      <c r="AE56" s="3" t="s">
        <v>176</v>
      </c>
      <c r="AF56" s="5" t="s">
        <v>3780</v>
      </c>
      <c r="AG56" s="3" t="s">
        <v>184</v>
      </c>
      <c r="AH56" s="5" t="s">
        <v>8380</v>
      </c>
      <c r="AI56" s="3" t="s">
        <v>6563</v>
      </c>
      <c r="AK56" s="16">
        <f t="shared" si="0"/>
        <v>-113.64000000000033</v>
      </c>
      <c r="AL56" t="str">
        <f t="shared" si="1"/>
        <v xml:space="preserve">  </v>
      </c>
      <c r="AN56" s="23">
        <f t="shared" si="2"/>
        <v>-1.1884990950814136</v>
      </c>
      <c r="AQ56" s="25">
        <f t="shared" si="3"/>
        <v>0.88268158193819513</v>
      </c>
      <c r="AR56" s="41">
        <f t="shared" si="4"/>
        <v>1.1329113696970958</v>
      </c>
    </row>
    <row r="57" spans="1:44" x14ac:dyDescent="0.25">
      <c r="A57" s="3" t="s">
        <v>355</v>
      </c>
      <c r="B57" s="4" t="s">
        <v>338</v>
      </c>
      <c r="C57" s="3" t="s">
        <v>58</v>
      </c>
      <c r="D57" s="3" t="s">
        <v>307</v>
      </c>
      <c r="E57" s="3" t="s">
        <v>8381</v>
      </c>
      <c r="F57" s="3" t="s">
        <v>770</v>
      </c>
      <c r="G57" s="3" t="s">
        <v>111</v>
      </c>
      <c r="H57" s="5" t="s">
        <v>46</v>
      </c>
      <c r="I57" s="3" t="s">
        <v>46</v>
      </c>
      <c r="J57" s="3" t="s">
        <v>47</v>
      </c>
      <c r="K57" s="3" t="s">
        <v>143</v>
      </c>
      <c r="L57" s="5" t="s">
        <v>47</v>
      </c>
      <c r="M57" s="3" t="s">
        <v>47</v>
      </c>
      <c r="N57" s="3" t="s">
        <v>47</v>
      </c>
      <c r="O57" s="3" t="s">
        <v>38</v>
      </c>
      <c r="P57" s="5" t="s">
        <v>47</v>
      </c>
      <c r="Q57" s="3" t="s">
        <v>40</v>
      </c>
      <c r="R57" s="3" t="s">
        <v>48</v>
      </c>
      <c r="S57" s="3" t="s">
        <v>368</v>
      </c>
      <c r="T57" s="5" t="s">
        <v>46</v>
      </c>
      <c r="U57" s="3" t="s">
        <v>46</v>
      </c>
      <c r="V57" s="3" t="s">
        <v>46</v>
      </c>
      <c r="W57" s="3" t="s">
        <v>97</v>
      </c>
      <c r="X57" s="5" t="s">
        <v>47</v>
      </c>
      <c r="Y57" s="3" t="s">
        <v>46</v>
      </c>
      <c r="Z57" s="3" t="s">
        <v>80</v>
      </c>
      <c r="AA57" s="3" t="s">
        <v>121</v>
      </c>
      <c r="AB57" s="5" t="s">
        <v>46</v>
      </c>
      <c r="AC57" s="3" t="s">
        <v>47</v>
      </c>
      <c r="AD57" s="3" t="s">
        <v>86</v>
      </c>
      <c r="AE57" s="3" t="s">
        <v>176</v>
      </c>
      <c r="AF57" s="5" t="s">
        <v>305</v>
      </c>
      <c r="AG57" s="3" t="s">
        <v>1291</v>
      </c>
      <c r="AH57" s="5" t="s">
        <v>8382</v>
      </c>
      <c r="AI57" s="3" t="s">
        <v>8383</v>
      </c>
      <c r="AK57" s="16">
        <f t="shared" si="0"/>
        <v>33.829999999999927</v>
      </c>
      <c r="AL57" t="str">
        <f t="shared" si="1"/>
        <v xml:space="preserve">  </v>
      </c>
      <c r="AN57" s="23">
        <f t="shared" si="2"/>
        <v>-1.3941329375280687E-2</v>
      </c>
      <c r="AQ57" s="25">
        <f t="shared" si="3"/>
        <v>0.50556160557265906</v>
      </c>
      <c r="AR57" s="41">
        <f t="shared" si="4"/>
        <v>1.9779983071841094</v>
      </c>
    </row>
    <row r="58" spans="1:44" x14ac:dyDescent="0.25">
      <c r="A58" s="3" t="s">
        <v>821</v>
      </c>
      <c r="B58" s="4" t="s">
        <v>217</v>
      </c>
      <c r="C58" s="3" t="s">
        <v>42</v>
      </c>
      <c r="D58" s="3" t="s">
        <v>186</v>
      </c>
      <c r="E58" s="3" t="s">
        <v>7865</v>
      </c>
      <c r="F58" s="3" t="s">
        <v>840</v>
      </c>
      <c r="G58" s="3" t="s">
        <v>65</v>
      </c>
      <c r="H58" s="5" t="s">
        <v>46</v>
      </c>
      <c r="I58" s="3" t="s">
        <v>47</v>
      </c>
      <c r="J58" s="3" t="s">
        <v>46</v>
      </c>
      <c r="K58" s="3" t="s">
        <v>143</v>
      </c>
      <c r="L58" s="5" t="s">
        <v>46</v>
      </c>
      <c r="M58" s="3" t="s">
        <v>47</v>
      </c>
      <c r="N58" s="3" t="s">
        <v>80</v>
      </c>
      <c r="O58" s="3" t="s">
        <v>38</v>
      </c>
      <c r="P58" s="5" t="s">
        <v>40</v>
      </c>
      <c r="Q58" s="3" t="s">
        <v>86</v>
      </c>
      <c r="R58" s="3" t="s">
        <v>61</v>
      </c>
      <c r="S58" s="3" t="s">
        <v>50</v>
      </c>
      <c r="T58" s="5" t="s">
        <v>46</v>
      </c>
      <c r="U58" s="3" t="s">
        <v>80</v>
      </c>
      <c r="V58" s="3" t="s">
        <v>80</v>
      </c>
      <c r="W58" s="3" t="s">
        <v>176</v>
      </c>
      <c r="X58" s="5" t="s">
        <v>47</v>
      </c>
      <c r="Y58" s="3" t="s">
        <v>80</v>
      </c>
      <c r="Z58" s="3" t="s">
        <v>80</v>
      </c>
      <c r="AA58" s="3" t="s">
        <v>121</v>
      </c>
      <c r="AB58" s="5" t="s">
        <v>46</v>
      </c>
      <c r="AC58" s="3" t="s">
        <v>46</v>
      </c>
      <c r="AD58" s="3" t="s">
        <v>86</v>
      </c>
      <c r="AE58" s="3" t="s">
        <v>176</v>
      </c>
      <c r="AF58" s="5" t="s">
        <v>305</v>
      </c>
      <c r="AG58" s="3" t="s">
        <v>184</v>
      </c>
      <c r="AH58" s="5" t="s">
        <v>8382</v>
      </c>
      <c r="AI58" s="3" t="s">
        <v>8317</v>
      </c>
      <c r="AK58" s="16">
        <f t="shared" si="0"/>
        <v>-67.100000000000364</v>
      </c>
      <c r="AL58" t="str">
        <f t="shared" si="1"/>
        <v xml:space="preserve">  </v>
      </c>
      <c r="AN58" s="23">
        <f t="shared" si="2"/>
        <v>-0.81782086618086924</v>
      </c>
      <c r="AQ58" s="25">
        <f t="shared" si="3"/>
        <v>0.79327025925975136</v>
      </c>
      <c r="AR58" s="41">
        <f t="shared" si="4"/>
        <v>1.2606044262054659</v>
      </c>
    </row>
    <row r="59" spans="1:44" x14ac:dyDescent="0.25">
      <c r="A59" s="3" t="s">
        <v>210</v>
      </c>
      <c r="B59" s="4" t="s">
        <v>5172</v>
      </c>
      <c r="C59" s="3" t="s">
        <v>42</v>
      </c>
      <c r="D59" s="3" t="s">
        <v>729</v>
      </c>
      <c r="E59" s="3" t="s">
        <v>7818</v>
      </c>
      <c r="F59" s="3" t="s">
        <v>812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143</v>
      </c>
      <c r="L59" s="5" t="s">
        <v>46</v>
      </c>
      <c r="M59" s="3" t="s">
        <v>6701</v>
      </c>
      <c r="N59" s="3" t="s">
        <v>47</v>
      </c>
      <c r="O59" s="3" t="s">
        <v>38</v>
      </c>
      <c r="P59" s="5" t="s">
        <v>48</v>
      </c>
      <c r="Q59" s="3" t="s">
        <v>40</v>
      </c>
      <c r="R59" s="3" t="s">
        <v>46</v>
      </c>
      <c r="S59" s="3" t="s">
        <v>235</v>
      </c>
      <c r="T59" s="5" t="s">
        <v>5559</v>
      </c>
      <c r="U59" s="3" t="s">
        <v>80</v>
      </c>
      <c r="V59" s="3" t="s">
        <v>80</v>
      </c>
      <c r="W59" s="3" t="s">
        <v>176</v>
      </c>
      <c r="X59" s="5" t="s">
        <v>80</v>
      </c>
      <c r="Y59" s="3" t="s">
        <v>80</v>
      </c>
      <c r="Z59" s="3" t="s">
        <v>80</v>
      </c>
      <c r="AA59" s="3" t="s">
        <v>121</v>
      </c>
      <c r="AB59" s="5" t="s">
        <v>61</v>
      </c>
      <c r="AC59" s="3" t="s">
        <v>47</v>
      </c>
      <c r="AD59" s="3" t="s">
        <v>40</v>
      </c>
      <c r="AE59" s="3" t="s">
        <v>176</v>
      </c>
      <c r="AF59" s="5" t="s">
        <v>8384</v>
      </c>
      <c r="AG59" s="3" t="s">
        <v>237</v>
      </c>
      <c r="AH59" s="5" t="s">
        <v>8385</v>
      </c>
      <c r="AI59" s="3" t="s">
        <v>4063</v>
      </c>
      <c r="AK59" s="16">
        <f t="shared" si="0"/>
        <v>-51.970000000000255</v>
      </c>
      <c r="AL59" t="str">
        <f t="shared" si="1"/>
        <v xml:space="preserve">  </v>
      </c>
      <c r="AN59" s="23">
        <f t="shared" si="2"/>
        <v>-0.6973146005327111</v>
      </c>
      <c r="AQ59" s="25">
        <f t="shared" si="3"/>
        <v>0.75719703362322321</v>
      </c>
      <c r="AR59" s="41">
        <f t="shared" si="4"/>
        <v>1.3206602186685192</v>
      </c>
    </row>
    <row r="60" spans="1:44" x14ac:dyDescent="0.25">
      <c r="A60" s="3" t="s">
        <v>188</v>
      </c>
      <c r="B60" s="4" t="s">
        <v>4248</v>
      </c>
      <c r="C60" s="3" t="s">
        <v>42</v>
      </c>
      <c r="D60" s="3" t="s">
        <v>140</v>
      </c>
      <c r="E60" s="3" t="s">
        <v>8386</v>
      </c>
      <c r="F60" s="3" t="s">
        <v>424</v>
      </c>
      <c r="G60" s="3" t="s">
        <v>111</v>
      </c>
      <c r="H60" s="5" t="s">
        <v>46</v>
      </c>
      <c r="I60" s="3" t="s">
        <v>46</v>
      </c>
      <c r="J60" s="3" t="s">
        <v>46</v>
      </c>
      <c r="K60" s="3" t="s">
        <v>143</v>
      </c>
      <c r="L60" s="5" t="s">
        <v>46</v>
      </c>
      <c r="M60" s="3" t="s">
        <v>6701</v>
      </c>
      <c r="N60" s="3" t="s">
        <v>48</v>
      </c>
      <c r="O60" s="3" t="s">
        <v>38</v>
      </c>
      <c r="P60" s="5" t="s">
        <v>48</v>
      </c>
      <c r="Q60" s="3" t="s">
        <v>40</v>
      </c>
      <c r="R60" s="3" t="s">
        <v>61</v>
      </c>
      <c r="S60" s="3" t="s">
        <v>50</v>
      </c>
      <c r="T60" s="5" t="s">
        <v>5559</v>
      </c>
      <c r="U60" s="3" t="s">
        <v>80</v>
      </c>
      <c r="V60" s="3" t="s">
        <v>80</v>
      </c>
      <c r="W60" s="3" t="s">
        <v>176</v>
      </c>
      <c r="X60" s="5" t="s">
        <v>47</v>
      </c>
      <c r="Y60" s="3" t="s">
        <v>47</v>
      </c>
      <c r="Z60" s="3" t="s">
        <v>47</v>
      </c>
      <c r="AA60" s="3" t="s">
        <v>121</v>
      </c>
      <c r="AB60" s="5" t="s">
        <v>61</v>
      </c>
      <c r="AC60" s="3" t="s">
        <v>47</v>
      </c>
      <c r="AD60" s="3" t="s">
        <v>47</v>
      </c>
      <c r="AE60" s="3" t="s">
        <v>176</v>
      </c>
      <c r="AF60" s="5" t="s">
        <v>8384</v>
      </c>
      <c r="AG60" s="3" t="s">
        <v>184</v>
      </c>
      <c r="AH60" s="5" t="s">
        <v>8385</v>
      </c>
      <c r="AI60" s="3" t="s">
        <v>8387</v>
      </c>
      <c r="AK60" s="16">
        <f t="shared" si="0"/>
        <v>-159.7800000000002</v>
      </c>
      <c r="AL60" t="str">
        <f t="shared" si="1"/>
        <v xml:space="preserve">  </v>
      </c>
      <c r="AN60" s="23">
        <f t="shared" si="2"/>
        <v>-1.555991434605932</v>
      </c>
      <c r="AQ60" s="25">
        <f t="shared" si="3"/>
        <v>0.94014493541875954</v>
      </c>
      <c r="AR60" s="41">
        <f t="shared" si="4"/>
        <v>1.063665784206538</v>
      </c>
    </row>
    <row r="61" spans="1:44" x14ac:dyDescent="0.25">
      <c r="A61" s="3" t="s">
        <v>340</v>
      </c>
      <c r="B61" s="4" t="s">
        <v>864</v>
      </c>
      <c r="C61" s="3" t="s">
        <v>151</v>
      </c>
      <c r="D61" s="3" t="s">
        <v>515</v>
      </c>
      <c r="E61" s="3" t="s">
        <v>7872</v>
      </c>
      <c r="F61" s="3" t="s">
        <v>901</v>
      </c>
      <c r="G61" s="3" t="s">
        <v>42</v>
      </c>
      <c r="H61" s="5" t="s">
        <v>46</v>
      </c>
      <c r="I61" s="3" t="s">
        <v>46</v>
      </c>
      <c r="J61" s="3" t="s">
        <v>46</v>
      </c>
      <c r="K61" s="3" t="s">
        <v>143</v>
      </c>
      <c r="L61" s="5" t="s">
        <v>46</v>
      </c>
      <c r="M61" s="3" t="s">
        <v>6701</v>
      </c>
      <c r="N61" s="3" t="s">
        <v>47</v>
      </c>
      <c r="O61" s="3" t="s">
        <v>38</v>
      </c>
      <c r="P61" s="5" t="s">
        <v>40</v>
      </c>
      <c r="Q61" s="3" t="s">
        <v>48</v>
      </c>
      <c r="R61" s="3" t="s">
        <v>48</v>
      </c>
      <c r="S61" s="3" t="s">
        <v>50</v>
      </c>
      <c r="T61" s="5" t="s">
        <v>46</v>
      </c>
      <c r="U61" s="3" t="s">
        <v>47</v>
      </c>
      <c r="V61" s="3" t="s">
        <v>80</v>
      </c>
      <c r="W61" s="3" t="s">
        <v>176</v>
      </c>
      <c r="X61" s="5" t="s">
        <v>47</v>
      </c>
      <c r="Y61" s="3" t="s">
        <v>47</v>
      </c>
      <c r="Z61" s="3" t="s">
        <v>80</v>
      </c>
      <c r="AA61" s="3" t="s">
        <v>121</v>
      </c>
      <c r="AB61" s="5" t="s">
        <v>61</v>
      </c>
      <c r="AC61" s="3" t="s">
        <v>5424</v>
      </c>
      <c r="AD61" s="3" t="s">
        <v>80</v>
      </c>
      <c r="AE61" s="3" t="s">
        <v>176</v>
      </c>
      <c r="AF61" s="5" t="s">
        <v>2795</v>
      </c>
      <c r="AG61" s="3" t="s">
        <v>184</v>
      </c>
      <c r="AH61" s="5" t="s">
        <v>8388</v>
      </c>
      <c r="AI61" s="3" t="s">
        <v>3722</v>
      </c>
      <c r="AK61" s="16">
        <f t="shared" si="0"/>
        <v>-8.0299999999997453</v>
      </c>
      <c r="AL61" t="str">
        <f t="shared" si="1"/>
        <v xml:space="preserve">  </v>
      </c>
      <c r="AN61" s="23">
        <f t="shared" si="2"/>
        <v>-0.34734465257632674</v>
      </c>
      <c r="AQ61" s="25">
        <f t="shared" si="3"/>
        <v>0.63583379570552312</v>
      </c>
      <c r="AR61" s="41">
        <f t="shared" si="4"/>
        <v>1.5727380437373526</v>
      </c>
    </row>
    <row r="62" spans="1:44" x14ac:dyDescent="0.25">
      <c r="A62" s="3" t="s">
        <v>78</v>
      </c>
      <c r="B62" s="4" t="s">
        <v>780</v>
      </c>
      <c r="C62" s="3" t="s">
        <v>42</v>
      </c>
      <c r="D62" s="3" t="s">
        <v>307</v>
      </c>
      <c r="E62" s="3" t="s">
        <v>7793</v>
      </c>
      <c r="F62" s="3" t="s">
        <v>368</v>
      </c>
      <c r="G62" s="3" t="s">
        <v>111</v>
      </c>
      <c r="H62" s="5" t="s">
        <v>46</v>
      </c>
      <c r="I62" s="3" t="s">
        <v>47</v>
      </c>
      <c r="J62" s="3" t="s">
        <v>46</v>
      </c>
      <c r="K62" s="3" t="s">
        <v>143</v>
      </c>
      <c r="L62" s="5" t="s">
        <v>46</v>
      </c>
      <c r="M62" s="3" t="s">
        <v>47</v>
      </c>
      <c r="N62" s="3" t="s">
        <v>46</v>
      </c>
      <c r="O62" s="3" t="s">
        <v>38</v>
      </c>
      <c r="P62" s="5" t="s">
        <v>47</v>
      </c>
      <c r="Q62" s="3" t="s">
        <v>48</v>
      </c>
      <c r="R62" s="3" t="s">
        <v>47</v>
      </c>
      <c r="S62" s="3" t="s">
        <v>50</v>
      </c>
      <c r="T62" s="5" t="s">
        <v>46</v>
      </c>
      <c r="U62" s="3" t="s">
        <v>46</v>
      </c>
      <c r="V62" s="3" t="s">
        <v>2525</v>
      </c>
      <c r="W62" s="3" t="s">
        <v>189</v>
      </c>
      <c r="X62" s="5" t="s">
        <v>47</v>
      </c>
      <c r="Y62" s="3" t="s">
        <v>80</v>
      </c>
      <c r="Z62" s="3" t="s">
        <v>47</v>
      </c>
      <c r="AA62" s="3" t="s">
        <v>121</v>
      </c>
      <c r="AB62" s="5" t="s">
        <v>46</v>
      </c>
      <c r="AC62" s="3" t="s">
        <v>47</v>
      </c>
      <c r="AD62" s="3" t="s">
        <v>80</v>
      </c>
      <c r="AE62" s="3" t="s">
        <v>176</v>
      </c>
      <c r="AF62" s="5" t="s">
        <v>3051</v>
      </c>
      <c r="AG62" s="3" t="s">
        <v>237</v>
      </c>
      <c r="AH62" s="5" t="s">
        <v>8389</v>
      </c>
      <c r="AI62" s="3" t="s">
        <v>8390</v>
      </c>
      <c r="AK62" s="16">
        <f t="shared" si="0"/>
        <v>-171.69000000000005</v>
      </c>
      <c r="AL62" t="str">
        <f t="shared" si="1"/>
        <v xml:space="preserve">  </v>
      </c>
      <c r="AN62" s="23">
        <f t="shared" si="2"/>
        <v>-1.6508512907770845</v>
      </c>
      <c r="AQ62" s="25">
        <f t="shared" si="3"/>
        <v>0.95061552803000671</v>
      </c>
      <c r="AR62" s="41">
        <f t="shared" si="4"/>
        <v>1.0519499950440894</v>
      </c>
    </row>
    <row r="63" spans="1:44" x14ac:dyDescent="0.25">
      <c r="A63" s="3" t="s">
        <v>396</v>
      </c>
      <c r="B63" s="4" t="s">
        <v>2061</v>
      </c>
      <c r="C63" s="3" t="s">
        <v>42</v>
      </c>
      <c r="D63" s="3" t="s">
        <v>307</v>
      </c>
      <c r="E63" s="3" t="s">
        <v>7836</v>
      </c>
      <c r="F63" s="3" t="s">
        <v>1619</v>
      </c>
      <c r="G63" s="3" t="s">
        <v>42</v>
      </c>
      <c r="H63" s="5" t="s">
        <v>46</v>
      </c>
      <c r="I63" s="3" t="s">
        <v>47</v>
      </c>
      <c r="J63" s="3" t="s">
        <v>47</v>
      </c>
      <c r="K63" s="3" t="s">
        <v>143</v>
      </c>
      <c r="L63" s="5" t="s">
        <v>46</v>
      </c>
      <c r="M63" s="3" t="s">
        <v>47</v>
      </c>
      <c r="N63" s="3" t="s">
        <v>46</v>
      </c>
      <c r="O63" s="3" t="s">
        <v>38</v>
      </c>
      <c r="P63" s="5" t="s">
        <v>40</v>
      </c>
      <c r="Q63" s="3" t="s">
        <v>86</v>
      </c>
      <c r="R63" s="3" t="s">
        <v>47</v>
      </c>
      <c r="S63" s="3" t="s">
        <v>223</v>
      </c>
      <c r="T63" s="5" t="s">
        <v>46</v>
      </c>
      <c r="U63" s="3" t="s">
        <v>80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46</v>
      </c>
      <c r="AC63" s="3" t="s">
        <v>6701</v>
      </c>
      <c r="AD63" s="3" t="s">
        <v>40</v>
      </c>
      <c r="AE63" s="3" t="s">
        <v>176</v>
      </c>
      <c r="AF63" s="5" t="s">
        <v>8391</v>
      </c>
      <c r="AG63" s="3" t="s">
        <v>200</v>
      </c>
      <c r="AH63" s="5" t="s">
        <v>8392</v>
      </c>
      <c r="AI63" s="3" t="s">
        <v>8393</v>
      </c>
      <c r="AK63" s="16">
        <f t="shared" si="0"/>
        <v>-111.70000000000027</v>
      </c>
      <c r="AL63" t="str">
        <f t="shared" si="1"/>
        <v xml:space="preserve">  </v>
      </c>
      <c r="AN63" s="23">
        <f t="shared" si="2"/>
        <v>-1.1730475316076905</v>
      </c>
      <c r="AQ63" s="25">
        <f t="shared" si="3"/>
        <v>0.87961162733700526</v>
      </c>
      <c r="AR63" s="41">
        <f t="shared" si="4"/>
        <v>1.1368653720818431</v>
      </c>
    </row>
    <row r="64" spans="1:44" x14ac:dyDescent="0.25">
      <c r="A64" s="3" t="s">
        <v>38</v>
      </c>
      <c r="B64" s="4" t="s">
        <v>895</v>
      </c>
      <c r="C64" s="3" t="s">
        <v>58</v>
      </c>
      <c r="D64" s="3" t="s">
        <v>422</v>
      </c>
      <c r="E64" s="3" t="s">
        <v>8394</v>
      </c>
      <c r="F64" s="3" t="s">
        <v>523</v>
      </c>
      <c r="G64" s="3" t="s">
        <v>42</v>
      </c>
      <c r="H64" s="5" t="s">
        <v>46</v>
      </c>
      <c r="I64" s="3" t="s">
        <v>47</v>
      </c>
      <c r="J64" s="3" t="s">
        <v>47</v>
      </c>
      <c r="K64" s="3" t="s">
        <v>143</v>
      </c>
      <c r="L64" s="5" t="s">
        <v>46</v>
      </c>
      <c r="M64" s="3" t="s">
        <v>47</v>
      </c>
      <c r="N64" s="3" t="s">
        <v>86</v>
      </c>
      <c r="O64" s="3" t="s">
        <v>38</v>
      </c>
      <c r="P64" s="5" t="s">
        <v>47</v>
      </c>
      <c r="Q64" s="3" t="s">
        <v>86</v>
      </c>
      <c r="R64" s="3" t="s">
        <v>48</v>
      </c>
      <c r="S64" s="3" t="s">
        <v>240</v>
      </c>
      <c r="T64" s="5" t="s">
        <v>46</v>
      </c>
      <c r="U64" s="3" t="s">
        <v>47</v>
      </c>
      <c r="V64" s="3" t="s">
        <v>2525</v>
      </c>
      <c r="W64" s="3" t="s">
        <v>176</v>
      </c>
      <c r="X64" s="5" t="s">
        <v>47</v>
      </c>
      <c r="Y64" s="3" t="s">
        <v>80</v>
      </c>
      <c r="Z64" s="3" t="s">
        <v>80</v>
      </c>
      <c r="AA64" s="3" t="s">
        <v>121</v>
      </c>
      <c r="AB64" s="5" t="s">
        <v>61</v>
      </c>
      <c r="AC64" s="3" t="s">
        <v>3799</v>
      </c>
      <c r="AD64" s="3" t="s">
        <v>80</v>
      </c>
      <c r="AE64" s="3" t="s">
        <v>176</v>
      </c>
      <c r="AF64" s="5" t="s">
        <v>8395</v>
      </c>
      <c r="AG64" s="3" t="s">
        <v>242</v>
      </c>
      <c r="AH64" s="5" t="s">
        <v>8396</v>
      </c>
      <c r="AI64" s="3" t="s">
        <v>3685</v>
      </c>
      <c r="AK64" s="16">
        <f t="shared" si="0"/>
        <v>84.889999999999873</v>
      </c>
      <c r="AL64" t="str">
        <f t="shared" si="1"/>
        <v xml:space="preserve">  </v>
      </c>
      <c r="AN64" s="23">
        <f t="shared" si="2"/>
        <v>0.39273744947434963</v>
      </c>
      <c r="AQ64" s="25">
        <f t="shared" si="3"/>
        <v>0.34725670394778596</v>
      </c>
      <c r="AR64" s="41">
        <f t="shared" si="4"/>
        <v>2.8797140231750902</v>
      </c>
    </row>
    <row r="65" spans="1:44" x14ac:dyDescent="0.25">
      <c r="A65" s="3" t="s">
        <v>411</v>
      </c>
      <c r="B65" s="4" t="s">
        <v>6917</v>
      </c>
      <c r="C65" s="3" t="s">
        <v>42</v>
      </c>
      <c r="D65" s="3" t="s">
        <v>395</v>
      </c>
      <c r="E65" s="3" t="s">
        <v>7879</v>
      </c>
      <c r="F65" s="3" t="s">
        <v>1250</v>
      </c>
      <c r="G65" s="3" t="s">
        <v>42</v>
      </c>
      <c r="H65" s="5" t="s">
        <v>46</v>
      </c>
      <c r="I65" s="3" t="s">
        <v>47</v>
      </c>
      <c r="J65" s="3" t="s">
        <v>46</v>
      </c>
      <c r="K65" s="3" t="s">
        <v>143</v>
      </c>
      <c r="L65" s="5" t="s">
        <v>47</v>
      </c>
      <c r="M65" s="3" t="s">
        <v>80</v>
      </c>
      <c r="N65" s="3" t="s">
        <v>47</v>
      </c>
      <c r="O65" s="3" t="s">
        <v>38</v>
      </c>
      <c r="P65" s="5" t="s">
        <v>47</v>
      </c>
      <c r="Q65" s="3" t="s">
        <v>40</v>
      </c>
      <c r="R65" s="3" t="s">
        <v>48</v>
      </c>
      <c r="S65" s="3" t="s">
        <v>50</v>
      </c>
      <c r="T65" s="5" t="s">
        <v>46</v>
      </c>
      <c r="U65" s="3" t="s">
        <v>46</v>
      </c>
      <c r="V65" s="3" t="s">
        <v>2525</v>
      </c>
      <c r="W65" s="3" t="s">
        <v>176</v>
      </c>
      <c r="X65" s="5" t="s">
        <v>47</v>
      </c>
      <c r="Y65" s="3" t="s">
        <v>80</v>
      </c>
      <c r="Z65" s="3" t="s">
        <v>80</v>
      </c>
      <c r="AA65" s="3" t="s">
        <v>121</v>
      </c>
      <c r="AB65" s="5" t="s">
        <v>61</v>
      </c>
      <c r="AC65" s="3" t="s">
        <v>3799</v>
      </c>
      <c r="AD65" s="3" t="s">
        <v>80</v>
      </c>
      <c r="AE65" s="3" t="s">
        <v>176</v>
      </c>
      <c r="AF65" s="5" t="s">
        <v>8395</v>
      </c>
      <c r="AG65" s="3" t="s">
        <v>184</v>
      </c>
      <c r="AH65" s="5" t="s">
        <v>8396</v>
      </c>
      <c r="AI65" s="3" t="s">
        <v>4449</v>
      </c>
      <c r="AK65" s="16">
        <f t="shared" si="0"/>
        <v>-95.680000000000064</v>
      </c>
      <c r="AL65" t="str">
        <f t="shared" si="1"/>
        <v xml:space="preserve">  </v>
      </c>
      <c r="AN65" s="23">
        <f t="shared" si="2"/>
        <v>-1.045452662097875</v>
      </c>
      <c r="AQ65" s="25">
        <f t="shared" si="3"/>
        <v>0.85209309586858462</v>
      </c>
      <c r="AR65" s="41">
        <f t="shared" si="4"/>
        <v>1.1735806860172313</v>
      </c>
    </row>
    <row r="66" spans="1:44" x14ac:dyDescent="0.25">
      <c r="A66" s="3" t="s">
        <v>196</v>
      </c>
      <c r="B66" s="4" t="s">
        <v>882</v>
      </c>
      <c r="C66" s="3" t="s">
        <v>278</v>
      </c>
      <c r="D66" s="3" t="s">
        <v>140</v>
      </c>
      <c r="E66" s="3" t="s">
        <v>7892</v>
      </c>
      <c r="F66" s="3" t="s">
        <v>641</v>
      </c>
      <c r="G66" s="3" t="s">
        <v>42</v>
      </c>
      <c r="H66" s="5" t="s">
        <v>46</v>
      </c>
      <c r="I66" s="3" t="s">
        <v>47</v>
      </c>
      <c r="J66" s="3" t="s">
        <v>47</v>
      </c>
      <c r="K66" s="3" t="s">
        <v>143</v>
      </c>
      <c r="L66" s="5" t="s">
        <v>46</v>
      </c>
      <c r="M66" s="3" t="s">
        <v>6701</v>
      </c>
      <c r="N66" s="3" t="s">
        <v>47</v>
      </c>
      <c r="O66" s="3" t="s">
        <v>38</v>
      </c>
      <c r="P66" s="5" t="s">
        <v>47</v>
      </c>
      <c r="Q66" s="3" t="s">
        <v>40</v>
      </c>
      <c r="R66" s="3" t="s">
        <v>61</v>
      </c>
      <c r="S66" s="3" t="s">
        <v>235</v>
      </c>
      <c r="T66" s="5" t="s">
        <v>5424</v>
      </c>
      <c r="U66" s="3" t="s">
        <v>80</v>
      </c>
      <c r="V66" s="3" t="s">
        <v>80</v>
      </c>
      <c r="W66" s="3" t="s">
        <v>176</v>
      </c>
      <c r="X66" s="5" t="s">
        <v>47</v>
      </c>
      <c r="Y66" s="3" t="s">
        <v>46</v>
      </c>
      <c r="Z66" s="3" t="s">
        <v>80</v>
      </c>
      <c r="AA66" s="3" t="s">
        <v>121</v>
      </c>
      <c r="AB66" s="5" t="s">
        <v>46</v>
      </c>
      <c r="AC66" s="3" t="s">
        <v>47</v>
      </c>
      <c r="AD66" s="3" t="s">
        <v>80</v>
      </c>
      <c r="AE66" s="3" t="s">
        <v>176</v>
      </c>
      <c r="AF66" s="5" t="s">
        <v>2674</v>
      </c>
      <c r="AG66" s="3" t="s">
        <v>237</v>
      </c>
      <c r="AH66" s="5" t="s">
        <v>8397</v>
      </c>
      <c r="AI66" s="3" t="s">
        <v>8398</v>
      </c>
      <c r="AK66" s="16">
        <f t="shared" si="0"/>
        <v>-2.040000000000191</v>
      </c>
      <c r="AL66" t="str">
        <f t="shared" si="1"/>
        <v xml:space="preserve">  </v>
      </c>
      <c r="AN66" s="23">
        <f t="shared" si="2"/>
        <v>-0.2996359591703513</v>
      </c>
      <c r="AQ66" s="25">
        <f t="shared" si="3"/>
        <v>0.61777257387343087</v>
      </c>
      <c r="AR66" s="41">
        <f t="shared" si="4"/>
        <v>1.6187186713874413</v>
      </c>
    </row>
    <row r="67" spans="1:44" x14ac:dyDescent="0.25">
      <c r="A67" s="3" t="s">
        <v>194</v>
      </c>
      <c r="B67" s="4" t="s">
        <v>7514</v>
      </c>
      <c r="C67" s="3" t="s">
        <v>58</v>
      </c>
      <c r="D67" s="3" t="s">
        <v>564</v>
      </c>
      <c r="E67" s="3" t="s">
        <v>7897</v>
      </c>
      <c r="F67" s="3" t="s">
        <v>656</v>
      </c>
      <c r="G67" s="3" t="s">
        <v>42</v>
      </c>
      <c r="H67" s="5" t="s">
        <v>46</v>
      </c>
      <c r="I67" s="3" t="s">
        <v>47</v>
      </c>
      <c r="J67" s="3" t="s">
        <v>46</v>
      </c>
      <c r="K67" s="3" t="s">
        <v>143</v>
      </c>
      <c r="L67" s="5" t="s">
        <v>48</v>
      </c>
      <c r="M67" s="3" t="s">
        <v>6701</v>
      </c>
      <c r="N67" s="3" t="s">
        <v>47</v>
      </c>
      <c r="O67" s="3" t="s">
        <v>38</v>
      </c>
      <c r="P67" s="5" t="s">
        <v>40</v>
      </c>
      <c r="Q67" s="3" t="s">
        <v>40</v>
      </c>
      <c r="R67" s="3" t="s">
        <v>47</v>
      </c>
      <c r="S67" s="3" t="s">
        <v>263</v>
      </c>
      <c r="T67" s="5" t="s">
        <v>46</v>
      </c>
      <c r="U67" s="3" t="s">
        <v>80</v>
      </c>
      <c r="V67" s="3" t="s">
        <v>80</v>
      </c>
      <c r="W67" s="3" t="s">
        <v>176</v>
      </c>
      <c r="X67" s="5" t="s">
        <v>80</v>
      </c>
      <c r="Y67" s="3" t="s">
        <v>2525</v>
      </c>
      <c r="Z67" s="3" t="s">
        <v>47</v>
      </c>
      <c r="AA67" s="3" t="s">
        <v>121</v>
      </c>
      <c r="AB67" s="5" t="s">
        <v>46</v>
      </c>
      <c r="AC67" s="3" t="s">
        <v>80</v>
      </c>
      <c r="AD67" s="3" t="s">
        <v>80</v>
      </c>
      <c r="AE67" s="3" t="s">
        <v>176</v>
      </c>
      <c r="AF67" s="5" t="s">
        <v>8399</v>
      </c>
      <c r="AG67" s="3" t="s">
        <v>265</v>
      </c>
      <c r="AH67" s="5" t="s">
        <v>8400</v>
      </c>
      <c r="AI67" s="3" t="s">
        <v>8401</v>
      </c>
      <c r="AK67" s="16">
        <f t="shared" si="0"/>
        <v>-4.75</v>
      </c>
      <c r="AL67" t="str">
        <f t="shared" si="1"/>
        <v xml:space="preserve">  </v>
      </c>
      <c r="AN67" s="23">
        <f t="shared" si="2"/>
        <v>-0.32122035969292123</v>
      </c>
      <c r="AQ67" s="25">
        <f t="shared" si="3"/>
        <v>0.62597829787972248</v>
      </c>
      <c r="AR67" s="41">
        <f t="shared" si="4"/>
        <v>1.5974994714467614</v>
      </c>
    </row>
    <row r="68" spans="1:44" x14ac:dyDescent="0.25">
      <c r="A68" s="3" t="s">
        <v>838</v>
      </c>
      <c r="B68" s="4" t="s">
        <v>514</v>
      </c>
      <c r="C68" s="3" t="s">
        <v>42</v>
      </c>
      <c r="D68" s="3" t="s">
        <v>515</v>
      </c>
      <c r="E68" s="3" t="s">
        <v>8402</v>
      </c>
      <c r="F68" s="3" t="s">
        <v>565</v>
      </c>
      <c r="G68" s="3" t="s">
        <v>42</v>
      </c>
      <c r="H68" s="5" t="s">
        <v>47</v>
      </c>
      <c r="I68" s="3" t="s">
        <v>46</v>
      </c>
      <c r="J68" s="3" t="s">
        <v>47</v>
      </c>
      <c r="K68" s="3" t="s">
        <v>143</v>
      </c>
      <c r="L68" s="5" t="s">
        <v>46</v>
      </c>
      <c r="M68" s="3" t="s">
        <v>47</v>
      </c>
      <c r="N68" s="3" t="s">
        <v>86</v>
      </c>
      <c r="O68" s="3" t="s">
        <v>38</v>
      </c>
      <c r="P68" s="5" t="s">
        <v>47</v>
      </c>
      <c r="Q68" s="3" t="s">
        <v>86</v>
      </c>
      <c r="R68" s="3" t="s">
        <v>48</v>
      </c>
      <c r="S68" s="3" t="s">
        <v>235</v>
      </c>
      <c r="T68" s="5" t="s">
        <v>5559</v>
      </c>
      <c r="U68" s="3" t="s">
        <v>47</v>
      </c>
      <c r="V68" s="3" t="s">
        <v>80</v>
      </c>
      <c r="W68" s="3" t="s">
        <v>176</v>
      </c>
      <c r="X68" s="5" t="s">
        <v>47</v>
      </c>
      <c r="Y68" s="3" t="s">
        <v>47</v>
      </c>
      <c r="Z68" s="3" t="s">
        <v>47</v>
      </c>
      <c r="AA68" s="3" t="s">
        <v>121</v>
      </c>
      <c r="AB68" s="5" t="s">
        <v>61</v>
      </c>
      <c r="AC68" s="3" t="s">
        <v>5424</v>
      </c>
      <c r="AD68" s="3" t="s">
        <v>47</v>
      </c>
      <c r="AE68" s="3" t="s">
        <v>176</v>
      </c>
      <c r="AF68" s="5" t="s">
        <v>3893</v>
      </c>
      <c r="AG68" s="3" t="s">
        <v>237</v>
      </c>
      <c r="AH68" s="5" t="s">
        <v>8403</v>
      </c>
      <c r="AI68" s="3" t="s">
        <v>4554</v>
      </c>
      <c r="AK68" s="16">
        <f t="shared" si="0"/>
        <v>38.039999999999964</v>
      </c>
      <c r="AL68" t="str">
        <f t="shared" si="1"/>
        <v xml:space="preserve">  </v>
      </c>
      <c r="AN68" s="23">
        <f t="shared" si="2"/>
        <v>1.9590156307385986E-2</v>
      </c>
      <c r="AQ68" s="25">
        <f t="shared" si="3"/>
        <v>0.4921851582283141</v>
      </c>
      <c r="AR68" s="41">
        <f t="shared" si="4"/>
        <v>2.0317556986066645</v>
      </c>
    </row>
    <row r="69" spans="1:44" x14ac:dyDescent="0.25">
      <c r="A69" s="3" t="s">
        <v>294</v>
      </c>
      <c r="B69" s="4" t="s">
        <v>7850</v>
      </c>
      <c r="C69" s="3" t="s">
        <v>42</v>
      </c>
      <c r="D69" s="3" t="s">
        <v>1942</v>
      </c>
      <c r="E69" s="3">
        <v>2140.42</v>
      </c>
      <c r="F69" s="3" t="s">
        <v>613</v>
      </c>
      <c r="G69" s="3" t="s">
        <v>42</v>
      </c>
      <c r="H69" s="5" t="s">
        <v>46</v>
      </c>
      <c r="I69" s="3" t="s">
        <v>47</v>
      </c>
      <c r="J69" s="3" t="s">
        <v>46</v>
      </c>
      <c r="K69" s="3" t="s">
        <v>143</v>
      </c>
      <c r="L69" s="5" t="s">
        <v>46</v>
      </c>
      <c r="M69" s="3" t="s">
        <v>47</v>
      </c>
      <c r="N69" s="3" t="s">
        <v>47</v>
      </c>
      <c r="O69" s="3" t="s">
        <v>38</v>
      </c>
      <c r="P69" s="5" t="s">
        <v>47</v>
      </c>
      <c r="Q69" s="3" t="s">
        <v>40</v>
      </c>
      <c r="R69" s="3" t="s">
        <v>48</v>
      </c>
      <c r="S69" s="3" t="s">
        <v>71</v>
      </c>
      <c r="T69" s="5" t="s">
        <v>46</v>
      </c>
      <c r="U69" s="3" t="s">
        <v>47</v>
      </c>
      <c r="V69" s="3" t="s">
        <v>80</v>
      </c>
      <c r="W69" s="3" t="s">
        <v>176</v>
      </c>
      <c r="X69" s="5" t="s">
        <v>47</v>
      </c>
      <c r="Y69" s="3" t="s">
        <v>47</v>
      </c>
      <c r="Z69" s="3" t="s">
        <v>80</v>
      </c>
      <c r="AA69" s="3" t="s">
        <v>121</v>
      </c>
      <c r="AB69" s="5" t="s">
        <v>46</v>
      </c>
      <c r="AC69" s="3" t="s">
        <v>47</v>
      </c>
      <c r="AD69" s="3" t="s">
        <v>80</v>
      </c>
      <c r="AE69" s="3" t="s">
        <v>176</v>
      </c>
      <c r="AF69" s="5" t="s">
        <v>134</v>
      </c>
      <c r="AG69" s="3" t="s">
        <v>1869</v>
      </c>
      <c r="AH69" s="5" t="s">
        <v>8404</v>
      </c>
      <c r="AI69" s="9" t="s">
        <v>8405</v>
      </c>
      <c r="AK69" s="16">
        <f t="shared" si="0"/>
        <v>-260.62000000000012</v>
      </c>
      <c r="AL69" t="str">
        <f t="shared" si="1"/>
        <v xml:space="preserve">  </v>
      </c>
      <c r="AN69" s="23">
        <f t="shared" si="2"/>
        <v>-2.3591541463019121</v>
      </c>
      <c r="AQ69" s="25">
        <f t="shared" si="3"/>
        <v>0.99084167721282179</v>
      </c>
      <c r="AR69" s="41">
        <f t="shared" si="4"/>
        <v>1.0092429729166621</v>
      </c>
    </row>
    <row r="70" spans="1:44" x14ac:dyDescent="0.25">
      <c r="A70" s="3" t="s">
        <v>472</v>
      </c>
      <c r="B70" s="4" t="s">
        <v>105</v>
      </c>
      <c r="C70" s="3" t="s">
        <v>58</v>
      </c>
      <c r="D70" s="3" t="s">
        <v>55</v>
      </c>
      <c r="E70" s="3" t="s">
        <v>7894</v>
      </c>
      <c r="F70" s="3" t="s">
        <v>1027</v>
      </c>
      <c r="G70" s="3" t="s">
        <v>42</v>
      </c>
      <c r="H70" s="5" t="s">
        <v>46</v>
      </c>
      <c r="I70" s="3" t="s">
        <v>47</v>
      </c>
      <c r="J70" s="3" t="s">
        <v>47</v>
      </c>
      <c r="K70" s="3" t="s">
        <v>143</v>
      </c>
      <c r="L70" s="5" t="s">
        <v>46</v>
      </c>
      <c r="M70" s="3" t="s">
        <v>80</v>
      </c>
      <c r="N70" s="3" t="s">
        <v>61</v>
      </c>
      <c r="O70" s="3" t="s">
        <v>38</v>
      </c>
      <c r="P70" s="5" t="s">
        <v>47</v>
      </c>
      <c r="Q70" s="3" t="s">
        <v>48</v>
      </c>
      <c r="R70" s="3" t="s">
        <v>48</v>
      </c>
      <c r="S70" s="3" t="s">
        <v>235</v>
      </c>
      <c r="T70" s="5" t="s">
        <v>46</v>
      </c>
      <c r="U70" s="3" t="s">
        <v>80</v>
      </c>
      <c r="V70" s="3" t="s">
        <v>80</v>
      </c>
      <c r="W70" s="3" t="s">
        <v>176</v>
      </c>
      <c r="X70" s="5" t="s">
        <v>47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47</v>
      </c>
      <c r="AD70" s="3" t="s">
        <v>80</v>
      </c>
      <c r="AE70" s="3" t="s">
        <v>176</v>
      </c>
      <c r="AF70" s="5" t="s">
        <v>134</v>
      </c>
      <c r="AG70" s="3" t="s">
        <v>237</v>
      </c>
      <c r="AH70" s="5" t="s">
        <v>8404</v>
      </c>
      <c r="AI70" s="3" t="s">
        <v>8038</v>
      </c>
      <c r="AK70" s="16">
        <f t="shared" ref="AK70:AK86" si="5">IF(OR(E70="", ISBLANK(E70)), AH70-AH70,AH70-E70)</f>
        <v>-103.55999999999995</v>
      </c>
      <c r="AL70" t="str">
        <f t="shared" ref="AL70:AL77" si="6">IF(AK70&gt;300,B70,"  ")</f>
        <v xml:space="preserve">  </v>
      </c>
      <c r="AN70" s="23">
        <f t="shared" ref="AN70:AN86" si="7">(AK70-$AO$5)/$AP$5</f>
        <v>-1.1082146828055728</v>
      </c>
      <c r="AQ70" s="25">
        <f t="shared" ref="AQ70:AQ86" si="8">1-_xlfn.NORM.S.DIST(AN70,TRUE)</f>
        <v>0.86611544440720356</v>
      </c>
      <c r="AR70" s="41">
        <f t="shared" ref="AR70:AR86" si="9">1/AQ70</f>
        <v>1.1545804966962934</v>
      </c>
    </row>
    <row r="71" spans="1:44" x14ac:dyDescent="0.25">
      <c r="A71" s="3" t="s">
        <v>476</v>
      </c>
      <c r="B71" s="4" t="s">
        <v>155</v>
      </c>
      <c r="C71" s="3" t="s">
        <v>58</v>
      </c>
      <c r="D71" s="3" t="s">
        <v>43</v>
      </c>
      <c r="E71" s="3" t="s">
        <v>7891</v>
      </c>
      <c r="F71" s="3" t="s">
        <v>1141</v>
      </c>
      <c r="G71" s="3" t="s">
        <v>42</v>
      </c>
      <c r="H71" s="5" t="s">
        <v>46</v>
      </c>
      <c r="I71" s="3" t="s">
        <v>47</v>
      </c>
      <c r="J71" s="3" t="s">
        <v>80</v>
      </c>
      <c r="K71" s="3" t="s">
        <v>143</v>
      </c>
      <c r="L71" s="5" t="s">
        <v>46</v>
      </c>
      <c r="M71" s="3" t="s">
        <v>80</v>
      </c>
      <c r="N71" s="3" t="s">
        <v>86</v>
      </c>
      <c r="O71" s="3" t="s">
        <v>38</v>
      </c>
      <c r="P71" s="5" t="s">
        <v>47</v>
      </c>
      <c r="Q71" s="3" t="s">
        <v>86</v>
      </c>
      <c r="R71" s="3" t="s">
        <v>48</v>
      </c>
      <c r="S71" s="3" t="s">
        <v>50</v>
      </c>
      <c r="T71" s="5" t="s">
        <v>46</v>
      </c>
      <c r="U71" s="3" t="s">
        <v>80</v>
      </c>
      <c r="V71" s="3" t="s">
        <v>80</v>
      </c>
      <c r="W71" s="3" t="s">
        <v>176</v>
      </c>
      <c r="X71" s="5" t="s">
        <v>47</v>
      </c>
      <c r="Y71" s="3" t="s">
        <v>80</v>
      </c>
      <c r="Z71" s="3" t="s">
        <v>47</v>
      </c>
      <c r="AA71" s="3" t="s">
        <v>121</v>
      </c>
      <c r="AB71" s="5" t="s">
        <v>46</v>
      </c>
      <c r="AC71" s="3" t="s">
        <v>47</v>
      </c>
      <c r="AD71" s="3" t="s">
        <v>80</v>
      </c>
      <c r="AE71" s="3" t="s">
        <v>176</v>
      </c>
      <c r="AF71" s="5" t="s">
        <v>134</v>
      </c>
      <c r="AG71" s="3" t="s">
        <v>184</v>
      </c>
      <c r="AH71" s="5" t="s">
        <v>8404</v>
      </c>
      <c r="AI71" s="3" t="s">
        <v>8406</v>
      </c>
      <c r="AK71" s="16">
        <f t="shared" si="5"/>
        <v>-77.259999999999991</v>
      </c>
      <c r="AL71" t="str">
        <f t="shared" si="6"/>
        <v xml:space="preserve">  </v>
      </c>
      <c r="AN71" s="23">
        <f t="shared" si="7"/>
        <v>-0.89874245633190919</v>
      </c>
      <c r="AQ71" s="25">
        <f t="shared" si="8"/>
        <v>0.81560507149269801</v>
      </c>
      <c r="AR71" s="41">
        <f t="shared" si="9"/>
        <v>1.2260835972608992</v>
      </c>
    </row>
    <row r="72" spans="1:44" x14ac:dyDescent="0.25">
      <c r="A72" s="3" t="s">
        <v>71</v>
      </c>
      <c r="B72" s="4" t="s">
        <v>985</v>
      </c>
      <c r="C72" s="3" t="s">
        <v>42</v>
      </c>
      <c r="D72" s="3" t="s">
        <v>140</v>
      </c>
      <c r="E72" s="3" t="s">
        <v>7920</v>
      </c>
      <c r="F72" s="3" t="s">
        <v>2911</v>
      </c>
      <c r="G72" s="3" t="s">
        <v>42</v>
      </c>
      <c r="H72" s="5" t="s">
        <v>80</v>
      </c>
      <c r="I72" s="3" t="s">
        <v>46</v>
      </c>
      <c r="J72" s="3" t="s">
        <v>47</v>
      </c>
      <c r="K72" s="3" t="s">
        <v>143</v>
      </c>
      <c r="L72" s="5" t="s">
        <v>80</v>
      </c>
      <c r="M72" s="3" t="s">
        <v>47</v>
      </c>
      <c r="N72" s="3" t="s">
        <v>40</v>
      </c>
      <c r="O72" s="3" t="s">
        <v>38</v>
      </c>
      <c r="P72" s="5" t="s">
        <v>47</v>
      </c>
      <c r="Q72" s="3" t="s">
        <v>86</v>
      </c>
      <c r="R72" s="3" t="s">
        <v>48</v>
      </c>
      <c r="S72" s="3" t="s">
        <v>571</v>
      </c>
      <c r="T72" s="5" t="s">
        <v>46</v>
      </c>
      <c r="U72" s="3" t="s">
        <v>46</v>
      </c>
      <c r="V72" s="3" t="s">
        <v>80</v>
      </c>
      <c r="W72" s="3" t="s">
        <v>176</v>
      </c>
      <c r="X72" s="5" t="s">
        <v>47</v>
      </c>
      <c r="Y72" s="3" t="s">
        <v>80</v>
      </c>
      <c r="Z72" s="3" t="s">
        <v>47</v>
      </c>
      <c r="AA72" s="3" t="s">
        <v>121</v>
      </c>
      <c r="AB72" s="5" t="s">
        <v>61</v>
      </c>
      <c r="AC72" s="3" t="s">
        <v>47</v>
      </c>
      <c r="AD72" s="3" t="s">
        <v>80</v>
      </c>
      <c r="AE72" s="3" t="s">
        <v>176</v>
      </c>
      <c r="AF72" s="5" t="s">
        <v>256</v>
      </c>
      <c r="AG72" s="3" t="s">
        <v>567</v>
      </c>
      <c r="AH72" s="5" t="s">
        <v>8407</v>
      </c>
      <c r="AI72" s="3" t="s">
        <v>8408</v>
      </c>
      <c r="AK72" s="16">
        <f t="shared" si="5"/>
        <v>65.930000000000064</v>
      </c>
      <c r="AL72" t="str">
        <f t="shared" si="6"/>
        <v xml:space="preserve">  </v>
      </c>
      <c r="AN72" s="23">
        <f t="shared" si="7"/>
        <v>0.2417262930507515</v>
      </c>
      <c r="AQ72" s="25">
        <f t="shared" si="8"/>
        <v>0.40449612736204321</v>
      </c>
      <c r="AR72" s="41">
        <f t="shared" si="9"/>
        <v>2.4722115549574908</v>
      </c>
    </row>
    <row r="73" spans="1:44" x14ac:dyDescent="0.25">
      <c r="A73" s="3" t="s">
        <v>443</v>
      </c>
      <c r="B73" s="4" t="s">
        <v>7909</v>
      </c>
      <c r="C73" s="3" t="s">
        <v>58</v>
      </c>
      <c r="D73" s="3" t="s">
        <v>115</v>
      </c>
      <c r="E73" s="3" t="s">
        <v>7910</v>
      </c>
      <c r="F73" s="3" t="s">
        <v>342</v>
      </c>
      <c r="G73" s="3" t="s">
        <v>42</v>
      </c>
      <c r="H73" s="5" t="s">
        <v>46</v>
      </c>
      <c r="I73" s="3" t="s">
        <v>47</v>
      </c>
      <c r="J73" s="3" t="s">
        <v>47</v>
      </c>
      <c r="K73" s="3" t="s">
        <v>143</v>
      </c>
      <c r="L73" s="5" t="s">
        <v>46</v>
      </c>
      <c r="M73" s="3" t="s">
        <v>80</v>
      </c>
      <c r="N73" s="3" t="s">
        <v>48</v>
      </c>
      <c r="O73" s="3" t="s">
        <v>38</v>
      </c>
      <c r="P73" s="5" t="s">
        <v>48</v>
      </c>
      <c r="Q73" s="3" t="s">
        <v>80</v>
      </c>
      <c r="R73" s="3" t="s">
        <v>47</v>
      </c>
      <c r="S73" s="3" t="s">
        <v>50</v>
      </c>
      <c r="T73" s="5" t="s">
        <v>46</v>
      </c>
      <c r="U73" s="3" t="s">
        <v>80</v>
      </c>
      <c r="V73" s="3" t="s">
        <v>80</v>
      </c>
      <c r="W73" s="3" t="s">
        <v>67</v>
      </c>
      <c r="X73" s="5" t="s">
        <v>80</v>
      </c>
      <c r="Y73" s="3" t="s">
        <v>47</v>
      </c>
      <c r="Z73" s="3" t="s">
        <v>80</v>
      </c>
      <c r="AA73" s="3" t="s">
        <v>121</v>
      </c>
      <c r="AB73" s="5" t="s">
        <v>46</v>
      </c>
      <c r="AC73" s="3" t="s">
        <v>5359</v>
      </c>
      <c r="AD73" s="3" t="s">
        <v>80</v>
      </c>
      <c r="AE73" s="3" t="s">
        <v>176</v>
      </c>
      <c r="AF73" s="5" t="s">
        <v>8409</v>
      </c>
      <c r="AG73" s="3" t="s">
        <v>567</v>
      </c>
      <c r="AH73" s="5" t="s">
        <v>8410</v>
      </c>
      <c r="AI73" s="3" t="s">
        <v>8411</v>
      </c>
      <c r="AK73" s="16">
        <f t="shared" si="5"/>
        <v>-158.26999999999998</v>
      </c>
      <c r="AL73" t="str">
        <f t="shared" si="6"/>
        <v xml:space="preserve">  </v>
      </c>
      <c r="AN73" s="23">
        <f t="shared" si="7"/>
        <v>-1.5439647022114349</v>
      </c>
      <c r="AQ73" s="25">
        <f t="shared" si="8"/>
        <v>0.93870155801850541</v>
      </c>
      <c r="AR73" s="41">
        <f t="shared" si="9"/>
        <v>1.065301310579359</v>
      </c>
    </row>
    <row r="74" spans="1:44" x14ac:dyDescent="0.25">
      <c r="A74" s="3" t="s">
        <v>795</v>
      </c>
      <c r="B74" s="4" t="s">
        <v>7895</v>
      </c>
      <c r="C74" s="3" t="s">
        <v>63</v>
      </c>
      <c r="D74" s="3" t="s">
        <v>515</v>
      </c>
      <c r="E74" s="3" t="s">
        <v>42</v>
      </c>
      <c r="F74" s="3" t="s">
        <v>80</v>
      </c>
      <c r="G74" s="3" t="s">
        <v>42</v>
      </c>
      <c r="H74" s="5" t="s">
        <v>46</v>
      </c>
      <c r="I74" s="3" t="s">
        <v>46</v>
      </c>
      <c r="J74" s="3" t="s">
        <v>46</v>
      </c>
      <c r="K74" s="3" t="s">
        <v>143</v>
      </c>
      <c r="L74" s="5" t="s">
        <v>47</v>
      </c>
      <c r="M74" s="3" t="s">
        <v>47</v>
      </c>
      <c r="N74" s="3" t="s">
        <v>47</v>
      </c>
      <c r="O74" s="3" t="s">
        <v>38</v>
      </c>
      <c r="P74" s="5" t="s">
        <v>47</v>
      </c>
      <c r="Q74" s="3" t="s">
        <v>40</v>
      </c>
      <c r="R74" s="3" t="s">
        <v>40</v>
      </c>
      <c r="S74" s="3" t="s">
        <v>50</v>
      </c>
      <c r="T74" s="5" t="s">
        <v>5559</v>
      </c>
      <c r="U74" s="3" t="s">
        <v>47</v>
      </c>
      <c r="V74" s="3" t="s">
        <v>80</v>
      </c>
      <c r="W74" s="3" t="s">
        <v>176</v>
      </c>
      <c r="X74" s="5" t="s">
        <v>80</v>
      </c>
      <c r="Y74" s="3" t="s">
        <v>47</v>
      </c>
      <c r="Z74" s="3" t="s">
        <v>80</v>
      </c>
      <c r="AA74" s="3" t="s">
        <v>121</v>
      </c>
      <c r="AB74" s="5" t="s">
        <v>86</v>
      </c>
      <c r="AC74" s="3" t="s">
        <v>47</v>
      </c>
      <c r="AD74" s="3" t="s">
        <v>80</v>
      </c>
      <c r="AE74" s="3" t="s">
        <v>176</v>
      </c>
      <c r="AF74" s="5" t="s">
        <v>3953</v>
      </c>
      <c r="AG74" s="3" t="s">
        <v>184</v>
      </c>
      <c r="AH74" s="5" t="s">
        <v>8412</v>
      </c>
      <c r="AI74" s="3" t="s">
        <v>42</v>
      </c>
      <c r="AK74" s="16">
        <f t="shared" si="5"/>
        <v>0</v>
      </c>
      <c r="AL74" t="str">
        <f t="shared" si="6"/>
        <v xml:space="preserve">  </v>
      </c>
      <c r="AN74" s="23">
        <f t="shared" si="7"/>
        <v>-0.2833879233526207</v>
      </c>
      <c r="AQ74" s="25">
        <f t="shared" si="8"/>
        <v>0.61156025755569865</v>
      </c>
      <c r="AR74" s="41">
        <f t="shared" si="9"/>
        <v>1.635161846515057</v>
      </c>
    </row>
    <row r="75" spans="1:44" x14ac:dyDescent="0.25">
      <c r="A75" s="3" t="s">
        <v>856</v>
      </c>
      <c r="B75" s="4" t="s">
        <v>8413</v>
      </c>
      <c r="C75" s="3" t="s">
        <v>63</v>
      </c>
      <c r="D75" s="3" t="s">
        <v>515</v>
      </c>
      <c r="E75" s="3">
        <v>1856.52</v>
      </c>
      <c r="F75" s="3" t="s">
        <v>80</v>
      </c>
      <c r="G75" s="3" t="s">
        <v>42</v>
      </c>
      <c r="H75" s="5" t="s">
        <v>46</v>
      </c>
      <c r="I75" s="3" t="s">
        <v>47</v>
      </c>
      <c r="J75" s="3" t="s">
        <v>47</v>
      </c>
      <c r="K75" s="3" t="s">
        <v>143</v>
      </c>
      <c r="L75" s="5" t="s">
        <v>61</v>
      </c>
      <c r="M75" s="3" t="s">
        <v>47</v>
      </c>
      <c r="N75" s="3" t="s">
        <v>48</v>
      </c>
      <c r="O75" s="3" t="s">
        <v>38</v>
      </c>
      <c r="P75" s="5" t="s">
        <v>48</v>
      </c>
      <c r="Q75" s="3" t="s">
        <v>48</v>
      </c>
      <c r="R75" s="3" t="s">
        <v>48</v>
      </c>
      <c r="S75" s="3" t="s">
        <v>50</v>
      </c>
      <c r="T75" s="5" t="s">
        <v>5424</v>
      </c>
      <c r="U75" s="3" t="s">
        <v>80</v>
      </c>
      <c r="V75" s="3" t="s">
        <v>47</v>
      </c>
      <c r="W75" s="3" t="s">
        <v>176</v>
      </c>
      <c r="X75" s="5" t="s">
        <v>47</v>
      </c>
      <c r="Y75" s="3" t="s">
        <v>47</v>
      </c>
      <c r="Z75" s="3" t="s">
        <v>47</v>
      </c>
      <c r="AA75" s="3" t="s">
        <v>121</v>
      </c>
      <c r="AB75" s="5" t="s">
        <v>61</v>
      </c>
      <c r="AC75" s="3" t="s">
        <v>47</v>
      </c>
      <c r="AD75" s="3" t="s">
        <v>47</v>
      </c>
      <c r="AE75" s="3" t="s">
        <v>176</v>
      </c>
      <c r="AF75" s="5" t="s">
        <v>3957</v>
      </c>
      <c r="AG75" s="3" t="s">
        <v>184</v>
      </c>
      <c r="AH75" s="5" t="s">
        <v>8414</v>
      </c>
      <c r="AI75" s="3" t="s">
        <v>42</v>
      </c>
      <c r="AK75" s="16">
        <f t="shared" si="5"/>
        <v>-56.289999999999964</v>
      </c>
      <c r="AL75" t="str">
        <f t="shared" si="6"/>
        <v xml:space="preserve">  </v>
      </c>
      <c r="AN75" s="23">
        <f t="shared" si="7"/>
        <v>-0.73172220579378211</v>
      </c>
      <c r="AQ75" s="25">
        <f t="shared" si="8"/>
        <v>0.76783093000568647</v>
      </c>
      <c r="AR75" s="41">
        <f t="shared" si="9"/>
        <v>1.3023700412701453</v>
      </c>
    </row>
    <row r="76" spans="1:44" x14ac:dyDescent="0.25">
      <c r="A76" s="3" t="s">
        <v>489</v>
      </c>
      <c r="B76" s="4" t="s">
        <v>843</v>
      </c>
      <c r="C76" s="3" t="s">
        <v>42</v>
      </c>
      <c r="D76" s="3" t="s">
        <v>844</v>
      </c>
      <c r="E76" s="3" t="s">
        <v>7857</v>
      </c>
      <c r="F76" s="3" t="s">
        <v>499</v>
      </c>
      <c r="G76" s="3" t="s">
        <v>42</v>
      </c>
      <c r="H76" s="5" t="s">
        <v>46</v>
      </c>
      <c r="I76" s="3" t="s">
        <v>47</v>
      </c>
      <c r="J76" s="3" t="s">
        <v>47</v>
      </c>
      <c r="K76" s="3" t="s">
        <v>143</v>
      </c>
      <c r="L76" s="5" t="s">
        <v>47</v>
      </c>
      <c r="M76" s="3" t="s">
        <v>47</v>
      </c>
      <c r="N76" s="3" t="s">
        <v>48</v>
      </c>
      <c r="O76" s="3" t="s">
        <v>38</v>
      </c>
      <c r="P76" s="5" t="s">
        <v>47</v>
      </c>
      <c r="Q76" s="3" t="s">
        <v>48</v>
      </c>
      <c r="R76" s="3" t="s">
        <v>48</v>
      </c>
      <c r="S76" s="3" t="s">
        <v>240</v>
      </c>
      <c r="T76" s="5" t="s">
        <v>5559</v>
      </c>
      <c r="U76" s="3" t="s">
        <v>80</v>
      </c>
      <c r="V76" s="3" t="s">
        <v>80</v>
      </c>
      <c r="W76" s="3" t="s">
        <v>176</v>
      </c>
      <c r="X76" s="5" t="s">
        <v>80</v>
      </c>
      <c r="Y76" s="3" t="s">
        <v>80</v>
      </c>
      <c r="Z76" s="3" t="s">
        <v>80</v>
      </c>
      <c r="AA76" s="3" t="s">
        <v>121</v>
      </c>
      <c r="AB76" s="5" t="s">
        <v>46</v>
      </c>
      <c r="AC76" s="3" t="s">
        <v>80</v>
      </c>
      <c r="AD76" s="3" t="s">
        <v>80</v>
      </c>
      <c r="AE76" s="3" t="s">
        <v>176</v>
      </c>
      <c r="AF76" s="5" t="s">
        <v>5704</v>
      </c>
      <c r="AG76" s="3" t="s">
        <v>242</v>
      </c>
      <c r="AH76" s="5" t="s">
        <v>8415</v>
      </c>
      <c r="AI76" s="3" t="s">
        <v>8416</v>
      </c>
      <c r="AK76" s="16">
        <f t="shared" si="5"/>
        <v>-250.67000000000007</v>
      </c>
      <c r="AL76" t="str">
        <f t="shared" si="6"/>
        <v xml:space="preserve">  </v>
      </c>
      <c r="AN76" s="23">
        <f t="shared" si="7"/>
        <v>-2.2799051480732819</v>
      </c>
      <c r="AQ76" s="25">
        <f t="shared" si="8"/>
        <v>0.98869334266276987</v>
      </c>
      <c r="AR76" s="41">
        <f t="shared" si="9"/>
        <v>1.0114359598161942</v>
      </c>
    </row>
    <row r="77" spans="1:44" x14ac:dyDescent="0.25">
      <c r="A77" s="3" t="s">
        <v>493</v>
      </c>
      <c r="B77" s="4" t="s">
        <v>7917</v>
      </c>
      <c r="C77" s="3" t="s">
        <v>58</v>
      </c>
      <c r="D77" s="3" t="s">
        <v>564</v>
      </c>
      <c r="E77" s="3" t="s">
        <v>42</v>
      </c>
      <c r="F77" s="3" t="s">
        <v>80</v>
      </c>
      <c r="G77" s="3" t="s">
        <v>42</v>
      </c>
      <c r="H77" s="5" t="s">
        <v>46</v>
      </c>
      <c r="I77" s="3" t="s">
        <v>80</v>
      </c>
      <c r="J77" s="3" t="s">
        <v>80</v>
      </c>
      <c r="K77" s="3" t="s">
        <v>143</v>
      </c>
      <c r="L77" s="5" t="s">
        <v>46</v>
      </c>
      <c r="M77" s="3" t="s">
        <v>80</v>
      </c>
      <c r="N77" s="3" t="s">
        <v>80</v>
      </c>
      <c r="O77" s="3" t="s">
        <v>38</v>
      </c>
      <c r="P77" s="5" t="s">
        <v>80</v>
      </c>
      <c r="Q77" s="3" t="s">
        <v>80</v>
      </c>
      <c r="R77" s="3" t="s">
        <v>80</v>
      </c>
      <c r="S77" s="3" t="s">
        <v>50</v>
      </c>
      <c r="T77" s="5" t="s">
        <v>46</v>
      </c>
      <c r="U77" s="3" t="s">
        <v>80</v>
      </c>
      <c r="V77" s="3" t="s">
        <v>80</v>
      </c>
      <c r="W77" s="3" t="s">
        <v>176</v>
      </c>
      <c r="X77" s="5" t="s">
        <v>47</v>
      </c>
      <c r="Y77" s="3" t="s">
        <v>80</v>
      </c>
      <c r="Z77" s="3" t="s">
        <v>80</v>
      </c>
      <c r="AA77" s="3" t="s">
        <v>121</v>
      </c>
      <c r="AB77" s="5" t="s">
        <v>61</v>
      </c>
      <c r="AC77" s="3" t="s">
        <v>80</v>
      </c>
      <c r="AD77" s="3" t="s">
        <v>80</v>
      </c>
      <c r="AE77" s="3" t="s">
        <v>176</v>
      </c>
      <c r="AF77" s="5" t="s">
        <v>138</v>
      </c>
      <c r="AG77" s="3" t="s">
        <v>184</v>
      </c>
      <c r="AH77" s="5" t="s">
        <v>8417</v>
      </c>
      <c r="AI77" s="3" t="s">
        <v>42</v>
      </c>
      <c r="AK77" s="16">
        <f t="shared" si="5"/>
        <v>0</v>
      </c>
      <c r="AL77" t="str">
        <f t="shared" si="6"/>
        <v xml:space="preserve">  </v>
      </c>
      <c r="AN77" s="23">
        <f t="shared" si="7"/>
        <v>-0.2833879233526207</v>
      </c>
      <c r="AQ77" s="25">
        <f t="shared" si="8"/>
        <v>0.61156025755569865</v>
      </c>
      <c r="AR77" s="41">
        <f t="shared" si="9"/>
        <v>1.635161846515057</v>
      </c>
    </row>
    <row r="78" spans="1:44" x14ac:dyDescent="0.25">
      <c r="A78" s="3" t="s">
        <v>497</v>
      </c>
      <c r="B78" s="4" t="s">
        <v>7926</v>
      </c>
      <c r="C78" s="3" t="s">
        <v>58</v>
      </c>
      <c r="D78" s="3" t="s">
        <v>377</v>
      </c>
      <c r="E78" s="3" t="s">
        <v>7927</v>
      </c>
      <c r="F78" s="3" t="s">
        <v>2297</v>
      </c>
      <c r="G78" s="3" t="s">
        <v>42</v>
      </c>
      <c r="H78" s="5" t="s">
        <v>47</v>
      </c>
      <c r="I78" s="3" t="s">
        <v>47</v>
      </c>
      <c r="J78" s="3" t="s">
        <v>47</v>
      </c>
      <c r="K78" s="3" t="s">
        <v>143</v>
      </c>
      <c r="L78" s="5" t="s">
        <v>46</v>
      </c>
      <c r="M78" s="3" t="s">
        <v>80</v>
      </c>
      <c r="N78" s="3" t="s">
        <v>80</v>
      </c>
      <c r="O78" s="3" t="s">
        <v>38</v>
      </c>
      <c r="P78" s="5" t="s">
        <v>40</v>
      </c>
      <c r="Q78" s="3" t="s">
        <v>47</v>
      </c>
      <c r="R78" s="3" t="s">
        <v>47</v>
      </c>
      <c r="S78" s="3" t="s">
        <v>50</v>
      </c>
      <c r="T78" s="5" t="s">
        <v>46</v>
      </c>
      <c r="U78" s="3" t="s">
        <v>80</v>
      </c>
      <c r="V78" s="3" t="s">
        <v>2525</v>
      </c>
      <c r="W78" s="3" t="s">
        <v>176</v>
      </c>
      <c r="X78" s="5" t="s">
        <v>80</v>
      </c>
      <c r="Y78" s="3" t="s">
        <v>80</v>
      </c>
      <c r="Z78" s="3" t="s">
        <v>80</v>
      </c>
      <c r="AA78" s="3" t="s">
        <v>121</v>
      </c>
      <c r="AB78" s="5" t="s">
        <v>46</v>
      </c>
      <c r="AC78" s="3" t="s">
        <v>80</v>
      </c>
      <c r="AD78" s="3" t="s">
        <v>80</v>
      </c>
      <c r="AE78" s="3" t="s">
        <v>81</v>
      </c>
      <c r="AF78" s="5" t="s">
        <v>4705</v>
      </c>
      <c r="AG78" s="3" t="s">
        <v>200</v>
      </c>
      <c r="AH78" s="5" t="s">
        <v>8418</v>
      </c>
      <c r="AI78" s="3" t="s">
        <v>4951</v>
      </c>
      <c r="AK78" s="16">
        <f t="shared" si="5"/>
        <v>-181.33999999999992</v>
      </c>
      <c r="AN78" s="23">
        <f t="shared" si="7"/>
        <v>-1.727710871973694</v>
      </c>
      <c r="AQ78" s="25">
        <f t="shared" si="8"/>
        <v>0.95797996330106905</v>
      </c>
      <c r="AR78" s="41">
        <f t="shared" si="9"/>
        <v>1.0438631686555693</v>
      </c>
    </row>
    <row r="79" spans="1:44" x14ac:dyDescent="0.25">
      <c r="A79" s="3" t="s">
        <v>91</v>
      </c>
      <c r="B79" s="4" t="s">
        <v>1959</v>
      </c>
      <c r="C79" s="3" t="s">
        <v>58</v>
      </c>
      <c r="D79" s="3" t="s">
        <v>515</v>
      </c>
      <c r="E79" s="3" t="s">
        <v>7898</v>
      </c>
      <c r="F79" s="3" t="s">
        <v>1900</v>
      </c>
      <c r="G79" s="3" t="s">
        <v>42</v>
      </c>
      <c r="H79" s="5" t="s">
        <v>80</v>
      </c>
      <c r="I79" s="3" t="s">
        <v>47</v>
      </c>
      <c r="J79" s="3" t="s">
        <v>47</v>
      </c>
      <c r="K79" s="3" t="s">
        <v>143</v>
      </c>
      <c r="L79" s="5" t="s">
        <v>61</v>
      </c>
      <c r="M79" s="3" t="s">
        <v>47</v>
      </c>
      <c r="N79" s="3" t="s">
        <v>47</v>
      </c>
      <c r="O79" s="3" t="s">
        <v>38</v>
      </c>
      <c r="P79" s="5" t="s">
        <v>47</v>
      </c>
      <c r="Q79" s="3" t="s">
        <v>40</v>
      </c>
      <c r="R79" s="3" t="s">
        <v>47</v>
      </c>
      <c r="S79" s="3" t="s">
        <v>571</v>
      </c>
      <c r="T79" s="5" t="s">
        <v>46</v>
      </c>
      <c r="U79" s="3" t="s">
        <v>47</v>
      </c>
      <c r="V79" s="3" t="s">
        <v>80</v>
      </c>
      <c r="W79" s="3" t="s">
        <v>176</v>
      </c>
      <c r="X79" s="5" t="s">
        <v>47</v>
      </c>
      <c r="Y79" s="3" t="s">
        <v>80</v>
      </c>
      <c r="Z79" s="3" t="s">
        <v>80</v>
      </c>
      <c r="AA79" s="3" t="s">
        <v>121</v>
      </c>
      <c r="AB79" s="5" t="s">
        <v>46</v>
      </c>
      <c r="AC79" s="3" t="s">
        <v>47</v>
      </c>
      <c r="AD79" s="3" t="s">
        <v>80</v>
      </c>
      <c r="AE79" s="3" t="s">
        <v>176</v>
      </c>
      <c r="AF79" s="5" t="s">
        <v>56</v>
      </c>
      <c r="AG79" s="3" t="s">
        <v>567</v>
      </c>
      <c r="AH79" s="5" t="s">
        <v>8419</v>
      </c>
      <c r="AI79" s="3" t="s">
        <v>4187</v>
      </c>
      <c r="AK79" s="16">
        <f t="shared" si="5"/>
        <v>-135.04999999999995</v>
      </c>
      <c r="AN79" s="23">
        <f t="shared" si="7"/>
        <v>-1.3590238239331653</v>
      </c>
      <c r="AQ79" s="25">
        <f t="shared" si="8"/>
        <v>0.91293048025118873</v>
      </c>
      <c r="AR79" s="41">
        <f t="shared" si="9"/>
        <v>1.0953736583807065</v>
      </c>
    </row>
    <row r="80" spans="1:44" x14ac:dyDescent="0.25">
      <c r="A80" s="3" t="s">
        <v>124</v>
      </c>
      <c r="B80" s="4" t="s">
        <v>7885</v>
      </c>
      <c r="C80" s="3" t="s">
        <v>63</v>
      </c>
      <c r="D80" s="3" t="s">
        <v>515</v>
      </c>
      <c r="E80" s="3" t="s">
        <v>42</v>
      </c>
      <c r="F80" s="3" t="s">
        <v>80</v>
      </c>
      <c r="G80" s="3" t="s">
        <v>42</v>
      </c>
      <c r="H80" s="5" t="s">
        <v>80</v>
      </c>
      <c r="I80" s="3" t="s">
        <v>46</v>
      </c>
      <c r="J80" s="3" t="s">
        <v>47</v>
      </c>
      <c r="K80" s="3" t="s">
        <v>143</v>
      </c>
      <c r="L80" s="5" t="s">
        <v>47</v>
      </c>
      <c r="M80" s="3" t="s">
        <v>47</v>
      </c>
      <c r="N80" s="3" t="s">
        <v>86</v>
      </c>
      <c r="O80" s="3" t="s">
        <v>38</v>
      </c>
      <c r="P80" s="5" t="s">
        <v>47</v>
      </c>
      <c r="Q80" s="3" t="s">
        <v>40</v>
      </c>
      <c r="R80" s="3" t="s">
        <v>47</v>
      </c>
      <c r="S80" s="3" t="s">
        <v>188</v>
      </c>
      <c r="T80" s="5" t="s">
        <v>5424</v>
      </c>
      <c r="U80" s="3" t="s">
        <v>80</v>
      </c>
      <c r="V80" s="3" t="s">
        <v>80</v>
      </c>
      <c r="W80" s="3" t="s">
        <v>176</v>
      </c>
      <c r="X80" s="5" t="s">
        <v>47</v>
      </c>
      <c r="Y80" s="3" t="s">
        <v>47</v>
      </c>
      <c r="Z80" s="3" t="s">
        <v>47</v>
      </c>
      <c r="AA80" s="3" t="s">
        <v>121</v>
      </c>
      <c r="AB80" s="5" t="s">
        <v>48</v>
      </c>
      <c r="AC80" s="3" t="s">
        <v>5359</v>
      </c>
      <c r="AD80" s="3" t="s">
        <v>47</v>
      </c>
      <c r="AE80" s="3" t="s">
        <v>176</v>
      </c>
      <c r="AF80" s="5" t="s">
        <v>8420</v>
      </c>
      <c r="AG80" s="3" t="s">
        <v>1422</v>
      </c>
      <c r="AH80" s="5" t="s">
        <v>8421</v>
      </c>
      <c r="AI80" s="3" t="s">
        <v>42</v>
      </c>
      <c r="AK80" s="16">
        <f t="shared" si="5"/>
        <v>0</v>
      </c>
      <c r="AN80" s="23">
        <f t="shared" si="7"/>
        <v>-0.2833879233526207</v>
      </c>
      <c r="AQ80" s="25">
        <f t="shared" si="8"/>
        <v>0.61156025755569865</v>
      </c>
      <c r="AR80" s="41">
        <f t="shared" si="9"/>
        <v>1.635161846515057</v>
      </c>
    </row>
    <row r="81" spans="1:44" x14ac:dyDescent="0.25">
      <c r="A81" s="3" t="s">
        <v>263</v>
      </c>
      <c r="B81" s="4" t="s">
        <v>1058</v>
      </c>
      <c r="C81" s="3" t="s">
        <v>58</v>
      </c>
      <c r="D81" s="3" t="s">
        <v>354</v>
      </c>
      <c r="E81" s="3" t="s">
        <v>7923</v>
      </c>
      <c r="F81" s="3" t="s">
        <v>7924</v>
      </c>
      <c r="G81" s="3" t="s">
        <v>42</v>
      </c>
      <c r="H81" s="5" t="s">
        <v>47</v>
      </c>
      <c r="I81" s="3" t="s">
        <v>47</v>
      </c>
      <c r="J81" s="3" t="s">
        <v>47</v>
      </c>
      <c r="K81" s="3" t="s">
        <v>143</v>
      </c>
      <c r="L81" s="5" t="s">
        <v>47</v>
      </c>
      <c r="M81" s="3" t="s">
        <v>47</v>
      </c>
      <c r="N81" s="3" t="s">
        <v>80</v>
      </c>
      <c r="O81" s="3" t="s">
        <v>38</v>
      </c>
      <c r="P81" s="5" t="s">
        <v>40</v>
      </c>
      <c r="Q81" s="3" t="s">
        <v>80</v>
      </c>
      <c r="R81" s="3" t="s">
        <v>47</v>
      </c>
      <c r="S81" s="3" t="s">
        <v>50</v>
      </c>
      <c r="T81" s="5" t="s">
        <v>5424</v>
      </c>
      <c r="U81" s="3" t="s">
        <v>80</v>
      </c>
      <c r="V81" s="3" t="s">
        <v>2525</v>
      </c>
      <c r="W81" s="3" t="s">
        <v>176</v>
      </c>
      <c r="X81" s="5" t="s">
        <v>47</v>
      </c>
      <c r="Y81" s="3" t="s">
        <v>2525</v>
      </c>
      <c r="Z81" s="3" t="s">
        <v>80</v>
      </c>
      <c r="AA81" s="3" t="s">
        <v>121</v>
      </c>
      <c r="AB81" s="5" t="s">
        <v>46</v>
      </c>
      <c r="AC81" s="3" t="s">
        <v>47</v>
      </c>
      <c r="AD81" s="3" t="s">
        <v>80</v>
      </c>
      <c r="AE81" s="3" t="s">
        <v>176</v>
      </c>
      <c r="AF81" s="5" t="s">
        <v>8422</v>
      </c>
      <c r="AG81" s="3" t="s">
        <v>184</v>
      </c>
      <c r="AH81" s="5" t="s">
        <v>8423</v>
      </c>
      <c r="AI81" s="3" t="s">
        <v>7800</v>
      </c>
      <c r="AK81" s="16">
        <f t="shared" si="5"/>
        <v>23.589999999999918</v>
      </c>
      <c r="AN81" s="23">
        <f t="shared" si="7"/>
        <v>-9.5500097401528691E-2</v>
      </c>
      <c r="AQ81" s="25">
        <f t="shared" si="8"/>
        <v>0.53804119355016344</v>
      </c>
      <c r="AR81" s="41">
        <f t="shared" si="9"/>
        <v>1.8585937507901364</v>
      </c>
    </row>
    <row r="82" spans="1:44" x14ac:dyDescent="0.25">
      <c r="A82" s="3" t="s">
        <v>212</v>
      </c>
      <c r="B82" s="4" t="s">
        <v>1746</v>
      </c>
      <c r="C82" s="3" t="s">
        <v>58</v>
      </c>
      <c r="D82" s="3" t="s">
        <v>515</v>
      </c>
      <c r="E82" s="3" t="s">
        <v>7930</v>
      </c>
      <c r="F82" s="3" t="s">
        <v>1993</v>
      </c>
      <c r="G82" s="3" t="s">
        <v>42</v>
      </c>
      <c r="H82" s="5" t="s">
        <v>47</v>
      </c>
      <c r="I82" s="3" t="s">
        <v>47</v>
      </c>
      <c r="J82" s="3" t="s">
        <v>47</v>
      </c>
      <c r="K82" s="3" t="s">
        <v>143</v>
      </c>
      <c r="L82" s="5" t="s">
        <v>48</v>
      </c>
      <c r="M82" s="3" t="s">
        <v>80</v>
      </c>
      <c r="N82" s="3" t="s">
        <v>47</v>
      </c>
      <c r="O82" s="3" t="s">
        <v>38</v>
      </c>
      <c r="P82" s="5" t="s">
        <v>40</v>
      </c>
      <c r="Q82" s="3" t="s">
        <v>40</v>
      </c>
      <c r="R82" s="3" t="s">
        <v>47</v>
      </c>
      <c r="S82" s="3" t="s">
        <v>50</v>
      </c>
      <c r="T82" s="5" t="s">
        <v>5559</v>
      </c>
      <c r="U82" s="3" t="s">
        <v>80</v>
      </c>
      <c r="V82" s="3" t="s">
        <v>80</v>
      </c>
      <c r="W82" s="3" t="s">
        <v>176</v>
      </c>
      <c r="X82" s="5" t="s">
        <v>47</v>
      </c>
      <c r="Y82" s="3" t="s">
        <v>47</v>
      </c>
      <c r="Z82" s="3" t="s">
        <v>80</v>
      </c>
      <c r="AA82" s="3" t="s">
        <v>121</v>
      </c>
      <c r="AB82" s="5" t="s">
        <v>61</v>
      </c>
      <c r="AC82" s="3" t="s">
        <v>80</v>
      </c>
      <c r="AD82" s="3" t="s">
        <v>80</v>
      </c>
      <c r="AE82" s="3" t="s">
        <v>176</v>
      </c>
      <c r="AF82" s="5" t="s">
        <v>8424</v>
      </c>
      <c r="AG82" s="3" t="s">
        <v>184</v>
      </c>
      <c r="AH82" s="5" t="s">
        <v>8425</v>
      </c>
      <c r="AI82" s="3" t="s">
        <v>8426</v>
      </c>
      <c r="AK82" s="16">
        <f t="shared" si="5"/>
        <v>-37.410000000000082</v>
      </c>
      <c r="AN82" s="23">
        <f t="shared" si="7"/>
        <v>-0.58134822724538837</v>
      </c>
      <c r="AQ82" s="25">
        <f t="shared" si="8"/>
        <v>0.71949710845666692</v>
      </c>
      <c r="AR82" s="41">
        <f t="shared" si="9"/>
        <v>1.3898596509234296</v>
      </c>
    </row>
    <row r="83" spans="1:44" x14ac:dyDescent="0.25">
      <c r="A83" s="3" t="s">
        <v>60</v>
      </c>
      <c r="B83" s="4" t="s">
        <v>7913</v>
      </c>
      <c r="C83" s="3" t="s">
        <v>63</v>
      </c>
      <c r="D83" s="3" t="s">
        <v>422</v>
      </c>
      <c r="E83" s="3" t="s">
        <v>7914</v>
      </c>
      <c r="F83" s="3" t="s">
        <v>1232</v>
      </c>
      <c r="G83" s="3" t="s">
        <v>42</v>
      </c>
      <c r="H83" s="5" t="s">
        <v>47</v>
      </c>
      <c r="I83" s="3" t="s">
        <v>47</v>
      </c>
      <c r="J83" s="3" t="s">
        <v>47</v>
      </c>
      <c r="K83" s="3" t="s">
        <v>143</v>
      </c>
      <c r="L83" s="5" t="s">
        <v>47</v>
      </c>
      <c r="M83" s="3" t="s">
        <v>47</v>
      </c>
      <c r="N83" s="3" t="s">
        <v>47</v>
      </c>
      <c r="O83" s="3" t="s">
        <v>38</v>
      </c>
      <c r="P83" s="5" t="s">
        <v>47</v>
      </c>
      <c r="Q83" s="3" t="s">
        <v>40</v>
      </c>
      <c r="R83" s="3" t="s">
        <v>48</v>
      </c>
      <c r="S83" s="3" t="s">
        <v>50</v>
      </c>
      <c r="T83" s="5" t="s">
        <v>5559</v>
      </c>
      <c r="U83" s="3" t="s">
        <v>80</v>
      </c>
      <c r="V83" s="3" t="s">
        <v>80</v>
      </c>
      <c r="W83" s="3" t="s">
        <v>176</v>
      </c>
      <c r="X83" s="5" t="s">
        <v>47</v>
      </c>
      <c r="Y83" s="3" t="s">
        <v>80</v>
      </c>
      <c r="Z83" s="3" t="s">
        <v>80</v>
      </c>
      <c r="AA83" s="3" t="s">
        <v>121</v>
      </c>
      <c r="AB83" s="5" t="s">
        <v>61</v>
      </c>
      <c r="AC83" s="3" t="s">
        <v>47</v>
      </c>
      <c r="AD83" s="3" t="s">
        <v>80</v>
      </c>
      <c r="AE83" s="3" t="s">
        <v>176</v>
      </c>
      <c r="AF83" s="5" t="s">
        <v>8427</v>
      </c>
      <c r="AG83" s="3" t="s">
        <v>184</v>
      </c>
      <c r="AH83" s="5" t="s">
        <v>8428</v>
      </c>
      <c r="AI83" s="3" t="s">
        <v>8429</v>
      </c>
      <c r="AK83" s="16">
        <f t="shared" si="5"/>
        <v>-42.160000000000082</v>
      </c>
      <c r="AN83" s="23">
        <f t="shared" si="7"/>
        <v>-0.61918066358568891</v>
      </c>
      <c r="AQ83" s="25">
        <f t="shared" si="8"/>
        <v>0.73210132563812658</v>
      </c>
      <c r="AR83" s="41">
        <f t="shared" si="9"/>
        <v>1.3659311422887577</v>
      </c>
    </row>
    <row r="84" spans="1:44" x14ac:dyDescent="0.25">
      <c r="A84" s="3" t="s">
        <v>121</v>
      </c>
      <c r="B84" s="4" t="s">
        <v>1676</v>
      </c>
      <c r="C84" s="3" t="s">
        <v>58</v>
      </c>
      <c r="D84" s="3" t="s">
        <v>515</v>
      </c>
      <c r="E84" s="3" t="s">
        <v>7934</v>
      </c>
      <c r="F84" s="3" t="s">
        <v>7935</v>
      </c>
      <c r="G84" s="3" t="s">
        <v>42</v>
      </c>
      <c r="H84" s="5" t="s">
        <v>47</v>
      </c>
      <c r="I84" s="3" t="s">
        <v>47</v>
      </c>
      <c r="J84" s="3" t="s">
        <v>46</v>
      </c>
      <c r="K84" s="3" t="s">
        <v>143</v>
      </c>
      <c r="L84" s="5" t="s">
        <v>47</v>
      </c>
      <c r="M84" s="3" t="s">
        <v>47</v>
      </c>
      <c r="N84" s="3" t="s">
        <v>47</v>
      </c>
      <c r="O84" s="3" t="s">
        <v>38</v>
      </c>
      <c r="P84" s="5" t="s">
        <v>40</v>
      </c>
      <c r="Q84" s="3" t="s">
        <v>40</v>
      </c>
      <c r="R84" s="3" t="s">
        <v>47</v>
      </c>
      <c r="S84" s="3" t="s">
        <v>571</v>
      </c>
      <c r="T84" s="5" t="s">
        <v>5424</v>
      </c>
      <c r="U84" s="3" t="s">
        <v>80</v>
      </c>
      <c r="V84" s="3" t="s">
        <v>80</v>
      </c>
      <c r="W84" s="3" t="s">
        <v>176</v>
      </c>
      <c r="X84" s="5" t="s">
        <v>47</v>
      </c>
      <c r="Y84" s="3" t="s">
        <v>47</v>
      </c>
      <c r="Z84" s="3" t="s">
        <v>80</v>
      </c>
      <c r="AA84" s="3" t="s">
        <v>121</v>
      </c>
      <c r="AB84" s="5" t="s">
        <v>47</v>
      </c>
      <c r="AC84" s="3" t="s">
        <v>47</v>
      </c>
      <c r="AD84" s="3" t="s">
        <v>80</v>
      </c>
      <c r="AE84" s="3" t="s">
        <v>176</v>
      </c>
      <c r="AF84" s="5" t="s">
        <v>8430</v>
      </c>
      <c r="AG84" s="3" t="s">
        <v>567</v>
      </c>
      <c r="AH84" s="5" t="s">
        <v>8431</v>
      </c>
      <c r="AI84" s="3" t="s">
        <v>5684</v>
      </c>
      <c r="AK84" s="16">
        <f t="shared" si="5"/>
        <v>-9.1300000000001091</v>
      </c>
      <c r="AN84" s="23">
        <f t="shared" si="7"/>
        <v>-0.35610584836039921</v>
      </c>
      <c r="AQ84" s="25">
        <f t="shared" si="8"/>
        <v>0.63911935120329422</v>
      </c>
      <c r="AR84" s="41">
        <f t="shared" si="9"/>
        <v>1.5646529840119254</v>
      </c>
    </row>
    <row r="85" spans="1:44" x14ac:dyDescent="0.25">
      <c r="A85" s="3" t="s">
        <v>399</v>
      </c>
      <c r="B85" s="4" t="s">
        <v>1610</v>
      </c>
      <c r="C85" s="3" t="s">
        <v>151</v>
      </c>
      <c r="D85" s="3" t="s">
        <v>307</v>
      </c>
      <c r="E85" s="3" t="s">
        <v>7911</v>
      </c>
      <c r="F85" s="3" t="s">
        <v>7912</v>
      </c>
      <c r="G85" s="3" t="s">
        <v>42</v>
      </c>
      <c r="H85" s="5" t="s">
        <v>47</v>
      </c>
      <c r="I85" s="3" t="s">
        <v>47</v>
      </c>
      <c r="J85" s="3" t="s">
        <v>47</v>
      </c>
      <c r="K85" s="3" t="s">
        <v>143</v>
      </c>
      <c r="L85" s="5" t="s">
        <v>47</v>
      </c>
      <c r="M85" s="3" t="s">
        <v>47</v>
      </c>
      <c r="N85" s="3" t="s">
        <v>48</v>
      </c>
      <c r="O85" s="3" t="s">
        <v>38</v>
      </c>
      <c r="P85" s="5" t="s">
        <v>47</v>
      </c>
      <c r="Q85" s="3" t="s">
        <v>40</v>
      </c>
      <c r="R85" s="3" t="s">
        <v>47</v>
      </c>
      <c r="S85" s="3" t="s">
        <v>235</v>
      </c>
      <c r="T85" s="5" t="s">
        <v>5559</v>
      </c>
      <c r="U85" s="3" t="s">
        <v>47</v>
      </c>
      <c r="V85" s="3" t="s">
        <v>80</v>
      </c>
      <c r="W85" s="3" t="s">
        <v>176</v>
      </c>
      <c r="X85" s="5" t="s">
        <v>47</v>
      </c>
      <c r="Y85" s="3" t="s">
        <v>2525</v>
      </c>
      <c r="Z85" s="3" t="s">
        <v>47</v>
      </c>
      <c r="AA85" s="3" t="s">
        <v>121</v>
      </c>
      <c r="AB85" s="5" t="s">
        <v>47</v>
      </c>
      <c r="AC85" s="3" t="s">
        <v>47</v>
      </c>
      <c r="AD85" s="3" t="s">
        <v>80</v>
      </c>
      <c r="AE85" s="3" t="s">
        <v>176</v>
      </c>
      <c r="AF85" s="5" t="s">
        <v>8432</v>
      </c>
      <c r="AG85" s="3" t="s">
        <v>237</v>
      </c>
      <c r="AH85" s="5" t="s">
        <v>8433</v>
      </c>
      <c r="AI85" s="3" t="s">
        <v>4923</v>
      </c>
      <c r="AK85" s="16">
        <f t="shared" si="5"/>
        <v>-110.75</v>
      </c>
      <c r="AN85" s="23">
        <f t="shared" si="7"/>
        <v>-1.1654810443396282</v>
      </c>
      <c r="AQ85" s="25">
        <f t="shared" si="8"/>
        <v>0.87808783561648895</v>
      </c>
      <c r="AR85" s="41">
        <f t="shared" si="9"/>
        <v>1.1388382339881964</v>
      </c>
    </row>
    <row r="86" spans="1:44" x14ac:dyDescent="0.25">
      <c r="A86" s="3" t="s">
        <v>583</v>
      </c>
      <c r="B86" s="4" t="s">
        <v>7940</v>
      </c>
      <c r="C86" s="3" t="s">
        <v>42</v>
      </c>
      <c r="D86" s="3" t="s">
        <v>422</v>
      </c>
      <c r="E86" s="3" t="s">
        <v>7941</v>
      </c>
      <c r="F86" s="3" t="s">
        <v>7942</v>
      </c>
      <c r="G86" s="3" t="s">
        <v>42</v>
      </c>
      <c r="H86" s="5" t="s">
        <v>47</v>
      </c>
      <c r="I86" s="3" t="s">
        <v>46</v>
      </c>
      <c r="J86" s="3" t="s">
        <v>47</v>
      </c>
      <c r="K86" s="3" t="s">
        <v>143</v>
      </c>
      <c r="L86" s="5" t="s">
        <v>47</v>
      </c>
      <c r="M86" s="3" t="s">
        <v>47</v>
      </c>
      <c r="N86" s="3" t="s">
        <v>47</v>
      </c>
      <c r="O86" s="3" t="s">
        <v>38</v>
      </c>
      <c r="P86" s="5" t="s">
        <v>40</v>
      </c>
      <c r="Q86" s="3" t="s">
        <v>40</v>
      </c>
      <c r="R86" s="3" t="s">
        <v>47</v>
      </c>
      <c r="S86" s="3" t="s">
        <v>856</v>
      </c>
      <c r="T86" s="5" t="s">
        <v>5473</v>
      </c>
      <c r="U86" s="3" t="s">
        <v>80</v>
      </c>
      <c r="V86" s="3" t="s">
        <v>80</v>
      </c>
      <c r="W86" s="3" t="s">
        <v>176</v>
      </c>
      <c r="X86" s="5" t="s">
        <v>47</v>
      </c>
      <c r="Y86" s="3" t="s">
        <v>47</v>
      </c>
      <c r="Z86" s="3" t="s">
        <v>47</v>
      </c>
      <c r="AA86" s="3" t="s">
        <v>121</v>
      </c>
      <c r="AB86" s="5" t="s">
        <v>47</v>
      </c>
      <c r="AC86" s="3" t="s">
        <v>80</v>
      </c>
      <c r="AD86" s="3" t="s">
        <v>80</v>
      </c>
      <c r="AE86" s="3" t="s">
        <v>176</v>
      </c>
      <c r="AF86" s="5" t="s">
        <v>8434</v>
      </c>
      <c r="AG86" s="3" t="s">
        <v>523</v>
      </c>
      <c r="AH86" s="5" t="s">
        <v>8435</v>
      </c>
      <c r="AI86" s="3" t="s">
        <v>8436</v>
      </c>
      <c r="AK86" s="16">
        <f t="shared" si="5"/>
        <v>-57.430000000000064</v>
      </c>
      <c r="AN86" s="23">
        <f t="shared" si="7"/>
        <v>-0.74080199051545503</v>
      </c>
      <c r="AQ86" s="25">
        <f t="shared" si="8"/>
        <v>0.77059324595094569</v>
      </c>
      <c r="AR86" s="41">
        <f t="shared" si="9"/>
        <v>1.2977014855171178</v>
      </c>
    </row>
    <row r="87" spans="1:44" x14ac:dyDescent="0.25">
      <c r="A87" s="3" t="s">
        <v>80</v>
      </c>
      <c r="B87" s="4" t="s">
        <v>6345</v>
      </c>
      <c r="C87" s="3" t="s">
        <v>42</v>
      </c>
      <c r="D87" s="3" t="s">
        <v>55</v>
      </c>
      <c r="E87" s="3" t="s">
        <v>7932</v>
      </c>
      <c r="F87" s="3" t="s">
        <v>80</v>
      </c>
      <c r="G87" s="3" t="s">
        <v>42</v>
      </c>
      <c r="H87" s="5" t="s">
        <v>46</v>
      </c>
      <c r="I87" s="3" t="s">
        <v>46</v>
      </c>
      <c r="J87" s="3" t="s">
        <v>46</v>
      </c>
      <c r="K87" s="3" t="s">
        <v>143</v>
      </c>
      <c r="L87" s="5" t="s">
        <v>61</v>
      </c>
      <c r="M87" s="3" t="s">
        <v>47</v>
      </c>
      <c r="N87" s="3" t="s">
        <v>46</v>
      </c>
      <c r="O87" s="3" t="s">
        <v>38</v>
      </c>
      <c r="P87" s="5" t="s">
        <v>48</v>
      </c>
      <c r="Q87" s="3" t="s">
        <v>86</v>
      </c>
      <c r="R87" s="3" t="s">
        <v>46</v>
      </c>
      <c r="S87" s="3" t="s">
        <v>50</v>
      </c>
      <c r="T87" s="5" t="s">
        <v>46</v>
      </c>
      <c r="U87" s="3" t="s">
        <v>46</v>
      </c>
      <c r="V87" s="3" t="s">
        <v>47</v>
      </c>
      <c r="W87" s="3" t="s">
        <v>176</v>
      </c>
      <c r="X87" s="5" t="s">
        <v>47</v>
      </c>
      <c r="Y87" s="3" t="s">
        <v>2525</v>
      </c>
      <c r="Z87" s="3" t="s">
        <v>80</v>
      </c>
      <c r="AA87" s="3" t="s">
        <v>121</v>
      </c>
      <c r="AB87" s="5" t="s">
        <v>46</v>
      </c>
      <c r="AC87" s="3" t="s">
        <v>6701</v>
      </c>
      <c r="AD87" s="3" t="s">
        <v>80</v>
      </c>
      <c r="AE87" s="3" t="s">
        <v>176</v>
      </c>
      <c r="AF87" s="5" t="s">
        <v>5411</v>
      </c>
      <c r="AG87" s="3" t="s">
        <v>184</v>
      </c>
      <c r="AH87" s="5" t="s">
        <v>80</v>
      </c>
      <c r="AI87" s="3" t="s">
        <v>80</v>
      </c>
    </row>
    <row r="88" spans="1:44" x14ac:dyDescent="0.25">
      <c r="A88" s="3" t="s">
        <v>80</v>
      </c>
      <c r="B88" s="4" t="s">
        <v>8437</v>
      </c>
      <c r="C88" s="3" t="s">
        <v>42</v>
      </c>
      <c r="D88" s="3" t="s">
        <v>55</v>
      </c>
      <c r="E88" s="3" t="s">
        <v>7772</v>
      </c>
      <c r="F88" s="3" t="s">
        <v>80</v>
      </c>
      <c r="G88" s="3" t="s">
        <v>42</v>
      </c>
      <c r="H88" s="5" t="s">
        <v>46</v>
      </c>
      <c r="I88" s="3" t="s">
        <v>46</v>
      </c>
      <c r="J88" s="3" t="s">
        <v>46</v>
      </c>
      <c r="K88" s="3" t="s">
        <v>143</v>
      </c>
      <c r="L88" s="5" t="s">
        <v>61</v>
      </c>
      <c r="M88" s="3" t="s">
        <v>46</v>
      </c>
      <c r="N88" s="3" t="s">
        <v>47</v>
      </c>
      <c r="O88" s="3" t="s">
        <v>38</v>
      </c>
      <c r="P88" s="5" t="s">
        <v>40</v>
      </c>
      <c r="Q88" s="3" t="s">
        <v>86</v>
      </c>
      <c r="R88" s="3" t="s">
        <v>48</v>
      </c>
      <c r="S88" s="3" t="s">
        <v>50</v>
      </c>
      <c r="T88" s="5" t="s">
        <v>46</v>
      </c>
      <c r="U88" s="3" t="s">
        <v>46</v>
      </c>
      <c r="V88" s="3" t="s">
        <v>2525</v>
      </c>
      <c r="W88" s="3" t="s">
        <v>176</v>
      </c>
      <c r="X88" s="5" t="s">
        <v>47</v>
      </c>
      <c r="Y88" s="3" t="s">
        <v>47</v>
      </c>
      <c r="Z88" s="3" t="s">
        <v>80</v>
      </c>
      <c r="AA88" s="3" t="s">
        <v>121</v>
      </c>
      <c r="AB88" s="5" t="s">
        <v>46</v>
      </c>
      <c r="AC88" s="3" t="s">
        <v>5424</v>
      </c>
      <c r="AD88" s="3" t="s">
        <v>40</v>
      </c>
      <c r="AE88" s="3" t="s">
        <v>176</v>
      </c>
      <c r="AF88" s="5" t="s">
        <v>8438</v>
      </c>
      <c r="AG88" s="3" t="s">
        <v>184</v>
      </c>
      <c r="AH88" s="5" t="s">
        <v>80</v>
      </c>
      <c r="AI88" s="3" t="s">
        <v>80</v>
      </c>
    </row>
    <row r="89" spans="1:44" x14ac:dyDescent="0.25">
      <c r="A89" s="3" t="s">
        <v>80</v>
      </c>
      <c r="B89" s="4" t="s">
        <v>6346</v>
      </c>
      <c r="C89" s="3" t="s">
        <v>42</v>
      </c>
      <c r="D89" s="3" t="s">
        <v>55</v>
      </c>
      <c r="E89" s="3" t="s">
        <v>7833</v>
      </c>
      <c r="F89" s="3" t="s">
        <v>80</v>
      </c>
      <c r="G89" s="3" t="s">
        <v>42</v>
      </c>
      <c r="H89" s="5" t="s">
        <v>46</v>
      </c>
      <c r="I89" s="3" t="s">
        <v>46</v>
      </c>
      <c r="J89" s="3" t="s">
        <v>47</v>
      </c>
      <c r="K89" s="3" t="s">
        <v>143</v>
      </c>
      <c r="L89" s="5" t="s">
        <v>46</v>
      </c>
      <c r="M89" s="3" t="s">
        <v>6701</v>
      </c>
      <c r="N89" s="3" t="s">
        <v>47</v>
      </c>
      <c r="O89" s="3" t="s">
        <v>38</v>
      </c>
      <c r="P89" s="5" t="s">
        <v>40</v>
      </c>
      <c r="Q89" s="3" t="s">
        <v>40</v>
      </c>
      <c r="R89" s="3" t="s">
        <v>48</v>
      </c>
      <c r="S89" s="3" t="s">
        <v>50</v>
      </c>
      <c r="T89" s="5" t="s">
        <v>46</v>
      </c>
      <c r="U89" s="3" t="s">
        <v>80</v>
      </c>
      <c r="V89" s="3" t="s">
        <v>2525</v>
      </c>
      <c r="W89" s="3" t="s">
        <v>176</v>
      </c>
      <c r="X89" s="5" t="s">
        <v>47</v>
      </c>
      <c r="Y89" s="3" t="s">
        <v>2525</v>
      </c>
      <c r="Z89" s="3" t="s">
        <v>80</v>
      </c>
      <c r="AA89" s="3" t="s">
        <v>121</v>
      </c>
      <c r="AB89" s="5" t="s">
        <v>46</v>
      </c>
      <c r="AC89" s="3" t="s">
        <v>6701</v>
      </c>
      <c r="AD89" s="3" t="s">
        <v>47</v>
      </c>
      <c r="AE89" s="3" t="s">
        <v>176</v>
      </c>
      <c r="AF89" s="5" t="s">
        <v>5629</v>
      </c>
      <c r="AG89" s="3" t="s">
        <v>184</v>
      </c>
      <c r="AH89" s="5" t="s">
        <v>80</v>
      </c>
      <c r="AI89" s="3" t="s">
        <v>80</v>
      </c>
    </row>
    <row r="90" spans="1:44" x14ac:dyDescent="0.25">
      <c r="A90" s="3" t="s">
        <v>80</v>
      </c>
      <c r="B90" s="4" t="s">
        <v>8439</v>
      </c>
      <c r="C90" s="3" t="s">
        <v>42</v>
      </c>
      <c r="D90" s="3" t="s">
        <v>422</v>
      </c>
      <c r="E90" s="3">
        <v>1581.22</v>
      </c>
      <c r="F90" s="3" t="s">
        <v>80</v>
      </c>
      <c r="G90" s="3" t="s">
        <v>42</v>
      </c>
      <c r="H90" s="5" t="s">
        <v>47</v>
      </c>
      <c r="I90" s="3" t="s">
        <v>47</v>
      </c>
      <c r="J90" s="3" t="s">
        <v>47</v>
      </c>
      <c r="K90" s="3" t="s">
        <v>143</v>
      </c>
      <c r="L90" s="5" t="s">
        <v>47</v>
      </c>
      <c r="M90" s="3" t="s">
        <v>47</v>
      </c>
      <c r="N90" s="3" t="s">
        <v>47</v>
      </c>
      <c r="O90" s="3" t="s">
        <v>38</v>
      </c>
      <c r="P90" s="5" t="s">
        <v>40</v>
      </c>
      <c r="Q90" s="3" t="s">
        <v>47</v>
      </c>
      <c r="R90" s="3" t="s">
        <v>47</v>
      </c>
      <c r="S90" s="3" t="s">
        <v>50</v>
      </c>
      <c r="T90" s="5" t="s">
        <v>5473</v>
      </c>
      <c r="U90" s="3" t="s">
        <v>80</v>
      </c>
      <c r="V90" s="3" t="s">
        <v>80</v>
      </c>
      <c r="W90" s="3" t="s">
        <v>176</v>
      </c>
      <c r="X90" s="5" t="s">
        <v>47</v>
      </c>
      <c r="Y90" s="3" t="s">
        <v>80</v>
      </c>
      <c r="Z90" s="3" t="s">
        <v>80</v>
      </c>
      <c r="AA90" s="3" t="s">
        <v>121</v>
      </c>
      <c r="AB90" s="5" t="s">
        <v>47</v>
      </c>
      <c r="AC90" s="3" t="s">
        <v>80</v>
      </c>
      <c r="AD90" s="3" t="s">
        <v>80</v>
      </c>
      <c r="AE90" s="3" t="s">
        <v>176</v>
      </c>
      <c r="AF90" s="5" t="s">
        <v>4036</v>
      </c>
      <c r="AG90" s="3" t="s">
        <v>184</v>
      </c>
      <c r="AH90" s="5" t="s">
        <v>80</v>
      </c>
      <c r="AI90" s="3" t="s">
        <v>80</v>
      </c>
    </row>
    <row r="91" spans="1:44" x14ac:dyDescent="0.25">
      <c r="A91" s="67" t="s">
        <v>8440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</row>
    <row r="92" spans="1:44" x14ac:dyDescent="0.25">
      <c r="A92" s="66" t="s">
        <v>162</v>
      </c>
      <c r="B92" s="66"/>
      <c r="C92" s="66"/>
      <c r="D92" s="66"/>
      <c r="E92" s="66"/>
      <c r="F92" s="66"/>
      <c r="G92" s="66"/>
      <c r="H92" s="66"/>
    </row>
    <row r="96" spans="1:44" x14ac:dyDescent="0.25">
      <c r="A96" t="s">
        <v>42</v>
      </c>
      <c r="B96" t="s">
        <v>42</v>
      </c>
      <c r="C96" t="s">
        <v>42</v>
      </c>
      <c r="D96" t="s">
        <v>42</v>
      </c>
      <c r="E96" t="s">
        <v>42</v>
      </c>
      <c r="F96" t="s">
        <v>42</v>
      </c>
      <c r="G96" t="s">
        <v>42</v>
      </c>
      <c r="H96" t="s">
        <v>42</v>
      </c>
      <c r="I96" t="s">
        <v>42</v>
      </c>
      <c r="J96" t="s">
        <v>42</v>
      </c>
      <c r="K96" t="s">
        <v>42</v>
      </c>
      <c r="L96" t="s">
        <v>42</v>
      </c>
      <c r="M96" t="s">
        <v>42</v>
      </c>
      <c r="N96" t="s">
        <v>42</v>
      </c>
      <c r="O96" t="s">
        <v>42</v>
      </c>
      <c r="P96" t="s">
        <v>42</v>
      </c>
      <c r="Q96" t="s">
        <v>42</v>
      </c>
      <c r="R96" t="s">
        <v>42</v>
      </c>
      <c r="S96" t="s">
        <v>42</v>
      </c>
      <c r="T96" t="s">
        <v>42</v>
      </c>
      <c r="U96" t="s">
        <v>42</v>
      </c>
      <c r="V96" t="s">
        <v>42</v>
      </c>
      <c r="W96" t="s">
        <v>42</v>
      </c>
      <c r="X96" t="s">
        <v>42</v>
      </c>
      <c r="Y96" t="s">
        <v>42</v>
      </c>
      <c r="Z96" t="s">
        <v>42</v>
      </c>
      <c r="AA96" t="s">
        <v>42</v>
      </c>
      <c r="AB96" t="s">
        <v>42</v>
      </c>
      <c r="AC96" t="s">
        <v>42</v>
      </c>
      <c r="AD96" t="s">
        <v>42</v>
      </c>
      <c r="AE96" t="s">
        <v>42</v>
      </c>
      <c r="AF96" t="s">
        <v>42</v>
      </c>
      <c r="AG96" t="s">
        <v>42</v>
      </c>
      <c r="AH96" t="s">
        <v>42</v>
      </c>
      <c r="AI96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91:AI91"/>
    <mergeCell ref="A92:H92"/>
    <mergeCell ref="P2:S2"/>
    <mergeCell ref="T2:W2"/>
    <mergeCell ref="X2:AA2"/>
    <mergeCell ref="AB2:AE2"/>
    <mergeCell ref="AF2:AG2"/>
    <mergeCell ref="AH2:AH4"/>
  </mergeCells>
  <conditionalFormatting sqref="AK5:AK86">
    <cfRule type="cellIs" dxfId="208" priority="3" operator="lessThan">
      <formula>200</formula>
    </cfRule>
    <cfRule type="cellIs" dxfId="207" priority="4" operator="between">
      <formula>200</formula>
      <formula>300</formula>
    </cfRule>
    <cfRule type="cellIs" dxfId="206" priority="5" operator="between">
      <formula>300</formula>
      <formula>400</formula>
    </cfRule>
    <cfRule type="cellIs" dxfId="205" priority="6" operator="greaterThan">
      <formula>400</formula>
    </cfRule>
  </conditionalFormatting>
  <conditionalFormatting sqref="AN5:AN86">
    <cfRule type="cellIs" dxfId="204" priority="9" operator="lessThan">
      <formula>2</formula>
    </cfRule>
    <cfRule type="cellIs" dxfId="203" priority="10" operator="between">
      <formula>2</formula>
      <formula>3</formula>
    </cfRule>
    <cfRule type="cellIs" dxfId="202" priority="11" operator="between">
      <formula>3</formula>
      <formula>100</formula>
    </cfRule>
  </conditionalFormatting>
  <conditionalFormatting sqref="AQ5:AQ86">
    <cfRule type="cellIs" dxfId="201" priority="1" operator="lessThan">
      <formula>0.01</formula>
    </cfRule>
    <cfRule type="cellIs" dxfId="200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6E0B-96DB-440B-9F87-8921EEAD77B0}">
  <dimension ref="A1:AR88"/>
  <sheetViews>
    <sheetView workbookViewId="0">
      <selection activeCell="AA34" sqref="AA34"/>
    </sheetView>
  </sheetViews>
  <sheetFormatPr defaultRowHeight="15" x14ac:dyDescent="0.25"/>
  <cols>
    <col min="1" max="1" width="5.5703125" customWidth="1"/>
    <col min="2" max="2" width="21.285156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7.42578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8441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16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761</v>
      </c>
      <c r="W3" s="2" t="s">
        <v>19</v>
      </c>
      <c r="X3" s="1" t="s">
        <v>172</v>
      </c>
      <c r="Y3" s="2" t="s">
        <v>15</v>
      </c>
      <c r="Z3" s="2" t="s">
        <v>5550</v>
      </c>
      <c r="AA3" s="2" t="s">
        <v>19</v>
      </c>
      <c r="AB3" s="1" t="s">
        <v>174</v>
      </c>
      <c r="AC3" s="2" t="s">
        <v>18</v>
      </c>
      <c r="AD3" s="2" t="s">
        <v>23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352</v>
      </c>
      <c r="C5" s="3" t="s">
        <v>63</v>
      </c>
      <c r="D5" s="3" t="s">
        <v>320</v>
      </c>
      <c r="E5" s="3" t="s">
        <v>7563</v>
      </c>
      <c r="F5" s="3" t="s">
        <v>40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5" t="s">
        <v>46</v>
      </c>
      <c r="Q5" s="3" t="s">
        <v>46</v>
      </c>
      <c r="R5" s="3" t="s">
        <v>47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176</v>
      </c>
      <c r="X5" s="5" t="s">
        <v>46</v>
      </c>
      <c r="Y5" s="3" t="s">
        <v>46</v>
      </c>
      <c r="Z5" s="3" t="s">
        <v>46</v>
      </c>
      <c r="AA5" s="3" t="s">
        <v>121</v>
      </c>
      <c r="AB5" s="6" t="s">
        <v>46</v>
      </c>
      <c r="AC5" s="7" t="s">
        <v>46</v>
      </c>
      <c r="AD5" s="7" t="s">
        <v>46</v>
      </c>
      <c r="AE5" s="7" t="s">
        <v>176</v>
      </c>
      <c r="AF5" s="5" t="s">
        <v>183</v>
      </c>
      <c r="AG5" s="3" t="s">
        <v>184</v>
      </c>
      <c r="AH5" s="5" t="s">
        <v>8442</v>
      </c>
      <c r="AI5" s="3" t="s">
        <v>8443</v>
      </c>
      <c r="AK5" s="16">
        <f>IF(OR(E5="", ISBLANK(E5)), AH5-AH5,AH5-E5)</f>
        <v>204.65000000000009</v>
      </c>
      <c r="AL5" t="str">
        <f>IF(AK5&gt;300,B5,"  ")</f>
        <v xml:space="preserve">  </v>
      </c>
      <c r="AN5" s="23">
        <f>(AK5-$AO$5)/$AP$5</f>
        <v>1.167905795014601</v>
      </c>
      <c r="AO5" s="21">
        <f>AVERAGE(AK5:AK79)</f>
        <v>1.8674666666666599</v>
      </c>
      <c r="AP5" s="19">
        <f>_xlfn.STDEV.P(AK5:AK79)</f>
        <v>173.62918670233864</v>
      </c>
      <c r="AQ5" s="25">
        <f>1-_xlfn.NORM.S.DIST(AN5,TRUE)</f>
        <v>0.1214223831784228</v>
      </c>
      <c r="AR5" s="41">
        <f>1/AQ5</f>
        <v>8.2357138265896239</v>
      </c>
    </row>
    <row r="6" spans="1:44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7565</v>
      </c>
      <c r="F6" s="3" t="s">
        <v>46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48</v>
      </c>
      <c r="M6" s="3" t="s">
        <v>46</v>
      </c>
      <c r="N6" s="3" t="s">
        <v>46</v>
      </c>
      <c r="O6" s="3" t="s">
        <v>38</v>
      </c>
      <c r="P6" s="6" t="s">
        <v>46</v>
      </c>
      <c r="Q6" s="7" t="s">
        <v>46</v>
      </c>
      <c r="R6" s="7" t="s">
        <v>46</v>
      </c>
      <c r="S6" s="7" t="s">
        <v>50</v>
      </c>
      <c r="T6" s="5" t="s">
        <v>46</v>
      </c>
      <c r="U6" s="3" t="s">
        <v>46</v>
      </c>
      <c r="V6" s="3" t="s">
        <v>80</v>
      </c>
      <c r="W6" s="3" t="s">
        <v>176</v>
      </c>
      <c r="X6" s="5" t="s">
        <v>46</v>
      </c>
      <c r="Y6" s="3" t="s">
        <v>46</v>
      </c>
      <c r="Z6" s="3" t="s">
        <v>46</v>
      </c>
      <c r="AA6" s="3" t="s">
        <v>121</v>
      </c>
      <c r="AB6" s="6" t="s">
        <v>46</v>
      </c>
      <c r="AC6" s="7" t="s">
        <v>46</v>
      </c>
      <c r="AD6" s="7" t="s">
        <v>46</v>
      </c>
      <c r="AE6" s="7" t="s">
        <v>176</v>
      </c>
      <c r="AF6" s="5" t="s">
        <v>583</v>
      </c>
      <c r="AG6" s="3" t="s">
        <v>184</v>
      </c>
      <c r="AH6" s="5" t="s">
        <v>8444</v>
      </c>
      <c r="AI6" s="3" t="s">
        <v>5392</v>
      </c>
      <c r="AK6" s="16">
        <f t="shared" ref="AK6:AK69" si="0">IF(OR(E6="", ISBLANK(E6)), AH6-AH6,AH6-E6)</f>
        <v>280.78999999999996</v>
      </c>
      <c r="AL6" t="str">
        <f t="shared" ref="AL6:AL69" si="1">IF(AK6&gt;300,B6,"  ")</f>
        <v xml:space="preserve">  </v>
      </c>
      <c r="AN6" s="23">
        <f t="shared" ref="AN6:AN69" si="2">(AK6-$AO$5)/$AP$5</f>
        <v>1.6064265382496115</v>
      </c>
      <c r="AQ6" s="25">
        <f t="shared" ref="AQ6:AQ69" si="3">1-_xlfn.NORM.S.DIST(AN6,TRUE)</f>
        <v>5.4090111912132866E-2</v>
      </c>
      <c r="AR6" s="41">
        <f t="shared" ref="AR6:AR69" si="4">1/AQ6</f>
        <v>18.487667424768105</v>
      </c>
    </row>
    <row r="7" spans="1:44" x14ac:dyDescent="0.25">
      <c r="A7" s="3" t="s">
        <v>86</v>
      </c>
      <c r="B7" s="4" t="s">
        <v>198</v>
      </c>
      <c r="C7" s="3" t="s">
        <v>42</v>
      </c>
      <c r="D7" s="3" t="s">
        <v>186</v>
      </c>
      <c r="E7" s="3" t="s">
        <v>7570</v>
      </c>
      <c r="F7" s="3" t="s">
        <v>61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128</v>
      </c>
      <c r="L7" s="6" t="s">
        <v>46</v>
      </c>
      <c r="M7" s="7" t="s">
        <v>46</v>
      </c>
      <c r="N7" s="7" t="s">
        <v>46</v>
      </c>
      <c r="O7" s="7" t="s">
        <v>189</v>
      </c>
      <c r="P7" s="5" t="s">
        <v>47</v>
      </c>
      <c r="Q7" s="3" t="s">
        <v>40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213</v>
      </c>
      <c r="X7" s="5" t="s">
        <v>46</v>
      </c>
      <c r="Y7" s="3" t="s">
        <v>46</v>
      </c>
      <c r="Z7" s="3" t="s">
        <v>46</v>
      </c>
      <c r="AA7" s="3" t="s">
        <v>71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856</v>
      </c>
      <c r="AG7" s="3" t="s">
        <v>2085</v>
      </c>
      <c r="AH7" s="5" t="s">
        <v>8445</v>
      </c>
      <c r="AI7" s="3" t="s">
        <v>8446</v>
      </c>
      <c r="AK7" s="16">
        <f t="shared" si="0"/>
        <v>61.639999999999873</v>
      </c>
      <c r="AL7" t="str">
        <f t="shared" si="1"/>
        <v xml:space="preserve">  </v>
      </c>
      <c r="AN7" s="23">
        <f t="shared" si="2"/>
        <v>0.34425394986042473</v>
      </c>
      <c r="AQ7" s="25">
        <f t="shared" si="3"/>
        <v>0.36532765637892672</v>
      </c>
      <c r="AR7" s="41">
        <f t="shared" si="4"/>
        <v>2.7372688120900861</v>
      </c>
    </row>
    <row r="8" spans="1:44" x14ac:dyDescent="0.25">
      <c r="A8" s="3" t="s">
        <v>61</v>
      </c>
      <c r="B8" s="4" t="s">
        <v>356</v>
      </c>
      <c r="C8" s="3" t="s">
        <v>63</v>
      </c>
      <c r="D8" s="3" t="s">
        <v>320</v>
      </c>
      <c r="E8" s="3" t="s">
        <v>7558</v>
      </c>
      <c r="F8" s="3" t="s">
        <v>44</v>
      </c>
      <c r="G8" s="3" t="s">
        <v>65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61</v>
      </c>
      <c r="M8" s="3" t="s">
        <v>46</v>
      </c>
      <c r="N8" s="3" t="s">
        <v>61</v>
      </c>
      <c r="O8" s="3" t="s">
        <v>38</v>
      </c>
      <c r="P8" s="5" t="s">
        <v>47</v>
      </c>
      <c r="Q8" s="3" t="s">
        <v>46</v>
      </c>
      <c r="R8" s="3" t="s">
        <v>47</v>
      </c>
      <c r="S8" s="3" t="s">
        <v>50</v>
      </c>
      <c r="T8" s="5" t="s">
        <v>46</v>
      </c>
      <c r="U8" s="3" t="s">
        <v>46</v>
      </c>
      <c r="V8" s="3" t="s">
        <v>46</v>
      </c>
      <c r="W8" s="3" t="s">
        <v>176</v>
      </c>
      <c r="X8" s="5" t="s">
        <v>46</v>
      </c>
      <c r="Y8" s="3" t="s">
        <v>46</v>
      </c>
      <c r="Z8" s="3" t="s">
        <v>47</v>
      </c>
      <c r="AA8" s="3" t="s">
        <v>121</v>
      </c>
      <c r="AB8" s="5" t="s">
        <v>46</v>
      </c>
      <c r="AC8" s="3" t="s">
        <v>46</v>
      </c>
      <c r="AD8" s="3" t="s">
        <v>48</v>
      </c>
      <c r="AE8" s="3" t="s">
        <v>176</v>
      </c>
      <c r="AF8" s="5" t="s">
        <v>795</v>
      </c>
      <c r="AG8" s="3" t="s">
        <v>184</v>
      </c>
      <c r="AH8" s="5" t="s">
        <v>8447</v>
      </c>
      <c r="AI8" s="3" t="s">
        <v>8448</v>
      </c>
      <c r="AK8" s="16">
        <f t="shared" si="0"/>
        <v>101.61000000000013</v>
      </c>
      <c r="AL8" t="str">
        <f t="shared" si="1"/>
        <v xml:space="preserve">  </v>
      </c>
      <c r="AN8" s="23">
        <f t="shared" si="2"/>
        <v>0.57445718215755492</v>
      </c>
      <c r="AQ8" s="25">
        <f t="shared" si="3"/>
        <v>0.28282923368168744</v>
      </c>
      <c r="AR8" s="41">
        <f t="shared" si="4"/>
        <v>3.5357023988738678</v>
      </c>
    </row>
    <row r="9" spans="1:44" x14ac:dyDescent="0.25">
      <c r="A9" s="3" t="s">
        <v>46</v>
      </c>
      <c r="B9" s="4" t="s">
        <v>373</v>
      </c>
      <c r="C9" s="3" t="s">
        <v>42</v>
      </c>
      <c r="D9" s="3" t="s">
        <v>320</v>
      </c>
      <c r="E9" s="3" t="s">
        <v>7566</v>
      </c>
      <c r="F9" s="3" t="s">
        <v>56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128</v>
      </c>
      <c r="L9" s="5" t="s">
        <v>46</v>
      </c>
      <c r="M9" s="3" t="s">
        <v>46</v>
      </c>
      <c r="N9" s="3" t="s">
        <v>46</v>
      </c>
      <c r="O9" s="3" t="s">
        <v>38</v>
      </c>
      <c r="P9" s="5" t="s">
        <v>47</v>
      </c>
      <c r="Q9" s="3" t="s">
        <v>47</v>
      </c>
      <c r="R9" s="3" t="s">
        <v>47</v>
      </c>
      <c r="S9" s="3" t="s">
        <v>50</v>
      </c>
      <c r="T9" s="5" t="s">
        <v>46</v>
      </c>
      <c r="U9" s="3" t="s">
        <v>46</v>
      </c>
      <c r="V9" s="3" t="s">
        <v>46</v>
      </c>
      <c r="W9" s="3" t="s">
        <v>67</v>
      </c>
      <c r="X9" s="5" t="s">
        <v>46</v>
      </c>
      <c r="Y9" s="3" t="s">
        <v>46</v>
      </c>
      <c r="Z9" s="3" t="s">
        <v>46</v>
      </c>
      <c r="AA9" s="3" t="s">
        <v>212</v>
      </c>
      <c r="AB9" s="5" t="s">
        <v>46</v>
      </c>
      <c r="AC9" s="3" t="s">
        <v>47</v>
      </c>
      <c r="AD9" s="3" t="s">
        <v>48</v>
      </c>
      <c r="AE9" s="3" t="s">
        <v>176</v>
      </c>
      <c r="AF9" s="5" t="s">
        <v>476</v>
      </c>
      <c r="AG9" s="3" t="s">
        <v>242</v>
      </c>
      <c r="AH9" s="5" t="s">
        <v>8449</v>
      </c>
      <c r="AI9" s="3" t="s">
        <v>8450</v>
      </c>
      <c r="AK9" s="16">
        <f t="shared" si="0"/>
        <v>114.88999999999987</v>
      </c>
      <c r="AL9" t="str">
        <f t="shared" si="1"/>
        <v xml:space="preserve">  </v>
      </c>
      <c r="AN9" s="23">
        <f t="shared" si="2"/>
        <v>0.65094201890776293</v>
      </c>
      <c r="AQ9" s="25">
        <f t="shared" si="3"/>
        <v>0.25754195790914514</v>
      </c>
      <c r="AR9" s="41">
        <f t="shared" si="4"/>
        <v>3.8828624590668714</v>
      </c>
    </row>
    <row r="10" spans="1:44" x14ac:dyDescent="0.25">
      <c r="A10" s="3" t="s">
        <v>76</v>
      </c>
      <c r="B10" s="4" t="s">
        <v>393</v>
      </c>
      <c r="C10" s="3" t="s">
        <v>278</v>
      </c>
      <c r="D10" s="3" t="s">
        <v>320</v>
      </c>
      <c r="E10" s="3" t="s">
        <v>7642</v>
      </c>
      <c r="F10" s="3" t="s">
        <v>727</v>
      </c>
      <c r="G10" s="3" t="s">
        <v>42</v>
      </c>
      <c r="H10" s="6" t="s">
        <v>46</v>
      </c>
      <c r="I10" s="7" t="s">
        <v>46</v>
      </c>
      <c r="J10" s="7" t="s">
        <v>46</v>
      </c>
      <c r="K10" s="7" t="s">
        <v>108</v>
      </c>
      <c r="L10" s="5" t="s">
        <v>86</v>
      </c>
      <c r="M10" s="3" t="s">
        <v>61</v>
      </c>
      <c r="N10" s="3" t="s">
        <v>46</v>
      </c>
      <c r="O10" s="3" t="s">
        <v>340</v>
      </c>
      <c r="P10" s="5" t="s">
        <v>47</v>
      </c>
      <c r="Q10" s="3" t="s">
        <v>46</v>
      </c>
      <c r="R10" s="3" t="s">
        <v>47</v>
      </c>
      <c r="S10" s="3" t="s">
        <v>50</v>
      </c>
      <c r="T10" s="5" t="s">
        <v>2523</v>
      </c>
      <c r="U10" s="3" t="s">
        <v>46</v>
      </c>
      <c r="V10" s="3" t="s">
        <v>80</v>
      </c>
      <c r="W10" s="3" t="s">
        <v>176</v>
      </c>
      <c r="X10" s="5" t="s">
        <v>46</v>
      </c>
      <c r="Y10" s="3" t="s">
        <v>46</v>
      </c>
      <c r="Z10" s="3" t="s">
        <v>46</v>
      </c>
      <c r="AA10" s="3" t="s">
        <v>91</v>
      </c>
      <c r="AB10" s="5" t="s">
        <v>46</v>
      </c>
      <c r="AC10" s="3" t="s">
        <v>61</v>
      </c>
      <c r="AD10" s="3" t="s">
        <v>48</v>
      </c>
      <c r="AE10" s="3" t="s">
        <v>321</v>
      </c>
      <c r="AF10" s="5" t="s">
        <v>2526</v>
      </c>
      <c r="AG10" s="3" t="s">
        <v>2278</v>
      </c>
      <c r="AH10" s="5" t="s">
        <v>8451</v>
      </c>
      <c r="AI10" s="8" t="s">
        <v>8452</v>
      </c>
      <c r="AK10" s="16">
        <f t="shared" si="0"/>
        <v>518.33000000000038</v>
      </c>
      <c r="AL10" t="str">
        <f t="shared" si="1"/>
        <v>Shukhman, Anna</v>
      </c>
      <c r="AN10" s="23">
        <f t="shared" si="2"/>
        <v>2.9745144992168377</v>
      </c>
      <c r="AQ10" s="25">
        <f t="shared" si="3"/>
        <v>1.4672629362337819E-3</v>
      </c>
      <c r="AR10" s="41">
        <f t="shared" si="4"/>
        <v>681.54110303285688</v>
      </c>
    </row>
    <row r="11" spans="1:44" x14ac:dyDescent="0.25">
      <c r="A11" s="3" t="s">
        <v>83</v>
      </c>
      <c r="B11" s="4" t="s">
        <v>62</v>
      </c>
      <c r="C11" s="3" t="s">
        <v>63</v>
      </c>
      <c r="D11" s="3" t="s">
        <v>55</v>
      </c>
      <c r="E11" s="3" t="s">
        <v>7600</v>
      </c>
      <c r="F11" s="3" t="s">
        <v>98</v>
      </c>
      <c r="G11" s="3" t="s">
        <v>42</v>
      </c>
      <c r="H11" s="5" t="s">
        <v>47</v>
      </c>
      <c r="I11" s="3" t="s">
        <v>46</v>
      </c>
      <c r="J11" s="3" t="s">
        <v>46</v>
      </c>
      <c r="K11" s="3" t="s">
        <v>143</v>
      </c>
      <c r="L11" s="5" t="s">
        <v>2525</v>
      </c>
      <c r="M11" s="3" t="s">
        <v>2518</v>
      </c>
      <c r="N11" s="3" t="s">
        <v>46</v>
      </c>
      <c r="O11" s="3" t="s">
        <v>38</v>
      </c>
      <c r="P11" s="5" t="s">
        <v>47</v>
      </c>
      <c r="Q11" s="3" t="s">
        <v>46</v>
      </c>
      <c r="R11" s="3" t="s">
        <v>47</v>
      </c>
      <c r="S11" s="3" t="s">
        <v>50</v>
      </c>
      <c r="T11" s="5" t="s">
        <v>2523</v>
      </c>
      <c r="U11" s="3" t="s">
        <v>46</v>
      </c>
      <c r="V11" s="3" t="s">
        <v>46</v>
      </c>
      <c r="W11" s="3" t="s">
        <v>176</v>
      </c>
      <c r="X11" s="5" t="s">
        <v>46</v>
      </c>
      <c r="Y11" s="3" t="s">
        <v>46</v>
      </c>
      <c r="Z11" s="3" t="s">
        <v>46</v>
      </c>
      <c r="AA11" s="3" t="s">
        <v>856</v>
      </c>
      <c r="AB11" s="5" t="s">
        <v>46</v>
      </c>
      <c r="AC11" s="3" t="s">
        <v>46</v>
      </c>
      <c r="AD11" s="3" t="s">
        <v>48</v>
      </c>
      <c r="AE11" s="3" t="s">
        <v>176</v>
      </c>
      <c r="AF11" s="5" t="s">
        <v>2526</v>
      </c>
      <c r="AG11" s="3" t="s">
        <v>191</v>
      </c>
      <c r="AH11" s="5" t="s">
        <v>8451</v>
      </c>
      <c r="AI11" s="3" t="s">
        <v>6311</v>
      </c>
      <c r="AK11" s="16">
        <f t="shared" si="0"/>
        <v>76.900000000000091</v>
      </c>
      <c r="AL11" t="str">
        <f t="shared" si="1"/>
        <v xml:space="preserve">  </v>
      </c>
      <c r="AN11" s="23">
        <f t="shared" si="2"/>
        <v>0.43214239931887444</v>
      </c>
      <c r="AQ11" s="25">
        <f t="shared" si="3"/>
        <v>0.33281896023221469</v>
      </c>
      <c r="AR11" s="41">
        <f t="shared" si="4"/>
        <v>3.0046365126021644</v>
      </c>
    </row>
    <row r="12" spans="1:44" x14ac:dyDescent="0.25">
      <c r="A12" s="3" t="s">
        <v>88</v>
      </c>
      <c r="B12" s="4" t="s">
        <v>1108</v>
      </c>
      <c r="C12" s="3" t="s">
        <v>63</v>
      </c>
      <c r="D12" s="3" t="s">
        <v>320</v>
      </c>
      <c r="E12" s="3" t="s">
        <v>7584</v>
      </c>
      <c r="F12" s="3" t="s">
        <v>128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46</v>
      </c>
      <c r="M12" s="3" t="s">
        <v>2519</v>
      </c>
      <c r="N12" s="3" t="s">
        <v>46</v>
      </c>
      <c r="O12" s="3" t="s">
        <v>38</v>
      </c>
      <c r="P12" s="5" t="s">
        <v>46</v>
      </c>
      <c r="Q12" s="3" t="s">
        <v>46</v>
      </c>
      <c r="R12" s="3" t="s">
        <v>47</v>
      </c>
      <c r="S12" s="3" t="s">
        <v>50</v>
      </c>
      <c r="T12" s="5" t="s">
        <v>2523</v>
      </c>
      <c r="U12" s="3" t="s">
        <v>46</v>
      </c>
      <c r="V12" s="3" t="s">
        <v>80</v>
      </c>
      <c r="W12" s="3" t="s">
        <v>176</v>
      </c>
      <c r="X12" s="5" t="s">
        <v>46</v>
      </c>
      <c r="Y12" s="3" t="s">
        <v>47</v>
      </c>
      <c r="Z12" s="3" t="s">
        <v>46</v>
      </c>
      <c r="AA12" s="3" t="s">
        <v>773</v>
      </c>
      <c r="AB12" s="5" t="s">
        <v>46</v>
      </c>
      <c r="AC12" s="3" t="s">
        <v>86</v>
      </c>
      <c r="AD12" s="3" t="s">
        <v>47</v>
      </c>
      <c r="AE12" s="3" t="s">
        <v>176</v>
      </c>
      <c r="AF12" s="5" t="s">
        <v>6254</v>
      </c>
      <c r="AG12" s="3" t="s">
        <v>885</v>
      </c>
      <c r="AH12" s="5" t="s">
        <v>8453</v>
      </c>
      <c r="AI12" s="3" t="s">
        <v>3947</v>
      </c>
      <c r="AK12" s="16">
        <f t="shared" si="0"/>
        <v>113.77999999999975</v>
      </c>
      <c r="AL12" t="str">
        <f t="shared" si="1"/>
        <v xml:space="preserve">  </v>
      </c>
      <c r="AN12" s="23">
        <f t="shared" si="2"/>
        <v>0.64454908451071902</v>
      </c>
      <c r="AQ12" s="25">
        <f t="shared" si="3"/>
        <v>0.2596097195898257</v>
      </c>
      <c r="AR12" s="41">
        <f t="shared" si="4"/>
        <v>3.8519359043257899</v>
      </c>
    </row>
    <row r="13" spans="1:44" x14ac:dyDescent="0.25">
      <c r="A13" s="3" t="s">
        <v>44</v>
      </c>
      <c r="B13" s="4" t="s">
        <v>192</v>
      </c>
      <c r="C13" s="3" t="s">
        <v>42</v>
      </c>
      <c r="D13" s="3" t="s">
        <v>193</v>
      </c>
      <c r="E13" s="3" t="s">
        <v>7574</v>
      </c>
      <c r="F13" s="3" t="s">
        <v>149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131</v>
      </c>
      <c r="L13" s="5" t="s">
        <v>2524</v>
      </c>
      <c r="M13" s="3" t="s">
        <v>2519</v>
      </c>
      <c r="N13" s="3" t="s">
        <v>47</v>
      </c>
      <c r="O13" s="3" t="s">
        <v>38</v>
      </c>
      <c r="P13" s="5" t="s">
        <v>47</v>
      </c>
      <c r="Q13" s="3" t="s">
        <v>46</v>
      </c>
      <c r="R13" s="3" t="s">
        <v>47</v>
      </c>
      <c r="S13" s="3" t="s">
        <v>50</v>
      </c>
      <c r="T13" s="5" t="s">
        <v>2523</v>
      </c>
      <c r="U13" s="3" t="s">
        <v>46</v>
      </c>
      <c r="V13" s="3" t="s">
        <v>46</v>
      </c>
      <c r="W13" s="3" t="s">
        <v>176</v>
      </c>
      <c r="X13" s="5" t="s">
        <v>46</v>
      </c>
      <c r="Y13" s="3" t="s">
        <v>46</v>
      </c>
      <c r="Z13" s="3" t="s">
        <v>46</v>
      </c>
      <c r="AA13" s="3" t="s">
        <v>194</v>
      </c>
      <c r="AB13" s="5" t="s">
        <v>46</v>
      </c>
      <c r="AC13" s="3" t="s">
        <v>46</v>
      </c>
      <c r="AD13" s="3" t="s">
        <v>40</v>
      </c>
      <c r="AE13" s="3" t="s">
        <v>176</v>
      </c>
      <c r="AF13" s="5" t="s">
        <v>4107</v>
      </c>
      <c r="AG13" s="3" t="s">
        <v>896</v>
      </c>
      <c r="AH13" s="5" t="s">
        <v>8454</v>
      </c>
      <c r="AI13" s="3" t="s">
        <v>6558</v>
      </c>
      <c r="AK13" s="16">
        <f t="shared" si="0"/>
        <v>132.56999999999971</v>
      </c>
      <c r="AL13" t="str">
        <f t="shared" si="1"/>
        <v xml:space="preserve">  </v>
      </c>
      <c r="AN13" s="23">
        <f t="shared" si="2"/>
        <v>0.75276821723183585</v>
      </c>
      <c r="AQ13" s="25">
        <f t="shared" si="3"/>
        <v>0.22579460437153365</v>
      </c>
      <c r="AR13" s="41">
        <f t="shared" si="4"/>
        <v>4.4288037917617835</v>
      </c>
    </row>
    <row r="14" spans="1:44" x14ac:dyDescent="0.25">
      <c r="A14" s="3" t="s">
        <v>98</v>
      </c>
      <c r="B14" s="4" t="s">
        <v>1110</v>
      </c>
      <c r="C14" s="3" t="s">
        <v>63</v>
      </c>
      <c r="D14" s="3" t="s">
        <v>320</v>
      </c>
      <c r="E14" s="3" t="s">
        <v>7572</v>
      </c>
      <c r="F14" s="3" t="s">
        <v>240</v>
      </c>
      <c r="G14" s="3" t="s">
        <v>42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2524</v>
      </c>
      <c r="M14" s="3" t="s">
        <v>2518</v>
      </c>
      <c r="N14" s="3" t="s">
        <v>46</v>
      </c>
      <c r="O14" s="3" t="s">
        <v>38</v>
      </c>
      <c r="P14" s="5" t="s">
        <v>46</v>
      </c>
      <c r="Q14" s="3" t="s">
        <v>46</v>
      </c>
      <c r="R14" s="3" t="s">
        <v>47</v>
      </c>
      <c r="S14" s="3" t="s">
        <v>50</v>
      </c>
      <c r="T14" s="5" t="s">
        <v>2523</v>
      </c>
      <c r="U14" s="3" t="s">
        <v>46</v>
      </c>
      <c r="V14" s="3" t="s">
        <v>80</v>
      </c>
      <c r="W14" s="3" t="s">
        <v>176</v>
      </c>
      <c r="X14" s="5" t="s">
        <v>2523</v>
      </c>
      <c r="Y14" s="3" t="s">
        <v>2525</v>
      </c>
      <c r="Z14" s="3" t="s">
        <v>46</v>
      </c>
      <c r="AA14" s="3" t="s">
        <v>121</v>
      </c>
      <c r="AB14" s="5" t="s">
        <v>46</v>
      </c>
      <c r="AC14" s="3" t="s">
        <v>46</v>
      </c>
      <c r="AD14" s="3" t="s">
        <v>47</v>
      </c>
      <c r="AE14" s="3" t="s">
        <v>176</v>
      </c>
      <c r="AF14" s="5" t="s">
        <v>294</v>
      </c>
      <c r="AG14" s="3" t="s">
        <v>184</v>
      </c>
      <c r="AH14" s="5" t="s">
        <v>8455</v>
      </c>
      <c r="AI14" s="3" t="s">
        <v>8456</v>
      </c>
      <c r="AK14" s="16">
        <f t="shared" si="0"/>
        <v>349.52</v>
      </c>
      <c r="AL14" t="str">
        <f t="shared" si="1"/>
        <v>Ushakov, Nikita</v>
      </c>
      <c r="AN14" s="23">
        <f t="shared" si="2"/>
        <v>2.0022701248340913</v>
      </c>
      <c r="AQ14" s="25">
        <f t="shared" si="3"/>
        <v>2.2627843639231537E-2</v>
      </c>
      <c r="AR14" s="41">
        <f t="shared" si="4"/>
        <v>44.193340556155661</v>
      </c>
    </row>
    <row r="15" spans="1:44" x14ac:dyDescent="0.25">
      <c r="A15" s="3" t="s">
        <v>104</v>
      </c>
      <c r="B15" s="4" t="s">
        <v>376</v>
      </c>
      <c r="C15" s="3" t="s">
        <v>58</v>
      </c>
      <c r="D15" s="3" t="s">
        <v>377</v>
      </c>
      <c r="E15" s="3" t="s">
        <v>7579</v>
      </c>
      <c r="F15" s="3" t="s">
        <v>107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2519</v>
      </c>
      <c r="N15" s="3" t="s">
        <v>46</v>
      </c>
      <c r="O15" s="3" t="s">
        <v>38</v>
      </c>
      <c r="P15" s="5" t="s">
        <v>47</v>
      </c>
      <c r="Q15" s="3" t="s">
        <v>46</v>
      </c>
      <c r="R15" s="3" t="s">
        <v>47</v>
      </c>
      <c r="S15" s="3" t="s">
        <v>50</v>
      </c>
      <c r="T15" s="5" t="s">
        <v>2523</v>
      </c>
      <c r="U15" s="3" t="s">
        <v>46</v>
      </c>
      <c r="V15" s="3" t="s">
        <v>80</v>
      </c>
      <c r="W15" s="3" t="s">
        <v>176</v>
      </c>
      <c r="X15" s="5" t="s">
        <v>2523</v>
      </c>
      <c r="Y15" s="3" t="s">
        <v>2525</v>
      </c>
      <c r="Z15" s="3" t="s">
        <v>46</v>
      </c>
      <c r="AA15" s="3" t="s">
        <v>489</v>
      </c>
      <c r="AB15" s="5" t="s">
        <v>46</v>
      </c>
      <c r="AC15" s="3" t="s">
        <v>46</v>
      </c>
      <c r="AD15" s="3" t="s">
        <v>80</v>
      </c>
      <c r="AE15" s="3" t="s">
        <v>176</v>
      </c>
      <c r="AF15" s="5" t="s">
        <v>4333</v>
      </c>
      <c r="AG15" s="3" t="s">
        <v>187</v>
      </c>
      <c r="AH15" s="5" t="s">
        <v>8457</v>
      </c>
      <c r="AI15" s="3" t="s">
        <v>8458</v>
      </c>
      <c r="AK15" s="16">
        <f t="shared" si="0"/>
        <v>150.42999999999984</v>
      </c>
      <c r="AL15" t="str">
        <f t="shared" si="1"/>
        <v xml:space="preserve">  </v>
      </c>
      <c r="AN15" s="23">
        <f t="shared" si="2"/>
        <v>0.85563110762029593</v>
      </c>
      <c r="AQ15" s="25">
        <f t="shared" si="3"/>
        <v>0.19610092884397612</v>
      </c>
      <c r="AR15" s="41">
        <f t="shared" si="4"/>
        <v>5.0994149078999547</v>
      </c>
    </row>
    <row r="16" spans="1:44" x14ac:dyDescent="0.25">
      <c r="A16" s="3" t="s">
        <v>108</v>
      </c>
      <c r="B16" s="4" t="s">
        <v>774</v>
      </c>
      <c r="C16" s="3" t="s">
        <v>63</v>
      </c>
      <c r="D16" s="3" t="s">
        <v>775</v>
      </c>
      <c r="E16" s="3" t="s">
        <v>7658</v>
      </c>
      <c r="F16" s="3" t="s">
        <v>119</v>
      </c>
      <c r="G16" s="3" t="s">
        <v>42</v>
      </c>
      <c r="H16" s="5" t="s">
        <v>46</v>
      </c>
      <c r="I16" s="3" t="s">
        <v>46</v>
      </c>
      <c r="J16" s="3" t="s">
        <v>46</v>
      </c>
      <c r="K16" s="3" t="s">
        <v>113</v>
      </c>
      <c r="L16" s="5" t="s">
        <v>61</v>
      </c>
      <c r="M16" s="3" t="s">
        <v>2524</v>
      </c>
      <c r="N16" s="3" t="s">
        <v>47</v>
      </c>
      <c r="O16" s="3" t="s">
        <v>38</v>
      </c>
      <c r="P16" s="5" t="s">
        <v>46</v>
      </c>
      <c r="Q16" s="3" t="s">
        <v>46</v>
      </c>
      <c r="R16" s="3" t="s">
        <v>47</v>
      </c>
      <c r="S16" s="3" t="s">
        <v>235</v>
      </c>
      <c r="T16" s="5" t="s">
        <v>2523</v>
      </c>
      <c r="U16" s="3" t="s">
        <v>46</v>
      </c>
      <c r="V16" s="3" t="s">
        <v>80</v>
      </c>
      <c r="W16" s="3" t="s">
        <v>176</v>
      </c>
      <c r="X16" s="5" t="s">
        <v>46</v>
      </c>
      <c r="Y16" s="3" t="s">
        <v>46</v>
      </c>
      <c r="Z16" s="3" t="s">
        <v>46</v>
      </c>
      <c r="AA16" s="3" t="s">
        <v>121</v>
      </c>
      <c r="AB16" s="5" t="s">
        <v>2523</v>
      </c>
      <c r="AC16" s="3" t="s">
        <v>46</v>
      </c>
      <c r="AD16" s="3" t="s">
        <v>40</v>
      </c>
      <c r="AE16" s="3" t="s">
        <v>176</v>
      </c>
      <c r="AF16" s="5" t="s">
        <v>838</v>
      </c>
      <c r="AG16" s="3" t="s">
        <v>191</v>
      </c>
      <c r="AH16" s="5" t="s">
        <v>8459</v>
      </c>
      <c r="AI16" s="3" t="s">
        <v>2772</v>
      </c>
      <c r="AK16" s="16">
        <f t="shared" si="0"/>
        <v>46.890000000000327</v>
      </c>
      <c r="AL16" t="str">
        <f t="shared" si="1"/>
        <v xml:space="preserve">  </v>
      </c>
      <c r="AN16" s="23">
        <f t="shared" si="2"/>
        <v>0.25930279458440414</v>
      </c>
      <c r="AQ16" s="25">
        <f t="shared" si="3"/>
        <v>0.39770081168388793</v>
      </c>
      <c r="AR16" s="41">
        <f t="shared" si="4"/>
        <v>2.5144530024113929</v>
      </c>
    </row>
    <row r="17" spans="1:44" x14ac:dyDescent="0.25">
      <c r="A17" s="3" t="s">
        <v>113</v>
      </c>
      <c r="B17" s="4" t="s">
        <v>199</v>
      </c>
      <c r="C17" s="3" t="s">
        <v>42</v>
      </c>
      <c r="D17" s="3" t="s">
        <v>186</v>
      </c>
      <c r="E17" s="3" t="s">
        <v>7621</v>
      </c>
      <c r="F17" s="3" t="s">
        <v>64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64</v>
      </c>
      <c r="L17" s="5" t="s">
        <v>61</v>
      </c>
      <c r="M17" s="3" t="s">
        <v>61</v>
      </c>
      <c r="N17" s="3" t="s">
        <v>47</v>
      </c>
      <c r="O17" s="3" t="s">
        <v>38</v>
      </c>
      <c r="P17" s="5" t="s">
        <v>47</v>
      </c>
      <c r="Q17" s="3" t="s">
        <v>46</v>
      </c>
      <c r="R17" s="3" t="s">
        <v>47</v>
      </c>
      <c r="S17" s="3" t="s">
        <v>50</v>
      </c>
      <c r="T17" s="5" t="s">
        <v>2523</v>
      </c>
      <c r="U17" s="3" t="s">
        <v>46</v>
      </c>
      <c r="V17" s="3" t="s">
        <v>80</v>
      </c>
      <c r="W17" s="3" t="s">
        <v>176</v>
      </c>
      <c r="X17" s="5" t="s">
        <v>46</v>
      </c>
      <c r="Y17" s="3" t="s">
        <v>46</v>
      </c>
      <c r="Z17" s="3" t="s">
        <v>46</v>
      </c>
      <c r="AA17" s="3" t="s">
        <v>489</v>
      </c>
      <c r="AB17" s="5" t="s">
        <v>46</v>
      </c>
      <c r="AC17" s="3" t="s">
        <v>46</v>
      </c>
      <c r="AD17" s="3" t="s">
        <v>48</v>
      </c>
      <c r="AE17" s="3" t="s">
        <v>176</v>
      </c>
      <c r="AF17" s="5" t="s">
        <v>2712</v>
      </c>
      <c r="AG17" s="3" t="s">
        <v>260</v>
      </c>
      <c r="AH17" s="5" t="s">
        <v>8460</v>
      </c>
      <c r="AI17" s="3" t="s">
        <v>4683</v>
      </c>
      <c r="AK17" s="16">
        <f t="shared" si="0"/>
        <v>75.170000000000073</v>
      </c>
      <c r="AL17" t="str">
        <f t="shared" si="1"/>
        <v xml:space="preserve">  </v>
      </c>
      <c r="AN17" s="23">
        <f t="shared" si="2"/>
        <v>0.4221786367000594</v>
      </c>
      <c r="AQ17" s="25">
        <f t="shared" si="3"/>
        <v>0.33644731678039386</v>
      </c>
      <c r="AR17" s="41">
        <f t="shared" si="4"/>
        <v>2.9722335418496462</v>
      </c>
    </row>
    <row r="18" spans="1:44" x14ac:dyDescent="0.25">
      <c r="A18" s="3" t="s">
        <v>119</v>
      </c>
      <c r="B18" s="4" t="s">
        <v>2821</v>
      </c>
      <c r="C18" s="3" t="s">
        <v>58</v>
      </c>
      <c r="D18" s="3" t="s">
        <v>354</v>
      </c>
      <c r="E18" s="3" t="s">
        <v>7610</v>
      </c>
      <c r="F18" s="3" t="s">
        <v>131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46</v>
      </c>
      <c r="M18" s="3" t="s">
        <v>2519</v>
      </c>
      <c r="N18" s="3" t="s">
        <v>46</v>
      </c>
      <c r="O18" s="3" t="s">
        <v>38</v>
      </c>
      <c r="P18" s="5" t="s">
        <v>47</v>
      </c>
      <c r="Q18" s="3" t="s">
        <v>46</v>
      </c>
      <c r="R18" s="3" t="s">
        <v>47</v>
      </c>
      <c r="S18" s="3" t="s">
        <v>50</v>
      </c>
      <c r="T18" s="5" t="s">
        <v>2523</v>
      </c>
      <c r="U18" s="3" t="s">
        <v>46</v>
      </c>
      <c r="V18" s="3" t="s">
        <v>80</v>
      </c>
      <c r="W18" s="3" t="s">
        <v>176</v>
      </c>
      <c r="X18" s="5" t="s">
        <v>46</v>
      </c>
      <c r="Y18" s="3" t="s">
        <v>46</v>
      </c>
      <c r="Z18" s="3" t="s">
        <v>47</v>
      </c>
      <c r="AA18" s="3" t="s">
        <v>121</v>
      </c>
      <c r="AB18" s="5" t="s">
        <v>46</v>
      </c>
      <c r="AC18" s="3" t="s">
        <v>46</v>
      </c>
      <c r="AD18" s="3" t="s">
        <v>47</v>
      </c>
      <c r="AE18" s="3" t="s">
        <v>176</v>
      </c>
      <c r="AF18" s="5" t="s">
        <v>8461</v>
      </c>
      <c r="AG18" s="3" t="s">
        <v>184</v>
      </c>
      <c r="AH18" s="5" t="s">
        <v>8462</v>
      </c>
      <c r="AI18" s="3" t="s">
        <v>4440</v>
      </c>
      <c r="AK18" s="16">
        <f t="shared" si="0"/>
        <v>61.190000000000055</v>
      </c>
      <c r="AL18" t="str">
        <f t="shared" si="1"/>
        <v xml:space="preserve">  </v>
      </c>
      <c r="AN18" s="23">
        <f t="shared" si="2"/>
        <v>0.34166221969946237</v>
      </c>
      <c r="AQ18" s="25">
        <f t="shared" si="3"/>
        <v>0.36630255359240294</v>
      </c>
      <c r="AR18" s="41">
        <f t="shared" si="4"/>
        <v>2.729983698428522</v>
      </c>
    </row>
    <row r="19" spans="1:44" x14ac:dyDescent="0.25">
      <c r="A19" s="3" t="s">
        <v>56</v>
      </c>
      <c r="B19" s="4" t="s">
        <v>370</v>
      </c>
      <c r="C19" s="3" t="s">
        <v>63</v>
      </c>
      <c r="D19" s="3" t="s">
        <v>140</v>
      </c>
      <c r="E19" s="3" t="s">
        <v>7597</v>
      </c>
      <c r="F19" s="3" t="s">
        <v>411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113</v>
      </c>
      <c r="L19" s="5" t="s">
        <v>48</v>
      </c>
      <c r="M19" s="3" t="s">
        <v>46</v>
      </c>
      <c r="N19" s="3" t="s">
        <v>46</v>
      </c>
      <c r="O19" s="3" t="s">
        <v>38</v>
      </c>
      <c r="P19" s="5" t="s">
        <v>47</v>
      </c>
      <c r="Q19" s="3" t="s">
        <v>46</v>
      </c>
      <c r="R19" s="3" t="s">
        <v>47</v>
      </c>
      <c r="S19" s="3" t="s">
        <v>50</v>
      </c>
      <c r="T19" s="5" t="s">
        <v>46</v>
      </c>
      <c r="U19" s="3" t="s">
        <v>46</v>
      </c>
      <c r="V19" s="3" t="s">
        <v>47</v>
      </c>
      <c r="W19" s="3" t="s">
        <v>176</v>
      </c>
      <c r="X19" s="5" t="s">
        <v>46</v>
      </c>
      <c r="Y19" s="3" t="s">
        <v>46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80</v>
      </c>
      <c r="AE19" s="3" t="s">
        <v>176</v>
      </c>
      <c r="AF19" s="5" t="s">
        <v>196</v>
      </c>
      <c r="AG19" s="3" t="s">
        <v>242</v>
      </c>
      <c r="AH19" s="5" t="s">
        <v>7391</v>
      </c>
      <c r="AI19" s="3" t="s">
        <v>5277</v>
      </c>
      <c r="AK19" s="16">
        <f t="shared" si="0"/>
        <v>204.39000000000033</v>
      </c>
      <c r="AL19" t="str">
        <f t="shared" si="1"/>
        <v xml:space="preserve">  </v>
      </c>
      <c r="AN19" s="23">
        <f t="shared" si="2"/>
        <v>1.1664083509216014</v>
      </c>
      <c r="AQ19" s="25">
        <f t="shared" si="3"/>
        <v>0.12172469187816837</v>
      </c>
      <c r="AR19" s="41">
        <f t="shared" si="4"/>
        <v>8.2152600640869036</v>
      </c>
    </row>
    <row r="20" spans="1:44" x14ac:dyDescent="0.25">
      <c r="A20" s="3" t="s">
        <v>128</v>
      </c>
      <c r="B20" s="4" t="s">
        <v>390</v>
      </c>
      <c r="C20" s="3" t="s">
        <v>42</v>
      </c>
      <c r="D20" s="3" t="s">
        <v>307</v>
      </c>
      <c r="E20" s="3" t="s">
        <v>7589</v>
      </c>
      <c r="F20" s="3" t="s">
        <v>154</v>
      </c>
      <c r="G20" s="3" t="s">
        <v>45</v>
      </c>
      <c r="H20" s="5" t="s">
        <v>47</v>
      </c>
      <c r="I20" s="3" t="s">
        <v>46</v>
      </c>
      <c r="J20" s="3" t="s">
        <v>47</v>
      </c>
      <c r="K20" s="3" t="s">
        <v>143</v>
      </c>
      <c r="L20" s="5" t="s">
        <v>86</v>
      </c>
      <c r="M20" s="3" t="s">
        <v>2518</v>
      </c>
      <c r="N20" s="3" t="s">
        <v>61</v>
      </c>
      <c r="O20" s="3" t="s">
        <v>38</v>
      </c>
      <c r="P20" s="5" t="s">
        <v>47</v>
      </c>
      <c r="Q20" s="3" t="s">
        <v>46</v>
      </c>
      <c r="R20" s="3" t="s">
        <v>47</v>
      </c>
      <c r="S20" s="3" t="s">
        <v>50</v>
      </c>
      <c r="T20" s="6" t="s">
        <v>46</v>
      </c>
      <c r="U20" s="7" t="s">
        <v>46</v>
      </c>
      <c r="V20" s="7" t="s">
        <v>46</v>
      </c>
      <c r="W20" s="7" t="s">
        <v>219</v>
      </c>
      <c r="X20" s="5" t="s">
        <v>46</v>
      </c>
      <c r="Y20" s="3" t="s">
        <v>46</v>
      </c>
      <c r="Z20" s="3" t="s">
        <v>46</v>
      </c>
      <c r="AA20" s="3" t="s">
        <v>294</v>
      </c>
      <c r="AB20" s="5" t="s">
        <v>46</v>
      </c>
      <c r="AC20" s="3" t="s">
        <v>46</v>
      </c>
      <c r="AD20" s="3" t="s">
        <v>40</v>
      </c>
      <c r="AE20" s="3" t="s">
        <v>176</v>
      </c>
      <c r="AF20" s="5" t="s">
        <v>4581</v>
      </c>
      <c r="AG20" s="3" t="s">
        <v>4380</v>
      </c>
      <c r="AH20" s="5" t="s">
        <v>8463</v>
      </c>
      <c r="AI20" s="3" t="s">
        <v>4151</v>
      </c>
      <c r="AK20" s="16">
        <f t="shared" si="0"/>
        <v>54.440000000000055</v>
      </c>
      <c r="AL20" t="str">
        <f t="shared" si="1"/>
        <v xml:space="preserve">  </v>
      </c>
      <c r="AN20" s="23">
        <f t="shared" si="2"/>
        <v>0.30278626728501107</v>
      </c>
      <c r="AQ20" s="25">
        <f t="shared" si="3"/>
        <v>0.38102637479165424</v>
      </c>
      <c r="AR20" s="41">
        <f t="shared" si="4"/>
        <v>2.6244902352148229</v>
      </c>
    </row>
    <row r="21" spans="1:44" x14ac:dyDescent="0.25">
      <c r="A21" s="3" t="s">
        <v>131</v>
      </c>
      <c r="B21" s="4" t="s">
        <v>777</v>
      </c>
      <c r="C21" s="3" t="s">
        <v>42</v>
      </c>
      <c r="D21" s="3" t="s">
        <v>354</v>
      </c>
      <c r="E21" s="3" t="s">
        <v>7587</v>
      </c>
      <c r="F21" s="3" t="s">
        <v>297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61</v>
      </c>
      <c r="M21" s="3" t="s">
        <v>86</v>
      </c>
      <c r="N21" s="3" t="s">
        <v>47</v>
      </c>
      <c r="O21" s="3" t="s">
        <v>38</v>
      </c>
      <c r="P21" s="5" t="s">
        <v>47</v>
      </c>
      <c r="Q21" s="3" t="s">
        <v>46</v>
      </c>
      <c r="R21" s="3" t="s">
        <v>47</v>
      </c>
      <c r="S21" s="3" t="s">
        <v>50</v>
      </c>
      <c r="T21" s="5" t="s">
        <v>46</v>
      </c>
      <c r="U21" s="3" t="s">
        <v>46</v>
      </c>
      <c r="V21" s="3" t="s">
        <v>2525</v>
      </c>
      <c r="W21" s="3" t="s">
        <v>176</v>
      </c>
      <c r="X21" s="5" t="s">
        <v>2564</v>
      </c>
      <c r="Y21" s="3" t="s">
        <v>46</v>
      </c>
      <c r="Z21" s="3" t="s">
        <v>47</v>
      </c>
      <c r="AA21" s="3" t="s">
        <v>121</v>
      </c>
      <c r="AB21" s="5" t="s">
        <v>46</v>
      </c>
      <c r="AC21" s="3" t="s">
        <v>46</v>
      </c>
      <c r="AD21" s="3" t="s">
        <v>61</v>
      </c>
      <c r="AE21" s="3" t="s">
        <v>176</v>
      </c>
      <c r="AF21" s="5" t="s">
        <v>5976</v>
      </c>
      <c r="AG21" s="3" t="s">
        <v>184</v>
      </c>
      <c r="AH21" s="5" t="s">
        <v>4551</v>
      </c>
      <c r="AI21" s="3" t="s">
        <v>8464</v>
      </c>
      <c r="AK21" s="16">
        <f t="shared" si="0"/>
        <v>35.660000000000309</v>
      </c>
      <c r="AL21" t="str">
        <f t="shared" si="1"/>
        <v xml:space="preserve">  </v>
      </c>
      <c r="AN21" s="23">
        <f t="shared" si="2"/>
        <v>0.19462472856747243</v>
      </c>
      <c r="AQ21" s="25">
        <f t="shared" si="3"/>
        <v>0.42284337131830363</v>
      </c>
      <c r="AR21" s="41">
        <f t="shared" si="4"/>
        <v>2.3649418858862292</v>
      </c>
    </row>
    <row r="22" spans="1:44" x14ac:dyDescent="0.25">
      <c r="A22" s="3" t="s">
        <v>64</v>
      </c>
      <c r="B22" s="4" t="s">
        <v>314</v>
      </c>
      <c r="C22" s="3" t="s">
        <v>42</v>
      </c>
      <c r="D22" s="3" t="s">
        <v>307</v>
      </c>
      <c r="E22" s="3" t="s">
        <v>7630</v>
      </c>
      <c r="F22" s="3" t="s">
        <v>134</v>
      </c>
      <c r="G22" s="3" t="s">
        <v>45</v>
      </c>
      <c r="H22" s="5" t="s">
        <v>46</v>
      </c>
      <c r="I22" s="3" t="s">
        <v>46</v>
      </c>
      <c r="J22" s="3" t="s">
        <v>46</v>
      </c>
      <c r="K22" s="3" t="s">
        <v>56</v>
      </c>
      <c r="L22" s="5" t="s">
        <v>2518</v>
      </c>
      <c r="M22" s="3" t="s">
        <v>46</v>
      </c>
      <c r="N22" s="3" t="s">
        <v>80</v>
      </c>
      <c r="O22" s="3" t="s">
        <v>78</v>
      </c>
      <c r="P22" s="5" t="s">
        <v>47</v>
      </c>
      <c r="Q22" s="3" t="s">
        <v>46</v>
      </c>
      <c r="R22" s="3" t="s">
        <v>47</v>
      </c>
      <c r="S22" s="3" t="s">
        <v>50</v>
      </c>
      <c r="T22" s="5" t="s">
        <v>2523</v>
      </c>
      <c r="U22" s="3" t="s">
        <v>46</v>
      </c>
      <c r="V22" s="3" t="s">
        <v>80</v>
      </c>
      <c r="W22" s="3" t="s">
        <v>176</v>
      </c>
      <c r="X22" s="5" t="s">
        <v>46</v>
      </c>
      <c r="Y22" s="3" t="s">
        <v>46</v>
      </c>
      <c r="Z22" s="3" t="s">
        <v>46</v>
      </c>
      <c r="AA22" s="3" t="s">
        <v>91</v>
      </c>
      <c r="AB22" s="5" t="s">
        <v>46</v>
      </c>
      <c r="AC22" s="3" t="s">
        <v>80</v>
      </c>
      <c r="AD22" s="3" t="s">
        <v>48</v>
      </c>
      <c r="AE22" s="3" t="s">
        <v>176</v>
      </c>
      <c r="AF22" s="5" t="s">
        <v>4864</v>
      </c>
      <c r="AG22" s="3" t="s">
        <v>1840</v>
      </c>
      <c r="AH22" s="5" t="s">
        <v>8465</v>
      </c>
      <c r="AI22" s="3" t="s">
        <v>8466</v>
      </c>
      <c r="AK22" s="16">
        <f t="shared" si="0"/>
        <v>34.260000000000218</v>
      </c>
      <c r="AL22" t="str">
        <f t="shared" si="1"/>
        <v xml:space="preserve">  </v>
      </c>
      <c r="AN22" s="23">
        <f t="shared" si="2"/>
        <v>0.18656156806669683</v>
      </c>
      <c r="AQ22" s="25">
        <f t="shared" si="3"/>
        <v>0.42600220093178709</v>
      </c>
      <c r="AR22" s="41">
        <f t="shared" si="4"/>
        <v>2.3474057124886154</v>
      </c>
    </row>
    <row r="23" spans="1:44" x14ac:dyDescent="0.25">
      <c r="A23" s="3" t="s">
        <v>138</v>
      </c>
      <c r="B23" s="4" t="s">
        <v>401</v>
      </c>
      <c r="C23" s="3" t="s">
        <v>42</v>
      </c>
      <c r="D23" s="3" t="s">
        <v>380</v>
      </c>
      <c r="E23" s="3" t="s">
        <v>7625</v>
      </c>
      <c r="F23" s="3" t="s">
        <v>122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61</v>
      </c>
      <c r="M23" s="3" t="s">
        <v>48</v>
      </c>
      <c r="N23" s="3" t="s">
        <v>86</v>
      </c>
      <c r="O23" s="3" t="s">
        <v>340</v>
      </c>
      <c r="P23" s="5" t="s">
        <v>47</v>
      </c>
      <c r="Q23" s="3" t="s">
        <v>47</v>
      </c>
      <c r="R23" s="3" t="s">
        <v>47</v>
      </c>
      <c r="S23" s="3" t="s">
        <v>50</v>
      </c>
      <c r="T23" s="5" t="s">
        <v>2523</v>
      </c>
      <c r="U23" s="3" t="s">
        <v>46</v>
      </c>
      <c r="V23" s="3" t="s">
        <v>80</v>
      </c>
      <c r="W23" s="3" t="s">
        <v>176</v>
      </c>
      <c r="X23" s="6" t="s">
        <v>46</v>
      </c>
      <c r="Y23" s="7" t="s">
        <v>46</v>
      </c>
      <c r="Z23" s="7" t="s">
        <v>46</v>
      </c>
      <c r="AA23" s="7" t="s">
        <v>439</v>
      </c>
      <c r="AB23" s="5" t="s">
        <v>46</v>
      </c>
      <c r="AC23" s="3" t="s">
        <v>46</v>
      </c>
      <c r="AD23" s="3" t="s">
        <v>40</v>
      </c>
      <c r="AE23" s="3" t="s">
        <v>176</v>
      </c>
      <c r="AF23" s="5" t="s">
        <v>3203</v>
      </c>
      <c r="AG23" s="3" t="s">
        <v>1869</v>
      </c>
      <c r="AH23" s="5" t="s">
        <v>8467</v>
      </c>
      <c r="AI23" s="3" t="s">
        <v>5404</v>
      </c>
      <c r="AK23" s="16">
        <f t="shared" si="0"/>
        <v>37.210000000000036</v>
      </c>
      <c r="AL23" t="str">
        <f t="shared" si="1"/>
        <v xml:space="preserve">  </v>
      </c>
      <c r="AN23" s="23">
        <f t="shared" si="2"/>
        <v>0.20355179912190041</v>
      </c>
      <c r="AQ23" s="25">
        <f t="shared" si="3"/>
        <v>0.4193518815768873</v>
      </c>
      <c r="AR23" s="41">
        <f t="shared" si="4"/>
        <v>2.3846322001458629</v>
      </c>
    </row>
    <row r="24" spans="1:44" x14ac:dyDescent="0.25">
      <c r="A24" s="3" t="s">
        <v>143</v>
      </c>
      <c r="B24" s="4" t="s">
        <v>771</v>
      </c>
      <c r="C24" s="3" t="s">
        <v>63</v>
      </c>
      <c r="D24" s="3" t="s">
        <v>380</v>
      </c>
      <c r="E24" s="3" t="s">
        <v>7594</v>
      </c>
      <c r="F24" s="3" t="s">
        <v>256</v>
      </c>
      <c r="G24" s="3" t="s">
        <v>65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48</v>
      </c>
      <c r="M24" s="3" t="s">
        <v>2518</v>
      </c>
      <c r="N24" s="3" t="s">
        <v>47</v>
      </c>
      <c r="O24" s="3" t="s">
        <v>38</v>
      </c>
      <c r="P24" s="5" t="s">
        <v>47</v>
      </c>
      <c r="Q24" s="3" t="s">
        <v>40</v>
      </c>
      <c r="R24" s="3" t="s">
        <v>47</v>
      </c>
      <c r="S24" s="3" t="s">
        <v>50</v>
      </c>
      <c r="T24" s="5" t="s">
        <v>46</v>
      </c>
      <c r="U24" s="3" t="s">
        <v>46</v>
      </c>
      <c r="V24" s="3" t="s">
        <v>2525</v>
      </c>
      <c r="W24" s="3" t="s">
        <v>176</v>
      </c>
      <c r="X24" s="5" t="s">
        <v>46</v>
      </c>
      <c r="Y24" s="3" t="s">
        <v>46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61</v>
      </c>
      <c r="AE24" s="3" t="s">
        <v>176</v>
      </c>
      <c r="AF24" s="5" t="s">
        <v>78</v>
      </c>
      <c r="AG24" s="3" t="s">
        <v>184</v>
      </c>
      <c r="AH24" s="5" t="s">
        <v>8468</v>
      </c>
      <c r="AI24" s="3" t="s">
        <v>2797</v>
      </c>
      <c r="AK24" s="16">
        <f t="shared" si="0"/>
        <v>-0.51999999999998181</v>
      </c>
      <c r="AL24" t="str">
        <f t="shared" si="1"/>
        <v xml:space="preserve">  </v>
      </c>
      <c r="AN24" s="23">
        <f t="shared" si="2"/>
        <v>-1.3750376373988306E-2</v>
      </c>
      <c r="AQ24" s="25">
        <f t="shared" si="3"/>
        <v>0.50548543364870957</v>
      </c>
      <c r="AR24" s="41">
        <f t="shared" si="4"/>
        <v>1.9782963730166685</v>
      </c>
    </row>
    <row r="25" spans="1:44" x14ac:dyDescent="0.25">
      <c r="A25" s="3" t="s">
        <v>146</v>
      </c>
      <c r="B25" s="4" t="s">
        <v>442</v>
      </c>
      <c r="C25" s="3" t="s">
        <v>42</v>
      </c>
      <c r="D25" s="3" t="s">
        <v>140</v>
      </c>
      <c r="E25" s="3" t="s">
        <v>7634</v>
      </c>
      <c r="F25" s="3" t="s">
        <v>85</v>
      </c>
      <c r="G25" s="3" t="s">
        <v>65</v>
      </c>
      <c r="H25" s="5" t="s">
        <v>46</v>
      </c>
      <c r="I25" s="3" t="s">
        <v>46</v>
      </c>
      <c r="J25" s="3" t="s">
        <v>46</v>
      </c>
      <c r="K25" s="3" t="s">
        <v>128</v>
      </c>
      <c r="L25" s="5" t="s">
        <v>2525</v>
      </c>
      <c r="M25" s="3" t="s">
        <v>86</v>
      </c>
      <c r="N25" s="3" t="s">
        <v>47</v>
      </c>
      <c r="O25" s="3" t="s">
        <v>38</v>
      </c>
      <c r="P25" s="5" t="s">
        <v>47</v>
      </c>
      <c r="Q25" s="3" t="s">
        <v>46</v>
      </c>
      <c r="R25" s="3" t="s">
        <v>47</v>
      </c>
      <c r="S25" s="3" t="s">
        <v>50</v>
      </c>
      <c r="T25" s="5" t="s">
        <v>2523</v>
      </c>
      <c r="U25" s="3" t="s">
        <v>46</v>
      </c>
      <c r="V25" s="3" t="s">
        <v>46</v>
      </c>
      <c r="W25" s="3" t="s">
        <v>176</v>
      </c>
      <c r="X25" s="5" t="s">
        <v>2525</v>
      </c>
      <c r="Y25" s="3" t="s">
        <v>46</v>
      </c>
      <c r="Z25" s="3" t="s">
        <v>47</v>
      </c>
      <c r="AA25" s="3" t="s">
        <v>121</v>
      </c>
      <c r="AB25" s="5" t="s">
        <v>46</v>
      </c>
      <c r="AC25" s="3" t="s">
        <v>46</v>
      </c>
      <c r="AD25" s="3" t="s">
        <v>40</v>
      </c>
      <c r="AE25" s="3" t="s">
        <v>176</v>
      </c>
      <c r="AF25" s="5" t="s">
        <v>6574</v>
      </c>
      <c r="AG25" s="3" t="s">
        <v>200</v>
      </c>
      <c r="AH25" s="5" t="s">
        <v>8469</v>
      </c>
      <c r="AI25" s="3" t="s">
        <v>4109</v>
      </c>
      <c r="AK25" s="16">
        <f t="shared" si="0"/>
        <v>208.92000000000007</v>
      </c>
      <c r="AL25" t="str">
        <f t="shared" si="1"/>
        <v xml:space="preserve">  </v>
      </c>
      <c r="AN25" s="23">
        <f t="shared" si="2"/>
        <v>1.1924984345419649</v>
      </c>
      <c r="AQ25" s="25">
        <f t="shared" si="3"/>
        <v>0.11653293210304694</v>
      </c>
      <c r="AR25" s="41">
        <f t="shared" si="4"/>
        <v>8.5812652436800168</v>
      </c>
    </row>
    <row r="26" spans="1:44" x14ac:dyDescent="0.25">
      <c r="A26" s="3" t="s">
        <v>149</v>
      </c>
      <c r="B26" s="4" t="s">
        <v>383</v>
      </c>
      <c r="C26" s="3" t="s">
        <v>58</v>
      </c>
      <c r="D26" s="3" t="s">
        <v>365</v>
      </c>
      <c r="E26" s="3" t="s">
        <v>7585</v>
      </c>
      <c r="F26" s="3" t="s">
        <v>157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64</v>
      </c>
      <c r="L26" s="5" t="s">
        <v>61</v>
      </c>
      <c r="M26" s="3" t="s">
        <v>2519</v>
      </c>
      <c r="N26" s="3" t="s">
        <v>46</v>
      </c>
      <c r="O26" s="3" t="s">
        <v>38</v>
      </c>
      <c r="P26" s="5" t="s">
        <v>47</v>
      </c>
      <c r="Q26" s="3" t="s">
        <v>40</v>
      </c>
      <c r="R26" s="3" t="s">
        <v>47</v>
      </c>
      <c r="S26" s="3" t="s">
        <v>50</v>
      </c>
      <c r="T26" s="5" t="s">
        <v>2523</v>
      </c>
      <c r="U26" s="3" t="s">
        <v>46</v>
      </c>
      <c r="V26" s="3" t="s">
        <v>80</v>
      </c>
      <c r="W26" s="3" t="s">
        <v>176</v>
      </c>
      <c r="X26" s="5" t="s">
        <v>2523</v>
      </c>
      <c r="Y26" s="3" t="s">
        <v>46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80</v>
      </c>
      <c r="AE26" s="3" t="s">
        <v>176</v>
      </c>
      <c r="AF26" s="5" t="s">
        <v>340</v>
      </c>
      <c r="AG26" s="3" t="s">
        <v>237</v>
      </c>
      <c r="AH26" s="5" t="s">
        <v>8470</v>
      </c>
      <c r="AI26" s="3" t="s">
        <v>8471</v>
      </c>
      <c r="AK26" s="16">
        <f t="shared" si="0"/>
        <v>-20.7800000000002</v>
      </c>
      <c r="AL26" t="str">
        <f t="shared" si="1"/>
        <v xml:space="preserve">  </v>
      </c>
      <c r="AN26" s="23">
        <f t="shared" si="2"/>
        <v>-0.13043582762092046</v>
      </c>
      <c r="AQ26" s="25">
        <f t="shared" si="3"/>
        <v>0.55188918881794602</v>
      </c>
      <c r="AR26" s="41">
        <f t="shared" si="4"/>
        <v>1.8119579442058507</v>
      </c>
    </row>
    <row r="27" spans="1:44" x14ac:dyDescent="0.25">
      <c r="A27" s="3" t="s">
        <v>154</v>
      </c>
      <c r="B27" s="4" t="s">
        <v>41</v>
      </c>
      <c r="C27" s="3" t="s">
        <v>42</v>
      </c>
      <c r="D27" s="3" t="s">
        <v>43</v>
      </c>
      <c r="E27" s="3" t="s">
        <v>7561</v>
      </c>
      <c r="F27" s="3" t="s">
        <v>76</v>
      </c>
      <c r="G27" s="3" t="s">
        <v>45</v>
      </c>
      <c r="H27" s="5" t="s">
        <v>47</v>
      </c>
      <c r="I27" s="3" t="s">
        <v>46</v>
      </c>
      <c r="J27" s="3" t="s">
        <v>46</v>
      </c>
      <c r="K27" s="3" t="s">
        <v>143</v>
      </c>
      <c r="L27" s="5" t="s">
        <v>2518</v>
      </c>
      <c r="M27" s="3" t="s">
        <v>2519</v>
      </c>
      <c r="N27" s="3" t="s">
        <v>46</v>
      </c>
      <c r="O27" s="3" t="s">
        <v>38</v>
      </c>
      <c r="P27" s="5" t="s">
        <v>47</v>
      </c>
      <c r="Q27" s="3" t="s">
        <v>46</v>
      </c>
      <c r="R27" s="3" t="s">
        <v>47</v>
      </c>
      <c r="S27" s="3" t="s">
        <v>50</v>
      </c>
      <c r="T27" s="5" t="s">
        <v>2523</v>
      </c>
      <c r="U27" s="3" t="s">
        <v>46</v>
      </c>
      <c r="V27" s="3" t="s">
        <v>47</v>
      </c>
      <c r="W27" s="3" t="s">
        <v>176</v>
      </c>
      <c r="X27" s="5" t="s">
        <v>46</v>
      </c>
      <c r="Y27" s="3" t="s">
        <v>46</v>
      </c>
      <c r="Z27" s="3" t="s">
        <v>47</v>
      </c>
      <c r="AA27" s="3" t="s">
        <v>121</v>
      </c>
      <c r="AB27" s="5" t="s">
        <v>46</v>
      </c>
      <c r="AC27" s="3" t="s">
        <v>46</v>
      </c>
      <c r="AD27" s="3" t="s">
        <v>47</v>
      </c>
      <c r="AE27" s="3" t="s">
        <v>176</v>
      </c>
      <c r="AF27" s="5" t="s">
        <v>3215</v>
      </c>
      <c r="AG27" s="3" t="s">
        <v>184</v>
      </c>
      <c r="AH27" s="5" t="s">
        <v>3243</v>
      </c>
      <c r="AI27" s="3" t="s">
        <v>4614</v>
      </c>
      <c r="AK27" s="16">
        <f t="shared" si="0"/>
        <v>-177.00999999999976</v>
      </c>
      <c r="AL27" t="str">
        <f t="shared" si="1"/>
        <v xml:space="preserve">  </v>
      </c>
      <c r="AN27" s="23">
        <f t="shared" si="2"/>
        <v>-1.0302269455038409</v>
      </c>
      <c r="AQ27" s="25">
        <f t="shared" si="3"/>
        <v>0.84854825821937929</v>
      </c>
      <c r="AR27" s="41">
        <f t="shared" si="4"/>
        <v>1.1784833570908881</v>
      </c>
    </row>
    <row r="28" spans="1:44" x14ac:dyDescent="0.25">
      <c r="A28" s="3" t="s">
        <v>157</v>
      </c>
      <c r="B28" s="4" t="s">
        <v>89</v>
      </c>
      <c r="C28" s="3" t="s">
        <v>58</v>
      </c>
      <c r="D28" s="3" t="s">
        <v>90</v>
      </c>
      <c r="E28" s="3" t="s">
        <v>7666</v>
      </c>
      <c r="F28" s="3" t="s">
        <v>1128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2525</v>
      </c>
      <c r="M28" s="3" t="s">
        <v>61</v>
      </c>
      <c r="N28" s="3" t="s">
        <v>46</v>
      </c>
      <c r="O28" s="3" t="s">
        <v>38</v>
      </c>
      <c r="P28" s="5" t="s">
        <v>47</v>
      </c>
      <c r="Q28" s="3" t="s">
        <v>47</v>
      </c>
      <c r="R28" s="3" t="s">
        <v>47</v>
      </c>
      <c r="S28" s="3" t="s">
        <v>50</v>
      </c>
      <c r="T28" s="5" t="s">
        <v>46</v>
      </c>
      <c r="U28" s="3" t="s">
        <v>46</v>
      </c>
      <c r="V28" s="3" t="s">
        <v>80</v>
      </c>
      <c r="W28" s="3" t="s">
        <v>176</v>
      </c>
      <c r="X28" s="5" t="s">
        <v>2523</v>
      </c>
      <c r="Y28" s="3" t="s">
        <v>46</v>
      </c>
      <c r="Z28" s="3" t="s">
        <v>47</v>
      </c>
      <c r="AA28" s="3" t="s">
        <v>121</v>
      </c>
      <c r="AB28" s="5" t="s">
        <v>46</v>
      </c>
      <c r="AC28" s="3" t="s">
        <v>46</v>
      </c>
      <c r="AD28" s="3" t="s">
        <v>40</v>
      </c>
      <c r="AE28" s="3" t="s">
        <v>176</v>
      </c>
      <c r="AF28" s="5" t="s">
        <v>4874</v>
      </c>
      <c r="AG28" s="3" t="s">
        <v>184</v>
      </c>
      <c r="AH28" s="5" t="s">
        <v>8472</v>
      </c>
      <c r="AI28" s="3" t="s">
        <v>8473</v>
      </c>
      <c r="AK28" s="16">
        <f t="shared" si="0"/>
        <v>179.88999999999987</v>
      </c>
      <c r="AL28" t="str">
        <f t="shared" si="1"/>
        <v xml:space="preserve">  </v>
      </c>
      <c r="AN28" s="23">
        <f t="shared" si="2"/>
        <v>1.0253030421580347</v>
      </c>
      <c r="AQ28" s="25">
        <f t="shared" si="3"/>
        <v>0.15261011041003902</v>
      </c>
      <c r="AR28" s="41">
        <f t="shared" si="4"/>
        <v>6.5526458064485995</v>
      </c>
    </row>
    <row r="29" spans="1:44" x14ac:dyDescent="0.25">
      <c r="A29" s="3" t="s">
        <v>256</v>
      </c>
      <c r="B29" s="4" t="s">
        <v>95</v>
      </c>
      <c r="C29" s="3" t="s">
        <v>42</v>
      </c>
      <c r="D29" s="3" t="s">
        <v>55</v>
      </c>
      <c r="E29" s="3" t="s">
        <v>7577</v>
      </c>
      <c r="F29" s="3" t="s">
        <v>236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131</v>
      </c>
      <c r="L29" s="5" t="s">
        <v>86</v>
      </c>
      <c r="M29" s="3" t="s">
        <v>48</v>
      </c>
      <c r="N29" s="3" t="s">
        <v>46</v>
      </c>
      <c r="O29" s="3" t="s">
        <v>38</v>
      </c>
      <c r="P29" s="5" t="s">
        <v>48</v>
      </c>
      <c r="Q29" s="3" t="s">
        <v>46</v>
      </c>
      <c r="R29" s="3" t="s">
        <v>47</v>
      </c>
      <c r="S29" s="3" t="s">
        <v>571</v>
      </c>
      <c r="T29" s="5" t="s">
        <v>2523</v>
      </c>
      <c r="U29" s="3" t="s">
        <v>46</v>
      </c>
      <c r="V29" s="3" t="s">
        <v>2525</v>
      </c>
      <c r="W29" s="3" t="s">
        <v>176</v>
      </c>
      <c r="X29" s="5" t="s">
        <v>2564</v>
      </c>
      <c r="Y29" s="3" t="s">
        <v>47</v>
      </c>
      <c r="Z29" s="3" t="s">
        <v>47</v>
      </c>
      <c r="AA29" s="3" t="s">
        <v>121</v>
      </c>
      <c r="AB29" s="5" t="s">
        <v>46</v>
      </c>
      <c r="AC29" s="3" t="s">
        <v>46</v>
      </c>
      <c r="AD29" s="3" t="s">
        <v>47</v>
      </c>
      <c r="AE29" s="3" t="s">
        <v>176</v>
      </c>
      <c r="AF29" s="5" t="s">
        <v>4162</v>
      </c>
      <c r="AG29" s="3" t="s">
        <v>200</v>
      </c>
      <c r="AH29" s="5" t="s">
        <v>8474</v>
      </c>
      <c r="AI29" s="3" t="s">
        <v>7789</v>
      </c>
      <c r="AK29" s="16">
        <f t="shared" si="0"/>
        <v>-14.409999999999854</v>
      </c>
      <c r="AL29" t="str">
        <f t="shared" si="1"/>
        <v xml:space="preserve">  </v>
      </c>
      <c r="AN29" s="23">
        <f t="shared" si="2"/>
        <v>-9.3748447342391822E-2</v>
      </c>
      <c r="AQ29" s="25">
        <f t="shared" si="3"/>
        <v>0.53734550785060653</v>
      </c>
      <c r="AR29" s="41">
        <f t="shared" si="4"/>
        <v>1.8610000184053297</v>
      </c>
    </row>
    <row r="30" spans="1:44" x14ac:dyDescent="0.25">
      <c r="A30" s="3" t="s">
        <v>7025</v>
      </c>
      <c r="B30" s="4" t="s">
        <v>783</v>
      </c>
      <c r="C30" s="3" t="s">
        <v>58</v>
      </c>
      <c r="D30" s="3" t="s">
        <v>365</v>
      </c>
      <c r="E30" s="3" t="s">
        <v>7654</v>
      </c>
      <c r="F30" s="3" t="s">
        <v>821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2524</v>
      </c>
      <c r="M30" s="3" t="s">
        <v>2518</v>
      </c>
      <c r="N30" s="3" t="s">
        <v>46</v>
      </c>
      <c r="O30" s="3" t="s">
        <v>38</v>
      </c>
      <c r="P30" s="5" t="s">
        <v>47</v>
      </c>
      <c r="Q30" s="3" t="s">
        <v>46</v>
      </c>
      <c r="R30" s="3" t="s">
        <v>47</v>
      </c>
      <c r="S30" s="3" t="s">
        <v>50</v>
      </c>
      <c r="T30" s="5" t="s">
        <v>2564</v>
      </c>
      <c r="U30" s="3" t="s">
        <v>46</v>
      </c>
      <c r="V30" s="3" t="s">
        <v>80</v>
      </c>
      <c r="W30" s="3" t="s">
        <v>176</v>
      </c>
      <c r="X30" s="5" t="s">
        <v>46</v>
      </c>
      <c r="Y30" s="3" t="s">
        <v>2525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4167</v>
      </c>
      <c r="AG30" s="3" t="s">
        <v>184</v>
      </c>
      <c r="AH30" s="5" t="s">
        <v>8475</v>
      </c>
      <c r="AI30" s="3" t="s">
        <v>8476</v>
      </c>
      <c r="AK30" s="16">
        <f t="shared" si="0"/>
        <v>24.139999999999873</v>
      </c>
      <c r="AL30" t="str">
        <f t="shared" si="1"/>
        <v xml:space="preserve">  </v>
      </c>
      <c r="AN30" s="23">
        <f t="shared" si="2"/>
        <v>0.12827643644680634</v>
      </c>
      <c r="AQ30" s="25">
        <f t="shared" si="3"/>
        <v>0.44896510601206996</v>
      </c>
      <c r="AR30" s="41">
        <f t="shared" si="4"/>
        <v>2.2273445900562172</v>
      </c>
    </row>
    <row r="31" spans="1:44" x14ac:dyDescent="0.25">
      <c r="A31" s="3" t="s">
        <v>7025</v>
      </c>
      <c r="B31" s="4" t="s">
        <v>1129</v>
      </c>
      <c r="C31" s="3" t="s">
        <v>63</v>
      </c>
      <c r="D31" s="3" t="s">
        <v>320</v>
      </c>
      <c r="E31" s="3" t="s">
        <v>7639</v>
      </c>
      <c r="F31" s="3" t="s">
        <v>1069</v>
      </c>
      <c r="G31" s="3" t="s">
        <v>42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80</v>
      </c>
      <c r="M31" s="3" t="s">
        <v>46</v>
      </c>
      <c r="N31" s="3" t="s">
        <v>47</v>
      </c>
      <c r="O31" s="3" t="s">
        <v>38</v>
      </c>
      <c r="P31" s="5" t="s">
        <v>47</v>
      </c>
      <c r="Q31" s="3" t="s">
        <v>46</v>
      </c>
      <c r="R31" s="3" t="s">
        <v>47</v>
      </c>
      <c r="S31" s="3" t="s">
        <v>50</v>
      </c>
      <c r="T31" s="5" t="s">
        <v>2523</v>
      </c>
      <c r="U31" s="3" t="s">
        <v>46</v>
      </c>
      <c r="V31" s="3" t="s">
        <v>80</v>
      </c>
      <c r="W31" s="3" t="s">
        <v>176</v>
      </c>
      <c r="X31" s="5" t="s">
        <v>46</v>
      </c>
      <c r="Y31" s="3" t="s">
        <v>46</v>
      </c>
      <c r="Z31" s="3" t="s">
        <v>46</v>
      </c>
      <c r="AA31" s="3" t="s">
        <v>121</v>
      </c>
      <c r="AB31" s="5" t="s">
        <v>46</v>
      </c>
      <c r="AC31" s="3" t="s">
        <v>47</v>
      </c>
      <c r="AD31" s="3" t="s">
        <v>80</v>
      </c>
      <c r="AE31" s="3" t="s">
        <v>176</v>
      </c>
      <c r="AF31" s="5" t="s">
        <v>4167</v>
      </c>
      <c r="AG31" s="3" t="s">
        <v>184</v>
      </c>
      <c r="AH31" s="5" t="s">
        <v>8475</v>
      </c>
      <c r="AI31" s="3" t="s">
        <v>8477</v>
      </c>
      <c r="AK31" s="16">
        <f t="shared" si="0"/>
        <v>298.92999999999984</v>
      </c>
      <c r="AL31" t="str">
        <f t="shared" si="1"/>
        <v xml:space="preserve">  </v>
      </c>
      <c r="AN31" s="23">
        <f t="shared" si="2"/>
        <v>1.710902060738225</v>
      </c>
      <c r="AQ31" s="25">
        <f t="shared" si="3"/>
        <v>4.3549597074280966E-2</v>
      </c>
      <c r="AR31" s="41">
        <f t="shared" si="4"/>
        <v>22.962324962371898</v>
      </c>
    </row>
    <row r="32" spans="1:44" x14ac:dyDescent="0.25">
      <c r="A32" s="3" t="s">
        <v>7025</v>
      </c>
      <c r="B32" s="4" t="s">
        <v>211</v>
      </c>
      <c r="C32" s="3" t="s">
        <v>42</v>
      </c>
      <c r="D32" s="3" t="s">
        <v>55</v>
      </c>
      <c r="E32" s="3" t="s">
        <v>7624</v>
      </c>
      <c r="F32" s="3" t="s">
        <v>834</v>
      </c>
      <c r="G32" s="3" t="s">
        <v>42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47</v>
      </c>
      <c r="M32" s="3" t="s">
        <v>48</v>
      </c>
      <c r="N32" s="3" t="s">
        <v>86</v>
      </c>
      <c r="O32" s="3" t="s">
        <v>38</v>
      </c>
      <c r="P32" s="5" t="s">
        <v>47</v>
      </c>
      <c r="Q32" s="3" t="s">
        <v>46</v>
      </c>
      <c r="R32" s="3" t="s">
        <v>47</v>
      </c>
      <c r="S32" s="3" t="s">
        <v>50</v>
      </c>
      <c r="T32" s="5" t="s">
        <v>2523</v>
      </c>
      <c r="U32" s="3" t="s">
        <v>46</v>
      </c>
      <c r="V32" s="3" t="s">
        <v>80</v>
      </c>
      <c r="W32" s="3" t="s">
        <v>176</v>
      </c>
      <c r="X32" s="5" t="s">
        <v>80</v>
      </c>
      <c r="Y32" s="3" t="s">
        <v>46</v>
      </c>
      <c r="Z32" s="3" t="s">
        <v>46</v>
      </c>
      <c r="AA32" s="3" t="s">
        <v>121</v>
      </c>
      <c r="AB32" s="5" t="s">
        <v>46</v>
      </c>
      <c r="AC32" s="3" t="s">
        <v>46</v>
      </c>
      <c r="AD32" s="3" t="s">
        <v>47</v>
      </c>
      <c r="AE32" s="3" t="s">
        <v>176</v>
      </c>
      <c r="AF32" s="5" t="s">
        <v>4167</v>
      </c>
      <c r="AG32" s="3" t="s">
        <v>184</v>
      </c>
      <c r="AH32" s="5" t="s">
        <v>8475</v>
      </c>
      <c r="AI32" s="3" t="s">
        <v>8478</v>
      </c>
      <c r="AK32" s="16">
        <f t="shared" si="0"/>
        <v>199.69999999999982</v>
      </c>
      <c r="AL32" t="str">
        <f t="shared" si="1"/>
        <v xml:space="preserve">  </v>
      </c>
      <c r="AN32" s="23">
        <f t="shared" si="2"/>
        <v>1.1393967632440019</v>
      </c>
      <c r="AQ32" s="25">
        <f t="shared" si="3"/>
        <v>0.1272688526877801</v>
      </c>
      <c r="AR32" s="41">
        <f t="shared" si="4"/>
        <v>7.8573820607405889</v>
      </c>
    </row>
    <row r="33" spans="1:44" x14ac:dyDescent="0.25">
      <c r="A33" s="3" t="s">
        <v>208</v>
      </c>
      <c r="B33" s="4" t="s">
        <v>319</v>
      </c>
      <c r="C33" s="3" t="s">
        <v>42</v>
      </c>
      <c r="D33" s="3" t="s">
        <v>320</v>
      </c>
      <c r="E33" s="3" t="s">
        <v>7668</v>
      </c>
      <c r="F33" s="3" t="s">
        <v>210</v>
      </c>
      <c r="G33" s="3" t="s">
        <v>45</v>
      </c>
      <c r="H33" s="5" t="s">
        <v>46</v>
      </c>
      <c r="I33" s="3" t="s">
        <v>46</v>
      </c>
      <c r="J33" s="3" t="s">
        <v>46</v>
      </c>
      <c r="K33" s="3" t="s">
        <v>56</v>
      </c>
      <c r="L33" s="5" t="s">
        <v>2525</v>
      </c>
      <c r="M33" s="3" t="s">
        <v>40</v>
      </c>
      <c r="N33" s="3" t="s">
        <v>61</v>
      </c>
      <c r="O33" s="3" t="s">
        <v>38</v>
      </c>
      <c r="P33" s="5" t="s">
        <v>47</v>
      </c>
      <c r="Q33" s="3" t="s">
        <v>46</v>
      </c>
      <c r="R33" s="3" t="s">
        <v>47</v>
      </c>
      <c r="S33" s="3" t="s">
        <v>50</v>
      </c>
      <c r="T33" s="5" t="s">
        <v>2525</v>
      </c>
      <c r="U33" s="3" t="s">
        <v>2525</v>
      </c>
      <c r="V33" s="3" t="s">
        <v>80</v>
      </c>
      <c r="W33" s="3" t="s">
        <v>176</v>
      </c>
      <c r="X33" s="5" t="s">
        <v>46</v>
      </c>
      <c r="Y33" s="3" t="s">
        <v>46</v>
      </c>
      <c r="Z33" s="3" t="s">
        <v>47</v>
      </c>
      <c r="AA33" s="3" t="s">
        <v>302</v>
      </c>
      <c r="AB33" s="5" t="s">
        <v>46</v>
      </c>
      <c r="AC33" s="3" t="s">
        <v>46</v>
      </c>
      <c r="AD33" s="3" t="s">
        <v>40</v>
      </c>
      <c r="AE33" s="3" t="s">
        <v>176</v>
      </c>
      <c r="AF33" s="5" t="s">
        <v>2604</v>
      </c>
      <c r="AG33" s="3" t="s">
        <v>1070</v>
      </c>
      <c r="AH33" s="5" t="s">
        <v>8479</v>
      </c>
      <c r="AI33" s="3" t="s">
        <v>3310</v>
      </c>
      <c r="AK33" s="16">
        <f t="shared" si="0"/>
        <v>19.670000000000073</v>
      </c>
      <c r="AL33" t="str">
        <f t="shared" si="1"/>
        <v xml:space="preserve">  </v>
      </c>
      <c r="AN33" s="23">
        <f t="shared" si="2"/>
        <v>0.10253191684790418</v>
      </c>
      <c r="AQ33" s="25">
        <f t="shared" si="3"/>
        <v>0.45916724017834132</v>
      </c>
      <c r="AR33" s="41">
        <f t="shared" si="4"/>
        <v>2.1778557190003327</v>
      </c>
    </row>
    <row r="34" spans="1:44" x14ac:dyDescent="0.25">
      <c r="A34" s="3" t="s">
        <v>273</v>
      </c>
      <c r="B34" s="4" t="s">
        <v>2841</v>
      </c>
      <c r="C34" s="3" t="s">
        <v>42</v>
      </c>
      <c r="D34" s="3" t="s">
        <v>307</v>
      </c>
      <c r="E34" s="3" t="s">
        <v>7657</v>
      </c>
      <c r="F34" s="3" t="s">
        <v>67</v>
      </c>
      <c r="G34" s="3" t="s">
        <v>111</v>
      </c>
      <c r="H34" s="5" t="s">
        <v>46</v>
      </c>
      <c r="I34" s="3" t="s">
        <v>46</v>
      </c>
      <c r="J34" s="3" t="s">
        <v>46</v>
      </c>
      <c r="K34" s="3" t="s">
        <v>138</v>
      </c>
      <c r="L34" s="5" t="s">
        <v>48</v>
      </c>
      <c r="M34" s="3" t="s">
        <v>2524</v>
      </c>
      <c r="N34" s="3" t="s">
        <v>47</v>
      </c>
      <c r="O34" s="3" t="s">
        <v>38</v>
      </c>
      <c r="P34" s="5" t="s">
        <v>47</v>
      </c>
      <c r="Q34" s="3" t="s">
        <v>40</v>
      </c>
      <c r="R34" s="3" t="s">
        <v>47</v>
      </c>
      <c r="S34" s="3" t="s">
        <v>258</v>
      </c>
      <c r="T34" s="5" t="s">
        <v>2523</v>
      </c>
      <c r="U34" s="3" t="s">
        <v>46</v>
      </c>
      <c r="V34" s="3" t="s">
        <v>47</v>
      </c>
      <c r="W34" s="3" t="s">
        <v>176</v>
      </c>
      <c r="X34" s="5" t="s">
        <v>46</v>
      </c>
      <c r="Y34" s="3" t="s">
        <v>46</v>
      </c>
      <c r="Z34" s="3" t="s">
        <v>46</v>
      </c>
      <c r="AA34" s="3" t="s">
        <v>91</v>
      </c>
      <c r="AB34" s="5" t="s">
        <v>46</v>
      </c>
      <c r="AC34" s="3" t="s">
        <v>46</v>
      </c>
      <c r="AD34" s="3" t="s">
        <v>47</v>
      </c>
      <c r="AE34" s="3" t="s">
        <v>176</v>
      </c>
      <c r="AF34" s="5" t="s">
        <v>5992</v>
      </c>
      <c r="AG34" s="3" t="s">
        <v>197</v>
      </c>
      <c r="AH34" s="5" t="s">
        <v>8480</v>
      </c>
      <c r="AI34" s="3" t="s">
        <v>8481</v>
      </c>
      <c r="AK34" s="16">
        <f t="shared" si="0"/>
        <v>-2.9800000000000182</v>
      </c>
      <c r="AL34" t="str">
        <f t="shared" si="1"/>
        <v xml:space="preserve">  </v>
      </c>
      <c r="AN34" s="23">
        <f t="shared" si="2"/>
        <v>-2.7918501253921882E-2</v>
      </c>
      <c r="AQ34" s="25">
        <f t="shared" si="3"/>
        <v>0.51113642383610669</v>
      </c>
      <c r="AR34" s="41">
        <f t="shared" si="4"/>
        <v>1.9564248473919068</v>
      </c>
    </row>
    <row r="35" spans="1:44" x14ac:dyDescent="0.25">
      <c r="A35" s="3" t="s">
        <v>122</v>
      </c>
      <c r="B35" s="4" t="s">
        <v>6506</v>
      </c>
      <c r="C35" s="3" t="s">
        <v>58</v>
      </c>
      <c r="D35" s="3" t="s">
        <v>467</v>
      </c>
      <c r="E35" s="3" t="s">
        <v>7612</v>
      </c>
      <c r="F35" s="3" t="s">
        <v>279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56</v>
      </c>
      <c r="L35" s="5" t="s">
        <v>40</v>
      </c>
      <c r="M35" s="3" t="s">
        <v>61</v>
      </c>
      <c r="N35" s="3" t="s">
        <v>80</v>
      </c>
      <c r="O35" s="3" t="s">
        <v>38</v>
      </c>
      <c r="P35" s="5" t="s">
        <v>47</v>
      </c>
      <c r="Q35" s="3" t="s">
        <v>46</v>
      </c>
      <c r="R35" s="3" t="s">
        <v>47</v>
      </c>
      <c r="S35" s="3" t="s">
        <v>50</v>
      </c>
      <c r="T35" s="5" t="s">
        <v>2525</v>
      </c>
      <c r="U35" s="3" t="s">
        <v>46</v>
      </c>
      <c r="V35" s="3" t="s">
        <v>80</v>
      </c>
      <c r="W35" s="3" t="s">
        <v>176</v>
      </c>
      <c r="X35" s="5" t="s">
        <v>46</v>
      </c>
      <c r="Y35" s="3" t="s">
        <v>46</v>
      </c>
      <c r="Z35" s="3" t="s">
        <v>46</v>
      </c>
      <c r="AA35" s="3" t="s">
        <v>340</v>
      </c>
      <c r="AB35" s="5" t="s">
        <v>46</v>
      </c>
      <c r="AC35" s="3" t="s">
        <v>47</v>
      </c>
      <c r="AD35" s="3" t="s">
        <v>80</v>
      </c>
      <c r="AE35" s="3" t="s">
        <v>176</v>
      </c>
      <c r="AF35" s="5" t="s">
        <v>4170</v>
      </c>
      <c r="AG35" s="3" t="s">
        <v>885</v>
      </c>
      <c r="AH35" s="5" t="s">
        <v>8482</v>
      </c>
      <c r="AI35" s="3" t="s">
        <v>8483</v>
      </c>
      <c r="AK35" s="16">
        <f t="shared" si="0"/>
        <v>-64.319999999999709</v>
      </c>
      <c r="AL35" t="str">
        <f t="shared" si="1"/>
        <v xml:space="preserve">  </v>
      </c>
      <c r="AN35" s="23">
        <f t="shared" si="2"/>
        <v>-0.38120011919502284</v>
      </c>
      <c r="AQ35" s="25">
        <f t="shared" si="3"/>
        <v>0.6484726196597641</v>
      </c>
      <c r="AR35" s="41">
        <f t="shared" si="4"/>
        <v>1.5420851546896039</v>
      </c>
    </row>
    <row r="36" spans="1:44" x14ac:dyDescent="0.25">
      <c r="A36" s="3" t="s">
        <v>107</v>
      </c>
      <c r="B36" s="4" t="s">
        <v>364</v>
      </c>
      <c r="C36" s="3" t="s">
        <v>42</v>
      </c>
      <c r="D36" s="3" t="s">
        <v>365</v>
      </c>
      <c r="E36" s="3" t="s">
        <v>7635</v>
      </c>
      <c r="F36" s="3" t="s">
        <v>302</v>
      </c>
      <c r="G36" s="3" t="s">
        <v>111</v>
      </c>
      <c r="H36" s="5" t="s">
        <v>46</v>
      </c>
      <c r="I36" s="3" t="s">
        <v>46</v>
      </c>
      <c r="J36" s="3" t="s">
        <v>47</v>
      </c>
      <c r="K36" s="3" t="s">
        <v>143</v>
      </c>
      <c r="L36" s="5" t="s">
        <v>46</v>
      </c>
      <c r="M36" s="3" t="s">
        <v>2518</v>
      </c>
      <c r="N36" s="3" t="s">
        <v>47</v>
      </c>
      <c r="O36" s="3" t="s">
        <v>38</v>
      </c>
      <c r="P36" s="5" t="s">
        <v>47</v>
      </c>
      <c r="Q36" s="3" t="s">
        <v>47</v>
      </c>
      <c r="R36" s="3" t="s">
        <v>80</v>
      </c>
      <c r="S36" s="3" t="s">
        <v>50</v>
      </c>
      <c r="T36" s="5" t="s">
        <v>2523</v>
      </c>
      <c r="U36" s="3" t="s">
        <v>46</v>
      </c>
      <c r="V36" s="3" t="s">
        <v>80</v>
      </c>
      <c r="W36" s="3" t="s">
        <v>176</v>
      </c>
      <c r="X36" s="5" t="s">
        <v>46</v>
      </c>
      <c r="Y36" s="3" t="s">
        <v>46</v>
      </c>
      <c r="Z36" s="3" t="s">
        <v>46</v>
      </c>
      <c r="AA36" s="3" t="s">
        <v>124</v>
      </c>
      <c r="AB36" s="5" t="s">
        <v>46</v>
      </c>
      <c r="AC36" s="3" t="s">
        <v>46</v>
      </c>
      <c r="AD36" s="3" t="s">
        <v>47</v>
      </c>
      <c r="AE36" s="3" t="s">
        <v>176</v>
      </c>
      <c r="AF36" s="5" t="s">
        <v>5255</v>
      </c>
      <c r="AG36" s="3" t="s">
        <v>200</v>
      </c>
      <c r="AH36" s="5" t="s">
        <v>8484</v>
      </c>
      <c r="AI36" s="3" t="s">
        <v>8485</v>
      </c>
      <c r="AK36" s="16">
        <f t="shared" si="0"/>
        <v>-45.2800000000002</v>
      </c>
      <c r="AL36" t="str">
        <f t="shared" si="1"/>
        <v xml:space="preserve">  </v>
      </c>
      <c r="AN36" s="23">
        <f t="shared" si="2"/>
        <v>-0.27154113638448452</v>
      </c>
      <c r="AQ36" s="25">
        <f t="shared" si="3"/>
        <v>0.60701256726590236</v>
      </c>
      <c r="AR36" s="41">
        <f t="shared" si="4"/>
        <v>1.6474123501333526</v>
      </c>
    </row>
    <row r="37" spans="1:44" x14ac:dyDescent="0.25">
      <c r="A37" s="3" t="s">
        <v>279</v>
      </c>
      <c r="B37" s="4" t="s">
        <v>394</v>
      </c>
      <c r="C37" s="3" t="s">
        <v>42</v>
      </c>
      <c r="D37" s="3" t="s">
        <v>395</v>
      </c>
      <c r="E37" s="3" t="s">
        <v>7619</v>
      </c>
      <c r="F37" s="3" t="s">
        <v>194</v>
      </c>
      <c r="G37" s="3" t="s">
        <v>111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48</v>
      </c>
      <c r="M37" s="3" t="s">
        <v>61</v>
      </c>
      <c r="N37" s="3" t="s">
        <v>47</v>
      </c>
      <c r="O37" s="3" t="s">
        <v>38</v>
      </c>
      <c r="P37" s="5" t="s">
        <v>46</v>
      </c>
      <c r="Q37" s="3" t="s">
        <v>40</v>
      </c>
      <c r="R37" s="3" t="s">
        <v>48</v>
      </c>
      <c r="S37" s="3" t="s">
        <v>368</v>
      </c>
      <c r="T37" s="5" t="s">
        <v>2523</v>
      </c>
      <c r="U37" s="3" t="s">
        <v>46</v>
      </c>
      <c r="V37" s="3" t="s">
        <v>80</v>
      </c>
      <c r="W37" s="3" t="s">
        <v>176</v>
      </c>
      <c r="X37" s="5" t="s">
        <v>2523</v>
      </c>
      <c r="Y37" s="3" t="s">
        <v>46</v>
      </c>
      <c r="Z37" s="3" t="s">
        <v>47</v>
      </c>
      <c r="AA37" s="3" t="s">
        <v>121</v>
      </c>
      <c r="AB37" s="5" t="s">
        <v>46</v>
      </c>
      <c r="AC37" s="3" t="s">
        <v>47</v>
      </c>
      <c r="AD37" s="3" t="s">
        <v>80</v>
      </c>
      <c r="AE37" s="3" t="s">
        <v>176</v>
      </c>
      <c r="AF37" s="5" t="s">
        <v>2987</v>
      </c>
      <c r="AG37" s="3" t="s">
        <v>215</v>
      </c>
      <c r="AH37" s="5" t="s">
        <v>8486</v>
      </c>
      <c r="AI37" s="3" t="s">
        <v>4175</v>
      </c>
      <c r="AK37" s="16">
        <f t="shared" si="0"/>
        <v>11.970000000000255</v>
      </c>
      <c r="AL37" t="str">
        <f t="shared" si="1"/>
        <v xml:space="preserve">  </v>
      </c>
      <c r="AN37" s="23">
        <f t="shared" si="2"/>
        <v>5.8184534093642229E-2</v>
      </c>
      <c r="AQ37" s="25">
        <f t="shared" si="3"/>
        <v>0.47680081992791101</v>
      </c>
      <c r="AR37" s="41">
        <f t="shared" si="4"/>
        <v>2.0973118296046409</v>
      </c>
    </row>
    <row r="38" spans="1:44" x14ac:dyDescent="0.25">
      <c r="A38" s="3" t="s">
        <v>281</v>
      </c>
      <c r="B38" s="4" t="s">
        <v>54</v>
      </c>
      <c r="C38" s="3" t="s">
        <v>42</v>
      </c>
      <c r="D38" s="3" t="s">
        <v>55</v>
      </c>
      <c r="E38" s="3" t="s">
        <v>7582</v>
      </c>
      <c r="F38" s="3" t="s">
        <v>208</v>
      </c>
      <c r="G38" s="3" t="s">
        <v>45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47</v>
      </c>
      <c r="M38" s="3" t="s">
        <v>2519</v>
      </c>
      <c r="N38" s="3" t="s">
        <v>47</v>
      </c>
      <c r="O38" s="3" t="s">
        <v>38</v>
      </c>
      <c r="P38" s="5" t="s">
        <v>47</v>
      </c>
      <c r="Q38" s="3" t="s">
        <v>46</v>
      </c>
      <c r="R38" s="3" t="s">
        <v>47</v>
      </c>
      <c r="S38" s="3" t="s">
        <v>50</v>
      </c>
      <c r="T38" s="5" t="s">
        <v>46</v>
      </c>
      <c r="U38" s="3" t="s">
        <v>46</v>
      </c>
      <c r="V38" s="3" t="s">
        <v>80</v>
      </c>
      <c r="W38" s="3" t="s">
        <v>176</v>
      </c>
      <c r="X38" s="5" t="s">
        <v>47</v>
      </c>
      <c r="Y38" s="3" t="s">
        <v>46</v>
      </c>
      <c r="Z38" s="3" t="s">
        <v>46</v>
      </c>
      <c r="AA38" s="3" t="s">
        <v>121</v>
      </c>
      <c r="AB38" s="5" t="s">
        <v>46</v>
      </c>
      <c r="AC38" s="3" t="s">
        <v>47</v>
      </c>
      <c r="AD38" s="3" t="s">
        <v>48</v>
      </c>
      <c r="AE38" s="3" t="s">
        <v>176</v>
      </c>
      <c r="AF38" s="5" t="s">
        <v>2987</v>
      </c>
      <c r="AG38" s="3" t="s">
        <v>184</v>
      </c>
      <c r="AH38" s="5" t="s">
        <v>8486</v>
      </c>
      <c r="AI38" s="3" t="s">
        <v>6394</v>
      </c>
      <c r="AK38" s="16">
        <f t="shared" si="0"/>
        <v>-101.76999999999998</v>
      </c>
      <c r="AL38" t="str">
        <f t="shared" si="1"/>
        <v xml:space="preserve">  </v>
      </c>
      <c r="AN38" s="23">
        <f t="shared" si="2"/>
        <v>-0.59688966259075804</v>
      </c>
      <c r="AQ38" s="25">
        <f t="shared" si="3"/>
        <v>0.72470947526913232</v>
      </c>
      <c r="AR38" s="41">
        <f t="shared" si="4"/>
        <v>1.3798632888422415</v>
      </c>
    </row>
    <row r="39" spans="1:44" x14ac:dyDescent="0.25">
      <c r="A39" s="3" t="s">
        <v>236</v>
      </c>
      <c r="B39" s="4" t="s">
        <v>398</v>
      </c>
      <c r="C39" s="3" t="s">
        <v>58</v>
      </c>
      <c r="D39" s="3" t="s">
        <v>395</v>
      </c>
      <c r="E39" s="3" t="s">
        <v>7604</v>
      </c>
      <c r="F39" s="3" t="s">
        <v>293</v>
      </c>
      <c r="G39" s="3" t="s">
        <v>45</v>
      </c>
      <c r="H39" s="5" t="s">
        <v>47</v>
      </c>
      <c r="I39" s="3" t="s">
        <v>46</v>
      </c>
      <c r="J39" s="3" t="s">
        <v>46</v>
      </c>
      <c r="K39" s="3" t="s">
        <v>143</v>
      </c>
      <c r="L39" s="5" t="s">
        <v>2524</v>
      </c>
      <c r="M39" s="3" t="s">
        <v>2519</v>
      </c>
      <c r="N39" s="3" t="s">
        <v>46</v>
      </c>
      <c r="O39" s="3" t="s">
        <v>38</v>
      </c>
      <c r="P39" s="5" t="s">
        <v>47</v>
      </c>
      <c r="Q39" s="3" t="s">
        <v>47</v>
      </c>
      <c r="R39" s="3" t="s">
        <v>47</v>
      </c>
      <c r="S39" s="3" t="s">
        <v>50</v>
      </c>
      <c r="T39" s="5" t="s">
        <v>46</v>
      </c>
      <c r="U39" s="3" t="s">
        <v>46</v>
      </c>
      <c r="V39" s="3" t="s">
        <v>80</v>
      </c>
      <c r="W39" s="3" t="s">
        <v>176</v>
      </c>
      <c r="X39" s="5" t="s">
        <v>46</v>
      </c>
      <c r="Y39" s="3" t="s">
        <v>46</v>
      </c>
      <c r="Z39" s="3" t="s">
        <v>47</v>
      </c>
      <c r="AA39" s="3" t="s">
        <v>121</v>
      </c>
      <c r="AB39" s="5" t="s">
        <v>46</v>
      </c>
      <c r="AC39" s="3" t="s">
        <v>46</v>
      </c>
      <c r="AD39" s="3" t="s">
        <v>47</v>
      </c>
      <c r="AE39" s="3" t="s">
        <v>176</v>
      </c>
      <c r="AF39" s="5" t="s">
        <v>439</v>
      </c>
      <c r="AG39" s="3" t="s">
        <v>184</v>
      </c>
      <c r="AH39" s="5" t="s">
        <v>8487</v>
      </c>
      <c r="AI39" s="3" t="s">
        <v>8488</v>
      </c>
      <c r="AK39" s="16">
        <f t="shared" si="0"/>
        <v>-68.300000000000182</v>
      </c>
      <c r="AL39" t="str">
        <f t="shared" si="1"/>
        <v xml:space="preserve">  </v>
      </c>
      <c r="AN39" s="23">
        <f t="shared" si="2"/>
        <v>-0.4041225326186576</v>
      </c>
      <c r="AQ39" s="25">
        <f t="shared" si="3"/>
        <v>0.65693869189844356</v>
      </c>
      <c r="AR39" s="41">
        <f t="shared" si="4"/>
        <v>1.5222120607787102</v>
      </c>
    </row>
    <row r="40" spans="1:44" x14ac:dyDescent="0.25">
      <c r="A40" s="3" t="s">
        <v>315</v>
      </c>
      <c r="B40" s="4" t="s">
        <v>371</v>
      </c>
      <c r="C40" s="3" t="s">
        <v>42</v>
      </c>
      <c r="D40" s="3" t="s">
        <v>372</v>
      </c>
      <c r="E40" s="3" t="s">
        <v>7661</v>
      </c>
      <c r="F40" s="3" t="s">
        <v>220</v>
      </c>
      <c r="G40" s="3" t="s">
        <v>65</v>
      </c>
      <c r="H40" s="5" t="s">
        <v>46</v>
      </c>
      <c r="I40" s="3" t="s">
        <v>46</v>
      </c>
      <c r="J40" s="3" t="s">
        <v>46</v>
      </c>
      <c r="K40" s="3" t="s">
        <v>119</v>
      </c>
      <c r="L40" s="5" t="s">
        <v>2525</v>
      </c>
      <c r="M40" s="3" t="s">
        <v>86</v>
      </c>
      <c r="N40" s="3" t="s">
        <v>61</v>
      </c>
      <c r="O40" s="3" t="s">
        <v>340</v>
      </c>
      <c r="P40" s="5" t="s">
        <v>47</v>
      </c>
      <c r="Q40" s="3" t="s">
        <v>40</v>
      </c>
      <c r="R40" s="3" t="s">
        <v>47</v>
      </c>
      <c r="S40" s="3" t="s">
        <v>50</v>
      </c>
      <c r="T40" s="5" t="s">
        <v>2523</v>
      </c>
      <c r="U40" s="3" t="s">
        <v>46</v>
      </c>
      <c r="V40" s="3" t="s">
        <v>80</v>
      </c>
      <c r="W40" s="3" t="s">
        <v>176</v>
      </c>
      <c r="X40" s="5" t="s">
        <v>46</v>
      </c>
      <c r="Y40" s="3" t="s">
        <v>2525</v>
      </c>
      <c r="Z40" s="3" t="s">
        <v>47</v>
      </c>
      <c r="AA40" s="3" t="s">
        <v>121</v>
      </c>
      <c r="AB40" s="5" t="s">
        <v>46</v>
      </c>
      <c r="AC40" s="3" t="s">
        <v>61</v>
      </c>
      <c r="AD40" s="3" t="s">
        <v>47</v>
      </c>
      <c r="AE40" s="3" t="s">
        <v>176</v>
      </c>
      <c r="AF40" s="5" t="s">
        <v>5798</v>
      </c>
      <c r="AG40" s="3" t="s">
        <v>191</v>
      </c>
      <c r="AH40" s="5" t="s">
        <v>8489</v>
      </c>
      <c r="AI40" s="3" t="s">
        <v>8490</v>
      </c>
      <c r="AK40" s="16">
        <f t="shared" si="0"/>
        <v>-66.090000000000146</v>
      </c>
      <c r="AL40" t="str">
        <f t="shared" si="1"/>
        <v xml:space="preserve">  </v>
      </c>
      <c r="AN40" s="23">
        <f t="shared" si="2"/>
        <v>-0.39139425782814813</v>
      </c>
      <c r="AQ40" s="25">
        <f t="shared" si="3"/>
        <v>0.6522470819591708</v>
      </c>
      <c r="AR40" s="41">
        <f t="shared" si="4"/>
        <v>1.5331613243807471</v>
      </c>
    </row>
    <row r="41" spans="1:44" x14ac:dyDescent="0.25">
      <c r="A41" s="3" t="s">
        <v>96</v>
      </c>
      <c r="B41" s="4" t="s">
        <v>4353</v>
      </c>
      <c r="C41" s="3" t="s">
        <v>42</v>
      </c>
      <c r="D41" s="3" t="s">
        <v>372</v>
      </c>
      <c r="E41" s="3" t="s">
        <v>7651</v>
      </c>
      <c r="F41" s="3" t="s">
        <v>38</v>
      </c>
      <c r="G41" s="3" t="s">
        <v>65</v>
      </c>
      <c r="H41" s="5" t="s">
        <v>46</v>
      </c>
      <c r="I41" s="3" t="s">
        <v>46</v>
      </c>
      <c r="J41" s="3" t="s">
        <v>46</v>
      </c>
      <c r="K41" s="3" t="s">
        <v>56</v>
      </c>
      <c r="L41" s="5" t="s">
        <v>48</v>
      </c>
      <c r="M41" s="3" t="s">
        <v>40</v>
      </c>
      <c r="N41" s="3" t="s">
        <v>80</v>
      </c>
      <c r="O41" s="3" t="s">
        <v>38</v>
      </c>
      <c r="P41" s="5" t="s">
        <v>47</v>
      </c>
      <c r="Q41" s="3" t="s">
        <v>40</v>
      </c>
      <c r="R41" s="3" t="s">
        <v>80</v>
      </c>
      <c r="S41" s="3" t="s">
        <v>50</v>
      </c>
      <c r="T41" s="5" t="s">
        <v>2525</v>
      </c>
      <c r="U41" s="3" t="s">
        <v>46</v>
      </c>
      <c r="V41" s="3" t="s">
        <v>80</v>
      </c>
      <c r="W41" s="3" t="s">
        <v>176</v>
      </c>
      <c r="X41" s="5" t="s">
        <v>46</v>
      </c>
      <c r="Y41" s="3" t="s">
        <v>46</v>
      </c>
      <c r="Z41" s="3" t="s">
        <v>46</v>
      </c>
      <c r="AA41" s="3" t="s">
        <v>121</v>
      </c>
      <c r="AB41" s="5" t="s">
        <v>46</v>
      </c>
      <c r="AC41" s="3" t="s">
        <v>61</v>
      </c>
      <c r="AD41" s="3" t="s">
        <v>47</v>
      </c>
      <c r="AE41" s="3" t="s">
        <v>176</v>
      </c>
      <c r="AF41" s="5" t="s">
        <v>2767</v>
      </c>
      <c r="AG41" s="3" t="s">
        <v>195</v>
      </c>
      <c r="AH41" s="5" t="s">
        <v>8491</v>
      </c>
      <c r="AI41" s="3" t="s">
        <v>8492</v>
      </c>
      <c r="AK41" s="16">
        <f t="shared" si="0"/>
        <v>-19.830000000000382</v>
      </c>
      <c r="AL41" t="str">
        <f t="shared" si="1"/>
        <v xml:space="preserve">  </v>
      </c>
      <c r="AN41" s="23">
        <f t="shared" si="2"/>
        <v>-0.12496439728110983</v>
      </c>
      <c r="AQ41" s="25">
        <f t="shared" si="3"/>
        <v>0.54972413190086233</v>
      </c>
      <c r="AR41" s="41">
        <f t="shared" si="4"/>
        <v>1.8190942364894047</v>
      </c>
    </row>
    <row r="42" spans="1:44" x14ac:dyDescent="0.25">
      <c r="A42" s="3" t="s">
        <v>219</v>
      </c>
      <c r="B42" s="4" t="s">
        <v>99</v>
      </c>
      <c r="C42" s="3" t="s">
        <v>58</v>
      </c>
      <c r="D42" s="3" t="s">
        <v>100</v>
      </c>
      <c r="E42" s="3" t="s">
        <v>7617</v>
      </c>
      <c r="F42" s="3" t="s">
        <v>454</v>
      </c>
      <c r="G42" s="3" t="s">
        <v>42</v>
      </c>
      <c r="H42" s="5" t="s">
        <v>46</v>
      </c>
      <c r="I42" s="3" t="s">
        <v>46</v>
      </c>
      <c r="J42" s="3" t="s">
        <v>46</v>
      </c>
      <c r="K42" s="3" t="s">
        <v>131</v>
      </c>
      <c r="L42" s="5" t="s">
        <v>2518</v>
      </c>
      <c r="M42" s="3" t="s">
        <v>2518</v>
      </c>
      <c r="N42" s="3" t="s">
        <v>47</v>
      </c>
      <c r="O42" s="3" t="s">
        <v>38</v>
      </c>
      <c r="P42" s="5" t="s">
        <v>47</v>
      </c>
      <c r="Q42" s="3" t="s">
        <v>40</v>
      </c>
      <c r="R42" s="3" t="s">
        <v>47</v>
      </c>
      <c r="S42" s="3" t="s">
        <v>50</v>
      </c>
      <c r="T42" s="5" t="s">
        <v>2525</v>
      </c>
      <c r="U42" s="3" t="s">
        <v>46</v>
      </c>
      <c r="V42" s="3" t="s">
        <v>80</v>
      </c>
      <c r="W42" s="3" t="s">
        <v>176</v>
      </c>
      <c r="X42" s="5" t="s">
        <v>2525</v>
      </c>
      <c r="Y42" s="3" t="s">
        <v>46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40</v>
      </c>
      <c r="AE42" s="3" t="s">
        <v>176</v>
      </c>
      <c r="AF42" s="5" t="s">
        <v>67</v>
      </c>
      <c r="AG42" s="3" t="s">
        <v>215</v>
      </c>
      <c r="AH42" s="5" t="s">
        <v>8493</v>
      </c>
      <c r="AI42" s="3" t="s">
        <v>8494</v>
      </c>
      <c r="AK42" s="16">
        <f t="shared" si="0"/>
        <v>57.339999999999691</v>
      </c>
      <c r="AL42" t="str">
        <f t="shared" si="1"/>
        <v xml:space="preserve">  </v>
      </c>
      <c r="AN42" s="23">
        <f t="shared" si="2"/>
        <v>0.31948852832232877</v>
      </c>
      <c r="AQ42" s="25">
        <f t="shared" si="3"/>
        <v>0.37467804451309239</v>
      </c>
      <c r="AR42" s="41">
        <f t="shared" si="4"/>
        <v>2.6689580952082101</v>
      </c>
    </row>
    <row r="43" spans="1:44" x14ac:dyDescent="0.25">
      <c r="A43" s="3" t="s">
        <v>302</v>
      </c>
      <c r="B43" s="4" t="s">
        <v>207</v>
      </c>
      <c r="C43" s="3" t="s">
        <v>42</v>
      </c>
      <c r="D43" s="3" t="s">
        <v>186</v>
      </c>
      <c r="E43" s="3" t="s">
        <v>7687</v>
      </c>
      <c r="F43" s="3" t="s">
        <v>196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2525</v>
      </c>
      <c r="M43" s="3" t="s">
        <v>2524</v>
      </c>
      <c r="N43" s="3" t="s">
        <v>61</v>
      </c>
      <c r="O43" s="3" t="s">
        <v>38</v>
      </c>
      <c r="P43" s="5" t="s">
        <v>47</v>
      </c>
      <c r="Q43" s="3" t="s">
        <v>46</v>
      </c>
      <c r="R43" s="3" t="s">
        <v>47</v>
      </c>
      <c r="S43" s="3" t="s">
        <v>50</v>
      </c>
      <c r="T43" s="5" t="s">
        <v>2523</v>
      </c>
      <c r="U43" s="3" t="s">
        <v>46</v>
      </c>
      <c r="V43" s="3" t="s">
        <v>80</v>
      </c>
      <c r="W43" s="3" t="s">
        <v>176</v>
      </c>
      <c r="X43" s="5" t="s">
        <v>80</v>
      </c>
      <c r="Y43" s="3" t="s">
        <v>80</v>
      </c>
      <c r="Z43" s="3" t="s">
        <v>47</v>
      </c>
      <c r="AA43" s="3" t="s">
        <v>121</v>
      </c>
      <c r="AB43" s="5" t="s">
        <v>46</v>
      </c>
      <c r="AC43" s="3" t="s">
        <v>46</v>
      </c>
      <c r="AD43" s="3" t="s">
        <v>48</v>
      </c>
      <c r="AE43" s="3" t="s">
        <v>176</v>
      </c>
      <c r="AF43" s="5" t="s">
        <v>5074</v>
      </c>
      <c r="AG43" s="3" t="s">
        <v>184</v>
      </c>
      <c r="AH43" s="5" t="s">
        <v>8495</v>
      </c>
      <c r="AI43" s="3" t="s">
        <v>8496</v>
      </c>
      <c r="AK43" s="16">
        <f t="shared" si="0"/>
        <v>-40.019999999999982</v>
      </c>
      <c r="AL43" t="str">
        <f t="shared" si="1"/>
        <v xml:space="preserve">  </v>
      </c>
      <c r="AN43" s="23">
        <f t="shared" si="2"/>
        <v>-0.24124669050299968</v>
      </c>
      <c r="AQ43" s="25">
        <f t="shared" si="3"/>
        <v>0.59531803723895726</v>
      </c>
      <c r="AR43" s="41">
        <f t="shared" si="4"/>
        <v>1.6797744019951568</v>
      </c>
    </row>
    <row r="44" spans="1:44" x14ac:dyDescent="0.25">
      <c r="A44" s="3" t="s">
        <v>293</v>
      </c>
      <c r="B44" s="4" t="s">
        <v>1261</v>
      </c>
      <c r="C44" s="3" t="s">
        <v>42</v>
      </c>
      <c r="D44" s="3" t="s">
        <v>320</v>
      </c>
      <c r="E44" s="3" t="s">
        <v>7613</v>
      </c>
      <c r="F44" s="3" t="s">
        <v>773</v>
      </c>
      <c r="G44" s="3" t="s">
        <v>65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2524</v>
      </c>
      <c r="M44" s="3" t="s">
        <v>61</v>
      </c>
      <c r="N44" s="3" t="s">
        <v>46</v>
      </c>
      <c r="O44" s="3" t="s">
        <v>38</v>
      </c>
      <c r="P44" s="5" t="s">
        <v>47</v>
      </c>
      <c r="Q44" s="3" t="s">
        <v>47</v>
      </c>
      <c r="R44" s="3" t="s">
        <v>47</v>
      </c>
      <c r="S44" s="3" t="s">
        <v>50</v>
      </c>
      <c r="T44" s="5" t="s">
        <v>2525</v>
      </c>
      <c r="U44" s="3" t="s">
        <v>2525</v>
      </c>
      <c r="V44" s="3" t="s">
        <v>80</v>
      </c>
      <c r="W44" s="3" t="s">
        <v>176</v>
      </c>
      <c r="X44" s="5" t="s">
        <v>2525</v>
      </c>
      <c r="Y44" s="3" t="s">
        <v>46</v>
      </c>
      <c r="Z44" s="3" t="s">
        <v>47</v>
      </c>
      <c r="AA44" s="3" t="s">
        <v>121</v>
      </c>
      <c r="AB44" s="5" t="s">
        <v>46</v>
      </c>
      <c r="AC44" s="3" t="s">
        <v>61</v>
      </c>
      <c r="AD44" s="3" t="s">
        <v>40</v>
      </c>
      <c r="AE44" s="3" t="s">
        <v>176</v>
      </c>
      <c r="AF44" s="5" t="s">
        <v>189</v>
      </c>
      <c r="AG44" s="3" t="s">
        <v>184</v>
      </c>
      <c r="AH44" s="5" t="s">
        <v>8497</v>
      </c>
      <c r="AI44" s="3" t="s">
        <v>8498</v>
      </c>
      <c r="AK44" s="16">
        <f t="shared" si="0"/>
        <v>-90.760000000000218</v>
      </c>
      <c r="AL44" t="str">
        <f t="shared" si="1"/>
        <v xml:space="preserve">  </v>
      </c>
      <c r="AN44" s="23">
        <f t="shared" si="2"/>
        <v>-0.53347866465252103</v>
      </c>
      <c r="AQ44" s="25">
        <f t="shared" si="3"/>
        <v>0.703148861915742</v>
      </c>
      <c r="AR44" s="41">
        <f t="shared" si="4"/>
        <v>1.4221739579802228</v>
      </c>
    </row>
    <row r="45" spans="1:44" x14ac:dyDescent="0.25">
      <c r="A45" s="3" t="s">
        <v>305</v>
      </c>
      <c r="B45" s="4" t="s">
        <v>300</v>
      </c>
      <c r="C45" s="3" t="s">
        <v>42</v>
      </c>
      <c r="D45" s="3" t="s">
        <v>100</v>
      </c>
      <c r="E45" s="3" t="s">
        <v>7637</v>
      </c>
      <c r="F45" s="3" t="s">
        <v>368</v>
      </c>
      <c r="G45" s="3" t="s">
        <v>65</v>
      </c>
      <c r="H45" s="5" t="s">
        <v>46</v>
      </c>
      <c r="I45" s="3" t="s">
        <v>46</v>
      </c>
      <c r="J45" s="3" t="s">
        <v>46</v>
      </c>
      <c r="K45" s="3" t="s">
        <v>143</v>
      </c>
      <c r="L45" s="5" t="s">
        <v>2525</v>
      </c>
      <c r="M45" s="3" t="s">
        <v>2519</v>
      </c>
      <c r="N45" s="3" t="s">
        <v>47</v>
      </c>
      <c r="O45" s="3" t="s">
        <v>38</v>
      </c>
      <c r="P45" s="5" t="s">
        <v>47</v>
      </c>
      <c r="Q45" s="3" t="s">
        <v>47</v>
      </c>
      <c r="R45" s="3" t="s">
        <v>47</v>
      </c>
      <c r="S45" s="3" t="s">
        <v>50</v>
      </c>
      <c r="T45" s="5" t="s">
        <v>2525</v>
      </c>
      <c r="U45" s="3" t="s">
        <v>46</v>
      </c>
      <c r="V45" s="3" t="s">
        <v>80</v>
      </c>
      <c r="W45" s="3" t="s">
        <v>176</v>
      </c>
      <c r="X45" s="5" t="s">
        <v>2525</v>
      </c>
      <c r="Y45" s="3" t="s">
        <v>46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47</v>
      </c>
      <c r="AE45" s="3" t="s">
        <v>176</v>
      </c>
      <c r="AF45" s="5" t="s">
        <v>213</v>
      </c>
      <c r="AG45" s="3" t="s">
        <v>184</v>
      </c>
      <c r="AH45" s="5" t="s">
        <v>8499</v>
      </c>
      <c r="AI45" s="3" t="s">
        <v>6260</v>
      </c>
      <c r="AK45" s="16">
        <f t="shared" si="0"/>
        <v>23.529999999999745</v>
      </c>
      <c r="AL45" t="str">
        <f t="shared" si="1"/>
        <v xml:space="preserve">  </v>
      </c>
      <c r="AN45" s="23">
        <f t="shared" si="2"/>
        <v>0.12476320222861075</v>
      </c>
      <c r="AQ45" s="25">
        <f t="shared" si="3"/>
        <v>0.4503555100383676</v>
      </c>
      <c r="AR45" s="41">
        <f t="shared" si="4"/>
        <v>2.2204680029668249</v>
      </c>
    </row>
    <row r="46" spans="1:44" x14ac:dyDescent="0.25">
      <c r="A46" s="3" t="s">
        <v>97</v>
      </c>
      <c r="B46" s="4" t="s">
        <v>457</v>
      </c>
      <c r="C46" s="3" t="s">
        <v>491</v>
      </c>
      <c r="D46" s="3" t="s">
        <v>365</v>
      </c>
      <c r="E46" s="3" t="s">
        <v>7700</v>
      </c>
      <c r="F46" s="3" t="s">
        <v>359</v>
      </c>
      <c r="G46" s="3" t="s">
        <v>111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2525</v>
      </c>
      <c r="M46" s="3" t="s">
        <v>48</v>
      </c>
      <c r="N46" s="3" t="s">
        <v>47</v>
      </c>
      <c r="O46" s="3" t="s">
        <v>38</v>
      </c>
      <c r="P46" s="5" t="s">
        <v>47</v>
      </c>
      <c r="Q46" s="3" t="s">
        <v>40</v>
      </c>
      <c r="R46" s="3" t="s">
        <v>47</v>
      </c>
      <c r="S46" s="3" t="s">
        <v>50</v>
      </c>
      <c r="T46" s="5" t="s">
        <v>2525</v>
      </c>
      <c r="U46" s="3" t="s">
        <v>46</v>
      </c>
      <c r="V46" s="3" t="s">
        <v>80</v>
      </c>
      <c r="W46" s="3" t="s">
        <v>176</v>
      </c>
      <c r="X46" s="5" t="s">
        <v>2523</v>
      </c>
      <c r="Y46" s="3" t="s">
        <v>46</v>
      </c>
      <c r="Z46" s="3" t="s">
        <v>47</v>
      </c>
      <c r="AA46" s="3" t="s">
        <v>121</v>
      </c>
      <c r="AB46" s="5" t="s">
        <v>46</v>
      </c>
      <c r="AC46" s="3" t="s">
        <v>46</v>
      </c>
      <c r="AD46" s="3" t="s">
        <v>47</v>
      </c>
      <c r="AE46" s="3" t="s">
        <v>176</v>
      </c>
      <c r="AF46" s="5" t="s">
        <v>3240</v>
      </c>
      <c r="AG46" s="3" t="s">
        <v>184</v>
      </c>
      <c r="AH46" s="5" t="s">
        <v>8500</v>
      </c>
      <c r="AI46" s="3" t="s">
        <v>5025</v>
      </c>
      <c r="AK46" s="16">
        <f t="shared" si="0"/>
        <v>35.349999999999909</v>
      </c>
      <c r="AL46" t="str">
        <f t="shared" si="1"/>
        <v xml:space="preserve">  </v>
      </c>
      <c r="AN46" s="23">
        <f t="shared" si="2"/>
        <v>0.1928393144565842</v>
      </c>
      <c r="AQ46" s="25">
        <f t="shared" si="3"/>
        <v>0.42354240641656782</v>
      </c>
      <c r="AR46" s="41">
        <f t="shared" si="4"/>
        <v>2.3610386701549486</v>
      </c>
    </row>
    <row r="47" spans="1:44" x14ac:dyDescent="0.25">
      <c r="A47" s="3" t="s">
        <v>220</v>
      </c>
      <c r="B47" s="4" t="s">
        <v>1276</v>
      </c>
      <c r="C47" s="3" t="s">
        <v>42</v>
      </c>
      <c r="D47" s="3" t="s">
        <v>365</v>
      </c>
      <c r="E47" s="3" t="s">
        <v>7645</v>
      </c>
      <c r="F47" s="3" t="s">
        <v>88</v>
      </c>
      <c r="G47" s="3" t="s">
        <v>45</v>
      </c>
      <c r="H47" s="5" t="s">
        <v>46</v>
      </c>
      <c r="I47" s="3" t="s">
        <v>46</v>
      </c>
      <c r="J47" s="3" t="s">
        <v>46</v>
      </c>
      <c r="K47" s="3" t="s">
        <v>143</v>
      </c>
      <c r="L47" s="5" t="s">
        <v>47</v>
      </c>
      <c r="M47" s="3" t="s">
        <v>2519</v>
      </c>
      <c r="N47" s="3" t="s">
        <v>47</v>
      </c>
      <c r="O47" s="3" t="s">
        <v>38</v>
      </c>
      <c r="P47" s="5" t="s">
        <v>47</v>
      </c>
      <c r="Q47" s="3" t="s">
        <v>47</v>
      </c>
      <c r="R47" s="3" t="s">
        <v>47</v>
      </c>
      <c r="S47" s="3" t="s">
        <v>50</v>
      </c>
      <c r="T47" s="5" t="s">
        <v>2523</v>
      </c>
      <c r="U47" s="3" t="s">
        <v>2525</v>
      </c>
      <c r="V47" s="3" t="s">
        <v>80</v>
      </c>
      <c r="W47" s="3" t="s">
        <v>176</v>
      </c>
      <c r="X47" s="5" t="s">
        <v>2525</v>
      </c>
      <c r="Y47" s="3" t="s">
        <v>46</v>
      </c>
      <c r="Z47" s="3" t="s">
        <v>47</v>
      </c>
      <c r="AA47" s="3" t="s">
        <v>121</v>
      </c>
      <c r="AB47" s="5" t="s">
        <v>46</v>
      </c>
      <c r="AC47" s="3" t="s">
        <v>61</v>
      </c>
      <c r="AD47" s="3" t="s">
        <v>61</v>
      </c>
      <c r="AE47" s="3" t="s">
        <v>361</v>
      </c>
      <c r="AF47" s="5" t="s">
        <v>5088</v>
      </c>
      <c r="AG47" s="3" t="s">
        <v>195</v>
      </c>
      <c r="AH47" s="5" t="s">
        <v>8501</v>
      </c>
      <c r="AI47" s="3" t="s">
        <v>8502</v>
      </c>
      <c r="AK47" s="16">
        <f t="shared" si="0"/>
        <v>-338.47000000000025</v>
      </c>
      <c r="AL47" t="str">
        <f t="shared" si="1"/>
        <v xml:space="preserve">  </v>
      </c>
      <c r="AN47" s="23">
        <f t="shared" si="2"/>
        <v>-1.9601397272575189</v>
      </c>
      <c r="AQ47" s="25">
        <f t="shared" si="3"/>
        <v>0.97501026952656944</v>
      </c>
      <c r="AR47" s="41">
        <f t="shared" si="4"/>
        <v>1.0256302228340268</v>
      </c>
    </row>
    <row r="48" spans="1:44" x14ac:dyDescent="0.25">
      <c r="A48" s="3" t="s">
        <v>321</v>
      </c>
      <c r="B48" s="4" t="s">
        <v>7689</v>
      </c>
      <c r="C48" s="3" t="s">
        <v>278</v>
      </c>
      <c r="D48" s="3" t="s">
        <v>320</v>
      </c>
      <c r="E48" s="3">
        <v>2120.4899999999998</v>
      </c>
      <c r="F48" s="3" t="s">
        <v>80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47</v>
      </c>
      <c r="M48" s="3" t="s">
        <v>47</v>
      </c>
      <c r="N48" s="3" t="s">
        <v>46</v>
      </c>
      <c r="O48" s="3" t="s">
        <v>38</v>
      </c>
      <c r="P48" s="5" t="s">
        <v>47</v>
      </c>
      <c r="Q48" s="3" t="s">
        <v>47</v>
      </c>
      <c r="R48" s="3" t="s">
        <v>47</v>
      </c>
      <c r="S48" s="3" t="s">
        <v>50</v>
      </c>
      <c r="T48" s="5" t="s">
        <v>2523</v>
      </c>
      <c r="U48" s="3" t="s">
        <v>2525</v>
      </c>
      <c r="V48" s="3" t="s">
        <v>2525</v>
      </c>
      <c r="W48" s="3" t="s">
        <v>176</v>
      </c>
      <c r="X48" s="5" t="s">
        <v>2564</v>
      </c>
      <c r="Y48" s="3" t="s">
        <v>46</v>
      </c>
      <c r="Z48" s="3" t="s">
        <v>47</v>
      </c>
      <c r="AA48" s="3" t="s">
        <v>60</v>
      </c>
      <c r="AB48" s="5" t="s">
        <v>46</v>
      </c>
      <c r="AC48" s="3" t="s">
        <v>46</v>
      </c>
      <c r="AD48" s="3" t="s">
        <v>40</v>
      </c>
      <c r="AE48" s="3" t="s">
        <v>213</v>
      </c>
      <c r="AF48" s="5" t="s">
        <v>81</v>
      </c>
      <c r="AG48" s="3" t="s">
        <v>200</v>
      </c>
      <c r="AH48" s="5" t="s">
        <v>8503</v>
      </c>
      <c r="AI48" s="3" t="s">
        <v>42</v>
      </c>
      <c r="AK48" s="16">
        <f t="shared" si="0"/>
        <v>140.08000000000038</v>
      </c>
      <c r="AL48" t="str">
        <f t="shared" si="1"/>
        <v xml:space="preserve">  </v>
      </c>
      <c r="AN48" s="23">
        <f t="shared" si="2"/>
        <v>0.79602131391814035</v>
      </c>
      <c r="AQ48" s="25">
        <f t="shared" si="3"/>
        <v>0.21300982355226172</v>
      </c>
      <c r="AR48" s="41">
        <f t="shared" si="4"/>
        <v>4.6946191650858351</v>
      </c>
    </row>
    <row r="49" spans="1:44" x14ac:dyDescent="0.25">
      <c r="A49" s="3" t="s">
        <v>361</v>
      </c>
      <c r="B49" s="4" t="s">
        <v>1838</v>
      </c>
      <c r="C49" s="3" t="s">
        <v>58</v>
      </c>
      <c r="D49" s="3" t="s">
        <v>395</v>
      </c>
      <c r="E49" s="3" t="s">
        <v>7676</v>
      </c>
      <c r="F49" s="3" t="s">
        <v>396</v>
      </c>
      <c r="G49" s="3" t="s">
        <v>65</v>
      </c>
      <c r="H49" s="5" t="s">
        <v>46</v>
      </c>
      <c r="I49" s="3" t="s">
        <v>46</v>
      </c>
      <c r="J49" s="3" t="s">
        <v>46</v>
      </c>
      <c r="K49" s="3" t="s">
        <v>56</v>
      </c>
      <c r="L49" s="5" t="s">
        <v>80</v>
      </c>
      <c r="M49" s="3" t="s">
        <v>2519</v>
      </c>
      <c r="N49" s="3" t="s">
        <v>47</v>
      </c>
      <c r="O49" s="3" t="s">
        <v>38</v>
      </c>
      <c r="P49" s="5" t="s">
        <v>47</v>
      </c>
      <c r="Q49" s="3" t="s">
        <v>40</v>
      </c>
      <c r="R49" s="3" t="s">
        <v>47</v>
      </c>
      <c r="S49" s="3" t="s">
        <v>50</v>
      </c>
      <c r="T49" s="5" t="s">
        <v>2523</v>
      </c>
      <c r="U49" s="3" t="s">
        <v>2525</v>
      </c>
      <c r="V49" s="3" t="s">
        <v>80</v>
      </c>
      <c r="W49" s="3" t="s">
        <v>176</v>
      </c>
      <c r="X49" s="5" t="s">
        <v>2523</v>
      </c>
      <c r="Y49" s="3" t="s">
        <v>46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47</v>
      </c>
      <c r="AE49" s="3" t="s">
        <v>176</v>
      </c>
      <c r="AF49" s="5" t="s">
        <v>3022</v>
      </c>
      <c r="AG49" s="3" t="s">
        <v>195</v>
      </c>
      <c r="AH49" s="5" t="s">
        <v>8504</v>
      </c>
      <c r="AI49" s="3" t="s">
        <v>6658</v>
      </c>
      <c r="AK49" s="16">
        <f t="shared" si="0"/>
        <v>-113.22000000000025</v>
      </c>
      <c r="AL49" t="str">
        <f t="shared" si="1"/>
        <v xml:space="preserve">  </v>
      </c>
      <c r="AN49" s="23">
        <f t="shared" si="2"/>
        <v>-0.66283479668638445</v>
      </c>
      <c r="AQ49" s="25">
        <f t="shared" si="3"/>
        <v>0.74628181739030375</v>
      </c>
      <c r="AR49" s="41">
        <f t="shared" si="4"/>
        <v>1.3399763691107085</v>
      </c>
    </row>
    <row r="50" spans="1:44" x14ac:dyDescent="0.25">
      <c r="A50" s="3" t="s">
        <v>81</v>
      </c>
      <c r="B50" s="4" t="s">
        <v>6564</v>
      </c>
      <c r="C50" s="3" t="s">
        <v>42</v>
      </c>
      <c r="D50" s="3" t="s">
        <v>115</v>
      </c>
      <c r="E50" s="3" t="s">
        <v>8505</v>
      </c>
      <c r="F50" s="3" t="s">
        <v>838</v>
      </c>
      <c r="G50" s="3" t="s">
        <v>111</v>
      </c>
      <c r="H50" s="5" t="s">
        <v>46</v>
      </c>
      <c r="I50" s="3" t="s">
        <v>46</v>
      </c>
      <c r="J50" s="3" t="s">
        <v>46</v>
      </c>
      <c r="K50" s="3" t="s">
        <v>143</v>
      </c>
      <c r="L50" s="5" t="s">
        <v>47</v>
      </c>
      <c r="M50" s="3" t="s">
        <v>2518</v>
      </c>
      <c r="N50" s="3" t="s">
        <v>80</v>
      </c>
      <c r="O50" s="3" t="s">
        <v>38</v>
      </c>
      <c r="P50" s="5" t="s">
        <v>47</v>
      </c>
      <c r="Q50" s="3" t="s">
        <v>47</v>
      </c>
      <c r="R50" s="3" t="s">
        <v>48</v>
      </c>
      <c r="S50" s="3" t="s">
        <v>571</v>
      </c>
      <c r="T50" s="5" t="s">
        <v>2523</v>
      </c>
      <c r="U50" s="3" t="s">
        <v>46</v>
      </c>
      <c r="V50" s="3" t="s">
        <v>80</v>
      </c>
      <c r="W50" s="3" t="s">
        <v>176</v>
      </c>
      <c r="X50" s="5" t="s">
        <v>46</v>
      </c>
      <c r="Y50" s="3" t="s">
        <v>2525</v>
      </c>
      <c r="Z50" s="3" t="s">
        <v>47</v>
      </c>
      <c r="AA50" s="3" t="s">
        <v>121</v>
      </c>
      <c r="AB50" s="5" t="s">
        <v>2523</v>
      </c>
      <c r="AC50" s="3" t="s">
        <v>46</v>
      </c>
      <c r="AD50" s="3" t="s">
        <v>47</v>
      </c>
      <c r="AE50" s="3" t="s">
        <v>176</v>
      </c>
      <c r="AF50" s="5" t="s">
        <v>3022</v>
      </c>
      <c r="AG50" s="3" t="s">
        <v>567</v>
      </c>
      <c r="AH50" s="5" t="s">
        <v>8504</v>
      </c>
      <c r="AI50" s="3" t="s">
        <v>7841</v>
      </c>
      <c r="AK50" s="16">
        <f t="shared" si="0"/>
        <v>-98.0300000000002</v>
      </c>
      <c r="AL50" t="str">
        <f t="shared" si="1"/>
        <v xml:space="preserve">  </v>
      </c>
      <c r="AN50" s="23">
        <f t="shared" si="2"/>
        <v>-0.57534950525297435</v>
      </c>
      <c r="AQ50" s="25">
        <f t="shared" si="3"/>
        <v>0.71747252655954841</v>
      </c>
      <c r="AR50" s="41">
        <f t="shared" si="4"/>
        <v>1.3937815916035672</v>
      </c>
    </row>
    <row r="51" spans="1:44" x14ac:dyDescent="0.25">
      <c r="A51" s="3" t="s">
        <v>213</v>
      </c>
      <c r="B51" s="4" t="s">
        <v>917</v>
      </c>
      <c r="C51" s="3" t="s">
        <v>58</v>
      </c>
      <c r="D51" s="3" t="s">
        <v>775</v>
      </c>
      <c r="E51" s="3" t="s">
        <v>7664</v>
      </c>
      <c r="F51" s="3" t="s">
        <v>676</v>
      </c>
      <c r="G51" s="3" t="s">
        <v>111</v>
      </c>
      <c r="H51" s="5" t="s">
        <v>47</v>
      </c>
      <c r="I51" s="3" t="s">
        <v>47</v>
      </c>
      <c r="J51" s="3" t="s">
        <v>47</v>
      </c>
      <c r="K51" s="3" t="s">
        <v>143</v>
      </c>
      <c r="L51" s="5" t="s">
        <v>47</v>
      </c>
      <c r="M51" s="3" t="s">
        <v>61</v>
      </c>
      <c r="N51" s="3" t="s">
        <v>46</v>
      </c>
      <c r="O51" s="3" t="s">
        <v>38</v>
      </c>
      <c r="P51" s="5" t="s">
        <v>46</v>
      </c>
      <c r="Q51" s="3" t="s">
        <v>46</v>
      </c>
      <c r="R51" s="3" t="s">
        <v>47</v>
      </c>
      <c r="S51" s="3" t="s">
        <v>50</v>
      </c>
      <c r="T51" s="5" t="s">
        <v>2523</v>
      </c>
      <c r="U51" s="3" t="s">
        <v>46</v>
      </c>
      <c r="V51" s="3" t="s">
        <v>80</v>
      </c>
      <c r="W51" s="3" t="s">
        <v>176</v>
      </c>
      <c r="X51" s="5" t="s">
        <v>46</v>
      </c>
      <c r="Y51" s="3" t="s">
        <v>2525</v>
      </c>
      <c r="Z51" s="3" t="s">
        <v>47</v>
      </c>
      <c r="AA51" s="3" t="s">
        <v>121</v>
      </c>
      <c r="AB51" s="5" t="s">
        <v>46</v>
      </c>
      <c r="AC51" s="3" t="s">
        <v>46</v>
      </c>
      <c r="AD51" s="3" t="s">
        <v>80</v>
      </c>
      <c r="AE51" s="3" t="s">
        <v>176</v>
      </c>
      <c r="AF51" s="5" t="s">
        <v>2624</v>
      </c>
      <c r="AG51" s="3" t="s">
        <v>184</v>
      </c>
      <c r="AH51" s="5" t="s">
        <v>8506</v>
      </c>
      <c r="AI51" s="3" t="s">
        <v>8507</v>
      </c>
      <c r="AK51" s="16">
        <f t="shared" si="0"/>
        <v>67.809999999999945</v>
      </c>
      <c r="AL51" t="str">
        <f t="shared" si="1"/>
        <v xml:space="preserve">  </v>
      </c>
      <c r="AN51" s="23">
        <f t="shared" si="2"/>
        <v>0.37978945006741249</v>
      </c>
      <c r="AQ51" s="25">
        <f t="shared" si="3"/>
        <v>0.35205085712582951</v>
      </c>
      <c r="AR51" s="41">
        <f t="shared" si="4"/>
        <v>2.840498694319558</v>
      </c>
    </row>
    <row r="52" spans="1:44" x14ac:dyDescent="0.25">
      <c r="A52" s="3" t="s">
        <v>189</v>
      </c>
      <c r="B52" s="4" t="s">
        <v>2731</v>
      </c>
      <c r="C52" s="3" t="s">
        <v>278</v>
      </c>
      <c r="D52" s="3" t="s">
        <v>354</v>
      </c>
      <c r="E52" s="3" t="s">
        <v>7628</v>
      </c>
      <c r="F52" s="3" t="s">
        <v>244</v>
      </c>
      <c r="G52" s="3" t="s">
        <v>42</v>
      </c>
      <c r="H52" s="5" t="s">
        <v>46</v>
      </c>
      <c r="I52" s="3" t="s">
        <v>46</v>
      </c>
      <c r="J52" s="3" t="s">
        <v>46</v>
      </c>
      <c r="K52" s="3" t="s">
        <v>143</v>
      </c>
      <c r="L52" s="5" t="s">
        <v>86</v>
      </c>
      <c r="M52" s="3" t="s">
        <v>48</v>
      </c>
      <c r="N52" s="3" t="s">
        <v>80</v>
      </c>
      <c r="O52" s="3" t="s">
        <v>38</v>
      </c>
      <c r="P52" s="5" t="s">
        <v>47</v>
      </c>
      <c r="Q52" s="3" t="s">
        <v>47</v>
      </c>
      <c r="R52" s="3" t="s">
        <v>47</v>
      </c>
      <c r="S52" s="3" t="s">
        <v>50</v>
      </c>
      <c r="T52" s="5" t="s">
        <v>2523</v>
      </c>
      <c r="U52" s="3" t="s">
        <v>46</v>
      </c>
      <c r="V52" s="3" t="s">
        <v>2525</v>
      </c>
      <c r="W52" s="3" t="s">
        <v>176</v>
      </c>
      <c r="X52" s="5" t="s">
        <v>46</v>
      </c>
      <c r="Y52" s="3" t="s">
        <v>80</v>
      </c>
      <c r="Z52" s="3" t="s">
        <v>47</v>
      </c>
      <c r="AA52" s="3" t="s">
        <v>121</v>
      </c>
      <c r="AB52" s="5" t="s">
        <v>46</v>
      </c>
      <c r="AC52" s="3" t="s">
        <v>86</v>
      </c>
      <c r="AD52" s="3" t="s">
        <v>80</v>
      </c>
      <c r="AE52" s="3" t="s">
        <v>176</v>
      </c>
      <c r="AF52" s="5" t="s">
        <v>4921</v>
      </c>
      <c r="AG52" s="3" t="s">
        <v>184</v>
      </c>
      <c r="AH52" s="5" t="s">
        <v>8508</v>
      </c>
      <c r="AI52" s="3" t="s">
        <v>8509</v>
      </c>
      <c r="AK52" s="16">
        <f t="shared" si="0"/>
        <v>200.81999999999994</v>
      </c>
      <c r="AL52" t="str">
        <f t="shared" si="1"/>
        <v xml:space="preserve">  </v>
      </c>
      <c r="AN52" s="23">
        <f t="shared" si="2"/>
        <v>1.1458472916446227</v>
      </c>
      <c r="AQ52" s="25">
        <f t="shared" si="3"/>
        <v>0.12592917172542539</v>
      </c>
      <c r="AR52" s="41">
        <f t="shared" si="4"/>
        <v>7.9409717883350268</v>
      </c>
    </row>
    <row r="53" spans="1:44" x14ac:dyDescent="0.25">
      <c r="A53" s="3" t="s">
        <v>67</v>
      </c>
      <c r="B53" s="4" t="s">
        <v>780</v>
      </c>
      <c r="C53" s="3" t="s">
        <v>42</v>
      </c>
      <c r="D53" s="3" t="s">
        <v>307</v>
      </c>
      <c r="E53" s="3" t="s">
        <v>7648</v>
      </c>
      <c r="F53" s="3" t="s">
        <v>381</v>
      </c>
      <c r="G53" s="3" t="s">
        <v>111</v>
      </c>
      <c r="H53" s="5" t="s">
        <v>47</v>
      </c>
      <c r="I53" s="3" t="s">
        <v>46</v>
      </c>
      <c r="J53" s="3" t="s">
        <v>47</v>
      </c>
      <c r="K53" s="3" t="s">
        <v>143</v>
      </c>
      <c r="L53" s="5" t="s">
        <v>47</v>
      </c>
      <c r="M53" s="3" t="s">
        <v>2518</v>
      </c>
      <c r="N53" s="3" t="s">
        <v>80</v>
      </c>
      <c r="O53" s="3" t="s">
        <v>38</v>
      </c>
      <c r="P53" s="5" t="s">
        <v>47</v>
      </c>
      <c r="Q53" s="3" t="s">
        <v>46</v>
      </c>
      <c r="R53" s="3" t="s">
        <v>47</v>
      </c>
      <c r="S53" s="3" t="s">
        <v>368</v>
      </c>
      <c r="T53" s="5" t="s">
        <v>2525</v>
      </c>
      <c r="U53" s="3" t="s">
        <v>46</v>
      </c>
      <c r="V53" s="3" t="s">
        <v>2525</v>
      </c>
      <c r="W53" s="3" t="s">
        <v>176</v>
      </c>
      <c r="X53" s="5" t="s">
        <v>46</v>
      </c>
      <c r="Y53" s="3" t="s">
        <v>46</v>
      </c>
      <c r="Z53" s="3" t="s">
        <v>46</v>
      </c>
      <c r="AA53" s="3" t="s">
        <v>91</v>
      </c>
      <c r="AB53" s="5" t="s">
        <v>46</v>
      </c>
      <c r="AC53" s="3" t="s">
        <v>47</v>
      </c>
      <c r="AD53" s="3" t="s">
        <v>80</v>
      </c>
      <c r="AE53" s="3" t="s">
        <v>176</v>
      </c>
      <c r="AF53" s="5" t="s">
        <v>2743</v>
      </c>
      <c r="AG53" s="3" t="s">
        <v>187</v>
      </c>
      <c r="AH53" s="5" t="s">
        <v>8510</v>
      </c>
      <c r="AI53" s="3" t="s">
        <v>8511</v>
      </c>
      <c r="AK53" s="16">
        <f t="shared" si="0"/>
        <v>-17.289999999999964</v>
      </c>
      <c r="AL53" t="str">
        <f t="shared" si="1"/>
        <v xml:space="preserve">  </v>
      </c>
      <c r="AN53" s="23">
        <f t="shared" si="2"/>
        <v>-0.11033552037255835</v>
      </c>
      <c r="AQ53" s="25">
        <f t="shared" si="3"/>
        <v>0.54392835597973277</v>
      </c>
      <c r="AR53" s="41">
        <f t="shared" si="4"/>
        <v>1.8384774189585749</v>
      </c>
    </row>
    <row r="54" spans="1:44" x14ac:dyDescent="0.25">
      <c r="A54" s="3" t="s">
        <v>176</v>
      </c>
      <c r="B54" s="4" t="s">
        <v>7464</v>
      </c>
      <c r="C54" s="3" t="s">
        <v>63</v>
      </c>
      <c r="D54" s="3" t="s">
        <v>320</v>
      </c>
      <c r="E54" s="3" t="s">
        <v>7706</v>
      </c>
      <c r="F54" s="3" t="s">
        <v>130</v>
      </c>
      <c r="G54" s="3" t="s">
        <v>42</v>
      </c>
      <c r="H54" s="5" t="s">
        <v>47</v>
      </c>
      <c r="I54" s="3" t="s">
        <v>46</v>
      </c>
      <c r="J54" s="3" t="s">
        <v>46</v>
      </c>
      <c r="K54" s="3" t="s">
        <v>143</v>
      </c>
      <c r="L54" s="5" t="s">
        <v>61</v>
      </c>
      <c r="M54" s="3" t="s">
        <v>2519</v>
      </c>
      <c r="N54" s="3" t="s">
        <v>47</v>
      </c>
      <c r="O54" s="3" t="s">
        <v>38</v>
      </c>
      <c r="P54" s="5" t="s">
        <v>46</v>
      </c>
      <c r="Q54" s="3" t="s">
        <v>40</v>
      </c>
      <c r="R54" s="3" t="s">
        <v>47</v>
      </c>
      <c r="S54" s="3" t="s">
        <v>50</v>
      </c>
      <c r="T54" s="5" t="s">
        <v>46</v>
      </c>
      <c r="U54" s="3" t="s">
        <v>2525</v>
      </c>
      <c r="V54" s="3" t="s">
        <v>80</v>
      </c>
      <c r="W54" s="3" t="s">
        <v>176</v>
      </c>
      <c r="X54" s="5" t="s">
        <v>2525</v>
      </c>
      <c r="Y54" s="3" t="s">
        <v>47</v>
      </c>
      <c r="Z54" s="3" t="s">
        <v>47</v>
      </c>
      <c r="AA54" s="3" t="s">
        <v>60</v>
      </c>
      <c r="AB54" s="5" t="s">
        <v>46</v>
      </c>
      <c r="AC54" s="3" t="s">
        <v>61</v>
      </c>
      <c r="AD54" s="3" t="s">
        <v>47</v>
      </c>
      <c r="AE54" s="3" t="s">
        <v>176</v>
      </c>
      <c r="AF54" s="5" t="s">
        <v>2743</v>
      </c>
      <c r="AG54" s="3" t="s">
        <v>567</v>
      </c>
      <c r="AH54" s="5" t="s">
        <v>8510</v>
      </c>
      <c r="AI54" s="3" t="s">
        <v>8512</v>
      </c>
      <c r="AK54" s="16">
        <f t="shared" si="0"/>
        <v>139.33999999999969</v>
      </c>
      <c r="AL54" t="str">
        <f t="shared" si="1"/>
        <v xml:space="preserve">  </v>
      </c>
      <c r="AN54" s="23">
        <f t="shared" si="2"/>
        <v>0.79175935765344096</v>
      </c>
      <c r="AQ54" s="25">
        <f t="shared" si="3"/>
        <v>0.21425050219975783</v>
      </c>
      <c r="AR54" s="41">
        <f t="shared" si="4"/>
        <v>4.6674336336800906</v>
      </c>
    </row>
    <row r="55" spans="1:44" x14ac:dyDescent="0.25">
      <c r="A55" s="3" t="s">
        <v>439</v>
      </c>
      <c r="B55" s="4" t="s">
        <v>6588</v>
      </c>
      <c r="C55" s="3" t="s">
        <v>58</v>
      </c>
      <c r="D55" s="3" t="s">
        <v>380</v>
      </c>
      <c r="E55" s="3" t="s">
        <v>8513</v>
      </c>
      <c r="F55" s="3" t="s">
        <v>281</v>
      </c>
      <c r="G55" s="3" t="s">
        <v>45</v>
      </c>
      <c r="H55" s="5" t="s">
        <v>47</v>
      </c>
      <c r="I55" s="3" t="s">
        <v>46</v>
      </c>
      <c r="J55" s="3" t="s">
        <v>46</v>
      </c>
      <c r="K55" s="3" t="s">
        <v>131</v>
      </c>
      <c r="L55" s="5" t="s">
        <v>2525</v>
      </c>
      <c r="M55" s="3" t="s">
        <v>2519</v>
      </c>
      <c r="N55" s="3" t="s">
        <v>47</v>
      </c>
      <c r="O55" s="3" t="s">
        <v>38</v>
      </c>
      <c r="P55" s="5" t="s">
        <v>47</v>
      </c>
      <c r="Q55" s="3" t="s">
        <v>47</v>
      </c>
      <c r="R55" s="3" t="s">
        <v>47</v>
      </c>
      <c r="S55" s="3" t="s">
        <v>50</v>
      </c>
      <c r="T55" s="5" t="s">
        <v>2523</v>
      </c>
      <c r="U55" s="3" t="s">
        <v>46</v>
      </c>
      <c r="V55" s="3" t="s">
        <v>80</v>
      </c>
      <c r="W55" s="3" t="s">
        <v>176</v>
      </c>
      <c r="X55" s="5" t="s">
        <v>2523</v>
      </c>
      <c r="Y55" s="3" t="s">
        <v>46</v>
      </c>
      <c r="Z55" s="3" t="s">
        <v>47</v>
      </c>
      <c r="AA55" s="3" t="s">
        <v>121</v>
      </c>
      <c r="AB55" s="5" t="s">
        <v>2523</v>
      </c>
      <c r="AC55" s="3" t="s">
        <v>46</v>
      </c>
      <c r="AD55" s="3" t="s">
        <v>47</v>
      </c>
      <c r="AE55" s="3" t="s">
        <v>176</v>
      </c>
      <c r="AF55" s="5" t="s">
        <v>4200</v>
      </c>
      <c r="AG55" s="3" t="s">
        <v>215</v>
      </c>
      <c r="AH55" s="5" t="s">
        <v>8514</v>
      </c>
      <c r="AI55" s="3" t="s">
        <v>6062</v>
      </c>
      <c r="AK55" s="16">
        <f t="shared" si="0"/>
        <v>-234.48000000000002</v>
      </c>
      <c r="AL55" t="str">
        <f t="shared" si="1"/>
        <v xml:space="preserve">  </v>
      </c>
      <c r="AN55" s="23">
        <f t="shared" si="2"/>
        <v>-1.3612196840606596</v>
      </c>
      <c r="AQ55" s="25">
        <f t="shared" si="3"/>
        <v>0.91327786229012831</v>
      </c>
      <c r="AR55" s="41">
        <f t="shared" si="4"/>
        <v>1.0949570128552202</v>
      </c>
    </row>
    <row r="56" spans="1:44" x14ac:dyDescent="0.25">
      <c r="A56" s="3" t="s">
        <v>773</v>
      </c>
      <c r="B56" s="4" t="s">
        <v>410</v>
      </c>
      <c r="C56" s="3" t="s">
        <v>42</v>
      </c>
      <c r="D56" s="3" t="s">
        <v>377</v>
      </c>
      <c r="E56" s="3" t="s">
        <v>7592</v>
      </c>
      <c r="F56" s="3" t="s">
        <v>355</v>
      </c>
      <c r="G56" s="3" t="s">
        <v>65</v>
      </c>
      <c r="H56" s="5" t="s">
        <v>47</v>
      </c>
      <c r="I56" s="3" t="s">
        <v>46</v>
      </c>
      <c r="J56" s="3" t="s">
        <v>46</v>
      </c>
      <c r="K56" s="3" t="s">
        <v>143</v>
      </c>
      <c r="L56" s="5" t="s">
        <v>47</v>
      </c>
      <c r="M56" s="3" t="s">
        <v>2519</v>
      </c>
      <c r="N56" s="3" t="s">
        <v>61</v>
      </c>
      <c r="O56" s="3" t="s">
        <v>38</v>
      </c>
      <c r="P56" s="5" t="s">
        <v>47</v>
      </c>
      <c r="Q56" s="3" t="s">
        <v>40</v>
      </c>
      <c r="R56" s="3" t="s">
        <v>47</v>
      </c>
      <c r="S56" s="3" t="s">
        <v>50</v>
      </c>
      <c r="T56" s="5" t="s">
        <v>2523</v>
      </c>
      <c r="U56" s="3" t="s">
        <v>2525</v>
      </c>
      <c r="V56" s="3" t="s">
        <v>80</v>
      </c>
      <c r="W56" s="3" t="s">
        <v>176</v>
      </c>
      <c r="X56" s="5" t="s">
        <v>46</v>
      </c>
      <c r="Y56" s="3" t="s">
        <v>46</v>
      </c>
      <c r="Z56" s="3" t="s">
        <v>47</v>
      </c>
      <c r="AA56" s="3" t="s">
        <v>121</v>
      </c>
      <c r="AB56" s="5" t="s">
        <v>46</v>
      </c>
      <c r="AC56" s="3" t="s">
        <v>47</v>
      </c>
      <c r="AD56" s="3" t="s">
        <v>80</v>
      </c>
      <c r="AE56" s="3" t="s">
        <v>176</v>
      </c>
      <c r="AF56" s="5" t="s">
        <v>5479</v>
      </c>
      <c r="AG56" s="3" t="s">
        <v>184</v>
      </c>
      <c r="AH56" s="5" t="s">
        <v>7299</v>
      </c>
      <c r="AI56" s="3" t="s">
        <v>8515</v>
      </c>
      <c r="AK56" s="16">
        <f t="shared" si="0"/>
        <v>-218.78999999999996</v>
      </c>
      <c r="AL56" t="str">
        <f t="shared" si="1"/>
        <v xml:space="preserve">  </v>
      </c>
      <c r="AN56" s="23">
        <f t="shared" si="2"/>
        <v>-1.2708546924484014</v>
      </c>
      <c r="AQ56" s="25">
        <f t="shared" si="3"/>
        <v>0.89810982632634362</v>
      </c>
      <c r="AR56" s="41">
        <f t="shared" si="4"/>
        <v>1.1134495700714366</v>
      </c>
    </row>
    <row r="57" spans="1:44" x14ac:dyDescent="0.25">
      <c r="A57" s="3" t="s">
        <v>355</v>
      </c>
      <c r="B57" s="4" t="s">
        <v>77</v>
      </c>
      <c r="C57" s="3" t="s">
        <v>42</v>
      </c>
      <c r="D57" s="3" t="s">
        <v>59</v>
      </c>
      <c r="E57" s="3" t="s">
        <v>7596</v>
      </c>
      <c r="F57" s="3" t="s">
        <v>91</v>
      </c>
      <c r="G57" s="3" t="s">
        <v>65</v>
      </c>
      <c r="H57" s="5" t="s">
        <v>46</v>
      </c>
      <c r="I57" s="3" t="s">
        <v>46</v>
      </c>
      <c r="J57" s="3" t="s">
        <v>46</v>
      </c>
      <c r="K57" s="3" t="s">
        <v>128</v>
      </c>
      <c r="L57" s="5" t="s">
        <v>47</v>
      </c>
      <c r="M57" s="3" t="s">
        <v>2524</v>
      </c>
      <c r="N57" s="3" t="s">
        <v>80</v>
      </c>
      <c r="O57" s="3" t="s">
        <v>38</v>
      </c>
      <c r="P57" s="5" t="s">
        <v>47</v>
      </c>
      <c r="Q57" s="3" t="s">
        <v>46</v>
      </c>
      <c r="R57" s="3" t="s">
        <v>47</v>
      </c>
      <c r="S57" s="3" t="s">
        <v>50</v>
      </c>
      <c r="T57" s="5" t="s">
        <v>2523</v>
      </c>
      <c r="U57" s="3" t="s">
        <v>46</v>
      </c>
      <c r="V57" s="3" t="s">
        <v>80</v>
      </c>
      <c r="W57" s="3" t="s">
        <v>176</v>
      </c>
      <c r="X57" s="5" t="s">
        <v>80</v>
      </c>
      <c r="Y57" s="3" t="s">
        <v>47</v>
      </c>
      <c r="Z57" s="3" t="s">
        <v>47</v>
      </c>
      <c r="AA57" s="3" t="s">
        <v>121</v>
      </c>
      <c r="AB57" s="5" t="s">
        <v>2523</v>
      </c>
      <c r="AC57" s="3" t="s">
        <v>46</v>
      </c>
      <c r="AD57" s="3" t="s">
        <v>40</v>
      </c>
      <c r="AE57" s="3" t="s">
        <v>176</v>
      </c>
      <c r="AF57" s="5" t="s">
        <v>293</v>
      </c>
      <c r="AG57" s="3" t="s">
        <v>200</v>
      </c>
      <c r="AH57" s="5" t="s">
        <v>8516</v>
      </c>
      <c r="AI57" s="3" t="s">
        <v>8517</v>
      </c>
      <c r="AK57" s="16">
        <f t="shared" si="0"/>
        <v>-166.86999999999989</v>
      </c>
      <c r="AL57" t="str">
        <f t="shared" si="1"/>
        <v xml:space="preserve">  </v>
      </c>
      <c r="AN57" s="23">
        <f t="shared" si="2"/>
        <v>-0.97182662587679913</v>
      </c>
      <c r="AQ57" s="25">
        <f t="shared" si="3"/>
        <v>0.83443159629266306</v>
      </c>
      <c r="AR57" s="41">
        <f t="shared" si="4"/>
        <v>1.1984205828769534</v>
      </c>
    </row>
    <row r="58" spans="1:44" x14ac:dyDescent="0.25">
      <c r="A58" s="3" t="s">
        <v>821</v>
      </c>
      <c r="B58" s="4" t="s">
        <v>84</v>
      </c>
      <c r="C58" s="3" t="s">
        <v>42</v>
      </c>
      <c r="D58" s="3" t="s">
        <v>43</v>
      </c>
      <c r="E58" s="3" t="s">
        <v>7673</v>
      </c>
      <c r="F58" s="3" t="s">
        <v>500</v>
      </c>
      <c r="G58" s="3" t="s">
        <v>42</v>
      </c>
      <c r="H58" s="5" t="s">
        <v>47</v>
      </c>
      <c r="I58" s="3" t="s">
        <v>46</v>
      </c>
      <c r="J58" s="3" t="s">
        <v>47</v>
      </c>
      <c r="K58" s="3" t="s">
        <v>143</v>
      </c>
      <c r="L58" s="5" t="s">
        <v>2524</v>
      </c>
      <c r="M58" s="3" t="s">
        <v>48</v>
      </c>
      <c r="N58" s="3" t="s">
        <v>47</v>
      </c>
      <c r="O58" s="3" t="s">
        <v>38</v>
      </c>
      <c r="P58" s="5" t="s">
        <v>46</v>
      </c>
      <c r="Q58" s="3" t="s">
        <v>40</v>
      </c>
      <c r="R58" s="3" t="s">
        <v>47</v>
      </c>
      <c r="S58" s="3" t="s">
        <v>50</v>
      </c>
      <c r="T58" s="5" t="s">
        <v>2525</v>
      </c>
      <c r="U58" s="3" t="s">
        <v>46</v>
      </c>
      <c r="V58" s="3" t="s">
        <v>80</v>
      </c>
      <c r="W58" s="3" t="s">
        <v>176</v>
      </c>
      <c r="X58" s="5" t="s">
        <v>46</v>
      </c>
      <c r="Y58" s="3" t="s">
        <v>47</v>
      </c>
      <c r="Z58" s="3" t="s">
        <v>47</v>
      </c>
      <c r="AA58" s="3" t="s">
        <v>121</v>
      </c>
      <c r="AB58" s="5" t="s">
        <v>46</v>
      </c>
      <c r="AC58" s="3" t="s">
        <v>46</v>
      </c>
      <c r="AD58" s="3" t="s">
        <v>40</v>
      </c>
      <c r="AE58" s="3" t="s">
        <v>176</v>
      </c>
      <c r="AF58" s="5" t="s">
        <v>219</v>
      </c>
      <c r="AG58" s="3" t="s">
        <v>184</v>
      </c>
      <c r="AH58" s="5" t="s">
        <v>8518</v>
      </c>
      <c r="AI58" s="3" t="s">
        <v>8519</v>
      </c>
      <c r="AK58" s="16">
        <f t="shared" si="0"/>
        <v>-106.92999999999984</v>
      </c>
      <c r="AL58" t="str">
        <f t="shared" si="1"/>
        <v xml:space="preserve">  </v>
      </c>
      <c r="AN58" s="23">
        <f t="shared" si="2"/>
        <v>-0.62660816843647105</v>
      </c>
      <c r="AQ58" s="25">
        <f t="shared" si="3"/>
        <v>0.73454194370835724</v>
      </c>
      <c r="AR58" s="41">
        <f t="shared" si="4"/>
        <v>1.3613926455329015</v>
      </c>
    </row>
    <row r="59" spans="1:44" x14ac:dyDescent="0.25">
      <c r="A59" s="3" t="s">
        <v>210</v>
      </c>
      <c r="B59" s="4" t="s">
        <v>6917</v>
      </c>
      <c r="C59" s="3" t="s">
        <v>42</v>
      </c>
      <c r="D59" s="3" t="s">
        <v>395</v>
      </c>
      <c r="E59" s="3" t="s">
        <v>7697</v>
      </c>
      <c r="F59" s="3" t="s">
        <v>432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143</v>
      </c>
      <c r="L59" s="5" t="s">
        <v>47</v>
      </c>
      <c r="M59" s="3" t="s">
        <v>61</v>
      </c>
      <c r="N59" s="3" t="s">
        <v>80</v>
      </c>
      <c r="O59" s="3" t="s">
        <v>38</v>
      </c>
      <c r="P59" s="5" t="s">
        <v>47</v>
      </c>
      <c r="Q59" s="3" t="s">
        <v>47</v>
      </c>
      <c r="R59" s="3" t="s">
        <v>47</v>
      </c>
      <c r="S59" s="3" t="s">
        <v>50</v>
      </c>
      <c r="T59" s="5" t="s">
        <v>2525</v>
      </c>
      <c r="U59" s="3" t="s">
        <v>46</v>
      </c>
      <c r="V59" s="3" t="s">
        <v>80</v>
      </c>
      <c r="W59" s="3" t="s">
        <v>176</v>
      </c>
      <c r="X59" s="5" t="s">
        <v>2523</v>
      </c>
      <c r="Y59" s="3" t="s">
        <v>2525</v>
      </c>
      <c r="Z59" s="3" t="s">
        <v>47</v>
      </c>
      <c r="AA59" s="3" t="s">
        <v>121</v>
      </c>
      <c r="AB59" s="5" t="s">
        <v>2523</v>
      </c>
      <c r="AC59" s="3" t="s">
        <v>47</v>
      </c>
      <c r="AD59" s="3" t="s">
        <v>80</v>
      </c>
      <c r="AE59" s="3" t="s">
        <v>176</v>
      </c>
      <c r="AF59" s="5" t="s">
        <v>2823</v>
      </c>
      <c r="AG59" s="3" t="s">
        <v>184</v>
      </c>
      <c r="AH59" s="5" t="s">
        <v>8520</v>
      </c>
      <c r="AI59" s="3" t="s">
        <v>3423</v>
      </c>
      <c r="AK59" s="16">
        <f t="shared" si="0"/>
        <v>21.190000000000055</v>
      </c>
      <c r="AL59" t="str">
        <f t="shared" si="1"/>
        <v xml:space="preserve">  </v>
      </c>
      <c r="AN59" s="23">
        <f t="shared" si="2"/>
        <v>0.11128620539160274</v>
      </c>
      <c r="AQ59" s="25">
        <f t="shared" si="3"/>
        <v>0.45569469697904919</v>
      </c>
      <c r="AR59" s="41">
        <f t="shared" si="4"/>
        <v>2.1944516945870354</v>
      </c>
    </row>
    <row r="60" spans="1:44" x14ac:dyDescent="0.25">
      <c r="A60" s="3" t="s">
        <v>188</v>
      </c>
      <c r="B60" s="4" t="s">
        <v>1585</v>
      </c>
      <c r="C60" s="3" t="s">
        <v>58</v>
      </c>
      <c r="D60" s="3" t="s">
        <v>320</v>
      </c>
      <c r="E60" s="3" t="s">
        <v>7680</v>
      </c>
      <c r="F60" s="3" t="s">
        <v>531</v>
      </c>
      <c r="G60" s="3" t="s">
        <v>42</v>
      </c>
      <c r="H60" s="5" t="s">
        <v>47</v>
      </c>
      <c r="I60" s="3" t="s">
        <v>47</v>
      </c>
      <c r="J60" s="3" t="s">
        <v>46</v>
      </c>
      <c r="K60" s="3" t="s">
        <v>143</v>
      </c>
      <c r="L60" s="5" t="s">
        <v>2524</v>
      </c>
      <c r="M60" s="3" t="s">
        <v>46</v>
      </c>
      <c r="N60" s="3" t="s">
        <v>80</v>
      </c>
      <c r="O60" s="3" t="s">
        <v>38</v>
      </c>
      <c r="P60" s="5" t="s">
        <v>47</v>
      </c>
      <c r="Q60" s="3" t="s">
        <v>47</v>
      </c>
      <c r="R60" s="3" t="s">
        <v>47</v>
      </c>
      <c r="S60" s="3" t="s">
        <v>50</v>
      </c>
      <c r="T60" s="5" t="s">
        <v>2525</v>
      </c>
      <c r="U60" s="3" t="s">
        <v>46</v>
      </c>
      <c r="V60" s="3" t="s">
        <v>80</v>
      </c>
      <c r="W60" s="3" t="s">
        <v>176</v>
      </c>
      <c r="X60" s="5" t="s">
        <v>2525</v>
      </c>
      <c r="Y60" s="3" t="s">
        <v>46</v>
      </c>
      <c r="Z60" s="3" t="s">
        <v>47</v>
      </c>
      <c r="AA60" s="3" t="s">
        <v>121</v>
      </c>
      <c r="AB60" s="5" t="s">
        <v>46</v>
      </c>
      <c r="AC60" s="3" t="s">
        <v>86</v>
      </c>
      <c r="AD60" s="3" t="s">
        <v>40</v>
      </c>
      <c r="AE60" s="3" t="s">
        <v>176</v>
      </c>
      <c r="AF60" s="5" t="s">
        <v>3068</v>
      </c>
      <c r="AG60" s="3" t="s">
        <v>184</v>
      </c>
      <c r="AH60" s="5" t="s">
        <v>8521</v>
      </c>
      <c r="AI60" s="3" t="s">
        <v>8522</v>
      </c>
      <c r="AK60" s="16">
        <f t="shared" si="0"/>
        <v>7.4000000000000909</v>
      </c>
      <c r="AL60" t="str">
        <f t="shared" si="1"/>
        <v xml:space="preserve">  </v>
      </c>
      <c r="AN60" s="23">
        <f t="shared" si="2"/>
        <v>3.1864074458968321E-2</v>
      </c>
      <c r="AQ60" s="25">
        <f t="shared" si="3"/>
        <v>0.48729022425548729</v>
      </c>
      <c r="AR60" s="41">
        <f t="shared" si="4"/>
        <v>2.0521651168517963</v>
      </c>
    </row>
    <row r="61" spans="1:44" x14ac:dyDescent="0.25">
      <c r="A61" s="3" t="s">
        <v>340</v>
      </c>
      <c r="B61" s="4" t="s">
        <v>7679</v>
      </c>
      <c r="C61" s="3" t="s">
        <v>278</v>
      </c>
      <c r="D61" s="3" t="s">
        <v>320</v>
      </c>
      <c r="E61" s="3" t="s">
        <v>42</v>
      </c>
      <c r="F61" s="3" t="s">
        <v>80</v>
      </c>
      <c r="G61" s="3" t="s">
        <v>42</v>
      </c>
      <c r="H61" s="5" t="s">
        <v>47</v>
      </c>
      <c r="I61" s="3" t="s">
        <v>46</v>
      </c>
      <c r="J61" s="3" t="s">
        <v>47</v>
      </c>
      <c r="K61" s="3" t="s">
        <v>143</v>
      </c>
      <c r="L61" s="5" t="s">
        <v>47</v>
      </c>
      <c r="M61" s="3" t="s">
        <v>2519</v>
      </c>
      <c r="N61" s="3" t="s">
        <v>47</v>
      </c>
      <c r="O61" s="3" t="s">
        <v>38</v>
      </c>
      <c r="P61" s="5" t="s">
        <v>47</v>
      </c>
      <c r="Q61" s="3" t="s">
        <v>46</v>
      </c>
      <c r="R61" s="3" t="s">
        <v>47</v>
      </c>
      <c r="S61" s="3" t="s">
        <v>50</v>
      </c>
      <c r="T61" s="5" t="s">
        <v>46</v>
      </c>
      <c r="U61" s="3" t="s">
        <v>46</v>
      </c>
      <c r="V61" s="3" t="s">
        <v>80</v>
      </c>
      <c r="W61" s="3" t="s">
        <v>176</v>
      </c>
      <c r="X61" s="5" t="s">
        <v>2523</v>
      </c>
      <c r="Y61" s="3" t="s">
        <v>47</v>
      </c>
      <c r="Z61" s="3" t="s">
        <v>47</v>
      </c>
      <c r="AA61" s="3" t="s">
        <v>121</v>
      </c>
      <c r="AB61" s="5" t="s">
        <v>46</v>
      </c>
      <c r="AC61" s="3" t="s">
        <v>48</v>
      </c>
      <c r="AD61" s="3" t="s">
        <v>47</v>
      </c>
      <c r="AE61" s="3" t="s">
        <v>176</v>
      </c>
      <c r="AF61" s="5" t="s">
        <v>8198</v>
      </c>
      <c r="AG61" s="3" t="s">
        <v>184</v>
      </c>
      <c r="AH61" s="5" t="s">
        <v>8523</v>
      </c>
      <c r="AI61" s="3" t="s">
        <v>42</v>
      </c>
      <c r="AK61" s="16">
        <f t="shared" si="0"/>
        <v>0</v>
      </c>
      <c r="AL61" t="str">
        <f t="shared" si="1"/>
        <v xml:space="preserve">  </v>
      </c>
      <c r="AN61" s="23">
        <f t="shared" si="2"/>
        <v>-1.0755488187986235E-2</v>
      </c>
      <c r="AQ61" s="25">
        <f t="shared" si="3"/>
        <v>0.50429073625861509</v>
      </c>
      <c r="AR61" s="41">
        <f t="shared" si="4"/>
        <v>1.9829830851526304</v>
      </c>
    </row>
    <row r="62" spans="1:44" x14ac:dyDescent="0.25">
      <c r="A62" s="3" t="s">
        <v>78</v>
      </c>
      <c r="B62" s="4" t="s">
        <v>7685</v>
      </c>
      <c r="C62" s="3" t="s">
        <v>42</v>
      </c>
      <c r="D62" s="3" t="s">
        <v>775</v>
      </c>
      <c r="E62" s="3">
        <v>2122.92</v>
      </c>
      <c r="F62" s="3" t="s">
        <v>435</v>
      </c>
      <c r="G62" s="3" t="s">
        <v>42</v>
      </c>
      <c r="H62" s="5" t="s">
        <v>46</v>
      </c>
      <c r="I62" s="3" t="s">
        <v>46</v>
      </c>
      <c r="J62" s="3" t="s">
        <v>46</v>
      </c>
      <c r="K62" s="3" t="s">
        <v>143</v>
      </c>
      <c r="L62" s="5" t="s">
        <v>80</v>
      </c>
      <c r="M62" s="3" t="s">
        <v>86</v>
      </c>
      <c r="N62" s="3" t="s">
        <v>47</v>
      </c>
      <c r="O62" s="3" t="s">
        <v>38</v>
      </c>
      <c r="P62" s="5" t="s">
        <v>47</v>
      </c>
      <c r="Q62" s="3" t="s">
        <v>47</v>
      </c>
      <c r="R62" s="3" t="s">
        <v>47</v>
      </c>
      <c r="S62" s="3" t="s">
        <v>50</v>
      </c>
      <c r="T62" s="5" t="s">
        <v>2523</v>
      </c>
      <c r="U62" s="3" t="s">
        <v>46</v>
      </c>
      <c r="V62" s="3" t="s">
        <v>80</v>
      </c>
      <c r="W62" s="3" t="s">
        <v>176</v>
      </c>
      <c r="X62" s="5" t="s">
        <v>80</v>
      </c>
      <c r="Y62" s="3" t="s">
        <v>47</v>
      </c>
      <c r="Z62" s="3" t="s">
        <v>47</v>
      </c>
      <c r="AA62" s="3" t="s">
        <v>121</v>
      </c>
      <c r="AB62" s="5" t="s">
        <v>46</v>
      </c>
      <c r="AC62" s="3" t="s">
        <v>40</v>
      </c>
      <c r="AD62" s="3" t="s">
        <v>80</v>
      </c>
      <c r="AE62" s="3" t="s">
        <v>176</v>
      </c>
      <c r="AF62" s="5" t="s">
        <v>8524</v>
      </c>
      <c r="AG62" s="3" t="s">
        <v>184</v>
      </c>
      <c r="AH62" s="5" t="s">
        <v>8525</v>
      </c>
      <c r="AI62" s="3" t="s">
        <v>8526</v>
      </c>
      <c r="AK62" s="16">
        <f t="shared" si="0"/>
        <v>-107.07000000000016</v>
      </c>
      <c r="AL62" t="str">
        <f t="shared" si="1"/>
        <v xml:space="preserve">  </v>
      </c>
      <c r="AN62" s="23">
        <f t="shared" si="2"/>
        <v>-0.62741448448655046</v>
      </c>
      <c r="AQ62" s="25">
        <f t="shared" si="3"/>
        <v>0.73480621220946019</v>
      </c>
      <c r="AR62" s="41">
        <f t="shared" si="4"/>
        <v>1.3609030291036039</v>
      </c>
    </row>
    <row r="63" spans="1:44" x14ac:dyDescent="0.25">
      <c r="A63" s="3" t="s">
        <v>396</v>
      </c>
      <c r="B63" s="4" t="s">
        <v>57</v>
      </c>
      <c r="C63" s="3" t="s">
        <v>42</v>
      </c>
      <c r="D63" s="3" t="s">
        <v>59</v>
      </c>
      <c r="E63" s="3" t="s">
        <v>7608</v>
      </c>
      <c r="F63" s="3" t="s">
        <v>493</v>
      </c>
      <c r="G63" s="3" t="s">
        <v>45</v>
      </c>
      <c r="H63" s="5" t="s">
        <v>46</v>
      </c>
      <c r="I63" s="3" t="s">
        <v>46</v>
      </c>
      <c r="J63" s="3" t="s">
        <v>47</v>
      </c>
      <c r="K63" s="3" t="s">
        <v>138</v>
      </c>
      <c r="L63" s="5" t="s">
        <v>48</v>
      </c>
      <c r="M63" s="3" t="s">
        <v>46</v>
      </c>
      <c r="N63" s="3" t="s">
        <v>80</v>
      </c>
      <c r="O63" s="3" t="s">
        <v>38</v>
      </c>
      <c r="P63" s="5" t="s">
        <v>47</v>
      </c>
      <c r="Q63" s="3" t="s">
        <v>47</v>
      </c>
      <c r="R63" s="3" t="s">
        <v>47</v>
      </c>
      <c r="S63" s="3" t="s">
        <v>50</v>
      </c>
      <c r="T63" s="5" t="s">
        <v>2523</v>
      </c>
      <c r="U63" s="3" t="s">
        <v>46</v>
      </c>
      <c r="V63" s="3" t="s">
        <v>80</v>
      </c>
      <c r="W63" s="3" t="s">
        <v>176</v>
      </c>
      <c r="X63" s="5" t="s">
        <v>47</v>
      </c>
      <c r="Y63" s="3" t="s">
        <v>47</v>
      </c>
      <c r="Z63" s="3" t="s">
        <v>80</v>
      </c>
      <c r="AA63" s="3" t="s">
        <v>121</v>
      </c>
      <c r="AB63" s="5" t="s">
        <v>2523</v>
      </c>
      <c r="AC63" s="3" t="s">
        <v>47</v>
      </c>
      <c r="AD63" s="3" t="s">
        <v>48</v>
      </c>
      <c r="AE63" s="3" t="s">
        <v>176</v>
      </c>
      <c r="AF63" s="5" t="s">
        <v>2674</v>
      </c>
      <c r="AG63" s="3" t="s">
        <v>567</v>
      </c>
      <c r="AH63" s="5" t="s">
        <v>8527</v>
      </c>
      <c r="AI63" s="3" t="s">
        <v>8528</v>
      </c>
      <c r="AK63" s="16">
        <f t="shared" si="0"/>
        <v>-329.30000000000018</v>
      </c>
      <c r="AL63" t="str">
        <f t="shared" si="1"/>
        <v xml:space="preserve">  </v>
      </c>
      <c r="AN63" s="23">
        <f t="shared" si="2"/>
        <v>-1.9073260259774416</v>
      </c>
      <c r="AQ63" s="25">
        <f t="shared" si="3"/>
        <v>0.9717608089995553</v>
      </c>
      <c r="AR63" s="41">
        <f t="shared" si="4"/>
        <v>1.0290598167151004</v>
      </c>
    </row>
    <row r="64" spans="1:44" x14ac:dyDescent="0.25">
      <c r="A64" s="3" t="s">
        <v>38</v>
      </c>
      <c r="B64" s="4" t="s">
        <v>5172</v>
      </c>
      <c r="C64" s="3" t="s">
        <v>42</v>
      </c>
      <c r="D64" s="3" t="s">
        <v>729</v>
      </c>
      <c r="E64" s="3">
        <v>2261.73</v>
      </c>
      <c r="F64" s="3" t="s">
        <v>81</v>
      </c>
      <c r="G64" s="3" t="s">
        <v>42</v>
      </c>
      <c r="H64" s="5" t="s">
        <v>47</v>
      </c>
      <c r="I64" s="3" t="s">
        <v>46</v>
      </c>
      <c r="J64" s="3" t="s">
        <v>46</v>
      </c>
      <c r="K64" s="3" t="s">
        <v>143</v>
      </c>
      <c r="L64" s="5" t="s">
        <v>47</v>
      </c>
      <c r="M64" s="3" t="s">
        <v>48</v>
      </c>
      <c r="N64" s="3" t="s">
        <v>86</v>
      </c>
      <c r="O64" s="3" t="s">
        <v>38</v>
      </c>
      <c r="P64" s="5" t="s">
        <v>47</v>
      </c>
      <c r="Q64" s="3" t="s">
        <v>46</v>
      </c>
      <c r="R64" s="3" t="s">
        <v>47</v>
      </c>
      <c r="S64" s="3" t="s">
        <v>235</v>
      </c>
      <c r="T64" s="5" t="s">
        <v>80</v>
      </c>
      <c r="U64" s="3" t="s">
        <v>2525</v>
      </c>
      <c r="V64" s="3" t="s">
        <v>80</v>
      </c>
      <c r="W64" s="3" t="s">
        <v>176</v>
      </c>
      <c r="X64" s="5" t="s">
        <v>2523</v>
      </c>
      <c r="Y64" s="3" t="s">
        <v>47</v>
      </c>
      <c r="Z64" s="3" t="s">
        <v>47</v>
      </c>
      <c r="AA64" s="3" t="s">
        <v>121</v>
      </c>
      <c r="AB64" s="5" t="s">
        <v>46</v>
      </c>
      <c r="AC64" s="3" t="s">
        <v>80</v>
      </c>
      <c r="AD64" s="3" t="s">
        <v>80</v>
      </c>
      <c r="AE64" s="3" t="s">
        <v>176</v>
      </c>
      <c r="AF64" s="5" t="s">
        <v>2861</v>
      </c>
      <c r="AG64" s="3" t="s">
        <v>237</v>
      </c>
      <c r="AH64" s="5" t="s">
        <v>8529</v>
      </c>
      <c r="AI64" s="3" t="s">
        <v>8530</v>
      </c>
      <c r="AK64" s="16">
        <f t="shared" si="0"/>
        <v>-273.57999999999993</v>
      </c>
      <c r="AL64" t="str">
        <f t="shared" si="1"/>
        <v xml:space="preserve">  </v>
      </c>
      <c r="AN64" s="23">
        <f t="shared" si="2"/>
        <v>-1.5864122380465917</v>
      </c>
      <c r="AQ64" s="25">
        <f t="shared" si="3"/>
        <v>0.94367708695877339</v>
      </c>
      <c r="AR64" s="41">
        <f t="shared" si="4"/>
        <v>1.0596845190156527</v>
      </c>
    </row>
    <row r="65" spans="1:44" x14ac:dyDescent="0.25">
      <c r="A65" s="3" t="s">
        <v>411</v>
      </c>
      <c r="B65" s="4" t="s">
        <v>7727</v>
      </c>
      <c r="C65" s="3" t="s">
        <v>63</v>
      </c>
      <c r="D65" s="3" t="s">
        <v>372</v>
      </c>
      <c r="E65" s="3" t="s">
        <v>7728</v>
      </c>
      <c r="F65" s="3" t="s">
        <v>890</v>
      </c>
      <c r="G65" s="3" t="s">
        <v>42</v>
      </c>
      <c r="H65" s="5" t="s">
        <v>47</v>
      </c>
      <c r="I65" s="3" t="s">
        <v>47</v>
      </c>
      <c r="J65" s="3" t="s">
        <v>80</v>
      </c>
      <c r="K65" s="3" t="s">
        <v>143</v>
      </c>
      <c r="L65" s="5" t="s">
        <v>48</v>
      </c>
      <c r="M65" s="3" t="s">
        <v>86</v>
      </c>
      <c r="N65" s="3" t="s">
        <v>47</v>
      </c>
      <c r="O65" s="3" t="s">
        <v>38</v>
      </c>
      <c r="P65" s="5" t="s">
        <v>47</v>
      </c>
      <c r="Q65" s="3" t="s">
        <v>40</v>
      </c>
      <c r="R65" s="3" t="s">
        <v>47</v>
      </c>
      <c r="S65" s="3" t="s">
        <v>50</v>
      </c>
      <c r="T65" s="5" t="s">
        <v>2564</v>
      </c>
      <c r="U65" s="3" t="s">
        <v>46</v>
      </c>
      <c r="V65" s="3" t="s">
        <v>80</v>
      </c>
      <c r="W65" s="3" t="s">
        <v>176</v>
      </c>
      <c r="X65" s="5" t="s">
        <v>46</v>
      </c>
      <c r="Y65" s="3" t="s">
        <v>2525</v>
      </c>
      <c r="Z65" s="3" t="s">
        <v>46</v>
      </c>
      <c r="AA65" s="3" t="s">
        <v>121</v>
      </c>
      <c r="AB65" s="5" t="s">
        <v>46</v>
      </c>
      <c r="AC65" s="3" t="s">
        <v>47</v>
      </c>
      <c r="AD65" s="3" t="s">
        <v>80</v>
      </c>
      <c r="AE65" s="3" t="s">
        <v>176</v>
      </c>
      <c r="AF65" s="5" t="s">
        <v>2876</v>
      </c>
      <c r="AG65" s="3" t="s">
        <v>184</v>
      </c>
      <c r="AH65" s="5" t="s">
        <v>8531</v>
      </c>
      <c r="AI65" s="3" t="s">
        <v>8532</v>
      </c>
      <c r="AK65" s="16">
        <f t="shared" si="0"/>
        <v>177.46000000000004</v>
      </c>
      <c r="AL65" t="str">
        <f t="shared" si="1"/>
        <v xml:space="preserve">  </v>
      </c>
      <c r="AN65" s="23">
        <f t="shared" si="2"/>
        <v>1.0113076992888332</v>
      </c>
      <c r="AQ65" s="25">
        <f t="shared" si="3"/>
        <v>0.15593459109298091</v>
      </c>
      <c r="AR65" s="41">
        <f t="shared" si="4"/>
        <v>6.4129452803946396</v>
      </c>
    </row>
    <row r="66" spans="1:44" x14ac:dyDescent="0.25">
      <c r="A66" s="3" t="s">
        <v>196</v>
      </c>
      <c r="B66" s="4" t="s">
        <v>652</v>
      </c>
      <c r="C66" s="3" t="s">
        <v>278</v>
      </c>
      <c r="D66" s="3" t="s">
        <v>365</v>
      </c>
      <c r="E66" s="3" t="s">
        <v>7682</v>
      </c>
      <c r="F66" s="3" t="s">
        <v>2121</v>
      </c>
      <c r="G66" s="3" t="s">
        <v>42</v>
      </c>
      <c r="H66" s="5" t="s">
        <v>47</v>
      </c>
      <c r="I66" s="3" t="s">
        <v>46</v>
      </c>
      <c r="J66" s="3" t="s">
        <v>46</v>
      </c>
      <c r="K66" s="3" t="s">
        <v>143</v>
      </c>
      <c r="L66" s="5" t="s">
        <v>80</v>
      </c>
      <c r="M66" s="3" t="s">
        <v>48</v>
      </c>
      <c r="N66" s="3" t="s">
        <v>47</v>
      </c>
      <c r="O66" s="3" t="s">
        <v>38</v>
      </c>
      <c r="P66" s="5" t="s">
        <v>47</v>
      </c>
      <c r="Q66" s="3" t="s">
        <v>47</v>
      </c>
      <c r="R66" s="3" t="s">
        <v>47</v>
      </c>
      <c r="S66" s="3" t="s">
        <v>50</v>
      </c>
      <c r="T66" s="5" t="s">
        <v>2523</v>
      </c>
      <c r="U66" s="3" t="s">
        <v>46</v>
      </c>
      <c r="V66" s="3" t="s">
        <v>80</v>
      </c>
      <c r="W66" s="3" t="s">
        <v>176</v>
      </c>
      <c r="X66" s="5" t="s">
        <v>80</v>
      </c>
      <c r="Y66" s="3" t="s">
        <v>80</v>
      </c>
      <c r="Z66" s="3" t="s">
        <v>47</v>
      </c>
      <c r="AA66" s="3" t="s">
        <v>121</v>
      </c>
      <c r="AB66" s="5" t="s">
        <v>46</v>
      </c>
      <c r="AC66" s="3" t="s">
        <v>86</v>
      </c>
      <c r="AD66" s="3" t="s">
        <v>80</v>
      </c>
      <c r="AE66" s="3" t="s">
        <v>176</v>
      </c>
      <c r="AF66" s="5" t="s">
        <v>2883</v>
      </c>
      <c r="AG66" s="3" t="s">
        <v>184</v>
      </c>
      <c r="AH66" s="5" t="s">
        <v>8533</v>
      </c>
      <c r="AI66" s="3" t="s">
        <v>8534</v>
      </c>
      <c r="AK66" s="16">
        <f t="shared" si="0"/>
        <v>249.42000000000007</v>
      </c>
      <c r="AL66" t="str">
        <f t="shared" si="1"/>
        <v xml:space="preserve">  </v>
      </c>
      <c r="AN66" s="23">
        <f t="shared" si="2"/>
        <v>1.4257541490286729</v>
      </c>
      <c r="AQ66" s="25">
        <f t="shared" si="3"/>
        <v>7.696966008185846E-2</v>
      </c>
      <c r="AR66" s="41">
        <f t="shared" si="4"/>
        <v>12.992132210750107</v>
      </c>
    </row>
    <row r="67" spans="1:44" x14ac:dyDescent="0.25">
      <c r="A67" s="3" t="s">
        <v>194</v>
      </c>
      <c r="B67" s="4" t="s">
        <v>882</v>
      </c>
      <c r="C67" s="3" t="s">
        <v>278</v>
      </c>
      <c r="D67" s="3" t="s">
        <v>140</v>
      </c>
      <c r="E67" s="3" t="s">
        <v>7712</v>
      </c>
      <c r="F67" s="3" t="s">
        <v>691</v>
      </c>
      <c r="G67" s="3" t="s">
        <v>42</v>
      </c>
      <c r="H67" s="5" t="s">
        <v>47</v>
      </c>
      <c r="I67" s="3" t="s">
        <v>46</v>
      </c>
      <c r="J67" s="3" t="s">
        <v>46</v>
      </c>
      <c r="K67" s="3" t="s">
        <v>143</v>
      </c>
      <c r="L67" s="5" t="s">
        <v>47</v>
      </c>
      <c r="M67" s="3" t="s">
        <v>2518</v>
      </c>
      <c r="N67" s="3" t="s">
        <v>47</v>
      </c>
      <c r="O67" s="3" t="s">
        <v>38</v>
      </c>
      <c r="P67" s="5" t="s">
        <v>47</v>
      </c>
      <c r="Q67" s="3" t="s">
        <v>40</v>
      </c>
      <c r="R67" s="3" t="s">
        <v>47</v>
      </c>
      <c r="S67" s="3" t="s">
        <v>50</v>
      </c>
      <c r="T67" s="5" t="s">
        <v>2564</v>
      </c>
      <c r="U67" s="3" t="s">
        <v>2525</v>
      </c>
      <c r="V67" s="3" t="s">
        <v>80</v>
      </c>
      <c r="W67" s="3" t="s">
        <v>176</v>
      </c>
      <c r="X67" s="5" t="s">
        <v>46</v>
      </c>
      <c r="Y67" s="3" t="s">
        <v>47</v>
      </c>
      <c r="Z67" s="3" t="s">
        <v>47</v>
      </c>
      <c r="AA67" s="3" t="s">
        <v>121</v>
      </c>
      <c r="AB67" s="5" t="s">
        <v>46</v>
      </c>
      <c r="AC67" s="3" t="s">
        <v>47</v>
      </c>
      <c r="AD67" s="3" t="s">
        <v>80</v>
      </c>
      <c r="AE67" s="3" t="s">
        <v>176</v>
      </c>
      <c r="AF67" s="5" t="s">
        <v>4274</v>
      </c>
      <c r="AG67" s="3" t="s">
        <v>184</v>
      </c>
      <c r="AH67" s="5" t="s">
        <v>8535</v>
      </c>
      <c r="AI67" s="3" t="s">
        <v>8536</v>
      </c>
      <c r="AK67" s="16">
        <f t="shared" si="0"/>
        <v>-22.779999999999973</v>
      </c>
      <c r="AL67" t="str">
        <f t="shared" si="1"/>
        <v xml:space="preserve">  </v>
      </c>
      <c r="AN67" s="23">
        <f t="shared" si="2"/>
        <v>-0.14195462833631214</v>
      </c>
      <c r="AQ67" s="25">
        <f t="shared" si="3"/>
        <v>0.55644207799824297</v>
      </c>
      <c r="AR67" s="41">
        <f t="shared" si="4"/>
        <v>1.797132243480619</v>
      </c>
    </row>
    <row r="68" spans="1:44" x14ac:dyDescent="0.25">
      <c r="A68" s="3" t="s">
        <v>838</v>
      </c>
      <c r="B68" s="4" t="s">
        <v>123</v>
      </c>
      <c r="C68" s="3" t="s">
        <v>58</v>
      </c>
      <c r="D68" s="3" t="s">
        <v>115</v>
      </c>
      <c r="E68" s="3" t="s">
        <v>7616</v>
      </c>
      <c r="F68" s="3" t="s">
        <v>424</v>
      </c>
      <c r="G68" s="3" t="s">
        <v>65</v>
      </c>
      <c r="H68" s="5" t="s">
        <v>47</v>
      </c>
      <c r="I68" s="3" t="s">
        <v>46</v>
      </c>
      <c r="J68" s="3" t="s">
        <v>47</v>
      </c>
      <c r="K68" s="3" t="s">
        <v>143</v>
      </c>
      <c r="L68" s="5" t="s">
        <v>2518</v>
      </c>
      <c r="M68" s="3" t="s">
        <v>86</v>
      </c>
      <c r="N68" s="3" t="s">
        <v>47</v>
      </c>
      <c r="O68" s="3" t="s">
        <v>38</v>
      </c>
      <c r="P68" s="5" t="s">
        <v>47</v>
      </c>
      <c r="Q68" s="3" t="s">
        <v>47</v>
      </c>
      <c r="R68" s="3" t="s">
        <v>47</v>
      </c>
      <c r="S68" s="3" t="s">
        <v>50</v>
      </c>
      <c r="T68" s="5" t="s">
        <v>2525</v>
      </c>
      <c r="U68" s="3" t="s">
        <v>2525</v>
      </c>
      <c r="V68" s="3" t="s">
        <v>80</v>
      </c>
      <c r="W68" s="3" t="s">
        <v>176</v>
      </c>
      <c r="X68" s="5" t="s">
        <v>47</v>
      </c>
      <c r="Y68" s="3" t="s">
        <v>2525</v>
      </c>
      <c r="Z68" s="3" t="s">
        <v>47</v>
      </c>
      <c r="AA68" s="3" t="s">
        <v>121</v>
      </c>
      <c r="AB68" s="5" t="s">
        <v>46</v>
      </c>
      <c r="AC68" s="3" t="s">
        <v>61</v>
      </c>
      <c r="AD68" s="3" t="s">
        <v>80</v>
      </c>
      <c r="AE68" s="3" t="s">
        <v>176</v>
      </c>
      <c r="AF68" s="5" t="s">
        <v>134</v>
      </c>
      <c r="AG68" s="3" t="s">
        <v>184</v>
      </c>
      <c r="AH68" s="5" t="s">
        <v>8537</v>
      </c>
      <c r="AI68" s="3" t="s">
        <v>8538</v>
      </c>
      <c r="AK68" s="16">
        <f t="shared" si="0"/>
        <v>-334.92000000000007</v>
      </c>
      <c r="AL68" t="str">
        <f t="shared" si="1"/>
        <v xml:space="preserve">  </v>
      </c>
      <c r="AN68" s="23">
        <f t="shared" si="2"/>
        <v>-1.9396938559876953</v>
      </c>
      <c r="AQ68" s="25">
        <f t="shared" si="3"/>
        <v>0.97379154664180279</v>
      </c>
      <c r="AR68" s="41">
        <f t="shared" si="4"/>
        <v>1.0269138230338712</v>
      </c>
    </row>
    <row r="69" spans="1:44" x14ac:dyDescent="0.25">
      <c r="A69" s="3" t="s">
        <v>294</v>
      </c>
      <c r="B69" s="4" t="s">
        <v>428</v>
      </c>
      <c r="C69" s="3" t="s">
        <v>58</v>
      </c>
      <c r="D69" s="3" t="s">
        <v>377</v>
      </c>
      <c r="E69" s="3" t="s">
        <v>7703</v>
      </c>
      <c r="F69" s="3" t="s">
        <v>1047</v>
      </c>
      <c r="G69" s="3" t="s">
        <v>111</v>
      </c>
      <c r="H69" s="5" t="s">
        <v>47</v>
      </c>
      <c r="I69" s="3" t="s">
        <v>46</v>
      </c>
      <c r="J69" s="3" t="s">
        <v>47</v>
      </c>
      <c r="K69" s="3" t="s">
        <v>143</v>
      </c>
      <c r="L69" s="5" t="s">
        <v>80</v>
      </c>
      <c r="M69" s="3" t="s">
        <v>48</v>
      </c>
      <c r="N69" s="3" t="s">
        <v>47</v>
      </c>
      <c r="O69" s="3" t="s">
        <v>38</v>
      </c>
      <c r="P69" s="5" t="s">
        <v>47</v>
      </c>
      <c r="Q69" s="3" t="s">
        <v>47</v>
      </c>
      <c r="R69" s="3" t="s">
        <v>47</v>
      </c>
      <c r="S69" s="3" t="s">
        <v>50</v>
      </c>
      <c r="T69" s="5" t="s">
        <v>2525</v>
      </c>
      <c r="U69" s="3" t="s">
        <v>46</v>
      </c>
      <c r="V69" s="3" t="s">
        <v>80</v>
      </c>
      <c r="W69" s="3" t="s">
        <v>176</v>
      </c>
      <c r="X69" s="5" t="s">
        <v>2523</v>
      </c>
      <c r="Y69" s="3" t="s">
        <v>47</v>
      </c>
      <c r="Z69" s="3" t="s">
        <v>47</v>
      </c>
      <c r="AA69" s="3" t="s">
        <v>493</v>
      </c>
      <c r="AB69" s="5" t="s">
        <v>46</v>
      </c>
      <c r="AC69" s="3" t="s">
        <v>61</v>
      </c>
      <c r="AD69" s="3" t="s">
        <v>80</v>
      </c>
      <c r="AE69" s="3" t="s">
        <v>176</v>
      </c>
      <c r="AF69" s="5" t="s">
        <v>5314</v>
      </c>
      <c r="AG69" s="3" t="s">
        <v>242</v>
      </c>
      <c r="AH69" s="5" t="s">
        <v>8539</v>
      </c>
      <c r="AI69" s="3" t="s">
        <v>8540</v>
      </c>
      <c r="AK69" s="16">
        <f t="shared" si="0"/>
        <v>-205.93999999999983</v>
      </c>
      <c r="AL69" t="str">
        <f t="shared" si="1"/>
        <v xml:space="preserve">  </v>
      </c>
      <c r="AN69" s="23">
        <f t="shared" si="2"/>
        <v>-1.1968463978520008</v>
      </c>
      <c r="AQ69" s="25">
        <f t="shared" si="3"/>
        <v>0.88431678504081235</v>
      </c>
      <c r="AR69" s="41">
        <f t="shared" si="4"/>
        <v>1.1308164867116581</v>
      </c>
    </row>
    <row r="70" spans="1:44" x14ac:dyDescent="0.25">
      <c r="A70" s="3" t="s">
        <v>472</v>
      </c>
      <c r="B70" s="4" t="s">
        <v>989</v>
      </c>
      <c r="C70" s="3" t="s">
        <v>151</v>
      </c>
      <c r="D70" s="3" t="s">
        <v>775</v>
      </c>
      <c r="E70" s="3" t="s">
        <v>7693</v>
      </c>
      <c r="F70" s="3" t="s">
        <v>1172</v>
      </c>
      <c r="G70" s="3" t="s">
        <v>42</v>
      </c>
      <c r="H70" s="5" t="s">
        <v>47</v>
      </c>
      <c r="I70" s="3" t="s">
        <v>47</v>
      </c>
      <c r="J70" s="3" t="s">
        <v>47</v>
      </c>
      <c r="K70" s="3" t="s">
        <v>143</v>
      </c>
      <c r="L70" s="5" t="s">
        <v>2524</v>
      </c>
      <c r="M70" s="3" t="s">
        <v>40</v>
      </c>
      <c r="N70" s="3" t="s">
        <v>47</v>
      </c>
      <c r="O70" s="3" t="s">
        <v>38</v>
      </c>
      <c r="P70" s="5" t="s">
        <v>46</v>
      </c>
      <c r="Q70" s="3" t="s">
        <v>47</v>
      </c>
      <c r="R70" s="3" t="s">
        <v>47</v>
      </c>
      <c r="S70" s="3" t="s">
        <v>50</v>
      </c>
      <c r="T70" s="5" t="s">
        <v>2525</v>
      </c>
      <c r="U70" s="3" t="s">
        <v>2525</v>
      </c>
      <c r="V70" s="3" t="s">
        <v>47</v>
      </c>
      <c r="W70" s="3" t="s">
        <v>176</v>
      </c>
      <c r="X70" s="5" t="s">
        <v>2523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46</v>
      </c>
      <c r="AD70" s="3" t="s">
        <v>80</v>
      </c>
      <c r="AE70" s="3" t="s">
        <v>176</v>
      </c>
      <c r="AF70" s="5" t="s">
        <v>2897</v>
      </c>
      <c r="AG70" s="3" t="s">
        <v>184</v>
      </c>
      <c r="AH70" s="5" t="s">
        <v>8541</v>
      </c>
      <c r="AI70" s="3" t="s">
        <v>8542</v>
      </c>
      <c r="AK70" s="16">
        <f t="shared" ref="AK70:AK79" si="5">IF(OR(E70="", ISBLANK(E70)), AH70-AH70,AH70-E70)</f>
        <v>131.36999999999989</v>
      </c>
      <c r="AL70" t="str">
        <f t="shared" ref="AL70:AL77" si="6">IF(AK70&gt;300,B70,"  ")</f>
        <v xml:space="preserve">  </v>
      </c>
      <c r="AN70" s="23">
        <f t="shared" ref="AN70:AN79" si="7">(AK70-$AO$5)/$AP$5</f>
        <v>0.74585693680260112</v>
      </c>
      <c r="AQ70" s="25">
        <f t="shared" ref="AQ70:AQ79" si="8">1-_xlfn.NORM.S.DIST(AN70,TRUE)</f>
        <v>0.22787692060199916</v>
      </c>
      <c r="AR70" s="41">
        <f t="shared" ref="AR70:AR79" si="9">1/AQ70</f>
        <v>4.388333831079632</v>
      </c>
    </row>
    <row r="71" spans="1:44" x14ac:dyDescent="0.25">
      <c r="A71" s="3" t="s">
        <v>476</v>
      </c>
      <c r="B71" s="4" t="s">
        <v>412</v>
      </c>
      <c r="C71" s="3" t="s">
        <v>42</v>
      </c>
      <c r="D71" s="3" t="s">
        <v>193</v>
      </c>
      <c r="E71" s="3" t="s">
        <v>7691</v>
      </c>
      <c r="F71" s="3" t="s">
        <v>734</v>
      </c>
      <c r="G71" s="3" t="s">
        <v>42</v>
      </c>
      <c r="H71" s="5" t="s">
        <v>47</v>
      </c>
      <c r="I71" s="3" t="s">
        <v>46</v>
      </c>
      <c r="J71" s="3" t="s">
        <v>47</v>
      </c>
      <c r="K71" s="3" t="s">
        <v>143</v>
      </c>
      <c r="L71" s="5" t="s">
        <v>47</v>
      </c>
      <c r="M71" s="3" t="s">
        <v>48</v>
      </c>
      <c r="N71" s="3" t="s">
        <v>47</v>
      </c>
      <c r="O71" s="3" t="s">
        <v>38</v>
      </c>
      <c r="P71" s="5" t="s">
        <v>47</v>
      </c>
      <c r="Q71" s="3" t="s">
        <v>47</v>
      </c>
      <c r="R71" s="3" t="s">
        <v>47</v>
      </c>
      <c r="S71" s="3" t="s">
        <v>50</v>
      </c>
      <c r="T71" s="5" t="s">
        <v>2523</v>
      </c>
      <c r="U71" s="3" t="s">
        <v>46</v>
      </c>
      <c r="V71" s="3" t="s">
        <v>80</v>
      </c>
      <c r="W71" s="3" t="s">
        <v>176</v>
      </c>
      <c r="X71" s="5" t="s">
        <v>47</v>
      </c>
      <c r="Y71" s="3" t="s">
        <v>47</v>
      </c>
      <c r="Z71" s="3" t="s">
        <v>47</v>
      </c>
      <c r="AA71" s="3" t="s">
        <v>121</v>
      </c>
      <c r="AB71" s="5" t="s">
        <v>46</v>
      </c>
      <c r="AC71" s="3" t="s">
        <v>61</v>
      </c>
      <c r="AD71" s="3" t="s">
        <v>40</v>
      </c>
      <c r="AE71" s="3" t="s">
        <v>176</v>
      </c>
      <c r="AF71" s="5" t="s">
        <v>5316</v>
      </c>
      <c r="AG71" s="3" t="s">
        <v>184</v>
      </c>
      <c r="AH71" s="5" t="s">
        <v>8543</v>
      </c>
      <c r="AI71" s="3" t="s">
        <v>8544</v>
      </c>
      <c r="AK71" s="16">
        <f t="shared" si="5"/>
        <v>-236.12999999999988</v>
      </c>
      <c r="AL71" t="str">
        <f t="shared" si="6"/>
        <v xml:space="preserve">  </v>
      </c>
      <c r="AN71" s="23">
        <f t="shared" si="7"/>
        <v>-1.3707226946508579</v>
      </c>
      <c r="AQ71" s="25">
        <f t="shared" si="8"/>
        <v>0.91476929130757401</v>
      </c>
      <c r="AR71" s="41">
        <f t="shared" si="9"/>
        <v>1.0931718079108197</v>
      </c>
    </row>
    <row r="72" spans="1:44" x14ac:dyDescent="0.25">
      <c r="A72" s="3" t="s">
        <v>71</v>
      </c>
      <c r="B72" s="4" t="s">
        <v>985</v>
      </c>
      <c r="C72" s="3" t="s">
        <v>42</v>
      </c>
      <c r="D72" s="3" t="s">
        <v>140</v>
      </c>
      <c r="E72" s="3" t="s">
        <v>7715</v>
      </c>
      <c r="F72" s="3" t="s">
        <v>1053</v>
      </c>
      <c r="G72" s="3" t="s">
        <v>42</v>
      </c>
      <c r="H72" s="5" t="s">
        <v>80</v>
      </c>
      <c r="I72" s="3" t="s">
        <v>80</v>
      </c>
      <c r="J72" s="3" t="s">
        <v>46</v>
      </c>
      <c r="K72" s="3" t="s">
        <v>143</v>
      </c>
      <c r="L72" s="5" t="s">
        <v>47</v>
      </c>
      <c r="M72" s="3" t="s">
        <v>86</v>
      </c>
      <c r="N72" s="3" t="s">
        <v>47</v>
      </c>
      <c r="O72" s="3" t="s">
        <v>38</v>
      </c>
      <c r="P72" s="5" t="s">
        <v>47</v>
      </c>
      <c r="Q72" s="3" t="s">
        <v>40</v>
      </c>
      <c r="R72" s="3" t="s">
        <v>47</v>
      </c>
      <c r="S72" s="3" t="s">
        <v>50</v>
      </c>
      <c r="T72" s="5" t="s">
        <v>2525</v>
      </c>
      <c r="U72" s="3" t="s">
        <v>46</v>
      </c>
      <c r="V72" s="3" t="s">
        <v>80</v>
      </c>
      <c r="W72" s="3" t="s">
        <v>176</v>
      </c>
      <c r="X72" s="5" t="s">
        <v>47</v>
      </c>
      <c r="Y72" s="3" t="s">
        <v>47</v>
      </c>
      <c r="Z72" s="3" t="s">
        <v>47</v>
      </c>
      <c r="AA72" s="3" t="s">
        <v>121</v>
      </c>
      <c r="AB72" s="5" t="s">
        <v>2525</v>
      </c>
      <c r="AC72" s="3" t="s">
        <v>80</v>
      </c>
      <c r="AD72" s="3" t="s">
        <v>80</v>
      </c>
      <c r="AE72" s="3" t="s">
        <v>176</v>
      </c>
      <c r="AF72" s="5" t="s">
        <v>138</v>
      </c>
      <c r="AG72" s="3" t="s">
        <v>184</v>
      </c>
      <c r="AH72" s="5" t="s">
        <v>8545</v>
      </c>
      <c r="AI72" s="3" t="s">
        <v>8546</v>
      </c>
      <c r="AK72" s="16">
        <f t="shared" si="5"/>
        <v>9.2699999999999818</v>
      </c>
      <c r="AL72" t="str">
        <f t="shared" si="6"/>
        <v xml:space="preserve">  </v>
      </c>
      <c r="AN72" s="23">
        <f t="shared" si="7"/>
        <v>4.2634153127860133E-2</v>
      </c>
      <c r="AQ72" s="25">
        <f t="shared" si="8"/>
        <v>0.48299658498659526</v>
      </c>
      <c r="AR72" s="41">
        <f t="shared" si="9"/>
        <v>2.070408013397762</v>
      </c>
    </row>
    <row r="73" spans="1:44" x14ac:dyDescent="0.25">
      <c r="A73" s="3" t="s">
        <v>7714</v>
      </c>
      <c r="B73" s="4" t="s">
        <v>7718</v>
      </c>
      <c r="C73" s="3" t="s">
        <v>63</v>
      </c>
      <c r="D73" s="3" t="s">
        <v>7719</v>
      </c>
      <c r="E73" s="3" t="s">
        <v>42</v>
      </c>
      <c r="F73" s="3" t="s">
        <v>80</v>
      </c>
      <c r="G73" s="3" t="s">
        <v>42</v>
      </c>
      <c r="H73" s="5" t="s">
        <v>47</v>
      </c>
      <c r="I73" s="3" t="s">
        <v>47</v>
      </c>
      <c r="J73" s="3" t="s">
        <v>46</v>
      </c>
      <c r="K73" s="3" t="s">
        <v>143</v>
      </c>
      <c r="L73" s="5" t="s">
        <v>47</v>
      </c>
      <c r="M73" s="3" t="s">
        <v>47</v>
      </c>
      <c r="N73" s="3" t="s">
        <v>47</v>
      </c>
      <c r="O73" s="3" t="s">
        <v>38</v>
      </c>
      <c r="P73" s="5" t="s">
        <v>47</v>
      </c>
      <c r="Q73" s="3" t="s">
        <v>40</v>
      </c>
      <c r="R73" s="3" t="s">
        <v>47</v>
      </c>
      <c r="S73" s="3" t="s">
        <v>50</v>
      </c>
      <c r="T73" s="5" t="s">
        <v>2525</v>
      </c>
      <c r="U73" s="3" t="s">
        <v>46</v>
      </c>
      <c r="V73" s="3" t="s">
        <v>80</v>
      </c>
      <c r="W73" s="3" t="s">
        <v>176</v>
      </c>
      <c r="X73" s="5" t="s">
        <v>2523</v>
      </c>
      <c r="Y73" s="3" t="s">
        <v>47</v>
      </c>
      <c r="Z73" s="3" t="s">
        <v>47</v>
      </c>
      <c r="AA73" s="3" t="s">
        <v>121</v>
      </c>
      <c r="AB73" s="5" t="s">
        <v>47</v>
      </c>
      <c r="AC73" s="3" t="s">
        <v>47</v>
      </c>
      <c r="AD73" s="3" t="s">
        <v>47</v>
      </c>
      <c r="AE73" s="3" t="s">
        <v>176</v>
      </c>
      <c r="AF73" s="5" t="s">
        <v>8547</v>
      </c>
      <c r="AG73" s="3" t="s">
        <v>184</v>
      </c>
      <c r="AH73" s="5" t="s">
        <v>8548</v>
      </c>
      <c r="AI73" s="3" t="s">
        <v>42</v>
      </c>
      <c r="AK73" s="16">
        <f t="shared" si="5"/>
        <v>0</v>
      </c>
      <c r="AL73" t="str">
        <f t="shared" si="6"/>
        <v xml:space="preserve">  </v>
      </c>
      <c r="AN73" s="23">
        <f t="shared" si="7"/>
        <v>-1.0755488187986235E-2</v>
      </c>
      <c r="AQ73" s="25">
        <f t="shared" si="8"/>
        <v>0.50429073625861509</v>
      </c>
      <c r="AR73" s="41">
        <f t="shared" si="9"/>
        <v>1.9829830851526304</v>
      </c>
    </row>
    <row r="74" spans="1:44" x14ac:dyDescent="0.25">
      <c r="A74" s="3" t="s">
        <v>7714</v>
      </c>
      <c r="B74" s="4" t="s">
        <v>132</v>
      </c>
      <c r="C74" s="3" t="s">
        <v>42</v>
      </c>
      <c r="D74" s="3" t="s">
        <v>59</v>
      </c>
      <c r="E74" s="3" t="s">
        <v>7671</v>
      </c>
      <c r="F74" s="3" t="s">
        <v>533</v>
      </c>
      <c r="G74" s="3" t="s">
        <v>42</v>
      </c>
      <c r="H74" s="5" t="s">
        <v>47</v>
      </c>
      <c r="I74" s="3" t="s">
        <v>47</v>
      </c>
      <c r="J74" s="3" t="s">
        <v>47</v>
      </c>
      <c r="K74" s="3" t="s">
        <v>143</v>
      </c>
      <c r="L74" s="5" t="s">
        <v>47</v>
      </c>
      <c r="M74" s="3" t="s">
        <v>2524</v>
      </c>
      <c r="N74" s="3" t="s">
        <v>47</v>
      </c>
      <c r="O74" s="3" t="s">
        <v>38</v>
      </c>
      <c r="P74" s="5" t="s">
        <v>47</v>
      </c>
      <c r="Q74" s="3" t="s">
        <v>47</v>
      </c>
      <c r="R74" s="3" t="s">
        <v>47</v>
      </c>
      <c r="S74" s="3" t="s">
        <v>50</v>
      </c>
      <c r="T74" s="5" t="s">
        <v>2525</v>
      </c>
      <c r="U74" s="3" t="s">
        <v>2525</v>
      </c>
      <c r="V74" s="3" t="s">
        <v>80</v>
      </c>
      <c r="W74" s="3" t="s">
        <v>176</v>
      </c>
      <c r="X74" s="5" t="s">
        <v>47</v>
      </c>
      <c r="Y74" s="3" t="s">
        <v>46</v>
      </c>
      <c r="Z74" s="3" t="s">
        <v>47</v>
      </c>
      <c r="AA74" s="3" t="s">
        <v>121</v>
      </c>
      <c r="AB74" s="5" t="s">
        <v>2523</v>
      </c>
      <c r="AC74" s="3" t="s">
        <v>48</v>
      </c>
      <c r="AD74" s="3" t="s">
        <v>80</v>
      </c>
      <c r="AE74" s="3" t="s">
        <v>176</v>
      </c>
      <c r="AF74" s="5" t="s">
        <v>8547</v>
      </c>
      <c r="AG74" s="3" t="s">
        <v>184</v>
      </c>
      <c r="AH74" s="5" t="s">
        <v>8548</v>
      </c>
      <c r="AI74" s="3" t="s">
        <v>6451</v>
      </c>
      <c r="AK74" s="16">
        <f t="shared" si="5"/>
        <v>-232.05000000000018</v>
      </c>
      <c r="AL74" t="str">
        <f t="shared" si="6"/>
        <v xml:space="preserve">  </v>
      </c>
      <c r="AN74" s="23">
        <f t="shared" si="7"/>
        <v>-1.3472243411914582</v>
      </c>
      <c r="AQ74" s="25">
        <f t="shared" si="8"/>
        <v>0.91104600464190511</v>
      </c>
      <c r="AR74" s="41">
        <f t="shared" si="9"/>
        <v>1.0976394110778842</v>
      </c>
    </row>
    <row r="75" spans="1:44" x14ac:dyDescent="0.25">
      <c r="A75" s="3" t="s">
        <v>7520</v>
      </c>
      <c r="B75" s="4" t="s">
        <v>7726</v>
      </c>
      <c r="C75" s="3" t="s">
        <v>63</v>
      </c>
      <c r="D75" s="3" t="s">
        <v>1087</v>
      </c>
      <c r="E75" s="3" t="s">
        <v>42</v>
      </c>
      <c r="F75" s="3" t="s">
        <v>80</v>
      </c>
      <c r="G75" s="3" t="s">
        <v>42</v>
      </c>
      <c r="H75" s="5" t="s">
        <v>46</v>
      </c>
      <c r="I75" s="3" t="s">
        <v>80</v>
      </c>
      <c r="J75" s="3" t="s">
        <v>80</v>
      </c>
      <c r="K75" s="3" t="s">
        <v>143</v>
      </c>
      <c r="L75" s="5" t="s">
        <v>47</v>
      </c>
      <c r="M75" s="3" t="s">
        <v>40</v>
      </c>
      <c r="N75" s="3" t="s">
        <v>80</v>
      </c>
      <c r="O75" s="3" t="s">
        <v>38</v>
      </c>
      <c r="P75" s="5" t="s">
        <v>47</v>
      </c>
      <c r="Q75" s="3" t="s">
        <v>40</v>
      </c>
      <c r="R75" s="3" t="s">
        <v>47</v>
      </c>
      <c r="S75" s="3" t="s">
        <v>50</v>
      </c>
      <c r="T75" s="5" t="s">
        <v>2525</v>
      </c>
      <c r="U75" s="3" t="s">
        <v>46</v>
      </c>
      <c r="V75" s="3" t="s">
        <v>80</v>
      </c>
      <c r="W75" s="3" t="s">
        <v>176</v>
      </c>
      <c r="X75" s="5" t="s">
        <v>80</v>
      </c>
      <c r="Y75" s="3" t="s">
        <v>80</v>
      </c>
      <c r="Z75" s="3" t="s">
        <v>80</v>
      </c>
      <c r="AA75" s="3" t="s">
        <v>121</v>
      </c>
      <c r="AB75" s="5" t="s">
        <v>80</v>
      </c>
      <c r="AC75" s="3" t="s">
        <v>80</v>
      </c>
      <c r="AD75" s="3" t="s">
        <v>80</v>
      </c>
      <c r="AE75" s="3" t="s">
        <v>176</v>
      </c>
      <c r="AF75" s="5" t="s">
        <v>4510</v>
      </c>
      <c r="AG75" s="3" t="s">
        <v>184</v>
      </c>
      <c r="AH75" s="5" t="s">
        <v>8549</v>
      </c>
      <c r="AI75" s="3" t="s">
        <v>42</v>
      </c>
      <c r="AK75" s="16">
        <f t="shared" si="5"/>
        <v>0</v>
      </c>
      <c r="AL75" t="str">
        <f t="shared" si="6"/>
        <v xml:space="preserve">  </v>
      </c>
      <c r="AN75" s="23">
        <f t="shared" si="7"/>
        <v>-1.0755488187986235E-2</v>
      </c>
      <c r="AQ75" s="25">
        <f t="shared" si="8"/>
        <v>0.50429073625861509</v>
      </c>
      <c r="AR75" s="41">
        <f t="shared" si="9"/>
        <v>1.9829830851526304</v>
      </c>
    </row>
    <row r="76" spans="1:44" x14ac:dyDescent="0.25">
      <c r="A76" s="3" t="s">
        <v>7520</v>
      </c>
      <c r="B76" s="4" t="s">
        <v>859</v>
      </c>
      <c r="C76" s="3" t="s">
        <v>42</v>
      </c>
      <c r="D76" s="3" t="s">
        <v>775</v>
      </c>
      <c r="E76" s="3" t="s">
        <v>7709</v>
      </c>
      <c r="F76" s="3" t="s">
        <v>2175</v>
      </c>
      <c r="G76" s="3" t="s">
        <v>42</v>
      </c>
      <c r="H76" s="5" t="s">
        <v>47</v>
      </c>
      <c r="I76" s="3" t="s">
        <v>47</v>
      </c>
      <c r="J76" s="3" t="s">
        <v>47</v>
      </c>
      <c r="K76" s="3" t="s">
        <v>143</v>
      </c>
      <c r="L76" s="5" t="s">
        <v>80</v>
      </c>
      <c r="M76" s="3" t="s">
        <v>48</v>
      </c>
      <c r="N76" s="3" t="s">
        <v>80</v>
      </c>
      <c r="O76" s="3" t="s">
        <v>38</v>
      </c>
      <c r="P76" s="5" t="s">
        <v>80</v>
      </c>
      <c r="Q76" s="3" t="s">
        <v>47</v>
      </c>
      <c r="R76" s="3" t="s">
        <v>47</v>
      </c>
      <c r="S76" s="3" t="s">
        <v>50</v>
      </c>
      <c r="T76" s="5" t="s">
        <v>2525</v>
      </c>
      <c r="U76" s="3" t="s">
        <v>46</v>
      </c>
      <c r="V76" s="3" t="s">
        <v>80</v>
      </c>
      <c r="W76" s="3" t="s">
        <v>176</v>
      </c>
      <c r="X76" s="5" t="s">
        <v>47</v>
      </c>
      <c r="Y76" s="3" t="s">
        <v>47</v>
      </c>
      <c r="Z76" s="3" t="s">
        <v>80</v>
      </c>
      <c r="AA76" s="3" t="s">
        <v>121</v>
      </c>
      <c r="AB76" s="5" t="s">
        <v>46</v>
      </c>
      <c r="AC76" s="3" t="s">
        <v>47</v>
      </c>
      <c r="AD76" s="3" t="s">
        <v>80</v>
      </c>
      <c r="AE76" s="3" t="s">
        <v>176</v>
      </c>
      <c r="AF76" s="5" t="s">
        <v>4510</v>
      </c>
      <c r="AG76" s="3" t="s">
        <v>184</v>
      </c>
      <c r="AH76" s="5" t="s">
        <v>8549</v>
      </c>
      <c r="AI76" s="3" t="s">
        <v>8550</v>
      </c>
      <c r="AK76" s="16">
        <f t="shared" si="5"/>
        <v>-228.52999999999997</v>
      </c>
      <c r="AL76" t="str">
        <f t="shared" si="6"/>
        <v xml:space="preserve">  </v>
      </c>
      <c r="AN76" s="23">
        <f t="shared" si="7"/>
        <v>-1.3269512519323652</v>
      </c>
      <c r="AQ76" s="25">
        <f t="shared" si="8"/>
        <v>0.90773759559334055</v>
      </c>
      <c r="AR76" s="41">
        <f t="shared" si="9"/>
        <v>1.1016399506361223</v>
      </c>
    </row>
    <row r="77" spans="1:44" x14ac:dyDescent="0.25">
      <c r="A77" s="3" t="s">
        <v>493</v>
      </c>
      <c r="B77" s="4" t="s">
        <v>6948</v>
      </c>
      <c r="C77" s="3" t="s">
        <v>42</v>
      </c>
      <c r="D77" s="3" t="s">
        <v>115</v>
      </c>
      <c r="E77" s="3" t="s">
        <v>8551</v>
      </c>
      <c r="F77" s="3" t="s">
        <v>613</v>
      </c>
      <c r="G77" s="3" t="s">
        <v>42</v>
      </c>
      <c r="H77" s="5" t="s">
        <v>47</v>
      </c>
      <c r="I77" s="3" t="s">
        <v>47</v>
      </c>
      <c r="J77" s="3" t="s">
        <v>47</v>
      </c>
      <c r="K77" s="3" t="s">
        <v>143</v>
      </c>
      <c r="L77" s="5" t="s">
        <v>47</v>
      </c>
      <c r="M77" s="3" t="s">
        <v>2524</v>
      </c>
      <c r="N77" s="3" t="s">
        <v>80</v>
      </c>
      <c r="O77" s="3" t="s">
        <v>38</v>
      </c>
      <c r="P77" s="5" t="s">
        <v>47</v>
      </c>
      <c r="Q77" s="3" t="s">
        <v>47</v>
      </c>
      <c r="R77" s="3" t="s">
        <v>47</v>
      </c>
      <c r="S77" s="3" t="s">
        <v>50</v>
      </c>
      <c r="T77" s="5" t="s">
        <v>2525</v>
      </c>
      <c r="U77" s="3" t="s">
        <v>2525</v>
      </c>
      <c r="V77" s="3" t="s">
        <v>2525</v>
      </c>
      <c r="W77" s="3" t="s">
        <v>176</v>
      </c>
      <c r="X77" s="5" t="s">
        <v>47</v>
      </c>
      <c r="Y77" s="3" t="s">
        <v>80</v>
      </c>
      <c r="Z77" s="3" t="s">
        <v>80</v>
      </c>
      <c r="AA77" s="3" t="s">
        <v>121</v>
      </c>
      <c r="AB77" s="5" t="s">
        <v>46</v>
      </c>
      <c r="AC77" s="3" t="s">
        <v>47</v>
      </c>
      <c r="AD77" s="3" t="s">
        <v>80</v>
      </c>
      <c r="AE77" s="3" t="s">
        <v>176</v>
      </c>
      <c r="AF77" s="5" t="s">
        <v>119</v>
      </c>
      <c r="AG77" s="3" t="s">
        <v>184</v>
      </c>
      <c r="AH77" s="5" t="s">
        <v>8552</v>
      </c>
      <c r="AI77" s="9" t="s">
        <v>8553</v>
      </c>
      <c r="AK77" s="16">
        <f t="shared" si="5"/>
        <v>-567.13999999999987</v>
      </c>
      <c r="AL77" t="str">
        <f t="shared" si="6"/>
        <v xml:space="preserve">  </v>
      </c>
      <c r="AN77" s="23">
        <f t="shared" si="7"/>
        <v>-3.2771418070519736</v>
      </c>
      <c r="AQ77" s="25">
        <f t="shared" si="8"/>
        <v>0.99947568155649069</v>
      </c>
      <c r="AR77" s="41">
        <f t="shared" si="9"/>
        <v>1.0005245934975555</v>
      </c>
    </row>
    <row r="78" spans="1:44" x14ac:dyDescent="0.25">
      <c r="A78" s="3" t="s">
        <v>497</v>
      </c>
      <c r="B78" s="4" t="s">
        <v>1058</v>
      </c>
      <c r="C78" s="3" t="s">
        <v>58</v>
      </c>
      <c r="D78" s="3" t="s">
        <v>354</v>
      </c>
      <c r="E78" s="3" t="s">
        <v>7722</v>
      </c>
      <c r="F78" s="3" t="s">
        <v>1726</v>
      </c>
      <c r="G78" s="3" t="s">
        <v>42</v>
      </c>
      <c r="H78" s="5" t="s">
        <v>47</v>
      </c>
      <c r="I78" s="3" t="s">
        <v>47</v>
      </c>
      <c r="J78" s="3" t="s">
        <v>47</v>
      </c>
      <c r="K78" s="3" t="s">
        <v>143</v>
      </c>
      <c r="L78" s="5" t="s">
        <v>47</v>
      </c>
      <c r="M78" s="3" t="s">
        <v>48</v>
      </c>
      <c r="N78" s="3" t="s">
        <v>86</v>
      </c>
      <c r="O78" s="3" t="s">
        <v>38</v>
      </c>
      <c r="P78" s="5" t="s">
        <v>47</v>
      </c>
      <c r="Q78" s="3" t="s">
        <v>47</v>
      </c>
      <c r="R78" s="3" t="s">
        <v>47</v>
      </c>
      <c r="S78" s="3" t="s">
        <v>50</v>
      </c>
      <c r="T78" s="5" t="s">
        <v>2525</v>
      </c>
      <c r="U78" s="3" t="s">
        <v>47</v>
      </c>
      <c r="V78" s="3" t="s">
        <v>80</v>
      </c>
      <c r="W78" s="3" t="s">
        <v>176</v>
      </c>
      <c r="X78" s="5" t="s">
        <v>47</v>
      </c>
      <c r="Y78" s="3" t="s">
        <v>80</v>
      </c>
      <c r="Z78" s="3" t="s">
        <v>80</v>
      </c>
      <c r="AA78" s="3" t="s">
        <v>121</v>
      </c>
      <c r="AB78" s="5" t="s">
        <v>47</v>
      </c>
      <c r="AC78" s="3" t="s">
        <v>80</v>
      </c>
      <c r="AD78" s="3" t="s">
        <v>80</v>
      </c>
      <c r="AE78" s="3" t="s">
        <v>176</v>
      </c>
      <c r="AF78" s="5" t="s">
        <v>2757</v>
      </c>
      <c r="AG78" s="3" t="s">
        <v>184</v>
      </c>
      <c r="AH78" s="5" t="s">
        <v>8554</v>
      </c>
      <c r="AI78" s="3" t="s">
        <v>3364</v>
      </c>
      <c r="AK78" s="16">
        <f t="shared" si="5"/>
        <v>-102.94000000000005</v>
      </c>
      <c r="AN78" s="23">
        <f t="shared" si="7"/>
        <v>-0.60362816100926331</v>
      </c>
      <c r="AQ78" s="25">
        <f t="shared" si="8"/>
        <v>0.72695455714186985</v>
      </c>
      <c r="AR78" s="41">
        <f t="shared" si="9"/>
        <v>1.3756018036830926</v>
      </c>
    </row>
    <row r="79" spans="1:44" x14ac:dyDescent="0.25">
      <c r="A79" s="3" t="s">
        <v>91</v>
      </c>
      <c r="B79" s="4" t="s">
        <v>3370</v>
      </c>
      <c r="C79" s="3" t="s">
        <v>278</v>
      </c>
      <c r="D79" s="3" t="s">
        <v>59</v>
      </c>
      <c r="E79" s="3" t="s">
        <v>7730</v>
      </c>
      <c r="F79" s="3" t="s">
        <v>2693</v>
      </c>
      <c r="G79" s="3" t="s">
        <v>42</v>
      </c>
      <c r="H79" s="5" t="s">
        <v>47</v>
      </c>
      <c r="I79" s="3" t="s">
        <v>47</v>
      </c>
      <c r="J79" s="3" t="s">
        <v>47</v>
      </c>
      <c r="K79" s="3" t="s">
        <v>143</v>
      </c>
      <c r="L79" s="5" t="s">
        <v>80</v>
      </c>
      <c r="M79" s="3" t="s">
        <v>80</v>
      </c>
      <c r="N79" s="3" t="s">
        <v>80</v>
      </c>
      <c r="O79" s="3" t="s">
        <v>38</v>
      </c>
      <c r="P79" s="5" t="s">
        <v>80</v>
      </c>
      <c r="Q79" s="3" t="s">
        <v>80</v>
      </c>
      <c r="R79" s="3" t="s">
        <v>80</v>
      </c>
      <c r="S79" s="3" t="s">
        <v>50</v>
      </c>
      <c r="T79" s="5" t="s">
        <v>47</v>
      </c>
      <c r="U79" s="3" t="s">
        <v>80</v>
      </c>
      <c r="V79" s="3" t="s">
        <v>80</v>
      </c>
      <c r="W79" s="3" t="s">
        <v>176</v>
      </c>
      <c r="X79" s="5" t="s">
        <v>80</v>
      </c>
      <c r="Y79" s="3" t="s">
        <v>80</v>
      </c>
      <c r="Z79" s="3" t="s">
        <v>80</v>
      </c>
      <c r="AA79" s="3" t="s">
        <v>121</v>
      </c>
      <c r="AB79" s="5" t="s">
        <v>80</v>
      </c>
      <c r="AC79" s="3" t="s">
        <v>80</v>
      </c>
      <c r="AD79" s="3" t="s">
        <v>80</v>
      </c>
      <c r="AE79" s="3" t="s">
        <v>176</v>
      </c>
      <c r="AF79" s="5" t="s">
        <v>47</v>
      </c>
      <c r="AG79" s="3" t="s">
        <v>184</v>
      </c>
      <c r="AH79" s="5" t="s">
        <v>8555</v>
      </c>
      <c r="AI79" s="3" t="s">
        <v>5118</v>
      </c>
      <c r="AK79" s="16">
        <f t="shared" si="5"/>
        <v>-71.329999999999927</v>
      </c>
      <c r="AN79" s="23">
        <f t="shared" si="7"/>
        <v>-0.42157351570247653</v>
      </c>
      <c r="AQ79" s="25">
        <f t="shared" si="8"/>
        <v>0.66333182958915238</v>
      </c>
      <c r="AR79" s="41">
        <f t="shared" si="9"/>
        <v>1.5075411059640689</v>
      </c>
    </row>
    <row r="80" spans="1:44" x14ac:dyDescent="0.25">
      <c r="A80" s="3" t="s">
        <v>80</v>
      </c>
      <c r="B80" s="4" t="s">
        <v>8556</v>
      </c>
      <c r="C80" s="3" t="s">
        <v>63</v>
      </c>
      <c r="D80" s="3" t="s">
        <v>320</v>
      </c>
      <c r="E80" s="3">
        <v>2353.5</v>
      </c>
      <c r="F80" s="3" t="s">
        <v>80</v>
      </c>
      <c r="G80" s="3" t="s">
        <v>42</v>
      </c>
      <c r="H80" s="5" t="s">
        <v>46</v>
      </c>
      <c r="I80" s="3" t="s">
        <v>46</v>
      </c>
      <c r="J80" s="3" t="s">
        <v>46</v>
      </c>
      <c r="K80" s="3" t="s">
        <v>143</v>
      </c>
      <c r="L80" s="5" t="s">
        <v>80</v>
      </c>
      <c r="M80" s="3" t="s">
        <v>80</v>
      </c>
      <c r="N80" s="3" t="s">
        <v>47</v>
      </c>
      <c r="O80" s="3" t="s">
        <v>38</v>
      </c>
      <c r="P80" s="5" t="s">
        <v>47</v>
      </c>
      <c r="Q80" s="3" t="s">
        <v>46</v>
      </c>
      <c r="R80" s="3" t="s">
        <v>47</v>
      </c>
      <c r="S80" s="3" t="s">
        <v>50</v>
      </c>
      <c r="T80" s="5" t="s">
        <v>2523</v>
      </c>
      <c r="U80" s="3" t="s">
        <v>46</v>
      </c>
      <c r="V80" s="3" t="s">
        <v>2525</v>
      </c>
      <c r="W80" s="3" t="s">
        <v>176</v>
      </c>
      <c r="X80" s="5" t="s">
        <v>46</v>
      </c>
      <c r="Y80" s="3" t="s">
        <v>46</v>
      </c>
      <c r="Z80" s="3" t="s">
        <v>46</v>
      </c>
      <c r="AA80" s="3" t="s">
        <v>856</v>
      </c>
      <c r="AB80" s="5" t="s">
        <v>2523</v>
      </c>
      <c r="AC80" s="3" t="s">
        <v>46</v>
      </c>
      <c r="AD80" s="3" t="s">
        <v>46</v>
      </c>
      <c r="AE80" s="3" t="s">
        <v>176</v>
      </c>
      <c r="AF80" s="5" t="s">
        <v>38</v>
      </c>
      <c r="AG80" s="3" t="s">
        <v>191</v>
      </c>
      <c r="AH80" s="5" t="s">
        <v>80</v>
      </c>
      <c r="AI80" s="3" t="s">
        <v>80</v>
      </c>
    </row>
    <row r="81" spans="1:35" x14ac:dyDescent="0.25">
      <c r="A81" s="3" t="s">
        <v>80</v>
      </c>
      <c r="B81" s="4" t="s">
        <v>4718</v>
      </c>
      <c r="C81" s="3" t="s">
        <v>42</v>
      </c>
      <c r="D81" s="3" t="s">
        <v>320</v>
      </c>
      <c r="E81" s="3" t="s">
        <v>7638</v>
      </c>
      <c r="F81" s="3" t="s">
        <v>80</v>
      </c>
      <c r="G81" s="3" t="s">
        <v>65</v>
      </c>
      <c r="H81" s="5" t="s">
        <v>47</v>
      </c>
      <c r="I81" s="3" t="s">
        <v>46</v>
      </c>
      <c r="J81" s="3" t="s">
        <v>46</v>
      </c>
      <c r="K81" s="3" t="s">
        <v>143</v>
      </c>
      <c r="L81" s="5" t="s">
        <v>2524</v>
      </c>
      <c r="M81" s="3" t="s">
        <v>46</v>
      </c>
      <c r="N81" s="3" t="s">
        <v>46</v>
      </c>
      <c r="O81" s="3" t="s">
        <v>38</v>
      </c>
      <c r="P81" s="5" t="s">
        <v>46</v>
      </c>
      <c r="Q81" s="3" t="s">
        <v>40</v>
      </c>
      <c r="R81" s="3" t="s">
        <v>47</v>
      </c>
      <c r="S81" s="3" t="s">
        <v>50</v>
      </c>
      <c r="T81" s="5" t="s">
        <v>46</v>
      </c>
      <c r="U81" s="3" t="s">
        <v>46</v>
      </c>
      <c r="V81" s="3" t="s">
        <v>80</v>
      </c>
      <c r="W81" s="3" t="s">
        <v>176</v>
      </c>
      <c r="X81" s="5" t="s">
        <v>2523</v>
      </c>
      <c r="Y81" s="3" t="s">
        <v>46</v>
      </c>
      <c r="Z81" s="3" t="s">
        <v>47</v>
      </c>
      <c r="AA81" s="3" t="s">
        <v>121</v>
      </c>
      <c r="AB81" s="5" t="s">
        <v>46</v>
      </c>
      <c r="AC81" s="3" t="s">
        <v>46</v>
      </c>
      <c r="AD81" s="3" t="s">
        <v>47</v>
      </c>
      <c r="AE81" s="3" t="s">
        <v>176</v>
      </c>
      <c r="AF81" s="5" t="s">
        <v>4874</v>
      </c>
      <c r="AG81" s="3" t="s">
        <v>184</v>
      </c>
      <c r="AH81" s="5" t="s">
        <v>80</v>
      </c>
      <c r="AI81" s="3" t="s">
        <v>80</v>
      </c>
    </row>
    <row r="82" spans="1:35" x14ac:dyDescent="0.25">
      <c r="A82" s="3" t="s">
        <v>80</v>
      </c>
      <c r="B82" s="4" t="s">
        <v>6345</v>
      </c>
      <c r="C82" s="3" t="s">
        <v>42</v>
      </c>
      <c r="D82" s="3" t="s">
        <v>55</v>
      </c>
      <c r="E82" s="3" t="s">
        <v>7606</v>
      </c>
      <c r="F82" s="3" t="s">
        <v>80</v>
      </c>
      <c r="G82" s="3" t="s">
        <v>42</v>
      </c>
      <c r="H82" s="5" t="s">
        <v>47</v>
      </c>
      <c r="I82" s="3" t="s">
        <v>46</v>
      </c>
      <c r="J82" s="3" t="s">
        <v>47</v>
      </c>
      <c r="K82" s="3" t="s">
        <v>143</v>
      </c>
      <c r="L82" s="5" t="s">
        <v>40</v>
      </c>
      <c r="M82" s="3" t="s">
        <v>86</v>
      </c>
      <c r="N82" s="3" t="s">
        <v>47</v>
      </c>
      <c r="O82" s="3" t="s">
        <v>38</v>
      </c>
      <c r="P82" s="5" t="s">
        <v>47</v>
      </c>
      <c r="Q82" s="3" t="s">
        <v>40</v>
      </c>
      <c r="R82" s="3" t="s">
        <v>47</v>
      </c>
      <c r="S82" s="3" t="s">
        <v>50</v>
      </c>
      <c r="T82" s="5" t="s">
        <v>2525</v>
      </c>
      <c r="U82" s="3" t="s">
        <v>46</v>
      </c>
      <c r="V82" s="3" t="s">
        <v>80</v>
      </c>
      <c r="W82" s="3" t="s">
        <v>176</v>
      </c>
      <c r="X82" s="5" t="s">
        <v>2523</v>
      </c>
      <c r="Y82" s="3" t="s">
        <v>46</v>
      </c>
      <c r="Z82" s="3" t="s">
        <v>47</v>
      </c>
      <c r="AA82" s="3" t="s">
        <v>60</v>
      </c>
      <c r="AB82" s="5" t="s">
        <v>46</v>
      </c>
      <c r="AC82" s="3" t="s">
        <v>47</v>
      </c>
      <c r="AD82" s="3" t="s">
        <v>80</v>
      </c>
      <c r="AE82" s="3" t="s">
        <v>176</v>
      </c>
      <c r="AF82" s="5" t="s">
        <v>2861</v>
      </c>
      <c r="AG82" s="3" t="s">
        <v>567</v>
      </c>
      <c r="AH82" s="5" t="s">
        <v>80</v>
      </c>
      <c r="AI82" s="3" t="s">
        <v>80</v>
      </c>
    </row>
    <row r="83" spans="1:35" x14ac:dyDescent="0.25">
      <c r="A83" s="67" t="s">
        <v>8557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</row>
    <row r="84" spans="1:35" x14ac:dyDescent="0.25">
      <c r="A84" s="66" t="s">
        <v>162</v>
      </c>
      <c r="B84" s="66"/>
      <c r="C84" s="66"/>
      <c r="D84" s="66"/>
      <c r="E84" s="66"/>
      <c r="F84" s="66"/>
      <c r="G84" s="66"/>
      <c r="H84" s="66"/>
    </row>
    <row r="88" spans="1:35" x14ac:dyDescent="0.25">
      <c r="A88" t="s">
        <v>42</v>
      </c>
      <c r="B88" t="s">
        <v>42</v>
      </c>
      <c r="C88" t="s">
        <v>42</v>
      </c>
      <c r="D88" t="s">
        <v>42</v>
      </c>
      <c r="E88" t="s">
        <v>42</v>
      </c>
      <c r="F88" t="s">
        <v>42</v>
      </c>
      <c r="G88" t="s">
        <v>42</v>
      </c>
      <c r="H88" t="s">
        <v>42</v>
      </c>
      <c r="I88" t="s">
        <v>42</v>
      </c>
      <c r="J88" t="s">
        <v>42</v>
      </c>
      <c r="K88" t="s">
        <v>42</v>
      </c>
      <c r="L88" t="s">
        <v>42</v>
      </c>
      <c r="M88" t="s">
        <v>42</v>
      </c>
      <c r="N88" t="s">
        <v>42</v>
      </c>
      <c r="O88" t="s">
        <v>42</v>
      </c>
      <c r="P88" t="s">
        <v>42</v>
      </c>
      <c r="Q88" t="s">
        <v>42</v>
      </c>
      <c r="R88" t="s">
        <v>42</v>
      </c>
      <c r="S88" t="s">
        <v>42</v>
      </c>
      <c r="T88" t="s">
        <v>42</v>
      </c>
      <c r="U88" t="s">
        <v>42</v>
      </c>
      <c r="V88" t="s">
        <v>42</v>
      </c>
      <c r="W88" t="s">
        <v>42</v>
      </c>
      <c r="X88" t="s">
        <v>42</v>
      </c>
      <c r="Y88" t="s">
        <v>42</v>
      </c>
      <c r="Z88" t="s">
        <v>42</v>
      </c>
      <c r="AA88" t="s">
        <v>42</v>
      </c>
      <c r="AB88" t="s">
        <v>42</v>
      </c>
      <c r="AC88" t="s">
        <v>42</v>
      </c>
      <c r="AD88" t="s">
        <v>42</v>
      </c>
      <c r="AE88" t="s">
        <v>42</v>
      </c>
      <c r="AF88" t="s">
        <v>42</v>
      </c>
      <c r="AG88" t="s">
        <v>42</v>
      </c>
      <c r="AH88" t="s">
        <v>42</v>
      </c>
      <c r="AI88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3:AI83"/>
    <mergeCell ref="A84:H84"/>
    <mergeCell ref="P2:S2"/>
    <mergeCell ref="T2:W2"/>
    <mergeCell ref="X2:AA2"/>
    <mergeCell ref="AB2:AE2"/>
    <mergeCell ref="AF2:AG2"/>
    <mergeCell ref="AH2:AH4"/>
  </mergeCells>
  <conditionalFormatting sqref="AK5:AK79">
    <cfRule type="cellIs" dxfId="199" priority="3" operator="lessThan">
      <formula>200</formula>
    </cfRule>
    <cfRule type="cellIs" dxfId="198" priority="4" operator="between">
      <formula>200</formula>
      <formula>300</formula>
    </cfRule>
    <cfRule type="cellIs" dxfId="197" priority="5" operator="between">
      <formula>300</formula>
      <formula>400</formula>
    </cfRule>
    <cfRule type="cellIs" dxfId="196" priority="6" operator="greaterThan">
      <formula>400</formula>
    </cfRule>
  </conditionalFormatting>
  <conditionalFormatting sqref="AN5:AN79">
    <cfRule type="cellIs" dxfId="195" priority="9" operator="lessThan">
      <formula>2</formula>
    </cfRule>
    <cfRule type="cellIs" dxfId="194" priority="10" operator="between">
      <formula>2</formula>
      <formula>3</formula>
    </cfRule>
    <cfRule type="cellIs" dxfId="193" priority="11" operator="between">
      <formula>3</formula>
      <formula>100</formula>
    </cfRule>
  </conditionalFormatting>
  <conditionalFormatting sqref="AQ5:AQ79">
    <cfRule type="cellIs" dxfId="192" priority="1" operator="lessThan">
      <formula>0.01</formula>
    </cfRule>
    <cfRule type="cellIs" dxfId="191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395B-ADCD-4912-9FAF-8421BE56AE97}">
  <dimension ref="A1:AR92"/>
  <sheetViews>
    <sheetView topLeftCell="D1" workbookViewId="0">
      <selection activeCell="AT8" sqref="AT8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5703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8558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761</v>
      </c>
      <c r="W3" s="2" t="s">
        <v>19</v>
      </c>
      <c r="X3" s="1" t="s">
        <v>172</v>
      </c>
      <c r="Y3" s="2" t="s">
        <v>172</v>
      </c>
      <c r="Z3" s="2" t="s">
        <v>762</v>
      </c>
      <c r="AA3" s="2" t="s">
        <v>19</v>
      </c>
      <c r="AB3" s="1" t="s">
        <v>174</v>
      </c>
      <c r="AC3" s="2" t="s">
        <v>18</v>
      </c>
      <c r="AD3" s="2" t="s">
        <v>351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352</v>
      </c>
      <c r="C5" s="3" t="s">
        <v>63</v>
      </c>
      <c r="D5" s="3" t="s">
        <v>320</v>
      </c>
      <c r="E5" s="3" t="s">
        <v>7364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5" t="s">
        <v>46</v>
      </c>
      <c r="Q5" s="3" t="s">
        <v>46</v>
      </c>
      <c r="R5" s="3" t="s">
        <v>48</v>
      </c>
      <c r="S5" s="3" t="s">
        <v>50</v>
      </c>
      <c r="T5" s="5" t="s">
        <v>46</v>
      </c>
      <c r="U5" s="3" t="s">
        <v>2525</v>
      </c>
      <c r="V5" s="3" t="s">
        <v>46</v>
      </c>
      <c r="W5" s="3" t="s">
        <v>176</v>
      </c>
      <c r="X5" s="5" t="s">
        <v>46</v>
      </c>
      <c r="Y5" s="3" t="s">
        <v>46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46</v>
      </c>
      <c r="AE5" s="3" t="s">
        <v>321</v>
      </c>
      <c r="AF5" s="5" t="s">
        <v>8559</v>
      </c>
      <c r="AG5" s="3" t="s">
        <v>246</v>
      </c>
      <c r="AH5" s="5" t="s">
        <v>8560</v>
      </c>
      <c r="AI5" s="3" t="s">
        <v>6271</v>
      </c>
      <c r="AK5" s="16">
        <f>IF(OR(E5="", ISBLANK(E5)), AH5-AH5,AH5-E5)</f>
        <v>43.950000000000273</v>
      </c>
      <c r="AL5" t="str">
        <f>IF(AK5&gt;300,B5,"  ")</f>
        <v xml:space="preserve">  </v>
      </c>
      <c r="AN5" s="23">
        <f>(AK5-$AO$5)/$AP$5</f>
        <v>0.24950170794505361</v>
      </c>
      <c r="AO5" s="21">
        <f>AVERAGE(AK5:AK85)</f>
        <v>1.2128395061728705</v>
      </c>
      <c r="AP5" s="19">
        <f>_xlfn.STDEV.P(AK5:AK85)</f>
        <v>171.29005186304846</v>
      </c>
      <c r="AQ5" s="25">
        <f>1-_xlfn.NORM.S.DIST(AN5,TRUE)</f>
        <v>0.40148635996107318</v>
      </c>
      <c r="AR5" s="41">
        <f>1/AQ5</f>
        <v>2.4907446422263431</v>
      </c>
    </row>
    <row r="6" spans="1:44" x14ac:dyDescent="0.25">
      <c r="A6" s="3" t="s">
        <v>48</v>
      </c>
      <c r="B6" s="4" t="s">
        <v>356</v>
      </c>
      <c r="C6" s="3" t="s">
        <v>63</v>
      </c>
      <c r="D6" s="3" t="s">
        <v>320</v>
      </c>
      <c r="E6" s="3" t="s">
        <v>7389</v>
      </c>
      <c r="F6" s="3" t="s">
        <v>104</v>
      </c>
      <c r="G6" s="3" t="s">
        <v>65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46</v>
      </c>
      <c r="N6" s="3" t="s">
        <v>46</v>
      </c>
      <c r="O6" s="3" t="s">
        <v>38</v>
      </c>
      <c r="P6" s="5" t="s">
        <v>46</v>
      </c>
      <c r="Q6" s="3" t="s">
        <v>46</v>
      </c>
      <c r="R6" s="3" t="s">
        <v>47</v>
      </c>
      <c r="S6" s="3" t="s">
        <v>50</v>
      </c>
      <c r="T6" s="6" t="s">
        <v>46</v>
      </c>
      <c r="U6" s="7" t="s">
        <v>46</v>
      </c>
      <c r="V6" s="7" t="s">
        <v>46</v>
      </c>
      <c r="W6" s="7" t="s">
        <v>176</v>
      </c>
      <c r="X6" s="5" t="s">
        <v>46</v>
      </c>
      <c r="Y6" s="3" t="s">
        <v>46</v>
      </c>
      <c r="Z6" s="3" t="s">
        <v>46</v>
      </c>
      <c r="AA6" s="3" t="s">
        <v>121</v>
      </c>
      <c r="AB6" s="5" t="s">
        <v>46</v>
      </c>
      <c r="AC6" s="3" t="s">
        <v>46</v>
      </c>
      <c r="AD6" s="3" t="s">
        <v>4182</v>
      </c>
      <c r="AE6" s="3" t="s">
        <v>176</v>
      </c>
      <c r="AF6" s="5" t="s">
        <v>8561</v>
      </c>
      <c r="AG6" s="3" t="s">
        <v>184</v>
      </c>
      <c r="AH6" s="5" t="s">
        <v>8562</v>
      </c>
      <c r="AI6" s="3" t="s">
        <v>6133</v>
      </c>
      <c r="AK6" s="16">
        <f t="shared" ref="AK6:AK69" si="0">IF(OR(E6="", ISBLANK(E6)), AH6-AH6,AH6-E6)</f>
        <v>191.19000000000005</v>
      </c>
      <c r="AL6" t="str">
        <f t="shared" ref="AL6:AL69" si="1">IF(AK6&gt;300,B6,"  ")</f>
        <v xml:space="preserve">  </v>
      </c>
      <c r="AN6" s="23">
        <f t="shared" ref="AN6:AN69" si="2">(AK6-$AO$5)/$AP$5</f>
        <v>1.1090962868393526</v>
      </c>
      <c r="AQ6" s="25">
        <f t="shared" ref="AQ6:AQ69" si="3">1-_xlfn.NORM.S.DIST(AN6,TRUE)</f>
        <v>0.13369432328534359</v>
      </c>
      <c r="AR6" s="41">
        <f t="shared" ref="AR6:AR69" si="4">1/AQ6</f>
        <v>7.4797491428690028</v>
      </c>
    </row>
    <row r="7" spans="1:44" x14ac:dyDescent="0.25">
      <c r="A7" s="3" t="s">
        <v>86</v>
      </c>
      <c r="B7" s="4" t="s">
        <v>198</v>
      </c>
      <c r="C7" s="3" t="s">
        <v>42</v>
      </c>
      <c r="D7" s="3" t="s">
        <v>186</v>
      </c>
      <c r="E7" s="3" t="s">
        <v>8563</v>
      </c>
      <c r="F7" s="3" t="s">
        <v>61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64</v>
      </c>
      <c r="L7" s="5" t="s">
        <v>46</v>
      </c>
      <c r="M7" s="3" t="s">
        <v>46</v>
      </c>
      <c r="N7" s="3" t="s">
        <v>46</v>
      </c>
      <c r="O7" s="3" t="s">
        <v>67</v>
      </c>
      <c r="P7" s="5" t="s">
        <v>46</v>
      </c>
      <c r="Q7" s="3" t="s">
        <v>46</v>
      </c>
      <c r="R7" s="3" t="s">
        <v>2524</v>
      </c>
      <c r="S7" s="3" t="s">
        <v>50</v>
      </c>
      <c r="T7" s="5" t="s">
        <v>46</v>
      </c>
      <c r="U7" s="3" t="s">
        <v>2523</v>
      </c>
      <c r="V7" s="3" t="s">
        <v>46</v>
      </c>
      <c r="W7" s="3" t="s">
        <v>176</v>
      </c>
      <c r="X7" s="5" t="s">
        <v>46</v>
      </c>
      <c r="Y7" s="3" t="s">
        <v>46</v>
      </c>
      <c r="Z7" s="3" t="s">
        <v>80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321</v>
      </c>
      <c r="AF7" s="5" t="s">
        <v>8564</v>
      </c>
      <c r="AG7" s="3" t="s">
        <v>451</v>
      </c>
      <c r="AH7" s="5" t="s">
        <v>8565</v>
      </c>
      <c r="AI7" s="3" t="s">
        <v>4179</v>
      </c>
      <c r="AK7" s="16">
        <f t="shared" si="0"/>
        <v>63.330000000000382</v>
      </c>
      <c r="AL7" t="str">
        <f t="shared" si="1"/>
        <v xml:space="preserve">  </v>
      </c>
      <c r="AN7" s="23">
        <f t="shared" si="2"/>
        <v>0.36264312969846052</v>
      </c>
      <c r="AQ7" s="25">
        <f t="shared" si="3"/>
        <v>0.35843574375135034</v>
      </c>
      <c r="AR7" s="41">
        <f t="shared" si="4"/>
        <v>2.7899003306258088</v>
      </c>
    </row>
    <row r="8" spans="1:44" x14ac:dyDescent="0.25">
      <c r="A8" s="3" t="s">
        <v>61</v>
      </c>
      <c r="B8" s="4" t="s">
        <v>778</v>
      </c>
      <c r="C8" s="3" t="s">
        <v>42</v>
      </c>
      <c r="D8" s="3" t="s">
        <v>779</v>
      </c>
      <c r="E8" s="3" t="s">
        <v>7399</v>
      </c>
      <c r="F8" s="3" t="s">
        <v>219</v>
      </c>
      <c r="G8" s="3" t="s">
        <v>111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46</v>
      </c>
      <c r="O8" s="3" t="s">
        <v>340</v>
      </c>
      <c r="P8" s="6" t="s">
        <v>46</v>
      </c>
      <c r="Q8" s="7" t="s">
        <v>46</v>
      </c>
      <c r="R8" s="7" t="s">
        <v>2525</v>
      </c>
      <c r="S8" s="7" t="s">
        <v>424</v>
      </c>
      <c r="T8" s="5" t="s">
        <v>4182</v>
      </c>
      <c r="U8" s="3" t="s">
        <v>2525</v>
      </c>
      <c r="V8" s="3" t="s">
        <v>80</v>
      </c>
      <c r="W8" s="3" t="s">
        <v>176</v>
      </c>
      <c r="X8" s="5" t="s">
        <v>2519</v>
      </c>
      <c r="Y8" s="3" t="s">
        <v>46</v>
      </c>
      <c r="Z8" s="3" t="s">
        <v>46</v>
      </c>
      <c r="AA8" s="3" t="s">
        <v>121</v>
      </c>
      <c r="AB8" s="5" t="s">
        <v>46</v>
      </c>
      <c r="AC8" s="3" t="s">
        <v>46</v>
      </c>
      <c r="AD8" s="3" t="s">
        <v>46</v>
      </c>
      <c r="AE8" s="3" t="s">
        <v>219</v>
      </c>
      <c r="AF8" s="5" t="s">
        <v>8566</v>
      </c>
      <c r="AG8" s="3" t="s">
        <v>265</v>
      </c>
      <c r="AH8" s="5" t="s">
        <v>3385</v>
      </c>
      <c r="AI8" s="3" t="s">
        <v>8567</v>
      </c>
      <c r="AK8" s="16">
        <f t="shared" si="0"/>
        <v>246.05000000000018</v>
      </c>
      <c r="AL8" t="str">
        <f t="shared" si="1"/>
        <v xml:space="preserve">  </v>
      </c>
      <c r="AN8" s="23">
        <f t="shared" si="2"/>
        <v>1.4293717459411008</v>
      </c>
      <c r="AQ8" s="25">
        <f t="shared" si="3"/>
        <v>7.6448707358097723E-2</v>
      </c>
      <c r="AR8" s="41">
        <f t="shared" si="4"/>
        <v>13.080665907349399</v>
      </c>
    </row>
    <row r="9" spans="1:44" x14ac:dyDescent="0.25">
      <c r="A9" s="3" t="s">
        <v>46</v>
      </c>
      <c r="B9" s="4" t="s">
        <v>41</v>
      </c>
      <c r="C9" s="3" t="s">
        <v>42</v>
      </c>
      <c r="D9" s="3" t="s">
        <v>43</v>
      </c>
      <c r="E9" s="3" t="s">
        <v>2599</v>
      </c>
      <c r="F9" s="3" t="s">
        <v>83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64</v>
      </c>
      <c r="L9" s="5" t="s">
        <v>46</v>
      </c>
      <c r="M9" s="3" t="s">
        <v>46</v>
      </c>
      <c r="N9" s="3" t="s">
        <v>46</v>
      </c>
      <c r="O9" s="3" t="s">
        <v>67</v>
      </c>
      <c r="P9" s="5" t="s">
        <v>46</v>
      </c>
      <c r="Q9" s="3" t="s">
        <v>46</v>
      </c>
      <c r="R9" s="3" t="s">
        <v>40</v>
      </c>
      <c r="S9" s="3" t="s">
        <v>50</v>
      </c>
      <c r="T9" s="5" t="s">
        <v>46</v>
      </c>
      <c r="U9" s="3" t="s">
        <v>2525</v>
      </c>
      <c r="V9" s="3" t="s">
        <v>2525</v>
      </c>
      <c r="W9" s="3" t="s">
        <v>176</v>
      </c>
      <c r="X9" s="5" t="s">
        <v>46</v>
      </c>
      <c r="Y9" s="3" t="s">
        <v>46</v>
      </c>
      <c r="Z9" s="3" t="s">
        <v>46</v>
      </c>
      <c r="AA9" s="3" t="s">
        <v>121</v>
      </c>
      <c r="AB9" s="5" t="s">
        <v>46</v>
      </c>
      <c r="AC9" s="3" t="s">
        <v>46</v>
      </c>
      <c r="AD9" s="3" t="s">
        <v>2524</v>
      </c>
      <c r="AE9" s="3" t="s">
        <v>176</v>
      </c>
      <c r="AF9" s="5" t="s">
        <v>4314</v>
      </c>
      <c r="AG9" s="3" t="s">
        <v>2530</v>
      </c>
      <c r="AH9" s="5" t="s">
        <v>8568</v>
      </c>
      <c r="AI9" s="3" t="s">
        <v>5574</v>
      </c>
      <c r="AK9" s="16">
        <f t="shared" si="0"/>
        <v>49.650000000000091</v>
      </c>
      <c r="AL9" t="str">
        <f t="shared" si="1"/>
        <v xml:space="preserve">  </v>
      </c>
      <c r="AN9" s="23">
        <f t="shared" si="2"/>
        <v>0.28277859669605437</v>
      </c>
      <c r="AQ9" s="25">
        <f t="shared" si="3"/>
        <v>0.38867328116535926</v>
      </c>
      <c r="AR9" s="41">
        <f t="shared" si="4"/>
        <v>2.5728550133461696</v>
      </c>
    </row>
    <row r="10" spans="1:44" x14ac:dyDescent="0.25">
      <c r="A10" s="3" t="s">
        <v>76</v>
      </c>
      <c r="B10" s="4" t="s">
        <v>373</v>
      </c>
      <c r="C10" s="3" t="s">
        <v>42</v>
      </c>
      <c r="D10" s="3" t="s">
        <v>320</v>
      </c>
      <c r="E10" s="3" t="s">
        <v>7372</v>
      </c>
      <c r="F10" s="3" t="s">
        <v>154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119</v>
      </c>
      <c r="L10" s="5" t="s">
        <v>46</v>
      </c>
      <c r="M10" s="3" t="s">
        <v>46</v>
      </c>
      <c r="N10" s="3" t="s">
        <v>2518</v>
      </c>
      <c r="O10" s="3" t="s">
        <v>188</v>
      </c>
      <c r="P10" s="5" t="s">
        <v>46</v>
      </c>
      <c r="Q10" s="3" t="s">
        <v>46</v>
      </c>
      <c r="R10" s="3" t="s">
        <v>47</v>
      </c>
      <c r="S10" s="3" t="s">
        <v>50</v>
      </c>
      <c r="T10" s="5" t="s">
        <v>46</v>
      </c>
      <c r="U10" s="3" t="s">
        <v>2564</v>
      </c>
      <c r="V10" s="3" t="s">
        <v>2525</v>
      </c>
      <c r="W10" s="3" t="s">
        <v>176</v>
      </c>
      <c r="X10" s="5" t="s">
        <v>46</v>
      </c>
      <c r="Y10" s="3" t="s">
        <v>46</v>
      </c>
      <c r="Z10" s="3" t="s">
        <v>46</v>
      </c>
      <c r="AA10" s="3" t="s">
        <v>121</v>
      </c>
      <c r="AB10" s="6" t="s">
        <v>46</v>
      </c>
      <c r="AC10" s="7" t="s">
        <v>46</v>
      </c>
      <c r="AD10" s="7" t="s">
        <v>46</v>
      </c>
      <c r="AE10" s="7" t="s">
        <v>279</v>
      </c>
      <c r="AF10" s="5" t="s">
        <v>8569</v>
      </c>
      <c r="AG10" s="3" t="s">
        <v>4380</v>
      </c>
      <c r="AH10" s="5" t="s">
        <v>8570</v>
      </c>
      <c r="AI10" s="3" t="s">
        <v>8571</v>
      </c>
      <c r="AK10" s="16">
        <f t="shared" si="0"/>
        <v>179.21000000000004</v>
      </c>
      <c r="AL10" t="str">
        <f t="shared" si="1"/>
        <v xml:space="preserve">  </v>
      </c>
      <c r="AN10" s="23">
        <f t="shared" si="2"/>
        <v>1.0391564399556679</v>
      </c>
      <c r="AQ10" s="25">
        <f t="shared" si="3"/>
        <v>0.14936599276103357</v>
      </c>
      <c r="AR10" s="41">
        <f t="shared" si="4"/>
        <v>6.6949643725119659</v>
      </c>
    </row>
    <row r="11" spans="1:44" x14ac:dyDescent="0.25">
      <c r="A11" s="3" t="s">
        <v>83</v>
      </c>
      <c r="B11" s="4" t="s">
        <v>771</v>
      </c>
      <c r="C11" s="3" t="s">
        <v>63</v>
      </c>
      <c r="D11" s="3" t="s">
        <v>380</v>
      </c>
      <c r="E11" s="3" t="s">
        <v>7418</v>
      </c>
      <c r="F11" s="3" t="s">
        <v>297</v>
      </c>
      <c r="G11" s="3" t="s">
        <v>111</v>
      </c>
      <c r="H11" s="5" t="s">
        <v>46</v>
      </c>
      <c r="I11" s="3" t="s">
        <v>47</v>
      </c>
      <c r="J11" s="3" t="s">
        <v>46</v>
      </c>
      <c r="K11" s="3" t="s">
        <v>143</v>
      </c>
      <c r="L11" s="5" t="s">
        <v>46</v>
      </c>
      <c r="M11" s="3" t="s">
        <v>46</v>
      </c>
      <c r="N11" s="3" t="s">
        <v>2703</v>
      </c>
      <c r="O11" s="3" t="s">
        <v>38</v>
      </c>
      <c r="P11" s="5" t="s">
        <v>46</v>
      </c>
      <c r="Q11" s="3" t="s">
        <v>46</v>
      </c>
      <c r="R11" s="3" t="s">
        <v>47</v>
      </c>
      <c r="S11" s="3" t="s">
        <v>50</v>
      </c>
      <c r="T11" s="5" t="s">
        <v>46</v>
      </c>
      <c r="U11" s="3" t="s">
        <v>2523</v>
      </c>
      <c r="V11" s="3" t="s">
        <v>46</v>
      </c>
      <c r="W11" s="3" t="s">
        <v>176</v>
      </c>
      <c r="X11" s="5" t="s">
        <v>46</v>
      </c>
      <c r="Y11" s="3" t="s">
        <v>46</v>
      </c>
      <c r="Z11" s="3" t="s">
        <v>46</v>
      </c>
      <c r="AA11" s="3" t="s">
        <v>124</v>
      </c>
      <c r="AB11" s="5" t="s">
        <v>46</v>
      </c>
      <c r="AC11" s="3" t="s">
        <v>46</v>
      </c>
      <c r="AD11" s="3" t="s">
        <v>4182</v>
      </c>
      <c r="AE11" s="3" t="s">
        <v>176</v>
      </c>
      <c r="AF11" s="5" t="s">
        <v>4843</v>
      </c>
      <c r="AG11" s="3" t="s">
        <v>200</v>
      </c>
      <c r="AH11" s="5" t="s">
        <v>8572</v>
      </c>
      <c r="AI11" s="3" t="s">
        <v>8573</v>
      </c>
      <c r="AK11" s="16">
        <f t="shared" si="0"/>
        <v>171.90000000000009</v>
      </c>
      <c r="AL11" t="str">
        <f t="shared" si="1"/>
        <v xml:space="preserve">  </v>
      </c>
      <c r="AN11" s="23">
        <f t="shared" si="2"/>
        <v>0.99648028964517288</v>
      </c>
      <c r="AQ11" s="25">
        <f t="shared" si="3"/>
        <v>0.15950841960335649</v>
      </c>
      <c r="AR11" s="41">
        <f t="shared" si="4"/>
        <v>6.2692615379593244</v>
      </c>
    </row>
    <row r="12" spans="1:44" x14ac:dyDescent="0.25">
      <c r="A12" s="3" t="s">
        <v>88</v>
      </c>
      <c r="B12" s="4" t="s">
        <v>185</v>
      </c>
      <c r="C12" s="3" t="s">
        <v>42</v>
      </c>
      <c r="D12" s="3" t="s">
        <v>186</v>
      </c>
      <c r="E12" s="3" t="s">
        <v>7377</v>
      </c>
      <c r="F12" s="3" t="s">
        <v>76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128</v>
      </c>
      <c r="L12" s="6" t="s">
        <v>46</v>
      </c>
      <c r="M12" s="7" t="s">
        <v>46</v>
      </c>
      <c r="N12" s="7" t="s">
        <v>46</v>
      </c>
      <c r="O12" s="7" t="s">
        <v>81</v>
      </c>
      <c r="P12" s="5" t="s">
        <v>46</v>
      </c>
      <c r="Q12" s="3" t="s">
        <v>46</v>
      </c>
      <c r="R12" s="3" t="s">
        <v>47</v>
      </c>
      <c r="S12" s="3" t="s">
        <v>50</v>
      </c>
      <c r="T12" s="5" t="s">
        <v>46</v>
      </c>
      <c r="U12" s="3" t="s">
        <v>2525</v>
      </c>
      <c r="V12" s="3" t="s">
        <v>2525</v>
      </c>
      <c r="W12" s="3" t="s">
        <v>176</v>
      </c>
      <c r="X12" s="6" t="s">
        <v>46</v>
      </c>
      <c r="Y12" s="7" t="s">
        <v>46</v>
      </c>
      <c r="Z12" s="7" t="s">
        <v>46</v>
      </c>
      <c r="AA12" s="7" t="s">
        <v>489</v>
      </c>
      <c r="AB12" s="5" t="s">
        <v>46</v>
      </c>
      <c r="AC12" s="3" t="s">
        <v>46</v>
      </c>
      <c r="AD12" s="3" t="s">
        <v>47</v>
      </c>
      <c r="AE12" s="3" t="s">
        <v>321</v>
      </c>
      <c r="AF12" s="5" t="s">
        <v>91</v>
      </c>
      <c r="AG12" s="3" t="s">
        <v>1869</v>
      </c>
      <c r="AH12" s="5" t="s">
        <v>8574</v>
      </c>
      <c r="AI12" s="3" t="s">
        <v>8575</v>
      </c>
      <c r="AK12" s="16">
        <f t="shared" si="0"/>
        <v>-14.589999999999691</v>
      </c>
      <c r="AL12" t="str">
        <f t="shared" si="1"/>
        <v xml:space="preserve">  </v>
      </c>
      <c r="AN12" s="23">
        <f t="shared" si="2"/>
        <v>-9.2257777578393194E-2</v>
      </c>
      <c r="AQ12" s="25">
        <f t="shared" si="3"/>
        <v>0.53675338307070963</v>
      </c>
      <c r="AR12" s="41">
        <f t="shared" si="4"/>
        <v>1.8630529989007338</v>
      </c>
    </row>
    <row r="13" spans="1:44" x14ac:dyDescent="0.25">
      <c r="A13" s="3" t="s">
        <v>44</v>
      </c>
      <c r="B13" s="4" t="s">
        <v>777</v>
      </c>
      <c r="C13" s="3" t="s">
        <v>42</v>
      </c>
      <c r="D13" s="3" t="s">
        <v>354</v>
      </c>
      <c r="E13" s="3" t="s">
        <v>7405</v>
      </c>
      <c r="F13" s="3" t="s">
        <v>236</v>
      </c>
      <c r="G13" s="3" t="s">
        <v>111</v>
      </c>
      <c r="H13" s="6" t="s">
        <v>46</v>
      </c>
      <c r="I13" s="7" t="s">
        <v>46</v>
      </c>
      <c r="J13" s="7" t="s">
        <v>46</v>
      </c>
      <c r="K13" s="7" t="s">
        <v>98</v>
      </c>
      <c r="L13" s="5" t="s">
        <v>2518</v>
      </c>
      <c r="M13" s="3" t="s">
        <v>2703</v>
      </c>
      <c r="N13" s="3" t="s">
        <v>2518</v>
      </c>
      <c r="O13" s="3" t="s">
        <v>38</v>
      </c>
      <c r="P13" s="5" t="s">
        <v>46</v>
      </c>
      <c r="Q13" s="3" t="s">
        <v>46</v>
      </c>
      <c r="R13" s="3" t="s">
        <v>2524</v>
      </c>
      <c r="S13" s="3" t="s">
        <v>50</v>
      </c>
      <c r="T13" s="5" t="s">
        <v>46</v>
      </c>
      <c r="U13" s="3" t="s">
        <v>2564</v>
      </c>
      <c r="V13" s="3" t="s">
        <v>2525</v>
      </c>
      <c r="W13" s="3" t="s">
        <v>176</v>
      </c>
      <c r="X13" s="5" t="s">
        <v>46</v>
      </c>
      <c r="Y13" s="3" t="s">
        <v>47</v>
      </c>
      <c r="Z13" s="3" t="s">
        <v>46</v>
      </c>
      <c r="AA13" s="3" t="s">
        <v>121</v>
      </c>
      <c r="AB13" s="5" t="s">
        <v>46</v>
      </c>
      <c r="AC13" s="3" t="s">
        <v>46</v>
      </c>
      <c r="AD13" s="3" t="s">
        <v>46</v>
      </c>
      <c r="AE13" s="3" t="s">
        <v>236</v>
      </c>
      <c r="AF13" s="5" t="s">
        <v>4324</v>
      </c>
      <c r="AG13" s="3" t="s">
        <v>950</v>
      </c>
      <c r="AH13" s="5" t="s">
        <v>8576</v>
      </c>
      <c r="AI13" s="3" t="s">
        <v>8577</v>
      </c>
      <c r="AK13" s="16">
        <f t="shared" si="0"/>
        <v>136.38999999999987</v>
      </c>
      <c r="AL13" t="str">
        <f t="shared" si="1"/>
        <v xml:space="preserve">  </v>
      </c>
      <c r="AN13" s="23">
        <f t="shared" si="2"/>
        <v>0.78917111077708813</v>
      </c>
      <c r="AQ13" s="25">
        <f t="shared" si="3"/>
        <v>0.21500600218532895</v>
      </c>
      <c r="AR13" s="41">
        <f t="shared" si="4"/>
        <v>4.6510329471547909</v>
      </c>
    </row>
    <row r="14" spans="1:44" x14ac:dyDescent="0.25">
      <c r="A14" s="3" t="s">
        <v>98</v>
      </c>
      <c r="B14" s="4" t="s">
        <v>379</v>
      </c>
      <c r="C14" s="3" t="s">
        <v>42</v>
      </c>
      <c r="D14" s="3" t="s">
        <v>380</v>
      </c>
      <c r="E14" s="3" t="s">
        <v>7424</v>
      </c>
      <c r="F14" s="3" t="s">
        <v>98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128</v>
      </c>
      <c r="L14" s="5" t="s">
        <v>46</v>
      </c>
      <c r="M14" s="3" t="s">
        <v>2523</v>
      </c>
      <c r="N14" s="3" t="s">
        <v>46</v>
      </c>
      <c r="O14" s="3" t="s">
        <v>219</v>
      </c>
      <c r="P14" s="5" t="s">
        <v>46</v>
      </c>
      <c r="Q14" s="3" t="s">
        <v>46</v>
      </c>
      <c r="R14" s="3" t="s">
        <v>2565</v>
      </c>
      <c r="S14" s="3" t="s">
        <v>223</v>
      </c>
      <c r="T14" s="5" t="s">
        <v>46</v>
      </c>
      <c r="U14" s="3" t="s">
        <v>80</v>
      </c>
      <c r="V14" s="3" t="s">
        <v>2525</v>
      </c>
      <c r="W14" s="3" t="s">
        <v>176</v>
      </c>
      <c r="X14" s="5" t="s">
        <v>46</v>
      </c>
      <c r="Y14" s="3" t="s">
        <v>46</v>
      </c>
      <c r="Z14" s="3" t="s">
        <v>80</v>
      </c>
      <c r="AA14" s="3" t="s">
        <v>121</v>
      </c>
      <c r="AB14" s="5" t="s">
        <v>46</v>
      </c>
      <c r="AC14" s="3" t="s">
        <v>61</v>
      </c>
      <c r="AD14" s="3" t="s">
        <v>46</v>
      </c>
      <c r="AE14" s="3" t="s">
        <v>176</v>
      </c>
      <c r="AF14" s="5" t="s">
        <v>2654</v>
      </c>
      <c r="AG14" s="3" t="s">
        <v>709</v>
      </c>
      <c r="AH14" s="5" t="s">
        <v>8578</v>
      </c>
      <c r="AI14" s="3" t="s">
        <v>6069</v>
      </c>
      <c r="AK14" s="16">
        <f t="shared" si="0"/>
        <v>-19.230000000000018</v>
      </c>
      <c r="AL14" t="str">
        <f t="shared" si="1"/>
        <v xml:space="preserve">  </v>
      </c>
      <c r="AN14" s="23">
        <f t="shared" si="2"/>
        <v>-0.11934633263184223</v>
      </c>
      <c r="AQ14" s="25">
        <f t="shared" si="3"/>
        <v>0.54749951117488083</v>
      </c>
      <c r="AR14" s="41">
        <f t="shared" si="4"/>
        <v>1.8264856490083379</v>
      </c>
    </row>
    <row r="15" spans="1:44" x14ac:dyDescent="0.25">
      <c r="A15" s="3" t="s">
        <v>104</v>
      </c>
      <c r="B15" s="4" t="s">
        <v>62</v>
      </c>
      <c r="C15" s="3" t="s">
        <v>63</v>
      </c>
      <c r="D15" s="3" t="s">
        <v>55</v>
      </c>
      <c r="E15" s="3" t="s">
        <v>7382</v>
      </c>
      <c r="F15" s="3" t="s">
        <v>218</v>
      </c>
      <c r="G15" s="3" t="s">
        <v>42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2703</v>
      </c>
      <c r="M15" s="3" t="s">
        <v>2703</v>
      </c>
      <c r="N15" s="3" t="s">
        <v>2518</v>
      </c>
      <c r="O15" s="3" t="s">
        <v>38</v>
      </c>
      <c r="P15" s="5" t="s">
        <v>46</v>
      </c>
      <c r="Q15" s="3" t="s">
        <v>46</v>
      </c>
      <c r="R15" s="3" t="s">
        <v>47</v>
      </c>
      <c r="S15" s="3" t="s">
        <v>223</v>
      </c>
      <c r="T15" s="5" t="s">
        <v>46</v>
      </c>
      <c r="U15" s="3" t="s">
        <v>2525</v>
      </c>
      <c r="V15" s="3" t="s">
        <v>2525</v>
      </c>
      <c r="W15" s="3" t="s">
        <v>176</v>
      </c>
      <c r="X15" s="5" t="s">
        <v>2519</v>
      </c>
      <c r="Y15" s="3" t="s">
        <v>46</v>
      </c>
      <c r="Z15" s="3" t="s">
        <v>47</v>
      </c>
      <c r="AA15" s="3" t="s">
        <v>121</v>
      </c>
      <c r="AB15" s="5" t="s">
        <v>46</v>
      </c>
      <c r="AC15" s="3" t="s">
        <v>46</v>
      </c>
      <c r="AD15" s="3" t="s">
        <v>4182</v>
      </c>
      <c r="AE15" s="3" t="s">
        <v>176</v>
      </c>
      <c r="AF15" s="5" t="s">
        <v>6375</v>
      </c>
      <c r="AG15" s="3" t="s">
        <v>200</v>
      </c>
      <c r="AH15" s="5" t="s">
        <v>8579</v>
      </c>
      <c r="AI15" s="3" t="s">
        <v>8580</v>
      </c>
      <c r="AK15" s="16">
        <f t="shared" si="0"/>
        <v>375.75999999999976</v>
      </c>
      <c r="AL15" t="str">
        <f t="shared" si="1"/>
        <v>Kuznecovas, Kevinas</v>
      </c>
      <c r="AN15" s="23">
        <f t="shared" si="2"/>
        <v>2.1866252967994231</v>
      </c>
      <c r="AQ15" s="25">
        <f t="shared" si="3"/>
        <v>1.4384944543351263E-2</v>
      </c>
      <c r="AR15" s="41">
        <f t="shared" si="4"/>
        <v>69.517125838500434</v>
      </c>
    </row>
    <row r="16" spans="1:44" x14ac:dyDescent="0.25">
      <c r="A16" s="3" t="s">
        <v>108</v>
      </c>
      <c r="B16" s="4" t="s">
        <v>390</v>
      </c>
      <c r="C16" s="3" t="s">
        <v>42</v>
      </c>
      <c r="D16" s="3" t="s">
        <v>307</v>
      </c>
      <c r="E16" s="3" t="s">
        <v>7391</v>
      </c>
      <c r="F16" s="3" t="s">
        <v>108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64</v>
      </c>
      <c r="L16" s="5" t="s">
        <v>46</v>
      </c>
      <c r="M16" s="3" t="s">
        <v>46</v>
      </c>
      <c r="N16" s="3" t="s">
        <v>2703</v>
      </c>
      <c r="O16" s="3" t="s">
        <v>38</v>
      </c>
      <c r="P16" s="5" t="s">
        <v>46</v>
      </c>
      <c r="Q16" s="3" t="s">
        <v>46</v>
      </c>
      <c r="R16" s="3" t="s">
        <v>2524</v>
      </c>
      <c r="S16" s="3" t="s">
        <v>50</v>
      </c>
      <c r="T16" s="5" t="s">
        <v>46</v>
      </c>
      <c r="U16" s="3" t="s">
        <v>2523</v>
      </c>
      <c r="V16" s="3" t="s">
        <v>46</v>
      </c>
      <c r="W16" s="3" t="s">
        <v>176</v>
      </c>
      <c r="X16" s="5" t="s">
        <v>46</v>
      </c>
      <c r="Y16" s="3" t="s">
        <v>80</v>
      </c>
      <c r="Z16" s="3" t="s">
        <v>80</v>
      </c>
      <c r="AA16" s="3" t="s">
        <v>121</v>
      </c>
      <c r="AB16" s="5" t="s">
        <v>46</v>
      </c>
      <c r="AC16" s="3" t="s">
        <v>46</v>
      </c>
      <c r="AD16" s="3" t="s">
        <v>47</v>
      </c>
      <c r="AE16" s="3" t="s">
        <v>176</v>
      </c>
      <c r="AF16" s="5" t="s">
        <v>5351</v>
      </c>
      <c r="AG16" s="3" t="s">
        <v>237</v>
      </c>
      <c r="AH16" s="5" t="s">
        <v>8581</v>
      </c>
      <c r="AI16" s="3" t="s">
        <v>3078</v>
      </c>
      <c r="AK16" s="16">
        <f t="shared" si="0"/>
        <v>-30.350000000000364</v>
      </c>
      <c r="AL16" t="str">
        <f t="shared" si="1"/>
        <v xml:space="preserve">  </v>
      </c>
      <c r="AN16" s="23">
        <f t="shared" si="2"/>
        <v>-0.18426545594958818</v>
      </c>
      <c r="AQ16" s="25">
        <f t="shared" si="3"/>
        <v>0.5730973939825903</v>
      </c>
      <c r="AR16" s="41">
        <f t="shared" si="4"/>
        <v>1.7449041131573846</v>
      </c>
    </row>
    <row r="17" spans="1:44" x14ac:dyDescent="0.25">
      <c r="A17" s="3" t="s">
        <v>113</v>
      </c>
      <c r="B17" s="4" t="s">
        <v>199</v>
      </c>
      <c r="C17" s="3" t="s">
        <v>42</v>
      </c>
      <c r="D17" s="3" t="s">
        <v>186</v>
      </c>
      <c r="E17" s="3" t="s">
        <v>7380</v>
      </c>
      <c r="F17" s="3" t="s">
        <v>256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2703</v>
      </c>
      <c r="N17" s="3" t="s">
        <v>46</v>
      </c>
      <c r="O17" s="3" t="s">
        <v>38</v>
      </c>
      <c r="P17" s="5" t="s">
        <v>61</v>
      </c>
      <c r="Q17" s="3" t="s">
        <v>46</v>
      </c>
      <c r="R17" s="3" t="s">
        <v>47</v>
      </c>
      <c r="S17" s="3" t="s">
        <v>50</v>
      </c>
      <c r="T17" s="5" t="s">
        <v>46</v>
      </c>
      <c r="U17" s="3" t="s">
        <v>2525</v>
      </c>
      <c r="V17" s="3" t="s">
        <v>46</v>
      </c>
      <c r="W17" s="3" t="s">
        <v>176</v>
      </c>
      <c r="X17" s="5" t="s">
        <v>48</v>
      </c>
      <c r="Y17" s="3" t="s">
        <v>47</v>
      </c>
      <c r="Z17" s="3" t="s">
        <v>80</v>
      </c>
      <c r="AA17" s="3" t="s">
        <v>121</v>
      </c>
      <c r="AB17" s="5" t="s">
        <v>46</v>
      </c>
      <c r="AC17" s="3" t="s">
        <v>46</v>
      </c>
      <c r="AD17" s="3" t="s">
        <v>46</v>
      </c>
      <c r="AE17" s="3" t="s">
        <v>176</v>
      </c>
      <c r="AF17" s="5" t="s">
        <v>8582</v>
      </c>
      <c r="AG17" s="3" t="s">
        <v>184</v>
      </c>
      <c r="AH17" s="5" t="s">
        <v>8583</v>
      </c>
      <c r="AI17" s="3" t="s">
        <v>8584</v>
      </c>
      <c r="AK17" s="16">
        <f t="shared" si="0"/>
        <v>27.440000000000055</v>
      </c>
      <c r="AL17" t="str">
        <f t="shared" si="1"/>
        <v xml:space="preserve">  </v>
      </c>
      <c r="AN17" s="23">
        <f t="shared" si="2"/>
        <v>0.1531154915803084</v>
      </c>
      <c r="AQ17" s="25">
        <f t="shared" si="3"/>
        <v>0.43915359970819001</v>
      </c>
      <c r="AR17" s="41">
        <f t="shared" si="4"/>
        <v>2.2771076012230864</v>
      </c>
    </row>
    <row r="18" spans="1:44" x14ac:dyDescent="0.25">
      <c r="A18" s="3" t="s">
        <v>119</v>
      </c>
      <c r="B18" s="4" t="s">
        <v>54</v>
      </c>
      <c r="C18" s="3" t="s">
        <v>42</v>
      </c>
      <c r="D18" s="3" t="s">
        <v>55</v>
      </c>
      <c r="E18" s="3" t="s">
        <v>7436</v>
      </c>
      <c r="F18" s="3" t="s">
        <v>128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46</v>
      </c>
      <c r="M18" s="3" t="s">
        <v>46</v>
      </c>
      <c r="N18" s="3" t="s">
        <v>2703</v>
      </c>
      <c r="O18" s="3" t="s">
        <v>38</v>
      </c>
      <c r="P18" s="5" t="s">
        <v>46</v>
      </c>
      <c r="Q18" s="3" t="s">
        <v>46</v>
      </c>
      <c r="R18" s="3" t="s">
        <v>2565</v>
      </c>
      <c r="S18" s="3" t="s">
        <v>50</v>
      </c>
      <c r="T18" s="5" t="s">
        <v>46</v>
      </c>
      <c r="U18" s="3" t="s">
        <v>2525</v>
      </c>
      <c r="V18" s="3" t="s">
        <v>46</v>
      </c>
      <c r="W18" s="3" t="s">
        <v>176</v>
      </c>
      <c r="X18" s="5" t="s">
        <v>47</v>
      </c>
      <c r="Y18" s="3" t="s">
        <v>46</v>
      </c>
      <c r="Z18" s="3" t="s">
        <v>46</v>
      </c>
      <c r="AA18" s="3" t="s">
        <v>121</v>
      </c>
      <c r="AB18" s="5" t="s">
        <v>46</v>
      </c>
      <c r="AC18" s="3" t="s">
        <v>47</v>
      </c>
      <c r="AD18" s="3" t="s">
        <v>80</v>
      </c>
      <c r="AE18" s="3" t="s">
        <v>176</v>
      </c>
      <c r="AF18" s="5" t="s">
        <v>6384</v>
      </c>
      <c r="AG18" s="3" t="s">
        <v>184</v>
      </c>
      <c r="AH18" s="5" t="s">
        <v>8585</v>
      </c>
      <c r="AI18" s="3" t="s">
        <v>4608</v>
      </c>
      <c r="AK18" s="16">
        <f t="shared" si="0"/>
        <v>-23.940000000000055</v>
      </c>
      <c r="AL18" t="str">
        <f t="shared" si="1"/>
        <v xml:space="preserve">  </v>
      </c>
      <c r="AN18" s="23">
        <f t="shared" si="2"/>
        <v>-0.14684355123135448</v>
      </c>
      <c r="AQ18" s="25">
        <f t="shared" si="3"/>
        <v>0.55837224582394662</v>
      </c>
      <c r="AR18" s="41">
        <f t="shared" si="4"/>
        <v>1.7909199597203789</v>
      </c>
    </row>
    <row r="19" spans="1:44" x14ac:dyDescent="0.25">
      <c r="A19" s="3" t="s">
        <v>56</v>
      </c>
      <c r="B19" s="4" t="s">
        <v>192</v>
      </c>
      <c r="C19" s="3" t="s">
        <v>42</v>
      </c>
      <c r="D19" s="3" t="s">
        <v>193</v>
      </c>
      <c r="E19" s="3" t="s">
        <v>2608</v>
      </c>
      <c r="F19" s="3" t="s">
        <v>261</v>
      </c>
      <c r="G19" s="3" t="s">
        <v>65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2703</v>
      </c>
      <c r="O19" s="3" t="s">
        <v>38</v>
      </c>
      <c r="P19" s="5" t="s">
        <v>46</v>
      </c>
      <c r="Q19" s="3" t="s">
        <v>46</v>
      </c>
      <c r="R19" s="3" t="s">
        <v>2525</v>
      </c>
      <c r="S19" s="3" t="s">
        <v>50</v>
      </c>
      <c r="T19" s="5" t="s">
        <v>46</v>
      </c>
      <c r="U19" s="3" t="s">
        <v>2523</v>
      </c>
      <c r="V19" s="3" t="s">
        <v>2525</v>
      </c>
      <c r="W19" s="3" t="s">
        <v>176</v>
      </c>
      <c r="X19" s="5" t="s">
        <v>61</v>
      </c>
      <c r="Y19" s="3" t="s">
        <v>47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47</v>
      </c>
      <c r="AE19" s="3" t="s">
        <v>176</v>
      </c>
      <c r="AF19" s="5" t="s">
        <v>476</v>
      </c>
      <c r="AG19" s="3" t="s">
        <v>184</v>
      </c>
      <c r="AH19" s="5" t="s">
        <v>8586</v>
      </c>
      <c r="AI19" s="3" t="s">
        <v>8587</v>
      </c>
      <c r="AK19" s="16">
        <f t="shared" si="0"/>
        <v>17.620000000000346</v>
      </c>
      <c r="AL19" t="str">
        <f t="shared" si="1"/>
        <v xml:space="preserve">  </v>
      </c>
      <c r="AN19" s="23">
        <f t="shared" si="2"/>
        <v>9.5785834118057786E-2</v>
      </c>
      <c r="AQ19" s="25">
        <f t="shared" si="3"/>
        <v>0.46184533417979778</v>
      </c>
      <c r="AR19" s="41">
        <f t="shared" si="4"/>
        <v>2.165227027303251</v>
      </c>
    </row>
    <row r="20" spans="1:44" x14ac:dyDescent="0.25">
      <c r="A20" s="3" t="s">
        <v>128</v>
      </c>
      <c r="B20" s="4" t="s">
        <v>376</v>
      </c>
      <c r="C20" s="3" t="s">
        <v>58</v>
      </c>
      <c r="D20" s="3" t="s">
        <v>377</v>
      </c>
      <c r="E20" s="3" t="s">
        <v>7401</v>
      </c>
      <c r="F20" s="3" t="s">
        <v>315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46</v>
      </c>
      <c r="N20" s="3" t="s">
        <v>46</v>
      </c>
      <c r="O20" s="3" t="s">
        <v>340</v>
      </c>
      <c r="P20" s="5" t="s">
        <v>46</v>
      </c>
      <c r="Q20" s="3" t="s">
        <v>46</v>
      </c>
      <c r="R20" s="3" t="s">
        <v>40</v>
      </c>
      <c r="S20" s="3" t="s">
        <v>50</v>
      </c>
      <c r="T20" s="5" t="s">
        <v>46</v>
      </c>
      <c r="U20" s="3" t="s">
        <v>80</v>
      </c>
      <c r="V20" s="3" t="s">
        <v>2525</v>
      </c>
      <c r="W20" s="3" t="s">
        <v>176</v>
      </c>
      <c r="X20" s="5" t="s">
        <v>46</v>
      </c>
      <c r="Y20" s="3" t="s">
        <v>47</v>
      </c>
      <c r="Z20" s="3" t="s">
        <v>47</v>
      </c>
      <c r="AA20" s="3" t="s">
        <v>121</v>
      </c>
      <c r="AB20" s="5" t="s">
        <v>46</v>
      </c>
      <c r="AC20" s="3" t="s">
        <v>46</v>
      </c>
      <c r="AD20" s="3" t="s">
        <v>4182</v>
      </c>
      <c r="AE20" s="3" t="s">
        <v>176</v>
      </c>
      <c r="AF20" s="5" t="s">
        <v>2526</v>
      </c>
      <c r="AG20" s="3" t="s">
        <v>215</v>
      </c>
      <c r="AH20" s="5" t="s">
        <v>8588</v>
      </c>
      <c r="AI20" s="3" t="s">
        <v>8589</v>
      </c>
      <c r="AK20" s="16">
        <f t="shared" si="0"/>
        <v>58.760000000000218</v>
      </c>
      <c r="AL20" t="str">
        <f t="shared" si="1"/>
        <v xml:space="preserve">  </v>
      </c>
      <c r="AN20" s="23">
        <f t="shared" si="2"/>
        <v>0.33596323819107737</v>
      </c>
      <c r="AQ20" s="25">
        <f t="shared" si="3"/>
        <v>0.36844929423644424</v>
      </c>
      <c r="AR20" s="41">
        <f t="shared" si="4"/>
        <v>2.7140776645327809</v>
      </c>
    </row>
    <row r="21" spans="1:44" x14ac:dyDescent="0.25">
      <c r="A21" s="3" t="s">
        <v>131</v>
      </c>
      <c r="B21" s="4" t="s">
        <v>783</v>
      </c>
      <c r="C21" s="3" t="s">
        <v>58</v>
      </c>
      <c r="D21" s="3" t="s">
        <v>365</v>
      </c>
      <c r="E21" s="3" t="s">
        <v>7431</v>
      </c>
      <c r="F21" s="3" t="s">
        <v>821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2703</v>
      </c>
      <c r="M21" s="3" t="s">
        <v>2523</v>
      </c>
      <c r="N21" s="3" t="s">
        <v>46</v>
      </c>
      <c r="O21" s="3" t="s">
        <v>38</v>
      </c>
      <c r="P21" s="5" t="s">
        <v>40</v>
      </c>
      <c r="Q21" s="3" t="s">
        <v>46</v>
      </c>
      <c r="R21" s="3" t="s">
        <v>47</v>
      </c>
      <c r="S21" s="3" t="s">
        <v>50</v>
      </c>
      <c r="T21" s="5" t="s">
        <v>46</v>
      </c>
      <c r="U21" s="3" t="s">
        <v>2525</v>
      </c>
      <c r="V21" s="3" t="s">
        <v>46</v>
      </c>
      <c r="W21" s="3" t="s">
        <v>176</v>
      </c>
      <c r="X21" s="5" t="s">
        <v>48</v>
      </c>
      <c r="Y21" s="3" t="s">
        <v>46</v>
      </c>
      <c r="Z21" s="3" t="s">
        <v>47</v>
      </c>
      <c r="AA21" s="3" t="s">
        <v>121</v>
      </c>
      <c r="AB21" s="5" t="s">
        <v>46</v>
      </c>
      <c r="AC21" s="3" t="s">
        <v>46</v>
      </c>
      <c r="AD21" s="3" t="s">
        <v>2524</v>
      </c>
      <c r="AE21" s="3" t="s">
        <v>176</v>
      </c>
      <c r="AF21" s="5" t="s">
        <v>294</v>
      </c>
      <c r="AG21" s="3" t="s">
        <v>184</v>
      </c>
      <c r="AH21" s="5" t="s">
        <v>8590</v>
      </c>
      <c r="AI21" s="3" t="s">
        <v>5802</v>
      </c>
      <c r="AK21" s="16">
        <f t="shared" si="0"/>
        <v>74.150000000000091</v>
      </c>
      <c r="AL21" t="str">
        <f t="shared" si="1"/>
        <v xml:space="preserve">  </v>
      </c>
      <c r="AN21" s="23">
        <f t="shared" si="2"/>
        <v>0.4258108378187816</v>
      </c>
      <c r="AQ21" s="25">
        <f t="shared" si="3"/>
        <v>0.33512284452721985</v>
      </c>
      <c r="AR21" s="41">
        <f t="shared" si="4"/>
        <v>2.9839804010101632</v>
      </c>
    </row>
    <row r="22" spans="1:44" x14ac:dyDescent="0.25">
      <c r="A22" s="3" t="s">
        <v>64</v>
      </c>
      <c r="B22" s="4" t="s">
        <v>370</v>
      </c>
      <c r="C22" s="3" t="s">
        <v>63</v>
      </c>
      <c r="D22" s="3" t="s">
        <v>140</v>
      </c>
      <c r="E22" s="3" t="s">
        <v>7411</v>
      </c>
      <c r="F22" s="3" t="s">
        <v>101</v>
      </c>
      <c r="G22" s="3" t="s">
        <v>42</v>
      </c>
      <c r="H22" s="5" t="s">
        <v>46</v>
      </c>
      <c r="I22" s="3" t="s">
        <v>46</v>
      </c>
      <c r="J22" s="3" t="s">
        <v>46</v>
      </c>
      <c r="K22" s="3" t="s">
        <v>128</v>
      </c>
      <c r="L22" s="5" t="s">
        <v>46</v>
      </c>
      <c r="M22" s="3" t="s">
        <v>46</v>
      </c>
      <c r="N22" s="3" t="s">
        <v>2703</v>
      </c>
      <c r="O22" s="3" t="s">
        <v>67</v>
      </c>
      <c r="P22" s="5" t="s">
        <v>61</v>
      </c>
      <c r="Q22" s="3" t="s">
        <v>46</v>
      </c>
      <c r="R22" s="3" t="s">
        <v>40</v>
      </c>
      <c r="S22" s="3" t="s">
        <v>235</v>
      </c>
      <c r="T22" s="5" t="s">
        <v>4182</v>
      </c>
      <c r="U22" s="3" t="s">
        <v>80</v>
      </c>
      <c r="V22" s="3" t="s">
        <v>2525</v>
      </c>
      <c r="W22" s="3" t="s">
        <v>176</v>
      </c>
      <c r="X22" s="5" t="s">
        <v>46</v>
      </c>
      <c r="Y22" s="3" t="s">
        <v>47</v>
      </c>
      <c r="Z22" s="3" t="s">
        <v>2703</v>
      </c>
      <c r="AA22" s="3" t="s">
        <v>121</v>
      </c>
      <c r="AB22" s="5" t="s">
        <v>46</v>
      </c>
      <c r="AC22" s="3" t="s">
        <v>46</v>
      </c>
      <c r="AD22" s="3" t="s">
        <v>47</v>
      </c>
      <c r="AE22" s="3" t="s">
        <v>176</v>
      </c>
      <c r="AF22" s="5" t="s">
        <v>8591</v>
      </c>
      <c r="AG22" s="3" t="s">
        <v>1229</v>
      </c>
      <c r="AH22" s="5" t="s">
        <v>8592</v>
      </c>
      <c r="AI22" s="3" t="s">
        <v>5761</v>
      </c>
      <c r="AK22" s="16">
        <f t="shared" si="0"/>
        <v>154.36999999999989</v>
      </c>
      <c r="AL22" t="str">
        <f t="shared" si="1"/>
        <v xml:space="preserve">  </v>
      </c>
      <c r="AN22" s="23">
        <f t="shared" si="2"/>
        <v>0.89413926160919577</v>
      </c>
      <c r="AQ22" s="25">
        <f t="shared" si="3"/>
        <v>0.1856236924678013</v>
      </c>
      <c r="AR22" s="41">
        <f t="shared" si="4"/>
        <v>5.3872433346484705</v>
      </c>
    </row>
    <row r="23" spans="1:44" x14ac:dyDescent="0.25">
      <c r="A23" s="3" t="s">
        <v>138</v>
      </c>
      <c r="B23" s="4" t="s">
        <v>6564</v>
      </c>
      <c r="C23" s="3" t="s">
        <v>42</v>
      </c>
      <c r="D23" s="3" t="s">
        <v>115</v>
      </c>
      <c r="E23" s="3" t="s">
        <v>8593</v>
      </c>
      <c r="F23" s="3" t="s">
        <v>71</v>
      </c>
      <c r="G23" s="3" t="s">
        <v>111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2703</v>
      </c>
      <c r="M23" s="3" t="s">
        <v>2703</v>
      </c>
      <c r="N23" s="3" t="s">
        <v>2703</v>
      </c>
      <c r="O23" s="3" t="s">
        <v>38</v>
      </c>
      <c r="P23" s="5" t="s">
        <v>46</v>
      </c>
      <c r="Q23" s="3" t="s">
        <v>46</v>
      </c>
      <c r="R23" s="3" t="s">
        <v>47</v>
      </c>
      <c r="S23" s="3" t="s">
        <v>50</v>
      </c>
      <c r="T23" s="5" t="s">
        <v>46</v>
      </c>
      <c r="U23" s="3" t="s">
        <v>2564</v>
      </c>
      <c r="V23" s="3" t="s">
        <v>46</v>
      </c>
      <c r="W23" s="3" t="s">
        <v>176</v>
      </c>
      <c r="X23" s="5" t="s">
        <v>40</v>
      </c>
      <c r="Y23" s="3" t="s">
        <v>46</v>
      </c>
      <c r="Z23" s="3" t="s">
        <v>80</v>
      </c>
      <c r="AA23" s="3" t="s">
        <v>121</v>
      </c>
      <c r="AB23" s="5" t="s">
        <v>46</v>
      </c>
      <c r="AC23" s="3" t="s">
        <v>61</v>
      </c>
      <c r="AD23" s="3" t="s">
        <v>80</v>
      </c>
      <c r="AE23" s="3" t="s">
        <v>176</v>
      </c>
      <c r="AF23" s="5" t="s">
        <v>838</v>
      </c>
      <c r="AG23" s="3" t="s">
        <v>184</v>
      </c>
      <c r="AH23" s="5" t="s">
        <v>8594</v>
      </c>
      <c r="AI23" s="3" t="s">
        <v>4223</v>
      </c>
      <c r="AK23" s="16">
        <f t="shared" si="0"/>
        <v>114.13999999999987</v>
      </c>
      <c r="AL23" t="str">
        <f t="shared" si="1"/>
        <v xml:space="preserve">  </v>
      </c>
      <c r="AN23" s="23">
        <f t="shared" si="2"/>
        <v>0.65927448363501961</v>
      </c>
      <c r="AQ23" s="25">
        <f t="shared" si="3"/>
        <v>0.25485976233550878</v>
      </c>
      <c r="AR23" s="41">
        <f t="shared" si="4"/>
        <v>3.9237264872104656</v>
      </c>
    </row>
    <row r="24" spans="1:44" x14ac:dyDescent="0.25">
      <c r="A24" s="3" t="s">
        <v>143</v>
      </c>
      <c r="B24" s="4" t="s">
        <v>1110</v>
      </c>
      <c r="C24" s="3" t="s">
        <v>63</v>
      </c>
      <c r="D24" s="3" t="s">
        <v>320</v>
      </c>
      <c r="E24" s="3" t="s">
        <v>7385</v>
      </c>
      <c r="F24" s="3" t="s">
        <v>1005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46</v>
      </c>
      <c r="M24" s="3" t="s">
        <v>46</v>
      </c>
      <c r="N24" s="3" t="s">
        <v>47</v>
      </c>
      <c r="O24" s="3" t="s">
        <v>38</v>
      </c>
      <c r="P24" s="5" t="s">
        <v>46</v>
      </c>
      <c r="Q24" s="3" t="s">
        <v>46</v>
      </c>
      <c r="R24" s="3" t="s">
        <v>47</v>
      </c>
      <c r="S24" s="3" t="s">
        <v>50</v>
      </c>
      <c r="T24" s="5" t="s">
        <v>46</v>
      </c>
      <c r="U24" s="3" t="s">
        <v>2564</v>
      </c>
      <c r="V24" s="3" t="s">
        <v>2525</v>
      </c>
      <c r="W24" s="3" t="s">
        <v>176</v>
      </c>
      <c r="X24" s="5" t="s">
        <v>46</v>
      </c>
      <c r="Y24" s="3" t="s">
        <v>47</v>
      </c>
      <c r="Z24" s="3" t="s">
        <v>46</v>
      </c>
      <c r="AA24" s="3" t="s">
        <v>121</v>
      </c>
      <c r="AB24" s="5" t="s">
        <v>46</v>
      </c>
      <c r="AC24" s="3" t="s">
        <v>46</v>
      </c>
      <c r="AD24" s="3" t="s">
        <v>47</v>
      </c>
      <c r="AE24" s="3" t="s">
        <v>176</v>
      </c>
      <c r="AF24" s="5" t="s">
        <v>2712</v>
      </c>
      <c r="AG24" s="3" t="s">
        <v>184</v>
      </c>
      <c r="AH24" s="5" t="s">
        <v>8595</v>
      </c>
      <c r="AI24" s="3" t="s">
        <v>8596</v>
      </c>
      <c r="AK24" s="16">
        <f t="shared" si="0"/>
        <v>264.7199999999998</v>
      </c>
      <c r="AL24" t="str">
        <f t="shared" si="1"/>
        <v xml:space="preserve">  </v>
      </c>
      <c r="AN24" s="23">
        <f t="shared" si="2"/>
        <v>1.5383681517272749</v>
      </c>
      <c r="AQ24" s="25">
        <f t="shared" si="3"/>
        <v>6.1979312385563312E-2</v>
      </c>
      <c r="AR24" s="41">
        <f t="shared" si="4"/>
        <v>16.134415847971354</v>
      </c>
    </row>
    <row r="25" spans="1:44" x14ac:dyDescent="0.25">
      <c r="A25" s="3" t="s">
        <v>146</v>
      </c>
      <c r="B25" s="4" t="s">
        <v>1108</v>
      </c>
      <c r="C25" s="3" t="s">
        <v>63</v>
      </c>
      <c r="D25" s="3" t="s">
        <v>320</v>
      </c>
      <c r="E25" s="3" t="s">
        <v>7413</v>
      </c>
      <c r="F25" s="3" t="s">
        <v>44</v>
      </c>
      <c r="G25" s="3" t="s">
        <v>65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2703</v>
      </c>
      <c r="N25" s="3" t="s">
        <v>46</v>
      </c>
      <c r="O25" s="3" t="s">
        <v>38</v>
      </c>
      <c r="P25" s="5" t="s">
        <v>46</v>
      </c>
      <c r="Q25" s="3" t="s">
        <v>46</v>
      </c>
      <c r="R25" s="3" t="s">
        <v>47</v>
      </c>
      <c r="S25" s="3" t="s">
        <v>50</v>
      </c>
      <c r="T25" s="5" t="s">
        <v>46</v>
      </c>
      <c r="U25" s="3" t="s">
        <v>80</v>
      </c>
      <c r="V25" s="3" t="s">
        <v>80</v>
      </c>
      <c r="W25" s="3" t="s">
        <v>176</v>
      </c>
      <c r="X25" s="5" t="s">
        <v>47</v>
      </c>
      <c r="Y25" s="3" t="s">
        <v>46</v>
      </c>
      <c r="Z25" s="3" t="s">
        <v>47</v>
      </c>
      <c r="AA25" s="3" t="s">
        <v>121</v>
      </c>
      <c r="AB25" s="5" t="s">
        <v>46</v>
      </c>
      <c r="AC25" s="3" t="s">
        <v>46</v>
      </c>
      <c r="AD25" s="3" t="s">
        <v>4182</v>
      </c>
      <c r="AE25" s="3" t="s">
        <v>176</v>
      </c>
      <c r="AF25" s="5" t="s">
        <v>4347</v>
      </c>
      <c r="AG25" s="3" t="s">
        <v>184</v>
      </c>
      <c r="AH25" s="5" t="s">
        <v>8597</v>
      </c>
      <c r="AI25" s="3" t="s">
        <v>8374</v>
      </c>
      <c r="AK25" s="16">
        <f t="shared" si="0"/>
        <v>-162.78999999999996</v>
      </c>
      <c r="AL25" t="str">
        <f t="shared" si="1"/>
        <v xml:space="preserve">  </v>
      </c>
      <c r="AN25" s="23">
        <f t="shared" si="2"/>
        <v>-0.95745688510444282</v>
      </c>
      <c r="AQ25" s="25">
        <f t="shared" si="3"/>
        <v>0.83083165091924538</v>
      </c>
      <c r="AR25" s="41">
        <f t="shared" si="4"/>
        <v>1.2036132697804471</v>
      </c>
    </row>
    <row r="26" spans="1:44" x14ac:dyDescent="0.25">
      <c r="A26" s="3" t="s">
        <v>149</v>
      </c>
      <c r="B26" s="4" t="s">
        <v>392</v>
      </c>
      <c r="C26" s="3" t="s">
        <v>58</v>
      </c>
      <c r="D26" s="3" t="s">
        <v>307</v>
      </c>
      <c r="E26" s="3" t="s">
        <v>2616</v>
      </c>
      <c r="F26" s="3" t="s">
        <v>81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138</v>
      </c>
      <c r="L26" s="5" t="s">
        <v>46</v>
      </c>
      <c r="M26" s="3" t="s">
        <v>46</v>
      </c>
      <c r="N26" s="3" t="s">
        <v>2518</v>
      </c>
      <c r="O26" s="3" t="s">
        <v>38</v>
      </c>
      <c r="P26" s="5" t="s">
        <v>46</v>
      </c>
      <c r="Q26" s="3" t="s">
        <v>46</v>
      </c>
      <c r="R26" s="3" t="s">
        <v>47</v>
      </c>
      <c r="S26" s="3" t="s">
        <v>50</v>
      </c>
      <c r="T26" s="5" t="s">
        <v>4182</v>
      </c>
      <c r="U26" s="3" t="s">
        <v>2525</v>
      </c>
      <c r="V26" s="3" t="s">
        <v>2525</v>
      </c>
      <c r="W26" s="3" t="s">
        <v>176</v>
      </c>
      <c r="X26" s="5" t="s">
        <v>80</v>
      </c>
      <c r="Y26" s="3" t="s">
        <v>47</v>
      </c>
      <c r="Z26" s="3" t="s">
        <v>80</v>
      </c>
      <c r="AA26" s="3" t="s">
        <v>121</v>
      </c>
      <c r="AB26" s="5" t="s">
        <v>46</v>
      </c>
      <c r="AC26" s="3" t="s">
        <v>46</v>
      </c>
      <c r="AD26" s="3" t="s">
        <v>46</v>
      </c>
      <c r="AE26" s="3" t="s">
        <v>176</v>
      </c>
      <c r="AF26" s="5" t="s">
        <v>5226</v>
      </c>
      <c r="AG26" s="3" t="s">
        <v>567</v>
      </c>
      <c r="AH26" s="5" t="s">
        <v>5412</v>
      </c>
      <c r="AI26" s="3" t="s">
        <v>4542</v>
      </c>
      <c r="AK26" s="16">
        <f t="shared" si="0"/>
        <v>-8.5899999999996908</v>
      </c>
      <c r="AL26" t="str">
        <f t="shared" si="1"/>
        <v xml:space="preserve">  </v>
      </c>
      <c r="AN26" s="23">
        <f t="shared" si="2"/>
        <v>-5.7229473629970204E-2</v>
      </c>
      <c r="AQ26" s="25">
        <f t="shared" si="3"/>
        <v>0.52281879996636715</v>
      </c>
      <c r="AR26" s="41">
        <f t="shared" si="4"/>
        <v>1.9127085714292023</v>
      </c>
    </row>
    <row r="27" spans="1:44" x14ac:dyDescent="0.25">
      <c r="A27" s="3" t="s">
        <v>154</v>
      </c>
      <c r="B27" s="4" t="s">
        <v>6588</v>
      </c>
      <c r="C27" s="3" t="s">
        <v>58</v>
      </c>
      <c r="D27" s="3" t="s">
        <v>380</v>
      </c>
      <c r="E27" s="3" t="s">
        <v>8598</v>
      </c>
      <c r="F27" s="3" t="s">
        <v>122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2518</v>
      </c>
      <c r="M27" s="3" t="s">
        <v>46</v>
      </c>
      <c r="N27" s="3" t="s">
        <v>2703</v>
      </c>
      <c r="O27" s="3" t="s">
        <v>38</v>
      </c>
      <c r="P27" s="5" t="s">
        <v>46</v>
      </c>
      <c r="Q27" s="3" t="s">
        <v>46</v>
      </c>
      <c r="R27" s="3" t="s">
        <v>47</v>
      </c>
      <c r="S27" s="3" t="s">
        <v>50</v>
      </c>
      <c r="T27" s="5" t="s">
        <v>4182</v>
      </c>
      <c r="U27" s="3" t="s">
        <v>2564</v>
      </c>
      <c r="V27" s="3" t="s">
        <v>80</v>
      </c>
      <c r="W27" s="3" t="s">
        <v>176</v>
      </c>
      <c r="X27" s="5" t="s">
        <v>2519</v>
      </c>
      <c r="Y27" s="3" t="s">
        <v>80</v>
      </c>
      <c r="Z27" s="3" t="s">
        <v>80</v>
      </c>
      <c r="AA27" s="3" t="s">
        <v>121</v>
      </c>
      <c r="AB27" s="5" t="s">
        <v>46</v>
      </c>
      <c r="AC27" s="3" t="s">
        <v>46</v>
      </c>
      <c r="AD27" s="3" t="s">
        <v>46</v>
      </c>
      <c r="AE27" s="3" t="s">
        <v>176</v>
      </c>
      <c r="AF27" s="5" t="s">
        <v>5226</v>
      </c>
      <c r="AG27" s="3" t="s">
        <v>184</v>
      </c>
      <c r="AH27" s="5" t="s">
        <v>5412</v>
      </c>
      <c r="AI27" s="3" t="s">
        <v>2664</v>
      </c>
      <c r="AK27" s="16">
        <f t="shared" si="0"/>
        <v>-57.319999999999709</v>
      </c>
      <c r="AL27" t="str">
        <f t="shared" si="1"/>
        <v xml:space="preserve">  </v>
      </c>
      <c r="AN27" s="23">
        <f t="shared" si="2"/>
        <v>-0.34171768219774573</v>
      </c>
      <c r="AQ27" s="25">
        <f t="shared" si="3"/>
        <v>0.63371831807350809</v>
      </c>
      <c r="AR27" s="41">
        <f t="shared" si="4"/>
        <v>1.5779881557471487</v>
      </c>
    </row>
    <row r="28" spans="1:44" x14ac:dyDescent="0.25">
      <c r="A28" s="3" t="s">
        <v>157</v>
      </c>
      <c r="B28" s="4" t="s">
        <v>77</v>
      </c>
      <c r="C28" s="3" t="s">
        <v>42</v>
      </c>
      <c r="D28" s="3" t="s">
        <v>59</v>
      </c>
      <c r="E28" s="3" t="s">
        <v>2611</v>
      </c>
      <c r="F28" s="3" t="s">
        <v>38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2564</v>
      </c>
      <c r="M28" s="3" t="s">
        <v>2523</v>
      </c>
      <c r="N28" s="3" t="s">
        <v>47</v>
      </c>
      <c r="O28" s="3" t="s">
        <v>38</v>
      </c>
      <c r="P28" s="5" t="s">
        <v>46</v>
      </c>
      <c r="Q28" s="3" t="s">
        <v>46</v>
      </c>
      <c r="R28" s="3" t="s">
        <v>47</v>
      </c>
      <c r="S28" s="3" t="s">
        <v>50</v>
      </c>
      <c r="T28" s="5" t="s">
        <v>4182</v>
      </c>
      <c r="U28" s="3" t="s">
        <v>2564</v>
      </c>
      <c r="V28" s="3" t="s">
        <v>2525</v>
      </c>
      <c r="W28" s="3" t="s">
        <v>176</v>
      </c>
      <c r="X28" s="5" t="s">
        <v>61</v>
      </c>
      <c r="Y28" s="3" t="s">
        <v>47</v>
      </c>
      <c r="Z28" s="3" t="s">
        <v>46</v>
      </c>
      <c r="AA28" s="3" t="s">
        <v>121</v>
      </c>
      <c r="AB28" s="5" t="s">
        <v>46</v>
      </c>
      <c r="AC28" s="3" t="s">
        <v>46</v>
      </c>
      <c r="AD28" s="3" t="s">
        <v>46</v>
      </c>
      <c r="AE28" s="3" t="s">
        <v>189</v>
      </c>
      <c r="AF28" s="5" t="s">
        <v>411</v>
      </c>
      <c r="AG28" s="3" t="s">
        <v>237</v>
      </c>
      <c r="AH28" s="5" t="s">
        <v>8599</v>
      </c>
      <c r="AI28" s="3" t="s">
        <v>3047</v>
      </c>
      <c r="AK28" s="16">
        <f t="shared" si="0"/>
        <v>36.6899999999996</v>
      </c>
      <c r="AL28" t="str">
        <f t="shared" si="1"/>
        <v xml:space="preserve">  </v>
      </c>
      <c r="AN28" s="23">
        <f t="shared" si="2"/>
        <v>0.20711746016745786</v>
      </c>
      <c r="AQ28" s="25">
        <f t="shared" si="3"/>
        <v>0.41795906325023946</v>
      </c>
      <c r="AR28" s="41">
        <f t="shared" si="4"/>
        <v>2.3925788143545588</v>
      </c>
    </row>
    <row r="29" spans="1:44" x14ac:dyDescent="0.25">
      <c r="A29" s="3" t="s">
        <v>256</v>
      </c>
      <c r="B29" s="4" t="s">
        <v>314</v>
      </c>
      <c r="C29" s="3" t="s">
        <v>42</v>
      </c>
      <c r="D29" s="3" t="s">
        <v>307</v>
      </c>
      <c r="E29" s="3" t="s">
        <v>7403</v>
      </c>
      <c r="F29" s="3" t="s">
        <v>146</v>
      </c>
      <c r="G29" s="3" t="s">
        <v>45</v>
      </c>
      <c r="H29" s="5" t="s">
        <v>46</v>
      </c>
      <c r="I29" s="3" t="s">
        <v>46</v>
      </c>
      <c r="J29" s="3" t="s">
        <v>46</v>
      </c>
      <c r="K29" s="3" t="s">
        <v>119</v>
      </c>
      <c r="L29" s="5" t="s">
        <v>46</v>
      </c>
      <c r="M29" s="3" t="s">
        <v>46</v>
      </c>
      <c r="N29" s="3" t="s">
        <v>46</v>
      </c>
      <c r="O29" s="3" t="s">
        <v>773</v>
      </c>
      <c r="P29" s="5" t="s">
        <v>2519</v>
      </c>
      <c r="Q29" s="3" t="s">
        <v>46</v>
      </c>
      <c r="R29" s="3" t="s">
        <v>2524</v>
      </c>
      <c r="S29" s="3" t="s">
        <v>50</v>
      </c>
      <c r="T29" s="5" t="s">
        <v>2524</v>
      </c>
      <c r="U29" s="3" t="s">
        <v>80</v>
      </c>
      <c r="V29" s="3" t="s">
        <v>46</v>
      </c>
      <c r="W29" s="3" t="s">
        <v>176</v>
      </c>
      <c r="X29" s="5" t="s">
        <v>46</v>
      </c>
      <c r="Y29" s="3" t="s">
        <v>80</v>
      </c>
      <c r="Z29" s="3" t="s">
        <v>80</v>
      </c>
      <c r="AA29" s="3" t="s">
        <v>121</v>
      </c>
      <c r="AB29" s="5" t="s">
        <v>86</v>
      </c>
      <c r="AC29" s="3" t="s">
        <v>46</v>
      </c>
      <c r="AD29" s="3" t="s">
        <v>80</v>
      </c>
      <c r="AE29" s="3" t="s">
        <v>176</v>
      </c>
      <c r="AF29" s="5" t="s">
        <v>2666</v>
      </c>
      <c r="AG29" s="3" t="s">
        <v>2749</v>
      </c>
      <c r="AH29" s="5" t="s">
        <v>8600</v>
      </c>
      <c r="AI29" s="3" t="s">
        <v>8601</v>
      </c>
      <c r="AK29" s="16">
        <f t="shared" si="0"/>
        <v>-111.25</v>
      </c>
      <c r="AL29" t="str">
        <f t="shared" si="1"/>
        <v xml:space="preserve">  </v>
      </c>
      <c r="AN29" s="23">
        <f t="shared" si="2"/>
        <v>-0.65656375418748947</v>
      </c>
      <c r="AQ29" s="25">
        <f t="shared" si="3"/>
        <v>0.74426926938636795</v>
      </c>
      <c r="AR29" s="41">
        <f t="shared" si="4"/>
        <v>1.3435997442491154</v>
      </c>
    </row>
    <row r="30" spans="1:44" x14ac:dyDescent="0.25">
      <c r="A30" s="3" t="s">
        <v>261</v>
      </c>
      <c r="B30" s="4" t="s">
        <v>383</v>
      </c>
      <c r="C30" s="3" t="s">
        <v>58</v>
      </c>
      <c r="D30" s="3" t="s">
        <v>365</v>
      </c>
      <c r="E30" s="3" t="s">
        <v>7369</v>
      </c>
      <c r="F30" s="3" t="s">
        <v>273</v>
      </c>
      <c r="G30" s="3" t="s">
        <v>45</v>
      </c>
      <c r="H30" s="5" t="s">
        <v>46</v>
      </c>
      <c r="I30" s="3" t="s">
        <v>46</v>
      </c>
      <c r="J30" s="3" t="s">
        <v>46</v>
      </c>
      <c r="K30" s="3" t="s">
        <v>138</v>
      </c>
      <c r="L30" s="5" t="s">
        <v>2703</v>
      </c>
      <c r="M30" s="3" t="s">
        <v>2703</v>
      </c>
      <c r="N30" s="3" t="s">
        <v>47</v>
      </c>
      <c r="O30" s="3" t="s">
        <v>38</v>
      </c>
      <c r="P30" s="5" t="s">
        <v>61</v>
      </c>
      <c r="Q30" s="3" t="s">
        <v>46</v>
      </c>
      <c r="R30" s="3" t="s">
        <v>2524</v>
      </c>
      <c r="S30" s="3" t="s">
        <v>240</v>
      </c>
      <c r="T30" s="5" t="s">
        <v>46</v>
      </c>
      <c r="U30" s="3" t="s">
        <v>2523</v>
      </c>
      <c r="V30" s="3" t="s">
        <v>80</v>
      </c>
      <c r="W30" s="3" t="s">
        <v>176</v>
      </c>
      <c r="X30" s="5" t="s">
        <v>61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4182</v>
      </c>
      <c r="AE30" s="3" t="s">
        <v>81</v>
      </c>
      <c r="AF30" s="5" t="s">
        <v>38</v>
      </c>
      <c r="AG30" s="3" t="s">
        <v>1840</v>
      </c>
      <c r="AH30" s="5" t="s">
        <v>8602</v>
      </c>
      <c r="AI30" s="3" t="s">
        <v>5087</v>
      </c>
      <c r="AK30" s="16">
        <f t="shared" si="0"/>
        <v>-88.929999999999836</v>
      </c>
      <c r="AL30" t="str">
        <f t="shared" si="1"/>
        <v xml:space="preserve">  </v>
      </c>
      <c r="AN30" s="23">
        <f t="shared" si="2"/>
        <v>-0.5262584634993549</v>
      </c>
      <c r="AQ30" s="25">
        <f t="shared" si="3"/>
        <v>0.70064568079829781</v>
      </c>
      <c r="AR30" s="41">
        <f t="shared" si="4"/>
        <v>1.4272549269990868</v>
      </c>
    </row>
    <row r="31" spans="1:44" x14ac:dyDescent="0.25">
      <c r="A31" s="3" t="s">
        <v>297</v>
      </c>
      <c r="B31" s="4" t="s">
        <v>464</v>
      </c>
      <c r="C31" s="3" t="s">
        <v>42</v>
      </c>
      <c r="D31" s="3" t="s">
        <v>55</v>
      </c>
      <c r="E31" s="3" t="s">
        <v>2598</v>
      </c>
      <c r="F31" s="3" t="s">
        <v>85</v>
      </c>
      <c r="G31" s="3" t="s">
        <v>42</v>
      </c>
      <c r="H31" s="5" t="s">
        <v>46</v>
      </c>
      <c r="I31" s="3" t="s">
        <v>46</v>
      </c>
      <c r="J31" s="3" t="s">
        <v>46</v>
      </c>
      <c r="K31" s="3" t="s">
        <v>138</v>
      </c>
      <c r="L31" s="5" t="s">
        <v>2518</v>
      </c>
      <c r="M31" s="3" t="s">
        <v>2703</v>
      </c>
      <c r="N31" s="3" t="s">
        <v>2518</v>
      </c>
      <c r="O31" s="3" t="s">
        <v>176</v>
      </c>
      <c r="P31" s="5" t="s">
        <v>2519</v>
      </c>
      <c r="Q31" s="3" t="s">
        <v>46</v>
      </c>
      <c r="R31" s="3" t="s">
        <v>2565</v>
      </c>
      <c r="S31" s="3" t="s">
        <v>50</v>
      </c>
      <c r="T31" s="5" t="s">
        <v>46</v>
      </c>
      <c r="U31" s="3" t="s">
        <v>2525</v>
      </c>
      <c r="V31" s="3" t="s">
        <v>46</v>
      </c>
      <c r="W31" s="3" t="s">
        <v>176</v>
      </c>
      <c r="X31" s="5" t="s">
        <v>40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47</v>
      </c>
      <c r="AE31" s="3" t="s">
        <v>176</v>
      </c>
      <c r="AF31" s="5" t="s">
        <v>5976</v>
      </c>
      <c r="AG31" s="3" t="s">
        <v>1291</v>
      </c>
      <c r="AH31" s="5" t="s">
        <v>8603</v>
      </c>
      <c r="AI31" s="3" t="s">
        <v>3612</v>
      </c>
      <c r="AK31" s="16">
        <f t="shared" si="0"/>
        <v>98.519999999999982</v>
      </c>
      <c r="AL31" t="str">
        <f t="shared" si="1"/>
        <v xml:space="preserve">  </v>
      </c>
      <c r="AN31" s="23">
        <f t="shared" si="2"/>
        <v>0.568084132355959</v>
      </c>
      <c r="AQ31" s="25">
        <f t="shared" si="3"/>
        <v>0.2849889208367975</v>
      </c>
      <c r="AR31" s="41">
        <f t="shared" si="4"/>
        <v>3.5089083360284823</v>
      </c>
    </row>
    <row r="32" spans="1:44" x14ac:dyDescent="0.25">
      <c r="A32" s="3" t="s">
        <v>1481</v>
      </c>
      <c r="B32" s="4" t="s">
        <v>123</v>
      </c>
      <c r="C32" s="3" t="s">
        <v>58</v>
      </c>
      <c r="D32" s="3" t="s">
        <v>115</v>
      </c>
      <c r="E32" s="3" t="s">
        <v>7452</v>
      </c>
      <c r="F32" s="3" t="s">
        <v>399</v>
      </c>
      <c r="G32" s="3" t="s">
        <v>65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46</v>
      </c>
      <c r="M32" s="3" t="s">
        <v>2703</v>
      </c>
      <c r="N32" s="3" t="s">
        <v>4166</v>
      </c>
      <c r="O32" s="3" t="s">
        <v>38</v>
      </c>
      <c r="P32" s="5" t="s">
        <v>2519</v>
      </c>
      <c r="Q32" s="3" t="s">
        <v>46</v>
      </c>
      <c r="R32" s="3" t="s">
        <v>47</v>
      </c>
      <c r="S32" s="3" t="s">
        <v>50</v>
      </c>
      <c r="T32" s="5" t="s">
        <v>4182</v>
      </c>
      <c r="U32" s="3" t="s">
        <v>2564</v>
      </c>
      <c r="V32" s="3" t="s">
        <v>2525</v>
      </c>
      <c r="W32" s="3" t="s">
        <v>176</v>
      </c>
      <c r="X32" s="5" t="s">
        <v>86</v>
      </c>
      <c r="Y32" s="3" t="s">
        <v>47</v>
      </c>
      <c r="Z32" s="3" t="s">
        <v>46</v>
      </c>
      <c r="AA32" s="3" t="s">
        <v>121</v>
      </c>
      <c r="AB32" s="5" t="s">
        <v>46</v>
      </c>
      <c r="AC32" s="3" t="s">
        <v>86</v>
      </c>
      <c r="AD32" s="3" t="s">
        <v>80</v>
      </c>
      <c r="AE32" s="3" t="s">
        <v>176</v>
      </c>
      <c r="AF32" s="5" t="s">
        <v>4768</v>
      </c>
      <c r="AG32" s="3" t="s">
        <v>184</v>
      </c>
      <c r="AH32" s="5" t="s">
        <v>8604</v>
      </c>
      <c r="AI32" s="3" t="s">
        <v>3307</v>
      </c>
      <c r="AK32" s="16">
        <f t="shared" si="0"/>
        <v>72.490000000000236</v>
      </c>
      <c r="AL32" t="str">
        <f t="shared" si="1"/>
        <v xml:space="preserve">  </v>
      </c>
      <c r="AN32" s="23">
        <f t="shared" si="2"/>
        <v>0.41611967372638542</v>
      </c>
      <c r="AQ32" s="25">
        <f t="shared" si="3"/>
        <v>0.33866121720452957</v>
      </c>
      <c r="AR32" s="41">
        <f t="shared" si="4"/>
        <v>2.9528034188693781</v>
      </c>
    </row>
    <row r="33" spans="1:44" x14ac:dyDescent="0.25">
      <c r="A33" s="3" t="s">
        <v>1481</v>
      </c>
      <c r="B33" s="4" t="s">
        <v>4248</v>
      </c>
      <c r="C33" s="3" t="s">
        <v>42</v>
      </c>
      <c r="D33" s="3" t="s">
        <v>140</v>
      </c>
      <c r="E33" s="3" t="s">
        <v>7455</v>
      </c>
      <c r="F33" s="3" t="s">
        <v>235</v>
      </c>
      <c r="G33" s="3" t="s">
        <v>111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2703</v>
      </c>
      <c r="M33" s="3" t="s">
        <v>86</v>
      </c>
      <c r="N33" s="3" t="s">
        <v>48</v>
      </c>
      <c r="O33" s="3" t="s">
        <v>38</v>
      </c>
      <c r="P33" s="5" t="s">
        <v>86</v>
      </c>
      <c r="Q33" s="3" t="s">
        <v>86</v>
      </c>
      <c r="R33" s="3" t="s">
        <v>2565</v>
      </c>
      <c r="S33" s="3" t="s">
        <v>50</v>
      </c>
      <c r="T33" s="5" t="s">
        <v>46</v>
      </c>
      <c r="U33" s="3" t="s">
        <v>2564</v>
      </c>
      <c r="V33" s="3" t="s">
        <v>2525</v>
      </c>
      <c r="W33" s="3" t="s">
        <v>176</v>
      </c>
      <c r="X33" s="5" t="s">
        <v>40</v>
      </c>
      <c r="Y33" s="3" t="s">
        <v>4182</v>
      </c>
      <c r="Z33" s="3" t="s">
        <v>2703</v>
      </c>
      <c r="AA33" s="3" t="s">
        <v>121</v>
      </c>
      <c r="AB33" s="5" t="s">
        <v>46</v>
      </c>
      <c r="AC33" s="3" t="s">
        <v>46</v>
      </c>
      <c r="AD33" s="3" t="s">
        <v>2524</v>
      </c>
      <c r="AE33" s="3" t="s">
        <v>176</v>
      </c>
      <c r="AF33" s="5" t="s">
        <v>4768</v>
      </c>
      <c r="AG33" s="3" t="s">
        <v>184</v>
      </c>
      <c r="AH33" s="5" t="s">
        <v>8604</v>
      </c>
      <c r="AI33" s="3" t="s">
        <v>8605</v>
      </c>
      <c r="AK33" s="16">
        <f t="shared" si="0"/>
        <v>123.03999999999996</v>
      </c>
      <c r="AL33" t="str">
        <f t="shared" si="1"/>
        <v xml:space="preserve">  </v>
      </c>
      <c r="AN33" s="23">
        <f t="shared" si="2"/>
        <v>0.71123313449184755</v>
      </c>
      <c r="AQ33" s="25">
        <f t="shared" si="3"/>
        <v>0.23846988948305481</v>
      </c>
      <c r="AR33" s="41">
        <f t="shared" si="4"/>
        <v>4.1934015324440281</v>
      </c>
    </row>
    <row r="34" spans="1:44" x14ac:dyDescent="0.25">
      <c r="A34" s="3" t="s">
        <v>273</v>
      </c>
      <c r="B34" s="4" t="s">
        <v>95</v>
      </c>
      <c r="C34" s="3" t="s">
        <v>42</v>
      </c>
      <c r="D34" s="3" t="s">
        <v>55</v>
      </c>
      <c r="E34" s="3" t="s">
        <v>7408</v>
      </c>
      <c r="F34" s="3" t="s">
        <v>96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46</v>
      </c>
      <c r="N34" s="3" t="s">
        <v>2703</v>
      </c>
      <c r="O34" s="3" t="s">
        <v>38</v>
      </c>
      <c r="P34" s="5" t="s">
        <v>61</v>
      </c>
      <c r="Q34" s="3" t="s">
        <v>46</v>
      </c>
      <c r="R34" s="3" t="s">
        <v>47</v>
      </c>
      <c r="S34" s="3" t="s">
        <v>50</v>
      </c>
      <c r="T34" s="5" t="s">
        <v>46</v>
      </c>
      <c r="U34" s="3" t="s">
        <v>2525</v>
      </c>
      <c r="V34" s="3" t="s">
        <v>2525</v>
      </c>
      <c r="W34" s="3" t="s">
        <v>176</v>
      </c>
      <c r="X34" s="5" t="s">
        <v>40</v>
      </c>
      <c r="Y34" s="3" t="s">
        <v>47</v>
      </c>
      <c r="Z34" s="3" t="s">
        <v>80</v>
      </c>
      <c r="AA34" s="3" t="s">
        <v>121</v>
      </c>
      <c r="AB34" s="5" t="s">
        <v>46</v>
      </c>
      <c r="AC34" s="3" t="s">
        <v>46</v>
      </c>
      <c r="AD34" s="3" t="s">
        <v>80</v>
      </c>
      <c r="AE34" s="3" t="s">
        <v>176</v>
      </c>
      <c r="AF34" s="5" t="s">
        <v>4864</v>
      </c>
      <c r="AG34" s="3" t="s">
        <v>184</v>
      </c>
      <c r="AH34" s="5" t="s">
        <v>8606</v>
      </c>
      <c r="AI34" s="3" t="s">
        <v>8607</v>
      </c>
      <c r="AK34" s="16">
        <f t="shared" si="0"/>
        <v>-59.269999999999982</v>
      </c>
      <c r="AL34" t="str">
        <f t="shared" si="1"/>
        <v xml:space="preserve">  </v>
      </c>
      <c r="AN34" s="23">
        <f t="shared" si="2"/>
        <v>-0.35310188098098477</v>
      </c>
      <c r="AQ34" s="25">
        <f t="shared" si="3"/>
        <v>0.63799396860810309</v>
      </c>
      <c r="AR34" s="41">
        <f t="shared" si="4"/>
        <v>1.5674129368051508</v>
      </c>
    </row>
    <row r="35" spans="1:44" x14ac:dyDescent="0.25">
      <c r="A35" s="3" t="s">
        <v>122</v>
      </c>
      <c r="B35" s="4" t="s">
        <v>319</v>
      </c>
      <c r="C35" s="3" t="s">
        <v>42</v>
      </c>
      <c r="D35" s="3" t="s">
        <v>320</v>
      </c>
      <c r="E35" s="3" t="s">
        <v>7415</v>
      </c>
      <c r="F35" s="3" t="s">
        <v>91</v>
      </c>
      <c r="G35" s="3" t="s">
        <v>45</v>
      </c>
      <c r="H35" s="5" t="s">
        <v>46</v>
      </c>
      <c r="I35" s="3" t="s">
        <v>47</v>
      </c>
      <c r="J35" s="3" t="s">
        <v>46</v>
      </c>
      <c r="K35" s="3" t="s">
        <v>143</v>
      </c>
      <c r="L35" s="5" t="s">
        <v>46</v>
      </c>
      <c r="M35" s="3" t="s">
        <v>46</v>
      </c>
      <c r="N35" s="3" t="s">
        <v>47</v>
      </c>
      <c r="O35" s="3" t="s">
        <v>38</v>
      </c>
      <c r="P35" s="5" t="s">
        <v>61</v>
      </c>
      <c r="Q35" s="3" t="s">
        <v>46</v>
      </c>
      <c r="R35" s="3" t="s">
        <v>47</v>
      </c>
      <c r="S35" s="3" t="s">
        <v>50</v>
      </c>
      <c r="T35" s="5" t="s">
        <v>46</v>
      </c>
      <c r="U35" s="3" t="s">
        <v>80</v>
      </c>
      <c r="V35" s="3" t="s">
        <v>2525</v>
      </c>
      <c r="W35" s="3" t="s">
        <v>176</v>
      </c>
      <c r="X35" s="5" t="s">
        <v>2518</v>
      </c>
      <c r="Y35" s="3" t="s">
        <v>47</v>
      </c>
      <c r="Z35" s="3" t="s">
        <v>46</v>
      </c>
      <c r="AA35" s="3" t="s">
        <v>121</v>
      </c>
      <c r="AB35" s="5" t="s">
        <v>46</v>
      </c>
      <c r="AC35" s="3" t="s">
        <v>61</v>
      </c>
      <c r="AD35" s="3" t="s">
        <v>46</v>
      </c>
      <c r="AE35" s="3" t="s">
        <v>315</v>
      </c>
      <c r="AF35" s="5" t="s">
        <v>396</v>
      </c>
      <c r="AG35" s="3" t="s">
        <v>2749</v>
      </c>
      <c r="AH35" s="5" t="s">
        <v>8608</v>
      </c>
      <c r="AI35" s="3" t="s">
        <v>6274</v>
      </c>
      <c r="AK35" s="16">
        <f t="shared" si="0"/>
        <v>46.690000000000055</v>
      </c>
      <c r="AL35" t="str">
        <f t="shared" si="1"/>
        <v xml:space="preserve">  </v>
      </c>
      <c r="AN35" s="23">
        <f t="shared" si="2"/>
        <v>0.2654979667481655</v>
      </c>
      <c r="AQ35" s="25">
        <f t="shared" si="3"/>
        <v>0.39531293798719158</v>
      </c>
      <c r="AR35" s="41">
        <f t="shared" si="4"/>
        <v>2.5296414660539157</v>
      </c>
    </row>
    <row r="36" spans="1:44" x14ac:dyDescent="0.25">
      <c r="A36" s="3" t="s">
        <v>107</v>
      </c>
      <c r="B36" s="4" t="s">
        <v>1262</v>
      </c>
      <c r="C36" s="3" t="s">
        <v>58</v>
      </c>
      <c r="D36" s="3" t="s">
        <v>422</v>
      </c>
      <c r="E36" s="3" t="s">
        <v>7446</v>
      </c>
      <c r="F36" s="3" t="s">
        <v>493</v>
      </c>
      <c r="G36" s="3" t="s">
        <v>111</v>
      </c>
      <c r="H36" s="5" t="s">
        <v>46</v>
      </c>
      <c r="I36" s="3" t="s">
        <v>47</v>
      </c>
      <c r="J36" s="3" t="s">
        <v>46</v>
      </c>
      <c r="K36" s="3" t="s">
        <v>143</v>
      </c>
      <c r="L36" s="5" t="s">
        <v>2703</v>
      </c>
      <c r="M36" s="3" t="s">
        <v>2703</v>
      </c>
      <c r="N36" s="3" t="s">
        <v>46</v>
      </c>
      <c r="O36" s="3" t="s">
        <v>38</v>
      </c>
      <c r="P36" s="5" t="s">
        <v>46</v>
      </c>
      <c r="Q36" s="3" t="s">
        <v>46</v>
      </c>
      <c r="R36" s="3" t="s">
        <v>47</v>
      </c>
      <c r="S36" s="3" t="s">
        <v>50</v>
      </c>
      <c r="T36" s="5" t="s">
        <v>4182</v>
      </c>
      <c r="U36" s="3" t="s">
        <v>2523</v>
      </c>
      <c r="V36" s="3" t="s">
        <v>80</v>
      </c>
      <c r="W36" s="3" t="s">
        <v>176</v>
      </c>
      <c r="X36" s="5" t="s">
        <v>48</v>
      </c>
      <c r="Y36" s="3" t="s">
        <v>47</v>
      </c>
      <c r="Z36" s="3" t="s">
        <v>46</v>
      </c>
      <c r="AA36" s="3" t="s">
        <v>121</v>
      </c>
      <c r="AB36" s="5" t="s">
        <v>46</v>
      </c>
      <c r="AC36" s="3" t="s">
        <v>46</v>
      </c>
      <c r="AD36" s="3" t="s">
        <v>80</v>
      </c>
      <c r="AE36" s="3" t="s">
        <v>67</v>
      </c>
      <c r="AF36" s="5" t="s">
        <v>3211</v>
      </c>
      <c r="AG36" s="3" t="s">
        <v>567</v>
      </c>
      <c r="AH36" s="5" t="s">
        <v>8609</v>
      </c>
      <c r="AI36" s="3" t="s">
        <v>6477</v>
      </c>
      <c r="AK36" s="16">
        <f t="shared" si="0"/>
        <v>21.799999999999727</v>
      </c>
      <c r="AL36" t="str">
        <f t="shared" si="1"/>
        <v xml:space="preserve">  </v>
      </c>
      <c r="AN36" s="23">
        <f t="shared" si="2"/>
        <v>0.12018888586878887</v>
      </c>
      <c r="AQ36" s="25">
        <f t="shared" si="3"/>
        <v>0.45216676087281782</v>
      </c>
      <c r="AR36" s="41">
        <f t="shared" si="4"/>
        <v>2.2115734426601796</v>
      </c>
    </row>
    <row r="37" spans="1:44" x14ac:dyDescent="0.25">
      <c r="A37" s="3" t="s">
        <v>279</v>
      </c>
      <c r="B37" s="4" t="s">
        <v>7478</v>
      </c>
      <c r="C37" s="3" t="s">
        <v>63</v>
      </c>
      <c r="D37" s="3" t="s">
        <v>320</v>
      </c>
      <c r="E37" s="3">
        <v>1553.28</v>
      </c>
      <c r="F37" s="3" t="s">
        <v>80</v>
      </c>
      <c r="G37" s="3" t="s">
        <v>42</v>
      </c>
      <c r="H37" s="5" t="s">
        <v>46</v>
      </c>
      <c r="I37" s="3" t="s">
        <v>46</v>
      </c>
      <c r="J37" s="3" t="s">
        <v>46</v>
      </c>
      <c r="K37" s="3" t="s">
        <v>138</v>
      </c>
      <c r="L37" s="5" t="s">
        <v>47</v>
      </c>
      <c r="M37" s="3" t="s">
        <v>47</v>
      </c>
      <c r="N37" s="3" t="s">
        <v>47</v>
      </c>
      <c r="O37" s="3" t="s">
        <v>38</v>
      </c>
      <c r="P37" s="5" t="s">
        <v>86</v>
      </c>
      <c r="Q37" s="3" t="s">
        <v>46</v>
      </c>
      <c r="R37" s="3" t="s">
        <v>2565</v>
      </c>
      <c r="S37" s="3" t="s">
        <v>1189</v>
      </c>
      <c r="T37" s="5" t="s">
        <v>46</v>
      </c>
      <c r="U37" s="3" t="s">
        <v>2525</v>
      </c>
      <c r="V37" s="3" t="s">
        <v>80</v>
      </c>
      <c r="W37" s="3" t="s">
        <v>176</v>
      </c>
      <c r="X37" s="5" t="s">
        <v>2519</v>
      </c>
      <c r="Y37" s="3" t="s">
        <v>46</v>
      </c>
      <c r="Z37" s="3" t="s">
        <v>46</v>
      </c>
      <c r="AA37" s="3" t="s">
        <v>476</v>
      </c>
      <c r="AB37" s="5" t="s">
        <v>46</v>
      </c>
      <c r="AC37" s="3" t="s">
        <v>46</v>
      </c>
      <c r="AD37" s="3" t="s">
        <v>80</v>
      </c>
      <c r="AE37" s="3" t="s">
        <v>189</v>
      </c>
      <c r="AF37" s="5" t="s">
        <v>2534</v>
      </c>
      <c r="AG37" s="3" t="s">
        <v>523</v>
      </c>
      <c r="AH37" s="5" t="s">
        <v>7265</v>
      </c>
      <c r="AI37" s="3" t="s">
        <v>42</v>
      </c>
      <c r="AK37" s="16">
        <f t="shared" si="0"/>
        <v>743.10000000000014</v>
      </c>
      <c r="AL37" t="str">
        <f t="shared" si="1"/>
        <v>Shovkan, Taras</v>
      </c>
      <c r="AN37" s="23">
        <f t="shared" si="2"/>
        <v>4.3311748255350428</v>
      </c>
      <c r="AQ37" s="25">
        <f t="shared" si="3"/>
        <v>7.415792973475277E-6</v>
      </c>
      <c r="AR37" s="41">
        <f t="shared" si="4"/>
        <v>134847.34587073675</v>
      </c>
    </row>
    <row r="38" spans="1:44" x14ac:dyDescent="0.25">
      <c r="A38" s="3" t="s">
        <v>281</v>
      </c>
      <c r="B38" s="4" t="s">
        <v>84</v>
      </c>
      <c r="C38" s="3" t="s">
        <v>42</v>
      </c>
      <c r="D38" s="3" t="s">
        <v>43</v>
      </c>
      <c r="E38" s="3" t="s">
        <v>2619</v>
      </c>
      <c r="F38" s="3" t="s">
        <v>92</v>
      </c>
      <c r="G38" s="3" t="s">
        <v>42</v>
      </c>
      <c r="H38" s="5" t="s">
        <v>46</v>
      </c>
      <c r="I38" s="3" t="s">
        <v>46</v>
      </c>
      <c r="J38" s="3" t="s">
        <v>47</v>
      </c>
      <c r="K38" s="3" t="s">
        <v>143</v>
      </c>
      <c r="L38" s="5" t="s">
        <v>2703</v>
      </c>
      <c r="M38" s="3" t="s">
        <v>2703</v>
      </c>
      <c r="N38" s="3" t="s">
        <v>2703</v>
      </c>
      <c r="O38" s="3" t="s">
        <v>38</v>
      </c>
      <c r="P38" s="5" t="s">
        <v>46</v>
      </c>
      <c r="Q38" s="3" t="s">
        <v>46</v>
      </c>
      <c r="R38" s="3" t="s">
        <v>47</v>
      </c>
      <c r="S38" s="3" t="s">
        <v>50</v>
      </c>
      <c r="T38" s="5" t="s">
        <v>4182</v>
      </c>
      <c r="U38" s="3" t="s">
        <v>80</v>
      </c>
      <c r="V38" s="3" t="s">
        <v>2525</v>
      </c>
      <c r="W38" s="3" t="s">
        <v>176</v>
      </c>
      <c r="X38" s="5" t="s">
        <v>48</v>
      </c>
      <c r="Y38" s="3" t="s">
        <v>46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47</v>
      </c>
      <c r="AE38" s="3" t="s">
        <v>176</v>
      </c>
      <c r="AF38" s="5" t="s">
        <v>2534</v>
      </c>
      <c r="AG38" s="3" t="s">
        <v>184</v>
      </c>
      <c r="AH38" s="5" t="s">
        <v>7265</v>
      </c>
      <c r="AI38" s="3" t="s">
        <v>8610</v>
      </c>
      <c r="AK38" s="16">
        <f t="shared" si="0"/>
        <v>92.510000000000218</v>
      </c>
      <c r="AL38" t="str">
        <f t="shared" si="1"/>
        <v xml:space="preserve">  </v>
      </c>
      <c r="AN38" s="23">
        <f t="shared" si="2"/>
        <v>0.53299744790095671</v>
      </c>
      <c r="AQ38" s="25">
        <f t="shared" si="3"/>
        <v>0.29701767347487895</v>
      </c>
      <c r="AR38" s="41">
        <f t="shared" si="4"/>
        <v>3.3668030198363859</v>
      </c>
    </row>
    <row r="39" spans="1:44" x14ac:dyDescent="0.25">
      <c r="A39" s="3" t="s">
        <v>236</v>
      </c>
      <c r="B39" s="4" t="s">
        <v>442</v>
      </c>
      <c r="C39" s="3" t="s">
        <v>42</v>
      </c>
      <c r="D39" s="3" t="s">
        <v>140</v>
      </c>
      <c r="E39" s="3" t="s">
        <v>7442</v>
      </c>
      <c r="F39" s="3" t="s">
        <v>359</v>
      </c>
      <c r="G39" s="3" t="s">
        <v>65</v>
      </c>
      <c r="H39" s="5" t="s">
        <v>46</v>
      </c>
      <c r="I39" s="3" t="s">
        <v>46</v>
      </c>
      <c r="J39" s="3" t="s">
        <v>46</v>
      </c>
      <c r="K39" s="3" t="s">
        <v>128</v>
      </c>
      <c r="L39" s="5" t="s">
        <v>2703</v>
      </c>
      <c r="M39" s="3" t="s">
        <v>2523</v>
      </c>
      <c r="N39" s="3" t="s">
        <v>47</v>
      </c>
      <c r="O39" s="3" t="s">
        <v>38</v>
      </c>
      <c r="P39" s="5" t="s">
        <v>86</v>
      </c>
      <c r="Q39" s="3" t="s">
        <v>46</v>
      </c>
      <c r="R39" s="3" t="s">
        <v>47</v>
      </c>
      <c r="S39" s="3" t="s">
        <v>50</v>
      </c>
      <c r="T39" s="5" t="s">
        <v>46</v>
      </c>
      <c r="U39" s="3" t="s">
        <v>2525</v>
      </c>
      <c r="V39" s="3" t="s">
        <v>2525</v>
      </c>
      <c r="W39" s="3" t="s">
        <v>176</v>
      </c>
      <c r="X39" s="5" t="s">
        <v>48</v>
      </c>
      <c r="Y39" s="3" t="s">
        <v>47</v>
      </c>
      <c r="Z39" s="3" t="s">
        <v>47</v>
      </c>
      <c r="AA39" s="3" t="s">
        <v>121</v>
      </c>
      <c r="AB39" s="5" t="s">
        <v>46</v>
      </c>
      <c r="AC39" s="3" t="s">
        <v>61</v>
      </c>
      <c r="AD39" s="3" t="s">
        <v>4182</v>
      </c>
      <c r="AE39" s="3" t="s">
        <v>176</v>
      </c>
      <c r="AF39" s="5" t="s">
        <v>5788</v>
      </c>
      <c r="AG39" s="3" t="s">
        <v>200</v>
      </c>
      <c r="AH39" s="5" t="s">
        <v>8611</v>
      </c>
      <c r="AI39" s="3" t="s">
        <v>3304</v>
      </c>
      <c r="AK39" s="16">
        <f t="shared" si="0"/>
        <v>58.019999999999982</v>
      </c>
      <c r="AL39" t="str">
        <f t="shared" si="1"/>
        <v xml:space="preserve">  </v>
      </c>
      <c r="AN39" s="23">
        <f t="shared" si="2"/>
        <v>0.33164308070410381</v>
      </c>
      <c r="AQ39" s="25">
        <f t="shared" si="3"/>
        <v>0.37007939259891121</v>
      </c>
      <c r="AR39" s="41">
        <f t="shared" si="4"/>
        <v>2.7021228957857462</v>
      </c>
    </row>
    <row r="40" spans="1:44" x14ac:dyDescent="0.25">
      <c r="A40" s="3" t="s">
        <v>315</v>
      </c>
      <c r="B40" s="4" t="s">
        <v>398</v>
      </c>
      <c r="C40" s="3" t="s">
        <v>58</v>
      </c>
      <c r="D40" s="3" t="s">
        <v>395</v>
      </c>
      <c r="E40" s="3" t="s">
        <v>7387</v>
      </c>
      <c r="F40" s="3" t="s">
        <v>208</v>
      </c>
      <c r="G40" s="3" t="s">
        <v>45</v>
      </c>
      <c r="H40" s="5" t="s">
        <v>46</v>
      </c>
      <c r="I40" s="3" t="s">
        <v>46</v>
      </c>
      <c r="J40" s="3" t="s">
        <v>46</v>
      </c>
      <c r="K40" s="3" t="s">
        <v>56</v>
      </c>
      <c r="L40" s="5" t="s">
        <v>46</v>
      </c>
      <c r="M40" s="3" t="s">
        <v>2703</v>
      </c>
      <c r="N40" s="3" t="s">
        <v>47</v>
      </c>
      <c r="O40" s="3" t="s">
        <v>38</v>
      </c>
      <c r="P40" s="5" t="s">
        <v>61</v>
      </c>
      <c r="Q40" s="3" t="s">
        <v>46</v>
      </c>
      <c r="R40" s="3" t="s">
        <v>47</v>
      </c>
      <c r="S40" s="3" t="s">
        <v>50</v>
      </c>
      <c r="T40" s="5" t="s">
        <v>46</v>
      </c>
      <c r="U40" s="3" t="s">
        <v>2564</v>
      </c>
      <c r="V40" s="3" t="s">
        <v>2525</v>
      </c>
      <c r="W40" s="3" t="s">
        <v>176</v>
      </c>
      <c r="X40" s="5" t="s">
        <v>80</v>
      </c>
      <c r="Y40" s="3" t="s">
        <v>47</v>
      </c>
      <c r="Z40" s="3" t="s">
        <v>47</v>
      </c>
      <c r="AA40" s="3" t="s">
        <v>121</v>
      </c>
      <c r="AB40" s="5" t="s">
        <v>46</v>
      </c>
      <c r="AC40" s="3" t="s">
        <v>86</v>
      </c>
      <c r="AD40" s="3" t="s">
        <v>4182</v>
      </c>
      <c r="AE40" s="3" t="s">
        <v>176</v>
      </c>
      <c r="AF40" s="5" t="s">
        <v>5992</v>
      </c>
      <c r="AG40" s="3" t="s">
        <v>195</v>
      </c>
      <c r="AH40" s="5" t="s">
        <v>5911</v>
      </c>
      <c r="AI40" s="3" t="s">
        <v>6197</v>
      </c>
      <c r="AK40" s="16">
        <f t="shared" si="0"/>
        <v>-200.51999999999998</v>
      </c>
      <c r="AL40" t="str">
        <f t="shared" si="1"/>
        <v xml:space="preserve">  </v>
      </c>
      <c r="AN40" s="23">
        <f t="shared" si="2"/>
        <v>-1.1777265364334428</v>
      </c>
      <c r="AQ40" s="25">
        <f t="shared" si="3"/>
        <v>0.8805471779035301</v>
      </c>
      <c r="AR40" s="41">
        <f t="shared" si="4"/>
        <v>1.135657492402476</v>
      </c>
    </row>
    <row r="41" spans="1:44" x14ac:dyDescent="0.25">
      <c r="A41" s="3" t="s">
        <v>96</v>
      </c>
      <c r="B41" s="4" t="s">
        <v>394</v>
      </c>
      <c r="C41" s="3" t="s">
        <v>42</v>
      </c>
      <c r="D41" s="3" t="s">
        <v>395</v>
      </c>
      <c r="E41" s="3" t="s">
        <v>7449</v>
      </c>
      <c r="F41" s="3" t="s">
        <v>189</v>
      </c>
      <c r="G41" s="3" t="s">
        <v>111</v>
      </c>
      <c r="H41" s="5" t="s">
        <v>47</v>
      </c>
      <c r="I41" s="3" t="s">
        <v>46</v>
      </c>
      <c r="J41" s="3" t="s">
        <v>46</v>
      </c>
      <c r="K41" s="3" t="s">
        <v>98</v>
      </c>
      <c r="L41" s="5" t="s">
        <v>46</v>
      </c>
      <c r="M41" s="3" t="s">
        <v>2523</v>
      </c>
      <c r="N41" s="3" t="s">
        <v>46</v>
      </c>
      <c r="O41" s="3" t="s">
        <v>355</v>
      </c>
      <c r="P41" s="5" t="s">
        <v>46</v>
      </c>
      <c r="Q41" s="3" t="s">
        <v>46</v>
      </c>
      <c r="R41" s="3" t="s">
        <v>47</v>
      </c>
      <c r="S41" s="3" t="s">
        <v>50</v>
      </c>
      <c r="T41" s="5" t="s">
        <v>4182</v>
      </c>
      <c r="U41" s="3" t="s">
        <v>2564</v>
      </c>
      <c r="V41" s="3" t="s">
        <v>2525</v>
      </c>
      <c r="W41" s="3" t="s">
        <v>176</v>
      </c>
      <c r="X41" s="5" t="s">
        <v>47</v>
      </c>
      <c r="Y41" s="3" t="s">
        <v>47</v>
      </c>
      <c r="Z41" s="3" t="s">
        <v>2703</v>
      </c>
      <c r="AA41" s="3" t="s">
        <v>121</v>
      </c>
      <c r="AB41" s="5" t="s">
        <v>46</v>
      </c>
      <c r="AC41" s="3" t="s">
        <v>86</v>
      </c>
      <c r="AD41" s="3" t="s">
        <v>80</v>
      </c>
      <c r="AE41" s="3" t="s">
        <v>176</v>
      </c>
      <c r="AF41" s="5" t="s">
        <v>355</v>
      </c>
      <c r="AG41" s="3" t="s">
        <v>1229</v>
      </c>
      <c r="AH41" s="5" t="s">
        <v>8612</v>
      </c>
      <c r="AI41" s="3" t="s">
        <v>8613</v>
      </c>
      <c r="AK41" s="16">
        <f t="shared" si="0"/>
        <v>-147.55999999999995</v>
      </c>
      <c r="AL41" t="str">
        <f t="shared" si="1"/>
        <v xml:space="preserve">  </v>
      </c>
      <c r="AN41" s="23">
        <f t="shared" si="2"/>
        <v>-0.86854337358202904</v>
      </c>
      <c r="AQ41" s="25">
        <f t="shared" si="3"/>
        <v>0.80745153067877584</v>
      </c>
      <c r="AR41" s="41">
        <f t="shared" si="4"/>
        <v>1.2384644303780814</v>
      </c>
    </row>
    <row r="42" spans="1:44" x14ac:dyDescent="0.25">
      <c r="A42" s="3" t="s">
        <v>219</v>
      </c>
      <c r="B42" s="4" t="s">
        <v>393</v>
      </c>
      <c r="C42" s="3" t="s">
        <v>278</v>
      </c>
      <c r="D42" s="3" t="s">
        <v>320</v>
      </c>
      <c r="E42" s="3" t="s">
        <v>7502</v>
      </c>
      <c r="F42" s="3" t="s">
        <v>607</v>
      </c>
      <c r="G42" s="3" t="s">
        <v>42</v>
      </c>
      <c r="H42" s="5" t="s">
        <v>46</v>
      </c>
      <c r="I42" s="3" t="s">
        <v>46</v>
      </c>
      <c r="J42" s="3" t="s">
        <v>46</v>
      </c>
      <c r="K42" s="3" t="s">
        <v>138</v>
      </c>
      <c r="L42" s="5" t="s">
        <v>2703</v>
      </c>
      <c r="M42" s="3" t="s">
        <v>46</v>
      </c>
      <c r="N42" s="3" t="s">
        <v>80</v>
      </c>
      <c r="O42" s="3" t="s">
        <v>38</v>
      </c>
      <c r="P42" s="5" t="s">
        <v>2519</v>
      </c>
      <c r="Q42" s="3" t="s">
        <v>46</v>
      </c>
      <c r="R42" s="3" t="s">
        <v>47</v>
      </c>
      <c r="S42" s="3" t="s">
        <v>235</v>
      </c>
      <c r="T42" s="5" t="s">
        <v>46</v>
      </c>
      <c r="U42" s="3" t="s">
        <v>2564</v>
      </c>
      <c r="V42" s="3" t="s">
        <v>80</v>
      </c>
      <c r="W42" s="3" t="s">
        <v>176</v>
      </c>
      <c r="X42" s="5" t="s">
        <v>86</v>
      </c>
      <c r="Y42" s="3" t="s">
        <v>80</v>
      </c>
      <c r="Z42" s="3" t="s">
        <v>80</v>
      </c>
      <c r="AA42" s="3" t="s">
        <v>121</v>
      </c>
      <c r="AB42" s="5" t="s">
        <v>46</v>
      </c>
      <c r="AC42" s="3" t="s">
        <v>46</v>
      </c>
      <c r="AD42" s="3" t="s">
        <v>80</v>
      </c>
      <c r="AE42" s="3" t="s">
        <v>67</v>
      </c>
      <c r="AF42" s="5" t="s">
        <v>355</v>
      </c>
      <c r="AG42" s="3" t="s">
        <v>200</v>
      </c>
      <c r="AH42" s="5" t="s">
        <v>8612</v>
      </c>
      <c r="AI42" s="3" t="s">
        <v>8614</v>
      </c>
      <c r="AK42" s="16">
        <f t="shared" si="0"/>
        <v>146.67000000000007</v>
      </c>
      <c r="AL42" t="str">
        <f t="shared" si="1"/>
        <v xml:space="preserve">  </v>
      </c>
      <c r="AN42" s="23">
        <f t="shared" si="2"/>
        <v>0.84918627154205406</v>
      </c>
      <c r="AQ42" s="25">
        <f t="shared" si="3"/>
        <v>0.19788882555772092</v>
      </c>
      <c r="AR42" s="41">
        <f t="shared" si="4"/>
        <v>5.0533424370054512</v>
      </c>
    </row>
    <row r="43" spans="1:44" x14ac:dyDescent="0.25">
      <c r="A43" s="3" t="s">
        <v>302</v>
      </c>
      <c r="B43" s="4" t="s">
        <v>440</v>
      </c>
      <c r="C43" s="3" t="s">
        <v>42</v>
      </c>
      <c r="D43" s="3" t="s">
        <v>115</v>
      </c>
      <c r="E43" s="3" t="s">
        <v>2631</v>
      </c>
      <c r="F43" s="3" t="s">
        <v>121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2703</v>
      </c>
      <c r="M43" s="3" t="s">
        <v>2565</v>
      </c>
      <c r="N43" s="3" t="s">
        <v>2703</v>
      </c>
      <c r="O43" s="3" t="s">
        <v>38</v>
      </c>
      <c r="P43" s="5" t="s">
        <v>46</v>
      </c>
      <c r="Q43" s="3" t="s">
        <v>46</v>
      </c>
      <c r="R43" s="3" t="s">
        <v>47</v>
      </c>
      <c r="S43" s="3" t="s">
        <v>50</v>
      </c>
      <c r="T43" s="5" t="s">
        <v>2524</v>
      </c>
      <c r="U43" s="3" t="s">
        <v>80</v>
      </c>
      <c r="V43" s="3" t="s">
        <v>2525</v>
      </c>
      <c r="W43" s="3" t="s">
        <v>176</v>
      </c>
      <c r="X43" s="5" t="s">
        <v>46</v>
      </c>
      <c r="Y43" s="3" t="s">
        <v>47</v>
      </c>
      <c r="Z43" s="3" t="s">
        <v>80</v>
      </c>
      <c r="AA43" s="3" t="s">
        <v>121</v>
      </c>
      <c r="AB43" s="5" t="s">
        <v>46</v>
      </c>
      <c r="AC43" s="3" t="s">
        <v>46</v>
      </c>
      <c r="AD43" s="3" t="s">
        <v>47</v>
      </c>
      <c r="AE43" s="3" t="s">
        <v>176</v>
      </c>
      <c r="AF43" s="5" t="s">
        <v>355</v>
      </c>
      <c r="AG43" s="3" t="s">
        <v>184</v>
      </c>
      <c r="AH43" s="5" t="s">
        <v>8612</v>
      </c>
      <c r="AI43" s="3" t="s">
        <v>4929</v>
      </c>
      <c r="AK43" s="16">
        <f t="shared" si="0"/>
        <v>-37.119999999999891</v>
      </c>
      <c r="AL43" t="str">
        <f t="shared" si="1"/>
        <v xml:space="preserve">  </v>
      </c>
      <c r="AN43" s="23">
        <f t="shared" si="2"/>
        <v>-0.22378905890472273</v>
      </c>
      <c r="AQ43" s="25">
        <f t="shared" si="3"/>
        <v>0.5885392780983818</v>
      </c>
      <c r="AR43" s="41">
        <f t="shared" si="4"/>
        <v>1.6991219400531452</v>
      </c>
    </row>
    <row r="44" spans="1:44" x14ac:dyDescent="0.25">
      <c r="A44" s="3" t="s">
        <v>293</v>
      </c>
      <c r="B44" s="4" t="s">
        <v>7472</v>
      </c>
      <c r="C44" s="3" t="s">
        <v>63</v>
      </c>
      <c r="D44" s="3" t="s">
        <v>564</v>
      </c>
      <c r="E44" s="3" t="s">
        <v>42</v>
      </c>
      <c r="F44" s="3" t="s">
        <v>80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47</v>
      </c>
      <c r="M44" s="3" t="s">
        <v>47</v>
      </c>
      <c r="N44" s="3" t="s">
        <v>47</v>
      </c>
      <c r="O44" s="3" t="s">
        <v>38</v>
      </c>
      <c r="P44" s="5" t="s">
        <v>86</v>
      </c>
      <c r="Q44" s="3" t="s">
        <v>61</v>
      </c>
      <c r="R44" s="3" t="s">
        <v>47</v>
      </c>
      <c r="S44" s="3" t="s">
        <v>368</v>
      </c>
      <c r="T44" s="5" t="s">
        <v>2524</v>
      </c>
      <c r="U44" s="3" t="s">
        <v>2525</v>
      </c>
      <c r="V44" s="3" t="s">
        <v>2525</v>
      </c>
      <c r="W44" s="3" t="s">
        <v>176</v>
      </c>
      <c r="X44" s="5" t="s">
        <v>2519</v>
      </c>
      <c r="Y44" s="3" t="s">
        <v>46</v>
      </c>
      <c r="Z44" s="3" t="s">
        <v>2703</v>
      </c>
      <c r="AA44" s="3" t="s">
        <v>121</v>
      </c>
      <c r="AB44" s="5" t="s">
        <v>46</v>
      </c>
      <c r="AC44" s="3" t="s">
        <v>61</v>
      </c>
      <c r="AD44" s="3" t="s">
        <v>2524</v>
      </c>
      <c r="AE44" s="3" t="s">
        <v>176</v>
      </c>
      <c r="AF44" s="5" t="s">
        <v>2542</v>
      </c>
      <c r="AG44" s="3" t="s">
        <v>215</v>
      </c>
      <c r="AH44" s="5" t="s">
        <v>8504</v>
      </c>
      <c r="AI44" s="3" t="s">
        <v>42</v>
      </c>
      <c r="AK44" s="16">
        <f t="shared" si="0"/>
        <v>0</v>
      </c>
      <c r="AL44" t="str">
        <f t="shared" si="1"/>
        <v xml:space="preserve">  </v>
      </c>
      <c r="AN44" s="23">
        <f t="shared" si="2"/>
        <v>-7.080618477146426E-3</v>
      </c>
      <c r="AQ44" s="25">
        <f t="shared" si="3"/>
        <v>0.5028247344788207</v>
      </c>
      <c r="AR44" s="41">
        <f t="shared" si="4"/>
        <v>1.9887645364870583</v>
      </c>
    </row>
    <row r="45" spans="1:44" x14ac:dyDescent="0.25">
      <c r="A45" s="3" t="s">
        <v>305</v>
      </c>
      <c r="B45" s="4" t="s">
        <v>300</v>
      </c>
      <c r="C45" s="3" t="s">
        <v>42</v>
      </c>
      <c r="D45" s="3" t="s">
        <v>100</v>
      </c>
      <c r="E45" s="3" t="s">
        <v>7395</v>
      </c>
      <c r="F45" s="3" t="s">
        <v>110</v>
      </c>
      <c r="G45" s="3" t="s">
        <v>65</v>
      </c>
      <c r="H45" s="5" t="s">
        <v>46</v>
      </c>
      <c r="I45" s="3" t="s">
        <v>46</v>
      </c>
      <c r="J45" s="3" t="s">
        <v>46</v>
      </c>
      <c r="K45" s="3" t="s">
        <v>143</v>
      </c>
      <c r="L45" s="5" t="s">
        <v>80</v>
      </c>
      <c r="M45" s="3" t="s">
        <v>2523</v>
      </c>
      <c r="N45" s="3" t="s">
        <v>2518</v>
      </c>
      <c r="O45" s="3" t="s">
        <v>38</v>
      </c>
      <c r="P45" s="5" t="s">
        <v>2524</v>
      </c>
      <c r="Q45" s="3" t="s">
        <v>47</v>
      </c>
      <c r="R45" s="3" t="s">
        <v>47</v>
      </c>
      <c r="S45" s="3" t="s">
        <v>50</v>
      </c>
      <c r="T45" s="5" t="s">
        <v>46</v>
      </c>
      <c r="U45" s="3" t="s">
        <v>2523</v>
      </c>
      <c r="V45" s="3" t="s">
        <v>46</v>
      </c>
      <c r="W45" s="3" t="s">
        <v>176</v>
      </c>
      <c r="X45" s="5" t="s">
        <v>80</v>
      </c>
      <c r="Y45" s="3" t="s">
        <v>46</v>
      </c>
      <c r="Z45" s="3" t="s">
        <v>80</v>
      </c>
      <c r="AA45" s="3" t="s">
        <v>121</v>
      </c>
      <c r="AB45" s="5" t="s">
        <v>46</v>
      </c>
      <c r="AC45" s="3" t="s">
        <v>46</v>
      </c>
      <c r="AD45" s="3" t="s">
        <v>47</v>
      </c>
      <c r="AE45" s="3" t="s">
        <v>176</v>
      </c>
      <c r="AF45" s="5" t="s">
        <v>4170</v>
      </c>
      <c r="AG45" s="3" t="s">
        <v>184</v>
      </c>
      <c r="AH45" s="5" t="s">
        <v>8615</v>
      </c>
      <c r="AI45" s="3" t="s">
        <v>8476</v>
      </c>
      <c r="AK45" s="16">
        <f t="shared" si="0"/>
        <v>21.429999999999836</v>
      </c>
      <c r="AL45" t="str">
        <f t="shared" si="1"/>
        <v xml:space="preserve">  </v>
      </c>
      <c r="AN45" s="23">
        <f t="shared" si="2"/>
        <v>0.11802880712530342</v>
      </c>
      <c r="AQ45" s="25">
        <f t="shared" si="3"/>
        <v>0.4530224163128781</v>
      </c>
      <c r="AR45" s="41">
        <f t="shared" si="4"/>
        <v>2.2073962876692486</v>
      </c>
    </row>
    <row r="46" spans="1:44" x14ac:dyDescent="0.25">
      <c r="A46" s="3" t="s">
        <v>97</v>
      </c>
      <c r="B46" s="4" t="s">
        <v>89</v>
      </c>
      <c r="C46" s="3" t="s">
        <v>58</v>
      </c>
      <c r="D46" s="3" t="s">
        <v>90</v>
      </c>
      <c r="E46" s="3" t="s">
        <v>7434</v>
      </c>
      <c r="F46" s="3" t="s">
        <v>454</v>
      </c>
      <c r="G46" s="3" t="s">
        <v>65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2703</v>
      </c>
      <c r="M46" s="3" t="s">
        <v>2523</v>
      </c>
      <c r="N46" s="3" t="s">
        <v>2703</v>
      </c>
      <c r="O46" s="3" t="s">
        <v>38</v>
      </c>
      <c r="P46" s="5" t="s">
        <v>46</v>
      </c>
      <c r="Q46" s="3" t="s">
        <v>46</v>
      </c>
      <c r="R46" s="3" t="s">
        <v>47</v>
      </c>
      <c r="S46" s="3" t="s">
        <v>50</v>
      </c>
      <c r="T46" s="5" t="s">
        <v>4182</v>
      </c>
      <c r="U46" s="3" t="s">
        <v>2564</v>
      </c>
      <c r="V46" s="3" t="s">
        <v>2525</v>
      </c>
      <c r="W46" s="3" t="s">
        <v>176</v>
      </c>
      <c r="X46" s="5" t="s">
        <v>80</v>
      </c>
      <c r="Y46" s="3" t="s">
        <v>46</v>
      </c>
      <c r="Z46" s="3" t="s">
        <v>80</v>
      </c>
      <c r="AA46" s="3" t="s">
        <v>121</v>
      </c>
      <c r="AB46" s="5" t="s">
        <v>46</v>
      </c>
      <c r="AC46" s="3" t="s">
        <v>86</v>
      </c>
      <c r="AD46" s="3" t="s">
        <v>80</v>
      </c>
      <c r="AE46" s="3" t="s">
        <v>176</v>
      </c>
      <c r="AF46" s="5" t="s">
        <v>5255</v>
      </c>
      <c r="AG46" s="3" t="s">
        <v>184</v>
      </c>
      <c r="AH46" s="5" t="s">
        <v>8616</v>
      </c>
      <c r="AI46" s="3" t="s">
        <v>5217</v>
      </c>
      <c r="AK46" s="16">
        <f t="shared" si="0"/>
        <v>-8.3600000000001273</v>
      </c>
      <c r="AL46" t="str">
        <f t="shared" si="1"/>
        <v xml:space="preserve">  </v>
      </c>
      <c r="AN46" s="23">
        <f t="shared" si="2"/>
        <v>-5.5886721978616535E-2</v>
      </c>
      <c r="AQ46" s="25">
        <f t="shared" si="3"/>
        <v>0.52228397568799012</v>
      </c>
      <c r="AR46" s="41">
        <f t="shared" si="4"/>
        <v>1.9146672051018374</v>
      </c>
    </row>
    <row r="47" spans="1:44" x14ac:dyDescent="0.25">
      <c r="A47" s="3" t="s">
        <v>220</v>
      </c>
      <c r="B47" s="4" t="s">
        <v>7464</v>
      </c>
      <c r="C47" s="3" t="s">
        <v>63</v>
      </c>
      <c r="D47" s="3" t="s">
        <v>320</v>
      </c>
      <c r="E47" s="3" t="s">
        <v>7465</v>
      </c>
      <c r="F47" s="3" t="s">
        <v>52</v>
      </c>
      <c r="G47" s="3" t="s">
        <v>42</v>
      </c>
      <c r="H47" s="5" t="s">
        <v>46</v>
      </c>
      <c r="I47" s="3" t="s">
        <v>46</v>
      </c>
      <c r="J47" s="3" t="s">
        <v>46</v>
      </c>
      <c r="K47" s="3" t="s">
        <v>143</v>
      </c>
      <c r="L47" s="5" t="s">
        <v>47</v>
      </c>
      <c r="M47" s="3" t="s">
        <v>2703</v>
      </c>
      <c r="N47" s="3" t="s">
        <v>47</v>
      </c>
      <c r="O47" s="3" t="s">
        <v>396</v>
      </c>
      <c r="P47" s="5" t="s">
        <v>46</v>
      </c>
      <c r="Q47" s="3" t="s">
        <v>46</v>
      </c>
      <c r="R47" s="3" t="s">
        <v>47</v>
      </c>
      <c r="S47" s="3" t="s">
        <v>889</v>
      </c>
      <c r="T47" s="5" t="s">
        <v>46</v>
      </c>
      <c r="U47" s="3" t="s">
        <v>2564</v>
      </c>
      <c r="V47" s="3" t="s">
        <v>2525</v>
      </c>
      <c r="W47" s="3" t="s">
        <v>176</v>
      </c>
      <c r="X47" s="5" t="s">
        <v>47</v>
      </c>
      <c r="Y47" s="3" t="s">
        <v>47</v>
      </c>
      <c r="Z47" s="3" t="s">
        <v>46</v>
      </c>
      <c r="AA47" s="3" t="s">
        <v>60</v>
      </c>
      <c r="AB47" s="5" t="s">
        <v>61</v>
      </c>
      <c r="AC47" s="3" t="s">
        <v>46</v>
      </c>
      <c r="AD47" s="3" t="s">
        <v>47</v>
      </c>
      <c r="AE47" s="3" t="s">
        <v>67</v>
      </c>
      <c r="AF47" s="5" t="s">
        <v>773</v>
      </c>
      <c r="AG47" s="3" t="s">
        <v>1229</v>
      </c>
      <c r="AH47" s="5" t="s">
        <v>8617</v>
      </c>
      <c r="AI47" s="3" t="s">
        <v>8618</v>
      </c>
      <c r="AK47" s="16">
        <f t="shared" si="0"/>
        <v>223.58999999999992</v>
      </c>
      <c r="AL47" t="str">
        <f t="shared" si="1"/>
        <v xml:space="preserve">  </v>
      </c>
      <c r="AN47" s="23">
        <f t="shared" si="2"/>
        <v>1.2982491281608359</v>
      </c>
      <c r="AQ47" s="25">
        <f t="shared" si="3"/>
        <v>9.7100870603793354E-2</v>
      </c>
      <c r="AR47" s="41">
        <f t="shared" si="4"/>
        <v>10.298568836528371</v>
      </c>
    </row>
    <row r="48" spans="1:44" x14ac:dyDescent="0.25">
      <c r="A48" s="3" t="s">
        <v>321</v>
      </c>
      <c r="B48" s="4" t="s">
        <v>2731</v>
      </c>
      <c r="C48" s="3" t="s">
        <v>278</v>
      </c>
      <c r="D48" s="3" t="s">
        <v>354</v>
      </c>
      <c r="E48" s="3" t="s">
        <v>7474</v>
      </c>
      <c r="F48" s="3" t="s">
        <v>7475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2703</v>
      </c>
      <c r="M48" s="3" t="s">
        <v>80</v>
      </c>
      <c r="N48" s="3" t="s">
        <v>2703</v>
      </c>
      <c r="O48" s="3" t="s">
        <v>396</v>
      </c>
      <c r="P48" s="5" t="s">
        <v>61</v>
      </c>
      <c r="Q48" s="3" t="s">
        <v>61</v>
      </c>
      <c r="R48" s="3" t="s">
        <v>47</v>
      </c>
      <c r="S48" s="3" t="s">
        <v>539</v>
      </c>
      <c r="T48" s="5" t="s">
        <v>4182</v>
      </c>
      <c r="U48" s="3" t="s">
        <v>2564</v>
      </c>
      <c r="V48" s="3" t="s">
        <v>80</v>
      </c>
      <c r="W48" s="3" t="s">
        <v>176</v>
      </c>
      <c r="X48" s="5" t="s">
        <v>2519</v>
      </c>
      <c r="Y48" s="3" t="s">
        <v>47</v>
      </c>
      <c r="Z48" s="3" t="s">
        <v>47</v>
      </c>
      <c r="AA48" s="3" t="s">
        <v>121</v>
      </c>
      <c r="AB48" s="5" t="s">
        <v>46</v>
      </c>
      <c r="AC48" s="3" t="s">
        <v>46</v>
      </c>
      <c r="AD48" s="3" t="s">
        <v>80</v>
      </c>
      <c r="AE48" s="3" t="s">
        <v>176</v>
      </c>
      <c r="AF48" s="5" t="s">
        <v>2767</v>
      </c>
      <c r="AG48" s="3" t="s">
        <v>1840</v>
      </c>
      <c r="AH48" s="5" t="s">
        <v>8619</v>
      </c>
      <c r="AI48" s="8" t="s">
        <v>8620</v>
      </c>
      <c r="AK48" s="16">
        <f t="shared" si="0"/>
        <v>557.24999999999977</v>
      </c>
      <c r="AL48" t="str">
        <f t="shared" si="1"/>
        <v>Hryshchenko, Kamila</v>
      </c>
      <c r="AN48" s="23">
        <f t="shared" si="2"/>
        <v>3.2461731107326384</v>
      </c>
      <c r="AQ48" s="25">
        <f t="shared" si="3"/>
        <v>5.8483845411694269E-4</v>
      </c>
      <c r="AR48" s="41">
        <f t="shared" si="4"/>
        <v>1709.8738856184084</v>
      </c>
    </row>
    <row r="49" spans="1:44" x14ac:dyDescent="0.25">
      <c r="A49" s="3" t="s">
        <v>361</v>
      </c>
      <c r="B49" s="4" t="s">
        <v>415</v>
      </c>
      <c r="C49" s="3" t="s">
        <v>42</v>
      </c>
      <c r="D49" s="3" t="s">
        <v>193</v>
      </c>
      <c r="E49" s="3" t="s">
        <v>7428</v>
      </c>
      <c r="F49" s="3" t="s">
        <v>60</v>
      </c>
      <c r="G49" s="3" t="s">
        <v>111</v>
      </c>
      <c r="H49" s="5" t="s">
        <v>46</v>
      </c>
      <c r="I49" s="3" t="s">
        <v>46</v>
      </c>
      <c r="J49" s="3" t="s">
        <v>46</v>
      </c>
      <c r="K49" s="3" t="s">
        <v>143</v>
      </c>
      <c r="L49" s="5" t="s">
        <v>2565</v>
      </c>
      <c r="M49" s="3" t="s">
        <v>46</v>
      </c>
      <c r="N49" s="3" t="s">
        <v>2518</v>
      </c>
      <c r="O49" s="3" t="s">
        <v>38</v>
      </c>
      <c r="P49" s="5" t="s">
        <v>61</v>
      </c>
      <c r="Q49" s="3" t="s">
        <v>46</v>
      </c>
      <c r="R49" s="3" t="s">
        <v>47</v>
      </c>
      <c r="S49" s="3" t="s">
        <v>50</v>
      </c>
      <c r="T49" s="5" t="s">
        <v>46</v>
      </c>
      <c r="U49" s="3" t="s">
        <v>2525</v>
      </c>
      <c r="V49" s="3" t="s">
        <v>80</v>
      </c>
      <c r="W49" s="3" t="s">
        <v>176</v>
      </c>
      <c r="X49" s="5" t="s">
        <v>80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47</v>
      </c>
      <c r="AE49" s="3" t="s">
        <v>176</v>
      </c>
      <c r="AF49" s="5" t="s">
        <v>2767</v>
      </c>
      <c r="AG49" s="3" t="s">
        <v>184</v>
      </c>
      <c r="AH49" s="5" t="s">
        <v>8619</v>
      </c>
      <c r="AI49" s="3" t="s">
        <v>8621</v>
      </c>
      <c r="AK49" s="16">
        <f t="shared" si="0"/>
        <v>-79.019999999999982</v>
      </c>
      <c r="AL49" t="str">
        <f t="shared" si="1"/>
        <v xml:space="preserve">  </v>
      </c>
      <c r="AN49" s="23">
        <f t="shared" si="2"/>
        <v>-0.46840338147787713</v>
      </c>
      <c r="AQ49" s="25">
        <f t="shared" si="3"/>
        <v>0.68025192483619989</v>
      </c>
      <c r="AR49" s="41">
        <f t="shared" si="4"/>
        <v>1.470043616915591</v>
      </c>
    </row>
    <row r="50" spans="1:44" x14ac:dyDescent="0.25">
      <c r="A50" s="3" t="s">
        <v>81</v>
      </c>
      <c r="B50" s="4" t="s">
        <v>211</v>
      </c>
      <c r="C50" s="3" t="s">
        <v>42</v>
      </c>
      <c r="D50" s="3" t="s">
        <v>55</v>
      </c>
      <c r="E50" s="3" t="s">
        <v>7439</v>
      </c>
      <c r="F50" s="3" t="s">
        <v>1133</v>
      </c>
      <c r="G50" s="3" t="s">
        <v>42</v>
      </c>
      <c r="H50" s="5" t="s">
        <v>46</v>
      </c>
      <c r="I50" s="3" t="s">
        <v>46</v>
      </c>
      <c r="J50" s="3" t="s">
        <v>46</v>
      </c>
      <c r="K50" s="3" t="s">
        <v>128</v>
      </c>
      <c r="L50" s="5" t="s">
        <v>2703</v>
      </c>
      <c r="M50" s="3" t="s">
        <v>2523</v>
      </c>
      <c r="N50" s="3" t="s">
        <v>2518</v>
      </c>
      <c r="O50" s="3" t="s">
        <v>236</v>
      </c>
      <c r="P50" s="5" t="s">
        <v>2519</v>
      </c>
      <c r="Q50" s="3" t="s">
        <v>46</v>
      </c>
      <c r="R50" s="3" t="s">
        <v>47</v>
      </c>
      <c r="S50" s="3" t="s">
        <v>50</v>
      </c>
      <c r="T50" s="5" t="s">
        <v>4182</v>
      </c>
      <c r="U50" s="3" t="s">
        <v>2525</v>
      </c>
      <c r="V50" s="3" t="s">
        <v>80</v>
      </c>
      <c r="W50" s="3" t="s">
        <v>176</v>
      </c>
      <c r="X50" s="5" t="s">
        <v>47</v>
      </c>
      <c r="Y50" s="3" t="s">
        <v>47</v>
      </c>
      <c r="Z50" s="3" t="s">
        <v>47</v>
      </c>
      <c r="AA50" s="3" t="s">
        <v>121</v>
      </c>
      <c r="AB50" s="5" t="s">
        <v>61</v>
      </c>
      <c r="AC50" s="3" t="s">
        <v>61</v>
      </c>
      <c r="AD50" s="3" t="s">
        <v>47</v>
      </c>
      <c r="AE50" s="3" t="s">
        <v>176</v>
      </c>
      <c r="AF50" s="5" t="s">
        <v>6298</v>
      </c>
      <c r="AG50" s="3" t="s">
        <v>523</v>
      </c>
      <c r="AH50" s="5" t="s">
        <v>8622</v>
      </c>
      <c r="AI50" s="3" t="s">
        <v>7048</v>
      </c>
      <c r="AK50" s="16">
        <f t="shared" si="0"/>
        <v>7.6900000000000546</v>
      </c>
      <c r="AL50" t="str">
        <f t="shared" si="1"/>
        <v xml:space="preserve">  </v>
      </c>
      <c r="AN50" s="23">
        <f t="shared" si="2"/>
        <v>3.7813991083416029E-2</v>
      </c>
      <c r="AQ50" s="25">
        <f t="shared" si="3"/>
        <v>0.48491799453977191</v>
      </c>
      <c r="AR50" s="41">
        <f t="shared" si="4"/>
        <v>2.0622043546746176</v>
      </c>
    </row>
    <row r="51" spans="1:44" x14ac:dyDescent="0.25">
      <c r="A51" s="3" t="s">
        <v>213</v>
      </c>
      <c r="B51" s="4" t="s">
        <v>457</v>
      </c>
      <c r="C51" s="3" t="s">
        <v>491</v>
      </c>
      <c r="D51" s="3" t="s">
        <v>365</v>
      </c>
      <c r="E51" s="3" t="s">
        <v>7457</v>
      </c>
      <c r="F51" s="3" t="s">
        <v>497</v>
      </c>
      <c r="G51" s="3" t="s">
        <v>111</v>
      </c>
      <c r="H51" s="5" t="s">
        <v>46</v>
      </c>
      <c r="I51" s="3" t="s">
        <v>47</v>
      </c>
      <c r="J51" s="3" t="s">
        <v>46</v>
      </c>
      <c r="K51" s="3" t="s">
        <v>143</v>
      </c>
      <c r="L51" s="5" t="s">
        <v>2703</v>
      </c>
      <c r="M51" s="3" t="s">
        <v>2703</v>
      </c>
      <c r="N51" s="3" t="s">
        <v>47</v>
      </c>
      <c r="O51" s="3" t="s">
        <v>38</v>
      </c>
      <c r="P51" s="5" t="s">
        <v>40</v>
      </c>
      <c r="Q51" s="3" t="s">
        <v>46</v>
      </c>
      <c r="R51" s="3" t="s">
        <v>48</v>
      </c>
      <c r="S51" s="3" t="s">
        <v>50</v>
      </c>
      <c r="T51" s="5" t="s">
        <v>46</v>
      </c>
      <c r="U51" s="3" t="s">
        <v>2564</v>
      </c>
      <c r="V51" s="3" t="s">
        <v>2525</v>
      </c>
      <c r="W51" s="3" t="s">
        <v>176</v>
      </c>
      <c r="X51" s="5" t="s">
        <v>46</v>
      </c>
      <c r="Y51" s="3" t="s">
        <v>47</v>
      </c>
      <c r="Z51" s="3" t="s">
        <v>80</v>
      </c>
      <c r="AA51" s="3" t="s">
        <v>121</v>
      </c>
      <c r="AB51" s="5" t="s">
        <v>46</v>
      </c>
      <c r="AC51" s="3" t="s">
        <v>61</v>
      </c>
      <c r="AD51" s="3" t="s">
        <v>47</v>
      </c>
      <c r="AE51" s="3" t="s">
        <v>176</v>
      </c>
      <c r="AF51" s="5" t="s">
        <v>3227</v>
      </c>
      <c r="AG51" s="3" t="s">
        <v>184</v>
      </c>
      <c r="AH51" s="5" t="s">
        <v>8623</v>
      </c>
      <c r="AI51" s="3" t="s">
        <v>8624</v>
      </c>
      <c r="AK51" s="16">
        <f t="shared" si="0"/>
        <v>-113.17000000000007</v>
      </c>
      <c r="AL51" t="str">
        <f t="shared" si="1"/>
        <v xml:space="preserve">  </v>
      </c>
      <c r="AN51" s="23">
        <f t="shared" si="2"/>
        <v>-0.66777281145098522</v>
      </c>
      <c r="AQ51" s="25">
        <f t="shared" si="3"/>
        <v>0.74786068787070992</v>
      </c>
      <c r="AR51" s="41">
        <f t="shared" si="4"/>
        <v>1.3371474342997955</v>
      </c>
    </row>
    <row r="52" spans="1:44" x14ac:dyDescent="0.25">
      <c r="A52" s="3" t="s">
        <v>189</v>
      </c>
      <c r="B52" s="4" t="s">
        <v>57</v>
      </c>
      <c r="C52" s="3" t="s">
        <v>42</v>
      </c>
      <c r="D52" s="3" t="s">
        <v>59</v>
      </c>
      <c r="E52" s="3" t="s">
        <v>7393</v>
      </c>
      <c r="F52" s="3" t="s">
        <v>472</v>
      </c>
      <c r="G52" s="3" t="s">
        <v>45</v>
      </c>
      <c r="H52" s="5" t="s">
        <v>46</v>
      </c>
      <c r="I52" s="3" t="s">
        <v>46</v>
      </c>
      <c r="J52" s="3" t="s">
        <v>46</v>
      </c>
      <c r="K52" s="3" t="s">
        <v>138</v>
      </c>
      <c r="L52" s="5" t="s">
        <v>47</v>
      </c>
      <c r="M52" s="3" t="s">
        <v>86</v>
      </c>
      <c r="N52" s="3" t="s">
        <v>47</v>
      </c>
      <c r="O52" s="3" t="s">
        <v>38</v>
      </c>
      <c r="P52" s="5" t="s">
        <v>46</v>
      </c>
      <c r="Q52" s="3" t="s">
        <v>46</v>
      </c>
      <c r="R52" s="3" t="s">
        <v>47</v>
      </c>
      <c r="S52" s="3" t="s">
        <v>50</v>
      </c>
      <c r="T52" s="5" t="s">
        <v>2524</v>
      </c>
      <c r="U52" s="3" t="s">
        <v>2564</v>
      </c>
      <c r="V52" s="3" t="s">
        <v>80</v>
      </c>
      <c r="W52" s="3" t="s">
        <v>176</v>
      </c>
      <c r="X52" s="5" t="s">
        <v>47</v>
      </c>
      <c r="Y52" s="3" t="s">
        <v>80</v>
      </c>
      <c r="Z52" s="3" t="s">
        <v>46</v>
      </c>
      <c r="AA52" s="3" t="s">
        <v>121</v>
      </c>
      <c r="AB52" s="5" t="s">
        <v>46</v>
      </c>
      <c r="AC52" s="3" t="s">
        <v>48</v>
      </c>
      <c r="AD52" s="3" t="s">
        <v>46</v>
      </c>
      <c r="AE52" s="3" t="s">
        <v>176</v>
      </c>
      <c r="AF52" s="5" t="s">
        <v>4189</v>
      </c>
      <c r="AG52" s="3" t="s">
        <v>567</v>
      </c>
      <c r="AH52" s="5" t="s">
        <v>8625</v>
      </c>
      <c r="AI52" s="3" t="s">
        <v>8626</v>
      </c>
      <c r="AK52" s="16">
        <f t="shared" si="0"/>
        <v>-158.27999999999975</v>
      </c>
      <c r="AL52" t="str">
        <f t="shared" si="1"/>
        <v xml:space="preserve">  </v>
      </c>
      <c r="AN52" s="23">
        <f t="shared" si="2"/>
        <v>-0.9311272766365436</v>
      </c>
      <c r="AQ52" s="25">
        <f t="shared" si="3"/>
        <v>0.82410613476590588</v>
      </c>
      <c r="AR52" s="41">
        <f t="shared" si="4"/>
        <v>1.2134359372097845</v>
      </c>
    </row>
    <row r="53" spans="1:44" x14ac:dyDescent="0.25">
      <c r="A53" s="3" t="s">
        <v>67</v>
      </c>
      <c r="B53" s="4" t="s">
        <v>831</v>
      </c>
      <c r="C53" s="3" t="s">
        <v>63</v>
      </c>
      <c r="D53" s="3" t="s">
        <v>779</v>
      </c>
      <c r="E53" s="3" t="s">
        <v>7522</v>
      </c>
      <c r="F53" s="3" t="s">
        <v>830</v>
      </c>
      <c r="G53" s="3" t="s">
        <v>42</v>
      </c>
      <c r="H53" s="5" t="s">
        <v>46</v>
      </c>
      <c r="I53" s="3" t="s">
        <v>46</v>
      </c>
      <c r="J53" s="3" t="s">
        <v>46</v>
      </c>
      <c r="K53" s="3" t="s">
        <v>143</v>
      </c>
      <c r="L53" s="5" t="s">
        <v>2703</v>
      </c>
      <c r="M53" s="3" t="s">
        <v>2523</v>
      </c>
      <c r="N53" s="3" t="s">
        <v>47</v>
      </c>
      <c r="O53" s="3" t="s">
        <v>340</v>
      </c>
      <c r="P53" s="5" t="s">
        <v>40</v>
      </c>
      <c r="Q53" s="3" t="s">
        <v>46</v>
      </c>
      <c r="R53" s="3" t="s">
        <v>2565</v>
      </c>
      <c r="S53" s="3" t="s">
        <v>50</v>
      </c>
      <c r="T53" s="5" t="s">
        <v>46</v>
      </c>
      <c r="U53" s="3" t="s">
        <v>80</v>
      </c>
      <c r="V53" s="3" t="s">
        <v>80</v>
      </c>
      <c r="W53" s="3" t="s">
        <v>176</v>
      </c>
      <c r="X53" s="5" t="s">
        <v>61</v>
      </c>
      <c r="Y53" s="3" t="s">
        <v>47</v>
      </c>
      <c r="Z53" s="3" t="s">
        <v>47</v>
      </c>
      <c r="AA53" s="3" t="s">
        <v>121</v>
      </c>
      <c r="AB53" s="5" t="s">
        <v>61</v>
      </c>
      <c r="AC53" s="3" t="s">
        <v>46</v>
      </c>
      <c r="AD53" s="3" t="s">
        <v>47</v>
      </c>
      <c r="AE53" s="3" t="s">
        <v>176</v>
      </c>
      <c r="AF53" s="5" t="s">
        <v>3006</v>
      </c>
      <c r="AG53" s="3" t="s">
        <v>215</v>
      </c>
      <c r="AH53" s="5" t="s">
        <v>8627</v>
      </c>
      <c r="AI53" s="3" t="s">
        <v>8628</v>
      </c>
      <c r="AK53" s="16">
        <f t="shared" si="0"/>
        <v>208.99000000000024</v>
      </c>
      <c r="AL53" t="str">
        <f t="shared" si="1"/>
        <v xml:space="preserve">  </v>
      </c>
      <c r="AN53" s="23">
        <f t="shared" si="2"/>
        <v>1.2130135885530084</v>
      </c>
      <c r="AQ53" s="25">
        <f t="shared" si="3"/>
        <v>0.11256231263432559</v>
      </c>
      <c r="AR53" s="41">
        <f t="shared" si="4"/>
        <v>8.8839681470354979</v>
      </c>
    </row>
    <row r="54" spans="1:44" x14ac:dyDescent="0.25">
      <c r="A54" s="3" t="s">
        <v>176</v>
      </c>
      <c r="B54" s="4" t="s">
        <v>808</v>
      </c>
      <c r="C54" s="3" t="s">
        <v>42</v>
      </c>
      <c r="D54" s="3" t="s">
        <v>59</v>
      </c>
      <c r="E54" s="3" t="s">
        <v>2603</v>
      </c>
      <c r="F54" s="3" t="s">
        <v>411</v>
      </c>
      <c r="G54" s="3" t="s">
        <v>65</v>
      </c>
      <c r="H54" s="5" t="s">
        <v>46</v>
      </c>
      <c r="I54" s="3" t="s">
        <v>46</v>
      </c>
      <c r="J54" s="3" t="s">
        <v>46</v>
      </c>
      <c r="K54" s="3" t="s">
        <v>143</v>
      </c>
      <c r="L54" s="5" t="s">
        <v>46</v>
      </c>
      <c r="M54" s="3" t="s">
        <v>46</v>
      </c>
      <c r="N54" s="3" t="s">
        <v>2518</v>
      </c>
      <c r="O54" s="3" t="s">
        <v>340</v>
      </c>
      <c r="P54" s="5" t="s">
        <v>61</v>
      </c>
      <c r="Q54" s="3" t="s">
        <v>46</v>
      </c>
      <c r="R54" s="3" t="s">
        <v>2565</v>
      </c>
      <c r="S54" s="3" t="s">
        <v>50</v>
      </c>
      <c r="T54" s="5" t="s">
        <v>4182</v>
      </c>
      <c r="U54" s="3" t="s">
        <v>80</v>
      </c>
      <c r="V54" s="3" t="s">
        <v>80</v>
      </c>
      <c r="W54" s="3" t="s">
        <v>176</v>
      </c>
      <c r="X54" s="5" t="s">
        <v>40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47</v>
      </c>
      <c r="AD54" s="3" t="s">
        <v>80</v>
      </c>
      <c r="AE54" s="3" t="s">
        <v>176</v>
      </c>
      <c r="AF54" s="5" t="s">
        <v>5082</v>
      </c>
      <c r="AG54" s="3" t="s">
        <v>215</v>
      </c>
      <c r="AH54" s="5" t="s">
        <v>8629</v>
      </c>
      <c r="AI54" s="3" t="s">
        <v>8630</v>
      </c>
      <c r="AK54" s="16">
        <f t="shared" si="0"/>
        <v>-185.76999999999998</v>
      </c>
      <c r="AL54" t="str">
        <f t="shared" si="1"/>
        <v xml:space="preserve">  </v>
      </c>
      <c r="AN54" s="23">
        <f t="shared" si="2"/>
        <v>-1.0916152892269031</v>
      </c>
      <c r="AQ54" s="25">
        <f t="shared" si="3"/>
        <v>0.86249888349304238</v>
      </c>
      <c r="AR54" s="41">
        <f t="shared" si="4"/>
        <v>1.1594217907275317</v>
      </c>
    </row>
    <row r="55" spans="1:44" x14ac:dyDescent="0.25">
      <c r="A55" s="3" t="s">
        <v>439</v>
      </c>
      <c r="B55" s="4" t="s">
        <v>99</v>
      </c>
      <c r="C55" s="3" t="s">
        <v>58</v>
      </c>
      <c r="D55" s="3" t="s">
        <v>100</v>
      </c>
      <c r="E55" s="3" t="s">
        <v>7420</v>
      </c>
      <c r="F55" s="3" t="s">
        <v>50</v>
      </c>
      <c r="G55" s="3" t="s">
        <v>42</v>
      </c>
      <c r="H55" s="5" t="s">
        <v>46</v>
      </c>
      <c r="I55" s="3" t="s">
        <v>47</v>
      </c>
      <c r="J55" s="3" t="s">
        <v>47</v>
      </c>
      <c r="K55" s="3" t="s">
        <v>143</v>
      </c>
      <c r="L55" s="5" t="s">
        <v>80</v>
      </c>
      <c r="M55" s="3" t="s">
        <v>2703</v>
      </c>
      <c r="N55" s="3" t="s">
        <v>80</v>
      </c>
      <c r="O55" s="3" t="s">
        <v>38</v>
      </c>
      <c r="P55" s="5" t="s">
        <v>46</v>
      </c>
      <c r="Q55" s="3" t="s">
        <v>61</v>
      </c>
      <c r="R55" s="3" t="s">
        <v>47</v>
      </c>
      <c r="S55" s="3" t="s">
        <v>50</v>
      </c>
      <c r="T55" s="5" t="s">
        <v>46</v>
      </c>
      <c r="U55" s="3" t="s">
        <v>80</v>
      </c>
      <c r="V55" s="3" t="s">
        <v>46</v>
      </c>
      <c r="W55" s="3" t="s">
        <v>176</v>
      </c>
      <c r="X55" s="5" t="s">
        <v>46</v>
      </c>
      <c r="Y55" s="3" t="s">
        <v>46</v>
      </c>
      <c r="Z55" s="3" t="s">
        <v>80</v>
      </c>
      <c r="AA55" s="3" t="s">
        <v>121</v>
      </c>
      <c r="AB55" s="5" t="s">
        <v>46</v>
      </c>
      <c r="AC55" s="3" t="s">
        <v>61</v>
      </c>
      <c r="AD55" s="3" t="s">
        <v>80</v>
      </c>
      <c r="AE55" s="3" t="s">
        <v>176</v>
      </c>
      <c r="AF55" s="5" t="s">
        <v>5082</v>
      </c>
      <c r="AG55" s="3" t="s">
        <v>184</v>
      </c>
      <c r="AH55" s="5" t="s">
        <v>8629</v>
      </c>
      <c r="AI55" s="3" t="s">
        <v>8631</v>
      </c>
      <c r="AK55" s="16">
        <f t="shared" si="0"/>
        <v>-76.570000000000164</v>
      </c>
      <c r="AL55" t="str">
        <f t="shared" si="1"/>
        <v xml:space="preserve">  </v>
      </c>
      <c r="AN55" s="23">
        <f t="shared" si="2"/>
        <v>-0.45410015736560549</v>
      </c>
      <c r="AQ55" s="25">
        <f t="shared" si="3"/>
        <v>0.67512162998720893</v>
      </c>
      <c r="AR55" s="41">
        <f t="shared" si="4"/>
        <v>1.4812145776146237</v>
      </c>
    </row>
    <row r="56" spans="1:44" x14ac:dyDescent="0.25">
      <c r="A56" s="3" t="s">
        <v>773</v>
      </c>
      <c r="B56" s="4" t="s">
        <v>434</v>
      </c>
      <c r="C56" s="3" t="s">
        <v>42</v>
      </c>
      <c r="D56" s="3" t="s">
        <v>307</v>
      </c>
      <c r="E56" s="3" t="s">
        <v>7480</v>
      </c>
      <c r="F56" s="3" t="s">
        <v>546</v>
      </c>
      <c r="G56" s="3" t="s">
        <v>42</v>
      </c>
      <c r="H56" s="5" t="s">
        <v>46</v>
      </c>
      <c r="I56" s="3" t="s">
        <v>46</v>
      </c>
      <c r="J56" s="3" t="s">
        <v>46</v>
      </c>
      <c r="K56" s="3" t="s">
        <v>143</v>
      </c>
      <c r="L56" s="5" t="s">
        <v>2703</v>
      </c>
      <c r="M56" s="3" t="s">
        <v>80</v>
      </c>
      <c r="N56" s="3" t="s">
        <v>2565</v>
      </c>
      <c r="O56" s="3" t="s">
        <v>38</v>
      </c>
      <c r="P56" s="5" t="s">
        <v>2519</v>
      </c>
      <c r="Q56" s="3" t="s">
        <v>46</v>
      </c>
      <c r="R56" s="3" t="s">
        <v>47</v>
      </c>
      <c r="S56" s="3" t="s">
        <v>571</v>
      </c>
      <c r="T56" s="5" t="s">
        <v>2524</v>
      </c>
      <c r="U56" s="3" t="s">
        <v>80</v>
      </c>
      <c r="V56" s="3" t="s">
        <v>46</v>
      </c>
      <c r="W56" s="3" t="s">
        <v>176</v>
      </c>
      <c r="X56" s="5" t="s">
        <v>80</v>
      </c>
      <c r="Y56" s="3" t="s">
        <v>46</v>
      </c>
      <c r="Z56" s="3" t="s">
        <v>47</v>
      </c>
      <c r="AA56" s="3" t="s">
        <v>121</v>
      </c>
      <c r="AB56" s="5" t="s">
        <v>46</v>
      </c>
      <c r="AC56" s="3" t="s">
        <v>47</v>
      </c>
      <c r="AD56" s="3" t="s">
        <v>80</v>
      </c>
      <c r="AE56" s="3" t="s">
        <v>176</v>
      </c>
      <c r="AF56" s="5" t="s">
        <v>5810</v>
      </c>
      <c r="AG56" s="3" t="s">
        <v>567</v>
      </c>
      <c r="AH56" s="5" t="s">
        <v>8632</v>
      </c>
      <c r="AI56" s="3" t="s">
        <v>8633</v>
      </c>
      <c r="AK56" s="16">
        <f t="shared" si="0"/>
        <v>-46.130000000000109</v>
      </c>
      <c r="AL56" t="str">
        <f t="shared" si="1"/>
        <v xml:space="preserve">  </v>
      </c>
      <c r="AN56" s="23">
        <f t="shared" si="2"/>
        <v>-0.27638989533393921</v>
      </c>
      <c r="AQ56" s="25">
        <f t="shared" si="3"/>
        <v>0.60887569153709142</v>
      </c>
      <c r="AR56" s="41">
        <f t="shared" si="4"/>
        <v>1.6423713639733672</v>
      </c>
    </row>
    <row r="57" spans="1:44" x14ac:dyDescent="0.25">
      <c r="A57" s="3" t="s">
        <v>355</v>
      </c>
      <c r="B57" s="4" t="s">
        <v>545</v>
      </c>
      <c r="C57" s="3" t="s">
        <v>42</v>
      </c>
      <c r="D57" s="3" t="s">
        <v>55</v>
      </c>
      <c r="E57" s="3" t="s">
        <v>7461</v>
      </c>
      <c r="F57" s="3" t="s">
        <v>1065</v>
      </c>
      <c r="G57" s="3" t="s">
        <v>42</v>
      </c>
      <c r="H57" s="5" t="s">
        <v>46</v>
      </c>
      <c r="I57" s="3" t="s">
        <v>46</v>
      </c>
      <c r="J57" s="3" t="s">
        <v>46</v>
      </c>
      <c r="K57" s="3" t="s">
        <v>143</v>
      </c>
      <c r="L57" s="5" t="s">
        <v>2703</v>
      </c>
      <c r="M57" s="3" t="s">
        <v>2703</v>
      </c>
      <c r="N57" s="3" t="s">
        <v>47</v>
      </c>
      <c r="O57" s="3" t="s">
        <v>38</v>
      </c>
      <c r="P57" s="5" t="s">
        <v>46</v>
      </c>
      <c r="Q57" s="3" t="s">
        <v>46</v>
      </c>
      <c r="R57" s="3" t="s">
        <v>80</v>
      </c>
      <c r="S57" s="3" t="s">
        <v>50</v>
      </c>
      <c r="T57" s="5" t="s">
        <v>4182</v>
      </c>
      <c r="U57" s="3" t="s">
        <v>80</v>
      </c>
      <c r="V57" s="3" t="s">
        <v>80</v>
      </c>
      <c r="W57" s="3" t="s">
        <v>176</v>
      </c>
      <c r="X57" s="5" t="s">
        <v>80</v>
      </c>
      <c r="Y57" s="3" t="s">
        <v>47</v>
      </c>
      <c r="Z57" s="3" t="s">
        <v>80</v>
      </c>
      <c r="AA57" s="3" t="s">
        <v>121</v>
      </c>
      <c r="AB57" s="5" t="s">
        <v>46</v>
      </c>
      <c r="AC57" s="3" t="s">
        <v>86</v>
      </c>
      <c r="AD57" s="3" t="s">
        <v>80</v>
      </c>
      <c r="AE57" s="3" t="s">
        <v>176</v>
      </c>
      <c r="AF57" s="5" t="s">
        <v>4916</v>
      </c>
      <c r="AG57" s="3" t="s">
        <v>184</v>
      </c>
      <c r="AH57" s="5" t="s">
        <v>8634</v>
      </c>
      <c r="AI57" s="3" t="s">
        <v>7064</v>
      </c>
      <c r="AK57" s="16">
        <f t="shared" si="0"/>
        <v>10.789999999999964</v>
      </c>
      <c r="AL57" t="str">
        <f t="shared" si="1"/>
        <v xml:space="preserve">  </v>
      </c>
      <c r="AN57" s="23">
        <f t="shared" si="2"/>
        <v>5.5911948123434051E-2</v>
      </c>
      <c r="AQ57" s="25">
        <f t="shared" si="3"/>
        <v>0.47770597624731392</v>
      </c>
      <c r="AR57" s="41">
        <f t="shared" si="4"/>
        <v>2.0933378473839488</v>
      </c>
    </row>
    <row r="58" spans="1:44" x14ac:dyDescent="0.25">
      <c r="A58" s="3" t="s">
        <v>821</v>
      </c>
      <c r="B58" s="4" t="s">
        <v>882</v>
      </c>
      <c r="C58" s="3" t="s">
        <v>278</v>
      </c>
      <c r="D58" s="3" t="s">
        <v>140</v>
      </c>
      <c r="E58" s="3" t="s">
        <v>7486</v>
      </c>
      <c r="F58" s="3" t="s">
        <v>268</v>
      </c>
      <c r="G58" s="3" t="s">
        <v>42</v>
      </c>
      <c r="H58" s="5" t="s">
        <v>46</v>
      </c>
      <c r="I58" s="3" t="s">
        <v>47</v>
      </c>
      <c r="J58" s="3" t="s">
        <v>46</v>
      </c>
      <c r="K58" s="3" t="s">
        <v>143</v>
      </c>
      <c r="L58" s="5" t="s">
        <v>4166</v>
      </c>
      <c r="M58" s="3" t="s">
        <v>2523</v>
      </c>
      <c r="N58" s="3" t="s">
        <v>47</v>
      </c>
      <c r="O58" s="3" t="s">
        <v>38</v>
      </c>
      <c r="P58" s="5" t="s">
        <v>61</v>
      </c>
      <c r="Q58" s="3" t="s">
        <v>61</v>
      </c>
      <c r="R58" s="3" t="s">
        <v>47</v>
      </c>
      <c r="S58" s="3" t="s">
        <v>235</v>
      </c>
      <c r="T58" s="5" t="s">
        <v>4182</v>
      </c>
      <c r="U58" s="3" t="s">
        <v>80</v>
      </c>
      <c r="V58" s="3" t="s">
        <v>80</v>
      </c>
      <c r="W58" s="3" t="s">
        <v>176</v>
      </c>
      <c r="X58" s="5" t="s">
        <v>80</v>
      </c>
      <c r="Y58" s="3" t="s">
        <v>46</v>
      </c>
      <c r="Z58" s="3" t="s">
        <v>46</v>
      </c>
      <c r="AA58" s="3" t="s">
        <v>121</v>
      </c>
      <c r="AB58" s="5" t="s">
        <v>46</v>
      </c>
      <c r="AC58" s="3" t="s">
        <v>80</v>
      </c>
      <c r="AD58" s="3" t="s">
        <v>80</v>
      </c>
      <c r="AE58" s="3" t="s">
        <v>176</v>
      </c>
      <c r="AF58" s="5" t="s">
        <v>3265</v>
      </c>
      <c r="AG58" s="3" t="s">
        <v>237</v>
      </c>
      <c r="AH58" s="5" t="s">
        <v>8635</v>
      </c>
      <c r="AI58" s="3" t="s">
        <v>8636</v>
      </c>
      <c r="AK58" s="16">
        <f t="shared" si="0"/>
        <v>266.25000000000023</v>
      </c>
      <c r="AL58" t="str">
        <f t="shared" si="1"/>
        <v xml:space="preserve">  </v>
      </c>
      <c r="AN58" s="23">
        <f t="shared" si="2"/>
        <v>1.5473003692341252</v>
      </c>
      <c r="AQ58" s="25">
        <f t="shared" si="3"/>
        <v>6.0895416379619816E-2</v>
      </c>
      <c r="AR58" s="41">
        <f t="shared" si="4"/>
        <v>16.421597214575829</v>
      </c>
    </row>
    <row r="59" spans="1:44" x14ac:dyDescent="0.25">
      <c r="A59" s="3" t="s">
        <v>210</v>
      </c>
      <c r="B59" s="4" t="s">
        <v>917</v>
      </c>
      <c r="C59" s="3" t="s">
        <v>58</v>
      </c>
      <c r="D59" s="3" t="s">
        <v>775</v>
      </c>
      <c r="E59" s="3" t="s">
        <v>7471</v>
      </c>
      <c r="F59" s="3" t="s">
        <v>1128</v>
      </c>
      <c r="G59" s="3" t="s">
        <v>111</v>
      </c>
      <c r="H59" s="5" t="s">
        <v>46</v>
      </c>
      <c r="I59" s="3" t="s">
        <v>47</v>
      </c>
      <c r="J59" s="3" t="s">
        <v>47</v>
      </c>
      <c r="K59" s="3" t="s">
        <v>143</v>
      </c>
      <c r="L59" s="5" t="s">
        <v>80</v>
      </c>
      <c r="M59" s="3" t="s">
        <v>2703</v>
      </c>
      <c r="N59" s="3" t="s">
        <v>2518</v>
      </c>
      <c r="O59" s="3" t="s">
        <v>38</v>
      </c>
      <c r="P59" s="5" t="s">
        <v>2519</v>
      </c>
      <c r="Q59" s="3" t="s">
        <v>46</v>
      </c>
      <c r="R59" s="3" t="s">
        <v>47</v>
      </c>
      <c r="S59" s="3" t="s">
        <v>50</v>
      </c>
      <c r="T59" s="5" t="s">
        <v>46</v>
      </c>
      <c r="U59" s="3" t="s">
        <v>80</v>
      </c>
      <c r="V59" s="3" t="s">
        <v>80</v>
      </c>
      <c r="W59" s="3" t="s">
        <v>176</v>
      </c>
      <c r="X59" s="5" t="s">
        <v>86</v>
      </c>
      <c r="Y59" s="3" t="s">
        <v>80</v>
      </c>
      <c r="Z59" s="3" t="s">
        <v>80</v>
      </c>
      <c r="AA59" s="3" t="s">
        <v>121</v>
      </c>
      <c r="AB59" s="5" t="s">
        <v>46</v>
      </c>
      <c r="AC59" s="3" t="s">
        <v>46</v>
      </c>
      <c r="AD59" s="3" t="s">
        <v>47</v>
      </c>
      <c r="AE59" s="3" t="s">
        <v>176</v>
      </c>
      <c r="AF59" s="5" t="s">
        <v>3273</v>
      </c>
      <c r="AG59" s="3" t="s">
        <v>184</v>
      </c>
      <c r="AH59" s="5" t="s">
        <v>8637</v>
      </c>
      <c r="AI59" s="3" t="s">
        <v>8638</v>
      </c>
      <c r="AK59" s="16">
        <f t="shared" si="0"/>
        <v>-226.01000000000022</v>
      </c>
      <c r="AL59" t="str">
        <f t="shared" si="1"/>
        <v xml:space="preserve">  </v>
      </c>
      <c r="AN59" s="23">
        <f t="shared" si="2"/>
        <v>-1.3265384477076614</v>
      </c>
      <c r="AQ59" s="25">
        <f t="shared" si="3"/>
        <v>0.90766929564758891</v>
      </c>
      <c r="AR59" s="41">
        <f t="shared" si="4"/>
        <v>1.1017228464101967</v>
      </c>
    </row>
    <row r="60" spans="1:44" x14ac:dyDescent="0.25">
      <c r="A60" s="3" t="s">
        <v>188</v>
      </c>
      <c r="B60" s="4" t="s">
        <v>1148</v>
      </c>
      <c r="C60" s="3" t="s">
        <v>58</v>
      </c>
      <c r="D60" s="3" t="s">
        <v>380</v>
      </c>
      <c r="E60" s="3" t="s">
        <v>7482</v>
      </c>
      <c r="F60" s="3" t="s">
        <v>724</v>
      </c>
      <c r="G60" s="3" t="s">
        <v>111</v>
      </c>
      <c r="H60" s="5" t="s">
        <v>46</v>
      </c>
      <c r="I60" s="3" t="s">
        <v>46</v>
      </c>
      <c r="J60" s="3" t="s">
        <v>46</v>
      </c>
      <c r="K60" s="3" t="s">
        <v>143</v>
      </c>
      <c r="L60" s="5" t="s">
        <v>47</v>
      </c>
      <c r="M60" s="3" t="s">
        <v>47</v>
      </c>
      <c r="N60" s="3" t="s">
        <v>47</v>
      </c>
      <c r="O60" s="3" t="s">
        <v>38</v>
      </c>
      <c r="P60" s="5" t="s">
        <v>61</v>
      </c>
      <c r="Q60" s="3" t="s">
        <v>46</v>
      </c>
      <c r="R60" s="3" t="s">
        <v>47</v>
      </c>
      <c r="S60" s="3" t="s">
        <v>50</v>
      </c>
      <c r="T60" s="5" t="s">
        <v>4182</v>
      </c>
      <c r="U60" s="3" t="s">
        <v>80</v>
      </c>
      <c r="V60" s="3" t="s">
        <v>80</v>
      </c>
      <c r="W60" s="3" t="s">
        <v>176</v>
      </c>
      <c r="X60" s="5" t="s">
        <v>47</v>
      </c>
      <c r="Y60" s="3" t="s">
        <v>47</v>
      </c>
      <c r="Z60" s="3" t="s">
        <v>2703</v>
      </c>
      <c r="AA60" s="3" t="s">
        <v>121</v>
      </c>
      <c r="AB60" s="5" t="s">
        <v>61</v>
      </c>
      <c r="AC60" s="3" t="s">
        <v>48</v>
      </c>
      <c r="AD60" s="3" t="s">
        <v>80</v>
      </c>
      <c r="AE60" s="3" t="s">
        <v>176</v>
      </c>
      <c r="AF60" s="5" t="s">
        <v>2814</v>
      </c>
      <c r="AG60" s="3" t="s">
        <v>184</v>
      </c>
      <c r="AH60" s="5" t="s">
        <v>8639</v>
      </c>
      <c r="AI60" s="3" t="s">
        <v>6193</v>
      </c>
      <c r="AK60" s="16">
        <f t="shared" si="0"/>
        <v>-137.00000000000023</v>
      </c>
      <c r="AL60" t="str">
        <f t="shared" si="1"/>
        <v xml:space="preserve">  </v>
      </c>
      <c r="AN60" s="23">
        <f t="shared" si="2"/>
        <v>-0.80689355863280621</v>
      </c>
      <c r="AQ60" s="25">
        <f t="shared" si="3"/>
        <v>0.79013609488807457</v>
      </c>
      <c r="AR60" s="41">
        <f t="shared" si="4"/>
        <v>1.2656047565345732</v>
      </c>
    </row>
    <row r="61" spans="1:44" x14ac:dyDescent="0.25">
      <c r="A61" s="3" t="s">
        <v>340</v>
      </c>
      <c r="B61" s="4" t="s">
        <v>859</v>
      </c>
      <c r="C61" s="3" t="s">
        <v>42</v>
      </c>
      <c r="D61" s="3" t="s">
        <v>775</v>
      </c>
      <c r="E61" s="3" t="s">
        <v>7468</v>
      </c>
      <c r="F61" s="3" t="s">
        <v>567</v>
      </c>
      <c r="G61" s="3" t="s">
        <v>42</v>
      </c>
      <c r="H61" s="5" t="s">
        <v>46</v>
      </c>
      <c r="I61" s="3" t="s">
        <v>46</v>
      </c>
      <c r="J61" s="3" t="s">
        <v>46</v>
      </c>
      <c r="K61" s="3" t="s">
        <v>143</v>
      </c>
      <c r="L61" s="5" t="s">
        <v>47</v>
      </c>
      <c r="M61" s="3" t="s">
        <v>86</v>
      </c>
      <c r="N61" s="3" t="s">
        <v>80</v>
      </c>
      <c r="O61" s="3" t="s">
        <v>38</v>
      </c>
      <c r="P61" s="5" t="s">
        <v>61</v>
      </c>
      <c r="Q61" s="3" t="s">
        <v>46</v>
      </c>
      <c r="R61" s="3" t="s">
        <v>47</v>
      </c>
      <c r="S61" s="3" t="s">
        <v>50</v>
      </c>
      <c r="T61" s="5" t="s">
        <v>4182</v>
      </c>
      <c r="U61" s="3" t="s">
        <v>80</v>
      </c>
      <c r="V61" s="3" t="s">
        <v>80</v>
      </c>
      <c r="W61" s="3" t="s">
        <v>176</v>
      </c>
      <c r="X61" s="5" t="s">
        <v>80</v>
      </c>
      <c r="Y61" s="3" t="s">
        <v>47</v>
      </c>
      <c r="Z61" s="3" t="s">
        <v>80</v>
      </c>
      <c r="AA61" s="3" t="s">
        <v>121</v>
      </c>
      <c r="AB61" s="5" t="s">
        <v>46</v>
      </c>
      <c r="AC61" s="3" t="s">
        <v>47</v>
      </c>
      <c r="AD61" s="3" t="s">
        <v>80</v>
      </c>
      <c r="AE61" s="3" t="s">
        <v>176</v>
      </c>
      <c r="AF61" s="5" t="s">
        <v>8198</v>
      </c>
      <c r="AG61" s="3" t="s">
        <v>184</v>
      </c>
      <c r="AH61" s="5" t="s">
        <v>8640</v>
      </c>
      <c r="AI61" s="3" t="s">
        <v>8641</v>
      </c>
      <c r="AK61" s="16">
        <f t="shared" si="0"/>
        <v>111.57000000000016</v>
      </c>
      <c r="AL61" t="str">
        <f t="shared" si="1"/>
        <v xml:space="preserve">  </v>
      </c>
      <c r="AN61" s="23">
        <f t="shared" si="2"/>
        <v>0.64427069344378007</v>
      </c>
      <c r="AQ61" s="25">
        <f t="shared" si="3"/>
        <v>0.25969995809776047</v>
      </c>
      <c r="AR61" s="41">
        <f t="shared" si="4"/>
        <v>3.8505974637992191</v>
      </c>
    </row>
    <row r="62" spans="1:44" x14ac:dyDescent="0.25">
      <c r="A62" s="3" t="s">
        <v>78</v>
      </c>
      <c r="B62" s="4" t="s">
        <v>1129</v>
      </c>
      <c r="C62" s="3" t="s">
        <v>63</v>
      </c>
      <c r="D62" s="3" t="s">
        <v>320</v>
      </c>
      <c r="E62" s="3" t="s">
        <v>7497</v>
      </c>
      <c r="F62" s="3" t="s">
        <v>1255</v>
      </c>
      <c r="G62" s="3" t="s">
        <v>42</v>
      </c>
      <c r="H62" s="5" t="s">
        <v>46</v>
      </c>
      <c r="I62" s="3" t="s">
        <v>47</v>
      </c>
      <c r="J62" s="3" t="s">
        <v>46</v>
      </c>
      <c r="K62" s="3" t="s">
        <v>143</v>
      </c>
      <c r="L62" s="5" t="s">
        <v>80</v>
      </c>
      <c r="M62" s="3" t="s">
        <v>4847</v>
      </c>
      <c r="N62" s="3" t="s">
        <v>80</v>
      </c>
      <c r="O62" s="3" t="s">
        <v>38</v>
      </c>
      <c r="P62" s="5" t="s">
        <v>46</v>
      </c>
      <c r="Q62" s="3" t="s">
        <v>46</v>
      </c>
      <c r="R62" s="3" t="s">
        <v>47</v>
      </c>
      <c r="S62" s="3" t="s">
        <v>571</v>
      </c>
      <c r="T62" s="5" t="s">
        <v>4182</v>
      </c>
      <c r="U62" s="3" t="s">
        <v>2525</v>
      </c>
      <c r="V62" s="3" t="s">
        <v>2525</v>
      </c>
      <c r="W62" s="3" t="s">
        <v>176</v>
      </c>
      <c r="X62" s="5" t="s">
        <v>80</v>
      </c>
      <c r="Y62" s="3" t="s">
        <v>80</v>
      </c>
      <c r="Z62" s="3" t="s">
        <v>80</v>
      </c>
      <c r="AA62" s="3" t="s">
        <v>121</v>
      </c>
      <c r="AB62" s="5" t="s">
        <v>46</v>
      </c>
      <c r="AC62" s="3" t="s">
        <v>47</v>
      </c>
      <c r="AD62" s="3" t="s">
        <v>80</v>
      </c>
      <c r="AE62" s="3" t="s">
        <v>176</v>
      </c>
      <c r="AF62" s="5" t="s">
        <v>236</v>
      </c>
      <c r="AG62" s="3" t="s">
        <v>567</v>
      </c>
      <c r="AH62" s="5" t="s">
        <v>5825</v>
      </c>
      <c r="AI62" s="3" t="s">
        <v>6645</v>
      </c>
      <c r="AK62" s="16">
        <f t="shared" si="0"/>
        <v>-222.1400000000001</v>
      </c>
      <c r="AL62" t="str">
        <f t="shared" si="1"/>
        <v xml:space="preserve">  </v>
      </c>
      <c r="AN62" s="23">
        <f t="shared" si="2"/>
        <v>-1.3039451916609277</v>
      </c>
      <c r="AQ62" s="25">
        <f t="shared" si="3"/>
        <v>0.90387386484041399</v>
      </c>
      <c r="AR62" s="41">
        <f t="shared" si="4"/>
        <v>1.1063490591981635</v>
      </c>
    </row>
    <row r="63" spans="1:44" x14ac:dyDescent="0.25">
      <c r="A63" s="3" t="s">
        <v>396</v>
      </c>
      <c r="B63" s="4" t="s">
        <v>132</v>
      </c>
      <c r="C63" s="3" t="s">
        <v>42</v>
      </c>
      <c r="D63" s="3" t="s">
        <v>59</v>
      </c>
      <c r="E63" s="3" t="s">
        <v>2644</v>
      </c>
      <c r="F63" s="3" t="s">
        <v>1758</v>
      </c>
      <c r="G63" s="3" t="s">
        <v>42</v>
      </c>
      <c r="H63" s="5" t="s">
        <v>46</v>
      </c>
      <c r="I63" s="3" t="s">
        <v>46</v>
      </c>
      <c r="J63" s="3" t="s">
        <v>46</v>
      </c>
      <c r="K63" s="3" t="s">
        <v>56</v>
      </c>
      <c r="L63" s="5" t="s">
        <v>2703</v>
      </c>
      <c r="M63" s="3" t="s">
        <v>47</v>
      </c>
      <c r="N63" s="3" t="s">
        <v>47</v>
      </c>
      <c r="O63" s="3" t="s">
        <v>38</v>
      </c>
      <c r="P63" s="5" t="s">
        <v>40</v>
      </c>
      <c r="Q63" s="3" t="s">
        <v>40</v>
      </c>
      <c r="R63" s="3" t="s">
        <v>47</v>
      </c>
      <c r="S63" s="3" t="s">
        <v>50</v>
      </c>
      <c r="T63" s="5" t="s">
        <v>2524</v>
      </c>
      <c r="U63" s="3" t="s">
        <v>80</v>
      </c>
      <c r="V63" s="3" t="s">
        <v>2525</v>
      </c>
      <c r="W63" s="3" t="s">
        <v>176</v>
      </c>
      <c r="X63" s="5" t="s">
        <v>47</v>
      </c>
      <c r="Y63" s="3" t="s">
        <v>47</v>
      </c>
      <c r="Z63" s="3" t="s">
        <v>2703</v>
      </c>
      <c r="AA63" s="3" t="s">
        <v>121</v>
      </c>
      <c r="AB63" s="5" t="s">
        <v>46</v>
      </c>
      <c r="AC63" s="3" t="s">
        <v>47</v>
      </c>
      <c r="AD63" s="3" t="s">
        <v>80</v>
      </c>
      <c r="AE63" s="3" t="s">
        <v>176</v>
      </c>
      <c r="AF63" s="5" t="s">
        <v>3316</v>
      </c>
      <c r="AG63" s="3" t="s">
        <v>195</v>
      </c>
      <c r="AH63" s="5" t="s">
        <v>8642</v>
      </c>
      <c r="AI63" s="3" t="s">
        <v>8643</v>
      </c>
      <c r="AK63" s="16">
        <f t="shared" si="0"/>
        <v>-11.610000000000127</v>
      </c>
      <c r="AL63" t="str">
        <f t="shared" si="1"/>
        <v xml:space="preserve">  </v>
      </c>
      <c r="AN63" s="23">
        <f t="shared" si="2"/>
        <v>-7.4860386617345662E-2</v>
      </c>
      <c r="AQ63" s="25">
        <f t="shared" si="3"/>
        <v>0.52983710251068339</v>
      </c>
      <c r="AR63" s="41">
        <f t="shared" si="4"/>
        <v>1.8873725438656619</v>
      </c>
    </row>
    <row r="64" spans="1:44" x14ac:dyDescent="0.25">
      <c r="A64" s="3" t="s">
        <v>38</v>
      </c>
      <c r="B64" s="4" t="s">
        <v>3105</v>
      </c>
      <c r="C64" s="3" t="s">
        <v>58</v>
      </c>
      <c r="D64" s="3" t="s">
        <v>354</v>
      </c>
      <c r="E64" s="3" t="s">
        <v>7447</v>
      </c>
      <c r="F64" s="3" t="s">
        <v>691</v>
      </c>
      <c r="G64" s="3" t="s">
        <v>42</v>
      </c>
      <c r="H64" s="5" t="s">
        <v>46</v>
      </c>
      <c r="I64" s="3" t="s">
        <v>47</v>
      </c>
      <c r="J64" s="3" t="s">
        <v>47</v>
      </c>
      <c r="K64" s="3" t="s">
        <v>143</v>
      </c>
      <c r="L64" s="5" t="s">
        <v>4166</v>
      </c>
      <c r="M64" s="3" t="s">
        <v>2523</v>
      </c>
      <c r="N64" s="3" t="s">
        <v>47</v>
      </c>
      <c r="O64" s="3" t="s">
        <v>38</v>
      </c>
      <c r="P64" s="5" t="s">
        <v>86</v>
      </c>
      <c r="Q64" s="3" t="s">
        <v>46</v>
      </c>
      <c r="R64" s="3" t="s">
        <v>47</v>
      </c>
      <c r="S64" s="3" t="s">
        <v>50</v>
      </c>
      <c r="T64" s="5" t="s">
        <v>2524</v>
      </c>
      <c r="U64" s="3" t="s">
        <v>2525</v>
      </c>
      <c r="V64" s="3" t="s">
        <v>80</v>
      </c>
      <c r="W64" s="3" t="s">
        <v>176</v>
      </c>
      <c r="X64" s="5" t="s">
        <v>47</v>
      </c>
      <c r="Y64" s="3" t="s">
        <v>47</v>
      </c>
      <c r="Z64" s="3" t="s">
        <v>47</v>
      </c>
      <c r="AA64" s="3" t="s">
        <v>121</v>
      </c>
      <c r="AB64" s="5" t="s">
        <v>46</v>
      </c>
      <c r="AC64" s="3" t="s">
        <v>61</v>
      </c>
      <c r="AD64" s="3" t="s">
        <v>80</v>
      </c>
      <c r="AE64" s="3" t="s">
        <v>176</v>
      </c>
      <c r="AF64" s="5" t="s">
        <v>2848</v>
      </c>
      <c r="AG64" s="3" t="s">
        <v>184</v>
      </c>
      <c r="AH64" s="5" t="s">
        <v>8644</v>
      </c>
      <c r="AI64" s="3" t="s">
        <v>3931</v>
      </c>
      <c r="AK64" s="16">
        <f t="shared" si="0"/>
        <v>-42.380000000000109</v>
      </c>
      <c r="AL64" t="str">
        <f t="shared" si="1"/>
        <v xml:space="preserve">  </v>
      </c>
      <c r="AN64" s="23">
        <f t="shared" si="2"/>
        <v>-0.25449720536617482</v>
      </c>
      <c r="AQ64" s="25">
        <f t="shared" si="3"/>
        <v>0.60044426858397704</v>
      </c>
      <c r="AR64" s="41">
        <f t="shared" si="4"/>
        <v>1.6654335003618106</v>
      </c>
    </row>
    <row r="65" spans="1:44" x14ac:dyDescent="0.25">
      <c r="A65" s="3" t="s">
        <v>411</v>
      </c>
      <c r="B65" s="4" t="s">
        <v>843</v>
      </c>
      <c r="C65" s="3" t="s">
        <v>42</v>
      </c>
      <c r="D65" s="3" t="s">
        <v>844</v>
      </c>
      <c r="E65" s="3" t="s">
        <v>7504</v>
      </c>
      <c r="F65" s="3" t="s">
        <v>313</v>
      </c>
      <c r="G65" s="3" t="s">
        <v>42</v>
      </c>
      <c r="H65" s="5" t="s">
        <v>46</v>
      </c>
      <c r="I65" s="3" t="s">
        <v>46</v>
      </c>
      <c r="J65" s="3" t="s">
        <v>47</v>
      </c>
      <c r="K65" s="3" t="s">
        <v>143</v>
      </c>
      <c r="L65" s="5" t="s">
        <v>47</v>
      </c>
      <c r="M65" s="3" t="s">
        <v>47</v>
      </c>
      <c r="N65" s="3" t="s">
        <v>2518</v>
      </c>
      <c r="O65" s="3" t="s">
        <v>38</v>
      </c>
      <c r="P65" s="5" t="s">
        <v>61</v>
      </c>
      <c r="Q65" s="3" t="s">
        <v>46</v>
      </c>
      <c r="R65" s="3" t="s">
        <v>47</v>
      </c>
      <c r="S65" s="3" t="s">
        <v>368</v>
      </c>
      <c r="T65" s="5" t="s">
        <v>2524</v>
      </c>
      <c r="U65" s="3" t="s">
        <v>80</v>
      </c>
      <c r="V65" s="3" t="s">
        <v>80</v>
      </c>
      <c r="W65" s="3" t="s">
        <v>176</v>
      </c>
      <c r="X65" s="5" t="s">
        <v>80</v>
      </c>
      <c r="Y65" s="3" t="s">
        <v>80</v>
      </c>
      <c r="Z65" s="3" t="s">
        <v>80</v>
      </c>
      <c r="AA65" s="3" t="s">
        <v>121</v>
      </c>
      <c r="AB65" s="5" t="s">
        <v>46</v>
      </c>
      <c r="AC65" s="3" t="s">
        <v>86</v>
      </c>
      <c r="AD65" s="3" t="s">
        <v>80</v>
      </c>
      <c r="AE65" s="3" t="s">
        <v>176</v>
      </c>
      <c r="AF65" s="5" t="s">
        <v>107</v>
      </c>
      <c r="AG65" s="3" t="s">
        <v>215</v>
      </c>
      <c r="AH65" s="5" t="s">
        <v>8645</v>
      </c>
      <c r="AI65" s="3" t="s">
        <v>8646</v>
      </c>
      <c r="AK65" s="16">
        <f t="shared" si="0"/>
        <v>-106.77999999999997</v>
      </c>
      <c r="AL65" t="str">
        <f t="shared" si="1"/>
        <v xml:space="preserve">  </v>
      </c>
      <c r="AN65" s="23">
        <f t="shared" si="2"/>
        <v>-0.63046766774591412</v>
      </c>
      <c r="AQ65" s="25">
        <f t="shared" si="3"/>
        <v>0.7358056748852293</v>
      </c>
      <c r="AR65" s="41">
        <f t="shared" si="4"/>
        <v>1.3590544815463399</v>
      </c>
    </row>
    <row r="66" spans="1:44" x14ac:dyDescent="0.25">
      <c r="A66" s="3" t="s">
        <v>196</v>
      </c>
      <c r="B66" s="4" t="s">
        <v>7495</v>
      </c>
      <c r="C66" s="3" t="s">
        <v>42</v>
      </c>
      <c r="D66" s="3" t="s">
        <v>573</v>
      </c>
      <c r="E66" s="3" t="s">
        <v>42</v>
      </c>
      <c r="F66" s="3" t="s">
        <v>80</v>
      </c>
      <c r="G66" s="3" t="s">
        <v>42</v>
      </c>
      <c r="H66" s="5" t="s">
        <v>46</v>
      </c>
      <c r="I66" s="3" t="s">
        <v>46</v>
      </c>
      <c r="J66" s="3" t="s">
        <v>46</v>
      </c>
      <c r="K66" s="3" t="s">
        <v>64</v>
      </c>
      <c r="L66" s="5" t="s">
        <v>2564</v>
      </c>
      <c r="M66" s="3" t="s">
        <v>2564</v>
      </c>
      <c r="N66" s="3" t="s">
        <v>2564</v>
      </c>
      <c r="O66" s="3" t="s">
        <v>38</v>
      </c>
      <c r="P66" s="5" t="s">
        <v>40</v>
      </c>
      <c r="Q66" s="3" t="s">
        <v>61</v>
      </c>
      <c r="R66" s="3" t="s">
        <v>48</v>
      </c>
      <c r="S66" s="3" t="s">
        <v>50</v>
      </c>
      <c r="T66" s="5" t="s">
        <v>2524</v>
      </c>
      <c r="U66" s="3" t="s">
        <v>47</v>
      </c>
      <c r="V66" s="3" t="s">
        <v>47</v>
      </c>
      <c r="W66" s="3" t="s">
        <v>176</v>
      </c>
      <c r="X66" s="5" t="s">
        <v>2518</v>
      </c>
      <c r="Y66" s="3" t="s">
        <v>80</v>
      </c>
      <c r="Z66" s="3" t="s">
        <v>47</v>
      </c>
      <c r="AA66" s="3" t="s">
        <v>121</v>
      </c>
      <c r="AB66" s="5" t="s">
        <v>47</v>
      </c>
      <c r="AC66" s="3" t="s">
        <v>40</v>
      </c>
      <c r="AD66" s="3" t="s">
        <v>47</v>
      </c>
      <c r="AE66" s="3" t="s">
        <v>176</v>
      </c>
      <c r="AF66" s="5" t="s">
        <v>2566</v>
      </c>
      <c r="AG66" s="3" t="s">
        <v>237</v>
      </c>
      <c r="AH66" s="5" t="s">
        <v>8647</v>
      </c>
      <c r="AI66" s="3" t="s">
        <v>42</v>
      </c>
      <c r="AK66" s="16">
        <f t="shared" si="0"/>
        <v>0</v>
      </c>
      <c r="AL66" t="str">
        <f t="shared" si="1"/>
        <v xml:space="preserve">  </v>
      </c>
      <c r="AN66" s="23">
        <f t="shared" si="2"/>
        <v>-7.080618477146426E-3</v>
      </c>
      <c r="AQ66" s="25">
        <f t="shared" si="3"/>
        <v>0.5028247344788207</v>
      </c>
      <c r="AR66" s="41">
        <f t="shared" si="4"/>
        <v>1.9887645364870583</v>
      </c>
    </row>
    <row r="67" spans="1:44" x14ac:dyDescent="0.25">
      <c r="A67" s="3" t="s">
        <v>194</v>
      </c>
      <c r="B67" s="4" t="s">
        <v>412</v>
      </c>
      <c r="C67" s="3" t="s">
        <v>42</v>
      </c>
      <c r="D67" s="3" t="s">
        <v>193</v>
      </c>
      <c r="E67" s="3" t="s">
        <v>7462</v>
      </c>
      <c r="F67" s="3" t="s">
        <v>814</v>
      </c>
      <c r="G67" s="3" t="s">
        <v>42</v>
      </c>
      <c r="H67" s="5" t="s">
        <v>47</v>
      </c>
      <c r="I67" s="3" t="s">
        <v>47</v>
      </c>
      <c r="J67" s="3" t="s">
        <v>46</v>
      </c>
      <c r="K67" s="3" t="s">
        <v>143</v>
      </c>
      <c r="L67" s="5" t="s">
        <v>2703</v>
      </c>
      <c r="M67" s="3" t="s">
        <v>86</v>
      </c>
      <c r="N67" s="3" t="s">
        <v>47</v>
      </c>
      <c r="O67" s="3" t="s">
        <v>38</v>
      </c>
      <c r="P67" s="5" t="s">
        <v>61</v>
      </c>
      <c r="Q67" s="3" t="s">
        <v>46</v>
      </c>
      <c r="R67" s="3" t="s">
        <v>47</v>
      </c>
      <c r="S67" s="3" t="s">
        <v>50</v>
      </c>
      <c r="T67" s="5" t="s">
        <v>2524</v>
      </c>
      <c r="U67" s="3" t="s">
        <v>2525</v>
      </c>
      <c r="V67" s="3" t="s">
        <v>80</v>
      </c>
      <c r="W67" s="3" t="s">
        <v>176</v>
      </c>
      <c r="X67" s="5" t="s">
        <v>80</v>
      </c>
      <c r="Y67" s="3" t="s">
        <v>47</v>
      </c>
      <c r="Z67" s="3" t="s">
        <v>47</v>
      </c>
      <c r="AA67" s="3" t="s">
        <v>121</v>
      </c>
      <c r="AB67" s="5" t="s">
        <v>46</v>
      </c>
      <c r="AC67" s="3" t="s">
        <v>47</v>
      </c>
      <c r="AD67" s="3" t="s">
        <v>80</v>
      </c>
      <c r="AE67" s="3" t="s">
        <v>176</v>
      </c>
      <c r="AF67" s="5" t="s">
        <v>5142</v>
      </c>
      <c r="AG67" s="3" t="s">
        <v>184</v>
      </c>
      <c r="AH67" s="5" t="s">
        <v>8648</v>
      </c>
      <c r="AI67" s="9" t="s">
        <v>8649</v>
      </c>
      <c r="AK67" s="16">
        <f t="shared" si="0"/>
        <v>-283.87999999999988</v>
      </c>
      <c r="AL67" t="str">
        <f t="shared" si="1"/>
        <v xml:space="preserve">  </v>
      </c>
      <c r="AN67" s="23">
        <f t="shared" si="2"/>
        <v>-1.664386439290199</v>
      </c>
      <c r="AQ67" s="25">
        <f t="shared" si="3"/>
        <v>0.95198238586164918</v>
      </c>
      <c r="AR67" s="41">
        <f t="shared" si="4"/>
        <v>1.0504396035593553</v>
      </c>
    </row>
    <row r="68" spans="1:44" x14ac:dyDescent="0.25">
      <c r="A68" s="3" t="s">
        <v>838</v>
      </c>
      <c r="B68" s="4" t="s">
        <v>895</v>
      </c>
      <c r="C68" s="3" t="s">
        <v>58</v>
      </c>
      <c r="D68" s="3" t="s">
        <v>422</v>
      </c>
      <c r="E68" s="3" t="s">
        <v>7507</v>
      </c>
      <c r="F68" s="3" t="s">
        <v>1214</v>
      </c>
      <c r="G68" s="3" t="s">
        <v>42</v>
      </c>
      <c r="H68" s="5" t="s">
        <v>46</v>
      </c>
      <c r="I68" s="3" t="s">
        <v>47</v>
      </c>
      <c r="J68" s="3" t="s">
        <v>46</v>
      </c>
      <c r="K68" s="3" t="s">
        <v>143</v>
      </c>
      <c r="L68" s="5" t="s">
        <v>47</v>
      </c>
      <c r="M68" s="3" t="s">
        <v>47</v>
      </c>
      <c r="N68" s="3" t="s">
        <v>47</v>
      </c>
      <c r="O68" s="3" t="s">
        <v>38</v>
      </c>
      <c r="P68" s="5" t="s">
        <v>40</v>
      </c>
      <c r="Q68" s="3" t="s">
        <v>46</v>
      </c>
      <c r="R68" s="3" t="s">
        <v>47</v>
      </c>
      <c r="S68" s="3" t="s">
        <v>50</v>
      </c>
      <c r="T68" s="5" t="s">
        <v>4182</v>
      </c>
      <c r="U68" s="3" t="s">
        <v>80</v>
      </c>
      <c r="V68" s="3" t="s">
        <v>80</v>
      </c>
      <c r="W68" s="3" t="s">
        <v>176</v>
      </c>
      <c r="X68" s="5" t="s">
        <v>47</v>
      </c>
      <c r="Y68" s="3" t="s">
        <v>46</v>
      </c>
      <c r="Z68" s="3" t="s">
        <v>47</v>
      </c>
      <c r="AA68" s="3" t="s">
        <v>121</v>
      </c>
      <c r="AB68" s="5" t="s">
        <v>46</v>
      </c>
      <c r="AC68" s="3" t="s">
        <v>47</v>
      </c>
      <c r="AD68" s="3" t="s">
        <v>80</v>
      </c>
      <c r="AE68" s="3" t="s">
        <v>176</v>
      </c>
      <c r="AF68" s="5" t="s">
        <v>4983</v>
      </c>
      <c r="AG68" s="3" t="s">
        <v>184</v>
      </c>
      <c r="AH68" s="5" t="s">
        <v>8650</v>
      </c>
      <c r="AI68" s="3" t="s">
        <v>6630</v>
      </c>
      <c r="AK68" s="16">
        <f t="shared" si="0"/>
        <v>-28.730000000000018</v>
      </c>
      <c r="AL68" t="str">
        <f t="shared" si="1"/>
        <v xml:space="preserve">  </v>
      </c>
      <c r="AN68" s="23">
        <f t="shared" si="2"/>
        <v>-0.17480781388351196</v>
      </c>
      <c r="AQ68" s="25">
        <f t="shared" si="3"/>
        <v>0.56938467585513097</v>
      </c>
      <c r="AR68" s="41">
        <f t="shared" si="4"/>
        <v>1.7562818993998195</v>
      </c>
    </row>
    <row r="69" spans="1:44" x14ac:dyDescent="0.25">
      <c r="A69" s="3" t="s">
        <v>294</v>
      </c>
      <c r="B69" s="4" t="s">
        <v>1585</v>
      </c>
      <c r="C69" s="3" t="s">
        <v>58</v>
      </c>
      <c r="D69" s="3" t="s">
        <v>320</v>
      </c>
      <c r="E69" s="3" t="s">
        <v>7430</v>
      </c>
      <c r="F69" s="3" t="s">
        <v>585</v>
      </c>
      <c r="G69" s="3" t="s">
        <v>42</v>
      </c>
      <c r="H69" s="5" t="s">
        <v>46</v>
      </c>
      <c r="I69" s="3" t="s">
        <v>47</v>
      </c>
      <c r="J69" s="3" t="s">
        <v>47</v>
      </c>
      <c r="K69" s="3" t="s">
        <v>143</v>
      </c>
      <c r="L69" s="5" t="s">
        <v>2703</v>
      </c>
      <c r="M69" s="3" t="s">
        <v>86</v>
      </c>
      <c r="N69" s="3" t="s">
        <v>80</v>
      </c>
      <c r="O69" s="3" t="s">
        <v>38</v>
      </c>
      <c r="P69" s="5" t="s">
        <v>61</v>
      </c>
      <c r="Q69" s="3" t="s">
        <v>40</v>
      </c>
      <c r="R69" s="3" t="s">
        <v>2565</v>
      </c>
      <c r="S69" s="3" t="s">
        <v>571</v>
      </c>
      <c r="T69" s="5" t="s">
        <v>46</v>
      </c>
      <c r="U69" s="3" t="s">
        <v>2564</v>
      </c>
      <c r="V69" s="3" t="s">
        <v>80</v>
      </c>
      <c r="W69" s="3" t="s">
        <v>176</v>
      </c>
      <c r="X69" s="5" t="s">
        <v>80</v>
      </c>
      <c r="Y69" s="3" t="s">
        <v>47</v>
      </c>
      <c r="Z69" s="3" t="s">
        <v>47</v>
      </c>
      <c r="AA69" s="3" t="s">
        <v>121</v>
      </c>
      <c r="AB69" s="5" t="s">
        <v>46</v>
      </c>
      <c r="AC69" s="3" t="s">
        <v>47</v>
      </c>
      <c r="AD69" s="3" t="s">
        <v>80</v>
      </c>
      <c r="AE69" s="3" t="s">
        <v>176</v>
      </c>
      <c r="AF69" s="5" t="s">
        <v>208</v>
      </c>
      <c r="AG69" s="3" t="s">
        <v>567</v>
      </c>
      <c r="AH69" s="5" t="s">
        <v>8651</v>
      </c>
      <c r="AI69" s="3" t="s">
        <v>8652</v>
      </c>
      <c r="AK69" s="16">
        <f t="shared" si="0"/>
        <v>-240.26</v>
      </c>
      <c r="AL69" t="str">
        <f t="shared" si="1"/>
        <v xml:space="preserve">  </v>
      </c>
      <c r="AN69" s="23">
        <f t="shared" si="2"/>
        <v>-1.4097306695851646</v>
      </c>
      <c r="AQ69" s="25">
        <f t="shared" si="3"/>
        <v>0.92069038745636878</v>
      </c>
      <c r="AR69" s="41">
        <f t="shared" si="4"/>
        <v>1.0861414582189168</v>
      </c>
    </row>
    <row r="70" spans="1:44" x14ac:dyDescent="0.25">
      <c r="A70" s="3" t="s">
        <v>472</v>
      </c>
      <c r="B70" s="4" t="s">
        <v>3318</v>
      </c>
      <c r="C70" s="3" t="s">
        <v>42</v>
      </c>
      <c r="D70" s="3" t="s">
        <v>354</v>
      </c>
      <c r="E70" s="3" t="s">
        <v>7489</v>
      </c>
      <c r="F70" s="3" t="s">
        <v>1250</v>
      </c>
      <c r="G70" s="3" t="s">
        <v>42</v>
      </c>
      <c r="H70" s="5" t="s">
        <v>46</v>
      </c>
      <c r="I70" s="3" t="s">
        <v>47</v>
      </c>
      <c r="J70" s="3" t="s">
        <v>46</v>
      </c>
      <c r="K70" s="3" t="s">
        <v>143</v>
      </c>
      <c r="L70" s="5" t="s">
        <v>47</v>
      </c>
      <c r="M70" s="3" t="s">
        <v>47</v>
      </c>
      <c r="N70" s="3" t="s">
        <v>47</v>
      </c>
      <c r="O70" s="3" t="s">
        <v>38</v>
      </c>
      <c r="P70" s="5" t="s">
        <v>86</v>
      </c>
      <c r="Q70" s="3" t="s">
        <v>46</v>
      </c>
      <c r="R70" s="3" t="s">
        <v>47</v>
      </c>
      <c r="S70" s="3" t="s">
        <v>571</v>
      </c>
      <c r="T70" s="5" t="s">
        <v>2524</v>
      </c>
      <c r="U70" s="3" t="s">
        <v>80</v>
      </c>
      <c r="V70" s="3" t="s">
        <v>80</v>
      </c>
      <c r="W70" s="3" t="s">
        <v>176</v>
      </c>
      <c r="X70" s="5" t="s">
        <v>47</v>
      </c>
      <c r="Y70" s="3" t="s">
        <v>4182</v>
      </c>
      <c r="Z70" s="3" t="s">
        <v>47</v>
      </c>
      <c r="AA70" s="3" t="s">
        <v>121</v>
      </c>
      <c r="AB70" s="5" t="s">
        <v>46</v>
      </c>
      <c r="AC70" s="3" t="s">
        <v>40</v>
      </c>
      <c r="AD70" s="3" t="s">
        <v>80</v>
      </c>
      <c r="AE70" s="3" t="s">
        <v>176</v>
      </c>
      <c r="AF70" s="5" t="s">
        <v>2883</v>
      </c>
      <c r="AG70" s="3" t="s">
        <v>567</v>
      </c>
      <c r="AH70" s="5" t="s">
        <v>8653</v>
      </c>
      <c r="AI70" s="3" t="s">
        <v>8654</v>
      </c>
      <c r="AK70" s="16">
        <f t="shared" ref="AK70:AK85" si="5">IF(OR(E70="", ISBLANK(E70)), AH70-AH70,AH70-E70)</f>
        <v>-195.9699999999998</v>
      </c>
      <c r="AL70" t="str">
        <f t="shared" ref="AL70:AL77" si="6">IF(AK70&gt;300,B70,"  ")</f>
        <v xml:space="preserve">  </v>
      </c>
      <c r="AN70" s="23">
        <f t="shared" ref="AN70:AN85" si="7">(AK70-$AO$5)/$AP$5</f>
        <v>-1.1511634059392211</v>
      </c>
      <c r="AQ70" s="25">
        <f t="shared" ref="AQ70:AQ85" si="8">1-_xlfn.NORM.S.DIST(AN70,TRUE)</f>
        <v>0.87516749158438056</v>
      </c>
      <c r="AR70" s="41">
        <f t="shared" ref="AR70:AR85" si="9">1/AQ70</f>
        <v>1.1426384202064293</v>
      </c>
    </row>
    <row r="71" spans="1:44" x14ac:dyDescent="0.25">
      <c r="A71" s="3" t="s">
        <v>476</v>
      </c>
      <c r="B71" s="4" t="s">
        <v>155</v>
      </c>
      <c r="C71" s="3" t="s">
        <v>58</v>
      </c>
      <c r="D71" s="3" t="s">
        <v>43</v>
      </c>
      <c r="E71" s="3" t="s">
        <v>2634</v>
      </c>
      <c r="F71" s="3" t="s">
        <v>106</v>
      </c>
      <c r="G71" s="3" t="s">
        <v>42</v>
      </c>
      <c r="H71" s="5" t="s">
        <v>47</v>
      </c>
      <c r="I71" s="3" t="s">
        <v>46</v>
      </c>
      <c r="J71" s="3" t="s">
        <v>47</v>
      </c>
      <c r="K71" s="3" t="s">
        <v>138</v>
      </c>
      <c r="L71" s="5" t="s">
        <v>2565</v>
      </c>
      <c r="M71" s="3" t="s">
        <v>2525</v>
      </c>
      <c r="N71" s="3" t="s">
        <v>2564</v>
      </c>
      <c r="O71" s="3" t="s">
        <v>38</v>
      </c>
      <c r="P71" s="5" t="s">
        <v>40</v>
      </c>
      <c r="Q71" s="3" t="s">
        <v>46</v>
      </c>
      <c r="R71" s="3" t="s">
        <v>47</v>
      </c>
      <c r="S71" s="3" t="s">
        <v>50</v>
      </c>
      <c r="T71" s="5" t="s">
        <v>4182</v>
      </c>
      <c r="U71" s="3" t="s">
        <v>80</v>
      </c>
      <c r="V71" s="3" t="s">
        <v>80</v>
      </c>
      <c r="W71" s="3" t="s">
        <v>176</v>
      </c>
      <c r="X71" s="5" t="s">
        <v>86</v>
      </c>
      <c r="Y71" s="3" t="s">
        <v>4182</v>
      </c>
      <c r="Z71" s="3" t="s">
        <v>47</v>
      </c>
      <c r="AA71" s="3" t="s">
        <v>121</v>
      </c>
      <c r="AB71" s="5" t="s">
        <v>86</v>
      </c>
      <c r="AC71" s="3" t="s">
        <v>80</v>
      </c>
      <c r="AD71" s="3" t="s">
        <v>80</v>
      </c>
      <c r="AE71" s="3" t="s">
        <v>176</v>
      </c>
      <c r="AF71" s="5" t="s">
        <v>4278</v>
      </c>
      <c r="AG71" s="3" t="s">
        <v>567</v>
      </c>
      <c r="AH71" s="5" t="s">
        <v>8655</v>
      </c>
      <c r="AI71" s="3" t="s">
        <v>8656</v>
      </c>
      <c r="AK71" s="16">
        <f t="shared" si="5"/>
        <v>-132.28999999999996</v>
      </c>
      <c r="AL71" t="str">
        <f t="shared" si="6"/>
        <v xml:space="preserve">  </v>
      </c>
      <c r="AN71" s="23">
        <f t="shared" si="7"/>
        <v>-0.77939634003329261</v>
      </c>
      <c r="AQ71" s="25">
        <f t="shared" si="8"/>
        <v>0.7821268604279431</v>
      </c>
      <c r="AR71" s="41">
        <f t="shared" si="9"/>
        <v>1.2785649625341431</v>
      </c>
    </row>
    <row r="72" spans="1:44" x14ac:dyDescent="0.25">
      <c r="A72" s="3" t="s">
        <v>71</v>
      </c>
      <c r="B72" s="4" t="s">
        <v>7514</v>
      </c>
      <c r="C72" s="3" t="s">
        <v>58</v>
      </c>
      <c r="D72" s="3" t="s">
        <v>564</v>
      </c>
      <c r="E72" s="3" t="s">
        <v>7515</v>
      </c>
      <c r="F72" s="3" t="s">
        <v>75</v>
      </c>
      <c r="G72" s="3" t="s">
        <v>42</v>
      </c>
      <c r="H72" s="5" t="s">
        <v>46</v>
      </c>
      <c r="I72" s="3" t="s">
        <v>46</v>
      </c>
      <c r="J72" s="3" t="s">
        <v>46</v>
      </c>
      <c r="K72" s="3" t="s">
        <v>143</v>
      </c>
      <c r="L72" s="5" t="s">
        <v>47</v>
      </c>
      <c r="M72" s="3" t="s">
        <v>80</v>
      </c>
      <c r="N72" s="3" t="s">
        <v>2564</v>
      </c>
      <c r="O72" s="3" t="s">
        <v>38</v>
      </c>
      <c r="P72" s="5" t="s">
        <v>40</v>
      </c>
      <c r="Q72" s="3" t="s">
        <v>40</v>
      </c>
      <c r="R72" s="3" t="s">
        <v>2565</v>
      </c>
      <c r="S72" s="3" t="s">
        <v>50</v>
      </c>
      <c r="T72" s="5" t="s">
        <v>2524</v>
      </c>
      <c r="U72" s="3" t="s">
        <v>80</v>
      </c>
      <c r="V72" s="3" t="s">
        <v>2525</v>
      </c>
      <c r="W72" s="3" t="s">
        <v>176</v>
      </c>
      <c r="X72" s="5" t="s">
        <v>47</v>
      </c>
      <c r="Y72" s="3" t="s">
        <v>80</v>
      </c>
      <c r="Z72" s="3" t="s">
        <v>47</v>
      </c>
      <c r="AA72" s="3" t="s">
        <v>121</v>
      </c>
      <c r="AB72" s="5" t="s">
        <v>46</v>
      </c>
      <c r="AC72" s="3" t="s">
        <v>47</v>
      </c>
      <c r="AD72" s="3" t="s">
        <v>80</v>
      </c>
      <c r="AE72" s="3" t="s">
        <v>176</v>
      </c>
      <c r="AF72" s="5" t="s">
        <v>4278</v>
      </c>
      <c r="AG72" s="3" t="s">
        <v>184</v>
      </c>
      <c r="AH72" s="5" t="s">
        <v>8655</v>
      </c>
      <c r="AI72" s="3" t="s">
        <v>8657</v>
      </c>
      <c r="AK72" s="16">
        <f t="shared" si="5"/>
        <v>-157.07999999999993</v>
      </c>
      <c r="AL72" t="str">
        <f t="shared" si="6"/>
        <v xml:space="preserve">  </v>
      </c>
      <c r="AN72" s="23">
        <f t="shared" si="7"/>
        <v>-0.92412161584686003</v>
      </c>
      <c r="AQ72" s="25">
        <f t="shared" si="8"/>
        <v>0.82228849990072561</v>
      </c>
      <c r="AR72" s="41">
        <f t="shared" si="9"/>
        <v>1.2161181873767291</v>
      </c>
    </row>
    <row r="73" spans="1:44" x14ac:dyDescent="0.25">
      <c r="A73" s="3" t="s">
        <v>443</v>
      </c>
      <c r="B73" s="4" t="s">
        <v>1119</v>
      </c>
      <c r="C73" s="3" t="s">
        <v>151</v>
      </c>
      <c r="D73" s="3" t="s">
        <v>320</v>
      </c>
      <c r="E73" s="3" t="s">
        <v>7491</v>
      </c>
      <c r="F73" s="3" t="s">
        <v>1027</v>
      </c>
      <c r="G73" s="3" t="s">
        <v>42</v>
      </c>
      <c r="H73" s="5" t="s">
        <v>46</v>
      </c>
      <c r="I73" s="3" t="s">
        <v>47</v>
      </c>
      <c r="J73" s="3" t="s">
        <v>47</v>
      </c>
      <c r="K73" s="3" t="s">
        <v>143</v>
      </c>
      <c r="L73" s="5" t="s">
        <v>47</v>
      </c>
      <c r="M73" s="3" t="s">
        <v>47</v>
      </c>
      <c r="N73" s="3" t="s">
        <v>47</v>
      </c>
      <c r="O73" s="3" t="s">
        <v>38</v>
      </c>
      <c r="P73" s="5" t="s">
        <v>40</v>
      </c>
      <c r="Q73" s="3" t="s">
        <v>46</v>
      </c>
      <c r="R73" s="3" t="s">
        <v>47</v>
      </c>
      <c r="S73" s="3" t="s">
        <v>50</v>
      </c>
      <c r="T73" s="5" t="s">
        <v>2524</v>
      </c>
      <c r="U73" s="3" t="s">
        <v>80</v>
      </c>
      <c r="V73" s="3" t="s">
        <v>80</v>
      </c>
      <c r="W73" s="3" t="s">
        <v>176</v>
      </c>
      <c r="X73" s="5" t="s">
        <v>61</v>
      </c>
      <c r="Y73" s="3" t="s">
        <v>47</v>
      </c>
      <c r="Z73" s="3" t="s">
        <v>47</v>
      </c>
      <c r="AA73" s="3" t="s">
        <v>121</v>
      </c>
      <c r="AB73" s="5" t="s">
        <v>46</v>
      </c>
      <c r="AC73" s="3" t="s">
        <v>61</v>
      </c>
      <c r="AD73" s="3" t="s">
        <v>80</v>
      </c>
      <c r="AE73" s="3" t="s">
        <v>176</v>
      </c>
      <c r="AF73" s="5" t="s">
        <v>3133</v>
      </c>
      <c r="AG73" s="3" t="s">
        <v>184</v>
      </c>
      <c r="AH73" s="5" t="s">
        <v>8658</v>
      </c>
      <c r="AI73" s="3" t="s">
        <v>8659</v>
      </c>
      <c r="AK73" s="16">
        <f t="shared" si="5"/>
        <v>-197.97000000000003</v>
      </c>
      <c r="AL73" t="str">
        <f t="shared" si="6"/>
        <v xml:space="preserve">  </v>
      </c>
      <c r="AN73" s="23">
        <f t="shared" si="7"/>
        <v>-1.1628395072553634</v>
      </c>
      <c r="AQ73" s="25">
        <f t="shared" si="8"/>
        <v>0.87755268766590522</v>
      </c>
      <c r="AR73" s="41">
        <f t="shared" si="9"/>
        <v>1.1395327187245901</v>
      </c>
    </row>
    <row r="74" spans="1:44" x14ac:dyDescent="0.25">
      <c r="A74" s="3" t="s">
        <v>795</v>
      </c>
      <c r="B74" s="4" t="s">
        <v>8660</v>
      </c>
      <c r="C74" s="3" t="s">
        <v>151</v>
      </c>
      <c r="D74" s="3" t="s">
        <v>320</v>
      </c>
      <c r="E74" s="3" t="s">
        <v>42</v>
      </c>
      <c r="F74" s="3" t="s">
        <v>80</v>
      </c>
      <c r="G74" s="3" t="s">
        <v>42</v>
      </c>
      <c r="H74" s="5" t="s">
        <v>46</v>
      </c>
      <c r="I74" s="3" t="s">
        <v>46</v>
      </c>
      <c r="J74" s="3" t="s">
        <v>47</v>
      </c>
      <c r="K74" s="3" t="s">
        <v>143</v>
      </c>
      <c r="L74" s="5" t="s">
        <v>2518</v>
      </c>
      <c r="M74" s="3" t="s">
        <v>2525</v>
      </c>
      <c r="N74" s="3" t="s">
        <v>2565</v>
      </c>
      <c r="O74" s="3" t="s">
        <v>38</v>
      </c>
      <c r="P74" s="5" t="s">
        <v>40</v>
      </c>
      <c r="Q74" s="3" t="s">
        <v>47</v>
      </c>
      <c r="R74" s="3" t="s">
        <v>47</v>
      </c>
      <c r="S74" s="3" t="s">
        <v>235</v>
      </c>
      <c r="T74" s="5" t="s">
        <v>2524</v>
      </c>
      <c r="U74" s="3" t="s">
        <v>80</v>
      </c>
      <c r="V74" s="3" t="s">
        <v>80</v>
      </c>
      <c r="W74" s="3" t="s">
        <v>176</v>
      </c>
      <c r="X74" s="5" t="s">
        <v>80</v>
      </c>
      <c r="Y74" s="3" t="s">
        <v>80</v>
      </c>
      <c r="Z74" s="3" t="s">
        <v>47</v>
      </c>
      <c r="AA74" s="3" t="s">
        <v>121</v>
      </c>
      <c r="AB74" s="5" t="s">
        <v>46</v>
      </c>
      <c r="AC74" s="3" t="s">
        <v>80</v>
      </c>
      <c r="AD74" s="3" t="s">
        <v>80</v>
      </c>
      <c r="AE74" s="3" t="s">
        <v>189</v>
      </c>
      <c r="AF74" s="5" t="s">
        <v>157</v>
      </c>
      <c r="AG74" s="3" t="s">
        <v>200</v>
      </c>
      <c r="AH74" s="5" t="s">
        <v>8661</v>
      </c>
      <c r="AI74" s="3" t="s">
        <v>42</v>
      </c>
      <c r="AK74" s="16">
        <f t="shared" si="5"/>
        <v>0</v>
      </c>
      <c r="AL74" t="str">
        <f t="shared" si="6"/>
        <v xml:space="preserve">  </v>
      </c>
      <c r="AN74" s="23">
        <f t="shared" si="7"/>
        <v>-7.080618477146426E-3</v>
      </c>
      <c r="AQ74" s="25">
        <f t="shared" si="8"/>
        <v>0.5028247344788207</v>
      </c>
      <c r="AR74" s="41">
        <f t="shared" si="9"/>
        <v>1.9887645364870583</v>
      </c>
    </row>
    <row r="75" spans="1:44" x14ac:dyDescent="0.25">
      <c r="A75" s="3" t="s">
        <v>856</v>
      </c>
      <c r="B75" s="4" t="s">
        <v>4251</v>
      </c>
      <c r="C75" s="3" t="s">
        <v>42</v>
      </c>
      <c r="D75" s="3" t="s">
        <v>43</v>
      </c>
      <c r="E75" s="3">
        <v>1927.37</v>
      </c>
      <c r="F75" s="3" t="s">
        <v>52</v>
      </c>
      <c r="G75" s="3" t="s">
        <v>42</v>
      </c>
      <c r="H75" s="5" t="s">
        <v>46</v>
      </c>
      <c r="I75" s="3" t="s">
        <v>47</v>
      </c>
      <c r="J75" s="3" t="s">
        <v>47</v>
      </c>
      <c r="K75" s="3" t="s">
        <v>143</v>
      </c>
      <c r="L75" s="5" t="s">
        <v>47</v>
      </c>
      <c r="M75" s="3" t="s">
        <v>4847</v>
      </c>
      <c r="N75" s="3" t="s">
        <v>47</v>
      </c>
      <c r="O75" s="3" t="s">
        <v>38</v>
      </c>
      <c r="P75" s="5" t="s">
        <v>47</v>
      </c>
      <c r="Q75" s="3" t="s">
        <v>61</v>
      </c>
      <c r="R75" s="3" t="s">
        <v>47</v>
      </c>
      <c r="S75" s="3" t="s">
        <v>50</v>
      </c>
      <c r="T75" s="5" t="s">
        <v>4182</v>
      </c>
      <c r="U75" s="3" t="s">
        <v>80</v>
      </c>
      <c r="V75" s="3" t="s">
        <v>80</v>
      </c>
      <c r="W75" s="3" t="s">
        <v>176</v>
      </c>
      <c r="X75" s="5" t="s">
        <v>80</v>
      </c>
      <c r="Y75" s="3" t="s">
        <v>47</v>
      </c>
      <c r="Z75" s="3" t="s">
        <v>47</v>
      </c>
      <c r="AA75" s="3" t="s">
        <v>121</v>
      </c>
      <c r="AB75" s="5" t="s">
        <v>46</v>
      </c>
      <c r="AC75" s="3" t="s">
        <v>47</v>
      </c>
      <c r="AD75" s="3" t="s">
        <v>80</v>
      </c>
      <c r="AE75" s="3" t="s">
        <v>176</v>
      </c>
      <c r="AF75" s="5" t="s">
        <v>138</v>
      </c>
      <c r="AG75" s="3" t="s">
        <v>184</v>
      </c>
      <c r="AH75" s="5" t="s">
        <v>8662</v>
      </c>
      <c r="AI75" s="3" t="s">
        <v>8663</v>
      </c>
      <c r="AK75" s="16">
        <f t="shared" si="5"/>
        <v>-228.91999999999985</v>
      </c>
      <c r="AL75" t="str">
        <f t="shared" si="6"/>
        <v xml:space="preserve">  </v>
      </c>
      <c r="AN75" s="23">
        <f t="shared" si="7"/>
        <v>-1.3435271751226443</v>
      </c>
      <c r="AQ75" s="25">
        <f t="shared" si="8"/>
        <v>0.91044933366104075</v>
      </c>
      <c r="AR75" s="41">
        <f t="shared" si="9"/>
        <v>1.0983587587228647</v>
      </c>
    </row>
    <row r="76" spans="1:44" x14ac:dyDescent="0.25">
      <c r="A76" s="3" t="s">
        <v>489</v>
      </c>
      <c r="B76" s="4" t="s">
        <v>572</v>
      </c>
      <c r="C76" s="3" t="s">
        <v>63</v>
      </c>
      <c r="D76" s="3" t="s">
        <v>573</v>
      </c>
      <c r="E76" s="3">
        <v>1875.66</v>
      </c>
      <c r="F76" s="3" t="s">
        <v>80</v>
      </c>
      <c r="G76" s="3" t="s">
        <v>42</v>
      </c>
      <c r="H76" s="5" t="s">
        <v>47</v>
      </c>
      <c r="I76" s="3" t="s">
        <v>47</v>
      </c>
      <c r="J76" s="3" t="s">
        <v>47</v>
      </c>
      <c r="K76" s="3" t="s">
        <v>143</v>
      </c>
      <c r="L76" s="5" t="s">
        <v>47</v>
      </c>
      <c r="M76" s="3" t="s">
        <v>2564</v>
      </c>
      <c r="N76" s="3" t="s">
        <v>47</v>
      </c>
      <c r="O76" s="3" t="s">
        <v>38</v>
      </c>
      <c r="P76" s="5" t="s">
        <v>2519</v>
      </c>
      <c r="Q76" s="3" t="s">
        <v>48</v>
      </c>
      <c r="R76" s="3" t="s">
        <v>47</v>
      </c>
      <c r="S76" s="3" t="s">
        <v>1189</v>
      </c>
      <c r="T76" s="5" t="s">
        <v>2524</v>
      </c>
      <c r="U76" s="3" t="s">
        <v>47</v>
      </c>
      <c r="V76" s="3" t="s">
        <v>80</v>
      </c>
      <c r="W76" s="3" t="s">
        <v>176</v>
      </c>
      <c r="X76" s="5" t="s">
        <v>47</v>
      </c>
      <c r="Y76" s="3" t="s">
        <v>47</v>
      </c>
      <c r="Z76" s="3" t="s">
        <v>47</v>
      </c>
      <c r="AA76" s="3" t="s">
        <v>121</v>
      </c>
      <c r="AB76" s="5" t="s">
        <v>46</v>
      </c>
      <c r="AC76" s="3" t="s">
        <v>86</v>
      </c>
      <c r="AD76" s="3" t="s">
        <v>47</v>
      </c>
      <c r="AE76" s="3" t="s">
        <v>189</v>
      </c>
      <c r="AF76" s="5" t="s">
        <v>8547</v>
      </c>
      <c r="AG76" s="3" t="s">
        <v>252</v>
      </c>
      <c r="AH76" s="5" t="s">
        <v>8664</v>
      </c>
      <c r="AI76" s="3" t="s">
        <v>42</v>
      </c>
      <c r="AK76" s="16">
        <f t="shared" si="5"/>
        <v>-205.88000000000011</v>
      </c>
      <c r="AL76" t="str">
        <f t="shared" si="6"/>
        <v xml:space="preserve">  </v>
      </c>
      <c r="AN76" s="23">
        <f t="shared" si="7"/>
        <v>-1.2090184879607015</v>
      </c>
      <c r="AQ76" s="25">
        <f t="shared" si="8"/>
        <v>0.88667212866721701</v>
      </c>
      <c r="AR76" s="41">
        <f t="shared" si="9"/>
        <v>1.1278126013762602</v>
      </c>
    </row>
    <row r="77" spans="1:44" x14ac:dyDescent="0.25">
      <c r="A77" s="3" t="s">
        <v>493</v>
      </c>
      <c r="B77" s="4" t="s">
        <v>8665</v>
      </c>
      <c r="C77" s="3" t="s">
        <v>63</v>
      </c>
      <c r="D77" s="3" t="s">
        <v>573</v>
      </c>
      <c r="E77" s="3" t="s">
        <v>8666</v>
      </c>
      <c r="F77" s="3" t="s">
        <v>653</v>
      </c>
      <c r="G77" s="3" t="s">
        <v>42</v>
      </c>
      <c r="H77" s="5" t="s">
        <v>46</v>
      </c>
      <c r="I77" s="3" t="s">
        <v>47</v>
      </c>
      <c r="J77" s="3" t="s">
        <v>47</v>
      </c>
      <c r="K77" s="3" t="s">
        <v>64</v>
      </c>
      <c r="L77" s="5" t="s">
        <v>47</v>
      </c>
      <c r="M77" s="3" t="s">
        <v>47</v>
      </c>
      <c r="N77" s="3" t="s">
        <v>47</v>
      </c>
      <c r="O77" s="3" t="s">
        <v>38</v>
      </c>
      <c r="P77" s="5" t="s">
        <v>40</v>
      </c>
      <c r="Q77" s="3" t="s">
        <v>46</v>
      </c>
      <c r="R77" s="3" t="s">
        <v>47</v>
      </c>
      <c r="S77" s="3" t="s">
        <v>889</v>
      </c>
      <c r="T77" s="5" t="s">
        <v>47</v>
      </c>
      <c r="U77" s="3" t="s">
        <v>47</v>
      </c>
      <c r="V77" s="3" t="s">
        <v>47</v>
      </c>
      <c r="W77" s="3" t="s">
        <v>176</v>
      </c>
      <c r="X77" s="5" t="s">
        <v>48</v>
      </c>
      <c r="Y77" s="3" t="s">
        <v>47</v>
      </c>
      <c r="Z77" s="3" t="s">
        <v>47</v>
      </c>
      <c r="AA77" s="3" t="s">
        <v>121</v>
      </c>
      <c r="AB77" s="5" t="s">
        <v>47</v>
      </c>
      <c r="AC77" s="3" t="s">
        <v>47</v>
      </c>
      <c r="AD77" s="3" t="s">
        <v>47</v>
      </c>
      <c r="AE77" s="3" t="s">
        <v>176</v>
      </c>
      <c r="AF77" s="5" t="s">
        <v>113</v>
      </c>
      <c r="AG77" s="3" t="s">
        <v>197</v>
      </c>
      <c r="AH77" s="5" t="s">
        <v>8667</v>
      </c>
      <c r="AI77" s="3" t="s">
        <v>8668</v>
      </c>
      <c r="AK77" s="16">
        <f t="shared" si="5"/>
        <v>-184.32999999999993</v>
      </c>
      <c r="AL77" t="str">
        <f t="shared" si="6"/>
        <v xml:space="preserve">  </v>
      </c>
      <c r="AN77" s="23">
        <f t="shared" si="7"/>
        <v>-1.0832084962792812</v>
      </c>
      <c r="AQ77" s="25">
        <f t="shared" si="8"/>
        <v>0.86064205530817406</v>
      </c>
      <c r="AR77" s="41">
        <f t="shared" si="9"/>
        <v>1.1619232337442833</v>
      </c>
    </row>
    <row r="78" spans="1:44" x14ac:dyDescent="0.25">
      <c r="A78" s="3" t="s">
        <v>497</v>
      </c>
      <c r="B78" s="4" t="s">
        <v>8669</v>
      </c>
      <c r="C78" s="3" t="s">
        <v>278</v>
      </c>
      <c r="D78" s="3" t="s">
        <v>573</v>
      </c>
      <c r="E78" s="3" t="s">
        <v>42</v>
      </c>
      <c r="F78" s="3" t="s">
        <v>80</v>
      </c>
      <c r="G78" s="3" t="s">
        <v>42</v>
      </c>
      <c r="H78" s="5" t="s">
        <v>46</v>
      </c>
      <c r="I78" s="3" t="s">
        <v>80</v>
      </c>
      <c r="J78" s="3" t="s">
        <v>80</v>
      </c>
      <c r="K78" s="3" t="s">
        <v>143</v>
      </c>
      <c r="L78" s="5" t="s">
        <v>80</v>
      </c>
      <c r="M78" s="3" t="s">
        <v>80</v>
      </c>
      <c r="N78" s="3" t="s">
        <v>48</v>
      </c>
      <c r="O78" s="3" t="s">
        <v>38</v>
      </c>
      <c r="P78" s="5" t="s">
        <v>40</v>
      </c>
      <c r="Q78" s="3" t="s">
        <v>48</v>
      </c>
      <c r="R78" s="3" t="s">
        <v>47</v>
      </c>
      <c r="S78" s="3" t="s">
        <v>454</v>
      </c>
      <c r="T78" s="5" t="s">
        <v>47</v>
      </c>
      <c r="U78" s="3" t="s">
        <v>47</v>
      </c>
      <c r="V78" s="3" t="s">
        <v>80</v>
      </c>
      <c r="W78" s="3" t="s">
        <v>176</v>
      </c>
      <c r="X78" s="5" t="s">
        <v>2525</v>
      </c>
      <c r="Y78" s="3" t="s">
        <v>47</v>
      </c>
      <c r="Z78" s="3" t="s">
        <v>80</v>
      </c>
      <c r="AA78" s="3" t="s">
        <v>121</v>
      </c>
      <c r="AB78" s="5" t="s">
        <v>47</v>
      </c>
      <c r="AC78" s="3" t="s">
        <v>80</v>
      </c>
      <c r="AD78" s="3" t="s">
        <v>47</v>
      </c>
      <c r="AE78" s="3" t="s">
        <v>176</v>
      </c>
      <c r="AF78" s="5" t="s">
        <v>3742</v>
      </c>
      <c r="AG78" s="3" t="s">
        <v>195</v>
      </c>
      <c r="AH78" s="5" t="s">
        <v>8670</v>
      </c>
      <c r="AI78" s="3" t="s">
        <v>42</v>
      </c>
      <c r="AK78" s="16">
        <f t="shared" si="5"/>
        <v>0</v>
      </c>
      <c r="AN78" s="23">
        <f t="shared" si="7"/>
        <v>-7.080618477146426E-3</v>
      </c>
      <c r="AQ78" s="25">
        <f t="shared" si="8"/>
        <v>0.5028247344788207</v>
      </c>
      <c r="AR78" s="41">
        <f t="shared" si="9"/>
        <v>1.9887645364870583</v>
      </c>
    </row>
    <row r="79" spans="1:44" x14ac:dyDescent="0.25">
      <c r="A79" s="3" t="s">
        <v>91</v>
      </c>
      <c r="B79" s="4" t="s">
        <v>8671</v>
      </c>
      <c r="C79" s="3" t="s">
        <v>63</v>
      </c>
      <c r="D79" s="3" t="s">
        <v>573</v>
      </c>
      <c r="E79" s="3">
        <v>1730.78</v>
      </c>
      <c r="F79" s="3" t="s">
        <v>80</v>
      </c>
      <c r="G79" s="3" t="s">
        <v>42</v>
      </c>
      <c r="H79" s="5" t="s">
        <v>46</v>
      </c>
      <c r="I79" s="3" t="s">
        <v>47</v>
      </c>
      <c r="J79" s="3" t="s">
        <v>47</v>
      </c>
      <c r="K79" s="3" t="s">
        <v>143</v>
      </c>
      <c r="L79" s="5" t="s">
        <v>47</v>
      </c>
      <c r="M79" s="3" t="s">
        <v>47</v>
      </c>
      <c r="N79" s="3" t="s">
        <v>47</v>
      </c>
      <c r="O79" s="3" t="s">
        <v>38</v>
      </c>
      <c r="P79" s="5" t="s">
        <v>2524</v>
      </c>
      <c r="Q79" s="3" t="s">
        <v>47</v>
      </c>
      <c r="R79" s="3" t="s">
        <v>47</v>
      </c>
      <c r="S79" s="3" t="s">
        <v>101</v>
      </c>
      <c r="T79" s="5" t="s">
        <v>47</v>
      </c>
      <c r="U79" s="3" t="s">
        <v>47</v>
      </c>
      <c r="V79" s="3" t="s">
        <v>47</v>
      </c>
      <c r="W79" s="3" t="s">
        <v>176</v>
      </c>
      <c r="X79" s="5" t="s">
        <v>48</v>
      </c>
      <c r="Y79" s="3" t="s">
        <v>47</v>
      </c>
      <c r="Z79" s="3" t="s">
        <v>47</v>
      </c>
      <c r="AA79" s="3" t="s">
        <v>121</v>
      </c>
      <c r="AB79" s="5" t="s">
        <v>40</v>
      </c>
      <c r="AC79" s="3" t="s">
        <v>40</v>
      </c>
      <c r="AD79" s="3" t="s">
        <v>47</v>
      </c>
      <c r="AE79" s="3" t="s">
        <v>176</v>
      </c>
      <c r="AF79" s="5" t="s">
        <v>5849</v>
      </c>
      <c r="AG79" s="3" t="s">
        <v>1229</v>
      </c>
      <c r="AH79" s="5" t="s">
        <v>8672</v>
      </c>
      <c r="AI79" s="3" t="s">
        <v>42</v>
      </c>
      <c r="AK79" s="16">
        <f t="shared" si="5"/>
        <v>-171.56999999999994</v>
      </c>
      <c r="AN79" s="23">
        <f t="shared" si="7"/>
        <v>-1.0087149698823017</v>
      </c>
      <c r="AQ79" s="25">
        <f t="shared" si="8"/>
        <v>0.84344432483828058</v>
      </c>
      <c r="AR79" s="41">
        <f t="shared" si="9"/>
        <v>1.1856147116666378</v>
      </c>
    </row>
    <row r="80" spans="1:44" x14ac:dyDescent="0.25">
      <c r="A80" s="3" t="s">
        <v>124</v>
      </c>
      <c r="B80" s="4" t="s">
        <v>1058</v>
      </c>
      <c r="C80" s="3" t="s">
        <v>58</v>
      </c>
      <c r="D80" s="3" t="s">
        <v>354</v>
      </c>
      <c r="E80" s="3" t="s">
        <v>7511</v>
      </c>
      <c r="F80" s="3" t="s">
        <v>1473</v>
      </c>
      <c r="G80" s="3" t="s">
        <v>42</v>
      </c>
      <c r="H80" s="5" t="s">
        <v>47</v>
      </c>
      <c r="I80" s="3" t="s">
        <v>47</v>
      </c>
      <c r="J80" s="3" t="s">
        <v>47</v>
      </c>
      <c r="K80" s="3" t="s">
        <v>143</v>
      </c>
      <c r="L80" s="5" t="s">
        <v>47</v>
      </c>
      <c r="M80" s="3" t="s">
        <v>80</v>
      </c>
      <c r="N80" s="3" t="s">
        <v>47</v>
      </c>
      <c r="O80" s="3" t="s">
        <v>38</v>
      </c>
      <c r="P80" s="5" t="s">
        <v>47</v>
      </c>
      <c r="Q80" s="3" t="s">
        <v>61</v>
      </c>
      <c r="R80" s="3" t="s">
        <v>47</v>
      </c>
      <c r="S80" s="3" t="s">
        <v>50</v>
      </c>
      <c r="T80" s="5" t="s">
        <v>80</v>
      </c>
      <c r="U80" s="3" t="s">
        <v>2564</v>
      </c>
      <c r="V80" s="3" t="s">
        <v>80</v>
      </c>
      <c r="W80" s="3" t="s">
        <v>176</v>
      </c>
      <c r="X80" s="5" t="s">
        <v>80</v>
      </c>
      <c r="Y80" s="3" t="s">
        <v>80</v>
      </c>
      <c r="Z80" s="3" t="s">
        <v>47</v>
      </c>
      <c r="AA80" s="3" t="s">
        <v>121</v>
      </c>
      <c r="AB80" s="5" t="s">
        <v>46</v>
      </c>
      <c r="AC80" s="3" t="s">
        <v>47</v>
      </c>
      <c r="AD80" s="3" t="s">
        <v>80</v>
      </c>
      <c r="AE80" s="3" t="s">
        <v>176</v>
      </c>
      <c r="AF80" s="5" t="s">
        <v>5001</v>
      </c>
      <c r="AG80" s="3" t="s">
        <v>184</v>
      </c>
      <c r="AH80" s="5" t="s">
        <v>8673</v>
      </c>
      <c r="AI80" s="3" t="s">
        <v>6642</v>
      </c>
      <c r="AK80" s="16">
        <f t="shared" si="5"/>
        <v>-108.75999999999999</v>
      </c>
      <c r="AN80" s="23">
        <f t="shared" si="7"/>
        <v>-0.6420270080488939</v>
      </c>
      <c r="AQ80" s="25">
        <f t="shared" si="8"/>
        <v>0.73957217647373685</v>
      </c>
      <c r="AR80" s="41">
        <f t="shared" si="9"/>
        <v>1.3521330734316928</v>
      </c>
    </row>
    <row r="81" spans="1:44" x14ac:dyDescent="0.25">
      <c r="A81" s="3" t="s">
        <v>263</v>
      </c>
      <c r="B81" s="4" t="s">
        <v>7532</v>
      </c>
      <c r="C81" s="3" t="s">
        <v>63</v>
      </c>
      <c r="D81" s="3" t="s">
        <v>573</v>
      </c>
      <c r="E81" s="3">
        <v>1702.53</v>
      </c>
      <c r="F81" s="3" t="s">
        <v>80</v>
      </c>
      <c r="G81" s="3" t="s">
        <v>42</v>
      </c>
      <c r="H81" s="5" t="s">
        <v>47</v>
      </c>
      <c r="I81" s="3" t="s">
        <v>47</v>
      </c>
      <c r="J81" s="3" t="s">
        <v>47</v>
      </c>
      <c r="K81" s="3" t="s">
        <v>143</v>
      </c>
      <c r="L81" s="5" t="s">
        <v>47</v>
      </c>
      <c r="M81" s="3" t="s">
        <v>47</v>
      </c>
      <c r="N81" s="3" t="s">
        <v>47</v>
      </c>
      <c r="O81" s="3" t="s">
        <v>38</v>
      </c>
      <c r="P81" s="5" t="s">
        <v>40</v>
      </c>
      <c r="Q81" s="3" t="s">
        <v>86</v>
      </c>
      <c r="R81" s="3" t="s">
        <v>47</v>
      </c>
      <c r="S81" s="3" t="s">
        <v>889</v>
      </c>
      <c r="T81" s="5" t="s">
        <v>47</v>
      </c>
      <c r="U81" s="3" t="s">
        <v>47</v>
      </c>
      <c r="V81" s="3" t="s">
        <v>47</v>
      </c>
      <c r="W81" s="3" t="s">
        <v>176</v>
      </c>
      <c r="X81" s="5" t="s">
        <v>40</v>
      </c>
      <c r="Y81" s="3" t="s">
        <v>47</v>
      </c>
      <c r="Z81" s="3" t="s">
        <v>47</v>
      </c>
      <c r="AA81" s="3" t="s">
        <v>121</v>
      </c>
      <c r="AB81" s="5" t="s">
        <v>40</v>
      </c>
      <c r="AC81" s="3" t="s">
        <v>86</v>
      </c>
      <c r="AD81" s="3" t="s">
        <v>47</v>
      </c>
      <c r="AE81" s="3" t="s">
        <v>176</v>
      </c>
      <c r="AF81" s="5" t="s">
        <v>44</v>
      </c>
      <c r="AG81" s="3" t="s">
        <v>2749</v>
      </c>
      <c r="AH81" s="5" t="s">
        <v>8674</v>
      </c>
      <c r="AI81" s="3" t="s">
        <v>42</v>
      </c>
      <c r="AK81" s="16">
        <f t="shared" si="5"/>
        <v>-167.89999999999986</v>
      </c>
      <c r="AN81" s="23">
        <f t="shared" si="7"/>
        <v>-0.9872893239671825</v>
      </c>
      <c r="AQ81" s="25">
        <f t="shared" si="8"/>
        <v>0.83824958855679266</v>
      </c>
      <c r="AR81" s="41">
        <f t="shared" si="9"/>
        <v>1.192962112539407</v>
      </c>
    </row>
    <row r="82" spans="1:44" x14ac:dyDescent="0.25">
      <c r="A82" s="3" t="s">
        <v>212</v>
      </c>
      <c r="B82" s="4" t="s">
        <v>7530</v>
      </c>
      <c r="C82" s="3" t="s">
        <v>42</v>
      </c>
      <c r="D82" s="3" t="s">
        <v>744</v>
      </c>
      <c r="E82" s="3">
        <v>1617.77</v>
      </c>
      <c r="F82" s="3" t="s">
        <v>80</v>
      </c>
      <c r="G82" s="3" t="s">
        <v>42</v>
      </c>
      <c r="H82" s="5" t="s">
        <v>46</v>
      </c>
      <c r="I82" s="3" t="s">
        <v>47</v>
      </c>
      <c r="J82" s="3" t="s">
        <v>47</v>
      </c>
      <c r="K82" s="3" t="s">
        <v>143</v>
      </c>
      <c r="L82" s="5" t="s">
        <v>47</v>
      </c>
      <c r="M82" s="3" t="s">
        <v>47</v>
      </c>
      <c r="N82" s="3" t="s">
        <v>47</v>
      </c>
      <c r="O82" s="3" t="s">
        <v>38</v>
      </c>
      <c r="P82" s="5" t="s">
        <v>40</v>
      </c>
      <c r="Q82" s="3" t="s">
        <v>47</v>
      </c>
      <c r="R82" s="3" t="s">
        <v>47</v>
      </c>
      <c r="S82" s="3" t="s">
        <v>50</v>
      </c>
      <c r="T82" s="5" t="s">
        <v>80</v>
      </c>
      <c r="U82" s="3" t="s">
        <v>80</v>
      </c>
      <c r="V82" s="3" t="s">
        <v>80</v>
      </c>
      <c r="W82" s="3" t="s">
        <v>176</v>
      </c>
      <c r="X82" s="5" t="s">
        <v>47</v>
      </c>
      <c r="Y82" s="3" t="s">
        <v>47</v>
      </c>
      <c r="Z82" s="3" t="s">
        <v>47</v>
      </c>
      <c r="AA82" s="3" t="s">
        <v>121</v>
      </c>
      <c r="AB82" s="5" t="s">
        <v>48</v>
      </c>
      <c r="AC82" s="3" t="s">
        <v>47</v>
      </c>
      <c r="AD82" s="3" t="s">
        <v>80</v>
      </c>
      <c r="AE82" s="3" t="s">
        <v>176</v>
      </c>
      <c r="AF82" s="5" t="s">
        <v>88</v>
      </c>
      <c r="AG82" s="3" t="s">
        <v>184</v>
      </c>
      <c r="AH82" s="5" t="s">
        <v>8675</v>
      </c>
      <c r="AI82" s="3" t="s">
        <v>42</v>
      </c>
      <c r="AK82" s="16">
        <f t="shared" si="5"/>
        <v>-99.519999999999982</v>
      </c>
      <c r="AN82" s="23">
        <f t="shared" si="7"/>
        <v>-0.58808341996832236</v>
      </c>
      <c r="AQ82" s="25">
        <f t="shared" si="8"/>
        <v>0.72176184933592058</v>
      </c>
      <c r="AR82" s="41">
        <f t="shared" si="9"/>
        <v>1.3854985559573163</v>
      </c>
    </row>
    <row r="83" spans="1:44" x14ac:dyDescent="0.25">
      <c r="A83" s="3" t="s">
        <v>60</v>
      </c>
      <c r="B83" s="4" t="s">
        <v>7536</v>
      </c>
      <c r="C83" s="3" t="s">
        <v>491</v>
      </c>
      <c r="D83" s="3" t="s">
        <v>573</v>
      </c>
      <c r="E83" s="3" t="s">
        <v>42</v>
      </c>
      <c r="F83" s="3" t="s">
        <v>80</v>
      </c>
      <c r="G83" s="3" t="s">
        <v>42</v>
      </c>
      <c r="H83" s="5" t="s">
        <v>46</v>
      </c>
      <c r="I83" s="3" t="s">
        <v>47</v>
      </c>
      <c r="J83" s="3" t="s">
        <v>80</v>
      </c>
      <c r="K83" s="3" t="s">
        <v>143</v>
      </c>
      <c r="L83" s="5" t="s">
        <v>47</v>
      </c>
      <c r="M83" s="3" t="s">
        <v>47</v>
      </c>
      <c r="N83" s="3" t="s">
        <v>47</v>
      </c>
      <c r="O83" s="3" t="s">
        <v>38</v>
      </c>
      <c r="P83" s="5" t="s">
        <v>2524</v>
      </c>
      <c r="Q83" s="3" t="s">
        <v>47</v>
      </c>
      <c r="R83" s="3" t="s">
        <v>47</v>
      </c>
      <c r="S83" s="3" t="s">
        <v>101</v>
      </c>
      <c r="T83" s="5" t="s">
        <v>47</v>
      </c>
      <c r="U83" s="3" t="s">
        <v>47</v>
      </c>
      <c r="V83" s="3" t="s">
        <v>47</v>
      </c>
      <c r="W83" s="3" t="s">
        <v>176</v>
      </c>
      <c r="X83" s="5" t="s">
        <v>47</v>
      </c>
      <c r="Y83" s="3" t="s">
        <v>47</v>
      </c>
      <c r="Z83" s="3" t="s">
        <v>47</v>
      </c>
      <c r="AA83" s="3" t="s">
        <v>121</v>
      </c>
      <c r="AB83" s="5" t="s">
        <v>40</v>
      </c>
      <c r="AC83" s="3" t="s">
        <v>47</v>
      </c>
      <c r="AD83" s="3" t="s">
        <v>47</v>
      </c>
      <c r="AE83" s="3" t="s">
        <v>176</v>
      </c>
      <c r="AF83" s="5" t="s">
        <v>2757</v>
      </c>
      <c r="AG83" s="3" t="s">
        <v>1229</v>
      </c>
      <c r="AH83" s="5" t="s">
        <v>8676</v>
      </c>
      <c r="AI83" s="3" t="s">
        <v>42</v>
      </c>
      <c r="AK83" s="16">
        <f t="shared" si="5"/>
        <v>0</v>
      </c>
      <c r="AN83" s="23">
        <f t="shared" si="7"/>
        <v>-7.080618477146426E-3</v>
      </c>
      <c r="AQ83" s="25">
        <f t="shared" si="8"/>
        <v>0.5028247344788207</v>
      </c>
      <c r="AR83" s="41">
        <f t="shared" si="9"/>
        <v>1.9887645364870583</v>
      </c>
    </row>
    <row r="84" spans="1:44" x14ac:dyDescent="0.25">
      <c r="A84" s="3" t="s">
        <v>2301</v>
      </c>
      <c r="B84" s="4" t="s">
        <v>743</v>
      </c>
      <c r="C84" s="3" t="s">
        <v>58</v>
      </c>
      <c r="D84" s="3" t="s">
        <v>744</v>
      </c>
      <c r="E84" s="3" t="s">
        <v>42</v>
      </c>
      <c r="F84" s="3" t="s">
        <v>80</v>
      </c>
      <c r="G84" s="3" t="s">
        <v>42</v>
      </c>
      <c r="H84" s="5" t="s">
        <v>47</v>
      </c>
      <c r="I84" s="3" t="s">
        <v>47</v>
      </c>
      <c r="J84" s="3" t="s">
        <v>47</v>
      </c>
      <c r="K84" s="3" t="s">
        <v>143</v>
      </c>
      <c r="L84" s="5" t="s">
        <v>47</v>
      </c>
      <c r="M84" s="3" t="s">
        <v>47</v>
      </c>
      <c r="N84" s="3" t="s">
        <v>47</v>
      </c>
      <c r="O84" s="3" t="s">
        <v>38</v>
      </c>
      <c r="P84" s="5" t="s">
        <v>47</v>
      </c>
      <c r="Q84" s="3" t="s">
        <v>47</v>
      </c>
      <c r="R84" s="3" t="s">
        <v>47</v>
      </c>
      <c r="S84" s="3" t="s">
        <v>50</v>
      </c>
      <c r="T84" s="5" t="s">
        <v>80</v>
      </c>
      <c r="U84" s="3" t="s">
        <v>80</v>
      </c>
      <c r="V84" s="3" t="s">
        <v>80</v>
      </c>
      <c r="W84" s="3" t="s">
        <v>176</v>
      </c>
      <c r="X84" s="5" t="s">
        <v>80</v>
      </c>
      <c r="Y84" s="3" t="s">
        <v>80</v>
      </c>
      <c r="Z84" s="3" t="s">
        <v>80</v>
      </c>
      <c r="AA84" s="3" t="s">
        <v>121</v>
      </c>
      <c r="AB84" s="5" t="s">
        <v>80</v>
      </c>
      <c r="AC84" s="3" t="s">
        <v>80</v>
      </c>
      <c r="AD84" s="3" t="s">
        <v>80</v>
      </c>
      <c r="AE84" s="3" t="s">
        <v>176</v>
      </c>
      <c r="AF84" s="5" t="s">
        <v>47</v>
      </c>
      <c r="AG84" s="3" t="s">
        <v>184</v>
      </c>
      <c r="AH84" s="5" t="s">
        <v>8677</v>
      </c>
      <c r="AI84" s="3" t="s">
        <v>42</v>
      </c>
      <c r="AK84" s="16">
        <f t="shared" si="5"/>
        <v>0</v>
      </c>
      <c r="AN84" s="23">
        <f t="shared" si="7"/>
        <v>-7.080618477146426E-3</v>
      </c>
      <c r="AQ84" s="25">
        <f t="shared" si="8"/>
        <v>0.5028247344788207</v>
      </c>
      <c r="AR84" s="41">
        <f t="shared" si="9"/>
        <v>1.9887645364870583</v>
      </c>
    </row>
    <row r="85" spans="1:44" x14ac:dyDescent="0.25">
      <c r="A85" s="3" t="s">
        <v>2301</v>
      </c>
      <c r="B85" s="4" t="s">
        <v>3370</v>
      </c>
      <c r="C85" s="3" t="s">
        <v>278</v>
      </c>
      <c r="D85" s="3" t="s">
        <v>59</v>
      </c>
      <c r="E85" s="3" t="s">
        <v>7554</v>
      </c>
      <c r="F85" s="3" t="s">
        <v>7555</v>
      </c>
      <c r="G85" s="3" t="s">
        <v>42</v>
      </c>
      <c r="H85" s="5" t="s">
        <v>47</v>
      </c>
      <c r="I85" s="3" t="s">
        <v>47</v>
      </c>
      <c r="J85" s="3" t="s">
        <v>47</v>
      </c>
      <c r="K85" s="3" t="s">
        <v>143</v>
      </c>
      <c r="L85" s="5" t="s">
        <v>47</v>
      </c>
      <c r="M85" s="3" t="s">
        <v>47</v>
      </c>
      <c r="N85" s="3" t="s">
        <v>80</v>
      </c>
      <c r="O85" s="3" t="s">
        <v>38</v>
      </c>
      <c r="P85" s="5" t="s">
        <v>47</v>
      </c>
      <c r="Q85" s="3" t="s">
        <v>47</v>
      </c>
      <c r="R85" s="3" t="s">
        <v>47</v>
      </c>
      <c r="S85" s="3" t="s">
        <v>50</v>
      </c>
      <c r="T85" s="5" t="s">
        <v>80</v>
      </c>
      <c r="U85" s="3" t="s">
        <v>80</v>
      </c>
      <c r="V85" s="3" t="s">
        <v>80</v>
      </c>
      <c r="W85" s="3" t="s">
        <v>176</v>
      </c>
      <c r="X85" s="5" t="s">
        <v>47</v>
      </c>
      <c r="Y85" s="3" t="s">
        <v>80</v>
      </c>
      <c r="Z85" s="3" t="s">
        <v>80</v>
      </c>
      <c r="AA85" s="3" t="s">
        <v>121</v>
      </c>
      <c r="AB85" s="5" t="s">
        <v>47</v>
      </c>
      <c r="AC85" s="3" t="s">
        <v>47</v>
      </c>
      <c r="AD85" s="3" t="s">
        <v>80</v>
      </c>
      <c r="AE85" s="3" t="s">
        <v>176</v>
      </c>
      <c r="AF85" s="5" t="s">
        <v>47</v>
      </c>
      <c r="AG85" s="3" t="s">
        <v>184</v>
      </c>
      <c r="AH85" s="5" t="s">
        <v>8677</v>
      </c>
      <c r="AI85" s="3" t="s">
        <v>8678</v>
      </c>
      <c r="AK85" s="16">
        <f t="shared" si="5"/>
        <v>-139.74</v>
      </c>
      <c r="AN85" s="23">
        <f t="shared" si="7"/>
        <v>-0.82288981743591816</v>
      </c>
      <c r="AQ85" s="25">
        <f t="shared" si="8"/>
        <v>0.79471467313474298</v>
      </c>
      <c r="AR85" s="41">
        <f t="shared" si="9"/>
        <v>1.2583132460050239</v>
      </c>
    </row>
    <row r="86" spans="1:44" x14ac:dyDescent="0.25">
      <c r="A86" s="3" t="s">
        <v>80</v>
      </c>
      <c r="B86" s="4" t="s">
        <v>6345</v>
      </c>
      <c r="C86" s="3" t="s">
        <v>42</v>
      </c>
      <c r="D86" s="3" t="s">
        <v>55</v>
      </c>
      <c r="E86" s="3" t="s">
        <v>7493</v>
      </c>
      <c r="F86" s="3" t="s">
        <v>80</v>
      </c>
      <c r="G86" s="3" t="s">
        <v>42</v>
      </c>
      <c r="H86" s="5" t="s">
        <v>46</v>
      </c>
      <c r="I86" s="3" t="s">
        <v>47</v>
      </c>
      <c r="J86" s="3" t="s">
        <v>47</v>
      </c>
      <c r="K86" s="3" t="s">
        <v>143</v>
      </c>
      <c r="L86" s="5" t="s">
        <v>80</v>
      </c>
      <c r="M86" s="3" t="s">
        <v>80</v>
      </c>
      <c r="N86" s="3" t="s">
        <v>80</v>
      </c>
      <c r="O86" s="3" t="s">
        <v>38</v>
      </c>
      <c r="P86" s="5" t="s">
        <v>86</v>
      </c>
      <c r="Q86" s="3" t="s">
        <v>46</v>
      </c>
      <c r="R86" s="3" t="s">
        <v>47</v>
      </c>
      <c r="S86" s="3" t="s">
        <v>368</v>
      </c>
      <c r="T86" s="5" t="s">
        <v>46</v>
      </c>
      <c r="U86" s="3" t="s">
        <v>2564</v>
      </c>
      <c r="V86" s="3" t="s">
        <v>80</v>
      </c>
      <c r="W86" s="3" t="s">
        <v>176</v>
      </c>
      <c r="X86" s="5" t="s">
        <v>2518</v>
      </c>
      <c r="Y86" s="3" t="s">
        <v>47</v>
      </c>
      <c r="Z86" s="3" t="s">
        <v>2703</v>
      </c>
      <c r="AA86" s="3" t="s">
        <v>212</v>
      </c>
      <c r="AB86" s="5" t="s">
        <v>61</v>
      </c>
      <c r="AC86" s="3" t="s">
        <v>80</v>
      </c>
      <c r="AD86" s="3" t="s">
        <v>47</v>
      </c>
      <c r="AE86" s="3" t="s">
        <v>176</v>
      </c>
      <c r="AF86" s="5" t="s">
        <v>122</v>
      </c>
      <c r="AG86" s="3" t="s">
        <v>195</v>
      </c>
      <c r="AH86" s="5" t="s">
        <v>80</v>
      </c>
      <c r="AI86" s="3" t="s">
        <v>80</v>
      </c>
    </row>
    <row r="87" spans="1:44" x14ac:dyDescent="0.25">
      <c r="A87" s="67" t="s">
        <v>6693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</row>
    <row r="88" spans="1:44" x14ac:dyDescent="0.25">
      <c r="A88" s="66" t="s">
        <v>162</v>
      </c>
      <c r="B88" s="66"/>
      <c r="C88" s="66"/>
      <c r="D88" s="66"/>
      <c r="E88" s="66"/>
      <c r="F88" s="66"/>
      <c r="G88" s="66"/>
      <c r="H88" s="66"/>
    </row>
    <row r="92" spans="1:44" x14ac:dyDescent="0.25">
      <c r="A92" t="s">
        <v>42</v>
      </c>
      <c r="B92" t="s">
        <v>42</v>
      </c>
      <c r="C92" t="s">
        <v>42</v>
      </c>
      <c r="D92" t="s">
        <v>42</v>
      </c>
      <c r="E92" t="s">
        <v>42</v>
      </c>
      <c r="F92" t="s">
        <v>42</v>
      </c>
      <c r="G92" t="s">
        <v>42</v>
      </c>
      <c r="H92" t="s">
        <v>42</v>
      </c>
      <c r="I92" t="s">
        <v>42</v>
      </c>
      <c r="J92" t="s">
        <v>42</v>
      </c>
      <c r="K92" t="s">
        <v>42</v>
      </c>
      <c r="L92" t="s">
        <v>42</v>
      </c>
      <c r="M92" t="s">
        <v>42</v>
      </c>
      <c r="N92" t="s">
        <v>42</v>
      </c>
      <c r="O92" t="s">
        <v>42</v>
      </c>
      <c r="P92" t="s">
        <v>42</v>
      </c>
      <c r="Q92" t="s">
        <v>42</v>
      </c>
      <c r="R92" t="s">
        <v>42</v>
      </c>
      <c r="S92" t="s">
        <v>42</v>
      </c>
      <c r="T92" t="s">
        <v>42</v>
      </c>
      <c r="U92" t="s">
        <v>42</v>
      </c>
      <c r="V92" t="s">
        <v>42</v>
      </c>
      <c r="W92" t="s">
        <v>42</v>
      </c>
      <c r="X92" t="s">
        <v>42</v>
      </c>
      <c r="Y92" t="s">
        <v>42</v>
      </c>
      <c r="Z92" t="s">
        <v>42</v>
      </c>
      <c r="AA92" t="s">
        <v>42</v>
      </c>
      <c r="AB92" t="s">
        <v>42</v>
      </c>
      <c r="AC92" t="s">
        <v>42</v>
      </c>
      <c r="AD92" t="s">
        <v>42</v>
      </c>
      <c r="AE92" t="s">
        <v>42</v>
      </c>
      <c r="AF92" t="s">
        <v>42</v>
      </c>
      <c r="AG92" t="s">
        <v>42</v>
      </c>
      <c r="AH92" t="s">
        <v>42</v>
      </c>
      <c r="AI92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7:AI87"/>
    <mergeCell ref="A88:H88"/>
    <mergeCell ref="P2:S2"/>
    <mergeCell ref="T2:W2"/>
    <mergeCell ref="X2:AA2"/>
    <mergeCell ref="AB2:AE2"/>
    <mergeCell ref="AF2:AG2"/>
    <mergeCell ref="AH2:AH4"/>
  </mergeCells>
  <conditionalFormatting sqref="AK5:AK86">
    <cfRule type="cellIs" dxfId="190" priority="3" operator="lessThan">
      <formula>200</formula>
    </cfRule>
    <cfRule type="cellIs" dxfId="189" priority="4" operator="between">
      <formula>200</formula>
      <formula>300</formula>
    </cfRule>
    <cfRule type="cellIs" dxfId="188" priority="5" operator="between">
      <formula>300</formula>
      <formula>400</formula>
    </cfRule>
    <cfRule type="cellIs" dxfId="187" priority="6" operator="greaterThan">
      <formula>400</formula>
    </cfRule>
  </conditionalFormatting>
  <conditionalFormatting sqref="AN5:AN86">
    <cfRule type="cellIs" dxfId="186" priority="9" operator="lessThan">
      <formula>2</formula>
    </cfRule>
    <cfRule type="cellIs" dxfId="185" priority="10" operator="between">
      <formula>2</formula>
      <formula>3</formula>
    </cfRule>
    <cfRule type="cellIs" dxfId="184" priority="11" operator="between">
      <formula>3</formula>
      <formula>100</formula>
    </cfRule>
  </conditionalFormatting>
  <conditionalFormatting sqref="AQ5:AQ85">
    <cfRule type="cellIs" dxfId="183" priority="1" operator="lessThan">
      <formula>0.01</formula>
    </cfRule>
    <cfRule type="cellIs" dxfId="182" priority="2" operator="between">
      <formula>0.01</formula>
      <formula>0.02</formula>
    </cfRule>
  </conditionalFormatting>
  <conditionalFormatting sqref="AQ86">
    <cfRule type="expression" dxfId="181" priority="37">
      <formula>AND(#REF!&gt;0,$AQ86&lt;0.01)</formula>
    </cfRule>
    <cfRule type="expression" dxfId="180" priority="38">
      <formula>AND(#REF!&gt;0,$AQ86&lt;0.02)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9BB10-152F-4C68-A1BF-D224C99DAF8D}">
  <dimension ref="A1:AR75"/>
  <sheetViews>
    <sheetView topLeftCell="D1" zoomScaleNormal="100" workbookViewId="0">
      <selection activeCell="AR5" sqref="AQ4:AR5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8679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171</v>
      </c>
      <c r="W3" s="2" t="s">
        <v>19</v>
      </c>
      <c r="X3" s="1" t="s">
        <v>172</v>
      </c>
      <c r="Y3" s="2" t="s">
        <v>173</v>
      </c>
      <c r="Z3" s="2" t="s">
        <v>20</v>
      </c>
      <c r="AA3" s="2" t="s">
        <v>19</v>
      </c>
      <c r="AB3" s="1" t="s">
        <v>174</v>
      </c>
      <c r="AC3" s="2" t="s">
        <v>18</v>
      </c>
      <c r="AD3" s="2" t="s">
        <v>23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352</v>
      </c>
      <c r="C5" s="3" t="s">
        <v>63</v>
      </c>
      <c r="D5" s="3" t="s">
        <v>1103</v>
      </c>
      <c r="E5" s="3" t="s">
        <v>7223</v>
      </c>
      <c r="F5" s="3" t="s">
        <v>61</v>
      </c>
      <c r="G5" s="3" t="s">
        <v>65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6" t="s">
        <v>46</v>
      </c>
      <c r="Q5" s="7" t="s">
        <v>46</v>
      </c>
      <c r="R5" s="7" t="s">
        <v>46</v>
      </c>
      <c r="S5" s="7" t="s">
        <v>50</v>
      </c>
      <c r="T5" s="5" t="s">
        <v>46</v>
      </c>
      <c r="U5" s="3" t="s">
        <v>46</v>
      </c>
      <c r="V5" s="3" t="s">
        <v>46</v>
      </c>
      <c r="W5" s="3" t="s">
        <v>176</v>
      </c>
      <c r="X5" s="5" t="s">
        <v>46</v>
      </c>
      <c r="Y5" s="3" t="s">
        <v>46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46</v>
      </c>
      <c r="AE5" s="3" t="s">
        <v>176</v>
      </c>
      <c r="AF5" s="5" t="s">
        <v>258</v>
      </c>
      <c r="AG5" s="3" t="s">
        <v>184</v>
      </c>
      <c r="AH5" s="5" t="s">
        <v>8680</v>
      </c>
      <c r="AI5" s="3" t="s">
        <v>8681</v>
      </c>
      <c r="AK5" s="16">
        <f>IF(OR(E5="", ISBLANK(E5)), AH5-AH5,AH5-E5)</f>
        <v>130.02999999999975</v>
      </c>
      <c r="AL5" t="str">
        <f>IF(AK5&gt;300,B5,"  ")</f>
        <v xml:space="preserve">  </v>
      </c>
      <c r="AN5" s="23">
        <f>(AK5-$AO$5)/$AP$5</f>
        <v>0.97368807151135917</v>
      </c>
      <c r="AO5" s="21">
        <f>AVERAGE(AK5:AK69)</f>
        <v>-1.3230769230767691E-2</v>
      </c>
      <c r="AP5" s="19">
        <f>_xlfn.STDEV.P(AK5:AK69)</f>
        <v>133.5573830820145</v>
      </c>
      <c r="AQ5" s="25">
        <f>1-_xlfn.NORM.S.DIST(AN5,TRUE)</f>
        <v>0.16510572090968867</v>
      </c>
      <c r="AR5" s="41">
        <f>1/AQ5</f>
        <v>6.0567253181189944</v>
      </c>
    </row>
    <row r="6" spans="1:44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8682</v>
      </c>
      <c r="F6" s="3" t="s">
        <v>76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6" t="s">
        <v>46</v>
      </c>
      <c r="M6" s="7" t="s">
        <v>46</v>
      </c>
      <c r="N6" s="7" t="s">
        <v>46</v>
      </c>
      <c r="O6" s="7" t="s">
        <v>220</v>
      </c>
      <c r="P6" s="5" t="s">
        <v>46</v>
      </c>
      <c r="Q6" s="3" t="s">
        <v>47</v>
      </c>
      <c r="R6" s="3" t="s">
        <v>40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81</v>
      </c>
      <c r="X6" s="5" t="s">
        <v>46</v>
      </c>
      <c r="Y6" s="3" t="s">
        <v>46</v>
      </c>
      <c r="Z6" s="3" t="s">
        <v>46</v>
      </c>
      <c r="AA6" s="3" t="s">
        <v>121</v>
      </c>
      <c r="AB6" s="5" t="s">
        <v>46</v>
      </c>
      <c r="AC6" s="3" t="s">
        <v>46</v>
      </c>
      <c r="AD6" s="3" t="s">
        <v>46</v>
      </c>
      <c r="AE6" s="3" t="s">
        <v>176</v>
      </c>
      <c r="AF6" s="5" t="s">
        <v>399</v>
      </c>
      <c r="AG6" s="3" t="s">
        <v>1081</v>
      </c>
      <c r="AH6" s="5" t="s">
        <v>8683</v>
      </c>
      <c r="AI6" s="3" t="s">
        <v>6003</v>
      </c>
      <c r="AK6" s="16">
        <f t="shared" ref="AK6:AK69" si="0">IF(OR(E6="", ISBLANK(E6)), AH6-AH6,AH6-E6)</f>
        <v>29.079999999999927</v>
      </c>
      <c r="AL6" t="str">
        <f t="shared" ref="AL6:AL69" si="1">IF(AK6&gt;300,B6,"  ")</f>
        <v xml:space="preserve">  </v>
      </c>
      <c r="AN6" s="23">
        <f t="shared" ref="AN6:AN69" si="2">(AK6-$AO$5)/$AP$5</f>
        <v>0.21783318973362345</v>
      </c>
      <c r="AQ6" s="25">
        <f t="shared" ref="AQ6:AQ69" si="3">1-_xlfn.NORM.S.DIST(AN6,TRUE)</f>
        <v>0.41377954189609145</v>
      </c>
      <c r="AR6" s="41">
        <f t="shared" ref="AR6:AR69" si="4">1/AQ6</f>
        <v>2.4167458724943933</v>
      </c>
    </row>
    <row r="7" spans="1:44" x14ac:dyDescent="0.25">
      <c r="A7" s="3" t="s">
        <v>86</v>
      </c>
      <c r="B7" s="4" t="s">
        <v>356</v>
      </c>
      <c r="C7" s="3" t="s">
        <v>63</v>
      </c>
      <c r="D7" s="3" t="s">
        <v>1103</v>
      </c>
      <c r="E7" s="3" t="s">
        <v>7221</v>
      </c>
      <c r="F7" s="3" t="s">
        <v>134</v>
      </c>
      <c r="G7" s="3" t="s">
        <v>42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47</v>
      </c>
      <c r="N7" s="3" t="s">
        <v>46</v>
      </c>
      <c r="O7" s="3" t="s">
        <v>38</v>
      </c>
      <c r="P7" s="5" t="s">
        <v>46</v>
      </c>
      <c r="Q7" s="3" t="s">
        <v>46</v>
      </c>
      <c r="R7" s="3" t="s">
        <v>40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176</v>
      </c>
      <c r="AF7" s="5" t="s">
        <v>399</v>
      </c>
      <c r="AG7" s="3" t="s">
        <v>184</v>
      </c>
      <c r="AH7" s="5" t="s">
        <v>8683</v>
      </c>
      <c r="AI7" s="3" t="s">
        <v>5644</v>
      </c>
      <c r="AK7" s="16">
        <f t="shared" si="0"/>
        <v>178.53999999999996</v>
      </c>
      <c r="AL7" t="str">
        <f t="shared" si="1"/>
        <v xml:space="preserve">  </v>
      </c>
      <c r="AN7" s="23">
        <f t="shared" si="2"/>
        <v>1.3369027353552243</v>
      </c>
      <c r="AQ7" s="25">
        <f t="shared" si="3"/>
        <v>9.0627193926255289E-2</v>
      </c>
      <c r="AR7" s="41">
        <f t="shared" si="4"/>
        <v>11.03421563304404</v>
      </c>
    </row>
    <row r="8" spans="1:44" x14ac:dyDescent="0.25">
      <c r="A8" s="3" t="s">
        <v>61</v>
      </c>
      <c r="B8" s="4" t="s">
        <v>41</v>
      </c>
      <c r="C8" s="3" t="s">
        <v>42</v>
      </c>
      <c r="D8" s="3" t="s">
        <v>43</v>
      </c>
      <c r="E8" s="3" t="s">
        <v>4540</v>
      </c>
      <c r="F8" s="3" t="s">
        <v>44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61</v>
      </c>
      <c r="O8" s="3" t="s">
        <v>38</v>
      </c>
      <c r="P8" s="5" t="s">
        <v>46</v>
      </c>
      <c r="Q8" s="3" t="s">
        <v>46</v>
      </c>
      <c r="R8" s="3" t="s">
        <v>40</v>
      </c>
      <c r="S8" s="3" t="s">
        <v>50</v>
      </c>
      <c r="T8" s="5" t="s">
        <v>46</v>
      </c>
      <c r="U8" s="3" t="s">
        <v>46</v>
      </c>
      <c r="V8" s="3" t="s">
        <v>46</v>
      </c>
      <c r="W8" s="3" t="s">
        <v>189</v>
      </c>
      <c r="X8" s="5" t="s">
        <v>46</v>
      </c>
      <c r="Y8" s="3" t="s">
        <v>46</v>
      </c>
      <c r="Z8" s="3" t="s">
        <v>46</v>
      </c>
      <c r="AA8" s="3" t="s">
        <v>121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121</v>
      </c>
      <c r="AG8" s="3" t="s">
        <v>237</v>
      </c>
      <c r="AH8" s="5" t="s">
        <v>8684</v>
      </c>
      <c r="AI8" s="3" t="s">
        <v>6247</v>
      </c>
      <c r="AK8" s="16">
        <f t="shared" si="0"/>
        <v>55.190000000000055</v>
      </c>
      <c r="AL8" t="str">
        <f t="shared" si="1"/>
        <v xml:space="preserve">  </v>
      </c>
      <c r="AN8" s="23">
        <f t="shared" si="2"/>
        <v>0.41332968268277459</v>
      </c>
      <c r="AQ8" s="25">
        <f t="shared" si="3"/>
        <v>0.33968254271583909</v>
      </c>
      <c r="AR8" s="41">
        <f t="shared" si="4"/>
        <v>2.9439252073561768</v>
      </c>
    </row>
    <row r="9" spans="1:44" x14ac:dyDescent="0.25">
      <c r="A9" s="3" t="s">
        <v>46</v>
      </c>
      <c r="B9" s="4" t="s">
        <v>198</v>
      </c>
      <c r="C9" s="3" t="s">
        <v>42</v>
      </c>
      <c r="D9" s="3" t="s">
        <v>186</v>
      </c>
      <c r="E9" s="3" t="s">
        <v>7219</v>
      </c>
      <c r="F9" s="3" t="s">
        <v>86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46</v>
      </c>
      <c r="O9" s="3" t="s">
        <v>176</v>
      </c>
      <c r="P9" s="5" t="s">
        <v>46</v>
      </c>
      <c r="Q9" s="3" t="s">
        <v>40</v>
      </c>
      <c r="R9" s="3" t="s">
        <v>40</v>
      </c>
      <c r="S9" s="3" t="s">
        <v>50</v>
      </c>
      <c r="T9" s="5" t="s">
        <v>46</v>
      </c>
      <c r="U9" s="3" t="s">
        <v>46</v>
      </c>
      <c r="V9" s="3" t="s">
        <v>2525</v>
      </c>
      <c r="W9" s="3" t="s">
        <v>176</v>
      </c>
      <c r="X9" s="6" t="s">
        <v>46</v>
      </c>
      <c r="Y9" s="7" t="s">
        <v>46</v>
      </c>
      <c r="Z9" s="7" t="s">
        <v>46</v>
      </c>
      <c r="AA9" s="7" t="s">
        <v>302</v>
      </c>
      <c r="AB9" s="5" t="s">
        <v>46</v>
      </c>
      <c r="AC9" s="3" t="s">
        <v>46</v>
      </c>
      <c r="AD9" s="3" t="s">
        <v>46</v>
      </c>
      <c r="AE9" s="3" t="s">
        <v>189</v>
      </c>
      <c r="AF9" s="5" t="s">
        <v>6228</v>
      </c>
      <c r="AG9" s="3" t="s">
        <v>2297</v>
      </c>
      <c r="AH9" s="5" t="s">
        <v>8685</v>
      </c>
      <c r="AI9" s="3" t="s">
        <v>4859</v>
      </c>
      <c r="AK9" s="16">
        <f t="shared" si="0"/>
        <v>-26.7800000000002</v>
      </c>
      <c r="AL9" t="str">
        <f t="shared" si="1"/>
        <v xml:space="preserve">  </v>
      </c>
      <c r="AN9" s="23">
        <f t="shared" si="2"/>
        <v>-0.20041399893506884</v>
      </c>
      <c r="AQ9" s="25">
        <f t="shared" si="3"/>
        <v>0.57942159399125515</v>
      </c>
      <c r="AR9" s="41">
        <f t="shared" si="4"/>
        <v>1.7258590469707147</v>
      </c>
    </row>
    <row r="10" spans="1:44" x14ac:dyDescent="0.25">
      <c r="A10" s="3" t="s">
        <v>76</v>
      </c>
      <c r="B10" s="4" t="s">
        <v>199</v>
      </c>
      <c r="C10" s="3" t="s">
        <v>42</v>
      </c>
      <c r="D10" s="3" t="s">
        <v>186</v>
      </c>
      <c r="E10" s="3" t="s">
        <v>7250</v>
      </c>
      <c r="F10" s="3" t="s">
        <v>208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2523</v>
      </c>
      <c r="M10" s="3" t="s">
        <v>46</v>
      </c>
      <c r="N10" s="3" t="s">
        <v>46</v>
      </c>
      <c r="O10" s="3" t="s">
        <v>38</v>
      </c>
      <c r="P10" s="5" t="s">
        <v>46</v>
      </c>
      <c r="Q10" s="3" t="s">
        <v>46</v>
      </c>
      <c r="R10" s="3" t="s">
        <v>40</v>
      </c>
      <c r="S10" s="3" t="s">
        <v>50</v>
      </c>
      <c r="T10" s="5" t="s">
        <v>46</v>
      </c>
      <c r="U10" s="3" t="s">
        <v>46</v>
      </c>
      <c r="V10" s="3" t="s">
        <v>46</v>
      </c>
      <c r="W10" s="3" t="s">
        <v>220</v>
      </c>
      <c r="X10" s="5" t="s">
        <v>46</v>
      </c>
      <c r="Y10" s="3" t="s">
        <v>46</v>
      </c>
      <c r="Z10" s="3" t="s">
        <v>46</v>
      </c>
      <c r="AA10" s="3" t="s">
        <v>443</v>
      </c>
      <c r="AB10" s="5" t="s">
        <v>46</v>
      </c>
      <c r="AC10" s="3" t="s">
        <v>2523</v>
      </c>
      <c r="AD10" s="3" t="s">
        <v>47</v>
      </c>
      <c r="AE10" s="3" t="s">
        <v>176</v>
      </c>
      <c r="AF10" s="5" t="s">
        <v>6129</v>
      </c>
      <c r="AG10" s="3" t="s">
        <v>592</v>
      </c>
      <c r="AH10" s="5" t="s">
        <v>8686</v>
      </c>
      <c r="AI10" s="3" t="s">
        <v>8687</v>
      </c>
      <c r="AK10" s="16">
        <f t="shared" si="0"/>
        <v>148.03999999999996</v>
      </c>
      <c r="AL10" t="str">
        <f t="shared" si="1"/>
        <v xml:space="preserve">  </v>
      </c>
      <c r="AN10" s="23">
        <f t="shared" si="2"/>
        <v>1.1085364758780476</v>
      </c>
      <c r="AQ10" s="25">
        <f t="shared" si="3"/>
        <v>0.13381509761301624</v>
      </c>
      <c r="AR10" s="41">
        <f t="shared" si="4"/>
        <v>7.4729983225953243</v>
      </c>
    </row>
    <row r="11" spans="1:44" x14ac:dyDescent="0.25">
      <c r="A11" s="3" t="s">
        <v>83</v>
      </c>
      <c r="B11" s="4" t="s">
        <v>777</v>
      </c>
      <c r="C11" s="3" t="s">
        <v>42</v>
      </c>
      <c r="D11" s="3" t="s">
        <v>354</v>
      </c>
      <c r="E11" s="3" t="s">
        <v>7243</v>
      </c>
      <c r="F11" s="3" t="s">
        <v>489</v>
      </c>
      <c r="G11" s="3" t="s">
        <v>42</v>
      </c>
      <c r="H11" s="6" t="s">
        <v>46</v>
      </c>
      <c r="I11" s="7" t="s">
        <v>46</v>
      </c>
      <c r="J11" s="7" t="s">
        <v>46</v>
      </c>
      <c r="K11" s="7" t="s">
        <v>98</v>
      </c>
      <c r="L11" s="5" t="s">
        <v>46</v>
      </c>
      <c r="M11" s="3" t="s">
        <v>46</v>
      </c>
      <c r="N11" s="3" t="s">
        <v>46</v>
      </c>
      <c r="O11" s="3" t="s">
        <v>396</v>
      </c>
      <c r="P11" s="5" t="s">
        <v>46</v>
      </c>
      <c r="Q11" s="3" t="s">
        <v>46</v>
      </c>
      <c r="R11" s="3" t="s">
        <v>47</v>
      </c>
      <c r="S11" s="3" t="s">
        <v>50</v>
      </c>
      <c r="T11" s="5" t="s">
        <v>46</v>
      </c>
      <c r="U11" s="3" t="s">
        <v>46</v>
      </c>
      <c r="V11" s="3" t="s">
        <v>46</v>
      </c>
      <c r="W11" s="3" t="s">
        <v>189</v>
      </c>
      <c r="X11" s="5" t="s">
        <v>46</v>
      </c>
      <c r="Y11" s="3" t="s">
        <v>46</v>
      </c>
      <c r="Z11" s="3" t="s">
        <v>2525</v>
      </c>
      <c r="AA11" s="3" t="s">
        <v>121</v>
      </c>
      <c r="AB11" s="5" t="s">
        <v>46</v>
      </c>
      <c r="AC11" s="3" t="s">
        <v>46</v>
      </c>
      <c r="AD11" s="3" t="s">
        <v>47</v>
      </c>
      <c r="AE11" s="3" t="s">
        <v>176</v>
      </c>
      <c r="AF11" s="5" t="s">
        <v>4314</v>
      </c>
      <c r="AG11" s="3" t="s">
        <v>2530</v>
      </c>
      <c r="AH11" s="5" t="s">
        <v>8688</v>
      </c>
      <c r="AI11" s="3" t="s">
        <v>8689</v>
      </c>
      <c r="AK11" s="16">
        <f t="shared" si="0"/>
        <v>276.42999999999984</v>
      </c>
      <c r="AL11" t="str">
        <f t="shared" si="1"/>
        <v xml:space="preserve">  </v>
      </c>
      <c r="AN11" s="23">
        <f t="shared" si="2"/>
        <v>2.0698461170018074</v>
      </c>
      <c r="AQ11" s="25">
        <f t="shared" si="3"/>
        <v>1.9233378582676042E-2</v>
      </c>
      <c r="AR11" s="41">
        <f t="shared" si="4"/>
        <v>51.99294526967423</v>
      </c>
    </row>
    <row r="12" spans="1:44" x14ac:dyDescent="0.25">
      <c r="A12" s="3" t="s">
        <v>88</v>
      </c>
      <c r="B12" s="4" t="s">
        <v>1108</v>
      </c>
      <c r="C12" s="3" t="s">
        <v>63</v>
      </c>
      <c r="D12" s="3" t="s">
        <v>1103</v>
      </c>
      <c r="E12" s="3" t="s">
        <v>7231</v>
      </c>
      <c r="F12" s="3" t="s">
        <v>146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2523</v>
      </c>
      <c r="M12" s="3" t="s">
        <v>47</v>
      </c>
      <c r="N12" s="3" t="s">
        <v>61</v>
      </c>
      <c r="O12" s="3" t="s">
        <v>38</v>
      </c>
      <c r="P12" s="5" t="s">
        <v>46</v>
      </c>
      <c r="Q12" s="3" t="s">
        <v>46</v>
      </c>
      <c r="R12" s="3" t="s">
        <v>47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176</v>
      </c>
      <c r="X12" s="5" t="s">
        <v>46</v>
      </c>
      <c r="Y12" s="3" t="s">
        <v>46</v>
      </c>
      <c r="Z12" s="3" t="s">
        <v>46</v>
      </c>
      <c r="AA12" s="3" t="s">
        <v>773</v>
      </c>
      <c r="AB12" s="5" t="s">
        <v>46</v>
      </c>
      <c r="AC12" s="3" t="s">
        <v>46</v>
      </c>
      <c r="AD12" s="3" t="s">
        <v>61</v>
      </c>
      <c r="AE12" s="3" t="s">
        <v>176</v>
      </c>
      <c r="AF12" s="5" t="s">
        <v>8690</v>
      </c>
      <c r="AG12" s="3" t="s">
        <v>885</v>
      </c>
      <c r="AH12" s="5" t="s">
        <v>8691</v>
      </c>
      <c r="AI12" s="3" t="s">
        <v>4223</v>
      </c>
      <c r="AK12" s="16">
        <f t="shared" si="0"/>
        <v>99.110000000000127</v>
      </c>
      <c r="AL12" t="str">
        <f t="shared" si="1"/>
        <v xml:space="preserve">  </v>
      </c>
      <c r="AN12" s="23">
        <f t="shared" si="2"/>
        <v>0.74217709632990947</v>
      </c>
      <c r="AQ12" s="25">
        <f t="shared" si="3"/>
        <v>0.22899002176001182</v>
      </c>
      <c r="AR12" s="41">
        <f t="shared" si="4"/>
        <v>4.3670025109130259</v>
      </c>
    </row>
    <row r="13" spans="1:44" x14ac:dyDescent="0.25">
      <c r="A13" s="3" t="s">
        <v>44</v>
      </c>
      <c r="B13" s="4" t="s">
        <v>771</v>
      </c>
      <c r="C13" s="3" t="s">
        <v>63</v>
      </c>
      <c r="D13" s="3" t="s">
        <v>380</v>
      </c>
      <c r="E13" s="3" t="s">
        <v>7246</v>
      </c>
      <c r="F13" s="3" t="s">
        <v>71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61</v>
      </c>
      <c r="O13" s="3" t="s">
        <v>38</v>
      </c>
      <c r="P13" s="5" t="s">
        <v>46</v>
      </c>
      <c r="Q13" s="3" t="s">
        <v>47</v>
      </c>
      <c r="R13" s="3" t="s">
        <v>47</v>
      </c>
      <c r="S13" s="3" t="s">
        <v>50</v>
      </c>
      <c r="T13" s="5" t="s">
        <v>46</v>
      </c>
      <c r="U13" s="3" t="s">
        <v>46</v>
      </c>
      <c r="V13" s="3" t="s">
        <v>46</v>
      </c>
      <c r="W13" s="3" t="s">
        <v>176</v>
      </c>
      <c r="X13" s="5" t="s">
        <v>46</v>
      </c>
      <c r="Y13" s="3" t="s">
        <v>46</v>
      </c>
      <c r="Z13" s="3" t="s">
        <v>46</v>
      </c>
      <c r="AA13" s="3" t="s">
        <v>121</v>
      </c>
      <c r="AB13" s="5" t="s">
        <v>46</v>
      </c>
      <c r="AC13" s="3" t="s">
        <v>2523</v>
      </c>
      <c r="AD13" s="3" t="s">
        <v>86</v>
      </c>
      <c r="AE13" s="3" t="s">
        <v>176</v>
      </c>
      <c r="AF13" s="5" t="s">
        <v>4065</v>
      </c>
      <c r="AG13" s="3" t="s">
        <v>184</v>
      </c>
      <c r="AH13" s="5" t="s">
        <v>8692</v>
      </c>
      <c r="AI13" s="3" t="s">
        <v>8693</v>
      </c>
      <c r="AK13" s="16">
        <f t="shared" si="0"/>
        <v>242.49000000000024</v>
      </c>
      <c r="AL13" t="str">
        <f t="shared" si="1"/>
        <v xml:space="preserve">  </v>
      </c>
      <c r="AN13" s="23">
        <f t="shared" si="2"/>
        <v>1.8157231384229457</v>
      </c>
      <c r="AQ13" s="25">
        <f t="shared" si="3"/>
        <v>3.4706426411913349E-2</v>
      </c>
      <c r="AR13" s="41">
        <f t="shared" si="4"/>
        <v>28.813107639821407</v>
      </c>
    </row>
    <row r="14" spans="1:44" x14ac:dyDescent="0.25">
      <c r="A14" s="3" t="s">
        <v>98</v>
      </c>
      <c r="B14" s="4" t="s">
        <v>6588</v>
      </c>
      <c r="C14" s="3" t="s">
        <v>58</v>
      </c>
      <c r="D14" s="3" t="s">
        <v>380</v>
      </c>
      <c r="E14" s="3" t="s">
        <v>7242</v>
      </c>
      <c r="F14" s="3" t="s">
        <v>256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61</v>
      </c>
      <c r="O14" s="3" t="s">
        <v>38</v>
      </c>
      <c r="P14" s="5" t="s">
        <v>40</v>
      </c>
      <c r="Q14" s="3" t="s">
        <v>40</v>
      </c>
      <c r="R14" s="3" t="s">
        <v>47</v>
      </c>
      <c r="S14" s="3" t="s">
        <v>50</v>
      </c>
      <c r="T14" s="5" t="s">
        <v>46</v>
      </c>
      <c r="U14" s="3" t="s">
        <v>46</v>
      </c>
      <c r="V14" s="3" t="s">
        <v>2525</v>
      </c>
      <c r="W14" s="3" t="s">
        <v>67</v>
      </c>
      <c r="X14" s="5" t="s">
        <v>46</v>
      </c>
      <c r="Y14" s="3" t="s">
        <v>46</v>
      </c>
      <c r="Z14" s="3" t="s">
        <v>46</v>
      </c>
      <c r="AA14" s="3" t="s">
        <v>124</v>
      </c>
      <c r="AB14" s="5" t="s">
        <v>46</v>
      </c>
      <c r="AC14" s="3" t="s">
        <v>46</v>
      </c>
      <c r="AD14" s="3" t="s">
        <v>61</v>
      </c>
      <c r="AE14" s="3" t="s">
        <v>176</v>
      </c>
      <c r="AF14" s="5" t="s">
        <v>6368</v>
      </c>
      <c r="AG14" s="3" t="s">
        <v>195</v>
      </c>
      <c r="AH14" s="5" t="s">
        <v>8694</v>
      </c>
      <c r="AI14" s="3" t="s">
        <v>2982</v>
      </c>
      <c r="AK14" s="16">
        <f t="shared" si="0"/>
        <v>53.589999999999691</v>
      </c>
      <c r="AL14" t="str">
        <f t="shared" si="1"/>
        <v xml:space="preserve">  </v>
      </c>
      <c r="AN14" s="23">
        <f t="shared" si="2"/>
        <v>0.40134981333314951</v>
      </c>
      <c r="AQ14" s="25">
        <f t="shared" si="3"/>
        <v>0.34408129676818167</v>
      </c>
      <c r="AR14" s="41">
        <f t="shared" si="4"/>
        <v>2.9062899070440649</v>
      </c>
    </row>
    <row r="15" spans="1:44" x14ac:dyDescent="0.25">
      <c r="A15" s="3" t="s">
        <v>104</v>
      </c>
      <c r="B15" s="4" t="s">
        <v>192</v>
      </c>
      <c r="C15" s="3" t="s">
        <v>42</v>
      </c>
      <c r="D15" s="3" t="s">
        <v>193</v>
      </c>
      <c r="E15" s="3" t="s">
        <v>7225</v>
      </c>
      <c r="F15" s="3" t="s">
        <v>361</v>
      </c>
      <c r="G15" s="3" t="s">
        <v>111</v>
      </c>
      <c r="H15" s="5" t="s">
        <v>46</v>
      </c>
      <c r="I15" s="3" t="s">
        <v>47</v>
      </c>
      <c r="J15" s="3" t="s">
        <v>47</v>
      </c>
      <c r="K15" s="3" t="s">
        <v>143</v>
      </c>
      <c r="L15" s="5" t="s">
        <v>46</v>
      </c>
      <c r="M15" s="3" t="s">
        <v>47</v>
      </c>
      <c r="N15" s="3" t="s">
        <v>46</v>
      </c>
      <c r="O15" s="3" t="s">
        <v>355</v>
      </c>
      <c r="P15" s="5" t="s">
        <v>46</v>
      </c>
      <c r="Q15" s="3" t="s">
        <v>46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220</v>
      </c>
      <c r="X15" s="5" t="s">
        <v>46</v>
      </c>
      <c r="Y15" s="3" t="s">
        <v>46</v>
      </c>
      <c r="Z15" s="3" t="s">
        <v>46</v>
      </c>
      <c r="AA15" s="3" t="s">
        <v>213</v>
      </c>
      <c r="AB15" s="5" t="s">
        <v>46</v>
      </c>
      <c r="AC15" s="3" t="s">
        <v>46</v>
      </c>
      <c r="AD15" s="3" t="s">
        <v>46</v>
      </c>
      <c r="AE15" s="3" t="s">
        <v>176</v>
      </c>
      <c r="AF15" s="5" t="s">
        <v>795</v>
      </c>
      <c r="AG15" s="3" t="s">
        <v>468</v>
      </c>
      <c r="AH15" s="5" t="s">
        <v>8695</v>
      </c>
      <c r="AI15" s="3" t="s">
        <v>8696</v>
      </c>
      <c r="AK15" s="16">
        <f t="shared" si="0"/>
        <v>82.110000000000127</v>
      </c>
      <c r="AL15" t="str">
        <f t="shared" si="1"/>
        <v xml:space="preserve">  </v>
      </c>
      <c r="AN15" s="23">
        <f t="shared" si="2"/>
        <v>0.61489098449017177</v>
      </c>
      <c r="AQ15" s="25">
        <f t="shared" si="3"/>
        <v>0.2693133585465578</v>
      </c>
      <c r="AR15" s="41">
        <f t="shared" si="4"/>
        <v>3.7131466682412047</v>
      </c>
    </row>
    <row r="16" spans="1:44" x14ac:dyDescent="0.25">
      <c r="A16" s="3" t="s">
        <v>108</v>
      </c>
      <c r="B16" s="4" t="s">
        <v>398</v>
      </c>
      <c r="C16" s="3" t="s">
        <v>58</v>
      </c>
      <c r="D16" s="3" t="s">
        <v>395</v>
      </c>
      <c r="E16" s="3" t="s">
        <v>7233</v>
      </c>
      <c r="F16" s="3" t="s">
        <v>154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61</v>
      </c>
      <c r="N16" s="3" t="s">
        <v>61</v>
      </c>
      <c r="O16" s="3" t="s">
        <v>38</v>
      </c>
      <c r="P16" s="5" t="s">
        <v>86</v>
      </c>
      <c r="Q16" s="3" t="s">
        <v>47</v>
      </c>
      <c r="R16" s="3" t="s">
        <v>47</v>
      </c>
      <c r="S16" s="3" t="s">
        <v>571</v>
      </c>
      <c r="T16" s="6" t="s">
        <v>46</v>
      </c>
      <c r="U16" s="7" t="s">
        <v>46</v>
      </c>
      <c r="V16" s="7" t="s">
        <v>46</v>
      </c>
      <c r="W16" s="7" t="s">
        <v>149</v>
      </c>
      <c r="X16" s="5" t="s">
        <v>46</v>
      </c>
      <c r="Y16" s="3" t="s">
        <v>46</v>
      </c>
      <c r="Z16" s="3" t="s">
        <v>46</v>
      </c>
      <c r="AA16" s="3" t="s">
        <v>263</v>
      </c>
      <c r="AB16" s="5" t="s">
        <v>46</v>
      </c>
      <c r="AC16" s="3" t="s">
        <v>47</v>
      </c>
      <c r="AD16" s="3" t="s">
        <v>61</v>
      </c>
      <c r="AE16" s="3" t="s">
        <v>176</v>
      </c>
      <c r="AF16" s="5" t="s">
        <v>795</v>
      </c>
      <c r="AG16" s="3" t="s">
        <v>1869</v>
      </c>
      <c r="AH16" s="5" t="s">
        <v>8695</v>
      </c>
      <c r="AI16" s="3" t="s">
        <v>4592</v>
      </c>
      <c r="AK16" s="16">
        <f t="shared" si="0"/>
        <v>5.1900000000000546</v>
      </c>
      <c r="AL16" t="str">
        <f t="shared" si="1"/>
        <v xml:space="preserve">  </v>
      </c>
      <c r="AN16" s="23">
        <f t="shared" si="2"/>
        <v>3.8958765507075256E-2</v>
      </c>
      <c r="AQ16" s="25">
        <f t="shared" si="3"/>
        <v>0.48446163199774905</v>
      </c>
      <c r="AR16" s="41">
        <f t="shared" si="4"/>
        <v>2.0641469498345049</v>
      </c>
    </row>
    <row r="17" spans="1:44" x14ac:dyDescent="0.25">
      <c r="A17" s="3" t="s">
        <v>113</v>
      </c>
      <c r="B17" s="4" t="s">
        <v>57</v>
      </c>
      <c r="C17" s="3" t="s">
        <v>42</v>
      </c>
      <c r="D17" s="3" t="s">
        <v>59</v>
      </c>
      <c r="E17" s="3" t="s">
        <v>6410</v>
      </c>
      <c r="F17" s="3" t="s">
        <v>583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47</v>
      </c>
      <c r="N17" s="3" t="s">
        <v>61</v>
      </c>
      <c r="O17" s="3" t="s">
        <v>38</v>
      </c>
      <c r="P17" s="5" t="s">
        <v>86</v>
      </c>
      <c r="Q17" s="3" t="s">
        <v>40</v>
      </c>
      <c r="R17" s="3" t="s">
        <v>47</v>
      </c>
      <c r="S17" s="3" t="s">
        <v>368</v>
      </c>
      <c r="T17" s="5" t="s">
        <v>46</v>
      </c>
      <c r="U17" s="3" t="s">
        <v>2525</v>
      </c>
      <c r="V17" s="3" t="s">
        <v>46</v>
      </c>
      <c r="W17" s="3" t="s">
        <v>176</v>
      </c>
      <c r="X17" s="5" t="s">
        <v>46</v>
      </c>
      <c r="Y17" s="3" t="s">
        <v>46</v>
      </c>
      <c r="Z17" s="3" t="s">
        <v>46</v>
      </c>
      <c r="AA17" s="3" t="s">
        <v>294</v>
      </c>
      <c r="AB17" s="5" t="s">
        <v>46</v>
      </c>
      <c r="AC17" s="3" t="s">
        <v>46</v>
      </c>
      <c r="AD17" s="3" t="s">
        <v>86</v>
      </c>
      <c r="AE17" s="3" t="s">
        <v>176</v>
      </c>
      <c r="AF17" s="5" t="s">
        <v>4085</v>
      </c>
      <c r="AG17" s="3" t="s">
        <v>592</v>
      </c>
      <c r="AH17" s="5" t="s">
        <v>8697</v>
      </c>
      <c r="AI17" s="3" t="s">
        <v>8698</v>
      </c>
      <c r="AK17" s="16">
        <f t="shared" si="0"/>
        <v>165.51999999999998</v>
      </c>
      <c r="AL17" t="str">
        <f t="shared" si="1"/>
        <v xml:space="preserve">  </v>
      </c>
      <c r="AN17" s="23">
        <f t="shared" si="2"/>
        <v>1.2394165485226722</v>
      </c>
      <c r="AQ17" s="25">
        <f t="shared" si="3"/>
        <v>0.10759563804010241</v>
      </c>
      <c r="AR17" s="41">
        <f t="shared" si="4"/>
        <v>9.2940570660242372</v>
      </c>
    </row>
    <row r="18" spans="1:44" x14ac:dyDescent="0.25">
      <c r="A18" s="3" t="s">
        <v>119</v>
      </c>
      <c r="B18" s="4" t="s">
        <v>373</v>
      </c>
      <c r="C18" s="3" t="s">
        <v>63</v>
      </c>
      <c r="D18" s="3" t="s">
        <v>1103</v>
      </c>
      <c r="E18" s="3" t="s">
        <v>7237</v>
      </c>
      <c r="F18" s="3" t="s">
        <v>131</v>
      </c>
      <c r="G18" s="3" t="s">
        <v>65</v>
      </c>
      <c r="H18" s="5" t="s">
        <v>46</v>
      </c>
      <c r="I18" s="3" t="s">
        <v>47</v>
      </c>
      <c r="J18" s="3" t="s">
        <v>47</v>
      </c>
      <c r="K18" s="3" t="s">
        <v>143</v>
      </c>
      <c r="L18" s="5" t="s">
        <v>46</v>
      </c>
      <c r="M18" s="3" t="s">
        <v>61</v>
      </c>
      <c r="N18" s="3" t="s">
        <v>61</v>
      </c>
      <c r="O18" s="3" t="s">
        <v>38</v>
      </c>
      <c r="P18" s="5" t="s">
        <v>46</v>
      </c>
      <c r="Q18" s="3" t="s">
        <v>46</v>
      </c>
      <c r="R18" s="3" t="s">
        <v>40</v>
      </c>
      <c r="S18" s="3" t="s">
        <v>50</v>
      </c>
      <c r="T18" s="5" t="s">
        <v>46</v>
      </c>
      <c r="U18" s="3" t="s">
        <v>46</v>
      </c>
      <c r="V18" s="3" t="s">
        <v>46</v>
      </c>
      <c r="W18" s="3" t="s">
        <v>176</v>
      </c>
      <c r="X18" s="5" t="s">
        <v>46</v>
      </c>
      <c r="Y18" s="3" t="s">
        <v>46</v>
      </c>
      <c r="Z18" s="3" t="s">
        <v>2525</v>
      </c>
      <c r="AA18" s="3" t="s">
        <v>121</v>
      </c>
      <c r="AB18" s="5" t="s">
        <v>46</v>
      </c>
      <c r="AC18" s="3" t="s">
        <v>47</v>
      </c>
      <c r="AD18" s="3" t="s">
        <v>46</v>
      </c>
      <c r="AE18" s="3" t="s">
        <v>176</v>
      </c>
      <c r="AF18" s="5" t="s">
        <v>4094</v>
      </c>
      <c r="AG18" s="3" t="s">
        <v>184</v>
      </c>
      <c r="AH18" s="5" t="s">
        <v>8699</v>
      </c>
      <c r="AI18" s="3" t="s">
        <v>7663</v>
      </c>
      <c r="AK18" s="16">
        <f t="shared" si="0"/>
        <v>-61.049999999999727</v>
      </c>
      <c r="AL18" t="str">
        <f t="shared" si="1"/>
        <v xml:space="preserve">  </v>
      </c>
      <c r="AN18" s="23">
        <f t="shared" si="2"/>
        <v>-0.45700782556728964</v>
      </c>
      <c r="AQ18" s="25">
        <f t="shared" si="3"/>
        <v>0.67616728962934314</v>
      </c>
      <c r="AR18" s="41">
        <f t="shared" si="4"/>
        <v>1.4789239517164063</v>
      </c>
    </row>
    <row r="19" spans="1:44" x14ac:dyDescent="0.25">
      <c r="A19" s="3" t="s">
        <v>56</v>
      </c>
      <c r="B19" s="4" t="s">
        <v>2841</v>
      </c>
      <c r="C19" s="3" t="s">
        <v>42</v>
      </c>
      <c r="D19" s="3" t="s">
        <v>307</v>
      </c>
      <c r="E19" s="3" t="s">
        <v>7248</v>
      </c>
      <c r="F19" s="3" t="s">
        <v>821</v>
      </c>
      <c r="G19" s="3" t="s">
        <v>42</v>
      </c>
      <c r="H19" s="5" t="s">
        <v>46</v>
      </c>
      <c r="I19" s="3" t="s">
        <v>46</v>
      </c>
      <c r="J19" s="3" t="s">
        <v>47</v>
      </c>
      <c r="K19" s="3" t="s">
        <v>143</v>
      </c>
      <c r="L19" s="5" t="s">
        <v>2523</v>
      </c>
      <c r="M19" s="3" t="s">
        <v>46</v>
      </c>
      <c r="N19" s="3" t="s">
        <v>61</v>
      </c>
      <c r="O19" s="3" t="s">
        <v>38</v>
      </c>
      <c r="P19" s="5" t="s">
        <v>40</v>
      </c>
      <c r="Q19" s="3" t="s">
        <v>47</v>
      </c>
      <c r="R19" s="3" t="s">
        <v>47</v>
      </c>
      <c r="S19" s="3" t="s">
        <v>50</v>
      </c>
      <c r="T19" s="5" t="s">
        <v>46</v>
      </c>
      <c r="U19" s="3" t="s">
        <v>46</v>
      </c>
      <c r="V19" s="3" t="s">
        <v>2525</v>
      </c>
      <c r="W19" s="3" t="s">
        <v>176</v>
      </c>
      <c r="X19" s="5" t="s">
        <v>46</v>
      </c>
      <c r="Y19" s="3" t="s">
        <v>46</v>
      </c>
      <c r="Z19" s="3" t="s">
        <v>46</v>
      </c>
      <c r="AA19" s="3" t="s">
        <v>472</v>
      </c>
      <c r="AB19" s="6" t="s">
        <v>46</v>
      </c>
      <c r="AC19" s="7" t="s">
        <v>46</v>
      </c>
      <c r="AD19" s="7" t="s">
        <v>46</v>
      </c>
      <c r="AE19" s="7" t="s">
        <v>213</v>
      </c>
      <c r="AF19" s="5" t="s">
        <v>6254</v>
      </c>
      <c r="AG19" s="3" t="s">
        <v>1229</v>
      </c>
      <c r="AH19" s="5" t="s">
        <v>8700</v>
      </c>
      <c r="AI19" s="3" t="s">
        <v>3898</v>
      </c>
      <c r="AK19" s="16">
        <f t="shared" si="0"/>
        <v>72.860000000000127</v>
      </c>
      <c r="AL19" t="str">
        <f t="shared" si="1"/>
        <v xml:space="preserve">  </v>
      </c>
      <c r="AN19" s="23">
        <f t="shared" si="2"/>
        <v>0.5456323648126673</v>
      </c>
      <c r="AQ19" s="25">
        <f t="shared" si="3"/>
        <v>0.29265933617897311</v>
      </c>
      <c r="AR19" s="41">
        <f t="shared" si="4"/>
        <v>3.4169420769425214</v>
      </c>
    </row>
    <row r="20" spans="1:44" x14ac:dyDescent="0.25">
      <c r="A20" s="3" t="s">
        <v>128</v>
      </c>
      <c r="B20" s="4" t="s">
        <v>376</v>
      </c>
      <c r="C20" s="3" t="s">
        <v>58</v>
      </c>
      <c r="D20" s="3" t="s">
        <v>377</v>
      </c>
      <c r="E20" s="3" t="s">
        <v>7269</v>
      </c>
      <c r="F20" s="3" t="s">
        <v>279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47</v>
      </c>
      <c r="N20" s="3" t="s">
        <v>86</v>
      </c>
      <c r="O20" s="3" t="s">
        <v>38</v>
      </c>
      <c r="P20" s="5" t="s">
        <v>86</v>
      </c>
      <c r="Q20" s="3" t="s">
        <v>40</v>
      </c>
      <c r="R20" s="3" t="s">
        <v>47</v>
      </c>
      <c r="S20" s="3" t="s">
        <v>50</v>
      </c>
      <c r="T20" s="5" t="s">
        <v>46</v>
      </c>
      <c r="U20" s="3" t="s">
        <v>46</v>
      </c>
      <c r="V20" s="3" t="s">
        <v>46</v>
      </c>
      <c r="W20" s="3" t="s">
        <v>176</v>
      </c>
      <c r="X20" s="5" t="s">
        <v>46</v>
      </c>
      <c r="Y20" s="3" t="s">
        <v>46</v>
      </c>
      <c r="Z20" s="3" t="s">
        <v>2525</v>
      </c>
      <c r="AA20" s="3" t="s">
        <v>121</v>
      </c>
      <c r="AB20" s="5" t="s">
        <v>2523</v>
      </c>
      <c r="AC20" s="3" t="s">
        <v>46</v>
      </c>
      <c r="AD20" s="3" t="s">
        <v>86</v>
      </c>
      <c r="AE20" s="3" t="s">
        <v>176</v>
      </c>
      <c r="AF20" s="5" t="s">
        <v>6254</v>
      </c>
      <c r="AG20" s="3" t="s">
        <v>184</v>
      </c>
      <c r="AH20" s="5" t="s">
        <v>8700</v>
      </c>
      <c r="AI20" s="3" t="s">
        <v>8701</v>
      </c>
      <c r="AK20" s="16">
        <f t="shared" si="0"/>
        <v>-8.5399999999999636</v>
      </c>
      <c r="AL20" t="str">
        <f t="shared" si="1"/>
        <v xml:space="preserve">  </v>
      </c>
      <c r="AN20" s="23">
        <f t="shared" si="2"/>
        <v>-6.3843488349371924E-2</v>
      </c>
      <c r="AQ20" s="25">
        <f t="shared" si="3"/>
        <v>0.52545257491312092</v>
      </c>
      <c r="AR20" s="41">
        <f t="shared" si="4"/>
        <v>1.9031213238708393</v>
      </c>
    </row>
    <row r="21" spans="1:44" x14ac:dyDescent="0.25">
      <c r="A21" s="3" t="s">
        <v>131</v>
      </c>
      <c r="B21" s="4" t="s">
        <v>54</v>
      </c>
      <c r="C21" s="3" t="s">
        <v>42</v>
      </c>
      <c r="D21" s="3" t="s">
        <v>55</v>
      </c>
      <c r="E21" s="3" t="s">
        <v>7227</v>
      </c>
      <c r="F21" s="3" t="s">
        <v>143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47</v>
      </c>
      <c r="M21" s="3" t="s">
        <v>46</v>
      </c>
      <c r="N21" s="3" t="s">
        <v>80</v>
      </c>
      <c r="O21" s="3" t="s">
        <v>38</v>
      </c>
      <c r="P21" s="5" t="s">
        <v>46</v>
      </c>
      <c r="Q21" s="3" t="s">
        <v>46</v>
      </c>
      <c r="R21" s="3" t="s">
        <v>47</v>
      </c>
      <c r="S21" s="3" t="s">
        <v>50</v>
      </c>
      <c r="T21" s="5" t="s">
        <v>46</v>
      </c>
      <c r="U21" s="3" t="s">
        <v>46</v>
      </c>
      <c r="V21" s="3" t="s">
        <v>46</v>
      </c>
      <c r="W21" s="3" t="s">
        <v>176</v>
      </c>
      <c r="X21" s="5" t="s">
        <v>46</v>
      </c>
      <c r="Y21" s="3" t="s">
        <v>47</v>
      </c>
      <c r="Z21" s="3" t="s">
        <v>46</v>
      </c>
      <c r="AA21" s="3" t="s">
        <v>121</v>
      </c>
      <c r="AB21" s="5" t="s">
        <v>46</v>
      </c>
      <c r="AC21" s="3" t="s">
        <v>46</v>
      </c>
      <c r="AD21" s="3" t="s">
        <v>47</v>
      </c>
      <c r="AE21" s="3" t="s">
        <v>176</v>
      </c>
      <c r="AF21" s="5" t="s">
        <v>294</v>
      </c>
      <c r="AG21" s="3" t="s">
        <v>184</v>
      </c>
      <c r="AH21" s="5" t="s">
        <v>8702</v>
      </c>
      <c r="AI21" s="3" t="s">
        <v>3333</v>
      </c>
      <c r="AK21" s="16">
        <f t="shared" si="0"/>
        <v>-73.170000000000073</v>
      </c>
      <c r="AL21" t="str">
        <f t="shared" si="1"/>
        <v xml:space="preserve">  </v>
      </c>
      <c r="AN21" s="23">
        <f t="shared" si="2"/>
        <v>-0.5477553358906817</v>
      </c>
      <c r="AQ21" s="25">
        <f t="shared" si="3"/>
        <v>0.70807004471988932</v>
      </c>
      <c r="AR21" s="41">
        <f t="shared" si="4"/>
        <v>1.4122896561675582</v>
      </c>
    </row>
    <row r="22" spans="1:44" x14ac:dyDescent="0.25">
      <c r="A22" s="3" t="s">
        <v>64</v>
      </c>
      <c r="B22" s="4" t="s">
        <v>808</v>
      </c>
      <c r="C22" s="3" t="s">
        <v>42</v>
      </c>
      <c r="D22" s="3" t="s">
        <v>59</v>
      </c>
      <c r="E22" s="3" t="s">
        <v>7267</v>
      </c>
      <c r="F22" s="3" t="s">
        <v>196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2523</v>
      </c>
      <c r="M22" s="3" t="s">
        <v>46</v>
      </c>
      <c r="N22" s="3" t="s">
        <v>46</v>
      </c>
      <c r="O22" s="3" t="s">
        <v>38</v>
      </c>
      <c r="P22" s="5" t="s">
        <v>46</v>
      </c>
      <c r="Q22" s="3" t="s">
        <v>40</v>
      </c>
      <c r="R22" s="3" t="s">
        <v>40</v>
      </c>
      <c r="S22" s="3" t="s">
        <v>50</v>
      </c>
      <c r="T22" s="5" t="s">
        <v>46</v>
      </c>
      <c r="U22" s="3" t="s">
        <v>46</v>
      </c>
      <c r="V22" s="3" t="s">
        <v>2525</v>
      </c>
      <c r="W22" s="3" t="s">
        <v>176</v>
      </c>
      <c r="X22" s="5" t="s">
        <v>46</v>
      </c>
      <c r="Y22" s="3" t="s">
        <v>47</v>
      </c>
      <c r="Z22" s="3" t="s">
        <v>47</v>
      </c>
      <c r="AA22" s="3" t="s">
        <v>121</v>
      </c>
      <c r="AB22" s="5" t="s">
        <v>46</v>
      </c>
      <c r="AC22" s="3" t="s">
        <v>46</v>
      </c>
      <c r="AD22" s="3" t="s">
        <v>47</v>
      </c>
      <c r="AE22" s="3" t="s">
        <v>176</v>
      </c>
      <c r="AF22" s="5" t="s">
        <v>8461</v>
      </c>
      <c r="AG22" s="3" t="s">
        <v>184</v>
      </c>
      <c r="AH22" s="5" t="s">
        <v>8703</v>
      </c>
      <c r="AI22" s="3" t="s">
        <v>8704</v>
      </c>
      <c r="AK22" s="16">
        <f t="shared" si="0"/>
        <v>50.039999999999964</v>
      </c>
      <c r="AL22" t="str">
        <f t="shared" si="1"/>
        <v xml:space="preserve">  </v>
      </c>
      <c r="AN22" s="23">
        <f t="shared" si="2"/>
        <v>0.3747694782136769</v>
      </c>
      <c r="AQ22" s="25">
        <f t="shared" si="3"/>
        <v>0.35391595773220763</v>
      </c>
      <c r="AR22" s="41">
        <f t="shared" si="4"/>
        <v>2.8255295590730478</v>
      </c>
    </row>
    <row r="23" spans="1:44" x14ac:dyDescent="0.25">
      <c r="A23" s="3" t="s">
        <v>138</v>
      </c>
      <c r="B23" s="4" t="s">
        <v>1838</v>
      </c>
      <c r="C23" s="3" t="s">
        <v>58</v>
      </c>
      <c r="D23" s="3" t="s">
        <v>365</v>
      </c>
      <c r="E23" s="3" t="s">
        <v>7274</v>
      </c>
      <c r="F23" s="3" t="s">
        <v>78</v>
      </c>
      <c r="G23" s="3" t="s">
        <v>65</v>
      </c>
      <c r="H23" s="5" t="s">
        <v>46</v>
      </c>
      <c r="I23" s="3" t="s">
        <v>46</v>
      </c>
      <c r="J23" s="3" t="s">
        <v>47</v>
      </c>
      <c r="K23" s="3" t="s">
        <v>143</v>
      </c>
      <c r="L23" s="5" t="s">
        <v>46</v>
      </c>
      <c r="M23" s="3" t="s">
        <v>46</v>
      </c>
      <c r="N23" s="3" t="s">
        <v>46</v>
      </c>
      <c r="O23" s="3" t="s">
        <v>38</v>
      </c>
      <c r="P23" s="5" t="s">
        <v>40</v>
      </c>
      <c r="Q23" s="3" t="s">
        <v>46</v>
      </c>
      <c r="R23" s="3" t="s">
        <v>40</v>
      </c>
      <c r="S23" s="3" t="s">
        <v>50</v>
      </c>
      <c r="T23" s="5" t="s">
        <v>46</v>
      </c>
      <c r="U23" s="3" t="s">
        <v>2525</v>
      </c>
      <c r="V23" s="3" t="s">
        <v>80</v>
      </c>
      <c r="W23" s="3" t="s">
        <v>176</v>
      </c>
      <c r="X23" s="5" t="s">
        <v>46</v>
      </c>
      <c r="Y23" s="3" t="s">
        <v>46</v>
      </c>
      <c r="Z23" s="3" t="s">
        <v>46</v>
      </c>
      <c r="AA23" s="3" t="s">
        <v>71</v>
      </c>
      <c r="AB23" s="5" t="s">
        <v>2525</v>
      </c>
      <c r="AC23" s="3" t="s">
        <v>46</v>
      </c>
      <c r="AD23" s="3" t="s">
        <v>47</v>
      </c>
      <c r="AE23" s="3" t="s">
        <v>176</v>
      </c>
      <c r="AF23" s="5" t="s">
        <v>196</v>
      </c>
      <c r="AG23" s="3" t="s">
        <v>1840</v>
      </c>
      <c r="AH23" s="5" t="s">
        <v>6831</v>
      </c>
      <c r="AI23" s="3" t="s">
        <v>8705</v>
      </c>
      <c r="AK23" s="16">
        <f t="shared" si="0"/>
        <v>25.820000000000164</v>
      </c>
      <c r="AL23" t="str">
        <f t="shared" si="1"/>
        <v xml:space="preserve">  </v>
      </c>
      <c r="AN23" s="23">
        <f t="shared" si="2"/>
        <v>0.19342420593376961</v>
      </c>
      <c r="AQ23" s="25">
        <f t="shared" si="3"/>
        <v>0.42331337988949014</v>
      </c>
      <c r="AR23" s="41">
        <f t="shared" si="4"/>
        <v>2.3623160700969557</v>
      </c>
    </row>
    <row r="24" spans="1:44" x14ac:dyDescent="0.25">
      <c r="A24" s="3" t="s">
        <v>143</v>
      </c>
      <c r="B24" s="4" t="s">
        <v>1129</v>
      </c>
      <c r="C24" s="3" t="s">
        <v>63</v>
      </c>
      <c r="D24" s="3" t="s">
        <v>1103</v>
      </c>
      <c r="E24" s="3" t="s">
        <v>7312</v>
      </c>
      <c r="F24" s="3" t="s">
        <v>1096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46</v>
      </c>
      <c r="M24" s="3" t="s">
        <v>47</v>
      </c>
      <c r="N24" s="3" t="s">
        <v>61</v>
      </c>
      <c r="O24" s="3" t="s">
        <v>38</v>
      </c>
      <c r="P24" s="5" t="s">
        <v>61</v>
      </c>
      <c r="Q24" s="3" t="s">
        <v>40</v>
      </c>
      <c r="R24" s="3" t="s">
        <v>40</v>
      </c>
      <c r="S24" s="3" t="s">
        <v>50</v>
      </c>
      <c r="T24" s="5" t="s">
        <v>46</v>
      </c>
      <c r="U24" s="3" t="s">
        <v>46</v>
      </c>
      <c r="V24" s="3" t="s">
        <v>2525</v>
      </c>
      <c r="W24" s="3" t="s">
        <v>176</v>
      </c>
      <c r="X24" s="5" t="s">
        <v>46</v>
      </c>
      <c r="Y24" s="3" t="s">
        <v>47</v>
      </c>
      <c r="Z24" s="3" t="s">
        <v>46</v>
      </c>
      <c r="AA24" s="3" t="s">
        <v>121</v>
      </c>
      <c r="AB24" s="5" t="s">
        <v>2523</v>
      </c>
      <c r="AC24" s="3" t="s">
        <v>46</v>
      </c>
      <c r="AD24" s="3" t="s">
        <v>80</v>
      </c>
      <c r="AE24" s="3" t="s">
        <v>176</v>
      </c>
      <c r="AF24" s="5" t="s">
        <v>5774</v>
      </c>
      <c r="AG24" s="3" t="s">
        <v>184</v>
      </c>
      <c r="AH24" s="5" t="s">
        <v>8706</v>
      </c>
      <c r="AI24" s="3" t="s">
        <v>8707</v>
      </c>
      <c r="AK24" s="16">
        <f t="shared" si="0"/>
        <v>269.35999999999967</v>
      </c>
      <c r="AL24" t="str">
        <f t="shared" si="1"/>
        <v xml:space="preserve">  </v>
      </c>
      <c r="AN24" s="23">
        <f t="shared" si="2"/>
        <v>2.0169100693131621</v>
      </c>
      <c r="AQ24" s="25">
        <f t="shared" si="3"/>
        <v>2.1852449538895424E-2</v>
      </c>
      <c r="AR24" s="41">
        <f t="shared" si="4"/>
        <v>45.761460207016547</v>
      </c>
    </row>
    <row r="25" spans="1:44" x14ac:dyDescent="0.25">
      <c r="A25" s="3" t="s">
        <v>146</v>
      </c>
      <c r="B25" s="4" t="s">
        <v>394</v>
      </c>
      <c r="C25" s="3" t="s">
        <v>42</v>
      </c>
      <c r="D25" s="3" t="s">
        <v>395</v>
      </c>
      <c r="E25" s="3" t="s">
        <v>7257</v>
      </c>
      <c r="F25" s="3" t="s">
        <v>219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47</v>
      </c>
      <c r="M25" s="3" t="s">
        <v>86</v>
      </c>
      <c r="N25" s="3" t="s">
        <v>46</v>
      </c>
      <c r="O25" s="3" t="s">
        <v>38</v>
      </c>
      <c r="P25" s="5" t="s">
        <v>86</v>
      </c>
      <c r="Q25" s="3" t="s">
        <v>40</v>
      </c>
      <c r="R25" s="3" t="s">
        <v>47</v>
      </c>
      <c r="S25" s="3" t="s">
        <v>50</v>
      </c>
      <c r="T25" s="5" t="s">
        <v>46</v>
      </c>
      <c r="U25" s="3" t="s">
        <v>46</v>
      </c>
      <c r="V25" s="3" t="s">
        <v>2525</v>
      </c>
      <c r="W25" s="3" t="s">
        <v>176</v>
      </c>
      <c r="X25" s="5" t="s">
        <v>2523</v>
      </c>
      <c r="Y25" s="3" t="s">
        <v>46</v>
      </c>
      <c r="Z25" s="3" t="s">
        <v>2525</v>
      </c>
      <c r="AA25" s="3" t="s">
        <v>121</v>
      </c>
      <c r="AB25" s="5" t="s">
        <v>46</v>
      </c>
      <c r="AC25" s="3" t="s">
        <v>46</v>
      </c>
      <c r="AD25" s="3" t="s">
        <v>47</v>
      </c>
      <c r="AE25" s="3" t="s">
        <v>176</v>
      </c>
      <c r="AF25" s="5" t="s">
        <v>6551</v>
      </c>
      <c r="AG25" s="3" t="s">
        <v>184</v>
      </c>
      <c r="AH25" s="5" t="s">
        <v>8708</v>
      </c>
      <c r="AI25" s="3" t="s">
        <v>6031</v>
      </c>
      <c r="AK25" s="16">
        <f t="shared" si="0"/>
        <v>-63.369999999999891</v>
      </c>
      <c r="AL25" t="str">
        <f t="shared" si="1"/>
        <v xml:space="preserve">  </v>
      </c>
      <c r="AN25" s="23">
        <f t="shared" si="2"/>
        <v>-0.4743786361242433</v>
      </c>
      <c r="AQ25" s="25">
        <f t="shared" si="3"/>
        <v>0.68238503755582092</v>
      </c>
      <c r="AR25" s="41">
        <f t="shared" si="4"/>
        <v>1.4654483099187199</v>
      </c>
    </row>
    <row r="26" spans="1:44" x14ac:dyDescent="0.25">
      <c r="A26" s="3" t="s">
        <v>149</v>
      </c>
      <c r="B26" s="4" t="s">
        <v>95</v>
      </c>
      <c r="C26" s="3" t="s">
        <v>42</v>
      </c>
      <c r="D26" s="3" t="s">
        <v>55</v>
      </c>
      <c r="E26" s="3" t="s">
        <v>7235</v>
      </c>
      <c r="F26" s="3" t="s">
        <v>297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2523</v>
      </c>
      <c r="M26" s="3" t="s">
        <v>46</v>
      </c>
      <c r="N26" s="3" t="s">
        <v>47</v>
      </c>
      <c r="O26" s="3" t="s">
        <v>38</v>
      </c>
      <c r="P26" s="5" t="s">
        <v>40</v>
      </c>
      <c r="Q26" s="3" t="s">
        <v>40</v>
      </c>
      <c r="R26" s="3" t="s">
        <v>40</v>
      </c>
      <c r="S26" s="3" t="s">
        <v>235</v>
      </c>
      <c r="T26" s="5" t="s">
        <v>46</v>
      </c>
      <c r="U26" s="3" t="s">
        <v>46</v>
      </c>
      <c r="V26" s="3" t="s">
        <v>46</v>
      </c>
      <c r="W26" s="3" t="s">
        <v>122</v>
      </c>
      <c r="X26" s="5" t="s">
        <v>47</v>
      </c>
      <c r="Y26" s="3" t="s">
        <v>46</v>
      </c>
      <c r="Z26" s="3" t="s">
        <v>46</v>
      </c>
      <c r="AA26" s="3" t="s">
        <v>121</v>
      </c>
      <c r="AB26" s="5" t="s">
        <v>46</v>
      </c>
      <c r="AC26" s="3" t="s">
        <v>2523</v>
      </c>
      <c r="AD26" s="3" t="s">
        <v>47</v>
      </c>
      <c r="AE26" s="3" t="s">
        <v>176</v>
      </c>
      <c r="AF26" s="5" t="s">
        <v>2666</v>
      </c>
      <c r="AG26" s="3" t="s">
        <v>1081</v>
      </c>
      <c r="AH26" s="5" t="s">
        <v>8709</v>
      </c>
      <c r="AI26" s="3" t="s">
        <v>8710</v>
      </c>
      <c r="AK26" s="16">
        <f t="shared" si="0"/>
        <v>-116.5300000000002</v>
      </c>
      <c r="AL26" t="str">
        <f t="shared" si="1"/>
        <v xml:space="preserve">  </v>
      </c>
      <c r="AN26" s="23">
        <f t="shared" si="2"/>
        <v>-0.87240979526544915</v>
      </c>
      <c r="AQ26" s="25">
        <f t="shared" si="3"/>
        <v>0.8085075706367667</v>
      </c>
      <c r="AR26" s="41">
        <f t="shared" si="4"/>
        <v>1.2368467981226412</v>
      </c>
    </row>
    <row r="27" spans="1:44" x14ac:dyDescent="0.25">
      <c r="A27" s="3" t="s">
        <v>154</v>
      </c>
      <c r="B27" s="4" t="s">
        <v>778</v>
      </c>
      <c r="C27" s="3" t="s">
        <v>42</v>
      </c>
      <c r="D27" s="3" t="s">
        <v>779</v>
      </c>
      <c r="E27" s="3" t="s">
        <v>7252</v>
      </c>
      <c r="F27" s="3" t="s">
        <v>107</v>
      </c>
      <c r="G27" s="3" t="s">
        <v>111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2523</v>
      </c>
      <c r="M27" s="3" t="s">
        <v>47</v>
      </c>
      <c r="N27" s="3" t="s">
        <v>46</v>
      </c>
      <c r="O27" s="3" t="s">
        <v>38</v>
      </c>
      <c r="P27" s="5" t="s">
        <v>46</v>
      </c>
      <c r="Q27" s="3" t="s">
        <v>40</v>
      </c>
      <c r="R27" s="3" t="s">
        <v>40</v>
      </c>
      <c r="S27" s="3" t="s">
        <v>50</v>
      </c>
      <c r="T27" s="5" t="s">
        <v>46</v>
      </c>
      <c r="U27" s="3" t="s">
        <v>2525</v>
      </c>
      <c r="V27" s="3" t="s">
        <v>80</v>
      </c>
      <c r="W27" s="3" t="s">
        <v>176</v>
      </c>
      <c r="X27" s="5" t="s">
        <v>46</v>
      </c>
      <c r="Y27" s="3" t="s">
        <v>46</v>
      </c>
      <c r="Z27" s="3" t="s">
        <v>46</v>
      </c>
      <c r="AA27" s="3" t="s">
        <v>821</v>
      </c>
      <c r="AB27" s="5" t="s">
        <v>2564</v>
      </c>
      <c r="AC27" s="3" t="s">
        <v>2523</v>
      </c>
      <c r="AD27" s="3" t="s">
        <v>40</v>
      </c>
      <c r="AE27" s="3" t="s">
        <v>176</v>
      </c>
      <c r="AF27" s="5" t="s">
        <v>4864</v>
      </c>
      <c r="AG27" s="3" t="s">
        <v>4320</v>
      </c>
      <c r="AH27" s="5" t="s">
        <v>8711</v>
      </c>
      <c r="AI27" s="3" t="s">
        <v>8712</v>
      </c>
      <c r="AK27" s="16">
        <f t="shared" si="0"/>
        <v>-112.43000000000029</v>
      </c>
      <c r="AL27" t="str">
        <f t="shared" si="1"/>
        <v xml:space="preserve">  </v>
      </c>
      <c r="AN27" s="23">
        <f t="shared" si="2"/>
        <v>-0.84171138005704249</v>
      </c>
      <c r="AQ27" s="25">
        <f t="shared" si="3"/>
        <v>0.80002523662542702</v>
      </c>
      <c r="AR27" s="41">
        <f t="shared" si="4"/>
        <v>1.2499605690166515</v>
      </c>
    </row>
    <row r="28" spans="1:44" x14ac:dyDescent="0.25">
      <c r="A28" s="3" t="s">
        <v>157</v>
      </c>
      <c r="B28" s="4" t="s">
        <v>383</v>
      </c>
      <c r="C28" s="3" t="s">
        <v>58</v>
      </c>
      <c r="D28" s="3" t="s">
        <v>365</v>
      </c>
      <c r="E28" s="3" t="s">
        <v>7240</v>
      </c>
      <c r="F28" s="3" t="s">
        <v>138</v>
      </c>
      <c r="G28" s="3" t="s">
        <v>45</v>
      </c>
      <c r="H28" s="5" t="s">
        <v>46</v>
      </c>
      <c r="I28" s="3" t="s">
        <v>46</v>
      </c>
      <c r="J28" s="3" t="s">
        <v>47</v>
      </c>
      <c r="K28" s="3" t="s">
        <v>143</v>
      </c>
      <c r="L28" s="5" t="s">
        <v>46</v>
      </c>
      <c r="M28" s="3" t="s">
        <v>61</v>
      </c>
      <c r="N28" s="3" t="s">
        <v>47</v>
      </c>
      <c r="O28" s="3" t="s">
        <v>38</v>
      </c>
      <c r="P28" s="5" t="s">
        <v>86</v>
      </c>
      <c r="Q28" s="3" t="s">
        <v>47</v>
      </c>
      <c r="R28" s="3" t="s">
        <v>40</v>
      </c>
      <c r="S28" s="3" t="s">
        <v>50</v>
      </c>
      <c r="T28" s="5" t="s">
        <v>2518</v>
      </c>
      <c r="U28" s="3" t="s">
        <v>46</v>
      </c>
      <c r="V28" s="3" t="s">
        <v>2525</v>
      </c>
      <c r="W28" s="3" t="s">
        <v>176</v>
      </c>
      <c r="X28" s="5" t="s">
        <v>46</v>
      </c>
      <c r="Y28" s="3" t="s">
        <v>46</v>
      </c>
      <c r="Z28" s="3" t="s">
        <v>46</v>
      </c>
      <c r="AA28" s="3" t="s">
        <v>176</v>
      </c>
      <c r="AB28" s="5" t="s">
        <v>46</v>
      </c>
      <c r="AC28" s="3" t="s">
        <v>46</v>
      </c>
      <c r="AD28" s="3" t="s">
        <v>47</v>
      </c>
      <c r="AE28" s="3" t="s">
        <v>176</v>
      </c>
      <c r="AF28" s="5" t="s">
        <v>396</v>
      </c>
      <c r="AG28" s="3" t="s">
        <v>709</v>
      </c>
      <c r="AH28" s="5" t="s">
        <v>8713</v>
      </c>
      <c r="AI28" s="3" t="s">
        <v>8714</v>
      </c>
      <c r="AK28" s="16">
        <f t="shared" si="0"/>
        <v>-162.73000000000002</v>
      </c>
      <c r="AL28" t="str">
        <f t="shared" si="1"/>
        <v xml:space="preserve">  </v>
      </c>
      <c r="AN28" s="23">
        <f t="shared" si="2"/>
        <v>-1.2183285227357941</v>
      </c>
      <c r="AQ28" s="25">
        <f t="shared" si="3"/>
        <v>0.88845042237384075</v>
      </c>
      <c r="AR28" s="41">
        <f t="shared" si="4"/>
        <v>1.1255552080532656</v>
      </c>
    </row>
    <row r="29" spans="1:44" x14ac:dyDescent="0.25">
      <c r="A29" s="3" t="s">
        <v>256</v>
      </c>
      <c r="B29" s="4" t="s">
        <v>77</v>
      </c>
      <c r="C29" s="3" t="s">
        <v>42</v>
      </c>
      <c r="D29" s="3" t="s">
        <v>59</v>
      </c>
      <c r="E29" s="3" t="s">
        <v>7254</v>
      </c>
      <c r="F29" s="3" t="s">
        <v>226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143</v>
      </c>
      <c r="L29" s="5" t="s">
        <v>2523</v>
      </c>
      <c r="M29" s="3" t="s">
        <v>46</v>
      </c>
      <c r="N29" s="3" t="s">
        <v>61</v>
      </c>
      <c r="O29" s="3" t="s">
        <v>210</v>
      </c>
      <c r="P29" s="5" t="s">
        <v>40</v>
      </c>
      <c r="Q29" s="3" t="s">
        <v>47</v>
      </c>
      <c r="R29" s="3" t="s">
        <v>47</v>
      </c>
      <c r="S29" s="3" t="s">
        <v>50</v>
      </c>
      <c r="T29" s="5" t="s">
        <v>46</v>
      </c>
      <c r="U29" s="3" t="s">
        <v>46</v>
      </c>
      <c r="V29" s="3" t="s">
        <v>46</v>
      </c>
      <c r="W29" s="3" t="s">
        <v>321</v>
      </c>
      <c r="X29" s="5" t="s">
        <v>46</v>
      </c>
      <c r="Y29" s="3" t="s">
        <v>46</v>
      </c>
      <c r="Z29" s="3" t="s">
        <v>47</v>
      </c>
      <c r="AA29" s="3" t="s">
        <v>121</v>
      </c>
      <c r="AB29" s="5" t="s">
        <v>2523</v>
      </c>
      <c r="AC29" s="3" t="s">
        <v>47</v>
      </c>
      <c r="AD29" s="3" t="s">
        <v>80</v>
      </c>
      <c r="AE29" s="3" t="s">
        <v>176</v>
      </c>
      <c r="AF29" s="5" t="s">
        <v>3211</v>
      </c>
      <c r="AG29" s="3" t="s">
        <v>1291</v>
      </c>
      <c r="AH29" s="5" t="s">
        <v>8715</v>
      </c>
      <c r="AI29" s="3" t="s">
        <v>8716</v>
      </c>
      <c r="AK29" s="16">
        <f t="shared" si="0"/>
        <v>51.180000000000291</v>
      </c>
      <c r="AL29" t="str">
        <f t="shared" si="1"/>
        <v xml:space="preserve">  </v>
      </c>
      <c r="AN29" s="23">
        <f t="shared" si="2"/>
        <v>0.3833051351252853</v>
      </c>
      <c r="AQ29" s="25">
        <f t="shared" si="3"/>
        <v>0.3507467661075665</v>
      </c>
      <c r="AR29" s="41">
        <f t="shared" si="4"/>
        <v>2.8510597862314189</v>
      </c>
    </row>
    <row r="30" spans="1:44" x14ac:dyDescent="0.25">
      <c r="A30" s="3" t="s">
        <v>261</v>
      </c>
      <c r="B30" s="4" t="s">
        <v>4248</v>
      </c>
      <c r="C30" s="3" t="s">
        <v>42</v>
      </c>
      <c r="D30" s="3" t="s">
        <v>140</v>
      </c>
      <c r="E30" s="3" t="s">
        <v>7304</v>
      </c>
      <c r="F30" s="3" t="s">
        <v>73</v>
      </c>
      <c r="G30" s="3" t="s">
        <v>111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2564</v>
      </c>
      <c r="M30" s="3" t="s">
        <v>46</v>
      </c>
      <c r="N30" s="3" t="s">
        <v>86</v>
      </c>
      <c r="O30" s="3" t="s">
        <v>38</v>
      </c>
      <c r="P30" s="5" t="s">
        <v>86</v>
      </c>
      <c r="Q30" s="3" t="s">
        <v>40</v>
      </c>
      <c r="R30" s="3" t="s">
        <v>40</v>
      </c>
      <c r="S30" s="3" t="s">
        <v>50</v>
      </c>
      <c r="T30" s="5" t="s">
        <v>46</v>
      </c>
      <c r="U30" s="3" t="s">
        <v>46</v>
      </c>
      <c r="V30" s="3" t="s">
        <v>2525</v>
      </c>
      <c r="W30" s="3" t="s">
        <v>176</v>
      </c>
      <c r="X30" s="5" t="s">
        <v>46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3215</v>
      </c>
      <c r="AG30" s="3" t="s">
        <v>184</v>
      </c>
      <c r="AH30" s="5" t="s">
        <v>8717</v>
      </c>
      <c r="AI30" s="3" t="s">
        <v>8718</v>
      </c>
      <c r="AK30" s="16">
        <f t="shared" si="0"/>
        <v>74.570000000000164</v>
      </c>
      <c r="AL30" t="str">
        <f t="shared" si="1"/>
        <v xml:space="preserve">  </v>
      </c>
      <c r="AN30" s="23">
        <f t="shared" si="2"/>
        <v>0.55843585018007658</v>
      </c>
      <c r="AQ30" s="25">
        <f t="shared" si="3"/>
        <v>0.28827339903782667</v>
      </c>
      <c r="AR30" s="41">
        <f t="shared" si="4"/>
        <v>3.4689291600879968</v>
      </c>
    </row>
    <row r="31" spans="1:44" x14ac:dyDescent="0.25">
      <c r="A31" s="3" t="s">
        <v>297</v>
      </c>
      <c r="B31" s="4" t="s">
        <v>1127</v>
      </c>
      <c r="C31" s="3" t="s">
        <v>58</v>
      </c>
      <c r="D31" s="3" t="s">
        <v>1103</v>
      </c>
      <c r="E31" s="3" t="s">
        <v>8719</v>
      </c>
      <c r="F31" s="3" t="s">
        <v>539</v>
      </c>
      <c r="G31" s="3" t="s">
        <v>111</v>
      </c>
      <c r="H31" s="5" t="s">
        <v>46</v>
      </c>
      <c r="I31" s="3" t="s">
        <v>47</v>
      </c>
      <c r="J31" s="3" t="s">
        <v>46</v>
      </c>
      <c r="K31" s="3" t="s">
        <v>143</v>
      </c>
      <c r="L31" s="5" t="s">
        <v>2564</v>
      </c>
      <c r="M31" s="3" t="s">
        <v>46</v>
      </c>
      <c r="N31" s="3" t="s">
        <v>2525</v>
      </c>
      <c r="O31" s="3" t="s">
        <v>38</v>
      </c>
      <c r="P31" s="5" t="s">
        <v>46</v>
      </c>
      <c r="Q31" s="3" t="s">
        <v>40</v>
      </c>
      <c r="R31" s="3" t="s">
        <v>47</v>
      </c>
      <c r="S31" s="3" t="s">
        <v>571</v>
      </c>
      <c r="T31" s="5" t="s">
        <v>46</v>
      </c>
      <c r="U31" s="3" t="s">
        <v>2525</v>
      </c>
      <c r="V31" s="3" t="s">
        <v>2525</v>
      </c>
      <c r="W31" s="3" t="s">
        <v>176</v>
      </c>
      <c r="X31" s="5" t="s">
        <v>46</v>
      </c>
      <c r="Y31" s="3" t="s">
        <v>46</v>
      </c>
      <c r="Z31" s="3" t="s">
        <v>46</v>
      </c>
      <c r="AA31" s="3" t="s">
        <v>497</v>
      </c>
      <c r="AB31" s="5" t="s">
        <v>46</v>
      </c>
      <c r="AC31" s="3" t="s">
        <v>47</v>
      </c>
      <c r="AD31" s="3" t="s">
        <v>80</v>
      </c>
      <c r="AE31" s="3" t="s">
        <v>176</v>
      </c>
      <c r="AF31" s="5" t="s">
        <v>2538</v>
      </c>
      <c r="AG31" s="3" t="s">
        <v>242</v>
      </c>
      <c r="AH31" s="5" t="s">
        <v>8720</v>
      </c>
      <c r="AI31" s="3" t="s">
        <v>8721</v>
      </c>
      <c r="AK31" s="16">
        <f t="shared" si="0"/>
        <v>0.6999999999998181</v>
      </c>
      <c r="AL31" t="str">
        <f t="shared" si="1"/>
        <v xml:space="preserve">  </v>
      </c>
      <c r="AN31" s="23">
        <f t="shared" si="2"/>
        <v>5.3402571446956801E-3</v>
      </c>
      <c r="AQ31" s="25">
        <f t="shared" si="3"/>
        <v>0.49786955576289427</v>
      </c>
      <c r="AR31" s="41">
        <f t="shared" si="4"/>
        <v>2.0085582426659578</v>
      </c>
    </row>
    <row r="32" spans="1:44" x14ac:dyDescent="0.25">
      <c r="A32" s="3" t="s">
        <v>134</v>
      </c>
      <c r="B32" s="4" t="s">
        <v>783</v>
      </c>
      <c r="C32" s="3" t="s">
        <v>58</v>
      </c>
      <c r="D32" s="3" t="s">
        <v>365</v>
      </c>
      <c r="E32" s="3" t="s">
        <v>7229</v>
      </c>
      <c r="F32" s="3" t="s">
        <v>188</v>
      </c>
      <c r="G32" s="3" t="s">
        <v>65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46</v>
      </c>
      <c r="M32" s="3" t="s">
        <v>47</v>
      </c>
      <c r="N32" s="3" t="s">
        <v>46</v>
      </c>
      <c r="O32" s="3" t="s">
        <v>38</v>
      </c>
      <c r="P32" s="5" t="s">
        <v>46</v>
      </c>
      <c r="Q32" s="3" t="s">
        <v>47</v>
      </c>
      <c r="R32" s="3" t="s">
        <v>47</v>
      </c>
      <c r="S32" s="3" t="s">
        <v>50</v>
      </c>
      <c r="T32" s="5" t="s">
        <v>46</v>
      </c>
      <c r="U32" s="3" t="s">
        <v>80</v>
      </c>
      <c r="V32" s="3" t="s">
        <v>80</v>
      </c>
      <c r="W32" s="3" t="s">
        <v>176</v>
      </c>
      <c r="X32" s="5" t="s">
        <v>46</v>
      </c>
      <c r="Y32" s="3" t="s">
        <v>46</v>
      </c>
      <c r="Z32" s="3" t="s">
        <v>80</v>
      </c>
      <c r="AA32" s="3" t="s">
        <v>121</v>
      </c>
      <c r="AB32" s="5" t="s">
        <v>46</v>
      </c>
      <c r="AC32" s="3" t="s">
        <v>2523</v>
      </c>
      <c r="AD32" s="3" t="s">
        <v>47</v>
      </c>
      <c r="AE32" s="3" t="s">
        <v>176</v>
      </c>
      <c r="AF32" s="5" t="s">
        <v>4167</v>
      </c>
      <c r="AG32" s="3" t="s">
        <v>184</v>
      </c>
      <c r="AH32" s="5" t="s">
        <v>8722</v>
      </c>
      <c r="AI32" s="3" t="s">
        <v>8325</v>
      </c>
      <c r="AK32" s="16">
        <f t="shared" si="0"/>
        <v>-99.900000000000091</v>
      </c>
      <c r="AL32" t="str">
        <f t="shared" si="1"/>
        <v xml:space="preserve">  </v>
      </c>
      <c r="AN32" s="23">
        <f t="shared" si="2"/>
        <v>-0.7478940282128107</v>
      </c>
      <c r="AQ32" s="25">
        <f t="shared" si="3"/>
        <v>0.77273796005006734</v>
      </c>
      <c r="AR32" s="41">
        <f t="shared" si="4"/>
        <v>1.2940997488142136</v>
      </c>
    </row>
    <row r="33" spans="1:44" x14ac:dyDescent="0.25">
      <c r="A33" s="3" t="s">
        <v>208</v>
      </c>
      <c r="B33" s="4" t="s">
        <v>1110</v>
      </c>
      <c r="C33" s="3" t="s">
        <v>63</v>
      </c>
      <c r="D33" s="3" t="s">
        <v>1103</v>
      </c>
      <c r="E33" s="3" t="s">
        <v>7331</v>
      </c>
      <c r="F33" s="3" t="s">
        <v>329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47</v>
      </c>
      <c r="N33" s="3" t="s">
        <v>61</v>
      </c>
      <c r="O33" s="3" t="s">
        <v>38</v>
      </c>
      <c r="P33" s="5" t="s">
        <v>46</v>
      </c>
      <c r="Q33" s="3" t="s">
        <v>47</v>
      </c>
      <c r="R33" s="3" t="s">
        <v>47</v>
      </c>
      <c r="S33" s="3" t="s">
        <v>50</v>
      </c>
      <c r="T33" s="5" t="s">
        <v>46</v>
      </c>
      <c r="U33" s="3" t="s">
        <v>80</v>
      </c>
      <c r="V33" s="3" t="s">
        <v>80</v>
      </c>
      <c r="W33" s="3" t="s">
        <v>176</v>
      </c>
      <c r="X33" s="5" t="s">
        <v>46</v>
      </c>
      <c r="Y33" s="3" t="s">
        <v>46</v>
      </c>
      <c r="Z33" s="3" t="s">
        <v>2525</v>
      </c>
      <c r="AA33" s="3" t="s">
        <v>121</v>
      </c>
      <c r="AB33" s="5" t="s">
        <v>46</v>
      </c>
      <c r="AC33" s="3" t="s">
        <v>47</v>
      </c>
      <c r="AD33" s="3" t="s">
        <v>48</v>
      </c>
      <c r="AE33" s="3" t="s">
        <v>176</v>
      </c>
      <c r="AF33" s="5" t="s">
        <v>2604</v>
      </c>
      <c r="AG33" s="3" t="s">
        <v>184</v>
      </c>
      <c r="AH33" s="5" t="s">
        <v>8723</v>
      </c>
      <c r="AI33" s="3" t="s">
        <v>4751</v>
      </c>
      <c r="AK33" s="16">
        <f t="shared" si="0"/>
        <v>195.36000000000013</v>
      </c>
      <c r="AL33" t="str">
        <f t="shared" si="1"/>
        <v xml:space="preserve">  </v>
      </c>
      <c r="AN33" s="23">
        <f t="shared" si="2"/>
        <v>1.4628411118931308</v>
      </c>
      <c r="AQ33" s="25">
        <f t="shared" si="3"/>
        <v>7.1755430333854897E-2</v>
      </c>
      <c r="AR33" s="41">
        <f t="shared" si="4"/>
        <v>13.936227479193173</v>
      </c>
    </row>
    <row r="34" spans="1:44" x14ac:dyDescent="0.25">
      <c r="A34" s="3" t="s">
        <v>273</v>
      </c>
      <c r="B34" s="4" t="s">
        <v>8724</v>
      </c>
      <c r="C34" s="3" t="s">
        <v>42</v>
      </c>
      <c r="D34" s="3" t="s">
        <v>307</v>
      </c>
      <c r="E34" s="3" t="s">
        <v>8725</v>
      </c>
      <c r="F34" s="3" t="s">
        <v>816</v>
      </c>
      <c r="G34" s="3" t="s">
        <v>42</v>
      </c>
      <c r="H34" s="5" t="s">
        <v>46</v>
      </c>
      <c r="I34" s="3" t="s">
        <v>47</v>
      </c>
      <c r="J34" s="3" t="s">
        <v>46</v>
      </c>
      <c r="K34" s="3" t="s">
        <v>143</v>
      </c>
      <c r="L34" s="5" t="s">
        <v>46</v>
      </c>
      <c r="M34" s="3" t="s">
        <v>80</v>
      </c>
      <c r="N34" s="3" t="s">
        <v>47</v>
      </c>
      <c r="O34" s="3" t="s">
        <v>38</v>
      </c>
      <c r="P34" s="5" t="s">
        <v>86</v>
      </c>
      <c r="Q34" s="3" t="s">
        <v>80</v>
      </c>
      <c r="R34" s="3" t="s">
        <v>80</v>
      </c>
      <c r="S34" s="3" t="s">
        <v>1189</v>
      </c>
      <c r="T34" s="5" t="s">
        <v>46</v>
      </c>
      <c r="U34" s="3" t="s">
        <v>46</v>
      </c>
      <c r="V34" s="3" t="s">
        <v>46</v>
      </c>
      <c r="W34" s="3" t="s">
        <v>122</v>
      </c>
      <c r="X34" s="5" t="s">
        <v>46</v>
      </c>
      <c r="Y34" s="3" t="s">
        <v>46</v>
      </c>
      <c r="Z34" s="3" t="s">
        <v>46</v>
      </c>
      <c r="AA34" s="3" t="s">
        <v>263</v>
      </c>
      <c r="AB34" s="5" t="s">
        <v>46</v>
      </c>
      <c r="AC34" s="3" t="s">
        <v>47</v>
      </c>
      <c r="AD34" s="3" t="s">
        <v>47</v>
      </c>
      <c r="AE34" s="3" t="s">
        <v>176</v>
      </c>
      <c r="AF34" s="5" t="s">
        <v>355</v>
      </c>
      <c r="AG34" s="3" t="s">
        <v>1532</v>
      </c>
      <c r="AH34" s="5" t="s">
        <v>8504</v>
      </c>
      <c r="AI34" s="3" t="s">
        <v>8726</v>
      </c>
      <c r="AK34" s="16">
        <f t="shared" si="0"/>
        <v>152.19000000000005</v>
      </c>
      <c r="AL34" t="str">
        <f t="shared" si="1"/>
        <v xml:space="preserve">  </v>
      </c>
      <c r="AN34" s="23">
        <f t="shared" si="2"/>
        <v>1.1396092620036313</v>
      </c>
      <c r="AQ34" s="25">
        <f t="shared" si="3"/>
        <v>0.12722456246000302</v>
      </c>
      <c r="AR34" s="41">
        <f t="shared" si="4"/>
        <v>7.860117422800184</v>
      </c>
    </row>
    <row r="35" spans="1:44" x14ac:dyDescent="0.25">
      <c r="A35" s="3" t="s">
        <v>122</v>
      </c>
      <c r="B35" s="4" t="s">
        <v>99</v>
      </c>
      <c r="C35" s="3" t="s">
        <v>58</v>
      </c>
      <c r="D35" s="3" t="s">
        <v>100</v>
      </c>
      <c r="E35" s="3" t="s">
        <v>7313</v>
      </c>
      <c r="F35" s="3" t="s">
        <v>602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2523</v>
      </c>
      <c r="M35" s="3" t="s">
        <v>47</v>
      </c>
      <c r="N35" s="3" t="s">
        <v>61</v>
      </c>
      <c r="O35" s="3" t="s">
        <v>38</v>
      </c>
      <c r="P35" s="5" t="s">
        <v>86</v>
      </c>
      <c r="Q35" s="3" t="s">
        <v>40</v>
      </c>
      <c r="R35" s="3" t="s">
        <v>40</v>
      </c>
      <c r="S35" s="3" t="s">
        <v>50</v>
      </c>
      <c r="T35" s="5" t="s">
        <v>46</v>
      </c>
      <c r="U35" s="3" t="s">
        <v>46</v>
      </c>
      <c r="V35" s="3" t="s">
        <v>2525</v>
      </c>
      <c r="W35" s="3" t="s">
        <v>176</v>
      </c>
      <c r="X35" s="5" t="s">
        <v>46</v>
      </c>
      <c r="Y35" s="3" t="s">
        <v>47</v>
      </c>
      <c r="Z35" s="3" t="s">
        <v>2525</v>
      </c>
      <c r="AA35" s="3" t="s">
        <v>121</v>
      </c>
      <c r="AB35" s="5" t="s">
        <v>46</v>
      </c>
      <c r="AC35" s="3" t="s">
        <v>47</v>
      </c>
      <c r="AD35" s="3" t="s">
        <v>80</v>
      </c>
      <c r="AE35" s="3" t="s">
        <v>176</v>
      </c>
      <c r="AF35" s="5" t="s">
        <v>2542</v>
      </c>
      <c r="AG35" s="3" t="s">
        <v>184</v>
      </c>
      <c r="AH35" s="5" t="s">
        <v>8727</v>
      </c>
      <c r="AI35" s="3" t="s">
        <v>7037</v>
      </c>
      <c r="AK35" s="16">
        <f t="shared" si="0"/>
        <v>15.460000000000036</v>
      </c>
      <c r="AL35" t="str">
        <f t="shared" si="1"/>
        <v xml:space="preserve">  </v>
      </c>
      <c r="AN35" s="23">
        <f t="shared" si="2"/>
        <v>0.11585455189496377</v>
      </c>
      <c r="AQ35" s="25">
        <f t="shared" si="3"/>
        <v>0.45388390769826037</v>
      </c>
      <c r="AR35" s="41">
        <f t="shared" si="4"/>
        <v>2.2032065535683074</v>
      </c>
    </row>
    <row r="36" spans="1:44" x14ac:dyDescent="0.25">
      <c r="A36" s="3" t="s">
        <v>107</v>
      </c>
      <c r="B36" s="4" t="s">
        <v>319</v>
      </c>
      <c r="C36" s="3" t="s">
        <v>42</v>
      </c>
      <c r="D36" s="3" t="s">
        <v>1103</v>
      </c>
      <c r="E36" s="3" t="s">
        <v>7276</v>
      </c>
      <c r="F36" s="3" t="s">
        <v>838</v>
      </c>
      <c r="G36" s="3" t="s">
        <v>45</v>
      </c>
      <c r="H36" s="5" t="s">
        <v>46</v>
      </c>
      <c r="I36" s="3" t="s">
        <v>46</v>
      </c>
      <c r="J36" s="3" t="s">
        <v>47</v>
      </c>
      <c r="K36" s="3" t="s">
        <v>143</v>
      </c>
      <c r="L36" s="5" t="s">
        <v>46</v>
      </c>
      <c r="M36" s="3" t="s">
        <v>61</v>
      </c>
      <c r="N36" s="3" t="s">
        <v>47</v>
      </c>
      <c r="O36" s="3" t="s">
        <v>38</v>
      </c>
      <c r="P36" s="5" t="s">
        <v>86</v>
      </c>
      <c r="Q36" s="3" t="s">
        <v>47</v>
      </c>
      <c r="R36" s="3" t="s">
        <v>47</v>
      </c>
      <c r="S36" s="3" t="s">
        <v>50</v>
      </c>
      <c r="T36" s="5" t="s">
        <v>46</v>
      </c>
      <c r="U36" s="3" t="s">
        <v>2525</v>
      </c>
      <c r="V36" s="3" t="s">
        <v>80</v>
      </c>
      <c r="W36" s="3" t="s">
        <v>176</v>
      </c>
      <c r="X36" s="5" t="s">
        <v>46</v>
      </c>
      <c r="Y36" s="3" t="s">
        <v>46</v>
      </c>
      <c r="Z36" s="3" t="s">
        <v>2525</v>
      </c>
      <c r="AA36" s="3" t="s">
        <v>210</v>
      </c>
      <c r="AB36" s="5" t="s">
        <v>46</v>
      </c>
      <c r="AC36" s="3" t="s">
        <v>46</v>
      </c>
      <c r="AD36" s="3" t="s">
        <v>47</v>
      </c>
      <c r="AE36" s="3" t="s">
        <v>176</v>
      </c>
      <c r="AF36" s="5" t="s">
        <v>773</v>
      </c>
      <c r="AG36" s="3" t="s">
        <v>950</v>
      </c>
      <c r="AH36" s="5" t="s">
        <v>8728</v>
      </c>
      <c r="AI36" s="3" t="s">
        <v>6020</v>
      </c>
      <c r="AK36" s="16">
        <f t="shared" si="0"/>
        <v>-106.73999999999978</v>
      </c>
      <c r="AL36" t="str">
        <f t="shared" si="1"/>
        <v xml:space="preserve">  </v>
      </c>
      <c r="AN36" s="23">
        <f t="shared" si="2"/>
        <v>-0.79910796968244402</v>
      </c>
      <c r="AQ36" s="25">
        <f t="shared" si="3"/>
        <v>0.78788609557602884</v>
      </c>
      <c r="AR36" s="41">
        <f t="shared" si="4"/>
        <v>1.2692189970288703</v>
      </c>
    </row>
    <row r="37" spans="1:44" x14ac:dyDescent="0.25">
      <c r="A37" s="3" t="s">
        <v>279</v>
      </c>
      <c r="B37" s="4" t="s">
        <v>412</v>
      </c>
      <c r="C37" s="3" t="s">
        <v>42</v>
      </c>
      <c r="D37" s="3" t="s">
        <v>193</v>
      </c>
      <c r="E37" s="3" t="s">
        <v>7307</v>
      </c>
      <c r="F37" s="3" t="s">
        <v>610</v>
      </c>
      <c r="G37" s="3" t="s">
        <v>42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47</v>
      </c>
      <c r="M37" s="3" t="s">
        <v>47</v>
      </c>
      <c r="N37" s="3" t="s">
        <v>2525</v>
      </c>
      <c r="O37" s="3" t="s">
        <v>38</v>
      </c>
      <c r="P37" s="5" t="s">
        <v>86</v>
      </c>
      <c r="Q37" s="3" t="s">
        <v>47</v>
      </c>
      <c r="R37" s="3" t="s">
        <v>47</v>
      </c>
      <c r="S37" s="3" t="s">
        <v>50</v>
      </c>
      <c r="T37" s="5" t="s">
        <v>2518</v>
      </c>
      <c r="U37" s="3" t="s">
        <v>46</v>
      </c>
      <c r="V37" s="3" t="s">
        <v>2525</v>
      </c>
      <c r="W37" s="3" t="s">
        <v>176</v>
      </c>
      <c r="X37" s="5" t="s">
        <v>46</v>
      </c>
      <c r="Y37" s="3" t="s">
        <v>46</v>
      </c>
      <c r="Z37" s="3" t="s">
        <v>47</v>
      </c>
      <c r="AA37" s="3" t="s">
        <v>489</v>
      </c>
      <c r="AB37" s="5" t="s">
        <v>46</v>
      </c>
      <c r="AC37" s="3" t="s">
        <v>46</v>
      </c>
      <c r="AD37" s="3" t="s">
        <v>80</v>
      </c>
      <c r="AE37" s="3" t="s">
        <v>176</v>
      </c>
      <c r="AF37" s="5" t="s">
        <v>2987</v>
      </c>
      <c r="AG37" s="3" t="s">
        <v>187</v>
      </c>
      <c r="AH37" s="5" t="s">
        <v>8729</v>
      </c>
      <c r="AI37" s="3" t="s">
        <v>4105</v>
      </c>
      <c r="AK37" s="16">
        <f t="shared" si="0"/>
        <v>116.11999999999989</v>
      </c>
      <c r="AL37" t="str">
        <f t="shared" si="1"/>
        <v xml:space="preserve">  </v>
      </c>
      <c r="AN37" s="23">
        <f t="shared" si="2"/>
        <v>0.86953808235308072</v>
      </c>
      <c r="AQ37" s="25">
        <f t="shared" si="3"/>
        <v>0.19227644388833964</v>
      </c>
      <c r="AR37" s="41">
        <f t="shared" si="4"/>
        <v>5.2008450945802194</v>
      </c>
    </row>
    <row r="38" spans="1:44" x14ac:dyDescent="0.25">
      <c r="A38" s="3" t="s">
        <v>281</v>
      </c>
      <c r="B38" s="4" t="s">
        <v>300</v>
      </c>
      <c r="C38" s="3" t="s">
        <v>42</v>
      </c>
      <c r="D38" s="3" t="s">
        <v>100</v>
      </c>
      <c r="E38" s="3" t="s">
        <v>7272</v>
      </c>
      <c r="F38" s="3" t="s">
        <v>31</v>
      </c>
      <c r="G38" s="3" t="s">
        <v>65</v>
      </c>
      <c r="H38" s="5" t="s">
        <v>46</v>
      </c>
      <c r="I38" s="3" t="s">
        <v>46</v>
      </c>
      <c r="J38" s="3" t="s">
        <v>47</v>
      </c>
      <c r="K38" s="3" t="s">
        <v>143</v>
      </c>
      <c r="L38" s="5" t="s">
        <v>46</v>
      </c>
      <c r="M38" s="3" t="s">
        <v>46</v>
      </c>
      <c r="N38" s="3" t="s">
        <v>61</v>
      </c>
      <c r="O38" s="3" t="s">
        <v>38</v>
      </c>
      <c r="P38" s="5" t="s">
        <v>40</v>
      </c>
      <c r="Q38" s="3" t="s">
        <v>47</v>
      </c>
      <c r="R38" s="3" t="s">
        <v>47</v>
      </c>
      <c r="S38" s="3" t="s">
        <v>539</v>
      </c>
      <c r="T38" s="5" t="s">
        <v>46</v>
      </c>
      <c r="U38" s="3" t="s">
        <v>46</v>
      </c>
      <c r="V38" s="3" t="s">
        <v>2525</v>
      </c>
      <c r="W38" s="3" t="s">
        <v>176</v>
      </c>
      <c r="X38" s="5" t="s">
        <v>2523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47</v>
      </c>
      <c r="AE38" s="3" t="s">
        <v>176</v>
      </c>
      <c r="AF38" s="5" t="s">
        <v>3222</v>
      </c>
      <c r="AG38" s="3" t="s">
        <v>1291</v>
      </c>
      <c r="AH38" s="5" t="s">
        <v>8730</v>
      </c>
      <c r="AI38" s="3" t="s">
        <v>7835</v>
      </c>
      <c r="AK38" s="16">
        <f t="shared" si="0"/>
        <v>16.630000000000109</v>
      </c>
      <c r="AL38" t="str">
        <f t="shared" si="1"/>
        <v xml:space="preserve">  </v>
      </c>
      <c r="AN38" s="23">
        <f t="shared" si="2"/>
        <v>0.12461483135687566</v>
      </c>
      <c r="AQ38" s="25">
        <f t="shared" si="3"/>
        <v>0.45041424310123235</v>
      </c>
      <c r="AR38" s="41">
        <f t="shared" si="4"/>
        <v>2.2201784586444484</v>
      </c>
    </row>
    <row r="39" spans="1:44" x14ac:dyDescent="0.25">
      <c r="A39" s="3" t="s">
        <v>236</v>
      </c>
      <c r="B39" s="4" t="s">
        <v>211</v>
      </c>
      <c r="C39" s="3" t="s">
        <v>42</v>
      </c>
      <c r="D39" s="3" t="s">
        <v>55</v>
      </c>
      <c r="E39" s="3" t="s">
        <v>7287</v>
      </c>
      <c r="F39" s="3" t="s">
        <v>1258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143</v>
      </c>
      <c r="L39" s="5" t="s">
        <v>46</v>
      </c>
      <c r="M39" s="3" t="s">
        <v>46</v>
      </c>
      <c r="N39" s="3" t="s">
        <v>86</v>
      </c>
      <c r="O39" s="3" t="s">
        <v>38</v>
      </c>
      <c r="P39" s="5" t="s">
        <v>86</v>
      </c>
      <c r="Q39" s="3" t="s">
        <v>47</v>
      </c>
      <c r="R39" s="3" t="s">
        <v>47</v>
      </c>
      <c r="S39" s="3" t="s">
        <v>50</v>
      </c>
      <c r="T39" s="5" t="s">
        <v>46</v>
      </c>
      <c r="U39" s="3" t="s">
        <v>2525</v>
      </c>
      <c r="V39" s="3" t="s">
        <v>80</v>
      </c>
      <c r="W39" s="3" t="s">
        <v>176</v>
      </c>
      <c r="X39" s="5" t="s">
        <v>46</v>
      </c>
      <c r="Y39" s="3" t="s">
        <v>46</v>
      </c>
      <c r="Z39" s="3" t="s">
        <v>46</v>
      </c>
      <c r="AA39" s="3" t="s">
        <v>121</v>
      </c>
      <c r="AB39" s="5" t="s">
        <v>2525</v>
      </c>
      <c r="AC39" s="3" t="s">
        <v>47</v>
      </c>
      <c r="AD39" s="3" t="s">
        <v>80</v>
      </c>
      <c r="AE39" s="3" t="s">
        <v>176</v>
      </c>
      <c r="AF39" s="5" t="s">
        <v>439</v>
      </c>
      <c r="AG39" s="3" t="s">
        <v>184</v>
      </c>
      <c r="AH39" s="5" t="s">
        <v>8731</v>
      </c>
      <c r="AI39" s="3" t="s">
        <v>2813</v>
      </c>
      <c r="AK39" s="16">
        <f t="shared" si="0"/>
        <v>31.460000000000036</v>
      </c>
      <c r="AL39" t="str">
        <f t="shared" si="1"/>
        <v xml:space="preserve">  </v>
      </c>
      <c r="AN39" s="23">
        <f t="shared" si="2"/>
        <v>0.23565324539118754</v>
      </c>
      <c r="AQ39" s="25">
        <f t="shared" si="3"/>
        <v>0.40685087645447693</v>
      </c>
      <c r="AR39" s="41">
        <f t="shared" si="4"/>
        <v>2.4579030250949732</v>
      </c>
    </row>
    <row r="40" spans="1:44" x14ac:dyDescent="0.25">
      <c r="A40" s="3" t="s">
        <v>315</v>
      </c>
      <c r="B40" s="4" t="s">
        <v>457</v>
      </c>
      <c r="C40" s="3" t="s">
        <v>491</v>
      </c>
      <c r="D40" s="3" t="s">
        <v>365</v>
      </c>
      <c r="E40" s="3" t="s">
        <v>7289</v>
      </c>
      <c r="F40" s="3" t="s">
        <v>411</v>
      </c>
      <c r="G40" s="3" t="s">
        <v>111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2523</v>
      </c>
      <c r="M40" s="3" t="s">
        <v>47</v>
      </c>
      <c r="N40" s="3" t="s">
        <v>61</v>
      </c>
      <c r="O40" s="3" t="s">
        <v>38</v>
      </c>
      <c r="P40" s="5" t="s">
        <v>86</v>
      </c>
      <c r="Q40" s="3" t="s">
        <v>46</v>
      </c>
      <c r="R40" s="3" t="s">
        <v>47</v>
      </c>
      <c r="S40" s="3" t="s">
        <v>50</v>
      </c>
      <c r="T40" s="5" t="s">
        <v>46</v>
      </c>
      <c r="U40" s="3" t="s">
        <v>80</v>
      </c>
      <c r="V40" s="3" t="s">
        <v>2525</v>
      </c>
      <c r="W40" s="3" t="s">
        <v>176</v>
      </c>
      <c r="X40" s="5" t="s">
        <v>46</v>
      </c>
      <c r="Y40" s="3" t="s">
        <v>47</v>
      </c>
      <c r="Z40" s="3" t="s">
        <v>2525</v>
      </c>
      <c r="AA40" s="3" t="s">
        <v>121</v>
      </c>
      <c r="AB40" s="5" t="s">
        <v>46</v>
      </c>
      <c r="AC40" s="3" t="s">
        <v>46</v>
      </c>
      <c r="AD40" s="3" t="s">
        <v>47</v>
      </c>
      <c r="AE40" s="3" t="s">
        <v>176</v>
      </c>
      <c r="AF40" s="5" t="s">
        <v>5798</v>
      </c>
      <c r="AG40" s="3" t="s">
        <v>184</v>
      </c>
      <c r="AH40" s="5" t="s">
        <v>8732</v>
      </c>
      <c r="AI40" s="3" t="s">
        <v>8733</v>
      </c>
      <c r="AK40" s="16">
        <f t="shared" si="0"/>
        <v>-128.0300000000002</v>
      </c>
      <c r="AL40" t="str">
        <f t="shared" si="1"/>
        <v xml:space="preserve">  </v>
      </c>
      <c r="AN40" s="23">
        <f t="shared" si="2"/>
        <v>-0.95851510621586</v>
      </c>
      <c r="AQ40" s="25">
        <f t="shared" si="3"/>
        <v>0.83109846109667374</v>
      </c>
      <c r="AR40" s="41">
        <f t="shared" si="4"/>
        <v>1.203226869991376</v>
      </c>
    </row>
    <row r="41" spans="1:44" x14ac:dyDescent="0.25">
      <c r="A41" s="3" t="s">
        <v>96</v>
      </c>
      <c r="B41" s="4" t="s">
        <v>442</v>
      </c>
      <c r="C41" s="3" t="s">
        <v>42</v>
      </c>
      <c r="D41" s="3" t="s">
        <v>140</v>
      </c>
      <c r="E41" s="3" t="s">
        <v>7265</v>
      </c>
      <c r="F41" s="3" t="s">
        <v>416</v>
      </c>
      <c r="G41" s="3" t="s">
        <v>65</v>
      </c>
      <c r="H41" s="5" t="s">
        <v>46</v>
      </c>
      <c r="I41" s="3" t="s">
        <v>46</v>
      </c>
      <c r="J41" s="3" t="s">
        <v>47</v>
      </c>
      <c r="K41" s="3" t="s">
        <v>143</v>
      </c>
      <c r="L41" s="5" t="s">
        <v>46</v>
      </c>
      <c r="M41" s="3" t="s">
        <v>47</v>
      </c>
      <c r="N41" s="3" t="s">
        <v>47</v>
      </c>
      <c r="O41" s="3" t="s">
        <v>38</v>
      </c>
      <c r="P41" s="5" t="s">
        <v>46</v>
      </c>
      <c r="Q41" s="3" t="s">
        <v>47</v>
      </c>
      <c r="R41" s="3" t="s">
        <v>47</v>
      </c>
      <c r="S41" s="3" t="s">
        <v>50</v>
      </c>
      <c r="T41" s="5" t="s">
        <v>46</v>
      </c>
      <c r="U41" s="3" t="s">
        <v>46</v>
      </c>
      <c r="V41" s="3" t="s">
        <v>46</v>
      </c>
      <c r="W41" s="3" t="s">
        <v>293</v>
      </c>
      <c r="X41" s="5" t="s">
        <v>46</v>
      </c>
      <c r="Y41" s="3" t="s">
        <v>46</v>
      </c>
      <c r="Z41" s="3" t="s">
        <v>47</v>
      </c>
      <c r="AA41" s="3" t="s">
        <v>121</v>
      </c>
      <c r="AB41" s="5" t="s">
        <v>46</v>
      </c>
      <c r="AC41" s="3" t="s">
        <v>47</v>
      </c>
      <c r="AD41" s="3" t="s">
        <v>80</v>
      </c>
      <c r="AE41" s="3" t="s">
        <v>176</v>
      </c>
      <c r="AF41" s="5" t="s">
        <v>176</v>
      </c>
      <c r="AG41" s="3" t="s">
        <v>260</v>
      </c>
      <c r="AH41" s="5" t="s">
        <v>8734</v>
      </c>
      <c r="AI41" s="3" t="s">
        <v>8735</v>
      </c>
      <c r="AK41" s="16">
        <f t="shared" si="0"/>
        <v>-87.710000000000036</v>
      </c>
      <c r="AL41" t="str">
        <f t="shared" si="1"/>
        <v xml:space="preserve">  </v>
      </c>
      <c r="AN41" s="23">
        <f t="shared" si="2"/>
        <v>-0.65662239860537475</v>
      </c>
      <c r="AQ41" s="25">
        <f t="shared" si="3"/>
        <v>0.74428812850655768</v>
      </c>
      <c r="AR41" s="41">
        <f t="shared" si="4"/>
        <v>1.3435656994913219</v>
      </c>
    </row>
    <row r="42" spans="1:44" x14ac:dyDescent="0.25">
      <c r="A42" s="3" t="s">
        <v>219</v>
      </c>
      <c r="B42" s="4" t="s">
        <v>84</v>
      </c>
      <c r="C42" s="3" t="s">
        <v>42</v>
      </c>
      <c r="D42" s="3" t="s">
        <v>43</v>
      </c>
      <c r="E42" s="3" t="s">
        <v>7318</v>
      </c>
      <c r="F42" s="3" t="s">
        <v>85</v>
      </c>
      <c r="G42" s="3" t="s">
        <v>42</v>
      </c>
      <c r="H42" s="5" t="s">
        <v>46</v>
      </c>
      <c r="I42" s="3" t="s">
        <v>46</v>
      </c>
      <c r="J42" s="3" t="s">
        <v>47</v>
      </c>
      <c r="K42" s="3" t="s">
        <v>143</v>
      </c>
      <c r="L42" s="5" t="s">
        <v>2523</v>
      </c>
      <c r="M42" s="3" t="s">
        <v>47</v>
      </c>
      <c r="N42" s="3" t="s">
        <v>48</v>
      </c>
      <c r="O42" s="3" t="s">
        <v>38</v>
      </c>
      <c r="P42" s="5" t="s">
        <v>48</v>
      </c>
      <c r="Q42" s="3" t="s">
        <v>46</v>
      </c>
      <c r="R42" s="3" t="s">
        <v>40</v>
      </c>
      <c r="S42" s="3" t="s">
        <v>50</v>
      </c>
      <c r="T42" s="5" t="s">
        <v>46</v>
      </c>
      <c r="U42" s="3" t="s">
        <v>46</v>
      </c>
      <c r="V42" s="3" t="s">
        <v>2525</v>
      </c>
      <c r="W42" s="3" t="s">
        <v>176</v>
      </c>
      <c r="X42" s="5" t="s">
        <v>2523</v>
      </c>
      <c r="Y42" s="3" t="s">
        <v>47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47</v>
      </c>
      <c r="AE42" s="3" t="s">
        <v>176</v>
      </c>
      <c r="AF42" s="5" t="s">
        <v>176</v>
      </c>
      <c r="AG42" s="3" t="s">
        <v>184</v>
      </c>
      <c r="AH42" s="5" t="s">
        <v>8734</v>
      </c>
      <c r="AI42" s="3" t="s">
        <v>8736</v>
      </c>
      <c r="AK42" s="16">
        <f t="shared" si="0"/>
        <v>-62.460000000000036</v>
      </c>
      <c r="AL42" t="str">
        <f t="shared" si="1"/>
        <v xml:space="preserve">  </v>
      </c>
      <c r="AN42" s="23">
        <f t="shared" si="2"/>
        <v>-0.46756508543164665</v>
      </c>
      <c r="AQ42" s="25">
        <f t="shared" si="3"/>
        <v>0.67995218102781463</v>
      </c>
      <c r="AR42" s="41">
        <f t="shared" si="4"/>
        <v>1.4706916572991966</v>
      </c>
    </row>
    <row r="43" spans="1:44" x14ac:dyDescent="0.25">
      <c r="A43" s="3" t="s">
        <v>302</v>
      </c>
      <c r="B43" s="4" t="s">
        <v>89</v>
      </c>
      <c r="C43" s="3" t="s">
        <v>58</v>
      </c>
      <c r="D43" s="3" t="s">
        <v>90</v>
      </c>
      <c r="E43" s="3" t="s">
        <v>7292</v>
      </c>
      <c r="F43" s="3" t="s">
        <v>125</v>
      </c>
      <c r="G43" s="3" t="s">
        <v>65</v>
      </c>
      <c r="H43" s="5" t="s">
        <v>46</v>
      </c>
      <c r="I43" s="3" t="s">
        <v>47</v>
      </c>
      <c r="J43" s="3" t="s">
        <v>47</v>
      </c>
      <c r="K43" s="3" t="s">
        <v>143</v>
      </c>
      <c r="L43" s="5" t="s">
        <v>46</v>
      </c>
      <c r="M43" s="3" t="s">
        <v>46</v>
      </c>
      <c r="N43" s="3" t="s">
        <v>61</v>
      </c>
      <c r="O43" s="3" t="s">
        <v>773</v>
      </c>
      <c r="P43" s="5" t="s">
        <v>86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46</v>
      </c>
      <c r="V43" s="3" t="s">
        <v>2525</v>
      </c>
      <c r="W43" s="3" t="s">
        <v>176</v>
      </c>
      <c r="X43" s="5" t="s">
        <v>2523</v>
      </c>
      <c r="Y43" s="3" t="s">
        <v>47</v>
      </c>
      <c r="Z43" s="3" t="s">
        <v>2525</v>
      </c>
      <c r="AA43" s="3" t="s">
        <v>121</v>
      </c>
      <c r="AB43" s="5" t="s">
        <v>46</v>
      </c>
      <c r="AC43" s="3" t="s">
        <v>2523</v>
      </c>
      <c r="AD43" s="3" t="s">
        <v>47</v>
      </c>
      <c r="AE43" s="3" t="s">
        <v>176</v>
      </c>
      <c r="AF43" s="5" t="s">
        <v>2733</v>
      </c>
      <c r="AG43" s="3" t="s">
        <v>187</v>
      </c>
      <c r="AH43" s="5" t="s">
        <v>8737</v>
      </c>
      <c r="AI43" s="3" t="s">
        <v>8738</v>
      </c>
      <c r="AK43" s="16">
        <f t="shared" si="0"/>
        <v>-8.7400000000002365</v>
      </c>
      <c r="AL43" t="str">
        <f t="shared" si="1"/>
        <v xml:space="preserve">  </v>
      </c>
      <c r="AN43" s="23">
        <f t="shared" si="2"/>
        <v>-6.5340972018076759E-2</v>
      </c>
      <c r="AQ43" s="25">
        <f t="shared" si="3"/>
        <v>0.52604873946330555</v>
      </c>
      <c r="AR43" s="41">
        <f t="shared" si="4"/>
        <v>1.9009645399402291</v>
      </c>
    </row>
    <row r="44" spans="1:44" x14ac:dyDescent="0.25">
      <c r="A44" s="3" t="s">
        <v>293</v>
      </c>
      <c r="B44" s="4" t="s">
        <v>415</v>
      </c>
      <c r="C44" s="3" t="s">
        <v>42</v>
      </c>
      <c r="D44" s="3" t="s">
        <v>193</v>
      </c>
      <c r="E44" s="3" t="s">
        <v>7258</v>
      </c>
      <c r="F44" s="3" t="s">
        <v>240</v>
      </c>
      <c r="G44" s="3" t="s">
        <v>111</v>
      </c>
      <c r="H44" s="5" t="s">
        <v>47</v>
      </c>
      <c r="I44" s="3" t="s">
        <v>46</v>
      </c>
      <c r="J44" s="3" t="s">
        <v>46</v>
      </c>
      <c r="K44" s="3" t="s">
        <v>143</v>
      </c>
      <c r="L44" s="5" t="s">
        <v>46</v>
      </c>
      <c r="M44" s="3" t="s">
        <v>47</v>
      </c>
      <c r="N44" s="3" t="s">
        <v>61</v>
      </c>
      <c r="O44" s="3" t="s">
        <v>38</v>
      </c>
      <c r="P44" s="5" t="s">
        <v>46</v>
      </c>
      <c r="Q44" s="3" t="s">
        <v>47</v>
      </c>
      <c r="R44" s="3" t="s">
        <v>47</v>
      </c>
      <c r="S44" s="3" t="s">
        <v>50</v>
      </c>
      <c r="T44" s="5" t="s">
        <v>46</v>
      </c>
      <c r="U44" s="3" t="s">
        <v>46</v>
      </c>
      <c r="V44" s="3" t="s">
        <v>80</v>
      </c>
      <c r="W44" s="3" t="s">
        <v>176</v>
      </c>
      <c r="X44" s="5" t="s">
        <v>46</v>
      </c>
      <c r="Y44" s="3" t="s">
        <v>46</v>
      </c>
      <c r="Z44" s="3" t="s">
        <v>47</v>
      </c>
      <c r="AA44" s="3" t="s">
        <v>121</v>
      </c>
      <c r="AB44" s="5" t="s">
        <v>46</v>
      </c>
      <c r="AC44" s="3" t="s">
        <v>47</v>
      </c>
      <c r="AD44" s="3" t="s">
        <v>80</v>
      </c>
      <c r="AE44" s="3" t="s">
        <v>176</v>
      </c>
      <c r="AF44" s="5" t="s">
        <v>67</v>
      </c>
      <c r="AG44" s="3" t="s">
        <v>184</v>
      </c>
      <c r="AH44" s="5" t="s">
        <v>8739</v>
      </c>
      <c r="AI44" s="3" t="s">
        <v>8740</v>
      </c>
      <c r="AK44" s="16">
        <f t="shared" si="0"/>
        <v>-71.370000000000346</v>
      </c>
      <c r="AL44" t="str">
        <f t="shared" si="1"/>
        <v xml:space="preserve">  </v>
      </c>
      <c r="AN44" s="23">
        <f t="shared" si="2"/>
        <v>-0.53427798287235861</v>
      </c>
      <c r="AQ44" s="25">
        <f t="shared" si="3"/>
        <v>0.70342538866388227</v>
      </c>
      <c r="AR44" s="41">
        <f t="shared" si="4"/>
        <v>1.4216148807188278</v>
      </c>
    </row>
    <row r="45" spans="1:44" x14ac:dyDescent="0.25">
      <c r="A45" s="3" t="s">
        <v>305</v>
      </c>
      <c r="B45" s="4" t="s">
        <v>224</v>
      </c>
      <c r="C45" s="3" t="s">
        <v>58</v>
      </c>
      <c r="D45" s="3" t="s">
        <v>115</v>
      </c>
      <c r="E45" s="3" t="s">
        <v>7295</v>
      </c>
      <c r="F45" s="3" t="s">
        <v>1047</v>
      </c>
      <c r="G45" s="3" t="s">
        <v>42</v>
      </c>
      <c r="H45" s="5" t="s">
        <v>46</v>
      </c>
      <c r="I45" s="3" t="s">
        <v>46</v>
      </c>
      <c r="J45" s="3" t="s">
        <v>46</v>
      </c>
      <c r="K45" s="3" t="s">
        <v>143</v>
      </c>
      <c r="L45" s="5" t="s">
        <v>46</v>
      </c>
      <c r="M45" s="3" t="s">
        <v>2525</v>
      </c>
      <c r="N45" s="3" t="s">
        <v>61</v>
      </c>
      <c r="O45" s="3" t="s">
        <v>38</v>
      </c>
      <c r="P45" s="5" t="s">
        <v>40</v>
      </c>
      <c r="Q45" s="3" t="s">
        <v>47</v>
      </c>
      <c r="R45" s="3" t="s">
        <v>47</v>
      </c>
      <c r="S45" s="3" t="s">
        <v>424</v>
      </c>
      <c r="T45" s="5" t="s">
        <v>46</v>
      </c>
      <c r="U45" s="3" t="s">
        <v>2525</v>
      </c>
      <c r="V45" s="3" t="s">
        <v>80</v>
      </c>
      <c r="W45" s="3" t="s">
        <v>176</v>
      </c>
      <c r="X45" s="5" t="s">
        <v>2523</v>
      </c>
      <c r="Y45" s="3" t="s">
        <v>46</v>
      </c>
      <c r="Z45" s="3" t="s">
        <v>80</v>
      </c>
      <c r="AA45" s="3" t="s">
        <v>497</v>
      </c>
      <c r="AB45" s="5" t="s">
        <v>46</v>
      </c>
      <c r="AC45" s="3" t="s">
        <v>47</v>
      </c>
      <c r="AD45" s="3" t="s">
        <v>80</v>
      </c>
      <c r="AE45" s="3" t="s">
        <v>176</v>
      </c>
      <c r="AF45" s="5" t="s">
        <v>5074</v>
      </c>
      <c r="AG45" s="3" t="s">
        <v>2749</v>
      </c>
      <c r="AH45" s="5" t="s">
        <v>8741</v>
      </c>
      <c r="AI45" s="3" t="s">
        <v>8742</v>
      </c>
      <c r="AK45" s="16">
        <f t="shared" si="0"/>
        <v>61.679999999999836</v>
      </c>
      <c r="AL45" t="str">
        <f t="shared" si="1"/>
        <v xml:space="preserve">  </v>
      </c>
      <c r="AN45" s="23">
        <f t="shared" si="2"/>
        <v>0.46192302773217875</v>
      </c>
      <c r="AQ45" s="25">
        <f t="shared" si="3"/>
        <v>0.32206825985647147</v>
      </c>
      <c r="AR45" s="41">
        <f t="shared" si="4"/>
        <v>3.1049318565127972</v>
      </c>
    </row>
    <row r="46" spans="1:44" x14ac:dyDescent="0.25">
      <c r="A46" s="3" t="s">
        <v>97</v>
      </c>
      <c r="B46" s="4" t="s">
        <v>530</v>
      </c>
      <c r="C46" s="3" t="s">
        <v>63</v>
      </c>
      <c r="D46" s="3" t="s">
        <v>90</v>
      </c>
      <c r="E46" s="3" t="s">
        <v>7285</v>
      </c>
      <c r="F46" s="3" t="s">
        <v>200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2523</v>
      </c>
      <c r="M46" s="3" t="s">
        <v>47</v>
      </c>
      <c r="N46" s="3" t="s">
        <v>86</v>
      </c>
      <c r="O46" s="3" t="s">
        <v>38</v>
      </c>
      <c r="P46" s="5" t="s">
        <v>40</v>
      </c>
      <c r="Q46" s="3" t="s">
        <v>40</v>
      </c>
      <c r="R46" s="3" t="s">
        <v>40</v>
      </c>
      <c r="S46" s="3" t="s">
        <v>235</v>
      </c>
      <c r="T46" s="5" t="s">
        <v>46</v>
      </c>
      <c r="U46" s="3" t="s">
        <v>80</v>
      </c>
      <c r="V46" s="3" t="s">
        <v>2525</v>
      </c>
      <c r="W46" s="3" t="s">
        <v>176</v>
      </c>
      <c r="X46" s="5" t="s">
        <v>46</v>
      </c>
      <c r="Y46" s="3" t="s">
        <v>47</v>
      </c>
      <c r="Z46" s="3" t="s">
        <v>2525</v>
      </c>
      <c r="AA46" s="3" t="s">
        <v>121</v>
      </c>
      <c r="AB46" s="5" t="s">
        <v>46</v>
      </c>
      <c r="AC46" s="3" t="s">
        <v>47</v>
      </c>
      <c r="AD46" s="3" t="s">
        <v>86</v>
      </c>
      <c r="AE46" s="3" t="s">
        <v>176</v>
      </c>
      <c r="AF46" s="5" t="s">
        <v>4189</v>
      </c>
      <c r="AG46" s="3" t="s">
        <v>237</v>
      </c>
      <c r="AH46" s="5" t="s">
        <v>8743</v>
      </c>
      <c r="AI46" s="8" t="s">
        <v>8744</v>
      </c>
      <c r="AK46" s="16">
        <f t="shared" si="0"/>
        <v>295.8900000000001</v>
      </c>
      <c r="AL46" t="str">
        <f t="shared" si="1"/>
        <v xml:space="preserve">  </v>
      </c>
      <c r="AN46" s="23">
        <f t="shared" si="2"/>
        <v>2.2155512779665916</v>
      </c>
      <c r="AQ46" s="25">
        <f t="shared" si="3"/>
        <v>1.3361124403018287E-2</v>
      </c>
      <c r="AR46" s="41">
        <f t="shared" si="4"/>
        <v>74.844000387729295</v>
      </c>
    </row>
    <row r="47" spans="1:44" x14ac:dyDescent="0.25">
      <c r="A47" s="3" t="s">
        <v>3102</v>
      </c>
      <c r="B47" s="4" t="s">
        <v>123</v>
      </c>
      <c r="C47" s="3" t="s">
        <v>58</v>
      </c>
      <c r="D47" s="3" t="s">
        <v>115</v>
      </c>
      <c r="E47" s="3" t="s">
        <v>7280</v>
      </c>
      <c r="F47" s="3" t="s">
        <v>368</v>
      </c>
      <c r="G47" s="3" t="s">
        <v>65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46</v>
      </c>
      <c r="M47" s="3" t="s">
        <v>47</v>
      </c>
      <c r="N47" s="3" t="s">
        <v>61</v>
      </c>
      <c r="O47" s="3" t="s">
        <v>38</v>
      </c>
      <c r="P47" s="5" t="s">
        <v>46</v>
      </c>
      <c r="Q47" s="3" t="s">
        <v>47</v>
      </c>
      <c r="R47" s="3" t="s">
        <v>47</v>
      </c>
      <c r="S47" s="3" t="s">
        <v>50</v>
      </c>
      <c r="T47" s="5" t="s">
        <v>46</v>
      </c>
      <c r="U47" s="3" t="s">
        <v>2525</v>
      </c>
      <c r="V47" s="3" t="s">
        <v>2525</v>
      </c>
      <c r="W47" s="3" t="s">
        <v>176</v>
      </c>
      <c r="X47" s="5" t="s">
        <v>2523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46</v>
      </c>
      <c r="AD47" s="3" t="s">
        <v>47</v>
      </c>
      <c r="AE47" s="3" t="s">
        <v>176</v>
      </c>
      <c r="AF47" s="5" t="s">
        <v>4189</v>
      </c>
      <c r="AG47" s="3" t="s">
        <v>184</v>
      </c>
      <c r="AH47" s="5" t="s">
        <v>8743</v>
      </c>
      <c r="AI47" s="3" t="s">
        <v>8745</v>
      </c>
      <c r="AK47" s="16">
        <f t="shared" si="0"/>
        <v>-80.980000000000018</v>
      </c>
      <c r="AL47" t="str">
        <f t="shared" si="1"/>
        <v xml:space="preserve">  </v>
      </c>
      <c r="AN47" s="23">
        <f t="shared" si="2"/>
        <v>-0.60623207315352556</v>
      </c>
      <c r="AQ47" s="25">
        <f t="shared" si="3"/>
        <v>0.7278196711749424</v>
      </c>
      <c r="AR47" s="41">
        <f t="shared" si="4"/>
        <v>1.3739667112674603</v>
      </c>
    </row>
    <row r="48" spans="1:44" x14ac:dyDescent="0.25">
      <c r="A48" s="3" t="s">
        <v>3102</v>
      </c>
      <c r="B48" s="4" t="s">
        <v>3896</v>
      </c>
      <c r="C48" s="3" t="s">
        <v>63</v>
      </c>
      <c r="D48" s="3" t="s">
        <v>90</v>
      </c>
      <c r="E48" s="3" t="s">
        <v>8746</v>
      </c>
      <c r="F48" s="3" t="s">
        <v>409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2523</v>
      </c>
      <c r="M48" s="3" t="s">
        <v>86</v>
      </c>
      <c r="N48" s="3" t="s">
        <v>47</v>
      </c>
      <c r="O48" s="3" t="s">
        <v>38</v>
      </c>
      <c r="P48" s="5" t="s">
        <v>40</v>
      </c>
      <c r="Q48" s="3" t="s">
        <v>46</v>
      </c>
      <c r="R48" s="3" t="s">
        <v>47</v>
      </c>
      <c r="S48" s="3" t="s">
        <v>50</v>
      </c>
      <c r="T48" s="5" t="s">
        <v>46</v>
      </c>
      <c r="U48" s="3" t="s">
        <v>80</v>
      </c>
      <c r="V48" s="3" t="s">
        <v>2525</v>
      </c>
      <c r="W48" s="3" t="s">
        <v>176</v>
      </c>
      <c r="X48" s="5" t="s">
        <v>2523</v>
      </c>
      <c r="Y48" s="3" t="s">
        <v>47</v>
      </c>
      <c r="Z48" s="3" t="s">
        <v>80</v>
      </c>
      <c r="AA48" s="3" t="s">
        <v>121</v>
      </c>
      <c r="AB48" s="5" t="s">
        <v>46</v>
      </c>
      <c r="AC48" s="3" t="s">
        <v>2523</v>
      </c>
      <c r="AD48" s="3" t="s">
        <v>80</v>
      </c>
      <c r="AE48" s="3" t="s">
        <v>176</v>
      </c>
      <c r="AF48" s="5" t="s">
        <v>4189</v>
      </c>
      <c r="AG48" s="3" t="s">
        <v>184</v>
      </c>
      <c r="AH48" s="5" t="s">
        <v>8743</v>
      </c>
      <c r="AI48" s="3" t="s">
        <v>3275</v>
      </c>
      <c r="AK48" s="16">
        <f t="shared" si="0"/>
        <v>19.430000000000291</v>
      </c>
      <c r="AL48" t="str">
        <f t="shared" si="1"/>
        <v xml:space="preserve">  </v>
      </c>
      <c r="AN48" s="23">
        <f t="shared" si="2"/>
        <v>0.1455796027187162</v>
      </c>
      <c r="AQ48" s="25">
        <f t="shared" si="3"/>
        <v>0.44212663554466669</v>
      </c>
      <c r="AR48" s="41">
        <f t="shared" si="4"/>
        <v>2.261795421504238</v>
      </c>
    </row>
    <row r="49" spans="1:44" x14ac:dyDescent="0.25">
      <c r="A49" s="3" t="s">
        <v>1269</v>
      </c>
      <c r="B49" s="4" t="s">
        <v>545</v>
      </c>
      <c r="C49" s="3" t="s">
        <v>42</v>
      </c>
      <c r="D49" s="3" t="s">
        <v>55</v>
      </c>
      <c r="E49" s="3" t="s">
        <v>7282</v>
      </c>
      <c r="F49" s="3" t="s">
        <v>433</v>
      </c>
      <c r="G49" s="3" t="s">
        <v>42</v>
      </c>
      <c r="H49" s="5" t="s">
        <v>46</v>
      </c>
      <c r="I49" s="3" t="s">
        <v>47</v>
      </c>
      <c r="J49" s="3" t="s">
        <v>47</v>
      </c>
      <c r="K49" s="3" t="s">
        <v>143</v>
      </c>
      <c r="L49" s="5" t="s">
        <v>80</v>
      </c>
      <c r="M49" s="3" t="s">
        <v>46</v>
      </c>
      <c r="N49" s="3" t="s">
        <v>86</v>
      </c>
      <c r="O49" s="3" t="s">
        <v>38</v>
      </c>
      <c r="P49" s="5" t="s">
        <v>86</v>
      </c>
      <c r="Q49" s="3" t="s">
        <v>40</v>
      </c>
      <c r="R49" s="3" t="s">
        <v>47</v>
      </c>
      <c r="S49" s="3" t="s">
        <v>50</v>
      </c>
      <c r="T49" s="5" t="s">
        <v>46</v>
      </c>
      <c r="U49" s="3" t="s">
        <v>80</v>
      </c>
      <c r="V49" s="3" t="s">
        <v>46</v>
      </c>
      <c r="W49" s="3" t="s">
        <v>176</v>
      </c>
      <c r="X49" s="5" t="s">
        <v>46</v>
      </c>
      <c r="Y49" s="3" t="s">
        <v>80</v>
      </c>
      <c r="Z49" s="3" t="s">
        <v>46</v>
      </c>
      <c r="AA49" s="3" t="s">
        <v>121</v>
      </c>
      <c r="AB49" s="5" t="s">
        <v>46</v>
      </c>
      <c r="AC49" s="3" t="s">
        <v>46</v>
      </c>
      <c r="AD49" s="3" t="s">
        <v>80</v>
      </c>
      <c r="AE49" s="3" t="s">
        <v>176</v>
      </c>
      <c r="AF49" s="5" t="s">
        <v>213</v>
      </c>
      <c r="AG49" s="3" t="s">
        <v>184</v>
      </c>
      <c r="AH49" s="5" t="s">
        <v>8747</v>
      </c>
      <c r="AI49" s="3" t="s">
        <v>8748</v>
      </c>
      <c r="AK49" s="16">
        <f t="shared" si="0"/>
        <v>66.820000000000164</v>
      </c>
      <c r="AL49" t="str">
        <f t="shared" si="1"/>
        <v xml:space="preserve">  </v>
      </c>
      <c r="AN49" s="23">
        <f t="shared" si="2"/>
        <v>0.50040835801784311</v>
      </c>
      <c r="AQ49" s="25">
        <f t="shared" si="3"/>
        <v>0.30839378470726952</v>
      </c>
      <c r="AR49" s="41">
        <f t="shared" si="4"/>
        <v>3.2426075024475933</v>
      </c>
    </row>
    <row r="50" spans="1:44" x14ac:dyDescent="0.25">
      <c r="A50" s="3" t="s">
        <v>1269</v>
      </c>
      <c r="B50" s="4" t="s">
        <v>1297</v>
      </c>
      <c r="C50" s="3" t="s">
        <v>42</v>
      </c>
      <c r="D50" s="3" t="s">
        <v>307</v>
      </c>
      <c r="E50" s="3">
        <v>2166.84</v>
      </c>
      <c r="F50" s="3" t="s">
        <v>80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143</v>
      </c>
      <c r="L50" s="5" t="s">
        <v>47</v>
      </c>
      <c r="M50" s="3" t="s">
        <v>47</v>
      </c>
      <c r="N50" s="3" t="s">
        <v>86</v>
      </c>
      <c r="O50" s="3" t="s">
        <v>38</v>
      </c>
      <c r="P50" s="5" t="s">
        <v>86</v>
      </c>
      <c r="Q50" s="3" t="s">
        <v>46</v>
      </c>
      <c r="R50" s="3" t="s">
        <v>40</v>
      </c>
      <c r="S50" s="3" t="s">
        <v>50</v>
      </c>
      <c r="T50" s="5" t="s">
        <v>46</v>
      </c>
      <c r="U50" s="3" t="s">
        <v>80</v>
      </c>
      <c r="V50" s="3" t="s">
        <v>2525</v>
      </c>
      <c r="W50" s="3" t="s">
        <v>176</v>
      </c>
      <c r="X50" s="5" t="s">
        <v>46</v>
      </c>
      <c r="Y50" s="3" t="s">
        <v>46</v>
      </c>
      <c r="Z50" s="3" t="s">
        <v>47</v>
      </c>
      <c r="AA50" s="3" t="s">
        <v>121</v>
      </c>
      <c r="AB50" s="5" t="s">
        <v>2523</v>
      </c>
      <c r="AC50" s="3" t="s">
        <v>2523</v>
      </c>
      <c r="AD50" s="3" t="s">
        <v>80</v>
      </c>
      <c r="AE50" s="3" t="s">
        <v>176</v>
      </c>
      <c r="AF50" s="5" t="s">
        <v>213</v>
      </c>
      <c r="AG50" s="3" t="s">
        <v>184</v>
      </c>
      <c r="AH50" s="5" t="s">
        <v>8747</v>
      </c>
      <c r="AI50" s="3" t="s">
        <v>42</v>
      </c>
      <c r="AK50" s="16">
        <f t="shared" si="0"/>
        <v>-0.82999999999992724</v>
      </c>
      <c r="AL50" t="str">
        <f t="shared" si="1"/>
        <v xml:space="preserve">  </v>
      </c>
      <c r="AN50" s="23">
        <f t="shared" si="2"/>
        <v>-6.1154929208788143E-3</v>
      </c>
      <c r="AQ50" s="25">
        <f t="shared" si="3"/>
        <v>0.50243971348438077</v>
      </c>
      <c r="AR50" s="41">
        <f t="shared" si="4"/>
        <v>1.9902885324591022</v>
      </c>
    </row>
    <row r="51" spans="1:44" x14ac:dyDescent="0.25">
      <c r="A51" s="3" t="s">
        <v>213</v>
      </c>
      <c r="B51" s="4" t="s">
        <v>1585</v>
      </c>
      <c r="C51" s="3" t="s">
        <v>58</v>
      </c>
      <c r="D51" s="3" t="s">
        <v>1260</v>
      </c>
      <c r="E51" s="3" t="s">
        <v>7323</v>
      </c>
      <c r="F51" s="3" t="s">
        <v>1263</v>
      </c>
      <c r="G51" s="3" t="s">
        <v>42</v>
      </c>
      <c r="H51" s="5" t="s">
        <v>46</v>
      </c>
      <c r="I51" s="3" t="s">
        <v>47</v>
      </c>
      <c r="J51" s="3" t="s">
        <v>46</v>
      </c>
      <c r="K51" s="3" t="s">
        <v>143</v>
      </c>
      <c r="L51" s="5" t="s">
        <v>47</v>
      </c>
      <c r="M51" s="3" t="s">
        <v>86</v>
      </c>
      <c r="N51" s="3" t="s">
        <v>47</v>
      </c>
      <c r="O51" s="3" t="s">
        <v>38</v>
      </c>
      <c r="P51" s="5" t="s">
        <v>46</v>
      </c>
      <c r="Q51" s="3" t="s">
        <v>40</v>
      </c>
      <c r="R51" s="3" t="s">
        <v>47</v>
      </c>
      <c r="S51" s="3" t="s">
        <v>235</v>
      </c>
      <c r="T51" s="5" t="s">
        <v>46</v>
      </c>
      <c r="U51" s="3" t="s">
        <v>46</v>
      </c>
      <c r="V51" s="3" t="s">
        <v>2525</v>
      </c>
      <c r="W51" s="3" t="s">
        <v>176</v>
      </c>
      <c r="X51" s="5" t="s">
        <v>46</v>
      </c>
      <c r="Y51" s="3" t="s">
        <v>47</v>
      </c>
      <c r="Z51" s="3" t="s">
        <v>46</v>
      </c>
      <c r="AA51" s="3" t="s">
        <v>121</v>
      </c>
      <c r="AB51" s="5" t="s">
        <v>46</v>
      </c>
      <c r="AC51" s="3" t="s">
        <v>47</v>
      </c>
      <c r="AD51" s="3" t="s">
        <v>80</v>
      </c>
      <c r="AE51" s="3" t="s">
        <v>176</v>
      </c>
      <c r="AF51" s="5" t="s">
        <v>2620</v>
      </c>
      <c r="AG51" s="3" t="s">
        <v>237</v>
      </c>
      <c r="AH51" s="5" t="s">
        <v>8749</v>
      </c>
      <c r="AI51" s="3" t="s">
        <v>8750</v>
      </c>
      <c r="AK51" s="16">
        <f t="shared" si="0"/>
        <v>62.019999999999982</v>
      </c>
      <c r="AL51" t="str">
        <f t="shared" si="1"/>
        <v xml:space="preserve">  </v>
      </c>
      <c r="AN51" s="23">
        <f t="shared" si="2"/>
        <v>0.46446874996897458</v>
      </c>
      <c r="AQ51" s="25">
        <f t="shared" si="3"/>
        <v>0.32115597187055267</v>
      </c>
      <c r="AR51" s="41">
        <f t="shared" si="4"/>
        <v>3.1137518451721857</v>
      </c>
    </row>
    <row r="52" spans="1:44" x14ac:dyDescent="0.25">
      <c r="A52" s="3" t="s">
        <v>189</v>
      </c>
      <c r="B52" s="4" t="s">
        <v>1226</v>
      </c>
      <c r="C52" s="3" t="s">
        <v>278</v>
      </c>
      <c r="D52" s="3" t="s">
        <v>1103</v>
      </c>
      <c r="E52" s="3" t="s">
        <v>7310</v>
      </c>
      <c r="F52" s="3" t="s">
        <v>460</v>
      </c>
      <c r="G52" s="3" t="s">
        <v>42</v>
      </c>
      <c r="H52" s="5" t="s">
        <v>47</v>
      </c>
      <c r="I52" s="3" t="s">
        <v>46</v>
      </c>
      <c r="J52" s="3" t="s">
        <v>46</v>
      </c>
      <c r="K52" s="3" t="s">
        <v>143</v>
      </c>
      <c r="L52" s="5" t="s">
        <v>2523</v>
      </c>
      <c r="M52" s="3" t="s">
        <v>48</v>
      </c>
      <c r="N52" s="3" t="s">
        <v>40</v>
      </c>
      <c r="O52" s="3" t="s">
        <v>38</v>
      </c>
      <c r="P52" s="5" t="s">
        <v>86</v>
      </c>
      <c r="Q52" s="3" t="s">
        <v>40</v>
      </c>
      <c r="R52" s="3" t="s">
        <v>47</v>
      </c>
      <c r="S52" s="3" t="s">
        <v>50</v>
      </c>
      <c r="T52" s="5" t="s">
        <v>46</v>
      </c>
      <c r="U52" s="3" t="s">
        <v>2525</v>
      </c>
      <c r="V52" s="3" t="s">
        <v>2525</v>
      </c>
      <c r="W52" s="3" t="s">
        <v>176</v>
      </c>
      <c r="X52" s="5" t="s">
        <v>46</v>
      </c>
      <c r="Y52" s="3" t="s">
        <v>47</v>
      </c>
      <c r="Z52" s="3" t="s">
        <v>2525</v>
      </c>
      <c r="AA52" s="3" t="s">
        <v>121</v>
      </c>
      <c r="AB52" s="5" t="s">
        <v>46</v>
      </c>
      <c r="AC52" s="3" t="s">
        <v>2525</v>
      </c>
      <c r="AD52" s="3" t="s">
        <v>47</v>
      </c>
      <c r="AE52" s="3" t="s">
        <v>176</v>
      </c>
      <c r="AF52" s="5" t="s">
        <v>5810</v>
      </c>
      <c r="AG52" s="3" t="s">
        <v>184</v>
      </c>
      <c r="AH52" s="5" t="s">
        <v>8751</v>
      </c>
      <c r="AI52" s="3" t="s">
        <v>7102</v>
      </c>
      <c r="AK52" s="16">
        <f t="shared" si="0"/>
        <v>-14.980000000000018</v>
      </c>
      <c r="AL52" t="str">
        <f t="shared" si="1"/>
        <v xml:space="preserve">  </v>
      </c>
      <c r="AN52" s="23">
        <f t="shared" si="2"/>
        <v>-0.11206246248160241</v>
      </c>
      <c r="AQ52" s="25">
        <f t="shared" si="3"/>
        <v>0.54461305975009122</v>
      </c>
      <c r="AR52" s="41">
        <f t="shared" si="4"/>
        <v>1.8361660303535028</v>
      </c>
    </row>
    <row r="53" spans="1:44" x14ac:dyDescent="0.25">
      <c r="A53" s="3" t="s">
        <v>67</v>
      </c>
      <c r="B53" s="4" t="s">
        <v>6917</v>
      </c>
      <c r="C53" s="3" t="s">
        <v>42</v>
      </c>
      <c r="D53" s="3" t="s">
        <v>395</v>
      </c>
      <c r="E53" s="3" t="s">
        <v>7339</v>
      </c>
      <c r="F53" s="3" t="s">
        <v>432</v>
      </c>
      <c r="G53" s="3" t="s">
        <v>42</v>
      </c>
      <c r="H53" s="5" t="s">
        <v>46</v>
      </c>
      <c r="I53" s="3" t="s">
        <v>47</v>
      </c>
      <c r="J53" s="3" t="s">
        <v>47</v>
      </c>
      <c r="K53" s="3" t="s">
        <v>143</v>
      </c>
      <c r="L53" s="5" t="s">
        <v>46</v>
      </c>
      <c r="M53" s="3" t="s">
        <v>86</v>
      </c>
      <c r="N53" s="3" t="s">
        <v>80</v>
      </c>
      <c r="O53" s="3" t="s">
        <v>38</v>
      </c>
      <c r="P53" s="5" t="s">
        <v>40</v>
      </c>
      <c r="Q53" s="3" t="s">
        <v>47</v>
      </c>
      <c r="R53" s="3" t="s">
        <v>47</v>
      </c>
      <c r="S53" s="3" t="s">
        <v>50</v>
      </c>
      <c r="T53" s="5" t="s">
        <v>46</v>
      </c>
      <c r="U53" s="3" t="s">
        <v>80</v>
      </c>
      <c r="V53" s="3" t="s">
        <v>46</v>
      </c>
      <c r="W53" s="3" t="s">
        <v>176</v>
      </c>
      <c r="X53" s="5" t="s">
        <v>46</v>
      </c>
      <c r="Y53" s="3" t="s">
        <v>80</v>
      </c>
      <c r="Z53" s="3" t="s">
        <v>46</v>
      </c>
      <c r="AA53" s="3" t="s">
        <v>263</v>
      </c>
      <c r="AB53" s="5" t="s">
        <v>46</v>
      </c>
      <c r="AC53" s="3" t="s">
        <v>2523</v>
      </c>
      <c r="AD53" s="3" t="s">
        <v>80</v>
      </c>
      <c r="AE53" s="3" t="s">
        <v>176</v>
      </c>
      <c r="AF53" s="5" t="s">
        <v>3265</v>
      </c>
      <c r="AG53" s="3" t="s">
        <v>215</v>
      </c>
      <c r="AH53" s="5" t="s">
        <v>8752</v>
      </c>
      <c r="AI53" s="3" t="s">
        <v>2791</v>
      </c>
      <c r="AK53" s="16">
        <f t="shared" si="0"/>
        <v>29.930000000000291</v>
      </c>
      <c r="AL53" t="str">
        <f t="shared" si="1"/>
        <v xml:space="preserve">  </v>
      </c>
      <c r="AN53" s="23">
        <f t="shared" si="2"/>
        <v>0.22419749532561306</v>
      </c>
      <c r="AQ53" s="25">
        <f t="shared" si="3"/>
        <v>0.411301816156592</v>
      </c>
      <c r="AR53" s="41">
        <f t="shared" si="4"/>
        <v>2.4313046058111185</v>
      </c>
    </row>
    <row r="54" spans="1:44" x14ac:dyDescent="0.25">
      <c r="A54" s="3" t="s">
        <v>176</v>
      </c>
      <c r="B54" s="4" t="s">
        <v>464</v>
      </c>
      <c r="C54" s="3" t="s">
        <v>42</v>
      </c>
      <c r="D54" s="3" t="s">
        <v>55</v>
      </c>
      <c r="E54" s="3" t="s">
        <v>7262</v>
      </c>
      <c r="F54" s="3" t="s">
        <v>1871</v>
      </c>
      <c r="G54" s="3" t="s">
        <v>42</v>
      </c>
      <c r="H54" s="5" t="s">
        <v>47</v>
      </c>
      <c r="I54" s="3" t="s">
        <v>46</v>
      </c>
      <c r="J54" s="3" t="s">
        <v>47</v>
      </c>
      <c r="K54" s="3" t="s">
        <v>143</v>
      </c>
      <c r="L54" s="5" t="s">
        <v>46</v>
      </c>
      <c r="M54" s="3" t="s">
        <v>47</v>
      </c>
      <c r="N54" s="3" t="s">
        <v>86</v>
      </c>
      <c r="O54" s="3" t="s">
        <v>38</v>
      </c>
      <c r="P54" s="5" t="s">
        <v>40</v>
      </c>
      <c r="Q54" s="3" t="s">
        <v>40</v>
      </c>
      <c r="R54" s="3" t="s">
        <v>47</v>
      </c>
      <c r="S54" s="3" t="s">
        <v>50</v>
      </c>
      <c r="T54" s="5" t="s">
        <v>46</v>
      </c>
      <c r="U54" s="3" t="s">
        <v>2525</v>
      </c>
      <c r="V54" s="3" t="s">
        <v>2525</v>
      </c>
      <c r="W54" s="3" t="s">
        <v>176</v>
      </c>
      <c r="X54" s="5" t="s">
        <v>46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2523</v>
      </c>
      <c r="AD54" s="3" t="s">
        <v>47</v>
      </c>
      <c r="AE54" s="3" t="s">
        <v>176</v>
      </c>
      <c r="AF54" s="5" t="s">
        <v>2808</v>
      </c>
      <c r="AG54" s="3" t="s">
        <v>184</v>
      </c>
      <c r="AH54" s="5" t="s">
        <v>8753</v>
      </c>
      <c r="AI54" s="3" t="s">
        <v>8754</v>
      </c>
      <c r="AK54" s="16">
        <f t="shared" si="0"/>
        <v>-138.05999999999995</v>
      </c>
      <c r="AL54" t="str">
        <f t="shared" si="1"/>
        <v xml:space="preserve">  </v>
      </c>
      <c r="AN54" s="23">
        <f t="shared" si="2"/>
        <v>-1.0336139122013033</v>
      </c>
      <c r="AQ54" s="25">
        <f t="shared" si="3"/>
        <v>0.84934165355760127</v>
      </c>
      <c r="AR54" s="41">
        <f t="shared" si="4"/>
        <v>1.177382500683138</v>
      </c>
    </row>
    <row r="55" spans="1:44" x14ac:dyDescent="0.25">
      <c r="A55" s="3" t="s">
        <v>439</v>
      </c>
      <c r="B55" s="4" t="s">
        <v>109</v>
      </c>
      <c r="C55" s="3" t="s">
        <v>42</v>
      </c>
      <c r="D55" s="3" t="s">
        <v>59</v>
      </c>
      <c r="E55" s="3" t="s">
        <v>7301</v>
      </c>
      <c r="F55" s="3" t="s">
        <v>359</v>
      </c>
      <c r="G55" s="3" t="s">
        <v>111</v>
      </c>
      <c r="H55" s="5" t="s">
        <v>46</v>
      </c>
      <c r="I55" s="3" t="s">
        <v>47</v>
      </c>
      <c r="J55" s="3" t="s">
        <v>47</v>
      </c>
      <c r="K55" s="3" t="s">
        <v>143</v>
      </c>
      <c r="L55" s="5" t="s">
        <v>80</v>
      </c>
      <c r="M55" s="3" t="s">
        <v>46</v>
      </c>
      <c r="N55" s="3" t="s">
        <v>47</v>
      </c>
      <c r="O55" s="3" t="s">
        <v>38</v>
      </c>
      <c r="P55" s="5" t="s">
        <v>40</v>
      </c>
      <c r="Q55" s="3" t="s">
        <v>40</v>
      </c>
      <c r="R55" s="3" t="s">
        <v>40</v>
      </c>
      <c r="S55" s="3" t="s">
        <v>368</v>
      </c>
      <c r="T55" s="5" t="s">
        <v>46</v>
      </c>
      <c r="U55" s="3" t="s">
        <v>46</v>
      </c>
      <c r="V55" s="3" t="s">
        <v>46</v>
      </c>
      <c r="W55" s="3" t="s">
        <v>97</v>
      </c>
      <c r="X55" s="5" t="s">
        <v>46</v>
      </c>
      <c r="Y55" s="3" t="s">
        <v>80</v>
      </c>
      <c r="Z55" s="3" t="s">
        <v>47</v>
      </c>
      <c r="AA55" s="3" t="s">
        <v>121</v>
      </c>
      <c r="AB55" s="5" t="s">
        <v>46</v>
      </c>
      <c r="AC55" s="3" t="s">
        <v>47</v>
      </c>
      <c r="AD55" s="3" t="s">
        <v>80</v>
      </c>
      <c r="AE55" s="3" t="s">
        <v>176</v>
      </c>
      <c r="AF55" s="5" t="s">
        <v>219</v>
      </c>
      <c r="AG55" s="3" t="s">
        <v>1291</v>
      </c>
      <c r="AH55" s="5" t="s">
        <v>8755</v>
      </c>
      <c r="AI55" s="3" t="s">
        <v>6088</v>
      </c>
      <c r="AK55" s="16">
        <f t="shared" si="0"/>
        <v>-212.23000000000025</v>
      </c>
      <c r="AL55" t="str">
        <f t="shared" si="1"/>
        <v xml:space="preserve">  </v>
      </c>
      <c r="AN55" s="23">
        <f t="shared" si="2"/>
        <v>-1.5889557307397379</v>
      </c>
      <c r="AQ55" s="25">
        <f t="shared" si="3"/>
        <v>0.94396480620094148</v>
      </c>
      <c r="AR55" s="41">
        <f t="shared" si="4"/>
        <v>1.0593615285558966</v>
      </c>
    </row>
    <row r="56" spans="1:44" x14ac:dyDescent="0.25">
      <c r="A56" s="3" t="s">
        <v>773</v>
      </c>
      <c r="B56" s="4" t="s">
        <v>1131</v>
      </c>
      <c r="C56" s="3" t="s">
        <v>42</v>
      </c>
      <c r="D56" s="3" t="s">
        <v>90</v>
      </c>
      <c r="E56" s="3" t="s">
        <v>7278</v>
      </c>
      <c r="F56" s="3" t="s">
        <v>795</v>
      </c>
      <c r="G56" s="3" t="s">
        <v>111</v>
      </c>
      <c r="H56" s="5" t="s">
        <v>47</v>
      </c>
      <c r="I56" s="3" t="s">
        <v>46</v>
      </c>
      <c r="J56" s="3" t="s">
        <v>46</v>
      </c>
      <c r="K56" s="3" t="s">
        <v>143</v>
      </c>
      <c r="L56" s="5" t="s">
        <v>47</v>
      </c>
      <c r="M56" s="3" t="s">
        <v>47</v>
      </c>
      <c r="N56" s="3" t="s">
        <v>61</v>
      </c>
      <c r="O56" s="3" t="s">
        <v>38</v>
      </c>
      <c r="P56" s="5" t="s">
        <v>86</v>
      </c>
      <c r="Q56" s="3" t="s">
        <v>40</v>
      </c>
      <c r="R56" s="3" t="s">
        <v>47</v>
      </c>
      <c r="S56" s="3" t="s">
        <v>50</v>
      </c>
      <c r="T56" s="5" t="s">
        <v>46</v>
      </c>
      <c r="U56" s="3" t="s">
        <v>80</v>
      </c>
      <c r="V56" s="3" t="s">
        <v>80</v>
      </c>
      <c r="W56" s="3" t="s">
        <v>176</v>
      </c>
      <c r="X56" s="5" t="s">
        <v>46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2523</v>
      </c>
      <c r="AD56" s="3" t="s">
        <v>47</v>
      </c>
      <c r="AE56" s="3" t="s">
        <v>176</v>
      </c>
      <c r="AF56" s="5" t="s">
        <v>2818</v>
      </c>
      <c r="AG56" s="3" t="s">
        <v>184</v>
      </c>
      <c r="AH56" s="5" t="s">
        <v>7866</v>
      </c>
      <c r="AI56" s="9" t="s">
        <v>8756</v>
      </c>
      <c r="AK56" s="16">
        <f t="shared" si="0"/>
        <v>-310.48</v>
      </c>
      <c r="AL56" t="str">
        <f t="shared" si="1"/>
        <v xml:space="preserve">  </v>
      </c>
      <c r="AN56" s="23">
        <f t="shared" si="2"/>
        <v>-2.3245945829899859</v>
      </c>
      <c r="AQ56" s="25">
        <f t="shared" si="3"/>
        <v>0.98995317563367835</v>
      </c>
      <c r="AR56" s="41">
        <f t="shared" si="4"/>
        <v>1.0101487874513768</v>
      </c>
    </row>
    <row r="57" spans="1:44" x14ac:dyDescent="0.25">
      <c r="A57" s="3" t="s">
        <v>355</v>
      </c>
      <c r="B57" s="4" t="s">
        <v>105</v>
      </c>
      <c r="C57" s="3" t="s">
        <v>58</v>
      </c>
      <c r="D57" s="3" t="s">
        <v>55</v>
      </c>
      <c r="E57" s="3" t="s">
        <v>7298</v>
      </c>
      <c r="F57" s="3" t="s">
        <v>375</v>
      </c>
      <c r="G57" s="3" t="s">
        <v>42</v>
      </c>
      <c r="H57" s="5" t="s">
        <v>47</v>
      </c>
      <c r="I57" s="3" t="s">
        <v>46</v>
      </c>
      <c r="J57" s="3" t="s">
        <v>46</v>
      </c>
      <c r="K57" s="3" t="s">
        <v>143</v>
      </c>
      <c r="L57" s="5" t="s">
        <v>47</v>
      </c>
      <c r="M57" s="3" t="s">
        <v>80</v>
      </c>
      <c r="N57" s="3" t="s">
        <v>47</v>
      </c>
      <c r="O57" s="3" t="s">
        <v>38</v>
      </c>
      <c r="P57" s="5" t="s">
        <v>46</v>
      </c>
      <c r="Q57" s="3" t="s">
        <v>40</v>
      </c>
      <c r="R57" s="3" t="s">
        <v>47</v>
      </c>
      <c r="S57" s="3" t="s">
        <v>50</v>
      </c>
      <c r="T57" s="5" t="s">
        <v>46</v>
      </c>
      <c r="U57" s="3" t="s">
        <v>2525</v>
      </c>
      <c r="V57" s="3" t="s">
        <v>2525</v>
      </c>
      <c r="W57" s="3" t="s">
        <v>176</v>
      </c>
      <c r="X57" s="5" t="s">
        <v>47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47</v>
      </c>
      <c r="AD57" s="3" t="s">
        <v>80</v>
      </c>
      <c r="AE57" s="3" t="s">
        <v>176</v>
      </c>
      <c r="AF57" s="5" t="s">
        <v>122</v>
      </c>
      <c r="AG57" s="3" t="s">
        <v>184</v>
      </c>
      <c r="AH57" s="5" t="s">
        <v>8757</v>
      </c>
      <c r="AI57" s="3" t="s">
        <v>5058</v>
      </c>
      <c r="AK57" s="16">
        <f t="shared" si="0"/>
        <v>-69.220000000000027</v>
      </c>
      <c r="AL57" t="str">
        <f t="shared" si="1"/>
        <v xml:space="preserve">  </v>
      </c>
      <c r="AN57" s="23">
        <f t="shared" si="2"/>
        <v>-0.51818003343380115</v>
      </c>
      <c r="AQ57" s="25">
        <f t="shared" si="3"/>
        <v>0.69783366786783563</v>
      </c>
      <c r="AR57" s="41">
        <f t="shared" si="4"/>
        <v>1.4330062392309113</v>
      </c>
    </row>
    <row r="58" spans="1:44" x14ac:dyDescent="0.25">
      <c r="A58" s="3" t="s">
        <v>446</v>
      </c>
      <c r="B58" s="4" t="s">
        <v>1152</v>
      </c>
      <c r="C58" s="3" t="s">
        <v>42</v>
      </c>
      <c r="D58" s="3" t="s">
        <v>1103</v>
      </c>
      <c r="E58" s="3" t="s">
        <v>7334</v>
      </c>
      <c r="F58" s="3" t="s">
        <v>1915</v>
      </c>
      <c r="G58" s="3" t="s">
        <v>42</v>
      </c>
      <c r="H58" s="5" t="s">
        <v>47</v>
      </c>
      <c r="I58" s="3" t="s">
        <v>47</v>
      </c>
      <c r="J58" s="3" t="s">
        <v>46</v>
      </c>
      <c r="K58" s="3" t="s">
        <v>143</v>
      </c>
      <c r="L58" s="5" t="s">
        <v>47</v>
      </c>
      <c r="M58" s="3" t="s">
        <v>47</v>
      </c>
      <c r="N58" s="3" t="s">
        <v>48</v>
      </c>
      <c r="O58" s="3" t="s">
        <v>38</v>
      </c>
      <c r="P58" s="5" t="s">
        <v>86</v>
      </c>
      <c r="Q58" s="3" t="s">
        <v>47</v>
      </c>
      <c r="R58" s="3" t="s">
        <v>40</v>
      </c>
      <c r="S58" s="3" t="s">
        <v>50</v>
      </c>
      <c r="T58" s="5" t="s">
        <v>46</v>
      </c>
      <c r="U58" s="3" t="s">
        <v>80</v>
      </c>
      <c r="V58" s="3" t="s">
        <v>80</v>
      </c>
      <c r="W58" s="3" t="s">
        <v>176</v>
      </c>
      <c r="X58" s="5" t="s">
        <v>46</v>
      </c>
      <c r="Y58" s="3" t="s">
        <v>47</v>
      </c>
      <c r="Z58" s="3" t="s">
        <v>47</v>
      </c>
      <c r="AA58" s="3" t="s">
        <v>121</v>
      </c>
      <c r="AB58" s="5" t="s">
        <v>2525</v>
      </c>
      <c r="AC58" s="3" t="s">
        <v>46</v>
      </c>
      <c r="AD58" s="3" t="s">
        <v>47</v>
      </c>
      <c r="AE58" s="3" t="s">
        <v>176</v>
      </c>
      <c r="AF58" s="5" t="s">
        <v>3123</v>
      </c>
      <c r="AG58" s="3" t="s">
        <v>184</v>
      </c>
      <c r="AH58" s="5" t="s">
        <v>8758</v>
      </c>
      <c r="AI58" s="3" t="s">
        <v>7871</v>
      </c>
      <c r="AK58" s="16">
        <f t="shared" si="0"/>
        <v>65.320000000000164</v>
      </c>
      <c r="AL58" t="str">
        <f t="shared" si="1"/>
        <v xml:space="preserve">  </v>
      </c>
      <c r="AN58" s="23">
        <f t="shared" si="2"/>
        <v>0.48917723050257217</v>
      </c>
      <c r="AQ58" s="25">
        <f t="shared" si="3"/>
        <v>0.31235811409940539</v>
      </c>
      <c r="AR58" s="41">
        <f t="shared" si="4"/>
        <v>3.2014535715942958</v>
      </c>
    </row>
    <row r="59" spans="1:44" x14ac:dyDescent="0.25">
      <c r="A59" s="3" t="s">
        <v>446</v>
      </c>
      <c r="B59" s="4" t="s">
        <v>7349</v>
      </c>
      <c r="C59" s="3" t="s">
        <v>58</v>
      </c>
      <c r="D59" s="3" t="s">
        <v>380</v>
      </c>
      <c r="E59" s="3" t="s">
        <v>7350</v>
      </c>
      <c r="F59" s="3" t="s">
        <v>1223</v>
      </c>
      <c r="G59" s="3" t="s">
        <v>42</v>
      </c>
      <c r="H59" s="5" t="s">
        <v>47</v>
      </c>
      <c r="I59" s="3" t="s">
        <v>46</v>
      </c>
      <c r="J59" s="3" t="s">
        <v>47</v>
      </c>
      <c r="K59" s="3" t="s">
        <v>143</v>
      </c>
      <c r="L59" s="5" t="s">
        <v>47</v>
      </c>
      <c r="M59" s="3" t="s">
        <v>47</v>
      </c>
      <c r="N59" s="3" t="s">
        <v>48</v>
      </c>
      <c r="O59" s="3" t="s">
        <v>38</v>
      </c>
      <c r="P59" s="5" t="s">
        <v>86</v>
      </c>
      <c r="Q59" s="3" t="s">
        <v>47</v>
      </c>
      <c r="R59" s="3" t="s">
        <v>40</v>
      </c>
      <c r="S59" s="3" t="s">
        <v>50</v>
      </c>
      <c r="T59" s="5" t="s">
        <v>46</v>
      </c>
      <c r="U59" s="3" t="s">
        <v>80</v>
      </c>
      <c r="V59" s="3" t="s">
        <v>80</v>
      </c>
      <c r="W59" s="3" t="s">
        <v>176</v>
      </c>
      <c r="X59" s="5" t="s">
        <v>2525</v>
      </c>
      <c r="Y59" s="3" t="s">
        <v>46</v>
      </c>
      <c r="Z59" s="3" t="s">
        <v>47</v>
      </c>
      <c r="AA59" s="3" t="s">
        <v>121</v>
      </c>
      <c r="AB59" s="5" t="s">
        <v>46</v>
      </c>
      <c r="AC59" s="3" t="s">
        <v>47</v>
      </c>
      <c r="AD59" s="3" t="s">
        <v>80</v>
      </c>
      <c r="AE59" s="3" t="s">
        <v>176</v>
      </c>
      <c r="AF59" s="5" t="s">
        <v>3123</v>
      </c>
      <c r="AG59" s="3" t="s">
        <v>184</v>
      </c>
      <c r="AH59" s="5" t="s">
        <v>8758</v>
      </c>
      <c r="AI59" s="3" t="s">
        <v>8759</v>
      </c>
      <c r="AK59" s="16">
        <f t="shared" si="0"/>
        <v>154.29999999999995</v>
      </c>
      <c r="AL59" t="str">
        <f t="shared" si="1"/>
        <v xml:space="preserve">  </v>
      </c>
      <c r="AN59" s="23">
        <f t="shared" si="2"/>
        <v>1.1554077147084452</v>
      </c>
      <c r="AQ59" s="25">
        <f t="shared" si="3"/>
        <v>0.12396175208972848</v>
      </c>
      <c r="AR59" s="41">
        <f t="shared" si="4"/>
        <v>8.0670044037144617</v>
      </c>
    </row>
    <row r="60" spans="1:44" x14ac:dyDescent="0.25">
      <c r="A60" s="3" t="s">
        <v>188</v>
      </c>
      <c r="B60" s="4" t="s">
        <v>1212</v>
      </c>
      <c r="C60" s="3" t="s">
        <v>42</v>
      </c>
      <c r="D60" s="3" t="s">
        <v>193</v>
      </c>
      <c r="E60" s="3" t="s">
        <v>7336</v>
      </c>
      <c r="F60" s="3" t="s">
        <v>1158</v>
      </c>
      <c r="G60" s="3" t="s">
        <v>42</v>
      </c>
      <c r="H60" s="5" t="s">
        <v>47</v>
      </c>
      <c r="I60" s="3" t="s">
        <v>47</v>
      </c>
      <c r="J60" s="3" t="s">
        <v>47</v>
      </c>
      <c r="K60" s="3" t="s">
        <v>143</v>
      </c>
      <c r="L60" s="5" t="s">
        <v>46</v>
      </c>
      <c r="M60" s="3" t="s">
        <v>61</v>
      </c>
      <c r="N60" s="3" t="s">
        <v>47</v>
      </c>
      <c r="O60" s="3" t="s">
        <v>38</v>
      </c>
      <c r="P60" s="5" t="s">
        <v>40</v>
      </c>
      <c r="Q60" s="3" t="s">
        <v>47</v>
      </c>
      <c r="R60" s="3" t="s">
        <v>47</v>
      </c>
      <c r="S60" s="3" t="s">
        <v>50</v>
      </c>
      <c r="T60" s="5" t="s">
        <v>46</v>
      </c>
      <c r="U60" s="3" t="s">
        <v>80</v>
      </c>
      <c r="V60" s="3" t="s">
        <v>80</v>
      </c>
      <c r="W60" s="3" t="s">
        <v>176</v>
      </c>
      <c r="X60" s="5" t="s">
        <v>46</v>
      </c>
      <c r="Y60" s="3" t="s">
        <v>80</v>
      </c>
      <c r="Z60" s="3" t="s">
        <v>2525</v>
      </c>
      <c r="AA60" s="3" t="s">
        <v>121</v>
      </c>
      <c r="AB60" s="5" t="s">
        <v>46</v>
      </c>
      <c r="AC60" s="3" t="s">
        <v>47</v>
      </c>
      <c r="AD60" s="3" t="s">
        <v>80</v>
      </c>
      <c r="AE60" s="3" t="s">
        <v>176</v>
      </c>
      <c r="AF60" s="5" t="s">
        <v>2890</v>
      </c>
      <c r="AG60" s="3" t="s">
        <v>184</v>
      </c>
      <c r="AH60" s="5" t="s">
        <v>8760</v>
      </c>
      <c r="AI60" s="3" t="s">
        <v>4932</v>
      </c>
      <c r="AK60" s="16">
        <f t="shared" si="0"/>
        <v>-41.720000000000027</v>
      </c>
      <c r="AL60" t="str">
        <f t="shared" si="1"/>
        <v xml:space="preserve">  </v>
      </c>
      <c r="AN60" s="23">
        <f t="shared" si="2"/>
        <v>-0.3122760289871665</v>
      </c>
      <c r="AQ60" s="25">
        <f t="shared" si="3"/>
        <v>0.62258462205023724</v>
      </c>
      <c r="AR60" s="41">
        <f t="shared" si="4"/>
        <v>1.6062073565307378</v>
      </c>
    </row>
    <row r="61" spans="1:44" x14ac:dyDescent="0.25">
      <c r="A61" s="3" t="s">
        <v>340</v>
      </c>
      <c r="B61" s="4" t="s">
        <v>843</v>
      </c>
      <c r="C61" s="3" t="s">
        <v>42</v>
      </c>
      <c r="D61" s="3" t="s">
        <v>844</v>
      </c>
      <c r="E61" s="3" t="s">
        <v>7344</v>
      </c>
      <c r="F61" s="3" t="s">
        <v>863</v>
      </c>
      <c r="G61" s="3" t="s">
        <v>42</v>
      </c>
      <c r="H61" s="5" t="s">
        <v>47</v>
      </c>
      <c r="I61" s="3" t="s">
        <v>46</v>
      </c>
      <c r="J61" s="3" t="s">
        <v>47</v>
      </c>
      <c r="K61" s="3" t="s">
        <v>143</v>
      </c>
      <c r="L61" s="5" t="s">
        <v>80</v>
      </c>
      <c r="M61" s="3" t="s">
        <v>80</v>
      </c>
      <c r="N61" s="3" t="s">
        <v>61</v>
      </c>
      <c r="O61" s="3" t="s">
        <v>38</v>
      </c>
      <c r="P61" s="5" t="s">
        <v>86</v>
      </c>
      <c r="Q61" s="3" t="s">
        <v>40</v>
      </c>
      <c r="R61" s="3" t="s">
        <v>47</v>
      </c>
      <c r="S61" s="3" t="s">
        <v>50</v>
      </c>
      <c r="T61" s="5" t="s">
        <v>46</v>
      </c>
      <c r="U61" s="3" t="s">
        <v>80</v>
      </c>
      <c r="V61" s="3" t="s">
        <v>80</v>
      </c>
      <c r="W61" s="3" t="s">
        <v>176</v>
      </c>
      <c r="X61" s="5" t="s">
        <v>2523</v>
      </c>
      <c r="Y61" s="3" t="s">
        <v>80</v>
      </c>
      <c r="Z61" s="3" t="s">
        <v>80</v>
      </c>
      <c r="AA61" s="3" t="s">
        <v>121</v>
      </c>
      <c r="AB61" s="5" t="s">
        <v>46</v>
      </c>
      <c r="AC61" s="3" t="s">
        <v>80</v>
      </c>
      <c r="AD61" s="3" t="s">
        <v>80</v>
      </c>
      <c r="AE61" s="3" t="s">
        <v>176</v>
      </c>
      <c r="AF61" s="5" t="s">
        <v>8761</v>
      </c>
      <c r="AG61" s="3" t="s">
        <v>184</v>
      </c>
      <c r="AH61" s="5" t="s">
        <v>8762</v>
      </c>
      <c r="AI61" s="3" t="s">
        <v>8763</v>
      </c>
      <c r="AK61" s="16">
        <f t="shared" si="0"/>
        <v>-225.08999999999992</v>
      </c>
      <c r="AL61" t="str">
        <f t="shared" si="1"/>
        <v xml:space="preserve">  </v>
      </c>
      <c r="AN61" s="23">
        <f t="shared" si="2"/>
        <v>-1.6852439306373255</v>
      </c>
      <c r="AQ61" s="25">
        <f t="shared" si="3"/>
        <v>0.95402924074759021</v>
      </c>
      <c r="AR61" s="41">
        <f t="shared" si="4"/>
        <v>1.0481859017406914</v>
      </c>
    </row>
    <row r="62" spans="1:44" x14ac:dyDescent="0.25">
      <c r="A62" s="3" t="s">
        <v>78</v>
      </c>
      <c r="B62" s="4" t="s">
        <v>3321</v>
      </c>
      <c r="C62" s="3" t="s">
        <v>42</v>
      </c>
      <c r="D62" s="3" t="s">
        <v>307</v>
      </c>
      <c r="E62" s="3" t="s">
        <v>42</v>
      </c>
      <c r="F62" s="3" t="s">
        <v>80</v>
      </c>
      <c r="G62" s="3" t="s">
        <v>42</v>
      </c>
      <c r="H62" s="5" t="s">
        <v>47</v>
      </c>
      <c r="I62" s="3" t="s">
        <v>47</v>
      </c>
      <c r="J62" s="3" t="s">
        <v>47</v>
      </c>
      <c r="K62" s="3" t="s">
        <v>143</v>
      </c>
      <c r="L62" s="5" t="s">
        <v>2564</v>
      </c>
      <c r="M62" s="3" t="s">
        <v>47</v>
      </c>
      <c r="N62" s="3" t="s">
        <v>47</v>
      </c>
      <c r="O62" s="3" t="s">
        <v>38</v>
      </c>
      <c r="P62" s="5" t="s">
        <v>40</v>
      </c>
      <c r="Q62" s="3" t="s">
        <v>47</v>
      </c>
      <c r="R62" s="3" t="s">
        <v>47</v>
      </c>
      <c r="S62" s="3" t="s">
        <v>183</v>
      </c>
      <c r="T62" s="5" t="s">
        <v>46</v>
      </c>
      <c r="U62" s="3" t="s">
        <v>80</v>
      </c>
      <c r="V62" s="3" t="s">
        <v>80</v>
      </c>
      <c r="W62" s="3" t="s">
        <v>176</v>
      </c>
      <c r="X62" s="5" t="s">
        <v>46</v>
      </c>
      <c r="Y62" s="3" t="s">
        <v>46</v>
      </c>
      <c r="Z62" s="3" t="s">
        <v>47</v>
      </c>
      <c r="AA62" s="3" t="s">
        <v>121</v>
      </c>
      <c r="AB62" s="5" t="s">
        <v>46</v>
      </c>
      <c r="AC62" s="3" t="s">
        <v>47</v>
      </c>
      <c r="AD62" s="3" t="s">
        <v>80</v>
      </c>
      <c r="AE62" s="3" t="s">
        <v>176</v>
      </c>
      <c r="AF62" s="5" t="s">
        <v>6461</v>
      </c>
      <c r="AG62" s="3" t="s">
        <v>252</v>
      </c>
      <c r="AH62" s="5" t="s">
        <v>8764</v>
      </c>
      <c r="AI62" s="3" t="s">
        <v>42</v>
      </c>
      <c r="AK62" s="16">
        <f t="shared" si="0"/>
        <v>0</v>
      </c>
      <c r="AL62" t="str">
        <f t="shared" si="1"/>
        <v xml:space="preserve">  </v>
      </c>
      <c r="AN62" s="23">
        <f t="shared" si="2"/>
        <v>9.9064304237250463E-5</v>
      </c>
      <c r="AQ62" s="25">
        <f t="shared" si="3"/>
        <v>0.4999604790606258</v>
      </c>
      <c r="AR62" s="41">
        <f t="shared" si="4"/>
        <v>2.0001580962537218</v>
      </c>
    </row>
    <row r="63" spans="1:44" x14ac:dyDescent="0.25">
      <c r="A63" s="3" t="s">
        <v>396</v>
      </c>
      <c r="B63" s="4" t="s">
        <v>632</v>
      </c>
      <c r="C63" s="3" t="s">
        <v>58</v>
      </c>
      <c r="D63" s="3" t="s">
        <v>422</v>
      </c>
      <c r="E63" s="3" t="s">
        <v>7320</v>
      </c>
      <c r="F63" s="3" t="s">
        <v>942</v>
      </c>
      <c r="G63" s="3" t="s">
        <v>42</v>
      </c>
      <c r="H63" s="5" t="s">
        <v>47</v>
      </c>
      <c r="I63" s="3" t="s">
        <v>47</v>
      </c>
      <c r="J63" s="3" t="s">
        <v>47</v>
      </c>
      <c r="K63" s="3" t="s">
        <v>143</v>
      </c>
      <c r="L63" s="5" t="s">
        <v>2525</v>
      </c>
      <c r="M63" s="3" t="s">
        <v>48</v>
      </c>
      <c r="N63" s="3" t="s">
        <v>47</v>
      </c>
      <c r="O63" s="3" t="s">
        <v>38</v>
      </c>
      <c r="P63" s="5" t="s">
        <v>40</v>
      </c>
      <c r="Q63" s="3" t="s">
        <v>47</v>
      </c>
      <c r="R63" s="3" t="s">
        <v>47</v>
      </c>
      <c r="S63" s="3" t="s">
        <v>50</v>
      </c>
      <c r="T63" s="5" t="s">
        <v>46</v>
      </c>
      <c r="U63" s="3" t="s">
        <v>2525</v>
      </c>
      <c r="V63" s="3" t="s">
        <v>47</v>
      </c>
      <c r="W63" s="3" t="s">
        <v>176</v>
      </c>
      <c r="X63" s="5" t="s">
        <v>47</v>
      </c>
      <c r="Y63" s="3" t="s">
        <v>46</v>
      </c>
      <c r="Z63" s="3" t="s">
        <v>47</v>
      </c>
      <c r="AA63" s="3" t="s">
        <v>121</v>
      </c>
      <c r="AB63" s="5" t="s">
        <v>2523</v>
      </c>
      <c r="AC63" s="3" t="s">
        <v>47</v>
      </c>
      <c r="AD63" s="3" t="s">
        <v>47</v>
      </c>
      <c r="AE63" s="3" t="s">
        <v>176</v>
      </c>
      <c r="AF63" s="5" t="s">
        <v>4999</v>
      </c>
      <c r="AG63" s="3" t="s">
        <v>184</v>
      </c>
      <c r="AH63" s="5" t="s">
        <v>8765</v>
      </c>
      <c r="AI63" s="3" t="s">
        <v>8766</v>
      </c>
      <c r="AK63" s="16">
        <f t="shared" si="0"/>
        <v>-227.64999999999986</v>
      </c>
      <c r="AL63" t="str">
        <f t="shared" si="1"/>
        <v xml:space="preserve">  </v>
      </c>
      <c r="AN63" s="23">
        <f t="shared" si="2"/>
        <v>-1.7044117215967209</v>
      </c>
      <c r="AQ63" s="25">
        <f t="shared" si="3"/>
        <v>0.95584790220278659</v>
      </c>
      <c r="AR63" s="41">
        <f t="shared" si="4"/>
        <v>1.0461915517055207</v>
      </c>
    </row>
    <row r="64" spans="1:44" x14ac:dyDescent="0.25">
      <c r="A64" s="3" t="s">
        <v>38</v>
      </c>
      <c r="B64" s="4" t="s">
        <v>155</v>
      </c>
      <c r="C64" s="3" t="s">
        <v>58</v>
      </c>
      <c r="D64" s="3" t="s">
        <v>43</v>
      </c>
      <c r="E64" s="3" t="s">
        <v>7326</v>
      </c>
      <c r="F64" s="3" t="s">
        <v>482</v>
      </c>
      <c r="G64" s="3" t="s">
        <v>42</v>
      </c>
      <c r="H64" s="5" t="s">
        <v>47</v>
      </c>
      <c r="I64" s="3" t="s">
        <v>46</v>
      </c>
      <c r="J64" s="3" t="s">
        <v>47</v>
      </c>
      <c r="K64" s="3" t="s">
        <v>143</v>
      </c>
      <c r="L64" s="5" t="s">
        <v>2564</v>
      </c>
      <c r="M64" s="3" t="s">
        <v>40</v>
      </c>
      <c r="N64" s="3" t="s">
        <v>47</v>
      </c>
      <c r="O64" s="3" t="s">
        <v>38</v>
      </c>
      <c r="P64" s="5" t="s">
        <v>40</v>
      </c>
      <c r="Q64" s="3" t="s">
        <v>47</v>
      </c>
      <c r="R64" s="3" t="s">
        <v>47</v>
      </c>
      <c r="S64" s="3" t="s">
        <v>50</v>
      </c>
      <c r="T64" s="5" t="s">
        <v>2518</v>
      </c>
      <c r="U64" s="3" t="s">
        <v>80</v>
      </c>
      <c r="V64" s="3" t="s">
        <v>80</v>
      </c>
      <c r="W64" s="3" t="s">
        <v>176</v>
      </c>
      <c r="X64" s="5" t="s">
        <v>2523</v>
      </c>
      <c r="Y64" s="3" t="s">
        <v>47</v>
      </c>
      <c r="Z64" s="3" t="s">
        <v>47</v>
      </c>
      <c r="AA64" s="3" t="s">
        <v>121</v>
      </c>
      <c r="AB64" s="5" t="s">
        <v>2523</v>
      </c>
      <c r="AC64" s="3" t="s">
        <v>47</v>
      </c>
      <c r="AD64" s="3" t="s">
        <v>80</v>
      </c>
      <c r="AE64" s="3" t="s">
        <v>176</v>
      </c>
      <c r="AF64" s="5" t="s">
        <v>8767</v>
      </c>
      <c r="AG64" s="3" t="s">
        <v>184</v>
      </c>
      <c r="AH64" s="5" t="s">
        <v>8768</v>
      </c>
      <c r="AI64" s="3" t="s">
        <v>8769</v>
      </c>
      <c r="AK64" s="16">
        <f t="shared" si="0"/>
        <v>-282.19999999999982</v>
      </c>
      <c r="AL64" t="str">
        <f t="shared" si="1"/>
        <v xml:space="preserve">  </v>
      </c>
      <c r="AN64" s="23">
        <f t="shared" si="2"/>
        <v>-2.1128503922354089</v>
      </c>
      <c r="AQ64" s="25">
        <f t="shared" si="3"/>
        <v>0.9826932125128528</v>
      </c>
      <c r="AR64" s="41">
        <f t="shared" si="4"/>
        <v>1.0176115874891329</v>
      </c>
    </row>
    <row r="65" spans="1:44" x14ac:dyDescent="0.25">
      <c r="A65" s="3" t="s">
        <v>411</v>
      </c>
      <c r="B65" s="4" t="s">
        <v>949</v>
      </c>
      <c r="C65" s="3" t="s">
        <v>42</v>
      </c>
      <c r="D65" s="3" t="s">
        <v>193</v>
      </c>
      <c r="E65" s="3" t="s">
        <v>7347</v>
      </c>
      <c r="F65" s="3" t="s">
        <v>468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143</v>
      </c>
      <c r="L65" s="5" t="s">
        <v>80</v>
      </c>
      <c r="M65" s="3" t="s">
        <v>47</v>
      </c>
      <c r="N65" s="3" t="s">
        <v>80</v>
      </c>
      <c r="O65" s="3" t="s">
        <v>38</v>
      </c>
      <c r="P65" s="5" t="s">
        <v>40</v>
      </c>
      <c r="Q65" s="3" t="s">
        <v>47</v>
      </c>
      <c r="R65" s="3" t="s">
        <v>80</v>
      </c>
      <c r="S65" s="3" t="s">
        <v>50</v>
      </c>
      <c r="T65" s="5" t="s">
        <v>46</v>
      </c>
      <c r="U65" s="3" t="s">
        <v>2525</v>
      </c>
      <c r="V65" s="3" t="s">
        <v>80</v>
      </c>
      <c r="W65" s="3" t="s">
        <v>176</v>
      </c>
      <c r="X65" s="5" t="s">
        <v>2525</v>
      </c>
      <c r="Y65" s="3" t="s">
        <v>47</v>
      </c>
      <c r="Z65" s="3" t="s">
        <v>80</v>
      </c>
      <c r="AA65" s="3" t="s">
        <v>121</v>
      </c>
      <c r="AB65" s="5" t="s">
        <v>46</v>
      </c>
      <c r="AC65" s="3" t="s">
        <v>47</v>
      </c>
      <c r="AD65" s="3" t="s">
        <v>80</v>
      </c>
      <c r="AE65" s="3" t="s">
        <v>176</v>
      </c>
      <c r="AF65" s="5" t="s">
        <v>128</v>
      </c>
      <c r="AG65" s="3" t="s">
        <v>184</v>
      </c>
      <c r="AH65" s="5" t="s">
        <v>8770</v>
      </c>
      <c r="AI65" s="3" t="s">
        <v>8771</v>
      </c>
      <c r="AK65" s="16">
        <f t="shared" si="0"/>
        <v>-195.36999999999989</v>
      </c>
      <c r="AL65" t="str">
        <f t="shared" si="1"/>
        <v xml:space="preserve">  </v>
      </c>
      <c r="AN65" s="23">
        <f t="shared" si="2"/>
        <v>-1.4627178574680895</v>
      </c>
      <c r="AQ65" s="25">
        <f t="shared" si="3"/>
        <v>0.9282277011274318</v>
      </c>
      <c r="AR65" s="41">
        <f t="shared" si="4"/>
        <v>1.077321867021845</v>
      </c>
    </row>
    <row r="66" spans="1:44" x14ac:dyDescent="0.25">
      <c r="A66" s="3" t="s">
        <v>196</v>
      </c>
      <c r="B66" s="4" t="s">
        <v>895</v>
      </c>
      <c r="C66" s="3" t="s">
        <v>58</v>
      </c>
      <c r="D66" s="3" t="s">
        <v>422</v>
      </c>
      <c r="E66" s="3" t="s">
        <v>7353</v>
      </c>
      <c r="F66" s="3" t="s">
        <v>367</v>
      </c>
      <c r="G66" s="3" t="s">
        <v>42</v>
      </c>
      <c r="H66" s="5" t="s">
        <v>46</v>
      </c>
      <c r="I66" s="3" t="s">
        <v>47</v>
      </c>
      <c r="J66" s="3" t="s">
        <v>47</v>
      </c>
      <c r="K66" s="3" t="s">
        <v>143</v>
      </c>
      <c r="L66" s="5" t="s">
        <v>47</v>
      </c>
      <c r="M66" s="3" t="s">
        <v>47</v>
      </c>
      <c r="N66" s="3" t="s">
        <v>2525</v>
      </c>
      <c r="O66" s="3" t="s">
        <v>38</v>
      </c>
      <c r="P66" s="5" t="s">
        <v>40</v>
      </c>
      <c r="Q66" s="3" t="s">
        <v>47</v>
      </c>
      <c r="R66" s="3" t="s">
        <v>47</v>
      </c>
      <c r="S66" s="3" t="s">
        <v>571</v>
      </c>
      <c r="T66" s="5" t="s">
        <v>48</v>
      </c>
      <c r="U66" s="3" t="s">
        <v>80</v>
      </c>
      <c r="V66" s="3" t="s">
        <v>80</v>
      </c>
      <c r="W66" s="3" t="s">
        <v>176</v>
      </c>
      <c r="X66" s="5" t="s">
        <v>47</v>
      </c>
      <c r="Y66" s="3" t="s">
        <v>47</v>
      </c>
      <c r="Z66" s="3" t="s">
        <v>47</v>
      </c>
      <c r="AA66" s="3" t="s">
        <v>121</v>
      </c>
      <c r="AB66" s="5" t="s">
        <v>46</v>
      </c>
      <c r="AC66" s="3" t="s">
        <v>47</v>
      </c>
      <c r="AD66" s="3" t="s">
        <v>47</v>
      </c>
      <c r="AE66" s="3" t="s">
        <v>176</v>
      </c>
      <c r="AF66" s="5" t="s">
        <v>3521</v>
      </c>
      <c r="AG66" s="3" t="s">
        <v>567</v>
      </c>
      <c r="AH66" s="5" t="s">
        <v>8772</v>
      </c>
      <c r="AI66" s="3" t="s">
        <v>8773</v>
      </c>
      <c r="AK66" s="16">
        <f t="shared" si="0"/>
        <v>-304.96000000000004</v>
      </c>
      <c r="AL66" t="str">
        <f t="shared" si="1"/>
        <v xml:space="preserve">  </v>
      </c>
      <c r="AN66" s="23">
        <f t="shared" si="2"/>
        <v>-2.2832640337337886</v>
      </c>
      <c r="AQ66" s="25">
        <f t="shared" si="3"/>
        <v>0.9887925898789266</v>
      </c>
      <c r="AR66" s="41">
        <f t="shared" si="4"/>
        <v>1.0113344398368171</v>
      </c>
    </row>
    <row r="67" spans="1:44" x14ac:dyDescent="0.25">
      <c r="A67" s="3" t="s">
        <v>194</v>
      </c>
      <c r="B67" s="4" t="s">
        <v>7358</v>
      </c>
      <c r="C67" s="3" t="s">
        <v>63</v>
      </c>
      <c r="D67" s="3" t="s">
        <v>90</v>
      </c>
      <c r="E67" s="3" t="s">
        <v>42</v>
      </c>
      <c r="F67" s="3" t="s">
        <v>80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2525</v>
      </c>
      <c r="M67" s="3" t="s">
        <v>47</v>
      </c>
      <c r="N67" s="3" t="s">
        <v>48</v>
      </c>
      <c r="O67" s="3" t="s">
        <v>38</v>
      </c>
      <c r="P67" s="5" t="s">
        <v>48</v>
      </c>
      <c r="Q67" s="3" t="s">
        <v>2525</v>
      </c>
      <c r="R67" s="3" t="s">
        <v>47</v>
      </c>
      <c r="S67" s="3" t="s">
        <v>50</v>
      </c>
      <c r="T67" s="5" t="s">
        <v>80</v>
      </c>
      <c r="U67" s="3" t="s">
        <v>80</v>
      </c>
      <c r="V67" s="3" t="s">
        <v>80</v>
      </c>
      <c r="W67" s="3" t="s">
        <v>176</v>
      </c>
      <c r="X67" s="5" t="s">
        <v>2525</v>
      </c>
      <c r="Y67" s="3" t="s">
        <v>80</v>
      </c>
      <c r="Z67" s="3" t="s">
        <v>80</v>
      </c>
      <c r="AA67" s="3" t="s">
        <v>121</v>
      </c>
      <c r="AB67" s="5" t="s">
        <v>2525</v>
      </c>
      <c r="AC67" s="3" t="s">
        <v>47</v>
      </c>
      <c r="AD67" s="3" t="s">
        <v>47</v>
      </c>
      <c r="AE67" s="3" t="s">
        <v>176</v>
      </c>
      <c r="AF67" s="5" t="s">
        <v>119</v>
      </c>
      <c r="AG67" s="3" t="s">
        <v>184</v>
      </c>
      <c r="AH67" s="5" t="s">
        <v>8774</v>
      </c>
      <c r="AI67" s="3" t="s">
        <v>42</v>
      </c>
      <c r="AK67" s="16">
        <f t="shared" si="0"/>
        <v>0</v>
      </c>
      <c r="AL67" t="str">
        <f t="shared" si="1"/>
        <v xml:space="preserve">  </v>
      </c>
      <c r="AN67" s="23">
        <f t="shared" si="2"/>
        <v>9.9064304237250463E-5</v>
      </c>
      <c r="AQ67" s="25">
        <f t="shared" si="3"/>
        <v>0.4999604790606258</v>
      </c>
      <c r="AR67" s="41">
        <f t="shared" si="4"/>
        <v>2.0001580962537218</v>
      </c>
    </row>
    <row r="68" spans="1:44" x14ac:dyDescent="0.25">
      <c r="A68" s="3" t="s">
        <v>838</v>
      </c>
      <c r="B68" s="4" t="s">
        <v>2731</v>
      </c>
      <c r="C68" s="3" t="s">
        <v>278</v>
      </c>
      <c r="D68" s="3" t="s">
        <v>90</v>
      </c>
      <c r="E68" s="3" t="s">
        <v>42</v>
      </c>
      <c r="F68" s="3" t="s">
        <v>80</v>
      </c>
      <c r="G68" s="3" t="s">
        <v>42</v>
      </c>
      <c r="H68" s="5" t="s">
        <v>47</v>
      </c>
      <c r="I68" s="3" t="s">
        <v>47</v>
      </c>
      <c r="J68" s="3" t="s">
        <v>47</v>
      </c>
      <c r="K68" s="3" t="s">
        <v>143</v>
      </c>
      <c r="L68" s="5" t="s">
        <v>47</v>
      </c>
      <c r="M68" s="3" t="s">
        <v>47</v>
      </c>
      <c r="N68" s="3" t="s">
        <v>47</v>
      </c>
      <c r="O68" s="3" t="s">
        <v>38</v>
      </c>
      <c r="P68" s="5" t="s">
        <v>47</v>
      </c>
      <c r="Q68" s="3" t="s">
        <v>47</v>
      </c>
      <c r="R68" s="3" t="s">
        <v>47</v>
      </c>
      <c r="S68" s="3" t="s">
        <v>50</v>
      </c>
      <c r="T68" s="5" t="s">
        <v>47</v>
      </c>
      <c r="U68" s="3" t="s">
        <v>47</v>
      </c>
      <c r="V68" s="3" t="s">
        <v>80</v>
      </c>
      <c r="W68" s="3" t="s">
        <v>176</v>
      </c>
      <c r="X68" s="5" t="s">
        <v>2525</v>
      </c>
      <c r="Y68" s="3" t="s">
        <v>47</v>
      </c>
      <c r="Z68" s="3" t="s">
        <v>47</v>
      </c>
      <c r="AA68" s="3" t="s">
        <v>121</v>
      </c>
      <c r="AB68" s="5" t="s">
        <v>2523</v>
      </c>
      <c r="AC68" s="3" t="s">
        <v>47</v>
      </c>
      <c r="AD68" s="3" t="s">
        <v>47</v>
      </c>
      <c r="AE68" s="3" t="s">
        <v>176</v>
      </c>
      <c r="AF68" s="5" t="s">
        <v>8775</v>
      </c>
      <c r="AG68" s="3" t="s">
        <v>184</v>
      </c>
      <c r="AH68" s="5" t="s">
        <v>8776</v>
      </c>
      <c r="AI68" s="3" t="s">
        <v>42</v>
      </c>
      <c r="AK68" s="16">
        <f t="shared" si="0"/>
        <v>0</v>
      </c>
      <c r="AL68" t="str">
        <f t="shared" si="1"/>
        <v xml:space="preserve">  </v>
      </c>
      <c r="AN68" s="23">
        <f t="shared" si="2"/>
        <v>9.9064304237250463E-5</v>
      </c>
      <c r="AQ68" s="25">
        <f t="shared" si="3"/>
        <v>0.4999604790606258</v>
      </c>
      <c r="AR68" s="41">
        <f t="shared" si="4"/>
        <v>2.0001580962537218</v>
      </c>
    </row>
    <row r="69" spans="1:44" x14ac:dyDescent="0.25">
      <c r="A69" s="3" t="s">
        <v>294</v>
      </c>
      <c r="B69" s="4" t="s">
        <v>3370</v>
      </c>
      <c r="C69" s="3" t="s">
        <v>278</v>
      </c>
      <c r="D69" s="3" t="s">
        <v>59</v>
      </c>
      <c r="E69" s="3" t="s">
        <v>42</v>
      </c>
      <c r="F69" s="3" t="s">
        <v>80</v>
      </c>
      <c r="G69" s="3" t="s">
        <v>42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47</v>
      </c>
      <c r="M69" s="3" t="s">
        <v>80</v>
      </c>
      <c r="N69" s="3" t="s">
        <v>80</v>
      </c>
      <c r="O69" s="3" t="s">
        <v>38</v>
      </c>
      <c r="P69" s="5" t="s">
        <v>47</v>
      </c>
      <c r="Q69" s="3" t="s">
        <v>47</v>
      </c>
      <c r="R69" s="3" t="s">
        <v>47</v>
      </c>
      <c r="S69" s="3" t="s">
        <v>50</v>
      </c>
      <c r="T69" s="5" t="s">
        <v>80</v>
      </c>
      <c r="U69" s="3" t="s">
        <v>80</v>
      </c>
      <c r="V69" s="3" t="s">
        <v>80</v>
      </c>
      <c r="W69" s="3" t="s">
        <v>176</v>
      </c>
      <c r="X69" s="5" t="s">
        <v>80</v>
      </c>
      <c r="Y69" s="3" t="s">
        <v>47</v>
      </c>
      <c r="Z69" s="3" t="s">
        <v>47</v>
      </c>
      <c r="AA69" s="3" t="s">
        <v>121</v>
      </c>
      <c r="AB69" s="5" t="s">
        <v>2525</v>
      </c>
      <c r="AC69" s="3" t="s">
        <v>80</v>
      </c>
      <c r="AD69" s="3" t="s">
        <v>80</v>
      </c>
      <c r="AE69" s="3" t="s">
        <v>176</v>
      </c>
      <c r="AF69" s="5" t="s">
        <v>2525</v>
      </c>
      <c r="AG69" s="3" t="s">
        <v>184</v>
      </c>
      <c r="AH69" s="5" t="s">
        <v>8777</v>
      </c>
      <c r="AI69" s="3" t="s">
        <v>42</v>
      </c>
      <c r="AK69" s="16">
        <f t="shared" si="0"/>
        <v>0</v>
      </c>
      <c r="AL69" t="str">
        <f t="shared" si="1"/>
        <v xml:space="preserve">  </v>
      </c>
      <c r="AN69" s="23">
        <f t="shared" si="2"/>
        <v>9.9064304237250463E-5</v>
      </c>
      <c r="AQ69" s="25">
        <f t="shared" si="3"/>
        <v>0.4999604790606258</v>
      </c>
      <c r="AR69" s="41">
        <f t="shared" si="4"/>
        <v>2.0001580962537218</v>
      </c>
    </row>
    <row r="70" spans="1:44" x14ac:dyDescent="0.25">
      <c r="A70" s="67" t="s">
        <v>8778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</row>
    <row r="71" spans="1:44" x14ac:dyDescent="0.25">
      <c r="A71" s="66" t="s">
        <v>162</v>
      </c>
      <c r="B71" s="66"/>
      <c r="C71" s="66"/>
      <c r="D71" s="66"/>
      <c r="E71" s="66"/>
      <c r="F71" s="66"/>
      <c r="G71" s="66"/>
      <c r="H71" s="66"/>
    </row>
    <row r="75" spans="1:44" x14ac:dyDescent="0.25">
      <c r="A75" t="s">
        <v>42</v>
      </c>
      <c r="B75" t="s">
        <v>42</v>
      </c>
      <c r="C75" t="s">
        <v>42</v>
      </c>
      <c r="D75" t="s">
        <v>42</v>
      </c>
      <c r="E75" t="s">
        <v>42</v>
      </c>
      <c r="F75" t="s">
        <v>42</v>
      </c>
      <c r="G75" t="s">
        <v>42</v>
      </c>
      <c r="H75" t="s">
        <v>42</v>
      </c>
      <c r="I75" t="s">
        <v>42</v>
      </c>
      <c r="J75" t="s">
        <v>42</v>
      </c>
      <c r="K75" t="s">
        <v>42</v>
      </c>
      <c r="L75" t="s">
        <v>42</v>
      </c>
      <c r="M75" t="s">
        <v>42</v>
      </c>
      <c r="N75" t="s">
        <v>42</v>
      </c>
      <c r="O75" t="s">
        <v>42</v>
      </c>
      <c r="P75" t="s">
        <v>42</v>
      </c>
      <c r="Q75" t="s">
        <v>42</v>
      </c>
      <c r="R75" t="s">
        <v>42</v>
      </c>
      <c r="S75" t="s">
        <v>42</v>
      </c>
      <c r="T75" t="s">
        <v>42</v>
      </c>
      <c r="U75" t="s">
        <v>42</v>
      </c>
      <c r="V75" t="s">
        <v>42</v>
      </c>
      <c r="W75" t="s">
        <v>42</v>
      </c>
      <c r="X75" t="s">
        <v>42</v>
      </c>
      <c r="Y75" t="s">
        <v>42</v>
      </c>
      <c r="Z75" t="s">
        <v>42</v>
      </c>
      <c r="AA75" t="s">
        <v>42</v>
      </c>
      <c r="AB75" t="s">
        <v>42</v>
      </c>
      <c r="AC75" t="s">
        <v>42</v>
      </c>
      <c r="AD75" t="s">
        <v>42</v>
      </c>
      <c r="AE75" t="s">
        <v>42</v>
      </c>
      <c r="AF75" t="s">
        <v>42</v>
      </c>
      <c r="AG75" t="s">
        <v>42</v>
      </c>
      <c r="AH75" t="s">
        <v>42</v>
      </c>
      <c r="AI7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0:AI70"/>
    <mergeCell ref="A71:H71"/>
    <mergeCell ref="P2:S2"/>
    <mergeCell ref="T2:W2"/>
    <mergeCell ref="X2:AA2"/>
    <mergeCell ref="AB2:AE2"/>
    <mergeCell ref="AF2:AG2"/>
    <mergeCell ref="AH2:AH4"/>
  </mergeCells>
  <conditionalFormatting sqref="AK5:AK69">
    <cfRule type="cellIs" dxfId="179" priority="3" operator="lessThan">
      <formula>200</formula>
    </cfRule>
    <cfRule type="cellIs" dxfId="178" priority="4" operator="between">
      <formula>200</formula>
      <formula>300</formula>
    </cfRule>
    <cfRule type="cellIs" dxfId="177" priority="5" operator="between">
      <formula>300</formula>
      <formula>400</formula>
    </cfRule>
    <cfRule type="cellIs" dxfId="176" priority="6" operator="greaterThan">
      <formula>400</formula>
    </cfRule>
  </conditionalFormatting>
  <conditionalFormatting sqref="AN5:AN69">
    <cfRule type="cellIs" dxfId="175" priority="9" operator="lessThan">
      <formula>2</formula>
    </cfRule>
    <cfRule type="cellIs" dxfId="174" priority="10" operator="between">
      <formula>2</formula>
      <formula>3</formula>
    </cfRule>
    <cfRule type="cellIs" dxfId="173" priority="11" operator="between">
      <formula>3</formula>
      <formula>100</formula>
    </cfRule>
  </conditionalFormatting>
  <conditionalFormatting sqref="AQ5:AQ69">
    <cfRule type="cellIs" dxfId="172" priority="1" operator="lessThan">
      <formula>0.01</formula>
    </cfRule>
    <cfRule type="cellIs" dxfId="171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E30A-B2A9-47F6-BEA5-9B5AFA25F41E}">
  <dimension ref="A1:AR101"/>
  <sheetViews>
    <sheetView topLeftCell="E7" zoomScaleNormal="100" workbookViewId="0">
      <selection activeCell="AN5" sqref="AN5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6" width="6.5703125" customWidth="1"/>
    <col min="37" max="37" width="10.5703125" bestFit="1" customWidth="1"/>
    <col min="38" max="38" width="5.140625" customWidth="1"/>
  </cols>
  <sheetData>
    <row r="1" spans="1:44" x14ac:dyDescent="0.25">
      <c r="A1" s="53" t="s">
        <v>8779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761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351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8780</v>
      </c>
      <c r="I4" s="2" t="s">
        <v>8781</v>
      </c>
      <c r="J4" s="2" t="s">
        <v>8782</v>
      </c>
      <c r="K4" s="2" t="s">
        <v>143</v>
      </c>
      <c r="L4" s="1" t="s">
        <v>8783</v>
      </c>
      <c r="M4" s="2" t="s">
        <v>8784</v>
      </c>
      <c r="N4" s="2" t="s">
        <v>8785</v>
      </c>
      <c r="O4" s="2" t="s">
        <v>38</v>
      </c>
      <c r="P4" s="1" t="s">
        <v>8786</v>
      </c>
      <c r="Q4" s="2" t="s">
        <v>8787</v>
      </c>
      <c r="R4" s="2" t="s">
        <v>3585</v>
      </c>
      <c r="S4" s="2" t="s">
        <v>50</v>
      </c>
      <c r="T4" s="1" t="s">
        <v>8788</v>
      </c>
      <c r="U4" s="2" t="s">
        <v>8789</v>
      </c>
      <c r="V4" s="2" t="s">
        <v>8790</v>
      </c>
      <c r="W4" s="2" t="s">
        <v>176</v>
      </c>
      <c r="X4" s="1" t="s">
        <v>8791</v>
      </c>
      <c r="Y4" s="2" t="s">
        <v>8792</v>
      </c>
      <c r="Z4" s="2" t="s">
        <v>8793</v>
      </c>
      <c r="AA4" s="2" t="s">
        <v>121</v>
      </c>
      <c r="AB4" s="1" t="s">
        <v>8794</v>
      </c>
      <c r="AC4" s="2" t="s">
        <v>8795</v>
      </c>
      <c r="AD4" s="2" t="s">
        <v>8796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199</v>
      </c>
      <c r="C5" s="3" t="s">
        <v>42</v>
      </c>
      <c r="D5" s="3" t="s">
        <v>186</v>
      </c>
      <c r="E5" s="3" t="s">
        <v>7970</v>
      </c>
      <c r="F5" s="3" t="s">
        <v>821</v>
      </c>
      <c r="G5" s="3" t="s">
        <v>65</v>
      </c>
      <c r="H5" s="5" t="s">
        <v>46</v>
      </c>
      <c r="I5" s="3" t="s">
        <v>46</v>
      </c>
      <c r="J5" s="3" t="s">
        <v>46</v>
      </c>
      <c r="K5" s="3" t="s">
        <v>128</v>
      </c>
      <c r="L5" s="5" t="s">
        <v>46</v>
      </c>
      <c r="M5" s="3" t="s">
        <v>46</v>
      </c>
      <c r="N5" s="3" t="s">
        <v>46</v>
      </c>
      <c r="O5" s="3" t="s">
        <v>355</v>
      </c>
      <c r="P5" s="5" t="s">
        <v>46</v>
      </c>
      <c r="Q5" s="3" t="s">
        <v>48</v>
      </c>
      <c r="R5" s="3" t="s">
        <v>47</v>
      </c>
      <c r="S5" s="3" t="s">
        <v>50</v>
      </c>
      <c r="T5" s="5" t="s">
        <v>5401</v>
      </c>
      <c r="U5" s="3" t="s">
        <v>46</v>
      </c>
      <c r="V5" s="3" t="s">
        <v>46</v>
      </c>
      <c r="W5" s="3" t="s">
        <v>176</v>
      </c>
      <c r="X5" s="5" t="s">
        <v>47</v>
      </c>
      <c r="Y5" s="3" t="s">
        <v>46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47</v>
      </c>
      <c r="AE5" s="3" t="s">
        <v>176</v>
      </c>
      <c r="AF5" s="5" t="s">
        <v>8797</v>
      </c>
      <c r="AG5" s="3" t="s">
        <v>1291</v>
      </c>
      <c r="AH5" s="5" t="s">
        <v>7948</v>
      </c>
      <c r="AI5" s="3" t="s">
        <v>8798</v>
      </c>
      <c r="AK5" s="16">
        <f>IF(OR(E5="", ISBLANK(E5)), AH5-AH5,AH5-E5)</f>
        <v>271.17999999999984</v>
      </c>
      <c r="AL5" t="str">
        <f>IF(AK5&gt;300,B5,"  ")</f>
        <v xml:space="preserve">  </v>
      </c>
      <c r="AN5" s="23">
        <f>(AK5-$AO$5)/$AP$5</f>
        <v>1.9442904695455387</v>
      </c>
      <c r="AO5" s="21">
        <f>AVERAGE(AK5:AK94)</f>
        <v>-7.4999999999999997E-2</v>
      </c>
      <c r="AP5" s="19">
        <f>_xlfn.STDEV.P(AK5:AK94)</f>
        <v>139.51361910620452</v>
      </c>
      <c r="AQ5" s="25">
        <f>1-_xlfn.NORM.S.DIST(AN5,TRUE)</f>
        <v>2.5930216640257409E-2</v>
      </c>
      <c r="AR5" s="41">
        <f>1/AQ5</f>
        <v>38.56504609558376</v>
      </c>
    </row>
    <row r="6" spans="1:44" x14ac:dyDescent="0.25">
      <c r="A6" s="3" t="s">
        <v>48</v>
      </c>
      <c r="B6" s="4" t="s">
        <v>353</v>
      </c>
      <c r="C6" s="3" t="s">
        <v>58</v>
      </c>
      <c r="D6" s="3" t="s">
        <v>354</v>
      </c>
      <c r="E6" s="3" t="s">
        <v>7951</v>
      </c>
      <c r="F6" s="3" t="s">
        <v>83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131</v>
      </c>
      <c r="L6" s="5" t="s">
        <v>46</v>
      </c>
      <c r="M6" s="3" t="s">
        <v>46</v>
      </c>
      <c r="N6" s="3" t="s">
        <v>46</v>
      </c>
      <c r="O6" s="3" t="s">
        <v>321</v>
      </c>
      <c r="P6" s="5" t="s">
        <v>40</v>
      </c>
      <c r="Q6" s="3" t="s">
        <v>48</v>
      </c>
      <c r="R6" s="3" t="s">
        <v>47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176</v>
      </c>
      <c r="X6" s="5" t="s">
        <v>47</v>
      </c>
      <c r="Y6" s="3" t="s">
        <v>46</v>
      </c>
      <c r="Z6" s="3" t="s">
        <v>46</v>
      </c>
      <c r="AA6" s="3" t="s">
        <v>121</v>
      </c>
      <c r="AB6" s="5" t="s">
        <v>46</v>
      </c>
      <c r="AC6" s="3" t="s">
        <v>46</v>
      </c>
      <c r="AD6" s="3" t="s">
        <v>5397</v>
      </c>
      <c r="AE6" s="3" t="s">
        <v>176</v>
      </c>
      <c r="AF6" s="5" t="s">
        <v>8799</v>
      </c>
      <c r="AG6" s="3" t="s">
        <v>451</v>
      </c>
      <c r="AH6" s="5" t="s">
        <v>8800</v>
      </c>
      <c r="AI6" s="3" t="s">
        <v>6905</v>
      </c>
      <c r="AK6" s="16">
        <f t="shared" ref="AK6:AK69" si="0">IF(OR(E6="", ISBLANK(E6)), AH6-AH6,AH6-E6)</f>
        <v>30.420000000000073</v>
      </c>
      <c r="AL6" t="str">
        <f t="shared" ref="AL6:AL69" si="1">IF(AK6&gt;300,B6,"  ")</f>
        <v xml:space="preserve">  </v>
      </c>
      <c r="AN6" s="23">
        <f t="shared" ref="AN6:AN69" si="2">(AK6-$AO$5)/$AP$5</f>
        <v>0.218580810929905</v>
      </c>
      <c r="AQ6" s="25">
        <f t="shared" ref="AQ6:AQ69" si="3">1-_xlfn.NORM.S.DIST(AN6,TRUE)</f>
        <v>0.4134883010062913</v>
      </c>
      <c r="AR6" s="41">
        <f t="shared" ref="AR6:AR69" si="4">1/AQ6</f>
        <v>2.418448109816739</v>
      </c>
    </row>
    <row r="7" spans="1:44" x14ac:dyDescent="0.25">
      <c r="A7" s="3" t="s">
        <v>86</v>
      </c>
      <c r="B7" s="4" t="s">
        <v>41</v>
      </c>
      <c r="C7" s="3" t="s">
        <v>42</v>
      </c>
      <c r="D7" s="3" t="s">
        <v>43</v>
      </c>
      <c r="E7" s="3" t="s">
        <v>7989</v>
      </c>
      <c r="F7" s="3" t="s">
        <v>44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113</v>
      </c>
      <c r="L7" s="5" t="s">
        <v>46</v>
      </c>
      <c r="M7" s="3" t="s">
        <v>46</v>
      </c>
      <c r="N7" s="3" t="s">
        <v>46</v>
      </c>
      <c r="O7" s="3" t="s">
        <v>355</v>
      </c>
      <c r="P7" s="5" t="s">
        <v>46</v>
      </c>
      <c r="Q7" s="3" t="s">
        <v>48</v>
      </c>
      <c r="R7" s="3" t="s">
        <v>46</v>
      </c>
      <c r="S7" s="3" t="s">
        <v>50</v>
      </c>
      <c r="T7" s="5" t="s">
        <v>46</v>
      </c>
      <c r="U7" s="3" t="s">
        <v>2525</v>
      </c>
      <c r="V7" s="3" t="s">
        <v>47</v>
      </c>
      <c r="W7" s="3" t="s">
        <v>176</v>
      </c>
      <c r="X7" s="5" t="s">
        <v>47</v>
      </c>
      <c r="Y7" s="3" t="s">
        <v>46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5351</v>
      </c>
      <c r="AG7" s="3" t="s">
        <v>2749</v>
      </c>
      <c r="AH7" s="5" t="s">
        <v>8801</v>
      </c>
      <c r="AI7" s="3" t="s">
        <v>8802</v>
      </c>
      <c r="AK7" s="16">
        <f t="shared" si="0"/>
        <v>63.300000000000182</v>
      </c>
      <c r="AL7" t="str">
        <f t="shared" si="1"/>
        <v xml:space="preserve">  </v>
      </c>
      <c r="AN7" s="23">
        <f t="shared" si="2"/>
        <v>0.4542567270924</v>
      </c>
      <c r="AQ7" s="25">
        <f t="shared" si="3"/>
        <v>0.32482202893532208</v>
      </c>
      <c r="AR7" s="41">
        <f t="shared" si="4"/>
        <v>3.0786089332602438</v>
      </c>
    </row>
    <row r="8" spans="1:44" x14ac:dyDescent="0.25">
      <c r="A8" s="3" t="s">
        <v>61</v>
      </c>
      <c r="B8" s="4" t="s">
        <v>185</v>
      </c>
      <c r="C8" s="3" t="s">
        <v>42</v>
      </c>
      <c r="D8" s="3" t="s">
        <v>186</v>
      </c>
      <c r="E8" s="3" t="s">
        <v>7961</v>
      </c>
      <c r="F8" s="3" t="s">
        <v>76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119</v>
      </c>
      <c r="L8" s="5" t="s">
        <v>46</v>
      </c>
      <c r="M8" s="3" t="s">
        <v>46</v>
      </c>
      <c r="N8" s="3" t="s">
        <v>46</v>
      </c>
      <c r="O8" s="3" t="s">
        <v>213</v>
      </c>
      <c r="P8" s="6" t="s">
        <v>46</v>
      </c>
      <c r="Q8" s="7" t="s">
        <v>46</v>
      </c>
      <c r="R8" s="7" t="s">
        <v>46</v>
      </c>
      <c r="S8" s="7" t="s">
        <v>85</v>
      </c>
      <c r="T8" s="5" t="s">
        <v>5401</v>
      </c>
      <c r="U8" s="3" t="s">
        <v>80</v>
      </c>
      <c r="V8" s="3" t="s">
        <v>2525</v>
      </c>
      <c r="W8" s="3" t="s">
        <v>176</v>
      </c>
      <c r="X8" s="5" t="s">
        <v>46</v>
      </c>
      <c r="Y8" s="3" t="s">
        <v>5401</v>
      </c>
      <c r="Z8" s="3" t="s">
        <v>47</v>
      </c>
      <c r="AA8" s="3" t="s">
        <v>121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8803</v>
      </c>
      <c r="AG8" s="3" t="s">
        <v>885</v>
      </c>
      <c r="AH8" s="5" t="s">
        <v>8804</v>
      </c>
      <c r="AI8" s="3" t="s">
        <v>7048</v>
      </c>
      <c r="AK8" s="16">
        <f t="shared" si="0"/>
        <v>8.0499999999997272</v>
      </c>
      <c r="AL8" t="str">
        <f t="shared" si="1"/>
        <v xml:space="preserve">  </v>
      </c>
      <c r="AN8" s="23">
        <f t="shared" si="2"/>
        <v>5.8238041934920944E-2</v>
      </c>
      <c r="AQ8" s="25">
        <f t="shared" si="3"/>
        <v>0.47677950952402615</v>
      </c>
      <c r="AR8" s="41">
        <f t="shared" si="4"/>
        <v>2.0974055722283667</v>
      </c>
    </row>
    <row r="9" spans="1:44" x14ac:dyDescent="0.25">
      <c r="A9" s="3" t="s">
        <v>46</v>
      </c>
      <c r="B9" s="4" t="s">
        <v>198</v>
      </c>
      <c r="C9" s="3" t="s">
        <v>42</v>
      </c>
      <c r="D9" s="3" t="s">
        <v>186</v>
      </c>
      <c r="E9" s="3" t="s">
        <v>7948</v>
      </c>
      <c r="F9" s="3" t="s">
        <v>86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131</v>
      </c>
      <c r="L9" s="5" t="s">
        <v>46</v>
      </c>
      <c r="M9" s="3" t="s">
        <v>46</v>
      </c>
      <c r="N9" s="3" t="s">
        <v>46</v>
      </c>
      <c r="O9" s="3" t="s">
        <v>321</v>
      </c>
      <c r="P9" s="5" t="s">
        <v>46</v>
      </c>
      <c r="Q9" s="3" t="s">
        <v>46</v>
      </c>
      <c r="R9" s="3" t="s">
        <v>40</v>
      </c>
      <c r="S9" s="3" t="s">
        <v>50</v>
      </c>
      <c r="T9" s="5" t="s">
        <v>46</v>
      </c>
      <c r="U9" s="3" t="s">
        <v>46</v>
      </c>
      <c r="V9" s="3" t="s">
        <v>2525</v>
      </c>
      <c r="W9" s="3" t="s">
        <v>176</v>
      </c>
      <c r="X9" s="5" t="s">
        <v>47</v>
      </c>
      <c r="Y9" s="3" t="s">
        <v>46</v>
      </c>
      <c r="Z9" s="3" t="s">
        <v>47</v>
      </c>
      <c r="AA9" s="3" t="s">
        <v>121</v>
      </c>
      <c r="AB9" s="5" t="s">
        <v>46</v>
      </c>
      <c r="AC9" s="3" t="s">
        <v>46</v>
      </c>
      <c r="AD9" s="3" t="s">
        <v>47</v>
      </c>
      <c r="AE9" s="3" t="s">
        <v>176</v>
      </c>
      <c r="AF9" s="5" t="s">
        <v>4085</v>
      </c>
      <c r="AG9" s="3" t="s">
        <v>451</v>
      </c>
      <c r="AH9" s="5" t="s">
        <v>8805</v>
      </c>
      <c r="AI9" s="3" t="s">
        <v>8806</v>
      </c>
      <c r="AK9" s="16">
        <f t="shared" si="0"/>
        <v>-30.590000000000146</v>
      </c>
      <c r="AL9" t="str">
        <f t="shared" si="1"/>
        <v xml:space="preserve">  </v>
      </c>
      <c r="AN9" s="23">
        <f t="shared" si="2"/>
        <v>-0.21872416611005305</v>
      </c>
      <c r="AQ9" s="25">
        <f t="shared" si="3"/>
        <v>0.58656753854030086</v>
      </c>
      <c r="AR9" s="41">
        <f t="shared" si="4"/>
        <v>1.7048335175324294</v>
      </c>
    </row>
    <row r="10" spans="1:44" x14ac:dyDescent="0.25">
      <c r="A10" s="3" t="s">
        <v>76</v>
      </c>
      <c r="B10" s="4" t="s">
        <v>373</v>
      </c>
      <c r="C10" s="3" t="s">
        <v>63</v>
      </c>
      <c r="D10" s="3" t="s">
        <v>1103</v>
      </c>
      <c r="E10" s="3" t="s">
        <v>7965</v>
      </c>
      <c r="F10" s="3" t="s">
        <v>146</v>
      </c>
      <c r="G10" s="3" t="s">
        <v>42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3759</v>
      </c>
      <c r="N10" s="3" t="s">
        <v>47</v>
      </c>
      <c r="O10" s="3" t="s">
        <v>38</v>
      </c>
      <c r="P10" s="5" t="s">
        <v>40</v>
      </c>
      <c r="Q10" s="3" t="s">
        <v>48</v>
      </c>
      <c r="R10" s="3" t="s">
        <v>40</v>
      </c>
      <c r="S10" s="3" t="s">
        <v>571</v>
      </c>
      <c r="T10" s="5" t="s">
        <v>46</v>
      </c>
      <c r="U10" s="3" t="s">
        <v>46</v>
      </c>
      <c r="V10" s="3" t="s">
        <v>80</v>
      </c>
      <c r="W10" s="3" t="s">
        <v>176</v>
      </c>
      <c r="X10" s="6" t="s">
        <v>46</v>
      </c>
      <c r="Y10" s="7" t="s">
        <v>46</v>
      </c>
      <c r="Z10" s="7" t="s">
        <v>46</v>
      </c>
      <c r="AA10" s="7" t="s">
        <v>91</v>
      </c>
      <c r="AB10" s="6" t="s">
        <v>46</v>
      </c>
      <c r="AC10" s="7" t="s">
        <v>46</v>
      </c>
      <c r="AD10" s="7" t="s">
        <v>46</v>
      </c>
      <c r="AE10" s="7" t="s">
        <v>176</v>
      </c>
      <c r="AF10" s="5" t="s">
        <v>8807</v>
      </c>
      <c r="AG10" s="3" t="s">
        <v>246</v>
      </c>
      <c r="AH10" s="5" t="s">
        <v>8808</v>
      </c>
      <c r="AI10" s="3" t="s">
        <v>4971</v>
      </c>
      <c r="AK10" s="16">
        <f t="shared" si="0"/>
        <v>118.80999999999995</v>
      </c>
      <c r="AL10" t="str">
        <f t="shared" si="1"/>
        <v xml:space="preserve">  </v>
      </c>
      <c r="AN10" s="23">
        <f t="shared" si="2"/>
        <v>0.85213902959179155</v>
      </c>
      <c r="AQ10" s="25">
        <f t="shared" si="3"/>
        <v>0.19706846591029115</v>
      </c>
      <c r="AR10" s="41">
        <f t="shared" si="4"/>
        <v>5.0743785687925165</v>
      </c>
    </row>
    <row r="11" spans="1:44" x14ac:dyDescent="0.25">
      <c r="A11" s="3" t="s">
        <v>83</v>
      </c>
      <c r="B11" s="4" t="s">
        <v>390</v>
      </c>
      <c r="C11" s="3" t="s">
        <v>42</v>
      </c>
      <c r="D11" s="3" t="s">
        <v>307</v>
      </c>
      <c r="E11" s="3" t="s">
        <v>7959</v>
      </c>
      <c r="F11" s="3" t="s">
        <v>128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131</v>
      </c>
      <c r="L11" s="5" t="s">
        <v>46</v>
      </c>
      <c r="M11" s="3" t="s">
        <v>46</v>
      </c>
      <c r="N11" s="3" t="s">
        <v>46</v>
      </c>
      <c r="O11" s="3" t="s">
        <v>38</v>
      </c>
      <c r="P11" s="5" t="s">
        <v>47</v>
      </c>
      <c r="Q11" s="3" t="s">
        <v>48</v>
      </c>
      <c r="R11" s="3" t="s">
        <v>47</v>
      </c>
      <c r="S11" s="3" t="s">
        <v>50</v>
      </c>
      <c r="T11" s="6" t="s">
        <v>46</v>
      </c>
      <c r="U11" s="7" t="s">
        <v>46</v>
      </c>
      <c r="V11" s="7" t="s">
        <v>46</v>
      </c>
      <c r="W11" s="7" t="s">
        <v>293</v>
      </c>
      <c r="X11" s="5" t="s">
        <v>48</v>
      </c>
      <c r="Y11" s="3" t="s">
        <v>46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5401</v>
      </c>
      <c r="AE11" s="3" t="s">
        <v>176</v>
      </c>
      <c r="AF11" s="5" t="s">
        <v>8809</v>
      </c>
      <c r="AG11" s="3" t="s">
        <v>2530</v>
      </c>
      <c r="AH11" s="5" t="s">
        <v>8810</v>
      </c>
      <c r="AI11" s="3" t="s">
        <v>5802</v>
      </c>
      <c r="AK11" s="16">
        <f t="shared" si="0"/>
        <v>77.010000000000218</v>
      </c>
      <c r="AL11" t="str">
        <f t="shared" si="1"/>
        <v xml:space="preserve">  </v>
      </c>
      <c r="AN11" s="23">
        <f t="shared" si="2"/>
        <v>0.55252670308351326</v>
      </c>
      <c r="AQ11" s="25">
        <f t="shared" si="3"/>
        <v>0.29029377222841157</v>
      </c>
      <c r="AR11" s="41">
        <f t="shared" si="4"/>
        <v>3.4447862671100329</v>
      </c>
    </row>
    <row r="12" spans="1:44" x14ac:dyDescent="0.25">
      <c r="A12" s="3" t="s">
        <v>206</v>
      </c>
      <c r="B12" s="4" t="s">
        <v>54</v>
      </c>
      <c r="C12" s="3" t="s">
        <v>42</v>
      </c>
      <c r="D12" s="3" t="s">
        <v>55</v>
      </c>
      <c r="E12" s="3" t="s">
        <v>7956</v>
      </c>
      <c r="F12" s="3" t="s">
        <v>122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3760</v>
      </c>
      <c r="M12" s="3" t="s">
        <v>46</v>
      </c>
      <c r="N12" s="3" t="s">
        <v>5401</v>
      </c>
      <c r="O12" s="3" t="s">
        <v>38</v>
      </c>
      <c r="P12" s="5" t="s">
        <v>46</v>
      </c>
      <c r="Q12" s="3" t="s">
        <v>46</v>
      </c>
      <c r="R12" s="3" t="s">
        <v>2524</v>
      </c>
      <c r="S12" s="3" t="s">
        <v>50</v>
      </c>
      <c r="T12" s="5" t="s">
        <v>46</v>
      </c>
      <c r="U12" s="3" t="s">
        <v>80</v>
      </c>
      <c r="V12" s="3" t="s">
        <v>2525</v>
      </c>
      <c r="W12" s="3" t="s">
        <v>176</v>
      </c>
      <c r="X12" s="5" t="s">
        <v>47</v>
      </c>
      <c r="Y12" s="3" t="s">
        <v>46</v>
      </c>
      <c r="Z12" s="3" t="s">
        <v>61</v>
      </c>
      <c r="AA12" s="3" t="s">
        <v>121</v>
      </c>
      <c r="AB12" s="5" t="s">
        <v>46</v>
      </c>
      <c r="AC12" s="3" t="s">
        <v>46</v>
      </c>
      <c r="AD12" s="3" t="s">
        <v>47</v>
      </c>
      <c r="AE12" s="3" t="s">
        <v>176</v>
      </c>
      <c r="AF12" s="5" t="s">
        <v>5962</v>
      </c>
      <c r="AG12" s="3" t="s">
        <v>184</v>
      </c>
      <c r="AH12" s="5" t="s">
        <v>8811</v>
      </c>
      <c r="AI12" s="3" t="s">
        <v>8812</v>
      </c>
      <c r="AK12" s="16">
        <f t="shared" si="0"/>
        <v>127.86000000000013</v>
      </c>
      <c r="AL12" t="str">
        <f t="shared" si="1"/>
        <v xml:space="preserve">  </v>
      </c>
      <c r="AN12" s="23">
        <f t="shared" si="2"/>
        <v>0.91700724860853777</v>
      </c>
      <c r="AQ12" s="25">
        <f t="shared" si="3"/>
        <v>0.17956942087924699</v>
      </c>
      <c r="AR12" s="41">
        <f t="shared" si="4"/>
        <v>5.56887690066372</v>
      </c>
    </row>
    <row r="13" spans="1:44" x14ac:dyDescent="0.25">
      <c r="A13" s="3" t="s">
        <v>206</v>
      </c>
      <c r="B13" s="4" t="s">
        <v>1108</v>
      </c>
      <c r="C13" s="3" t="s">
        <v>63</v>
      </c>
      <c r="D13" s="3" t="s">
        <v>1103</v>
      </c>
      <c r="E13" s="3" t="s">
        <v>8072</v>
      </c>
      <c r="F13" s="3" t="s">
        <v>220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46</v>
      </c>
      <c r="O13" s="3" t="s">
        <v>38</v>
      </c>
      <c r="P13" s="5" t="s">
        <v>46</v>
      </c>
      <c r="Q13" s="3" t="s">
        <v>48</v>
      </c>
      <c r="R13" s="3" t="s">
        <v>40</v>
      </c>
      <c r="S13" s="3" t="s">
        <v>50</v>
      </c>
      <c r="T13" s="5" t="s">
        <v>46</v>
      </c>
      <c r="U13" s="3" t="s">
        <v>46</v>
      </c>
      <c r="V13" s="3" t="s">
        <v>2525</v>
      </c>
      <c r="W13" s="3" t="s">
        <v>176</v>
      </c>
      <c r="X13" s="5" t="s">
        <v>47</v>
      </c>
      <c r="Y13" s="3" t="s">
        <v>46</v>
      </c>
      <c r="Z13" s="3" t="s">
        <v>47</v>
      </c>
      <c r="AA13" s="3" t="s">
        <v>121</v>
      </c>
      <c r="AB13" s="5" t="s">
        <v>46</v>
      </c>
      <c r="AC13" s="3" t="s">
        <v>46</v>
      </c>
      <c r="AD13" s="3" t="s">
        <v>47</v>
      </c>
      <c r="AE13" s="3" t="s">
        <v>176</v>
      </c>
      <c r="AF13" s="5" t="s">
        <v>5962</v>
      </c>
      <c r="AG13" s="3" t="s">
        <v>184</v>
      </c>
      <c r="AH13" s="5" t="s">
        <v>8811</v>
      </c>
      <c r="AI13" s="3" t="s">
        <v>8813</v>
      </c>
      <c r="AK13" s="16">
        <f t="shared" si="0"/>
        <v>159.66000000000031</v>
      </c>
      <c r="AL13" t="str">
        <f t="shared" si="1"/>
        <v xml:space="preserve">  </v>
      </c>
      <c r="AN13" s="23">
        <f t="shared" si="2"/>
        <v>1.144941985043068</v>
      </c>
      <c r="AQ13" s="25">
        <f t="shared" si="3"/>
        <v>0.12611659521588381</v>
      </c>
      <c r="AR13" s="41">
        <f t="shared" si="4"/>
        <v>7.9291706082630951</v>
      </c>
    </row>
    <row r="14" spans="1:44" x14ac:dyDescent="0.25">
      <c r="A14" s="3" t="s">
        <v>98</v>
      </c>
      <c r="B14" s="4" t="s">
        <v>364</v>
      </c>
      <c r="C14" s="3" t="s">
        <v>42</v>
      </c>
      <c r="D14" s="3" t="s">
        <v>365</v>
      </c>
      <c r="E14" s="3" t="s">
        <v>8057</v>
      </c>
      <c r="F14" s="3" t="s">
        <v>67</v>
      </c>
      <c r="G14" s="3" t="s">
        <v>111</v>
      </c>
      <c r="H14" s="5" t="s">
        <v>46</v>
      </c>
      <c r="I14" s="3" t="s">
        <v>46</v>
      </c>
      <c r="J14" s="3" t="s">
        <v>46</v>
      </c>
      <c r="K14" s="3" t="s">
        <v>119</v>
      </c>
      <c r="L14" s="5" t="s">
        <v>3760</v>
      </c>
      <c r="M14" s="3" t="s">
        <v>46</v>
      </c>
      <c r="N14" s="3" t="s">
        <v>46</v>
      </c>
      <c r="O14" s="3" t="s">
        <v>821</v>
      </c>
      <c r="P14" s="5" t="s">
        <v>46</v>
      </c>
      <c r="Q14" s="3" t="s">
        <v>40</v>
      </c>
      <c r="R14" s="3" t="s">
        <v>47</v>
      </c>
      <c r="S14" s="3" t="s">
        <v>50</v>
      </c>
      <c r="T14" s="5" t="s">
        <v>46</v>
      </c>
      <c r="U14" s="3" t="s">
        <v>2525</v>
      </c>
      <c r="V14" s="3" t="s">
        <v>2525</v>
      </c>
      <c r="W14" s="3" t="s">
        <v>176</v>
      </c>
      <c r="X14" s="5" t="s">
        <v>47</v>
      </c>
      <c r="Y14" s="3" t="s">
        <v>46</v>
      </c>
      <c r="Z14" s="3" t="s">
        <v>46</v>
      </c>
      <c r="AA14" s="3" t="s">
        <v>121</v>
      </c>
      <c r="AB14" s="5" t="s">
        <v>46</v>
      </c>
      <c r="AC14" s="3" t="s">
        <v>46</v>
      </c>
      <c r="AD14" s="3" t="s">
        <v>80</v>
      </c>
      <c r="AE14" s="3" t="s">
        <v>176</v>
      </c>
      <c r="AF14" s="5" t="s">
        <v>8303</v>
      </c>
      <c r="AG14" s="3" t="s">
        <v>1840</v>
      </c>
      <c r="AH14" s="5" t="s">
        <v>8814</v>
      </c>
      <c r="AI14" s="3" t="s">
        <v>6442</v>
      </c>
      <c r="AK14" s="16">
        <f t="shared" si="0"/>
        <v>170.62000000000035</v>
      </c>
      <c r="AL14" t="str">
        <f t="shared" si="1"/>
        <v xml:space="preserve">  </v>
      </c>
      <c r="AN14" s="23">
        <f t="shared" si="2"/>
        <v>1.2235006237638997</v>
      </c>
      <c r="AQ14" s="25">
        <f t="shared" si="3"/>
        <v>0.11057033436642294</v>
      </c>
      <c r="AR14" s="41">
        <f t="shared" si="4"/>
        <v>9.0440171473667128</v>
      </c>
    </row>
    <row r="15" spans="1:44" x14ac:dyDescent="0.25">
      <c r="A15" s="3" t="s">
        <v>104</v>
      </c>
      <c r="B15" s="4" t="s">
        <v>314</v>
      </c>
      <c r="C15" s="3" t="s">
        <v>42</v>
      </c>
      <c r="D15" s="3" t="s">
        <v>307</v>
      </c>
      <c r="E15" s="3" t="s">
        <v>8001</v>
      </c>
      <c r="F15" s="3" t="s">
        <v>143</v>
      </c>
      <c r="G15" s="3" t="s">
        <v>45</v>
      </c>
      <c r="H15" s="6" t="s">
        <v>46</v>
      </c>
      <c r="I15" s="7" t="s">
        <v>46</v>
      </c>
      <c r="J15" s="7" t="s">
        <v>46</v>
      </c>
      <c r="K15" s="7" t="s">
        <v>104</v>
      </c>
      <c r="L15" s="5" t="s">
        <v>46</v>
      </c>
      <c r="M15" s="3" t="s">
        <v>46</v>
      </c>
      <c r="N15" s="3" t="s">
        <v>46</v>
      </c>
      <c r="O15" s="3" t="s">
        <v>396</v>
      </c>
      <c r="P15" s="5" t="s">
        <v>46</v>
      </c>
      <c r="Q15" s="3" t="s">
        <v>48</v>
      </c>
      <c r="R15" s="3" t="s">
        <v>2524</v>
      </c>
      <c r="S15" s="3" t="s">
        <v>50</v>
      </c>
      <c r="T15" s="5" t="s">
        <v>46</v>
      </c>
      <c r="U15" s="3" t="s">
        <v>80</v>
      </c>
      <c r="V15" s="3" t="s">
        <v>2525</v>
      </c>
      <c r="W15" s="3" t="s">
        <v>176</v>
      </c>
      <c r="X15" s="5" t="s">
        <v>61</v>
      </c>
      <c r="Y15" s="3" t="s">
        <v>46</v>
      </c>
      <c r="Z15" s="3" t="s">
        <v>80</v>
      </c>
      <c r="AA15" s="3" t="s">
        <v>121</v>
      </c>
      <c r="AB15" s="5" t="s">
        <v>46</v>
      </c>
      <c r="AC15" s="3" t="s">
        <v>46</v>
      </c>
      <c r="AD15" s="3" t="s">
        <v>47</v>
      </c>
      <c r="AE15" s="3" t="s">
        <v>176</v>
      </c>
      <c r="AF15" s="5" t="s">
        <v>294</v>
      </c>
      <c r="AG15" s="3" t="s">
        <v>260</v>
      </c>
      <c r="AH15" s="5" t="s">
        <v>8815</v>
      </c>
      <c r="AI15" s="3" t="s">
        <v>8816</v>
      </c>
      <c r="AK15" s="16">
        <f t="shared" si="0"/>
        <v>60.279999999999745</v>
      </c>
      <c r="AL15" t="str">
        <f t="shared" si="1"/>
        <v xml:space="preserve">  </v>
      </c>
      <c r="AN15" s="23">
        <f t="shared" si="2"/>
        <v>0.43261009489012398</v>
      </c>
      <c r="AQ15" s="25">
        <f t="shared" si="3"/>
        <v>0.33264902719761436</v>
      </c>
      <c r="AR15" s="41">
        <f t="shared" si="4"/>
        <v>3.0061714246527389</v>
      </c>
    </row>
    <row r="16" spans="1:44" x14ac:dyDescent="0.25">
      <c r="A16" s="3" t="s">
        <v>108</v>
      </c>
      <c r="B16" s="4" t="s">
        <v>4330</v>
      </c>
      <c r="C16" s="3" t="s">
        <v>42</v>
      </c>
      <c r="D16" s="3" t="s">
        <v>186</v>
      </c>
      <c r="E16" s="3" t="s">
        <v>8037</v>
      </c>
      <c r="F16" s="3" t="s">
        <v>119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131</v>
      </c>
      <c r="L16" s="5" t="s">
        <v>46</v>
      </c>
      <c r="M16" s="3" t="s">
        <v>46</v>
      </c>
      <c r="N16" s="3" t="s">
        <v>46</v>
      </c>
      <c r="O16" s="3" t="s">
        <v>38</v>
      </c>
      <c r="P16" s="5" t="s">
        <v>40</v>
      </c>
      <c r="Q16" s="3" t="s">
        <v>46</v>
      </c>
      <c r="R16" s="3" t="s">
        <v>46</v>
      </c>
      <c r="S16" s="3" t="s">
        <v>583</v>
      </c>
      <c r="T16" s="5" t="s">
        <v>46</v>
      </c>
      <c r="U16" s="3" t="s">
        <v>2525</v>
      </c>
      <c r="V16" s="3" t="s">
        <v>47</v>
      </c>
      <c r="W16" s="3" t="s">
        <v>176</v>
      </c>
      <c r="X16" s="5" t="s">
        <v>47</v>
      </c>
      <c r="Y16" s="3" t="s">
        <v>46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80</v>
      </c>
      <c r="AE16" s="3" t="s">
        <v>176</v>
      </c>
      <c r="AF16" s="5" t="s">
        <v>4114</v>
      </c>
      <c r="AG16" s="3" t="s">
        <v>1081</v>
      </c>
      <c r="AH16" s="5" t="s">
        <v>8817</v>
      </c>
      <c r="AI16" s="3" t="s">
        <v>8818</v>
      </c>
      <c r="AK16" s="16">
        <f t="shared" si="0"/>
        <v>4.2800000000002001</v>
      </c>
      <c r="AL16" t="str">
        <f t="shared" si="1"/>
        <v xml:space="preserve">  </v>
      </c>
      <c r="AN16" s="23">
        <f t="shared" si="2"/>
        <v>3.1215590477120112E-2</v>
      </c>
      <c r="AQ16" s="25">
        <f t="shared" si="3"/>
        <v>0.48754880328531991</v>
      </c>
      <c r="AR16" s="41">
        <f t="shared" si="4"/>
        <v>2.0510767194208186</v>
      </c>
    </row>
    <row r="17" spans="1:44" x14ac:dyDescent="0.25">
      <c r="A17" s="3" t="s">
        <v>113</v>
      </c>
      <c r="B17" s="4" t="s">
        <v>2841</v>
      </c>
      <c r="C17" s="3" t="s">
        <v>42</v>
      </c>
      <c r="D17" s="3" t="s">
        <v>307</v>
      </c>
      <c r="E17" s="3" t="s">
        <v>8053</v>
      </c>
      <c r="F17" s="3" t="s">
        <v>489</v>
      </c>
      <c r="G17" s="3" t="s">
        <v>42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46</v>
      </c>
      <c r="N17" s="3" t="s">
        <v>46</v>
      </c>
      <c r="O17" s="3" t="s">
        <v>189</v>
      </c>
      <c r="P17" s="5" t="s">
        <v>40</v>
      </c>
      <c r="Q17" s="3" t="s">
        <v>40</v>
      </c>
      <c r="R17" s="3" t="s">
        <v>40</v>
      </c>
      <c r="S17" s="3" t="s">
        <v>50</v>
      </c>
      <c r="T17" s="5" t="s">
        <v>46</v>
      </c>
      <c r="U17" s="3" t="s">
        <v>46</v>
      </c>
      <c r="V17" s="3" t="s">
        <v>2525</v>
      </c>
      <c r="W17" s="3" t="s">
        <v>176</v>
      </c>
      <c r="X17" s="5" t="s">
        <v>86</v>
      </c>
      <c r="Y17" s="3" t="s">
        <v>46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47</v>
      </c>
      <c r="AE17" s="3" t="s">
        <v>176</v>
      </c>
      <c r="AF17" s="5" t="s">
        <v>4114</v>
      </c>
      <c r="AG17" s="3" t="s">
        <v>1840</v>
      </c>
      <c r="AH17" s="5" t="s">
        <v>8817</v>
      </c>
      <c r="AI17" s="3" t="s">
        <v>8819</v>
      </c>
      <c r="AK17" s="16">
        <f t="shared" si="0"/>
        <v>206.84999999999991</v>
      </c>
      <c r="AL17" t="str">
        <f t="shared" si="1"/>
        <v xml:space="preserve">  </v>
      </c>
      <c r="AN17" s="23">
        <f t="shared" si="2"/>
        <v>1.4831885326010974</v>
      </c>
      <c r="AQ17" s="25">
        <f t="shared" si="3"/>
        <v>6.9012163543192728E-2</v>
      </c>
      <c r="AR17" s="41">
        <f t="shared" si="4"/>
        <v>14.490199243994557</v>
      </c>
    </row>
    <row r="18" spans="1:44" x14ac:dyDescent="0.25">
      <c r="A18" s="3" t="s">
        <v>119</v>
      </c>
      <c r="B18" s="4" t="s">
        <v>1107</v>
      </c>
      <c r="C18" s="3" t="s">
        <v>58</v>
      </c>
      <c r="D18" s="3" t="s">
        <v>1103</v>
      </c>
      <c r="E18" s="3" t="s">
        <v>8019</v>
      </c>
      <c r="F18" s="3" t="s">
        <v>261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56</v>
      </c>
      <c r="L18" s="5" t="s">
        <v>46</v>
      </c>
      <c r="M18" s="3" t="s">
        <v>46</v>
      </c>
      <c r="N18" s="3" t="s">
        <v>46</v>
      </c>
      <c r="O18" s="3" t="s">
        <v>176</v>
      </c>
      <c r="P18" s="5" t="s">
        <v>46</v>
      </c>
      <c r="Q18" s="3" t="s">
        <v>48</v>
      </c>
      <c r="R18" s="3" t="s">
        <v>2524</v>
      </c>
      <c r="S18" s="3" t="s">
        <v>50</v>
      </c>
      <c r="T18" s="5" t="s">
        <v>5401</v>
      </c>
      <c r="U18" s="3" t="s">
        <v>46</v>
      </c>
      <c r="V18" s="3" t="s">
        <v>2525</v>
      </c>
      <c r="W18" s="3" t="s">
        <v>176</v>
      </c>
      <c r="X18" s="5" t="s">
        <v>47</v>
      </c>
      <c r="Y18" s="3" t="s">
        <v>46</v>
      </c>
      <c r="Z18" s="3" t="s">
        <v>47</v>
      </c>
      <c r="AA18" s="3" t="s">
        <v>121</v>
      </c>
      <c r="AB18" s="5" t="s">
        <v>61</v>
      </c>
      <c r="AC18" s="3" t="s">
        <v>46</v>
      </c>
      <c r="AD18" s="3" t="s">
        <v>47</v>
      </c>
      <c r="AE18" s="3" t="s">
        <v>176</v>
      </c>
      <c r="AF18" s="5" t="s">
        <v>8820</v>
      </c>
      <c r="AG18" s="3" t="s">
        <v>252</v>
      </c>
      <c r="AH18" s="5" t="s">
        <v>8821</v>
      </c>
      <c r="AI18" s="3" t="s">
        <v>8589</v>
      </c>
      <c r="AK18" s="16">
        <f t="shared" si="0"/>
        <v>60.9699999999998</v>
      </c>
      <c r="AL18" t="str">
        <f t="shared" si="1"/>
        <v xml:space="preserve">  </v>
      </c>
      <c r="AN18" s="23">
        <f t="shared" si="2"/>
        <v>0.43755584860521318</v>
      </c>
      <c r="AQ18" s="25">
        <f t="shared" si="3"/>
        <v>0.33085414136399061</v>
      </c>
      <c r="AR18" s="41">
        <f t="shared" si="4"/>
        <v>3.0224799238642315</v>
      </c>
    </row>
    <row r="19" spans="1:44" x14ac:dyDescent="0.25">
      <c r="A19" s="3" t="s">
        <v>56</v>
      </c>
      <c r="B19" s="4" t="s">
        <v>6588</v>
      </c>
      <c r="C19" s="3" t="s">
        <v>58</v>
      </c>
      <c r="D19" s="3" t="s">
        <v>380</v>
      </c>
      <c r="E19" s="3" t="s">
        <v>7975</v>
      </c>
      <c r="F19" s="3" t="s">
        <v>273</v>
      </c>
      <c r="G19" s="3" t="s">
        <v>45</v>
      </c>
      <c r="H19" s="5" t="s">
        <v>46</v>
      </c>
      <c r="I19" s="3" t="s">
        <v>46</v>
      </c>
      <c r="J19" s="3" t="s">
        <v>46</v>
      </c>
      <c r="K19" s="3" t="s">
        <v>113</v>
      </c>
      <c r="L19" s="5" t="s">
        <v>46</v>
      </c>
      <c r="M19" s="3" t="s">
        <v>46</v>
      </c>
      <c r="N19" s="3" t="s">
        <v>46</v>
      </c>
      <c r="O19" s="3" t="s">
        <v>189</v>
      </c>
      <c r="P19" s="5" t="s">
        <v>40</v>
      </c>
      <c r="Q19" s="3" t="s">
        <v>48</v>
      </c>
      <c r="R19" s="3" t="s">
        <v>47</v>
      </c>
      <c r="S19" s="3" t="s">
        <v>50</v>
      </c>
      <c r="T19" s="5" t="s">
        <v>46</v>
      </c>
      <c r="U19" s="3" t="s">
        <v>46</v>
      </c>
      <c r="V19" s="3" t="s">
        <v>2525</v>
      </c>
      <c r="W19" s="3" t="s">
        <v>176</v>
      </c>
      <c r="X19" s="5" t="s">
        <v>61</v>
      </c>
      <c r="Y19" s="3" t="s">
        <v>80</v>
      </c>
      <c r="Z19" s="3" t="s">
        <v>80</v>
      </c>
      <c r="AA19" s="3" t="s">
        <v>121</v>
      </c>
      <c r="AB19" s="5" t="s">
        <v>46</v>
      </c>
      <c r="AC19" s="3" t="s">
        <v>46</v>
      </c>
      <c r="AD19" s="3" t="s">
        <v>5401</v>
      </c>
      <c r="AE19" s="3" t="s">
        <v>176</v>
      </c>
      <c r="AF19" s="5" t="s">
        <v>8822</v>
      </c>
      <c r="AG19" s="3" t="s">
        <v>451</v>
      </c>
      <c r="AH19" s="5" t="s">
        <v>8823</v>
      </c>
      <c r="AI19" s="3" t="s">
        <v>6135</v>
      </c>
      <c r="AK19" s="16">
        <f t="shared" si="0"/>
        <v>67.5</v>
      </c>
      <c r="AL19" t="str">
        <f t="shared" si="1"/>
        <v xml:space="preserve">  </v>
      </c>
      <c r="AN19" s="23">
        <f t="shared" si="2"/>
        <v>0.4843613149233742</v>
      </c>
      <c r="AQ19" s="25">
        <f t="shared" si="3"/>
        <v>0.31406473399585544</v>
      </c>
      <c r="AR19" s="41">
        <f t="shared" si="4"/>
        <v>3.1840569530904306</v>
      </c>
    </row>
    <row r="20" spans="1:44" x14ac:dyDescent="0.25">
      <c r="A20" s="3" t="s">
        <v>128</v>
      </c>
      <c r="B20" s="4" t="s">
        <v>2821</v>
      </c>
      <c r="C20" s="3" t="s">
        <v>58</v>
      </c>
      <c r="D20" s="3" t="s">
        <v>354</v>
      </c>
      <c r="E20" s="3" t="s">
        <v>8067</v>
      </c>
      <c r="F20" s="3" t="s">
        <v>104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46</v>
      </c>
      <c r="N20" s="3" t="s">
        <v>46</v>
      </c>
      <c r="O20" s="3" t="s">
        <v>176</v>
      </c>
      <c r="P20" s="5" t="s">
        <v>46</v>
      </c>
      <c r="Q20" s="3" t="s">
        <v>48</v>
      </c>
      <c r="R20" s="3" t="s">
        <v>46</v>
      </c>
      <c r="S20" s="3" t="s">
        <v>50</v>
      </c>
      <c r="T20" s="5" t="s">
        <v>46</v>
      </c>
      <c r="U20" s="3" t="s">
        <v>80</v>
      </c>
      <c r="V20" s="3" t="s">
        <v>80</v>
      </c>
      <c r="W20" s="3" t="s">
        <v>176</v>
      </c>
      <c r="X20" s="5" t="s">
        <v>47</v>
      </c>
      <c r="Y20" s="3" t="s">
        <v>80</v>
      </c>
      <c r="Z20" s="3" t="s">
        <v>46</v>
      </c>
      <c r="AA20" s="3" t="s">
        <v>121</v>
      </c>
      <c r="AB20" s="5" t="s">
        <v>46</v>
      </c>
      <c r="AC20" s="3" t="s">
        <v>46</v>
      </c>
      <c r="AD20" s="3" t="s">
        <v>47</v>
      </c>
      <c r="AE20" s="3" t="s">
        <v>176</v>
      </c>
      <c r="AF20" s="5" t="s">
        <v>196</v>
      </c>
      <c r="AG20" s="3" t="s">
        <v>260</v>
      </c>
      <c r="AH20" s="5" t="s">
        <v>8824</v>
      </c>
      <c r="AI20" s="3" t="s">
        <v>8825</v>
      </c>
      <c r="AK20" s="16">
        <f t="shared" si="0"/>
        <v>-53.570000000000164</v>
      </c>
      <c r="AL20" t="str">
        <f t="shared" si="1"/>
        <v xml:space="preserve">  </v>
      </c>
      <c r="AN20" s="23">
        <f t="shared" si="2"/>
        <v>-0.38343926809953355</v>
      </c>
      <c r="AQ20" s="25">
        <f t="shared" si="3"/>
        <v>0.64930295382929248</v>
      </c>
      <c r="AR20" s="41">
        <f t="shared" si="4"/>
        <v>1.5401131230074596</v>
      </c>
    </row>
    <row r="21" spans="1:44" x14ac:dyDescent="0.25">
      <c r="A21" s="3" t="s">
        <v>131</v>
      </c>
      <c r="B21" s="4" t="s">
        <v>352</v>
      </c>
      <c r="C21" s="3" t="s">
        <v>63</v>
      </c>
      <c r="D21" s="3" t="s">
        <v>1103</v>
      </c>
      <c r="E21" s="3" t="s">
        <v>7962</v>
      </c>
      <c r="F21" s="3" t="s">
        <v>46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46</v>
      </c>
      <c r="O21" s="3" t="s">
        <v>210</v>
      </c>
      <c r="P21" s="5" t="s">
        <v>46</v>
      </c>
      <c r="Q21" s="3" t="s">
        <v>48</v>
      </c>
      <c r="R21" s="3" t="s">
        <v>47</v>
      </c>
      <c r="S21" s="3" t="s">
        <v>50</v>
      </c>
      <c r="T21" s="5" t="s">
        <v>46</v>
      </c>
      <c r="U21" s="3" t="s">
        <v>2525</v>
      </c>
      <c r="V21" s="3" t="s">
        <v>2525</v>
      </c>
      <c r="W21" s="3" t="s">
        <v>176</v>
      </c>
      <c r="X21" s="5" t="s">
        <v>47</v>
      </c>
      <c r="Y21" s="3" t="s">
        <v>46</v>
      </c>
      <c r="Z21" s="3" t="s">
        <v>46</v>
      </c>
      <c r="AA21" s="3" t="s">
        <v>121</v>
      </c>
      <c r="AB21" s="5" t="s">
        <v>47</v>
      </c>
      <c r="AC21" s="3" t="s">
        <v>46</v>
      </c>
      <c r="AD21" s="3" t="s">
        <v>47</v>
      </c>
      <c r="AE21" s="3" t="s">
        <v>176</v>
      </c>
      <c r="AF21" s="5" t="s">
        <v>196</v>
      </c>
      <c r="AG21" s="3" t="s">
        <v>195</v>
      </c>
      <c r="AH21" s="5" t="s">
        <v>8824</v>
      </c>
      <c r="AI21" s="3" t="s">
        <v>5779</v>
      </c>
      <c r="AK21" s="16">
        <f t="shared" si="0"/>
        <v>-116.49000000000024</v>
      </c>
      <c r="AL21" t="str">
        <f t="shared" si="1"/>
        <v xml:space="preserve">  </v>
      </c>
      <c r="AN21" s="23">
        <f t="shared" si="2"/>
        <v>-0.83443466484357709</v>
      </c>
      <c r="AQ21" s="25">
        <f t="shared" si="3"/>
        <v>0.79798195497384672</v>
      </c>
      <c r="AR21" s="41">
        <f t="shared" si="4"/>
        <v>1.253161169581553</v>
      </c>
    </row>
    <row r="22" spans="1:44" x14ac:dyDescent="0.25">
      <c r="A22" s="3" t="s">
        <v>64</v>
      </c>
      <c r="B22" s="4" t="s">
        <v>771</v>
      </c>
      <c r="C22" s="3" t="s">
        <v>63</v>
      </c>
      <c r="D22" s="3" t="s">
        <v>380</v>
      </c>
      <c r="E22" s="3" t="s">
        <v>8062</v>
      </c>
      <c r="F22" s="3" t="s">
        <v>587</v>
      </c>
      <c r="G22" s="3" t="s">
        <v>42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340</v>
      </c>
      <c r="P22" s="5" t="s">
        <v>46</v>
      </c>
      <c r="Q22" s="3" t="s">
        <v>40</v>
      </c>
      <c r="R22" s="3" t="s">
        <v>40</v>
      </c>
      <c r="S22" s="3" t="s">
        <v>50</v>
      </c>
      <c r="T22" s="5" t="s">
        <v>46</v>
      </c>
      <c r="U22" s="3" t="s">
        <v>80</v>
      </c>
      <c r="V22" s="3" t="s">
        <v>2525</v>
      </c>
      <c r="W22" s="3" t="s">
        <v>176</v>
      </c>
      <c r="X22" s="5" t="s">
        <v>48</v>
      </c>
      <c r="Y22" s="3" t="s">
        <v>46</v>
      </c>
      <c r="Z22" s="3" t="s">
        <v>47</v>
      </c>
      <c r="AA22" s="3" t="s">
        <v>121</v>
      </c>
      <c r="AB22" s="5" t="s">
        <v>46</v>
      </c>
      <c r="AC22" s="3" t="s">
        <v>46</v>
      </c>
      <c r="AD22" s="3" t="s">
        <v>47</v>
      </c>
      <c r="AE22" s="3" t="s">
        <v>176</v>
      </c>
      <c r="AF22" s="5" t="s">
        <v>4581</v>
      </c>
      <c r="AG22" s="3" t="s">
        <v>215</v>
      </c>
      <c r="AH22" s="5" t="s">
        <v>8826</v>
      </c>
      <c r="AI22" s="3" t="s">
        <v>8827</v>
      </c>
      <c r="AK22" s="16">
        <f t="shared" si="0"/>
        <v>231.39999999999964</v>
      </c>
      <c r="AL22" t="str">
        <f t="shared" si="1"/>
        <v xml:space="preserve">  </v>
      </c>
      <c r="AN22" s="23">
        <f t="shared" si="2"/>
        <v>1.6591570162321547</v>
      </c>
      <c r="AQ22" s="25">
        <f t="shared" si="3"/>
        <v>4.8542078287648782E-2</v>
      </c>
      <c r="AR22" s="41">
        <f t="shared" si="4"/>
        <v>20.600683680542858</v>
      </c>
    </row>
    <row r="23" spans="1:44" x14ac:dyDescent="0.25">
      <c r="A23" s="3" t="s">
        <v>138</v>
      </c>
      <c r="B23" s="4" t="s">
        <v>796</v>
      </c>
      <c r="C23" s="3" t="s">
        <v>42</v>
      </c>
      <c r="D23" s="3" t="s">
        <v>90</v>
      </c>
      <c r="E23" s="3" t="s">
        <v>7997</v>
      </c>
      <c r="F23" s="3" t="s">
        <v>149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108</v>
      </c>
      <c r="L23" s="5" t="s">
        <v>46</v>
      </c>
      <c r="M23" s="3" t="s">
        <v>46</v>
      </c>
      <c r="N23" s="3" t="s">
        <v>46</v>
      </c>
      <c r="O23" s="3" t="s">
        <v>236</v>
      </c>
      <c r="P23" s="5" t="s">
        <v>46</v>
      </c>
      <c r="Q23" s="3" t="s">
        <v>48</v>
      </c>
      <c r="R23" s="3" t="s">
        <v>47</v>
      </c>
      <c r="S23" s="3" t="s">
        <v>50</v>
      </c>
      <c r="T23" s="5" t="s">
        <v>5401</v>
      </c>
      <c r="U23" s="3" t="s">
        <v>46</v>
      </c>
      <c r="V23" s="3" t="s">
        <v>46</v>
      </c>
      <c r="W23" s="3" t="s">
        <v>176</v>
      </c>
      <c r="X23" s="5" t="s">
        <v>40</v>
      </c>
      <c r="Y23" s="3" t="s">
        <v>80</v>
      </c>
      <c r="Z23" s="3" t="s">
        <v>46</v>
      </c>
      <c r="AA23" s="3" t="s">
        <v>121</v>
      </c>
      <c r="AB23" s="5" t="s">
        <v>47</v>
      </c>
      <c r="AC23" s="3" t="s">
        <v>46</v>
      </c>
      <c r="AD23" s="3" t="s">
        <v>47</v>
      </c>
      <c r="AE23" s="3" t="s">
        <v>176</v>
      </c>
      <c r="AF23" s="5" t="s">
        <v>8828</v>
      </c>
      <c r="AG23" s="3" t="s">
        <v>1633</v>
      </c>
      <c r="AH23" s="5" t="s">
        <v>8829</v>
      </c>
      <c r="AI23" s="3" t="s">
        <v>4537</v>
      </c>
      <c r="AK23" s="16">
        <f t="shared" si="0"/>
        <v>5.4400000000000546</v>
      </c>
      <c r="AL23" t="str">
        <f t="shared" si="1"/>
        <v xml:space="preserve">  </v>
      </c>
      <c r="AN23" s="23">
        <f t="shared" si="2"/>
        <v>3.9530190925674218E-2</v>
      </c>
      <c r="AQ23" s="25">
        <f t="shared" si="3"/>
        <v>0.48423384172204043</v>
      </c>
      <c r="AR23" s="41">
        <f t="shared" si="4"/>
        <v>2.0651179530199366</v>
      </c>
    </row>
    <row r="24" spans="1:44" x14ac:dyDescent="0.25">
      <c r="A24" s="3" t="s">
        <v>143</v>
      </c>
      <c r="B24" s="4" t="s">
        <v>192</v>
      </c>
      <c r="C24" s="3" t="s">
        <v>42</v>
      </c>
      <c r="D24" s="3" t="s">
        <v>193</v>
      </c>
      <c r="E24" s="3" t="s">
        <v>7978</v>
      </c>
      <c r="F24" s="3" t="s">
        <v>213</v>
      </c>
      <c r="G24" s="3" t="s">
        <v>111</v>
      </c>
      <c r="H24" s="5" t="s">
        <v>46</v>
      </c>
      <c r="I24" s="3" t="s">
        <v>46</v>
      </c>
      <c r="J24" s="3" t="s">
        <v>46</v>
      </c>
      <c r="K24" s="3" t="s">
        <v>119</v>
      </c>
      <c r="L24" s="5" t="s">
        <v>46</v>
      </c>
      <c r="M24" s="3" t="s">
        <v>3759</v>
      </c>
      <c r="N24" s="3" t="s">
        <v>46</v>
      </c>
      <c r="O24" s="3" t="s">
        <v>81</v>
      </c>
      <c r="P24" s="5" t="s">
        <v>46</v>
      </c>
      <c r="Q24" s="3" t="s">
        <v>40</v>
      </c>
      <c r="R24" s="3" t="s">
        <v>40</v>
      </c>
      <c r="S24" s="3" t="s">
        <v>50</v>
      </c>
      <c r="T24" s="5" t="s">
        <v>46</v>
      </c>
      <c r="U24" s="3" t="s">
        <v>80</v>
      </c>
      <c r="V24" s="3" t="s">
        <v>46</v>
      </c>
      <c r="W24" s="3" t="s">
        <v>176</v>
      </c>
      <c r="X24" s="5" t="s">
        <v>86</v>
      </c>
      <c r="Y24" s="3" t="s">
        <v>47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47</v>
      </c>
      <c r="AE24" s="3" t="s">
        <v>176</v>
      </c>
      <c r="AF24" s="5" t="s">
        <v>8830</v>
      </c>
      <c r="AG24" s="3" t="s">
        <v>896</v>
      </c>
      <c r="AH24" s="5" t="s">
        <v>8831</v>
      </c>
      <c r="AI24" s="3" t="s">
        <v>3676</v>
      </c>
      <c r="AK24" s="16">
        <f t="shared" si="0"/>
        <v>61.900000000000091</v>
      </c>
      <c r="AL24" t="str">
        <f t="shared" si="1"/>
        <v xml:space="preserve">  </v>
      </c>
      <c r="AN24" s="23">
        <f t="shared" si="2"/>
        <v>0.44422186448207418</v>
      </c>
      <c r="AQ24" s="25">
        <f t="shared" si="3"/>
        <v>0.32844109296282964</v>
      </c>
      <c r="AR24" s="41">
        <f t="shared" si="4"/>
        <v>3.0446860074027708</v>
      </c>
    </row>
    <row r="25" spans="1:44" x14ac:dyDescent="0.25">
      <c r="A25" s="3" t="s">
        <v>146</v>
      </c>
      <c r="B25" s="4" t="s">
        <v>394</v>
      </c>
      <c r="C25" s="3" t="s">
        <v>42</v>
      </c>
      <c r="D25" s="3" t="s">
        <v>495</v>
      </c>
      <c r="E25" s="3" t="s">
        <v>7657</v>
      </c>
      <c r="F25" s="3" t="s">
        <v>189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56</v>
      </c>
      <c r="L25" s="5" t="s">
        <v>46</v>
      </c>
      <c r="M25" s="3" t="s">
        <v>46</v>
      </c>
      <c r="N25" s="3" t="s">
        <v>46</v>
      </c>
      <c r="O25" s="3" t="s">
        <v>293</v>
      </c>
      <c r="P25" s="5" t="s">
        <v>46</v>
      </c>
      <c r="Q25" s="3" t="s">
        <v>47</v>
      </c>
      <c r="R25" s="3" t="s">
        <v>2524</v>
      </c>
      <c r="S25" s="3" t="s">
        <v>571</v>
      </c>
      <c r="T25" s="5" t="s">
        <v>46</v>
      </c>
      <c r="U25" s="3" t="s">
        <v>46</v>
      </c>
      <c r="V25" s="3" t="s">
        <v>47</v>
      </c>
      <c r="W25" s="3" t="s">
        <v>213</v>
      </c>
      <c r="X25" s="5" t="s">
        <v>47</v>
      </c>
      <c r="Y25" s="3" t="s">
        <v>47</v>
      </c>
      <c r="Z25" s="3" t="s">
        <v>46</v>
      </c>
      <c r="AA25" s="3" t="s">
        <v>121</v>
      </c>
      <c r="AB25" s="5" t="s">
        <v>61</v>
      </c>
      <c r="AC25" s="3" t="s">
        <v>5401</v>
      </c>
      <c r="AD25" s="3" t="s">
        <v>80</v>
      </c>
      <c r="AE25" s="3" t="s">
        <v>176</v>
      </c>
      <c r="AF25" s="5" t="s">
        <v>8832</v>
      </c>
      <c r="AG25" s="3" t="s">
        <v>523</v>
      </c>
      <c r="AH25" s="5" t="s">
        <v>8833</v>
      </c>
      <c r="AI25" s="3" t="s">
        <v>5254</v>
      </c>
      <c r="AK25" s="16">
        <f t="shared" si="0"/>
        <v>58.5600000000004</v>
      </c>
      <c r="AL25" t="str">
        <f t="shared" si="1"/>
        <v xml:space="preserve">  </v>
      </c>
      <c r="AN25" s="23">
        <f t="shared" si="2"/>
        <v>0.42028154939744344</v>
      </c>
      <c r="AQ25" s="25">
        <f t="shared" si="3"/>
        <v>0.33713989344440598</v>
      </c>
      <c r="AR25" s="41">
        <f t="shared" si="4"/>
        <v>2.9661277690499683</v>
      </c>
    </row>
    <row r="26" spans="1:44" x14ac:dyDescent="0.25">
      <c r="A26" s="3" t="s">
        <v>149</v>
      </c>
      <c r="B26" s="4" t="s">
        <v>457</v>
      </c>
      <c r="C26" s="3" t="s">
        <v>491</v>
      </c>
      <c r="D26" s="3" t="s">
        <v>365</v>
      </c>
      <c r="E26" s="3" t="s">
        <v>8018</v>
      </c>
      <c r="F26" s="3" t="s">
        <v>263</v>
      </c>
      <c r="G26" s="3" t="s">
        <v>42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3760</v>
      </c>
      <c r="M26" s="3" t="s">
        <v>46</v>
      </c>
      <c r="N26" s="3" t="s">
        <v>46</v>
      </c>
      <c r="O26" s="3" t="s">
        <v>38</v>
      </c>
      <c r="P26" s="5" t="s">
        <v>46</v>
      </c>
      <c r="Q26" s="3" t="s">
        <v>48</v>
      </c>
      <c r="R26" s="3" t="s">
        <v>47</v>
      </c>
      <c r="S26" s="3" t="s">
        <v>50</v>
      </c>
      <c r="T26" s="5" t="s">
        <v>46</v>
      </c>
      <c r="U26" s="3" t="s">
        <v>80</v>
      </c>
      <c r="V26" s="3" t="s">
        <v>2525</v>
      </c>
      <c r="W26" s="3" t="s">
        <v>176</v>
      </c>
      <c r="X26" s="5" t="s">
        <v>47</v>
      </c>
      <c r="Y26" s="3" t="s">
        <v>80</v>
      </c>
      <c r="Z26" s="3" t="s">
        <v>46</v>
      </c>
      <c r="AA26" s="3" t="s">
        <v>121</v>
      </c>
      <c r="AB26" s="5" t="s">
        <v>46</v>
      </c>
      <c r="AC26" s="3" t="s">
        <v>46</v>
      </c>
      <c r="AD26" s="3" t="s">
        <v>47</v>
      </c>
      <c r="AE26" s="3" t="s">
        <v>176</v>
      </c>
      <c r="AF26" s="5" t="s">
        <v>8326</v>
      </c>
      <c r="AG26" s="3" t="s">
        <v>184</v>
      </c>
      <c r="AH26" s="5" t="s">
        <v>8834</v>
      </c>
      <c r="AI26" s="3" t="s">
        <v>8835</v>
      </c>
      <c r="AK26" s="16">
        <f t="shared" si="0"/>
        <v>132.5</v>
      </c>
      <c r="AL26" t="str">
        <f t="shared" si="1"/>
        <v xml:space="preserve">  </v>
      </c>
      <c r="AN26" s="23">
        <f t="shared" si="2"/>
        <v>0.95026565040275734</v>
      </c>
      <c r="AQ26" s="25">
        <f t="shared" si="3"/>
        <v>0.17098864393415047</v>
      </c>
      <c r="AR26" s="41">
        <f t="shared" si="4"/>
        <v>5.8483416032301569</v>
      </c>
    </row>
    <row r="27" spans="1:44" x14ac:dyDescent="0.25">
      <c r="A27" s="3" t="s">
        <v>154</v>
      </c>
      <c r="B27" s="4" t="s">
        <v>383</v>
      </c>
      <c r="C27" s="3" t="s">
        <v>58</v>
      </c>
      <c r="D27" s="3" t="s">
        <v>365</v>
      </c>
      <c r="E27" s="3" t="s">
        <v>7981</v>
      </c>
      <c r="F27" s="3" t="s">
        <v>113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108</v>
      </c>
      <c r="L27" s="5" t="s">
        <v>46</v>
      </c>
      <c r="M27" s="3" t="s">
        <v>46</v>
      </c>
      <c r="N27" s="3" t="s">
        <v>5401</v>
      </c>
      <c r="O27" s="3" t="s">
        <v>439</v>
      </c>
      <c r="P27" s="5" t="s">
        <v>40</v>
      </c>
      <c r="Q27" s="3" t="s">
        <v>40</v>
      </c>
      <c r="R27" s="3" t="s">
        <v>46</v>
      </c>
      <c r="S27" s="3" t="s">
        <v>424</v>
      </c>
      <c r="T27" s="5" t="s">
        <v>46</v>
      </c>
      <c r="U27" s="3" t="s">
        <v>80</v>
      </c>
      <c r="V27" s="3" t="s">
        <v>46</v>
      </c>
      <c r="W27" s="3" t="s">
        <v>176</v>
      </c>
      <c r="X27" s="5" t="s">
        <v>47</v>
      </c>
      <c r="Y27" s="3" t="s">
        <v>46</v>
      </c>
      <c r="Z27" s="3" t="s">
        <v>47</v>
      </c>
      <c r="AA27" s="3" t="s">
        <v>121</v>
      </c>
      <c r="AB27" s="5" t="s">
        <v>46</v>
      </c>
      <c r="AC27" s="3" t="s">
        <v>5401</v>
      </c>
      <c r="AD27" s="3" t="s">
        <v>47</v>
      </c>
      <c r="AE27" s="3" t="s">
        <v>176</v>
      </c>
      <c r="AF27" s="5" t="s">
        <v>5386</v>
      </c>
      <c r="AG27" s="3" t="s">
        <v>950</v>
      </c>
      <c r="AH27" s="5" t="s">
        <v>8836</v>
      </c>
      <c r="AI27" s="3" t="s">
        <v>8837</v>
      </c>
      <c r="AK27" s="16">
        <f t="shared" si="0"/>
        <v>-79.529999999999745</v>
      </c>
      <c r="AL27" t="str">
        <f t="shared" si="1"/>
        <v xml:space="preserve">  </v>
      </c>
      <c r="AN27" s="23">
        <f t="shared" si="2"/>
        <v>-0.5695142919309889</v>
      </c>
      <c r="AQ27" s="25">
        <f t="shared" si="3"/>
        <v>0.71549641274170028</v>
      </c>
      <c r="AR27" s="41">
        <f t="shared" si="4"/>
        <v>1.397631046350204</v>
      </c>
    </row>
    <row r="28" spans="1:44" x14ac:dyDescent="0.25">
      <c r="A28" s="3" t="s">
        <v>157</v>
      </c>
      <c r="B28" s="4" t="s">
        <v>376</v>
      </c>
      <c r="C28" s="3" t="s">
        <v>42</v>
      </c>
      <c r="D28" s="3" t="s">
        <v>377</v>
      </c>
      <c r="E28" s="3" t="s">
        <v>8070</v>
      </c>
      <c r="F28" s="3" t="s">
        <v>256</v>
      </c>
      <c r="G28" s="3" t="s">
        <v>45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3759</v>
      </c>
      <c r="N28" s="3" t="s">
        <v>46</v>
      </c>
      <c r="O28" s="3" t="s">
        <v>188</v>
      </c>
      <c r="P28" s="5" t="s">
        <v>40</v>
      </c>
      <c r="Q28" s="3" t="s">
        <v>48</v>
      </c>
      <c r="R28" s="3" t="s">
        <v>46</v>
      </c>
      <c r="S28" s="3" t="s">
        <v>50</v>
      </c>
      <c r="T28" s="5" t="s">
        <v>46</v>
      </c>
      <c r="U28" s="3" t="s">
        <v>80</v>
      </c>
      <c r="V28" s="3" t="s">
        <v>46</v>
      </c>
      <c r="W28" s="3" t="s">
        <v>176</v>
      </c>
      <c r="X28" s="5" t="s">
        <v>86</v>
      </c>
      <c r="Y28" s="3" t="s">
        <v>46</v>
      </c>
      <c r="Z28" s="3" t="s">
        <v>47</v>
      </c>
      <c r="AA28" s="3" t="s">
        <v>121</v>
      </c>
      <c r="AB28" s="5" t="s">
        <v>47</v>
      </c>
      <c r="AC28" s="3" t="s">
        <v>5401</v>
      </c>
      <c r="AD28" s="3" t="s">
        <v>80</v>
      </c>
      <c r="AE28" s="3" t="s">
        <v>176</v>
      </c>
      <c r="AF28" s="5" t="s">
        <v>5386</v>
      </c>
      <c r="AG28" s="3" t="s">
        <v>200</v>
      </c>
      <c r="AH28" s="5" t="s">
        <v>8836</v>
      </c>
      <c r="AI28" s="3" t="s">
        <v>2885</v>
      </c>
      <c r="AK28" s="16">
        <f t="shared" si="0"/>
        <v>-22.839999999999691</v>
      </c>
      <c r="AL28" t="str">
        <f t="shared" si="1"/>
        <v xml:space="preserve">  </v>
      </c>
      <c r="AN28" s="23">
        <f t="shared" si="2"/>
        <v>-0.16317403380289255</v>
      </c>
      <c r="AQ28" s="25">
        <f t="shared" si="3"/>
        <v>0.56480929489851961</v>
      </c>
      <c r="AR28" s="41">
        <f t="shared" si="4"/>
        <v>1.7705091064049716</v>
      </c>
    </row>
    <row r="29" spans="1:44" x14ac:dyDescent="0.25">
      <c r="A29" s="3" t="s">
        <v>256</v>
      </c>
      <c r="B29" s="4" t="s">
        <v>95</v>
      </c>
      <c r="C29" s="3" t="s">
        <v>42</v>
      </c>
      <c r="D29" s="3" t="s">
        <v>55</v>
      </c>
      <c r="E29" s="3" t="s">
        <v>8838</v>
      </c>
      <c r="F29" s="3" t="s">
        <v>281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143</v>
      </c>
      <c r="L29" s="5" t="s">
        <v>46</v>
      </c>
      <c r="M29" s="3" t="s">
        <v>46</v>
      </c>
      <c r="N29" s="3" t="s">
        <v>46</v>
      </c>
      <c r="O29" s="3" t="s">
        <v>340</v>
      </c>
      <c r="P29" s="5" t="s">
        <v>40</v>
      </c>
      <c r="Q29" s="3" t="s">
        <v>48</v>
      </c>
      <c r="R29" s="3" t="s">
        <v>40</v>
      </c>
      <c r="S29" s="3" t="s">
        <v>50</v>
      </c>
      <c r="T29" s="5" t="s">
        <v>5401</v>
      </c>
      <c r="U29" s="3" t="s">
        <v>46</v>
      </c>
      <c r="V29" s="3" t="s">
        <v>80</v>
      </c>
      <c r="W29" s="3" t="s">
        <v>176</v>
      </c>
      <c r="X29" s="5" t="s">
        <v>40</v>
      </c>
      <c r="Y29" s="3" t="s">
        <v>46</v>
      </c>
      <c r="Z29" s="3" t="s">
        <v>47</v>
      </c>
      <c r="AA29" s="3" t="s">
        <v>121</v>
      </c>
      <c r="AB29" s="5" t="s">
        <v>46</v>
      </c>
      <c r="AC29" s="3" t="s">
        <v>46</v>
      </c>
      <c r="AD29" s="3" t="s">
        <v>47</v>
      </c>
      <c r="AE29" s="3" t="s">
        <v>176</v>
      </c>
      <c r="AF29" s="5" t="s">
        <v>8839</v>
      </c>
      <c r="AG29" s="3" t="s">
        <v>215</v>
      </c>
      <c r="AH29" s="5" t="s">
        <v>8840</v>
      </c>
      <c r="AI29" s="3" t="s">
        <v>2622</v>
      </c>
      <c r="AK29" s="16">
        <f t="shared" si="0"/>
        <v>15.869999999999891</v>
      </c>
      <c r="AL29" t="str">
        <f t="shared" si="1"/>
        <v xml:space="preserve">  </v>
      </c>
      <c r="AN29" s="23">
        <f t="shared" si="2"/>
        <v>0.11428991737259561</v>
      </c>
      <c r="AQ29" s="25">
        <f t="shared" si="3"/>
        <v>0.45450398744914067</v>
      </c>
      <c r="AR29" s="41">
        <f t="shared" si="4"/>
        <v>2.2002007190572792</v>
      </c>
    </row>
    <row r="30" spans="1:44" x14ac:dyDescent="0.25">
      <c r="A30" s="3" t="s">
        <v>261</v>
      </c>
      <c r="B30" s="4" t="s">
        <v>1207</v>
      </c>
      <c r="C30" s="3" t="s">
        <v>63</v>
      </c>
      <c r="D30" s="3" t="s">
        <v>1103</v>
      </c>
      <c r="E30" s="3" t="s">
        <v>8005</v>
      </c>
      <c r="F30" s="3" t="s">
        <v>1133</v>
      </c>
      <c r="G30" s="3" t="s">
        <v>42</v>
      </c>
      <c r="H30" s="6" t="s">
        <v>46</v>
      </c>
      <c r="I30" s="7" t="s">
        <v>46</v>
      </c>
      <c r="J30" s="7" t="s">
        <v>46</v>
      </c>
      <c r="K30" s="7" t="s">
        <v>104</v>
      </c>
      <c r="L30" s="5" t="s">
        <v>46</v>
      </c>
      <c r="M30" s="3" t="s">
        <v>46</v>
      </c>
      <c r="N30" s="3" t="s">
        <v>46</v>
      </c>
      <c r="O30" s="3" t="s">
        <v>78</v>
      </c>
      <c r="P30" s="5" t="s">
        <v>46</v>
      </c>
      <c r="Q30" s="3" t="s">
        <v>61</v>
      </c>
      <c r="R30" s="3" t="s">
        <v>47</v>
      </c>
      <c r="S30" s="3" t="s">
        <v>454</v>
      </c>
      <c r="T30" s="5" t="s">
        <v>46</v>
      </c>
      <c r="U30" s="3" t="s">
        <v>80</v>
      </c>
      <c r="V30" s="3" t="s">
        <v>80</v>
      </c>
      <c r="W30" s="3" t="s">
        <v>176</v>
      </c>
      <c r="X30" s="5" t="s">
        <v>47</v>
      </c>
      <c r="Y30" s="3" t="s">
        <v>46</v>
      </c>
      <c r="Z30" s="3" t="s">
        <v>46</v>
      </c>
      <c r="AA30" s="3" t="s">
        <v>121</v>
      </c>
      <c r="AB30" s="5" t="s">
        <v>47</v>
      </c>
      <c r="AC30" s="3" t="s">
        <v>5401</v>
      </c>
      <c r="AD30" s="3" t="s">
        <v>47</v>
      </c>
      <c r="AE30" s="3" t="s">
        <v>176</v>
      </c>
      <c r="AF30" s="5" t="s">
        <v>8841</v>
      </c>
      <c r="AG30" s="3" t="s">
        <v>197</v>
      </c>
      <c r="AH30" s="5" t="s">
        <v>8842</v>
      </c>
      <c r="AI30" s="3" t="s">
        <v>8843</v>
      </c>
      <c r="AK30" s="16">
        <f t="shared" si="0"/>
        <v>206.08000000000038</v>
      </c>
      <c r="AL30" t="str">
        <f t="shared" si="1"/>
        <v xml:space="preserve">  </v>
      </c>
      <c r="AN30" s="23">
        <f t="shared" si="2"/>
        <v>1.4776693581654219</v>
      </c>
      <c r="AQ30" s="25">
        <f t="shared" si="3"/>
        <v>6.9748149926377789E-2</v>
      </c>
      <c r="AR30" s="41">
        <f t="shared" si="4"/>
        <v>14.337297850273355</v>
      </c>
    </row>
    <row r="31" spans="1:44" x14ac:dyDescent="0.25">
      <c r="A31" s="3" t="s">
        <v>297</v>
      </c>
      <c r="B31" s="4" t="s">
        <v>398</v>
      </c>
      <c r="C31" s="3" t="s">
        <v>58</v>
      </c>
      <c r="D31" s="3" t="s">
        <v>395</v>
      </c>
      <c r="E31" s="3" t="s">
        <v>7968</v>
      </c>
      <c r="F31" s="3" t="s">
        <v>138</v>
      </c>
      <c r="G31" s="3" t="s">
        <v>45</v>
      </c>
      <c r="H31" s="5" t="s">
        <v>46</v>
      </c>
      <c r="I31" s="3" t="s">
        <v>46</v>
      </c>
      <c r="J31" s="3" t="s">
        <v>46</v>
      </c>
      <c r="K31" s="3" t="s">
        <v>131</v>
      </c>
      <c r="L31" s="5" t="s">
        <v>46</v>
      </c>
      <c r="M31" s="3" t="s">
        <v>46</v>
      </c>
      <c r="N31" s="3" t="s">
        <v>46</v>
      </c>
      <c r="O31" s="3" t="s">
        <v>97</v>
      </c>
      <c r="P31" s="5" t="s">
        <v>40</v>
      </c>
      <c r="Q31" s="3" t="s">
        <v>48</v>
      </c>
      <c r="R31" s="3" t="s">
        <v>40</v>
      </c>
      <c r="S31" s="3" t="s">
        <v>50</v>
      </c>
      <c r="T31" s="5" t="s">
        <v>46</v>
      </c>
      <c r="U31" s="3" t="s">
        <v>2525</v>
      </c>
      <c r="V31" s="3" t="s">
        <v>46</v>
      </c>
      <c r="W31" s="3" t="s">
        <v>176</v>
      </c>
      <c r="X31" s="5" t="s">
        <v>47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80</v>
      </c>
      <c r="AE31" s="3" t="s">
        <v>176</v>
      </c>
      <c r="AF31" s="5" t="s">
        <v>4610</v>
      </c>
      <c r="AG31" s="3" t="s">
        <v>1081</v>
      </c>
      <c r="AH31" s="5" t="s">
        <v>8844</v>
      </c>
      <c r="AI31" s="3" t="s">
        <v>8740</v>
      </c>
      <c r="AK31" s="16">
        <f t="shared" si="0"/>
        <v>-85.460000000000036</v>
      </c>
      <c r="AL31" t="str">
        <f t="shared" si="1"/>
        <v xml:space="preserve">  </v>
      </c>
      <c r="AN31" s="23">
        <f t="shared" si="2"/>
        <v>-0.61201910284472549</v>
      </c>
      <c r="AQ31" s="25">
        <f t="shared" si="3"/>
        <v>0.72973744059714818</v>
      </c>
      <c r="AR31" s="41">
        <f t="shared" si="4"/>
        <v>1.3703558901701611</v>
      </c>
    </row>
    <row r="32" spans="1:44" x14ac:dyDescent="0.25">
      <c r="A32" s="3" t="s">
        <v>134</v>
      </c>
      <c r="B32" s="4" t="s">
        <v>109</v>
      </c>
      <c r="C32" s="3" t="s">
        <v>42</v>
      </c>
      <c r="D32" s="3" t="s">
        <v>59</v>
      </c>
      <c r="E32" s="3" t="s">
        <v>8077</v>
      </c>
      <c r="F32" s="3" t="s">
        <v>1258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3760</v>
      </c>
      <c r="M32" s="3" t="s">
        <v>3759</v>
      </c>
      <c r="N32" s="3" t="s">
        <v>5401</v>
      </c>
      <c r="O32" s="3" t="s">
        <v>38</v>
      </c>
      <c r="P32" s="5" t="s">
        <v>40</v>
      </c>
      <c r="Q32" s="3" t="s">
        <v>47</v>
      </c>
      <c r="R32" s="3" t="s">
        <v>47</v>
      </c>
      <c r="S32" s="3" t="s">
        <v>50</v>
      </c>
      <c r="T32" s="5" t="s">
        <v>46</v>
      </c>
      <c r="U32" s="3" t="s">
        <v>2525</v>
      </c>
      <c r="V32" s="3" t="s">
        <v>46</v>
      </c>
      <c r="W32" s="3" t="s">
        <v>176</v>
      </c>
      <c r="X32" s="5" t="s">
        <v>47</v>
      </c>
      <c r="Y32" s="3" t="s">
        <v>46</v>
      </c>
      <c r="Z32" s="3" t="s">
        <v>47</v>
      </c>
      <c r="AA32" s="3" t="s">
        <v>121</v>
      </c>
      <c r="AB32" s="5" t="s">
        <v>46</v>
      </c>
      <c r="AC32" s="3" t="s">
        <v>46</v>
      </c>
      <c r="AD32" s="3" t="s">
        <v>80</v>
      </c>
      <c r="AE32" s="3" t="s">
        <v>176</v>
      </c>
      <c r="AF32" s="5" t="s">
        <v>5414</v>
      </c>
      <c r="AG32" s="3" t="s">
        <v>184</v>
      </c>
      <c r="AH32" s="5" t="s">
        <v>8845</v>
      </c>
      <c r="AI32" s="3" t="s">
        <v>8846</v>
      </c>
      <c r="AK32" s="16">
        <f t="shared" si="0"/>
        <v>184.90000000000009</v>
      </c>
      <c r="AL32" t="str">
        <f t="shared" si="1"/>
        <v xml:space="preserve">  </v>
      </c>
      <c r="AN32" s="23">
        <f t="shared" si="2"/>
        <v>1.3258562223892147</v>
      </c>
      <c r="AQ32" s="25">
        <f t="shared" si="3"/>
        <v>9.2443662997379938E-2</v>
      </c>
      <c r="AR32" s="41">
        <f t="shared" si="4"/>
        <v>10.817399133441329</v>
      </c>
    </row>
    <row r="33" spans="1:44" x14ac:dyDescent="0.25">
      <c r="A33" s="3" t="s">
        <v>208</v>
      </c>
      <c r="B33" s="4" t="s">
        <v>1104</v>
      </c>
      <c r="C33" s="3" t="s">
        <v>42</v>
      </c>
      <c r="D33" s="3" t="s">
        <v>1103</v>
      </c>
      <c r="E33" s="3" t="s">
        <v>7977</v>
      </c>
      <c r="F33" s="3" t="s">
        <v>208</v>
      </c>
      <c r="G33" s="3" t="s">
        <v>65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3760</v>
      </c>
      <c r="M33" s="3" t="s">
        <v>3770</v>
      </c>
      <c r="N33" s="3" t="s">
        <v>46</v>
      </c>
      <c r="O33" s="3" t="s">
        <v>38</v>
      </c>
      <c r="P33" s="5" t="s">
        <v>40</v>
      </c>
      <c r="Q33" s="3" t="s">
        <v>47</v>
      </c>
      <c r="R33" s="3" t="s">
        <v>47</v>
      </c>
      <c r="S33" s="3" t="s">
        <v>50</v>
      </c>
      <c r="T33" s="5" t="s">
        <v>5401</v>
      </c>
      <c r="U33" s="3" t="s">
        <v>46</v>
      </c>
      <c r="V33" s="3" t="s">
        <v>2525</v>
      </c>
      <c r="W33" s="3" t="s">
        <v>176</v>
      </c>
      <c r="X33" s="5" t="s">
        <v>47</v>
      </c>
      <c r="Y33" s="3" t="s">
        <v>46</v>
      </c>
      <c r="Z33" s="3" t="s">
        <v>47</v>
      </c>
      <c r="AA33" s="3" t="s">
        <v>121</v>
      </c>
      <c r="AB33" s="5" t="s">
        <v>46</v>
      </c>
      <c r="AC33" s="3" t="s">
        <v>46</v>
      </c>
      <c r="AD33" s="3" t="s">
        <v>47</v>
      </c>
      <c r="AE33" s="3" t="s">
        <v>176</v>
      </c>
      <c r="AF33" s="5" t="s">
        <v>8847</v>
      </c>
      <c r="AG33" s="3" t="s">
        <v>184</v>
      </c>
      <c r="AH33" s="5" t="s">
        <v>8848</v>
      </c>
      <c r="AI33" s="3" t="s">
        <v>8849</v>
      </c>
      <c r="AK33" s="16">
        <f t="shared" si="0"/>
        <v>-75.420000000000073</v>
      </c>
      <c r="AL33" t="str">
        <f t="shared" si="1"/>
        <v xml:space="preserve">  </v>
      </c>
      <c r="AN33" s="23">
        <f t="shared" si="2"/>
        <v>-0.54005480241067938</v>
      </c>
      <c r="AQ33" s="25">
        <f t="shared" si="3"/>
        <v>0.70542038036240962</v>
      </c>
      <c r="AR33" s="41">
        <f t="shared" si="4"/>
        <v>1.4175944271503045</v>
      </c>
    </row>
    <row r="34" spans="1:44" x14ac:dyDescent="0.25">
      <c r="A34" s="3" t="s">
        <v>273</v>
      </c>
      <c r="B34" s="4" t="s">
        <v>1261</v>
      </c>
      <c r="C34" s="3" t="s">
        <v>42</v>
      </c>
      <c r="D34" s="3" t="s">
        <v>1260</v>
      </c>
      <c r="E34" s="3" t="s">
        <v>8016</v>
      </c>
      <c r="F34" s="3" t="s">
        <v>236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3759</v>
      </c>
      <c r="N34" s="3" t="s">
        <v>46</v>
      </c>
      <c r="O34" s="3" t="s">
        <v>305</v>
      </c>
      <c r="P34" s="5" t="s">
        <v>40</v>
      </c>
      <c r="Q34" s="3" t="s">
        <v>40</v>
      </c>
      <c r="R34" s="3" t="s">
        <v>47</v>
      </c>
      <c r="S34" s="3" t="s">
        <v>50</v>
      </c>
      <c r="T34" s="5" t="s">
        <v>46</v>
      </c>
      <c r="U34" s="3" t="s">
        <v>2525</v>
      </c>
      <c r="V34" s="3" t="s">
        <v>46</v>
      </c>
      <c r="W34" s="3" t="s">
        <v>176</v>
      </c>
      <c r="X34" s="5" t="s">
        <v>47</v>
      </c>
      <c r="Y34" s="3" t="s">
        <v>46</v>
      </c>
      <c r="Z34" s="3" t="s">
        <v>47</v>
      </c>
      <c r="AA34" s="3" t="s">
        <v>121</v>
      </c>
      <c r="AB34" s="5" t="s">
        <v>47</v>
      </c>
      <c r="AC34" s="3" t="s">
        <v>46</v>
      </c>
      <c r="AD34" s="3" t="s">
        <v>47</v>
      </c>
      <c r="AE34" s="3" t="s">
        <v>176</v>
      </c>
      <c r="AF34" s="5" t="s">
        <v>8850</v>
      </c>
      <c r="AG34" s="3" t="s">
        <v>451</v>
      </c>
      <c r="AH34" s="5" t="s">
        <v>8851</v>
      </c>
      <c r="AI34" s="3" t="s">
        <v>4876</v>
      </c>
      <c r="AK34" s="16">
        <f t="shared" si="0"/>
        <v>-59.690000000000055</v>
      </c>
      <c r="AL34" t="str">
        <f t="shared" si="1"/>
        <v xml:space="preserve">  </v>
      </c>
      <c r="AN34" s="23">
        <f t="shared" si="2"/>
        <v>-0.42730595322466858</v>
      </c>
      <c r="AQ34" s="25">
        <f t="shared" si="3"/>
        <v>0.66542175136399873</v>
      </c>
      <c r="AR34" s="41">
        <f t="shared" si="4"/>
        <v>1.5028062998394238</v>
      </c>
    </row>
    <row r="35" spans="1:44" x14ac:dyDescent="0.25">
      <c r="A35" s="3" t="s">
        <v>122</v>
      </c>
      <c r="B35" s="4" t="s">
        <v>808</v>
      </c>
      <c r="C35" s="3" t="s">
        <v>42</v>
      </c>
      <c r="D35" s="3" t="s">
        <v>59</v>
      </c>
      <c r="E35" s="3" t="s">
        <v>8021</v>
      </c>
      <c r="F35" s="3" t="s">
        <v>71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128</v>
      </c>
      <c r="L35" s="5" t="s">
        <v>46</v>
      </c>
      <c r="M35" s="3" t="s">
        <v>47</v>
      </c>
      <c r="N35" s="3" t="s">
        <v>46</v>
      </c>
      <c r="O35" s="3" t="s">
        <v>38</v>
      </c>
      <c r="P35" s="5" t="s">
        <v>40</v>
      </c>
      <c r="Q35" s="3" t="s">
        <v>47</v>
      </c>
      <c r="R35" s="3" t="s">
        <v>47</v>
      </c>
      <c r="S35" s="3" t="s">
        <v>50</v>
      </c>
      <c r="T35" s="5" t="s">
        <v>46</v>
      </c>
      <c r="U35" s="3" t="s">
        <v>2525</v>
      </c>
      <c r="V35" s="3" t="s">
        <v>46</v>
      </c>
      <c r="W35" s="3" t="s">
        <v>176</v>
      </c>
      <c r="X35" s="5" t="s">
        <v>47</v>
      </c>
      <c r="Y35" s="3" t="s">
        <v>46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80</v>
      </c>
      <c r="AE35" s="3" t="s">
        <v>176</v>
      </c>
      <c r="AF35" s="5" t="s">
        <v>2604</v>
      </c>
      <c r="AG35" s="3" t="s">
        <v>200</v>
      </c>
      <c r="AH35" s="5" t="s">
        <v>8852</v>
      </c>
      <c r="AI35" s="3" t="s">
        <v>5806</v>
      </c>
      <c r="AK35" s="16">
        <f t="shared" si="0"/>
        <v>25.920000000000073</v>
      </c>
      <c r="AL35" t="str">
        <f t="shared" si="1"/>
        <v xml:space="preserve">  </v>
      </c>
      <c r="AN35" s="23">
        <f t="shared" si="2"/>
        <v>0.18632589539671693</v>
      </c>
      <c r="AQ35" s="25">
        <f t="shared" si="3"/>
        <v>0.42609460071963823</v>
      </c>
      <c r="AR35" s="41">
        <f t="shared" si="4"/>
        <v>2.3468966710938921</v>
      </c>
    </row>
    <row r="36" spans="1:44" x14ac:dyDescent="0.25">
      <c r="A36" s="3" t="s">
        <v>107</v>
      </c>
      <c r="B36" s="4" t="s">
        <v>77</v>
      </c>
      <c r="C36" s="3" t="s">
        <v>42</v>
      </c>
      <c r="D36" s="3" t="s">
        <v>59</v>
      </c>
      <c r="E36" s="3" t="s">
        <v>8122</v>
      </c>
      <c r="F36" s="3" t="s">
        <v>424</v>
      </c>
      <c r="G36" s="3" t="s">
        <v>65</v>
      </c>
      <c r="H36" s="5" t="s">
        <v>46</v>
      </c>
      <c r="I36" s="3" t="s">
        <v>46</v>
      </c>
      <c r="J36" s="3" t="s">
        <v>46</v>
      </c>
      <c r="K36" s="3" t="s">
        <v>138</v>
      </c>
      <c r="L36" s="5" t="s">
        <v>46</v>
      </c>
      <c r="M36" s="3" t="s">
        <v>46</v>
      </c>
      <c r="N36" s="3" t="s">
        <v>46</v>
      </c>
      <c r="O36" s="3" t="s">
        <v>81</v>
      </c>
      <c r="P36" s="5" t="s">
        <v>2525</v>
      </c>
      <c r="Q36" s="3" t="s">
        <v>47</v>
      </c>
      <c r="R36" s="3" t="s">
        <v>40</v>
      </c>
      <c r="S36" s="3" t="s">
        <v>50</v>
      </c>
      <c r="T36" s="5" t="s">
        <v>46</v>
      </c>
      <c r="U36" s="3" t="s">
        <v>46</v>
      </c>
      <c r="V36" s="3" t="s">
        <v>46</v>
      </c>
      <c r="W36" s="3" t="s">
        <v>361</v>
      </c>
      <c r="X36" s="5" t="s">
        <v>47</v>
      </c>
      <c r="Y36" s="3" t="s">
        <v>5401</v>
      </c>
      <c r="Z36" s="3" t="s">
        <v>47</v>
      </c>
      <c r="AA36" s="3" t="s">
        <v>121</v>
      </c>
      <c r="AB36" s="5" t="s">
        <v>47</v>
      </c>
      <c r="AC36" s="3" t="s">
        <v>5397</v>
      </c>
      <c r="AD36" s="3" t="s">
        <v>80</v>
      </c>
      <c r="AE36" s="3" t="s">
        <v>176</v>
      </c>
      <c r="AF36" s="5" t="s">
        <v>5591</v>
      </c>
      <c r="AG36" s="3" t="s">
        <v>896</v>
      </c>
      <c r="AH36" s="5" t="s">
        <v>8853</v>
      </c>
      <c r="AI36" s="3" t="s">
        <v>8854</v>
      </c>
      <c r="AK36" s="16">
        <f t="shared" si="0"/>
        <v>81.059999999999945</v>
      </c>
      <c r="AL36" t="str">
        <f t="shared" si="1"/>
        <v xml:space="preserve">  </v>
      </c>
      <c r="AN36" s="23">
        <f t="shared" si="2"/>
        <v>0.58155612706338056</v>
      </c>
      <c r="AQ36" s="25">
        <f t="shared" si="3"/>
        <v>0.28043285098578219</v>
      </c>
      <c r="AR36" s="41">
        <f t="shared" si="4"/>
        <v>3.5659160347469401</v>
      </c>
    </row>
    <row r="37" spans="1:44" x14ac:dyDescent="0.25">
      <c r="A37" s="3" t="s">
        <v>279</v>
      </c>
      <c r="B37" s="4" t="s">
        <v>789</v>
      </c>
      <c r="C37" s="3" t="s">
        <v>58</v>
      </c>
      <c r="D37" s="3" t="s">
        <v>90</v>
      </c>
      <c r="E37" s="3" t="s">
        <v>7974</v>
      </c>
      <c r="F37" s="3" t="s">
        <v>454</v>
      </c>
      <c r="G37" s="3" t="s">
        <v>65</v>
      </c>
      <c r="H37" s="5" t="s">
        <v>46</v>
      </c>
      <c r="I37" s="3" t="s">
        <v>46</v>
      </c>
      <c r="J37" s="3" t="s">
        <v>46</v>
      </c>
      <c r="K37" s="3" t="s">
        <v>108</v>
      </c>
      <c r="L37" s="5" t="s">
        <v>3760</v>
      </c>
      <c r="M37" s="3" t="s">
        <v>86</v>
      </c>
      <c r="N37" s="3" t="s">
        <v>46</v>
      </c>
      <c r="O37" s="3" t="s">
        <v>38</v>
      </c>
      <c r="P37" s="5" t="s">
        <v>47</v>
      </c>
      <c r="Q37" s="3" t="s">
        <v>47</v>
      </c>
      <c r="R37" s="3" t="s">
        <v>47</v>
      </c>
      <c r="S37" s="3" t="s">
        <v>50</v>
      </c>
      <c r="T37" s="5" t="s">
        <v>46</v>
      </c>
      <c r="U37" s="3" t="s">
        <v>46</v>
      </c>
      <c r="V37" s="3" t="s">
        <v>2525</v>
      </c>
      <c r="W37" s="3" t="s">
        <v>176</v>
      </c>
      <c r="X37" s="5" t="s">
        <v>47</v>
      </c>
      <c r="Y37" s="3" t="s">
        <v>5401</v>
      </c>
      <c r="Z37" s="3" t="s">
        <v>47</v>
      </c>
      <c r="AA37" s="3" t="s">
        <v>121</v>
      </c>
      <c r="AB37" s="5" t="s">
        <v>46</v>
      </c>
      <c r="AC37" s="3" t="s">
        <v>46</v>
      </c>
      <c r="AD37" s="3" t="s">
        <v>47</v>
      </c>
      <c r="AE37" s="3" t="s">
        <v>176</v>
      </c>
      <c r="AF37" s="5" t="s">
        <v>355</v>
      </c>
      <c r="AG37" s="3" t="s">
        <v>187</v>
      </c>
      <c r="AH37" s="5" t="s">
        <v>8855</v>
      </c>
      <c r="AI37" s="3" t="s">
        <v>5802</v>
      </c>
      <c r="AK37" s="16">
        <f t="shared" si="0"/>
        <v>76.990000000000236</v>
      </c>
      <c r="AL37" t="str">
        <f t="shared" si="1"/>
        <v xml:space="preserve">  </v>
      </c>
      <c r="AN37" s="23">
        <f t="shared" si="2"/>
        <v>0.55238334790336585</v>
      </c>
      <c r="AQ37" s="25">
        <f t="shared" si="3"/>
        <v>0.29034286852060998</v>
      </c>
      <c r="AR37" s="41">
        <f t="shared" si="4"/>
        <v>3.4442037619016466</v>
      </c>
    </row>
    <row r="38" spans="1:44" x14ac:dyDescent="0.25">
      <c r="A38" s="3" t="s">
        <v>281</v>
      </c>
      <c r="B38" s="4" t="s">
        <v>392</v>
      </c>
      <c r="C38" s="3" t="s">
        <v>58</v>
      </c>
      <c r="D38" s="3" t="s">
        <v>307</v>
      </c>
      <c r="E38" s="3" t="s">
        <v>7953</v>
      </c>
      <c r="F38" s="3" t="s">
        <v>361</v>
      </c>
      <c r="G38" s="3" t="s">
        <v>45</v>
      </c>
      <c r="H38" s="5" t="s">
        <v>46</v>
      </c>
      <c r="I38" s="3" t="s">
        <v>46</v>
      </c>
      <c r="J38" s="3" t="s">
        <v>46</v>
      </c>
      <c r="K38" s="3" t="s">
        <v>138</v>
      </c>
      <c r="L38" s="5" t="s">
        <v>46</v>
      </c>
      <c r="M38" s="3" t="s">
        <v>46</v>
      </c>
      <c r="N38" s="3" t="s">
        <v>46</v>
      </c>
      <c r="O38" s="3" t="s">
        <v>439</v>
      </c>
      <c r="P38" s="5" t="s">
        <v>46</v>
      </c>
      <c r="Q38" s="3" t="s">
        <v>48</v>
      </c>
      <c r="R38" s="3" t="s">
        <v>47</v>
      </c>
      <c r="S38" s="3" t="s">
        <v>50</v>
      </c>
      <c r="T38" s="5" t="s">
        <v>5401</v>
      </c>
      <c r="U38" s="3" t="s">
        <v>80</v>
      </c>
      <c r="V38" s="3" t="s">
        <v>2525</v>
      </c>
      <c r="W38" s="3" t="s">
        <v>176</v>
      </c>
      <c r="X38" s="5" t="s">
        <v>47</v>
      </c>
      <c r="Y38" s="3" t="s">
        <v>80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47</v>
      </c>
      <c r="AE38" s="3" t="s">
        <v>176</v>
      </c>
      <c r="AF38" s="5" t="s">
        <v>5595</v>
      </c>
      <c r="AG38" s="3" t="s">
        <v>260</v>
      </c>
      <c r="AH38" s="5" t="s">
        <v>8856</v>
      </c>
      <c r="AI38" s="3" t="s">
        <v>6431</v>
      </c>
      <c r="AK38" s="16">
        <f t="shared" si="0"/>
        <v>-52.859999999999673</v>
      </c>
      <c r="AL38" t="str">
        <f t="shared" si="1"/>
        <v xml:space="preserve">  </v>
      </c>
      <c r="AN38" s="23">
        <f t="shared" si="2"/>
        <v>-0.37835015920429371</v>
      </c>
      <c r="AQ38" s="25">
        <f t="shared" si="3"/>
        <v>0.6474147558987432</v>
      </c>
      <c r="AR38" s="41">
        <f t="shared" si="4"/>
        <v>1.5446048933682348</v>
      </c>
    </row>
    <row r="39" spans="1:44" x14ac:dyDescent="0.25">
      <c r="A39" s="3" t="s">
        <v>236</v>
      </c>
      <c r="B39" s="4" t="s">
        <v>319</v>
      </c>
      <c r="C39" s="3" t="s">
        <v>42</v>
      </c>
      <c r="D39" s="3" t="s">
        <v>1103</v>
      </c>
      <c r="E39" s="3" t="s">
        <v>7994</v>
      </c>
      <c r="F39" s="3" t="s">
        <v>439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46</v>
      </c>
      <c r="M39" s="3" t="s">
        <v>46</v>
      </c>
      <c r="N39" s="3" t="s">
        <v>46</v>
      </c>
      <c r="O39" s="3" t="s">
        <v>340</v>
      </c>
      <c r="P39" s="5" t="s">
        <v>40</v>
      </c>
      <c r="Q39" s="3" t="s">
        <v>48</v>
      </c>
      <c r="R39" s="3" t="s">
        <v>40</v>
      </c>
      <c r="S39" s="3" t="s">
        <v>50</v>
      </c>
      <c r="T39" s="5" t="s">
        <v>5401</v>
      </c>
      <c r="U39" s="3" t="s">
        <v>46</v>
      </c>
      <c r="V39" s="3" t="s">
        <v>80</v>
      </c>
      <c r="W39" s="3" t="s">
        <v>176</v>
      </c>
      <c r="X39" s="5" t="s">
        <v>47</v>
      </c>
      <c r="Y39" s="3" t="s">
        <v>46</v>
      </c>
      <c r="Z39" s="3" t="s">
        <v>47</v>
      </c>
      <c r="AA39" s="3" t="s">
        <v>121</v>
      </c>
      <c r="AB39" s="5" t="s">
        <v>47</v>
      </c>
      <c r="AC39" s="3" t="s">
        <v>46</v>
      </c>
      <c r="AD39" s="3" t="s">
        <v>47</v>
      </c>
      <c r="AE39" s="3" t="s">
        <v>176</v>
      </c>
      <c r="AF39" s="5" t="s">
        <v>8857</v>
      </c>
      <c r="AG39" s="3" t="s">
        <v>215</v>
      </c>
      <c r="AH39" s="5" t="s">
        <v>8858</v>
      </c>
      <c r="AI39" s="3" t="s">
        <v>6139</v>
      </c>
      <c r="AK39" s="16">
        <f t="shared" si="0"/>
        <v>-44.079999999999927</v>
      </c>
      <c r="AL39" t="str">
        <f t="shared" si="1"/>
        <v xml:space="preserve">  </v>
      </c>
      <c r="AN39" s="23">
        <f t="shared" si="2"/>
        <v>-0.31541723511954189</v>
      </c>
      <c r="AQ39" s="25">
        <f t="shared" si="3"/>
        <v>0.6237775587556007</v>
      </c>
      <c r="AR39" s="41">
        <f t="shared" si="4"/>
        <v>1.6031355824902402</v>
      </c>
    </row>
    <row r="40" spans="1:44" x14ac:dyDescent="0.25">
      <c r="A40" s="3" t="s">
        <v>315</v>
      </c>
      <c r="B40" s="4" t="s">
        <v>777</v>
      </c>
      <c r="C40" s="3" t="s">
        <v>42</v>
      </c>
      <c r="D40" s="3" t="s">
        <v>354</v>
      </c>
      <c r="E40" s="3" t="s">
        <v>7971</v>
      </c>
      <c r="F40" s="3" t="s">
        <v>258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76</v>
      </c>
      <c r="L40" s="5" t="s">
        <v>46</v>
      </c>
      <c r="M40" s="3" t="s">
        <v>46</v>
      </c>
      <c r="N40" s="3" t="s">
        <v>46</v>
      </c>
      <c r="O40" s="3" t="s">
        <v>38</v>
      </c>
      <c r="P40" s="5" t="s">
        <v>46</v>
      </c>
      <c r="Q40" s="3" t="s">
        <v>48</v>
      </c>
      <c r="R40" s="3" t="s">
        <v>80</v>
      </c>
      <c r="S40" s="3" t="s">
        <v>50</v>
      </c>
      <c r="T40" s="5" t="s">
        <v>46</v>
      </c>
      <c r="U40" s="3" t="s">
        <v>2525</v>
      </c>
      <c r="V40" s="3" t="s">
        <v>2525</v>
      </c>
      <c r="W40" s="3" t="s">
        <v>176</v>
      </c>
      <c r="X40" s="5" t="s">
        <v>47</v>
      </c>
      <c r="Y40" s="3" t="s">
        <v>80</v>
      </c>
      <c r="Z40" s="3" t="s">
        <v>47</v>
      </c>
      <c r="AA40" s="3" t="s">
        <v>121</v>
      </c>
      <c r="AB40" s="5" t="s">
        <v>46</v>
      </c>
      <c r="AC40" s="3" t="s">
        <v>46</v>
      </c>
      <c r="AD40" s="3" t="s">
        <v>47</v>
      </c>
      <c r="AE40" s="3" t="s">
        <v>176</v>
      </c>
      <c r="AF40" s="5" t="s">
        <v>773</v>
      </c>
      <c r="AG40" s="3" t="s">
        <v>2749</v>
      </c>
      <c r="AH40" s="5" t="s">
        <v>8859</v>
      </c>
      <c r="AI40" s="3" t="s">
        <v>8860</v>
      </c>
      <c r="AK40" s="16">
        <f t="shared" si="0"/>
        <v>54.460000000000036</v>
      </c>
      <c r="AL40" t="str">
        <f t="shared" si="1"/>
        <v xml:space="preserve">  </v>
      </c>
      <c r="AN40" s="23">
        <f t="shared" si="2"/>
        <v>0.3908937374672028</v>
      </c>
      <c r="AQ40" s="25">
        <f t="shared" si="3"/>
        <v>0.34793789160595257</v>
      </c>
      <c r="AR40" s="41">
        <f t="shared" si="4"/>
        <v>2.8740761616516384</v>
      </c>
    </row>
    <row r="41" spans="1:44" x14ac:dyDescent="0.25">
      <c r="A41" s="3" t="s">
        <v>96</v>
      </c>
      <c r="B41" s="4" t="s">
        <v>356</v>
      </c>
      <c r="C41" s="3" t="s">
        <v>63</v>
      </c>
      <c r="D41" s="3" t="s">
        <v>1103</v>
      </c>
      <c r="E41" s="3" t="s">
        <v>42</v>
      </c>
      <c r="F41" s="3" t="s">
        <v>80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46</v>
      </c>
      <c r="M41" s="3" t="s">
        <v>47</v>
      </c>
      <c r="N41" s="3" t="s">
        <v>46</v>
      </c>
      <c r="O41" s="3" t="s">
        <v>38</v>
      </c>
      <c r="P41" s="5" t="s">
        <v>2518</v>
      </c>
      <c r="Q41" s="3" t="s">
        <v>48</v>
      </c>
      <c r="R41" s="3" t="s">
        <v>47</v>
      </c>
      <c r="S41" s="3" t="s">
        <v>50</v>
      </c>
      <c r="T41" s="5" t="s">
        <v>46</v>
      </c>
      <c r="U41" s="3" t="s">
        <v>2525</v>
      </c>
      <c r="V41" s="3" t="s">
        <v>80</v>
      </c>
      <c r="W41" s="3" t="s">
        <v>176</v>
      </c>
      <c r="X41" s="5" t="s">
        <v>80</v>
      </c>
      <c r="Y41" s="3" t="s">
        <v>47</v>
      </c>
      <c r="Z41" s="3" t="s">
        <v>61</v>
      </c>
      <c r="AA41" s="3" t="s">
        <v>121</v>
      </c>
      <c r="AB41" s="5" t="s">
        <v>46</v>
      </c>
      <c r="AC41" s="3" t="s">
        <v>46</v>
      </c>
      <c r="AD41" s="3" t="s">
        <v>47</v>
      </c>
      <c r="AE41" s="3" t="s">
        <v>176</v>
      </c>
      <c r="AF41" s="5" t="s">
        <v>773</v>
      </c>
      <c r="AG41" s="3" t="s">
        <v>184</v>
      </c>
      <c r="AH41" s="5" t="s">
        <v>8859</v>
      </c>
      <c r="AI41" s="3" t="s">
        <v>42</v>
      </c>
      <c r="AK41" s="16">
        <f t="shared" si="0"/>
        <v>0</v>
      </c>
      <c r="AL41" t="str">
        <f t="shared" si="1"/>
        <v xml:space="preserve">  </v>
      </c>
      <c r="AN41" s="23">
        <f t="shared" si="2"/>
        <v>5.3758192555313443E-4</v>
      </c>
      <c r="AQ41" s="25">
        <f t="shared" si="3"/>
        <v>0.49978553585104701</v>
      </c>
      <c r="AR41" s="41">
        <f t="shared" si="4"/>
        <v>2.0008582247126774</v>
      </c>
    </row>
    <row r="42" spans="1:44" x14ac:dyDescent="0.25">
      <c r="A42" s="3" t="s">
        <v>219</v>
      </c>
      <c r="B42" s="4" t="s">
        <v>387</v>
      </c>
      <c r="C42" s="3" t="s">
        <v>42</v>
      </c>
      <c r="D42" s="3" t="s">
        <v>365</v>
      </c>
      <c r="E42" s="3" t="s">
        <v>8043</v>
      </c>
      <c r="F42" s="3" t="s">
        <v>443</v>
      </c>
      <c r="G42" s="3" t="s">
        <v>42</v>
      </c>
      <c r="H42" s="5" t="s">
        <v>46</v>
      </c>
      <c r="I42" s="3" t="s">
        <v>46</v>
      </c>
      <c r="J42" s="3" t="s">
        <v>46</v>
      </c>
      <c r="K42" s="3" t="s">
        <v>131</v>
      </c>
      <c r="L42" s="5" t="s">
        <v>3760</v>
      </c>
      <c r="M42" s="3" t="s">
        <v>3759</v>
      </c>
      <c r="N42" s="3" t="s">
        <v>46</v>
      </c>
      <c r="O42" s="3" t="s">
        <v>340</v>
      </c>
      <c r="P42" s="5" t="s">
        <v>40</v>
      </c>
      <c r="Q42" s="3" t="s">
        <v>48</v>
      </c>
      <c r="R42" s="3" t="s">
        <v>47</v>
      </c>
      <c r="S42" s="3" t="s">
        <v>50</v>
      </c>
      <c r="T42" s="5" t="s">
        <v>46</v>
      </c>
      <c r="U42" s="3" t="s">
        <v>80</v>
      </c>
      <c r="V42" s="3" t="s">
        <v>46</v>
      </c>
      <c r="W42" s="3" t="s">
        <v>176</v>
      </c>
      <c r="X42" s="5" t="s">
        <v>47</v>
      </c>
      <c r="Y42" s="3" t="s">
        <v>46</v>
      </c>
      <c r="Z42" s="3" t="s">
        <v>47</v>
      </c>
      <c r="AA42" s="3" t="s">
        <v>121</v>
      </c>
      <c r="AB42" s="5" t="s">
        <v>47</v>
      </c>
      <c r="AC42" s="3" t="s">
        <v>46</v>
      </c>
      <c r="AD42" s="3" t="s">
        <v>47</v>
      </c>
      <c r="AE42" s="3" t="s">
        <v>176</v>
      </c>
      <c r="AF42" s="5" t="s">
        <v>2987</v>
      </c>
      <c r="AG42" s="3" t="s">
        <v>246</v>
      </c>
      <c r="AH42" s="5" t="s">
        <v>8861</v>
      </c>
      <c r="AI42" s="3" t="s">
        <v>7916</v>
      </c>
      <c r="AK42" s="16">
        <f t="shared" si="0"/>
        <v>-3.1000000000003638</v>
      </c>
      <c r="AL42" t="str">
        <f t="shared" si="1"/>
        <v xml:space="preserve">  </v>
      </c>
      <c r="AN42" s="23">
        <f t="shared" si="2"/>
        <v>-2.1682470997312363E-2</v>
      </c>
      <c r="AQ42" s="25">
        <f t="shared" si="3"/>
        <v>0.50864937669783572</v>
      </c>
      <c r="AR42" s="41">
        <f t="shared" si="4"/>
        <v>1.9659908098030605</v>
      </c>
    </row>
    <row r="43" spans="1:44" x14ac:dyDescent="0.25">
      <c r="A43" s="3" t="s">
        <v>302</v>
      </c>
      <c r="B43" s="4" t="s">
        <v>6506</v>
      </c>
      <c r="C43" s="3" t="s">
        <v>58</v>
      </c>
      <c r="D43" s="3" t="s">
        <v>467</v>
      </c>
      <c r="E43" s="3" t="s">
        <v>7976</v>
      </c>
      <c r="F43" s="3" t="s">
        <v>157</v>
      </c>
      <c r="G43" s="3" t="s">
        <v>65</v>
      </c>
      <c r="H43" s="5" t="s">
        <v>46</v>
      </c>
      <c r="I43" s="3" t="s">
        <v>46</v>
      </c>
      <c r="J43" s="3" t="s">
        <v>46</v>
      </c>
      <c r="K43" s="3" t="s">
        <v>108</v>
      </c>
      <c r="L43" s="5" t="s">
        <v>3760</v>
      </c>
      <c r="M43" s="3" t="s">
        <v>46</v>
      </c>
      <c r="N43" s="3" t="s">
        <v>46</v>
      </c>
      <c r="O43" s="3" t="s">
        <v>188</v>
      </c>
      <c r="P43" s="5" t="s">
        <v>46</v>
      </c>
      <c r="Q43" s="3" t="s">
        <v>48</v>
      </c>
      <c r="R43" s="3" t="s">
        <v>47</v>
      </c>
      <c r="S43" s="3" t="s">
        <v>50</v>
      </c>
      <c r="T43" s="5" t="s">
        <v>46</v>
      </c>
      <c r="U43" s="3" t="s">
        <v>80</v>
      </c>
      <c r="V43" s="3" t="s">
        <v>80</v>
      </c>
      <c r="W43" s="3" t="s">
        <v>176</v>
      </c>
      <c r="X43" s="5" t="s">
        <v>47</v>
      </c>
      <c r="Y43" s="3" t="s">
        <v>46</v>
      </c>
      <c r="Z43" s="3" t="s">
        <v>47</v>
      </c>
      <c r="AA43" s="3" t="s">
        <v>121</v>
      </c>
      <c r="AB43" s="5" t="s">
        <v>47</v>
      </c>
      <c r="AC43" s="3" t="s">
        <v>46</v>
      </c>
      <c r="AD43" s="3" t="s">
        <v>47</v>
      </c>
      <c r="AE43" s="3" t="s">
        <v>176</v>
      </c>
      <c r="AF43" s="5" t="s">
        <v>8862</v>
      </c>
      <c r="AG43" s="3" t="s">
        <v>1840</v>
      </c>
      <c r="AH43" s="5" t="s">
        <v>8863</v>
      </c>
      <c r="AI43" s="3" t="s">
        <v>8864</v>
      </c>
      <c r="AK43" s="16">
        <f t="shared" si="0"/>
        <v>-156.24000000000024</v>
      </c>
      <c r="AL43" t="str">
        <f t="shared" si="1"/>
        <v xml:space="preserve">  </v>
      </c>
      <c r="AN43" s="23">
        <f t="shared" si="2"/>
        <v>-1.1193530853867384</v>
      </c>
      <c r="AQ43" s="25">
        <f t="shared" si="3"/>
        <v>0.8685052314754339</v>
      </c>
      <c r="AR43" s="41">
        <f t="shared" si="4"/>
        <v>1.1514035422690319</v>
      </c>
    </row>
    <row r="44" spans="1:44" x14ac:dyDescent="0.25">
      <c r="A44" s="3" t="s">
        <v>293</v>
      </c>
      <c r="B44" s="4" t="s">
        <v>1116</v>
      </c>
      <c r="C44" s="3" t="s">
        <v>42</v>
      </c>
      <c r="D44" s="3" t="s">
        <v>1103</v>
      </c>
      <c r="E44" s="3" t="s">
        <v>7966</v>
      </c>
      <c r="F44" s="3" t="s">
        <v>472</v>
      </c>
      <c r="G44" s="3" t="s">
        <v>65</v>
      </c>
      <c r="H44" s="5" t="s">
        <v>47</v>
      </c>
      <c r="I44" s="3" t="s">
        <v>46</v>
      </c>
      <c r="J44" s="3" t="s">
        <v>46</v>
      </c>
      <c r="K44" s="3" t="s">
        <v>138</v>
      </c>
      <c r="L44" s="5" t="s">
        <v>3760</v>
      </c>
      <c r="M44" s="3" t="s">
        <v>3770</v>
      </c>
      <c r="N44" s="3" t="s">
        <v>5401</v>
      </c>
      <c r="O44" s="3" t="s">
        <v>38</v>
      </c>
      <c r="P44" s="5" t="s">
        <v>40</v>
      </c>
      <c r="Q44" s="3" t="s">
        <v>48</v>
      </c>
      <c r="R44" s="3" t="s">
        <v>47</v>
      </c>
      <c r="S44" s="3" t="s">
        <v>50</v>
      </c>
      <c r="T44" s="5" t="s">
        <v>5401</v>
      </c>
      <c r="U44" s="3" t="s">
        <v>2525</v>
      </c>
      <c r="V44" s="3" t="s">
        <v>2525</v>
      </c>
      <c r="W44" s="3" t="s">
        <v>176</v>
      </c>
      <c r="X44" s="5" t="s">
        <v>47</v>
      </c>
      <c r="Y44" s="3" t="s">
        <v>46</v>
      </c>
      <c r="Z44" s="3" t="s">
        <v>80</v>
      </c>
      <c r="AA44" s="3" t="s">
        <v>121</v>
      </c>
      <c r="AB44" s="5" t="s">
        <v>46</v>
      </c>
      <c r="AC44" s="3" t="s">
        <v>46</v>
      </c>
      <c r="AD44" s="3" t="s">
        <v>5401</v>
      </c>
      <c r="AE44" s="3" t="s">
        <v>176</v>
      </c>
      <c r="AF44" s="5" t="s">
        <v>8865</v>
      </c>
      <c r="AG44" s="3" t="s">
        <v>567</v>
      </c>
      <c r="AH44" s="5" t="s">
        <v>8866</v>
      </c>
      <c r="AI44" s="3" t="s">
        <v>8354</v>
      </c>
      <c r="AK44" s="16">
        <f t="shared" si="0"/>
        <v>-26.159999999999854</v>
      </c>
      <c r="AL44" t="str">
        <f t="shared" si="1"/>
        <v xml:space="preserve">  </v>
      </c>
      <c r="AN44" s="23">
        <f t="shared" si="2"/>
        <v>-0.18697099370737916</v>
      </c>
      <c r="AQ44" s="25">
        <f t="shared" si="3"/>
        <v>0.5741583122292413</v>
      </c>
      <c r="AR44" s="41">
        <f t="shared" si="4"/>
        <v>1.7416799142337158</v>
      </c>
    </row>
    <row r="45" spans="1:44" x14ac:dyDescent="0.25">
      <c r="A45" s="3" t="s">
        <v>305</v>
      </c>
      <c r="B45" s="4" t="s">
        <v>296</v>
      </c>
      <c r="C45" s="3" t="s">
        <v>58</v>
      </c>
      <c r="D45" s="3" t="s">
        <v>100</v>
      </c>
      <c r="E45" s="3" t="s">
        <v>7991</v>
      </c>
      <c r="F45" s="3" t="s">
        <v>305</v>
      </c>
      <c r="G45" s="3" t="s">
        <v>45</v>
      </c>
      <c r="H45" s="5" t="s">
        <v>46</v>
      </c>
      <c r="I45" s="3" t="s">
        <v>46</v>
      </c>
      <c r="J45" s="3" t="s">
        <v>46</v>
      </c>
      <c r="K45" s="3" t="s">
        <v>56</v>
      </c>
      <c r="L45" s="6" t="s">
        <v>46</v>
      </c>
      <c r="M45" s="7" t="s">
        <v>46</v>
      </c>
      <c r="N45" s="7" t="s">
        <v>46</v>
      </c>
      <c r="O45" s="7" t="s">
        <v>134</v>
      </c>
      <c r="P45" s="5" t="s">
        <v>47</v>
      </c>
      <c r="Q45" s="3" t="s">
        <v>47</v>
      </c>
      <c r="R45" s="3" t="s">
        <v>47</v>
      </c>
      <c r="S45" s="3" t="s">
        <v>50</v>
      </c>
      <c r="T45" s="5" t="s">
        <v>5401</v>
      </c>
      <c r="U45" s="3" t="s">
        <v>80</v>
      </c>
      <c r="V45" s="3" t="s">
        <v>47</v>
      </c>
      <c r="W45" s="3" t="s">
        <v>176</v>
      </c>
      <c r="X45" s="5" t="s">
        <v>48</v>
      </c>
      <c r="Y45" s="3" t="s">
        <v>46</v>
      </c>
      <c r="Z45" s="3" t="s">
        <v>46</v>
      </c>
      <c r="AA45" s="3" t="s">
        <v>121</v>
      </c>
      <c r="AB45" s="5" t="s">
        <v>47</v>
      </c>
      <c r="AC45" s="3" t="s">
        <v>46</v>
      </c>
      <c r="AD45" s="3" t="s">
        <v>47</v>
      </c>
      <c r="AE45" s="3" t="s">
        <v>176</v>
      </c>
      <c r="AF45" s="5" t="s">
        <v>8867</v>
      </c>
      <c r="AG45" s="3" t="s">
        <v>883</v>
      </c>
      <c r="AH45" s="5" t="s">
        <v>8868</v>
      </c>
      <c r="AI45" s="3" t="s">
        <v>8869</v>
      </c>
      <c r="AK45" s="16">
        <f t="shared" si="0"/>
        <v>-105.92999999999984</v>
      </c>
      <c r="AL45" t="str">
        <f t="shared" si="1"/>
        <v xml:space="preserve">  </v>
      </c>
      <c r="AN45" s="23">
        <f t="shared" si="2"/>
        <v>-0.7587431297256928</v>
      </c>
      <c r="AQ45" s="25">
        <f t="shared" si="3"/>
        <v>0.7759968843500834</v>
      </c>
      <c r="AR45" s="41">
        <f t="shared" si="4"/>
        <v>1.2886649678207467</v>
      </c>
    </row>
    <row r="46" spans="1:44" x14ac:dyDescent="0.25">
      <c r="A46" s="3" t="s">
        <v>97</v>
      </c>
      <c r="B46" s="4" t="s">
        <v>4002</v>
      </c>
      <c r="C46" s="3" t="s">
        <v>58</v>
      </c>
      <c r="D46" s="3" t="s">
        <v>90</v>
      </c>
      <c r="E46" s="3" t="s">
        <v>8012</v>
      </c>
      <c r="F46" s="3" t="s">
        <v>448</v>
      </c>
      <c r="G46" s="3" t="s">
        <v>111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46</v>
      </c>
      <c r="M46" s="3" t="s">
        <v>46</v>
      </c>
      <c r="N46" s="3" t="s">
        <v>46</v>
      </c>
      <c r="O46" s="3" t="s">
        <v>176</v>
      </c>
      <c r="P46" s="5" t="s">
        <v>40</v>
      </c>
      <c r="Q46" s="3" t="s">
        <v>47</v>
      </c>
      <c r="R46" s="3" t="s">
        <v>40</v>
      </c>
      <c r="S46" s="3" t="s">
        <v>539</v>
      </c>
      <c r="T46" s="5" t="s">
        <v>46</v>
      </c>
      <c r="U46" s="3" t="s">
        <v>46</v>
      </c>
      <c r="V46" s="3" t="s">
        <v>80</v>
      </c>
      <c r="W46" s="3" t="s">
        <v>176</v>
      </c>
      <c r="X46" s="5" t="s">
        <v>47</v>
      </c>
      <c r="Y46" s="3" t="s">
        <v>46</v>
      </c>
      <c r="Z46" s="3" t="s">
        <v>47</v>
      </c>
      <c r="AA46" s="3" t="s">
        <v>121</v>
      </c>
      <c r="AB46" s="5" t="s">
        <v>46</v>
      </c>
      <c r="AC46" s="3" t="s">
        <v>5401</v>
      </c>
      <c r="AD46" s="3" t="s">
        <v>80</v>
      </c>
      <c r="AE46" s="3" t="s">
        <v>176</v>
      </c>
      <c r="AF46" s="5" t="s">
        <v>8867</v>
      </c>
      <c r="AG46" s="3" t="s">
        <v>1081</v>
      </c>
      <c r="AH46" s="5" t="s">
        <v>8868</v>
      </c>
      <c r="AI46" s="3" t="s">
        <v>8870</v>
      </c>
      <c r="AK46" s="16">
        <f t="shared" si="0"/>
        <v>156.45000000000027</v>
      </c>
      <c r="AL46" t="str">
        <f t="shared" si="1"/>
        <v xml:space="preserve">  </v>
      </c>
      <c r="AN46" s="23">
        <f t="shared" si="2"/>
        <v>1.1219334786293935</v>
      </c>
      <c r="AQ46" s="25">
        <f t="shared" si="3"/>
        <v>0.13094536238922105</v>
      </c>
      <c r="AR46" s="41">
        <f t="shared" si="4"/>
        <v>7.6367729391408856</v>
      </c>
    </row>
    <row r="47" spans="1:44" x14ac:dyDescent="0.25">
      <c r="A47" s="3" t="s">
        <v>220</v>
      </c>
      <c r="B47" s="4" t="s">
        <v>57</v>
      </c>
      <c r="C47" s="3" t="s">
        <v>42</v>
      </c>
      <c r="D47" s="3" t="s">
        <v>59</v>
      </c>
      <c r="E47" s="3" t="s">
        <v>8064</v>
      </c>
      <c r="F47" s="3" t="s">
        <v>500</v>
      </c>
      <c r="G47" s="3" t="s">
        <v>45</v>
      </c>
      <c r="H47" s="5" t="s">
        <v>46</v>
      </c>
      <c r="I47" s="3" t="s">
        <v>46</v>
      </c>
      <c r="J47" s="3" t="s">
        <v>46</v>
      </c>
      <c r="K47" s="3" t="s">
        <v>131</v>
      </c>
      <c r="L47" s="5" t="s">
        <v>2518</v>
      </c>
      <c r="M47" s="3" t="s">
        <v>47</v>
      </c>
      <c r="N47" s="3" t="s">
        <v>46</v>
      </c>
      <c r="O47" s="3" t="s">
        <v>38</v>
      </c>
      <c r="P47" s="5" t="s">
        <v>40</v>
      </c>
      <c r="Q47" s="3" t="s">
        <v>40</v>
      </c>
      <c r="R47" s="3" t="s">
        <v>47</v>
      </c>
      <c r="S47" s="3" t="s">
        <v>50</v>
      </c>
      <c r="T47" s="5" t="s">
        <v>5401</v>
      </c>
      <c r="U47" s="3" t="s">
        <v>46</v>
      </c>
      <c r="V47" s="3" t="s">
        <v>2525</v>
      </c>
      <c r="W47" s="3" t="s">
        <v>176</v>
      </c>
      <c r="X47" s="5" t="s">
        <v>47</v>
      </c>
      <c r="Y47" s="3" t="s">
        <v>5401</v>
      </c>
      <c r="Z47" s="3" t="s">
        <v>47</v>
      </c>
      <c r="AA47" s="3" t="s">
        <v>121</v>
      </c>
      <c r="AB47" s="5" t="s">
        <v>46</v>
      </c>
      <c r="AC47" s="3" t="s">
        <v>46</v>
      </c>
      <c r="AD47" s="3" t="s">
        <v>47</v>
      </c>
      <c r="AE47" s="3" t="s">
        <v>176</v>
      </c>
      <c r="AF47" s="5" t="s">
        <v>8871</v>
      </c>
      <c r="AG47" s="3" t="s">
        <v>215</v>
      </c>
      <c r="AH47" s="5" t="s">
        <v>5433</v>
      </c>
      <c r="AI47" s="3" t="s">
        <v>2989</v>
      </c>
      <c r="AK47" s="16">
        <f t="shared" si="0"/>
        <v>58.949999999999818</v>
      </c>
      <c r="AL47" t="str">
        <f t="shared" si="1"/>
        <v xml:space="preserve">  </v>
      </c>
      <c r="AN47" s="23">
        <f t="shared" si="2"/>
        <v>0.42307697541031558</v>
      </c>
      <c r="AQ47" s="25">
        <f t="shared" si="3"/>
        <v>0.33611955027271623</v>
      </c>
      <c r="AR47" s="41">
        <f t="shared" si="4"/>
        <v>2.9751319112162125</v>
      </c>
    </row>
    <row r="48" spans="1:44" x14ac:dyDescent="0.25">
      <c r="A48" s="3" t="s">
        <v>321</v>
      </c>
      <c r="B48" s="4" t="s">
        <v>783</v>
      </c>
      <c r="C48" s="3" t="s">
        <v>58</v>
      </c>
      <c r="D48" s="3" t="s">
        <v>365</v>
      </c>
      <c r="E48" s="3" t="s">
        <v>8003</v>
      </c>
      <c r="F48" s="3" t="s">
        <v>355</v>
      </c>
      <c r="G48" s="3" t="s">
        <v>65</v>
      </c>
      <c r="H48" s="5" t="s">
        <v>46</v>
      </c>
      <c r="I48" s="3" t="s">
        <v>46</v>
      </c>
      <c r="J48" s="3" t="s">
        <v>47</v>
      </c>
      <c r="K48" s="3" t="s">
        <v>143</v>
      </c>
      <c r="L48" s="5" t="s">
        <v>46</v>
      </c>
      <c r="M48" s="3" t="s">
        <v>3759</v>
      </c>
      <c r="N48" s="3" t="s">
        <v>46</v>
      </c>
      <c r="O48" s="3" t="s">
        <v>38</v>
      </c>
      <c r="P48" s="5" t="s">
        <v>40</v>
      </c>
      <c r="Q48" s="3" t="s">
        <v>48</v>
      </c>
      <c r="R48" s="3" t="s">
        <v>47</v>
      </c>
      <c r="S48" s="3" t="s">
        <v>50</v>
      </c>
      <c r="T48" s="5" t="s">
        <v>46</v>
      </c>
      <c r="U48" s="3" t="s">
        <v>2525</v>
      </c>
      <c r="V48" s="3" t="s">
        <v>2525</v>
      </c>
      <c r="W48" s="3" t="s">
        <v>176</v>
      </c>
      <c r="X48" s="5" t="s">
        <v>47</v>
      </c>
      <c r="Y48" s="3" t="s">
        <v>46</v>
      </c>
      <c r="Z48" s="3" t="s">
        <v>47</v>
      </c>
      <c r="AA48" s="3" t="s">
        <v>121</v>
      </c>
      <c r="AB48" s="5" t="s">
        <v>61</v>
      </c>
      <c r="AC48" s="3" t="s">
        <v>5401</v>
      </c>
      <c r="AD48" s="3" t="s">
        <v>47</v>
      </c>
      <c r="AE48" s="3" t="s">
        <v>176</v>
      </c>
      <c r="AF48" s="5" t="s">
        <v>8871</v>
      </c>
      <c r="AG48" s="3" t="s">
        <v>184</v>
      </c>
      <c r="AH48" s="5" t="s">
        <v>5433</v>
      </c>
      <c r="AI48" s="3" t="s">
        <v>4250</v>
      </c>
      <c r="AK48" s="16">
        <f t="shared" si="0"/>
        <v>-84.050000000000182</v>
      </c>
      <c r="AL48" t="str">
        <f t="shared" si="1"/>
        <v xml:space="preserve">  </v>
      </c>
      <c r="AN48" s="23">
        <f t="shared" si="2"/>
        <v>-0.60191256264432758</v>
      </c>
      <c r="AQ48" s="25">
        <f t="shared" si="3"/>
        <v>0.72638382925894918</v>
      </c>
      <c r="AR48" s="41">
        <f t="shared" si="4"/>
        <v>1.3766826293754251</v>
      </c>
    </row>
    <row r="49" spans="1:44" x14ac:dyDescent="0.25">
      <c r="A49" s="3" t="s">
        <v>361</v>
      </c>
      <c r="B49" s="4" t="s">
        <v>99</v>
      </c>
      <c r="C49" s="3" t="s">
        <v>58</v>
      </c>
      <c r="D49" s="3" t="s">
        <v>100</v>
      </c>
      <c r="E49" s="3" t="s">
        <v>8102</v>
      </c>
      <c r="F49" s="3" t="s">
        <v>359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119</v>
      </c>
      <c r="L49" s="5" t="s">
        <v>46</v>
      </c>
      <c r="M49" s="3" t="s">
        <v>46</v>
      </c>
      <c r="N49" s="3" t="s">
        <v>46</v>
      </c>
      <c r="O49" s="3" t="s">
        <v>38</v>
      </c>
      <c r="P49" s="5" t="s">
        <v>47</v>
      </c>
      <c r="Q49" s="3" t="s">
        <v>47</v>
      </c>
      <c r="R49" s="3" t="s">
        <v>2524</v>
      </c>
      <c r="S49" s="3" t="s">
        <v>50</v>
      </c>
      <c r="T49" s="5" t="s">
        <v>46</v>
      </c>
      <c r="U49" s="3" t="s">
        <v>80</v>
      </c>
      <c r="V49" s="3" t="s">
        <v>80</v>
      </c>
      <c r="W49" s="3" t="s">
        <v>176</v>
      </c>
      <c r="X49" s="5" t="s">
        <v>48</v>
      </c>
      <c r="Y49" s="3" t="s">
        <v>47</v>
      </c>
      <c r="Z49" s="3" t="s">
        <v>46</v>
      </c>
      <c r="AA49" s="3" t="s">
        <v>121</v>
      </c>
      <c r="AB49" s="5" t="s">
        <v>47</v>
      </c>
      <c r="AC49" s="3" t="s">
        <v>46</v>
      </c>
      <c r="AD49" s="3" t="s">
        <v>80</v>
      </c>
      <c r="AE49" s="3" t="s">
        <v>176</v>
      </c>
      <c r="AF49" s="5" t="s">
        <v>3234</v>
      </c>
      <c r="AG49" s="3" t="s">
        <v>246</v>
      </c>
      <c r="AH49" s="5" t="s">
        <v>5100</v>
      </c>
      <c r="AI49" s="3" t="s">
        <v>8872</v>
      </c>
      <c r="AK49" s="16">
        <f t="shared" si="0"/>
        <v>9.5499999999997272</v>
      </c>
      <c r="AL49" t="str">
        <f t="shared" si="1"/>
        <v xml:space="preserve">  </v>
      </c>
      <c r="AN49" s="23">
        <f t="shared" si="2"/>
        <v>6.8989680445983637E-2</v>
      </c>
      <c r="AQ49" s="25">
        <f t="shared" si="3"/>
        <v>0.47249891686968193</v>
      </c>
      <c r="AR49" s="41">
        <f t="shared" si="4"/>
        <v>2.1164069679249784</v>
      </c>
    </row>
    <row r="50" spans="1:44" x14ac:dyDescent="0.25">
      <c r="A50" s="3" t="s">
        <v>81</v>
      </c>
      <c r="B50" s="4" t="s">
        <v>415</v>
      </c>
      <c r="C50" s="3" t="s">
        <v>42</v>
      </c>
      <c r="D50" s="3" t="s">
        <v>193</v>
      </c>
      <c r="E50" s="3" t="s">
        <v>8044</v>
      </c>
      <c r="F50" s="3" t="s">
        <v>223</v>
      </c>
      <c r="G50" s="3" t="s">
        <v>111</v>
      </c>
      <c r="H50" s="5" t="s">
        <v>47</v>
      </c>
      <c r="I50" s="3" t="s">
        <v>46</v>
      </c>
      <c r="J50" s="3" t="s">
        <v>46</v>
      </c>
      <c r="K50" s="3" t="s">
        <v>143</v>
      </c>
      <c r="L50" s="5" t="s">
        <v>2518</v>
      </c>
      <c r="M50" s="3" t="s">
        <v>46</v>
      </c>
      <c r="N50" s="3" t="s">
        <v>46</v>
      </c>
      <c r="O50" s="3" t="s">
        <v>188</v>
      </c>
      <c r="P50" s="5" t="s">
        <v>46</v>
      </c>
      <c r="Q50" s="3" t="s">
        <v>47</v>
      </c>
      <c r="R50" s="3" t="s">
        <v>47</v>
      </c>
      <c r="S50" s="3" t="s">
        <v>50</v>
      </c>
      <c r="T50" s="5" t="s">
        <v>46</v>
      </c>
      <c r="U50" s="3" t="s">
        <v>46</v>
      </c>
      <c r="V50" s="3" t="s">
        <v>2525</v>
      </c>
      <c r="W50" s="3" t="s">
        <v>176</v>
      </c>
      <c r="X50" s="5" t="s">
        <v>47</v>
      </c>
      <c r="Y50" s="3" t="s">
        <v>47</v>
      </c>
      <c r="Z50" s="3" t="s">
        <v>80</v>
      </c>
      <c r="AA50" s="3" t="s">
        <v>121</v>
      </c>
      <c r="AB50" s="5" t="s">
        <v>46</v>
      </c>
      <c r="AC50" s="3" t="s">
        <v>5397</v>
      </c>
      <c r="AD50" s="3" t="s">
        <v>80</v>
      </c>
      <c r="AE50" s="3" t="s">
        <v>176</v>
      </c>
      <c r="AF50" s="5" t="s">
        <v>8873</v>
      </c>
      <c r="AG50" s="3" t="s">
        <v>200</v>
      </c>
      <c r="AH50" s="5" t="s">
        <v>8874</v>
      </c>
      <c r="AI50" s="3" t="s">
        <v>6253</v>
      </c>
      <c r="AK50" s="16">
        <f t="shared" si="0"/>
        <v>-14.710000000000036</v>
      </c>
      <c r="AL50" t="str">
        <f t="shared" si="1"/>
        <v xml:space="preserve">  </v>
      </c>
      <c r="AN50" s="23">
        <f t="shared" si="2"/>
        <v>-0.10490015307293525</v>
      </c>
      <c r="AQ50" s="25">
        <f t="shared" si="3"/>
        <v>0.54177248124753041</v>
      </c>
      <c r="AR50" s="41">
        <f t="shared" si="4"/>
        <v>1.8457932704468798</v>
      </c>
    </row>
    <row r="51" spans="1:44" x14ac:dyDescent="0.25">
      <c r="A51" s="3" t="s">
        <v>213</v>
      </c>
      <c r="B51" s="4" t="s">
        <v>1280</v>
      </c>
      <c r="C51" s="3" t="s">
        <v>63</v>
      </c>
      <c r="D51" s="3" t="s">
        <v>365</v>
      </c>
      <c r="E51" s="3" t="s">
        <v>8125</v>
      </c>
      <c r="F51" s="3" t="s">
        <v>191</v>
      </c>
      <c r="G51" s="3" t="s">
        <v>42</v>
      </c>
      <c r="H51" s="5" t="s">
        <v>46</v>
      </c>
      <c r="I51" s="3" t="s">
        <v>46</v>
      </c>
      <c r="J51" s="3" t="s">
        <v>47</v>
      </c>
      <c r="K51" s="3" t="s">
        <v>143</v>
      </c>
      <c r="L51" s="5" t="s">
        <v>46</v>
      </c>
      <c r="M51" s="3" t="s">
        <v>46</v>
      </c>
      <c r="N51" s="3" t="s">
        <v>46</v>
      </c>
      <c r="O51" s="3" t="s">
        <v>396</v>
      </c>
      <c r="P51" s="5" t="s">
        <v>46</v>
      </c>
      <c r="Q51" s="3" t="s">
        <v>48</v>
      </c>
      <c r="R51" s="3" t="s">
        <v>40</v>
      </c>
      <c r="S51" s="3" t="s">
        <v>223</v>
      </c>
      <c r="T51" s="5" t="s">
        <v>46</v>
      </c>
      <c r="U51" s="3" t="s">
        <v>2525</v>
      </c>
      <c r="V51" s="3" t="s">
        <v>80</v>
      </c>
      <c r="W51" s="3" t="s">
        <v>189</v>
      </c>
      <c r="X51" s="5" t="s">
        <v>48</v>
      </c>
      <c r="Y51" s="3" t="s">
        <v>47</v>
      </c>
      <c r="Z51" s="3" t="s">
        <v>47</v>
      </c>
      <c r="AA51" s="3" t="s">
        <v>121</v>
      </c>
      <c r="AB51" s="5" t="s">
        <v>47</v>
      </c>
      <c r="AC51" s="3" t="s">
        <v>46</v>
      </c>
      <c r="AD51" s="3" t="s">
        <v>80</v>
      </c>
      <c r="AE51" s="3" t="s">
        <v>176</v>
      </c>
      <c r="AF51" s="5" t="s">
        <v>3006</v>
      </c>
      <c r="AG51" s="3" t="s">
        <v>242</v>
      </c>
      <c r="AH51" s="5" t="s">
        <v>8875</v>
      </c>
      <c r="AI51" s="3" t="s">
        <v>8876</v>
      </c>
      <c r="AK51" s="16">
        <f t="shared" si="0"/>
        <v>353.35000000000014</v>
      </c>
      <c r="AL51" t="str">
        <f t="shared" si="1"/>
        <v>Ehrlich, Roy</v>
      </c>
      <c r="AN51" s="23">
        <f t="shared" si="2"/>
        <v>2.533265227181555</v>
      </c>
      <c r="AQ51" s="25">
        <f t="shared" si="3"/>
        <v>5.6502705755545612E-3</v>
      </c>
      <c r="AR51" s="41">
        <f t="shared" si="4"/>
        <v>176.98267483444405</v>
      </c>
    </row>
    <row r="52" spans="1:44" x14ac:dyDescent="0.25">
      <c r="A52" s="3" t="s">
        <v>189</v>
      </c>
      <c r="B52" s="4" t="s">
        <v>89</v>
      </c>
      <c r="C52" s="3" t="s">
        <v>58</v>
      </c>
      <c r="D52" s="3" t="s">
        <v>90</v>
      </c>
      <c r="E52" s="3" t="s">
        <v>8022</v>
      </c>
      <c r="F52" s="3" t="s">
        <v>85</v>
      </c>
      <c r="G52" s="3" t="s">
        <v>65</v>
      </c>
      <c r="H52" s="5" t="s">
        <v>46</v>
      </c>
      <c r="I52" s="3" t="s">
        <v>46</v>
      </c>
      <c r="J52" s="3" t="s">
        <v>46</v>
      </c>
      <c r="K52" s="3" t="s">
        <v>56</v>
      </c>
      <c r="L52" s="5" t="s">
        <v>46</v>
      </c>
      <c r="M52" s="3" t="s">
        <v>3759</v>
      </c>
      <c r="N52" s="3" t="s">
        <v>46</v>
      </c>
      <c r="O52" s="3" t="s">
        <v>38</v>
      </c>
      <c r="P52" s="5" t="s">
        <v>40</v>
      </c>
      <c r="Q52" s="3" t="s">
        <v>47</v>
      </c>
      <c r="R52" s="3" t="s">
        <v>2524</v>
      </c>
      <c r="S52" s="3" t="s">
        <v>50</v>
      </c>
      <c r="T52" s="5" t="s">
        <v>46</v>
      </c>
      <c r="U52" s="3" t="s">
        <v>47</v>
      </c>
      <c r="V52" s="3" t="s">
        <v>80</v>
      </c>
      <c r="W52" s="3" t="s">
        <v>176</v>
      </c>
      <c r="X52" s="5" t="s">
        <v>80</v>
      </c>
      <c r="Y52" s="3" t="s">
        <v>5397</v>
      </c>
      <c r="Z52" s="3" t="s">
        <v>61</v>
      </c>
      <c r="AA52" s="3" t="s">
        <v>121</v>
      </c>
      <c r="AB52" s="5" t="s">
        <v>47</v>
      </c>
      <c r="AC52" s="3" t="s">
        <v>46</v>
      </c>
      <c r="AD52" s="3" t="s">
        <v>47</v>
      </c>
      <c r="AE52" s="3" t="s">
        <v>176</v>
      </c>
      <c r="AF52" s="5" t="s">
        <v>5436</v>
      </c>
      <c r="AG52" s="3" t="s">
        <v>195</v>
      </c>
      <c r="AH52" s="5" t="s">
        <v>8877</v>
      </c>
      <c r="AI52" s="3" t="s">
        <v>6518</v>
      </c>
      <c r="AK52" s="16">
        <f t="shared" si="0"/>
        <v>-21.710000000000036</v>
      </c>
      <c r="AL52" t="str">
        <f t="shared" si="1"/>
        <v xml:space="preserve">  </v>
      </c>
      <c r="AN52" s="23">
        <f t="shared" si="2"/>
        <v>-0.15507446612456113</v>
      </c>
      <c r="AQ52" s="25">
        <f t="shared" si="3"/>
        <v>0.56161869413464827</v>
      </c>
      <c r="AR52" s="41">
        <f t="shared" si="4"/>
        <v>1.7805675103832097</v>
      </c>
    </row>
    <row r="53" spans="1:44" x14ac:dyDescent="0.25">
      <c r="A53" s="3" t="s">
        <v>67</v>
      </c>
      <c r="B53" s="4" t="s">
        <v>864</v>
      </c>
      <c r="C53" s="3" t="s">
        <v>151</v>
      </c>
      <c r="D53" s="3" t="s">
        <v>515</v>
      </c>
      <c r="E53" s="3" t="s">
        <v>8060</v>
      </c>
      <c r="F53" s="3" t="s">
        <v>1758</v>
      </c>
      <c r="G53" s="3" t="s">
        <v>42</v>
      </c>
      <c r="H53" s="5" t="s">
        <v>46</v>
      </c>
      <c r="I53" s="3" t="s">
        <v>46</v>
      </c>
      <c r="J53" s="3" t="s">
        <v>46</v>
      </c>
      <c r="K53" s="3" t="s">
        <v>143</v>
      </c>
      <c r="L53" s="5" t="s">
        <v>46</v>
      </c>
      <c r="M53" s="3" t="s">
        <v>46</v>
      </c>
      <c r="N53" s="3" t="s">
        <v>46</v>
      </c>
      <c r="O53" s="3" t="s">
        <v>38</v>
      </c>
      <c r="P53" s="5" t="s">
        <v>46</v>
      </c>
      <c r="Q53" s="3" t="s">
        <v>48</v>
      </c>
      <c r="R53" s="3" t="s">
        <v>40</v>
      </c>
      <c r="S53" s="3" t="s">
        <v>50</v>
      </c>
      <c r="T53" s="5" t="s">
        <v>46</v>
      </c>
      <c r="U53" s="3" t="s">
        <v>80</v>
      </c>
      <c r="V53" s="3" t="s">
        <v>80</v>
      </c>
      <c r="W53" s="3" t="s">
        <v>176</v>
      </c>
      <c r="X53" s="5" t="s">
        <v>48</v>
      </c>
      <c r="Y53" s="3" t="s">
        <v>47</v>
      </c>
      <c r="Z53" s="3" t="s">
        <v>47</v>
      </c>
      <c r="AA53" s="3" t="s">
        <v>121</v>
      </c>
      <c r="AB53" s="5" t="s">
        <v>5424</v>
      </c>
      <c r="AC53" s="3" t="s">
        <v>80</v>
      </c>
      <c r="AD53" s="3" t="s">
        <v>47</v>
      </c>
      <c r="AE53" s="3" t="s">
        <v>176</v>
      </c>
      <c r="AF53" s="5" t="s">
        <v>5436</v>
      </c>
      <c r="AG53" s="3" t="s">
        <v>184</v>
      </c>
      <c r="AH53" s="5" t="s">
        <v>8877</v>
      </c>
      <c r="AI53" s="3" t="s">
        <v>8878</v>
      </c>
      <c r="AK53" s="16">
        <f t="shared" si="0"/>
        <v>251.37999999999988</v>
      </c>
      <c r="AL53" t="str">
        <f t="shared" si="1"/>
        <v xml:space="preserve">  </v>
      </c>
      <c r="AN53" s="23">
        <f t="shared" si="2"/>
        <v>1.8023688411995116</v>
      </c>
      <c r="AQ53" s="25">
        <f t="shared" si="3"/>
        <v>3.5743697052925461E-2</v>
      </c>
      <c r="AR53" s="41">
        <f t="shared" si="4"/>
        <v>27.97696048395068</v>
      </c>
    </row>
    <row r="54" spans="1:44" x14ac:dyDescent="0.25">
      <c r="A54" s="3" t="s">
        <v>176</v>
      </c>
      <c r="B54" s="4" t="s">
        <v>84</v>
      </c>
      <c r="C54" s="3" t="s">
        <v>42</v>
      </c>
      <c r="D54" s="3" t="s">
        <v>43</v>
      </c>
      <c r="E54" s="3" t="s">
        <v>8008</v>
      </c>
      <c r="F54" s="3" t="s">
        <v>366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143</v>
      </c>
      <c r="L54" s="5" t="s">
        <v>3760</v>
      </c>
      <c r="M54" s="3" t="s">
        <v>3759</v>
      </c>
      <c r="N54" s="3" t="s">
        <v>46</v>
      </c>
      <c r="O54" s="3" t="s">
        <v>38</v>
      </c>
      <c r="P54" s="5" t="s">
        <v>40</v>
      </c>
      <c r="Q54" s="3" t="s">
        <v>47</v>
      </c>
      <c r="R54" s="3" t="s">
        <v>2524</v>
      </c>
      <c r="S54" s="3" t="s">
        <v>50</v>
      </c>
      <c r="T54" s="5" t="s">
        <v>5401</v>
      </c>
      <c r="U54" s="3" t="s">
        <v>46</v>
      </c>
      <c r="V54" s="3" t="s">
        <v>2525</v>
      </c>
      <c r="W54" s="3" t="s">
        <v>176</v>
      </c>
      <c r="X54" s="5" t="s">
        <v>47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46</v>
      </c>
      <c r="AD54" s="3" t="s">
        <v>47</v>
      </c>
      <c r="AE54" s="3" t="s">
        <v>176</v>
      </c>
      <c r="AF54" s="5" t="s">
        <v>5440</v>
      </c>
      <c r="AG54" s="3" t="s">
        <v>184</v>
      </c>
      <c r="AH54" s="5" t="s">
        <v>5643</v>
      </c>
      <c r="AI54" s="3" t="s">
        <v>3988</v>
      </c>
      <c r="AK54" s="16">
        <f t="shared" si="0"/>
        <v>-17.209999999999582</v>
      </c>
      <c r="AL54" t="str">
        <f t="shared" si="1"/>
        <v xml:space="preserve">  </v>
      </c>
      <c r="AN54" s="23">
        <f t="shared" si="2"/>
        <v>-0.1228195505913698</v>
      </c>
      <c r="AQ54" s="25">
        <f t="shared" si="3"/>
        <v>0.54887500383090115</v>
      </c>
      <c r="AR54" s="41">
        <f t="shared" si="4"/>
        <v>1.8219084363843294</v>
      </c>
    </row>
    <row r="55" spans="1:44" x14ac:dyDescent="0.25">
      <c r="A55" s="3" t="s">
        <v>439</v>
      </c>
      <c r="B55" s="4" t="s">
        <v>487</v>
      </c>
      <c r="C55" s="3" t="s">
        <v>58</v>
      </c>
      <c r="D55" s="3" t="s">
        <v>426</v>
      </c>
      <c r="E55" s="3" t="s">
        <v>8045</v>
      </c>
      <c r="F55" s="3" t="s">
        <v>742</v>
      </c>
      <c r="G55" s="3" t="s">
        <v>111</v>
      </c>
      <c r="H55" s="5" t="s">
        <v>46</v>
      </c>
      <c r="I55" s="3" t="s">
        <v>46</v>
      </c>
      <c r="J55" s="3" t="s">
        <v>47</v>
      </c>
      <c r="K55" s="3" t="s">
        <v>143</v>
      </c>
      <c r="L55" s="5" t="s">
        <v>46</v>
      </c>
      <c r="M55" s="3" t="s">
        <v>3770</v>
      </c>
      <c r="N55" s="3" t="s">
        <v>5401</v>
      </c>
      <c r="O55" s="3" t="s">
        <v>38</v>
      </c>
      <c r="P55" s="5" t="s">
        <v>47</v>
      </c>
      <c r="Q55" s="3" t="s">
        <v>40</v>
      </c>
      <c r="R55" s="3" t="s">
        <v>40</v>
      </c>
      <c r="S55" s="3" t="s">
        <v>50</v>
      </c>
      <c r="T55" s="5" t="s">
        <v>46</v>
      </c>
      <c r="U55" s="3" t="s">
        <v>46</v>
      </c>
      <c r="V55" s="3" t="s">
        <v>2525</v>
      </c>
      <c r="W55" s="3" t="s">
        <v>176</v>
      </c>
      <c r="X55" s="5" t="s">
        <v>47</v>
      </c>
      <c r="Y55" s="3" t="s">
        <v>80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47</v>
      </c>
      <c r="AE55" s="3" t="s">
        <v>176</v>
      </c>
      <c r="AF55" s="5" t="s">
        <v>5606</v>
      </c>
      <c r="AG55" s="3" t="s">
        <v>184</v>
      </c>
      <c r="AH55" s="5" t="s">
        <v>8879</v>
      </c>
      <c r="AI55" s="3" t="s">
        <v>8880</v>
      </c>
      <c r="AK55" s="16">
        <f t="shared" si="0"/>
        <v>88.869999999999891</v>
      </c>
      <c r="AL55" t="str">
        <f t="shared" si="1"/>
        <v xml:space="preserve">  </v>
      </c>
      <c r="AN55" s="23">
        <f t="shared" si="2"/>
        <v>0.63753632491097989</v>
      </c>
      <c r="AQ55" s="25">
        <f t="shared" si="3"/>
        <v>0.26188777838533606</v>
      </c>
      <c r="AR55" s="41">
        <f t="shared" si="4"/>
        <v>3.8184294286868989</v>
      </c>
    </row>
    <row r="56" spans="1:44" x14ac:dyDescent="0.25">
      <c r="A56" s="3" t="s">
        <v>773</v>
      </c>
      <c r="B56" s="4" t="s">
        <v>1290</v>
      </c>
      <c r="C56" s="3" t="s">
        <v>278</v>
      </c>
      <c r="D56" s="3" t="s">
        <v>1103</v>
      </c>
      <c r="E56" s="3" t="s">
        <v>8087</v>
      </c>
      <c r="F56" s="3" t="s">
        <v>1992</v>
      </c>
      <c r="G56" s="3" t="s">
        <v>42</v>
      </c>
      <c r="H56" s="5" t="s">
        <v>47</v>
      </c>
      <c r="I56" s="3" t="s">
        <v>46</v>
      </c>
      <c r="J56" s="3" t="s">
        <v>47</v>
      </c>
      <c r="K56" s="3" t="s">
        <v>143</v>
      </c>
      <c r="L56" s="5" t="s">
        <v>3760</v>
      </c>
      <c r="M56" s="3" t="s">
        <v>46</v>
      </c>
      <c r="N56" s="3" t="s">
        <v>46</v>
      </c>
      <c r="O56" s="3" t="s">
        <v>38</v>
      </c>
      <c r="P56" s="5" t="s">
        <v>46</v>
      </c>
      <c r="Q56" s="3" t="s">
        <v>40</v>
      </c>
      <c r="R56" s="3" t="s">
        <v>2518</v>
      </c>
      <c r="S56" s="3" t="s">
        <v>50</v>
      </c>
      <c r="T56" s="5" t="s">
        <v>46</v>
      </c>
      <c r="U56" s="3" t="s">
        <v>80</v>
      </c>
      <c r="V56" s="3" t="s">
        <v>2525</v>
      </c>
      <c r="W56" s="3" t="s">
        <v>176</v>
      </c>
      <c r="X56" s="5" t="s">
        <v>47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46</v>
      </c>
      <c r="AD56" s="3" t="s">
        <v>47</v>
      </c>
      <c r="AE56" s="3" t="s">
        <v>176</v>
      </c>
      <c r="AF56" s="5" t="s">
        <v>8881</v>
      </c>
      <c r="AG56" s="3" t="s">
        <v>184</v>
      </c>
      <c r="AH56" s="5" t="s">
        <v>8882</v>
      </c>
      <c r="AI56" s="8" t="s">
        <v>8883</v>
      </c>
      <c r="AK56" s="16">
        <f t="shared" si="0"/>
        <v>554.77000000000021</v>
      </c>
      <c r="AL56" t="str">
        <f t="shared" si="1"/>
        <v>Safronova, Aleksandra</v>
      </c>
      <c r="AN56" s="23">
        <f t="shared" si="2"/>
        <v>3.9769952464470539</v>
      </c>
      <c r="AQ56" s="25">
        <f t="shared" si="3"/>
        <v>3.4895779807531113E-5</v>
      </c>
      <c r="AR56" s="41">
        <f t="shared" si="4"/>
        <v>28656.760373762521</v>
      </c>
    </row>
    <row r="57" spans="1:44" x14ac:dyDescent="0.25">
      <c r="A57" s="3" t="s">
        <v>355</v>
      </c>
      <c r="B57" s="4" t="s">
        <v>1487</v>
      </c>
      <c r="C57" s="3" t="s">
        <v>58</v>
      </c>
      <c r="D57" s="3" t="s">
        <v>377</v>
      </c>
      <c r="E57" s="3" t="s">
        <v>8080</v>
      </c>
      <c r="F57" s="3" t="s">
        <v>877</v>
      </c>
      <c r="G57" s="3" t="s">
        <v>65</v>
      </c>
      <c r="H57" s="5" t="s">
        <v>46</v>
      </c>
      <c r="I57" s="3" t="s">
        <v>46</v>
      </c>
      <c r="J57" s="3" t="s">
        <v>46</v>
      </c>
      <c r="K57" s="3" t="s">
        <v>143</v>
      </c>
      <c r="L57" s="5" t="s">
        <v>46</v>
      </c>
      <c r="M57" s="3" t="s">
        <v>80</v>
      </c>
      <c r="N57" s="3" t="s">
        <v>46</v>
      </c>
      <c r="O57" s="3" t="s">
        <v>38</v>
      </c>
      <c r="P57" s="5" t="s">
        <v>47</v>
      </c>
      <c r="Q57" s="3" t="s">
        <v>48</v>
      </c>
      <c r="R57" s="3" t="s">
        <v>2524</v>
      </c>
      <c r="S57" s="3" t="s">
        <v>50</v>
      </c>
      <c r="T57" s="5" t="s">
        <v>5397</v>
      </c>
      <c r="U57" s="3" t="s">
        <v>2525</v>
      </c>
      <c r="V57" s="3" t="s">
        <v>2525</v>
      </c>
      <c r="W57" s="3" t="s">
        <v>176</v>
      </c>
      <c r="X57" s="5" t="s">
        <v>47</v>
      </c>
      <c r="Y57" s="3" t="s">
        <v>46</v>
      </c>
      <c r="Z57" s="3" t="s">
        <v>47</v>
      </c>
      <c r="AA57" s="3" t="s">
        <v>121</v>
      </c>
      <c r="AB57" s="5" t="s">
        <v>5424</v>
      </c>
      <c r="AC57" s="3" t="s">
        <v>5401</v>
      </c>
      <c r="AD57" s="3" t="s">
        <v>80</v>
      </c>
      <c r="AE57" s="3" t="s">
        <v>176</v>
      </c>
      <c r="AF57" s="5" t="s">
        <v>8884</v>
      </c>
      <c r="AG57" s="3" t="s">
        <v>184</v>
      </c>
      <c r="AH57" s="5" t="s">
        <v>8885</v>
      </c>
      <c r="AI57" s="3" t="s">
        <v>5655</v>
      </c>
      <c r="AK57" s="16">
        <f t="shared" si="0"/>
        <v>96.759999999999764</v>
      </c>
      <c r="AL57" t="str">
        <f t="shared" si="1"/>
        <v xml:space="preserve">  </v>
      </c>
      <c r="AN57" s="23">
        <f t="shared" si="2"/>
        <v>0.69408994347916875</v>
      </c>
      <c r="AQ57" s="25">
        <f t="shared" si="3"/>
        <v>0.24381290243706055</v>
      </c>
      <c r="AR57" s="41">
        <f t="shared" si="4"/>
        <v>4.1015056627618245</v>
      </c>
    </row>
    <row r="58" spans="1:44" x14ac:dyDescent="0.25">
      <c r="A58" s="3" t="s">
        <v>821</v>
      </c>
      <c r="B58" s="4" t="s">
        <v>548</v>
      </c>
      <c r="C58" s="3" t="s">
        <v>58</v>
      </c>
      <c r="D58" s="3" t="s">
        <v>549</v>
      </c>
      <c r="E58" s="3" t="s">
        <v>8137</v>
      </c>
      <c r="F58" s="3" t="s">
        <v>840</v>
      </c>
      <c r="G58" s="3" t="s">
        <v>42</v>
      </c>
      <c r="H58" s="5" t="s">
        <v>47</v>
      </c>
      <c r="I58" s="3" t="s">
        <v>46</v>
      </c>
      <c r="J58" s="3" t="s">
        <v>46</v>
      </c>
      <c r="K58" s="3" t="s">
        <v>143</v>
      </c>
      <c r="L58" s="5" t="s">
        <v>2518</v>
      </c>
      <c r="M58" s="3" t="s">
        <v>3759</v>
      </c>
      <c r="N58" s="3" t="s">
        <v>46</v>
      </c>
      <c r="O58" s="3" t="s">
        <v>38</v>
      </c>
      <c r="P58" s="5" t="s">
        <v>47</v>
      </c>
      <c r="Q58" s="3" t="s">
        <v>47</v>
      </c>
      <c r="R58" s="3" t="s">
        <v>47</v>
      </c>
      <c r="S58" s="3" t="s">
        <v>50</v>
      </c>
      <c r="T58" s="5" t="s">
        <v>5401</v>
      </c>
      <c r="U58" s="3" t="s">
        <v>2525</v>
      </c>
      <c r="V58" s="3" t="s">
        <v>80</v>
      </c>
      <c r="W58" s="3" t="s">
        <v>176</v>
      </c>
      <c r="X58" s="5" t="s">
        <v>86</v>
      </c>
      <c r="Y58" s="3" t="s">
        <v>80</v>
      </c>
      <c r="Z58" s="3" t="s">
        <v>61</v>
      </c>
      <c r="AA58" s="3" t="s">
        <v>121</v>
      </c>
      <c r="AB58" s="5" t="s">
        <v>46</v>
      </c>
      <c r="AC58" s="3" t="s">
        <v>46</v>
      </c>
      <c r="AD58" s="3" t="s">
        <v>80</v>
      </c>
      <c r="AE58" s="3" t="s">
        <v>176</v>
      </c>
      <c r="AF58" s="5" t="s">
        <v>5446</v>
      </c>
      <c r="AG58" s="3" t="s">
        <v>184</v>
      </c>
      <c r="AH58" s="5" t="s">
        <v>8886</v>
      </c>
      <c r="AI58" s="3" t="s">
        <v>8887</v>
      </c>
      <c r="AK58" s="16">
        <f t="shared" si="0"/>
        <v>32.559999999999945</v>
      </c>
      <c r="AL58" t="str">
        <f t="shared" si="1"/>
        <v xml:space="preserve">  </v>
      </c>
      <c r="AN58" s="23">
        <f t="shared" si="2"/>
        <v>0.23391981520568689</v>
      </c>
      <c r="AQ58" s="25">
        <f t="shared" si="3"/>
        <v>0.40752361481067234</v>
      </c>
      <c r="AR58" s="41">
        <f t="shared" si="4"/>
        <v>2.4538455285949032</v>
      </c>
    </row>
    <row r="59" spans="1:44" x14ac:dyDescent="0.25">
      <c r="A59" s="3" t="s">
        <v>210</v>
      </c>
      <c r="B59" s="4" t="s">
        <v>207</v>
      </c>
      <c r="C59" s="3" t="s">
        <v>63</v>
      </c>
      <c r="D59" s="3" t="s">
        <v>186</v>
      </c>
      <c r="E59" s="3" t="s">
        <v>8050</v>
      </c>
      <c r="F59" s="3" t="s">
        <v>368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56</v>
      </c>
      <c r="L59" s="5" t="s">
        <v>3760</v>
      </c>
      <c r="M59" s="3" t="s">
        <v>47</v>
      </c>
      <c r="N59" s="3" t="s">
        <v>5401</v>
      </c>
      <c r="O59" s="3" t="s">
        <v>38</v>
      </c>
      <c r="P59" s="5" t="s">
        <v>40</v>
      </c>
      <c r="Q59" s="3" t="s">
        <v>40</v>
      </c>
      <c r="R59" s="3" t="s">
        <v>40</v>
      </c>
      <c r="S59" s="3" t="s">
        <v>50</v>
      </c>
      <c r="T59" s="5" t="s">
        <v>46</v>
      </c>
      <c r="U59" s="3" t="s">
        <v>80</v>
      </c>
      <c r="V59" s="3" t="s">
        <v>80</v>
      </c>
      <c r="W59" s="3" t="s">
        <v>176</v>
      </c>
      <c r="X59" s="5" t="s">
        <v>80</v>
      </c>
      <c r="Y59" s="3" t="s">
        <v>80</v>
      </c>
      <c r="Z59" s="3" t="s">
        <v>46</v>
      </c>
      <c r="AA59" s="3" t="s">
        <v>121</v>
      </c>
      <c r="AB59" s="5" t="s">
        <v>46</v>
      </c>
      <c r="AC59" s="3" t="s">
        <v>46</v>
      </c>
      <c r="AD59" s="3" t="s">
        <v>47</v>
      </c>
      <c r="AE59" s="3" t="s">
        <v>176</v>
      </c>
      <c r="AF59" s="5" t="s">
        <v>3022</v>
      </c>
      <c r="AG59" s="3" t="s">
        <v>195</v>
      </c>
      <c r="AH59" s="5" t="s">
        <v>3452</v>
      </c>
      <c r="AI59" s="3" t="s">
        <v>7333</v>
      </c>
      <c r="AK59" s="16">
        <f t="shared" si="0"/>
        <v>-47.510000000000218</v>
      </c>
      <c r="AL59" t="str">
        <f t="shared" si="1"/>
        <v xml:space="preserve">  </v>
      </c>
      <c r="AN59" s="23">
        <f t="shared" si="2"/>
        <v>-0.34000264851484069</v>
      </c>
      <c r="AQ59" s="25">
        <f t="shared" si="3"/>
        <v>0.63307273329984026</v>
      </c>
      <c r="AR59" s="41">
        <f t="shared" si="4"/>
        <v>1.5795973312380414</v>
      </c>
    </row>
    <row r="60" spans="1:44" x14ac:dyDescent="0.25">
      <c r="A60" s="3" t="s">
        <v>188</v>
      </c>
      <c r="B60" s="4" t="s">
        <v>4248</v>
      </c>
      <c r="C60" s="3" t="s">
        <v>42</v>
      </c>
      <c r="D60" s="3" t="s">
        <v>140</v>
      </c>
      <c r="E60" s="3" t="s">
        <v>8031</v>
      </c>
      <c r="F60" s="3" t="s">
        <v>918</v>
      </c>
      <c r="G60" s="3" t="s">
        <v>111</v>
      </c>
      <c r="H60" s="5" t="s">
        <v>46</v>
      </c>
      <c r="I60" s="3" t="s">
        <v>46</v>
      </c>
      <c r="J60" s="3" t="s">
        <v>47</v>
      </c>
      <c r="K60" s="3" t="s">
        <v>143</v>
      </c>
      <c r="L60" s="5" t="s">
        <v>3760</v>
      </c>
      <c r="M60" s="3" t="s">
        <v>5641</v>
      </c>
      <c r="N60" s="3" t="s">
        <v>5401</v>
      </c>
      <c r="O60" s="3" t="s">
        <v>38</v>
      </c>
      <c r="P60" s="5" t="s">
        <v>2525</v>
      </c>
      <c r="Q60" s="3" t="s">
        <v>48</v>
      </c>
      <c r="R60" s="3" t="s">
        <v>2524</v>
      </c>
      <c r="S60" s="3" t="s">
        <v>50</v>
      </c>
      <c r="T60" s="5" t="s">
        <v>46</v>
      </c>
      <c r="U60" s="3" t="s">
        <v>46</v>
      </c>
      <c r="V60" s="3" t="s">
        <v>2525</v>
      </c>
      <c r="W60" s="3" t="s">
        <v>176</v>
      </c>
      <c r="X60" s="5" t="s">
        <v>47</v>
      </c>
      <c r="Y60" s="3" t="s">
        <v>80</v>
      </c>
      <c r="Z60" s="3" t="s">
        <v>47</v>
      </c>
      <c r="AA60" s="3" t="s">
        <v>121</v>
      </c>
      <c r="AB60" s="5" t="s">
        <v>46</v>
      </c>
      <c r="AC60" s="3" t="s">
        <v>5401</v>
      </c>
      <c r="AD60" s="3" t="s">
        <v>80</v>
      </c>
      <c r="AE60" s="3" t="s">
        <v>176</v>
      </c>
      <c r="AF60" s="5" t="s">
        <v>8888</v>
      </c>
      <c r="AG60" s="3" t="s">
        <v>184</v>
      </c>
      <c r="AH60" s="5" t="s">
        <v>8889</v>
      </c>
      <c r="AI60" s="3" t="s">
        <v>8890</v>
      </c>
      <c r="AK60" s="16">
        <f t="shared" si="0"/>
        <v>-5.7600000000002183</v>
      </c>
      <c r="AL60" t="str">
        <f t="shared" si="1"/>
        <v xml:space="preserve">  </v>
      </c>
      <c r="AN60" s="23">
        <f t="shared" si="2"/>
        <v>-4.0748709956929162E-2</v>
      </c>
      <c r="AQ60" s="25">
        <f t="shared" si="3"/>
        <v>0.51625188555538104</v>
      </c>
      <c r="AR60" s="41">
        <f t="shared" si="4"/>
        <v>1.937038929987065</v>
      </c>
    </row>
    <row r="61" spans="1:44" x14ac:dyDescent="0.25">
      <c r="A61" s="3" t="s">
        <v>340</v>
      </c>
      <c r="B61" s="4" t="s">
        <v>410</v>
      </c>
      <c r="C61" s="3" t="s">
        <v>42</v>
      </c>
      <c r="D61" s="3" t="s">
        <v>377</v>
      </c>
      <c r="E61" s="3" t="s">
        <v>7988</v>
      </c>
      <c r="F61" s="3" t="s">
        <v>396</v>
      </c>
      <c r="G61" s="3" t="s">
        <v>65</v>
      </c>
      <c r="H61" s="5" t="s">
        <v>80</v>
      </c>
      <c r="I61" s="3" t="s">
        <v>46</v>
      </c>
      <c r="J61" s="3" t="s">
        <v>47</v>
      </c>
      <c r="K61" s="3" t="s">
        <v>143</v>
      </c>
      <c r="L61" s="5" t="s">
        <v>46</v>
      </c>
      <c r="M61" s="3" t="s">
        <v>46</v>
      </c>
      <c r="N61" s="3" t="s">
        <v>46</v>
      </c>
      <c r="O61" s="3" t="s">
        <v>81</v>
      </c>
      <c r="P61" s="5" t="s">
        <v>40</v>
      </c>
      <c r="Q61" s="3" t="s">
        <v>48</v>
      </c>
      <c r="R61" s="3" t="s">
        <v>40</v>
      </c>
      <c r="S61" s="3" t="s">
        <v>50</v>
      </c>
      <c r="T61" s="5" t="s">
        <v>46</v>
      </c>
      <c r="U61" s="3" t="s">
        <v>80</v>
      </c>
      <c r="V61" s="3" t="s">
        <v>2525</v>
      </c>
      <c r="W61" s="3" t="s">
        <v>176</v>
      </c>
      <c r="X61" s="5" t="s">
        <v>47</v>
      </c>
      <c r="Y61" s="3" t="s">
        <v>5401</v>
      </c>
      <c r="Z61" s="3" t="s">
        <v>47</v>
      </c>
      <c r="AA61" s="3" t="s">
        <v>121</v>
      </c>
      <c r="AB61" s="5" t="s">
        <v>46</v>
      </c>
      <c r="AC61" s="3" t="s">
        <v>46</v>
      </c>
      <c r="AD61" s="3" t="s">
        <v>47</v>
      </c>
      <c r="AE61" s="3" t="s">
        <v>176</v>
      </c>
      <c r="AF61" s="5" t="s">
        <v>5455</v>
      </c>
      <c r="AG61" s="3" t="s">
        <v>2749</v>
      </c>
      <c r="AH61" s="5" t="s">
        <v>8891</v>
      </c>
      <c r="AI61" s="3" t="s">
        <v>8892</v>
      </c>
      <c r="AK61" s="16">
        <f t="shared" si="0"/>
        <v>-154.09999999999991</v>
      </c>
      <c r="AL61" t="str">
        <f t="shared" si="1"/>
        <v xml:space="preserve">  </v>
      </c>
      <c r="AN61" s="23">
        <f t="shared" si="2"/>
        <v>-1.1040140811109533</v>
      </c>
      <c r="AQ61" s="25">
        <f t="shared" si="3"/>
        <v>0.8652064852398611</v>
      </c>
      <c r="AR61" s="41">
        <f t="shared" si="4"/>
        <v>1.15579346324799</v>
      </c>
    </row>
    <row r="62" spans="1:44" x14ac:dyDescent="0.25">
      <c r="A62" s="3" t="s">
        <v>78</v>
      </c>
      <c r="B62" s="4" t="s">
        <v>1838</v>
      </c>
      <c r="C62" s="3" t="s">
        <v>58</v>
      </c>
      <c r="D62" s="3" t="s">
        <v>365</v>
      </c>
      <c r="E62" s="3" t="s">
        <v>8010</v>
      </c>
      <c r="F62" s="3" t="s">
        <v>81</v>
      </c>
      <c r="G62" s="3" t="s">
        <v>65</v>
      </c>
      <c r="H62" s="5" t="s">
        <v>46</v>
      </c>
      <c r="I62" s="3" t="s">
        <v>46</v>
      </c>
      <c r="J62" s="3" t="s">
        <v>46</v>
      </c>
      <c r="K62" s="3" t="s">
        <v>143</v>
      </c>
      <c r="L62" s="5" t="s">
        <v>46</v>
      </c>
      <c r="M62" s="3" t="s">
        <v>5641</v>
      </c>
      <c r="N62" s="3" t="s">
        <v>46</v>
      </c>
      <c r="O62" s="3" t="s">
        <v>38</v>
      </c>
      <c r="P62" s="5" t="s">
        <v>47</v>
      </c>
      <c r="Q62" s="3" t="s">
        <v>48</v>
      </c>
      <c r="R62" s="3" t="s">
        <v>47</v>
      </c>
      <c r="S62" s="3" t="s">
        <v>50</v>
      </c>
      <c r="T62" s="5" t="s">
        <v>5401</v>
      </c>
      <c r="U62" s="3" t="s">
        <v>80</v>
      </c>
      <c r="V62" s="3" t="s">
        <v>80</v>
      </c>
      <c r="W62" s="3" t="s">
        <v>176</v>
      </c>
      <c r="X62" s="5" t="s">
        <v>80</v>
      </c>
      <c r="Y62" s="3" t="s">
        <v>46</v>
      </c>
      <c r="Z62" s="3" t="s">
        <v>80</v>
      </c>
      <c r="AA62" s="3" t="s">
        <v>121</v>
      </c>
      <c r="AB62" s="5" t="s">
        <v>46</v>
      </c>
      <c r="AC62" s="3" t="s">
        <v>5401</v>
      </c>
      <c r="AD62" s="3" t="s">
        <v>80</v>
      </c>
      <c r="AE62" s="3" t="s">
        <v>176</v>
      </c>
      <c r="AF62" s="5" t="s">
        <v>8893</v>
      </c>
      <c r="AG62" s="3" t="s">
        <v>184</v>
      </c>
      <c r="AH62" s="5" t="s">
        <v>8894</v>
      </c>
      <c r="AI62" s="3" t="s">
        <v>8895</v>
      </c>
      <c r="AK62" s="16">
        <f t="shared" si="0"/>
        <v>-198.5</v>
      </c>
      <c r="AL62" t="str">
        <f t="shared" si="1"/>
        <v xml:space="preserve">  </v>
      </c>
      <c r="AN62" s="23">
        <f t="shared" si="2"/>
        <v>-1.4222625810384095</v>
      </c>
      <c r="AQ62" s="25">
        <f t="shared" si="3"/>
        <v>0.92252498132019978</v>
      </c>
      <c r="AR62" s="41">
        <f t="shared" si="4"/>
        <v>1.0839814858660282</v>
      </c>
    </row>
    <row r="63" spans="1:44" x14ac:dyDescent="0.25">
      <c r="A63" s="3" t="s">
        <v>396</v>
      </c>
      <c r="B63" s="4" t="s">
        <v>917</v>
      </c>
      <c r="C63" s="3" t="s">
        <v>58</v>
      </c>
      <c r="D63" s="3" t="s">
        <v>775</v>
      </c>
      <c r="E63" s="3" t="s">
        <v>8041</v>
      </c>
      <c r="F63" s="3" t="s">
        <v>226</v>
      </c>
      <c r="G63" s="3" t="s">
        <v>111</v>
      </c>
      <c r="H63" s="5" t="s">
        <v>46</v>
      </c>
      <c r="I63" s="3" t="s">
        <v>46</v>
      </c>
      <c r="J63" s="3" t="s">
        <v>47</v>
      </c>
      <c r="K63" s="3" t="s">
        <v>143</v>
      </c>
      <c r="L63" s="5" t="s">
        <v>3760</v>
      </c>
      <c r="M63" s="3" t="s">
        <v>5473</v>
      </c>
      <c r="N63" s="3" t="s">
        <v>5401</v>
      </c>
      <c r="O63" s="3" t="s">
        <v>38</v>
      </c>
      <c r="P63" s="5" t="s">
        <v>47</v>
      </c>
      <c r="Q63" s="3" t="s">
        <v>48</v>
      </c>
      <c r="R63" s="3" t="s">
        <v>47</v>
      </c>
      <c r="S63" s="3" t="s">
        <v>50</v>
      </c>
      <c r="T63" s="5" t="s">
        <v>46</v>
      </c>
      <c r="U63" s="3" t="s">
        <v>46</v>
      </c>
      <c r="V63" s="3" t="s">
        <v>80</v>
      </c>
      <c r="W63" s="3" t="s">
        <v>176</v>
      </c>
      <c r="X63" s="5" t="s">
        <v>47</v>
      </c>
      <c r="Y63" s="3" t="s">
        <v>46</v>
      </c>
      <c r="Z63" s="3" t="s">
        <v>47</v>
      </c>
      <c r="AA63" s="3" t="s">
        <v>121</v>
      </c>
      <c r="AB63" s="5" t="s">
        <v>46</v>
      </c>
      <c r="AC63" s="3" t="s">
        <v>5401</v>
      </c>
      <c r="AD63" s="3" t="s">
        <v>80</v>
      </c>
      <c r="AE63" s="3" t="s">
        <v>176</v>
      </c>
      <c r="AF63" s="5" t="s">
        <v>321</v>
      </c>
      <c r="AG63" s="3" t="s">
        <v>184</v>
      </c>
      <c r="AH63" s="5" t="s">
        <v>8896</v>
      </c>
      <c r="AI63" s="3" t="s">
        <v>8897</v>
      </c>
      <c r="AK63" s="16">
        <f t="shared" si="0"/>
        <v>-77.929999999999836</v>
      </c>
      <c r="AL63" t="str">
        <f t="shared" si="1"/>
        <v xml:space="preserve">  </v>
      </c>
      <c r="AN63" s="23">
        <f t="shared" si="2"/>
        <v>-0.55804587751918933</v>
      </c>
      <c r="AQ63" s="25">
        <f t="shared" si="3"/>
        <v>0.71159347155149444</v>
      </c>
      <c r="AR63" s="41">
        <f t="shared" si="4"/>
        <v>1.405296759988101</v>
      </c>
    </row>
    <row r="64" spans="1:44" x14ac:dyDescent="0.25">
      <c r="A64" s="3" t="s">
        <v>38</v>
      </c>
      <c r="B64" s="4" t="s">
        <v>843</v>
      </c>
      <c r="C64" s="3" t="s">
        <v>42</v>
      </c>
      <c r="D64" s="3" t="s">
        <v>844</v>
      </c>
      <c r="E64" s="3" t="s">
        <v>8113</v>
      </c>
      <c r="F64" s="3" t="s">
        <v>358</v>
      </c>
      <c r="G64" s="3" t="s">
        <v>42</v>
      </c>
      <c r="H64" s="5" t="s">
        <v>46</v>
      </c>
      <c r="I64" s="3" t="s">
        <v>46</v>
      </c>
      <c r="J64" s="3" t="s">
        <v>46</v>
      </c>
      <c r="K64" s="3" t="s">
        <v>143</v>
      </c>
      <c r="L64" s="5" t="s">
        <v>46</v>
      </c>
      <c r="M64" s="3" t="s">
        <v>47</v>
      </c>
      <c r="N64" s="3" t="s">
        <v>46</v>
      </c>
      <c r="O64" s="3" t="s">
        <v>38</v>
      </c>
      <c r="P64" s="5" t="s">
        <v>40</v>
      </c>
      <c r="Q64" s="3" t="s">
        <v>47</v>
      </c>
      <c r="R64" s="3" t="s">
        <v>47</v>
      </c>
      <c r="S64" s="3" t="s">
        <v>50</v>
      </c>
      <c r="T64" s="5" t="s">
        <v>46</v>
      </c>
      <c r="U64" s="3" t="s">
        <v>2525</v>
      </c>
      <c r="V64" s="3" t="s">
        <v>80</v>
      </c>
      <c r="W64" s="3" t="s">
        <v>176</v>
      </c>
      <c r="X64" s="5" t="s">
        <v>80</v>
      </c>
      <c r="Y64" s="3" t="s">
        <v>46</v>
      </c>
      <c r="Z64" s="3" t="s">
        <v>47</v>
      </c>
      <c r="AA64" s="3" t="s">
        <v>121</v>
      </c>
      <c r="AB64" s="5" t="s">
        <v>47</v>
      </c>
      <c r="AC64" s="3" t="s">
        <v>46</v>
      </c>
      <c r="AD64" s="3" t="s">
        <v>80</v>
      </c>
      <c r="AE64" s="3" t="s">
        <v>176</v>
      </c>
      <c r="AF64" s="5" t="s">
        <v>2743</v>
      </c>
      <c r="AG64" s="3" t="s">
        <v>184</v>
      </c>
      <c r="AH64" s="5" t="s">
        <v>8898</v>
      </c>
      <c r="AI64" s="3" t="s">
        <v>8899</v>
      </c>
      <c r="AK64" s="16">
        <f t="shared" si="0"/>
        <v>108.26000000000022</v>
      </c>
      <c r="AL64" t="str">
        <f t="shared" si="1"/>
        <v xml:space="preserve">  </v>
      </c>
      <c r="AN64" s="23">
        <f t="shared" si="2"/>
        <v>0.77651917206398591</v>
      </c>
      <c r="AQ64" s="25">
        <f t="shared" si="3"/>
        <v>0.21872125262229647</v>
      </c>
      <c r="AR64" s="41">
        <f t="shared" si="4"/>
        <v>4.5720294119148619</v>
      </c>
    </row>
    <row r="65" spans="1:44" x14ac:dyDescent="0.25">
      <c r="A65" s="3" t="s">
        <v>411</v>
      </c>
      <c r="B65" s="4" t="s">
        <v>211</v>
      </c>
      <c r="C65" s="3" t="s">
        <v>42</v>
      </c>
      <c r="D65" s="3" t="s">
        <v>55</v>
      </c>
      <c r="E65" s="3" t="s">
        <v>7998</v>
      </c>
      <c r="F65" s="3" t="s">
        <v>1802</v>
      </c>
      <c r="G65" s="3" t="s">
        <v>42</v>
      </c>
      <c r="H65" s="5" t="s">
        <v>46</v>
      </c>
      <c r="I65" s="3" t="s">
        <v>46</v>
      </c>
      <c r="J65" s="3" t="s">
        <v>47</v>
      </c>
      <c r="K65" s="3" t="s">
        <v>143</v>
      </c>
      <c r="L65" s="5" t="s">
        <v>3760</v>
      </c>
      <c r="M65" s="3" t="s">
        <v>3770</v>
      </c>
      <c r="N65" s="3" t="s">
        <v>46</v>
      </c>
      <c r="O65" s="3" t="s">
        <v>38</v>
      </c>
      <c r="P65" s="5" t="s">
        <v>40</v>
      </c>
      <c r="Q65" s="3" t="s">
        <v>40</v>
      </c>
      <c r="R65" s="3" t="s">
        <v>2524</v>
      </c>
      <c r="S65" s="3" t="s">
        <v>50</v>
      </c>
      <c r="T65" s="5" t="s">
        <v>5401</v>
      </c>
      <c r="U65" s="3" t="s">
        <v>2525</v>
      </c>
      <c r="V65" s="3" t="s">
        <v>80</v>
      </c>
      <c r="W65" s="3" t="s">
        <v>176</v>
      </c>
      <c r="X65" s="5" t="s">
        <v>47</v>
      </c>
      <c r="Y65" s="3" t="s">
        <v>46</v>
      </c>
      <c r="Z65" s="3" t="s">
        <v>47</v>
      </c>
      <c r="AA65" s="3" t="s">
        <v>121</v>
      </c>
      <c r="AB65" s="5" t="s">
        <v>47</v>
      </c>
      <c r="AC65" s="3" t="s">
        <v>46</v>
      </c>
      <c r="AD65" s="3" t="s">
        <v>47</v>
      </c>
      <c r="AE65" s="3" t="s">
        <v>176</v>
      </c>
      <c r="AF65" s="5" t="s">
        <v>8900</v>
      </c>
      <c r="AG65" s="3" t="s">
        <v>184</v>
      </c>
      <c r="AH65" s="5" t="s">
        <v>8901</v>
      </c>
      <c r="AI65" s="3" t="s">
        <v>6813</v>
      </c>
      <c r="AK65" s="16">
        <f t="shared" si="0"/>
        <v>35.599999999999909</v>
      </c>
      <c r="AL65" t="str">
        <f t="shared" si="1"/>
        <v xml:space="preserve">  </v>
      </c>
      <c r="AN65" s="23">
        <f t="shared" si="2"/>
        <v>0.25570980258810699</v>
      </c>
      <c r="AQ65" s="25">
        <f t="shared" si="3"/>
        <v>0.39908746269878081</v>
      </c>
      <c r="AR65" s="41">
        <f t="shared" si="4"/>
        <v>2.5057163992013698</v>
      </c>
    </row>
    <row r="66" spans="1:44" x14ac:dyDescent="0.25">
      <c r="A66" s="3" t="s">
        <v>196</v>
      </c>
      <c r="B66" s="4" t="s">
        <v>1265</v>
      </c>
      <c r="C66" s="3" t="s">
        <v>42</v>
      </c>
      <c r="D66" s="3" t="s">
        <v>354</v>
      </c>
      <c r="E66" s="3" t="s">
        <v>8028</v>
      </c>
      <c r="F66" s="3" t="s">
        <v>125</v>
      </c>
      <c r="G66" s="3" t="s">
        <v>65</v>
      </c>
      <c r="H66" s="5" t="s">
        <v>46</v>
      </c>
      <c r="I66" s="3" t="s">
        <v>46</v>
      </c>
      <c r="J66" s="3" t="s">
        <v>46</v>
      </c>
      <c r="K66" s="3" t="s">
        <v>143</v>
      </c>
      <c r="L66" s="5" t="s">
        <v>46</v>
      </c>
      <c r="M66" s="3" t="s">
        <v>47</v>
      </c>
      <c r="N66" s="3" t="s">
        <v>46</v>
      </c>
      <c r="O66" s="3" t="s">
        <v>38</v>
      </c>
      <c r="P66" s="5" t="s">
        <v>40</v>
      </c>
      <c r="Q66" s="3" t="s">
        <v>47</v>
      </c>
      <c r="R66" s="3" t="s">
        <v>47</v>
      </c>
      <c r="S66" s="3" t="s">
        <v>50</v>
      </c>
      <c r="T66" s="5" t="s">
        <v>46</v>
      </c>
      <c r="U66" s="3" t="s">
        <v>46</v>
      </c>
      <c r="V66" s="3" t="s">
        <v>2525</v>
      </c>
      <c r="W66" s="3" t="s">
        <v>176</v>
      </c>
      <c r="X66" s="5" t="s">
        <v>47</v>
      </c>
      <c r="Y66" s="3" t="s">
        <v>80</v>
      </c>
      <c r="Z66" s="3" t="s">
        <v>47</v>
      </c>
      <c r="AA66" s="3" t="s">
        <v>121</v>
      </c>
      <c r="AB66" s="5" t="s">
        <v>47</v>
      </c>
      <c r="AC66" s="3" t="s">
        <v>5401</v>
      </c>
      <c r="AD66" s="3" t="s">
        <v>80</v>
      </c>
      <c r="AE66" s="3" t="s">
        <v>176</v>
      </c>
      <c r="AF66" s="5" t="s">
        <v>8902</v>
      </c>
      <c r="AG66" s="3" t="s">
        <v>184</v>
      </c>
      <c r="AH66" s="5" t="s">
        <v>8903</v>
      </c>
      <c r="AI66" s="3" t="s">
        <v>2736</v>
      </c>
      <c r="AK66" s="16">
        <f t="shared" si="0"/>
        <v>-61.309999999999945</v>
      </c>
      <c r="AL66" t="str">
        <f t="shared" si="1"/>
        <v xml:space="preserve">  </v>
      </c>
      <c r="AN66" s="23">
        <f t="shared" si="2"/>
        <v>-0.43891772281661545</v>
      </c>
      <c r="AQ66" s="25">
        <f t="shared" si="3"/>
        <v>0.66963942276159505</v>
      </c>
      <c r="AR66" s="41">
        <f t="shared" si="4"/>
        <v>1.4933409921954668</v>
      </c>
    </row>
    <row r="67" spans="1:44" x14ac:dyDescent="0.25">
      <c r="A67" s="3" t="s">
        <v>194</v>
      </c>
      <c r="B67" s="4" t="s">
        <v>1585</v>
      </c>
      <c r="C67" s="3" t="s">
        <v>58</v>
      </c>
      <c r="D67" s="3" t="s">
        <v>1260</v>
      </c>
      <c r="E67" s="3" t="s">
        <v>8107</v>
      </c>
      <c r="F67" s="3" t="s">
        <v>719</v>
      </c>
      <c r="G67" s="3" t="s">
        <v>42</v>
      </c>
      <c r="H67" s="5" t="s">
        <v>46</v>
      </c>
      <c r="I67" s="3" t="s">
        <v>46</v>
      </c>
      <c r="J67" s="3" t="s">
        <v>46</v>
      </c>
      <c r="K67" s="3" t="s">
        <v>64</v>
      </c>
      <c r="L67" s="5" t="s">
        <v>3760</v>
      </c>
      <c r="M67" s="3" t="s">
        <v>46</v>
      </c>
      <c r="N67" s="3" t="s">
        <v>46</v>
      </c>
      <c r="O67" s="3" t="s">
        <v>38</v>
      </c>
      <c r="P67" s="5" t="s">
        <v>47</v>
      </c>
      <c r="Q67" s="3" t="s">
        <v>47</v>
      </c>
      <c r="R67" s="3" t="s">
        <v>47</v>
      </c>
      <c r="S67" s="3" t="s">
        <v>50</v>
      </c>
      <c r="T67" s="5" t="s">
        <v>46</v>
      </c>
      <c r="U67" s="3" t="s">
        <v>2525</v>
      </c>
      <c r="V67" s="3" t="s">
        <v>80</v>
      </c>
      <c r="W67" s="3" t="s">
        <v>176</v>
      </c>
      <c r="X67" s="5" t="s">
        <v>80</v>
      </c>
      <c r="Y67" s="3" t="s">
        <v>5401</v>
      </c>
      <c r="Z67" s="3" t="s">
        <v>47</v>
      </c>
      <c r="AA67" s="3" t="s">
        <v>121</v>
      </c>
      <c r="AB67" s="5" t="s">
        <v>47</v>
      </c>
      <c r="AC67" s="3" t="s">
        <v>47</v>
      </c>
      <c r="AD67" s="3" t="s">
        <v>80</v>
      </c>
      <c r="AE67" s="3" t="s">
        <v>176</v>
      </c>
      <c r="AF67" s="5" t="s">
        <v>293</v>
      </c>
      <c r="AG67" s="3" t="s">
        <v>237</v>
      </c>
      <c r="AH67" s="5" t="s">
        <v>8904</v>
      </c>
      <c r="AI67" s="3" t="s">
        <v>8905</v>
      </c>
      <c r="AK67" s="16">
        <f t="shared" si="0"/>
        <v>-37.700000000000273</v>
      </c>
      <c r="AL67" t="str">
        <f t="shared" si="1"/>
        <v xml:space="preserve">  </v>
      </c>
      <c r="AN67" s="23">
        <f t="shared" si="2"/>
        <v>-0.26968693265249111</v>
      </c>
      <c r="AQ67" s="25">
        <f t="shared" si="3"/>
        <v>0.60629944279113812</v>
      </c>
      <c r="AR67" s="41">
        <f t="shared" si="4"/>
        <v>1.6493500231443992</v>
      </c>
    </row>
    <row r="68" spans="1:44" x14ac:dyDescent="0.25">
      <c r="A68" s="3" t="s">
        <v>838</v>
      </c>
      <c r="B68" s="4" t="s">
        <v>545</v>
      </c>
      <c r="C68" s="3" t="s">
        <v>42</v>
      </c>
      <c r="D68" s="3" t="s">
        <v>55</v>
      </c>
      <c r="E68" s="3" t="s">
        <v>8081</v>
      </c>
      <c r="F68" s="3" t="s">
        <v>1250</v>
      </c>
      <c r="G68" s="3" t="s">
        <v>42</v>
      </c>
      <c r="H68" s="5" t="s">
        <v>47</v>
      </c>
      <c r="I68" s="3" t="s">
        <v>46</v>
      </c>
      <c r="J68" s="3" t="s">
        <v>46</v>
      </c>
      <c r="K68" s="3" t="s">
        <v>143</v>
      </c>
      <c r="L68" s="5" t="s">
        <v>3760</v>
      </c>
      <c r="M68" s="3" t="s">
        <v>3770</v>
      </c>
      <c r="N68" s="3" t="s">
        <v>46</v>
      </c>
      <c r="O68" s="3" t="s">
        <v>38</v>
      </c>
      <c r="P68" s="5" t="s">
        <v>46</v>
      </c>
      <c r="Q68" s="3" t="s">
        <v>48</v>
      </c>
      <c r="R68" s="3" t="s">
        <v>40</v>
      </c>
      <c r="S68" s="3" t="s">
        <v>50</v>
      </c>
      <c r="T68" s="5" t="s">
        <v>46</v>
      </c>
      <c r="U68" s="3" t="s">
        <v>2525</v>
      </c>
      <c r="V68" s="3" t="s">
        <v>80</v>
      </c>
      <c r="W68" s="3" t="s">
        <v>176</v>
      </c>
      <c r="X68" s="5" t="s">
        <v>47</v>
      </c>
      <c r="Y68" s="3" t="s">
        <v>80</v>
      </c>
      <c r="Z68" s="3" t="s">
        <v>47</v>
      </c>
      <c r="AA68" s="3" t="s">
        <v>121</v>
      </c>
      <c r="AB68" s="5" t="s">
        <v>47</v>
      </c>
      <c r="AC68" s="3" t="s">
        <v>5397</v>
      </c>
      <c r="AD68" s="3" t="s">
        <v>80</v>
      </c>
      <c r="AE68" s="3" t="s">
        <v>176</v>
      </c>
      <c r="AF68" s="5" t="s">
        <v>8906</v>
      </c>
      <c r="AG68" s="3" t="s">
        <v>184</v>
      </c>
      <c r="AH68" s="5" t="s">
        <v>8907</v>
      </c>
      <c r="AI68" s="3" t="s">
        <v>3250</v>
      </c>
      <c r="AK68" s="16">
        <f t="shared" si="0"/>
        <v>30.690000000000055</v>
      </c>
      <c r="AL68" t="str">
        <f t="shared" si="1"/>
        <v xml:space="preserve">  </v>
      </c>
      <c r="AN68" s="23">
        <f t="shared" si="2"/>
        <v>0.22051610586189616</v>
      </c>
      <c r="AQ68" s="25">
        <f t="shared" si="3"/>
        <v>0.41273461520729604</v>
      </c>
      <c r="AR68" s="41">
        <f t="shared" si="4"/>
        <v>2.4228643858663266</v>
      </c>
    </row>
    <row r="69" spans="1:44" x14ac:dyDescent="0.25">
      <c r="A69" s="3" t="s">
        <v>294</v>
      </c>
      <c r="B69" s="4" t="s">
        <v>300</v>
      </c>
      <c r="C69" s="3" t="s">
        <v>42</v>
      </c>
      <c r="D69" s="3" t="s">
        <v>100</v>
      </c>
      <c r="E69" s="3" t="s">
        <v>8059</v>
      </c>
      <c r="F69" s="3" t="s">
        <v>834</v>
      </c>
      <c r="G69" s="3" t="s">
        <v>65</v>
      </c>
      <c r="H69" s="5" t="s">
        <v>46</v>
      </c>
      <c r="I69" s="3" t="s">
        <v>46</v>
      </c>
      <c r="J69" s="3" t="s">
        <v>46</v>
      </c>
      <c r="K69" s="3" t="s">
        <v>64</v>
      </c>
      <c r="L69" s="5" t="s">
        <v>3760</v>
      </c>
      <c r="M69" s="3" t="s">
        <v>47</v>
      </c>
      <c r="N69" s="3" t="s">
        <v>5401</v>
      </c>
      <c r="O69" s="3" t="s">
        <v>38</v>
      </c>
      <c r="P69" s="5" t="s">
        <v>40</v>
      </c>
      <c r="Q69" s="3" t="s">
        <v>47</v>
      </c>
      <c r="R69" s="3" t="s">
        <v>47</v>
      </c>
      <c r="S69" s="3" t="s">
        <v>50</v>
      </c>
      <c r="T69" s="5" t="s">
        <v>5397</v>
      </c>
      <c r="U69" s="3" t="s">
        <v>80</v>
      </c>
      <c r="V69" s="3" t="s">
        <v>80</v>
      </c>
      <c r="W69" s="3" t="s">
        <v>176</v>
      </c>
      <c r="X69" s="5" t="s">
        <v>47</v>
      </c>
      <c r="Y69" s="3" t="s">
        <v>80</v>
      </c>
      <c r="Z69" s="3" t="s">
        <v>61</v>
      </c>
      <c r="AA69" s="3" t="s">
        <v>121</v>
      </c>
      <c r="AB69" s="5" t="s">
        <v>46</v>
      </c>
      <c r="AC69" s="3" t="s">
        <v>46</v>
      </c>
      <c r="AD69" s="3" t="s">
        <v>80</v>
      </c>
      <c r="AE69" s="3" t="s">
        <v>176</v>
      </c>
      <c r="AF69" s="5" t="s">
        <v>5488</v>
      </c>
      <c r="AG69" s="3" t="s">
        <v>237</v>
      </c>
      <c r="AH69" s="5" t="s">
        <v>8908</v>
      </c>
      <c r="AI69" s="3" t="s">
        <v>8909</v>
      </c>
      <c r="AK69" s="16">
        <f t="shared" si="0"/>
        <v>-102.48000000000002</v>
      </c>
      <c r="AL69" t="str">
        <f t="shared" si="1"/>
        <v xml:space="preserve">  </v>
      </c>
      <c r="AN69" s="23">
        <f t="shared" si="2"/>
        <v>-0.73401436115024998</v>
      </c>
      <c r="AQ69" s="25">
        <f t="shared" si="3"/>
        <v>0.76853000726368492</v>
      </c>
      <c r="AR69" s="41">
        <f t="shared" si="4"/>
        <v>1.3011853675830474</v>
      </c>
    </row>
    <row r="70" spans="1:44" x14ac:dyDescent="0.25">
      <c r="A70" s="3" t="s">
        <v>472</v>
      </c>
      <c r="B70" s="4" t="s">
        <v>1216</v>
      </c>
      <c r="C70" s="3" t="s">
        <v>63</v>
      </c>
      <c r="D70" s="3" t="s">
        <v>186</v>
      </c>
      <c r="E70" s="3" t="s">
        <v>42</v>
      </c>
      <c r="F70" s="3" t="s">
        <v>80</v>
      </c>
      <c r="G70" s="3" t="s">
        <v>42</v>
      </c>
      <c r="H70" s="5" t="s">
        <v>46</v>
      </c>
      <c r="I70" s="3" t="s">
        <v>46</v>
      </c>
      <c r="J70" s="3" t="s">
        <v>47</v>
      </c>
      <c r="K70" s="3" t="s">
        <v>143</v>
      </c>
      <c r="L70" s="5" t="s">
        <v>3760</v>
      </c>
      <c r="M70" s="3" t="s">
        <v>3770</v>
      </c>
      <c r="N70" s="3" t="s">
        <v>46</v>
      </c>
      <c r="O70" s="3" t="s">
        <v>38</v>
      </c>
      <c r="P70" s="5" t="s">
        <v>46</v>
      </c>
      <c r="Q70" s="3" t="s">
        <v>48</v>
      </c>
      <c r="R70" s="3" t="s">
        <v>40</v>
      </c>
      <c r="S70" s="3" t="s">
        <v>50</v>
      </c>
      <c r="T70" s="5" t="s">
        <v>46</v>
      </c>
      <c r="U70" s="3" t="s">
        <v>80</v>
      </c>
      <c r="V70" s="3" t="s">
        <v>80</v>
      </c>
      <c r="W70" s="3" t="s">
        <v>176</v>
      </c>
      <c r="X70" s="5" t="s">
        <v>47</v>
      </c>
      <c r="Y70" s="3" t="s">
        <v>5397</v>
      </c>
      <c r="Z70" s="3" t="s">
        <v>47</v>
      </c>
      <c r="AA70" s="3" t="s">
        <v>121</v>
      </c>
      <c r="AB70" s="5" t="s">
        <v>47</v>
      </c>
      <c r="AC70" s="3" t="s">
        <v>5397</v>
      </c>
      <c r="AD70" s="3" t="s">
        <v>47</v>
      </c>
      <c r="AE70" s="3" t="s">
        <v>176</v>
      </c>
      <c r="AF70" s="5" t="s">
        <v>302</v>
      </c>
      <c r="AG70" s="3" t="s">
        <v>184</v>
      </c>
      <c r="AH70" s="5" t="s">
        <v>8910</v>
      </c>
      <c r="AI70" s="3" t="s">
        <v>42</v>
      </c>
      <c r="AK70" s="16">
        <f t="shared" ref="AK70:AK94" si="5">IF(OR(E70="", ISBLANK(E70)), AH70-AH70,AH70-E70)</f>
        <v>0</v>
      </c>
      <c r="AL70" t="str">
        <f t="shared" ref="AL70:AL77" si="6">IF(AK70&gt;300,B70,"  ")</f>
        <v xml:space="preserve">  </v>
      </c>
      <c r="AN70" s="23">
        <f t="shared" ref="AN70:AN77" si="7">(AK70-$AO$5)/$AP$5</f>
        <v>5.3758192555313443E-4</v>
      </c>
      <c r="AQ70" s="25">
        <f t="shared" ref="AQ70:AQ94" si="8">1-_xlfn.NORM.S.DIST(AN70,TRUE)</f>
        <v>0.49978553585104701</v>
      </c>
      <c r="AR70" s="41">
        <f t="shared" ref="AR70:AR94" si="9">1/AQ70</f>
        <v>2.0008582247126774</v>
      </c>
    </row>
    <row r="71" spans="1:44" x14ac:dyDescent="0.25">
      <c r="A71" s="3" t="s">
        <v>476</v>
      </c>
      <c r="B71" s="4" t="s">
        <v>464</v>
      </c>
      <c r="C71" s="3" t="s">
        <v>42</v>
      </c>
      <c r="D71" s="3" t="s">
        <v>55</v>
      </c>
      <c r="E71" s="3" t="s">
        <v>8134</v>
      </c>
      <c r="F71" s="3" t="s">
        <v>1121</v>
      </c>
      <c r="G71" s="3" t="s">
        <v>42</v>
      </c>
      <c r="H71" s="5" t="s">
        <v>46</v>
      </c>
      <c r="I71" s="3" t="s">
        <v>47</v>
      </c>
      <c r="J71" s="3" t="s">
        <v>47</v>
      </c>
      <c r="K71" s="3" t="s">
        <v>113</v>
      </c>
      <c r="L71" s="5" t="s">
        <v>3760</v>
      </c>
      <c r="M71" s="3" t="s">
        <v>5641</v>
      </c>
      <c r="N71" s="3" t="s">
        <v>5401</v>
      </c>
      <c r="O71" s="3" t="s">
        <v>38</v>
      </c>
      <c r="P71" s="5" t="s">
        <v>46</v>
      </c>
      <c r="Q71" s="3" t="s">
        <v>40</v>
      </c>
      <c r="R71" s="3" t="s">
        <v>40</v>
      </c>
      <c r="S71" s="3" t="s">
        <v>50</v>
      </c>
      <c r="T71" s="5" t="s">
        <v>46</v>
      </c>
      <c r="U71" s="3" t="s">
        <v>80</v>
      </c>
      <c r="V71" s="3" t="s">
        <v>80</v>
      </c>
      <c r="W71" s="3" t="s">
        <v>176</v>
      </c>
      <c r="X71" s="5" t="s">
        <v>48</v>
      </c>
      <c r="Y71" s="3" t="s">
        <v>46</v>
      </c>
      <c r="Z71" s="3" t="s">
        <v>47</v>
      </c>
      <c r="AA71" s="3" t="s">
        <v>121</v>
      </c>
      <c r="AB71" s="5" t="s">
        <v>47</v>
      </c>
      <c r="AC71" s="3" t="s">
        <v>46</v>
      </c>
      <c r="AD71" s="3" t="s">
        <v>80</v>
      </c>
      <c r="AE71" s="3" t="s">
        <v>176</v>
      </c>
      <c r="AF71" s="5" t="s">
        <v>5649</v>
      </c>
      <c r="AG71" s="3" t="s">
        <v>242</v>
      </c>
      <c r="AH71" s="5" t="s">
        <v>8911</v>
      </c>
      <c r="AI71" s="3" t="s">
        <v>8912</v>
      </c>
      <c r="AK71" s="16">
        <f t="shared" si="5"/>
        <v>-129.5300000000002</v>
      </c>
      <c r="AL71" t="str">
        <f t="shared" si="6"/>
        <v xml:space="preserve">  </v>
      </c>
      <c r="AN71" s="23">
        <f t="shared" si="7"/>
        <v>-0.9279022422997486</v>
      </c>
      <c r="AQ71" s="25">
        <f t="shared" si="8"/>
        <v>0.82327085940831157</v>
      </c>
      <c r="AR71" s="41">
        <f t="shared" si="9"/>
        <v>1.2146670668250112</v>
      </c>
    </row>
    <row r="72" spans="1:44" x14ac:dyDescent="0.25">
      <c r="A72" s="3" t="s">
        <v>71</v>
      </c>
      <c r="B72" s="4" t="s">
        <v>895</v>
      </c>
      <c r="C72" s="3" t="s">
        <v>58</v>
      </c>
      <c r="D72" s="3" t="s">
        <v>422</v>
      </c>
      <c r="E72" s="3" t="s">
        <v>8085</v>
      </c>
      <c r="F72" s="3" t="s">
        <v>1797</v>
      </c>
      <c r="G72" s="3" t="s">
        <v>42</v>
      </c>
      <c r="H72" s="5" t="s">
        <v>46</v>
      </c>
      <c r="I72" s="3" t="s">
        <v>46</v>
      </c>
      <c r="J72" s="3" t="s">
        <v>47</v>
      </c>
      <c r="K72" s="3" t="s">
        <v>143</v>
      </c>
      <c r="L72" s="5" t="s">
        <v>46</v>
      </c>
      <c r="M72" s="3" t="s">
        <v>86</v>
      </c>
      <c r="N72" s="3" t="s">
        <v>46</v>
      </c>
      <c r="O72" s="3" t="s">
        <v>38</v>
      </c>
      <c r="P72" s="5" t="s">
        <v>47</v>
      </c>
      <c r="Q72" s="3" t="s">
        <v>47</v>
      </c>
      <c r="R72" s="3" t="s">
        <v>47</v>
      </c>
      <c r="S72" s="3" t="s">
        <v>50</v>
      </c>
      <c r="T72" s="5" t="s">
        <v>5397</v>
      </c>
      <c r="U72" s="3" t="s">
        <v>2525</v>
      </c>
      <c r="V72" s="3" t="s">
        <v>80</v>
      </c>
      <c r="W72" s="3" t="s">
        <v>176</v>
      </c>
      <c r="X72" s="5" t="s">
        <v>47</v>
      </c>
      <c r="Y72" s="3" t="s">
        <v>46</v>
      </c>
      <c r="Z72" s="3" t="s">
        <v>80</v>
      </c>
      <c r="AA72" s="3" t="s">
        <v>121</v>
      </c>
      <c r="AB72" s="5" t="s">
        <v>46</v>
      </c>
      <c r="AC72" s="3" t="s">
        <v>80</v>
      </c>
      <c r="AD72" s="3" t="s">
        <v>47</v>
      </c>
      <c r="AE72" s="3" t="s">
        <v>176</v>
      </c>
      <c r="AF72" s="5" t="s">
        <v>5649</v>
      </c>
      <c r="AG72" s="3" t="s">
        <v>184</v>
      </c>
      <c r="AH72" s="5" t="s">
        <v>8911</v>
      </c>
      <c r="AI72" s="3" t="s">
        <v>8913</v>
      </c>
      <c r="AK72" s="16">
        <f t="shared" si="5"/>
        <v>89.509999999999764</v>
      </c>
      <c r="AL72" t="str">
        <f t="shared" si="6"/>
        <v xml:space="preserve">  </v>
      </c>
      <c r="AN72" s="23">
        <f t="shared" si="7"/>
        <v>0.64212369067569908</v>
      </c>
      <c r="AQ72" s="25">
        <f t="shared" si="8"/>
        <v>0.26039643743582785</v>
      </c>
      <c r="AR72" s="41">
        <f t="shared" si="9"/>
        <v>3.8402983153194645</v>
      </c>
    </row>
    <row r="73" spans="1:44" x14ac:dyDescent="0.25">
      <c r="A73" s="3" t="s">
        <v>443</v>
      </c>
      <c r="B73" s="4" t="s">
        <v>459</v>
      </c>
      <c r="C73" s="3" t="s">
        <v>63</v>
      </c>
      <c r="D73" s="3" t="s">
        <v>380</v>
      </c>
      <c r="E73" s="3" t="s">
        <v>8035</v>
      </c>
      <c r="F73" s="3" t="s">
        <v>482</v>
      </c>
      <c r="G73" s="3" t="s">
        <v>42</v>
      </c>
      <c r="H73" s="5" t="s">
        <v>46</v>
      </c>
      <c r="I73" s="3" t="s">
        <v>46</v>
      </c>
      <c r="J73" s="3" t="s">
        <v>46</v>
      </c>
      <c r="K73" s="3" t="s">
        <v>138</v>
      </c>
      <c r="L73" s="5" t="s">
        <v>3760</v>
      </c>
      <c r="M73" s="3" t="s">
        <v>47</v>
      </c>
      <c r="N73" s="3" t="s">
        <v>5397</v>
      </c>
      <c r="O73" s="3" t="s">
        <v>38</v>
      </c>
      <c r="P73" s="5" t="s">
        <v>46</v>
      </c>
      <c r="Q73" s="3" t="s">
        <v>48</v>
      </c>
      <c r="R73" s="3" t="s">
        <v>2524</v>
      </c>
      <c r="S73" s="3" t="s">
        <v>50</v>
      </c>
      <c r="T73" s="5" t="s">
        <v>5401</v>
      </c>
      <c r="U73" s="3" t="s">
        <v>80</v>
      </c>
      <c r="V73" s="3" t="s">
        <v>80</v>
      </c>
      <c r="W73" s="3" t="s">
        <v>176</v>
      </c>
      <c r="X73" s="5" t="s">
        <v>47</v>
      </c>
      <c r="Y73" s="3" t="s">
        <v>5401</v>
      </c>
      <c r="Z73" s="3" t="s">
        <v>47</v>
      </c>
      <c r="AA73" s="3" t="s">
        <v>121</v>
      </c>
      <c r="AB73" s="5" t="s">
        <v>47</v>
      </c>
      <c r="AC73" s="3" t="s">
        <v>47</v>
      </c>
      <c r="AD73" s="3" t="s">
        <v>80</v>
      </c>
      <c r="AE73" s="3" t="s">
        <v>176</v>
      </c>
      <c r="AF73" s="5" t="s">
        <v>8914</v>
      </c>
      <c r="AG73" s="3" t="s">
        <v>567</v>
      </c>
      <c r="AH73" s="5" t="s">
        <v>8915</v>
      </c>
      <c r="AI73" s="3" t="s">
        <v>3988</v>
      </c>
      <c r="AK73" s="16">
        <f t="shared" si="5"/>
        <v>-17.139999999999873</v>
      </c>
      <c r="AL73" t="str">
        <f t="shared" si="6"/>
        <v xml:space="preserve">  </v>
      </c>
      <c r="AN73" s="23">
        <f t="shared" si="7"/>
        <v>-0.12231780746085563</v>
      </c>
      <c r="AQ73" s="25">
        <f t="shared" si="8"/>
        <v>0.5486763352105255</v>
      </c>
      <c r="AR73" s="41">
        <f t="shared" si="9"/>
        <v>1.8225681259176285</v>
      </c>
    </row>
    <row r="74" spans="1:44" x14ac:dyDescent="0.25">
      <c r="A74" s="3" t="s">
        <v>484</v>
      </c>
      <c r="B74" s="4" t="s">
        <v>6884</v>
      </c>
      <c r="C74" s="3" t="s">
        <v>58</v>
      </c>
      <c r="D74" s="3" t="s">
        <v>307</v>
      </c>
      <c r="E74" s="3" t="s">
        <v>8096</v>
      </c>
      <c r="F74" s="3" t="s">
        <v>244</v>
      </c>
      <c r="G74" s="3" t="s">
        <v>65</v>
      </c>
      <c r="H74" s="5" t="s">
        <v>46</v>
      </c>
      <c r="I74" s="3" t="s">
        <v>46</v>
      </c>
      <c r="J74" s="3" t="s">
        <v>46</v>
      </c>
      <c r="K74" s="3" t="s">
        <v>143</v>
      </c>
      <c r="L74" s="5" t="s">
        <v>3871</v>
      </c>
      <c r="M74" s="3" t="s">
        <v>47</v>
      </c>
      <c r="N74" s="3" t="s">
        <v>47</v>
      </c>
      <c r="O74" s="3" t="s">
        <v>38</v>
      </c>
      <c r="P74" s="5" t="s">
        <v>47</v>
      </c>
      <c r="Q74" s="3" t="s">
        <v>47</v>
      </c>
      <c r="R74" s="3" t="s">
        <v>40</v>
      </c>
      <c r="S74" s="3" t="s">
        <v>50</v>
      </c>
      <c r="T74" s="5" t="s">
        <v>5401</v>
      </c>
      <c r="U74" s="3" t="s">
        <v>2525</v>
      </c>
      <c r="V74" s="3" t="s">
        <v>80</v>
      </c>
      <c r="W74" s="3" t="s">
        <v>176</v>
      </c>
      <c r="X74" s="5" t="s">
        <v>80</v>
      </c>
      <c r="Y74" s="3" t="s">
        <v>5401</v>
      </c>
      <c r="Z74" s="3" t="s">
        <v>47</v>
      </c>
      <c r="AA74" s="3" t="s">
        <v>121</v>
      </c>
      <c r="AB74" s="5" t="s">
        <v>46</v>
      </c>
      <c r="AC74" s="3" t="s">
        <v>5401</v>
      </c>
      <c r="AD74" s="3" t="s">
        <v>80</v>
      </c>
      <c r="AE74" s="3" t="s">
        <v>176</v>
      </c>
      <c r="AF74" s="5" t="s">
        <v>3068</v>
      </c>
      <c r="AG74" s="3" t="s">
        <v>184</v>
      </c>
      <c r="AH74" s="5" t="s">
        <v>8916</v>
      </c>
      <c r="AI74" s="3" t="s">
        <v>6342</v>
      </c>
      <c r="AK74" s="16">
        <f t="shared" si="5"/>
        <v>-17.460000000000036</v>
      </c>
      <c r="AL74" t="str">
        <f t="shared" si="6"/>
        <v xml:space="preserve">  </v>
      </c>
      <c r="AN74" s="23">
        <f t="shared" si="7"/>
        <v>-0.12461149034321685</v>
      </c>
      <c r="AQ74" s="25">
        <f t="shared" si="8"/>
        <v>0.54958443433579696</v>
      </c>
      <c r="AR74" s="41">
        <f t="shared" si="9"/>
        <v>1.8195566277428419</v>
      </c>
    </row>
    <row r="75" spans="1:44" x14ac:dyDescent="0.25">
      <c r="A75" s="3" t="s">
        <v>484</v>
      </c>
      <c r="B75" s="4" t="s">
        <v>6917</v>
      </c>
      <c r="C75" s="3" t="s">
        <v>42</v>
      </c>
      <c r="D75" s="3" t="s">
        <v>395</v>
      </c>
      <c r="E75" s="3" t="s">
        <v>8092</v>
      </c>
      <c r="F75" s="3" t="s">
        <v>942</v>
      </c>
      <c r="G75" s="3" t="s">
        <v>42</v>
      </c>
      <c r="H75" s="5" t="s">
        <v>47</v>
      </c>
      <c r="I75" s="3" t="s">
        <v>46</v>
      </c>
      <c r="J75" s="3" t="s">
        <v>47</v>
      </c>
      <c r="K75" s="3" t="s">
        <v>143</v>
      </c>
      <c r="L75" s="5" t="s">
        <v>46</v>
      </c>
      <c r="M75" s="3" t="s">
        <v>5473</v>
      </c>
      <c r="N75" s="3" t="s">
        <v>80</v>
      </c>
      <c r="O75" s="3" t="s">
        <v>38</v>
      </c>
      <c r="P75" s="5" t="s">
        <v>46</v>
      </c>
      <c r="Q75" s="3" t="s">
        <v>47</v>
      </c>
      <c r="R75" s="3" t="s">
        <v>40</v>
      </c>
      <c r="S75" s="3" t="s">
        <v>50</v>
      </c>
      <c r="T75" s="5" t="s">
        <v>5401</v>
      </c>
      <c r="U75" s="3" t="s">
        <v>80</v>
      </c>
      <c r="V75" s="3" t="s">
        <v>80</v>
      </c>
      <c r="W75" s="3" t="s">
        <v>176</v>
      </c>
      <c r="X75" s="5" t="s">
        <v>80</v>
      </c>
      <c r="Y75" s="3" t="s">
        <v>46</v>
      </c>
      <c r="Z75" s="3" t="s">
        <v>47</v>
      </c>
      <c r="AA75" s="3" t="s">
        <v>121</v>
      </c>
      <c r="AB75" s="5" t="s">
        <v>46</v>
      </c>
      <c r="AC75" s="3" t="s">
        <v>46</v>
      </c>
      <c r="AD75" s="3" t="s">
        <v>47</v>
      </c>
      <c r="AE75" s="3" t="s">
        <v>176</v>
      </c>
      <c r="AF75" s="5" t="s">
        <v>3068</v>
      </c>
      <c r="AG75" s="3" t="s">
        <v>184</v>
      </c>
      <c r="AH75" s="5" t="s">
        <v>8916</v>
      </c>
      <c r="AI75" s="3" t="s">
        <v>8917</v>
      </c>
      <c r="AK75" s="16">
        <f t="shared" si="5"/>
        <v>-5.330000000000382</v>
      </c>
      <c r="AL75" t="str">
        <f t="shared" si="6"/>
        <v xml:space="preserve">  </v>
      </c>
      <c r="AN75" s="23">
        <f t="shared" si="7"/>
        <v>-3.7666573583759029E-2</v>
      </c>
      <c r="AQ75" s="25">
        <f t="shared" si="8"/>
        <v>0.51502323625504287</v>
      </c>
      <c r="AR75" s="41">
        <f t="shared" si="9"/>
        <v>1.94165996717242</v>
      </c>
    </row>
    <row r="76" spans="1:44" x14ac:dyDescent="0.25">
      <c r="A76" s="3" t="s">
        <v>489</v>
      </c>
      <c r="B76" s="4" t="s">
        <v>440</v>
      </c>
      <c r="C76" s="3" t="s">
        <v>42</v>
      </c>
      <c r="D76" s="3" t="s">
        <v>115</v>
      </c>
      <c r="E76" s="3" t="s">
        <v>8025</v>
      </c>
      <c r="F76" s="3" t="s">
        <v>1255</v>
      </c>
      <c r="G76" s="3" t="s">
        <v>42</v>
      </c>
      <c r="H76" s="5" t="s">
        <v>47</v>
      </c>
      <c r="I76" s="3" t="s">
        <v>46</v>
      </c>
      <c r="J76" s="3" t="s">
        <v>46</v>
      </c>
      <c r="K76" s="3" t="s">
        <v>131</v>
      </c>
      <c r="L76" s="5" t="s">
        <v>46</v>
      </c>
      <c r="M76" s="3" t="s">
        <v>3759</v>
      </c>
      <c r="N76" s="3" t="s">
        <v>47</v>
      </c>
      <c r="O76" s="3" t="s">
        <v>38</v>
      </c>
      <c r="P76" s="5" t="s">
        <v>47</v>
      </c>
      <c r="Q76" s="3" t="s">
        <v>48</v>
      </c>
      <c r="R76" s="3" t="s">
        <v>47</v>
      </c>
      <c r="S76" s="3" t="s">
        <v>1128</v>
      </c>
      <c r="T76" s="5" t="s">
        <v>5401</v>
      </c>
      <c r="U76" s="3" t="s">
        <v>80</v>
      </c>
      <c r="V76" s="3" t="s">
        <v>2525</v>
      </c>
      <c r="W76" s="3" t="s">
        <v>176</v>
      </c>
      <c r="X76" s="5" t="s">
        <v>47</v>
      </c>
      <c r="Y76" s="3" t="s">
        <v>47</v>
      </c>
      <c r="Z76" s="3" t="s">
        <v>47</v>
      </c>
      <c r="AA76" s="3" t="s">
        <v>121</v>
      </c>
      <c r="AB76" s="5" t="s">
        <v>47</v>
      </c>
      <c r="AC76" s="3" t="s">
        <v>46</v>
      </c>
      <c r="AD76" s="3" t="s">
        <v>80</v>
      </c>
      <c r="AE76" s="3" t="s">
        <v>176</v>
      </c>
      <c r="AF76" s="5" t="s">
        <v>8918</v>
      </c>
      <c r="AG76" s="3" t="s">
        <v>252</v>
      </c>
      <c r="AH76" s="5" t="s">
        <v>8919</v>
      </c>
      <c r="AI76" s="3" t="s">
        <v>8920</v>
      </c>
      <c r="AK76" s="16">
        <f t="shared" si="5"/>
        <v>-200.77999999999975</v>
      </c>
      <c r="AL76" t="str">
        <f t="shared" si="6"/>
        <v xml:space="preserve">  </v>
      </c>
      <c r="AN76" s="23">
        <f t="shared" si="7"/>
        <v>-1.438605071575223</v>
      </c>
      <c r="AQ76" s="25">
        <f t="shared" si="8"/>
        <v>0.92486877568594483</v>
      </c>
      <c r="AR76" s="41">
        <f t="shared" si="9"/>
        <v>1.081234469461176</v>
      </c>
    </row>
    <row r="77" spans="1:44" x14ac:dyDescent="0.25">
      <c r="A77" s="3" t="s">
        <v>493</v>
      </c>
      <c r="B77" s="4" t="s">
        <v>1381</v>
      </c>
      <c r="C77" s="3" t="s">
        <v>58</v>
      </c>
      <c r="D77" s="3" t="s">
        <v>380</v>
      </c>
      <c r="E77" s="3" t="s">
        <v>8075</v>
      </c>
      <c r="F77" s="3" t="s">
        <v>972</v>
      </c>
      <c r="G77" s="3" t="s">
        <v>42</v>
      </c>
      <c r="H77" s="5" t="s">
        <v>46</v>
      </c>
      <c r="I77" s="3" t="s">
        <v>46</v>
      </c>
      <c r="J77" s="3" t="s">
        <v>47</v>
      </c>
      <c r="K77" s="3" t="s">
        <v>143</v>
      </c>
      <c r="L77" s="5" t="s">
        <v>3760</v>
      </c>
      <c r="M77" s="3" t="s">
        <v>80</v>
      </c>
      <c r="N77" s="3" t="s">
        <v>80</v>
      </c>
      <c r="O77" s="3" t="s">
        <v>38</v>
      </c>
      <c r="P77" s="5" t="s">
        <v>80</v>
      </c>
      <c r="Q77" s="3" t="s">
        <v>48</v>
      </c>
      <c r="R77" s="3" t="s">
        <v>2524</v>
      </c>
      <c r="S77" s="3" t="s">
        <v>50</v>
      </c>
      <c r="T77" s="5" t="s">
        <v>5397</v>
      </c>
      <c r="U77" s="3" t="s">
        <v>2525</v>
      </c>
      <c r="V77" s="3" t="s">
        <v>80</v>
      </c>
      <c r="W77" s="3" t="s">
        <v>176</v>
      </c>
      <c r="X77" s="5" t="s">
        <v>80</v>
      </c>
      <c r="Y77" s="3" t="s">
        <v>80</v>
      </c>
      <c r="Z77" s="3" t="s">
        <v>47</v>
      </c>
      <c r="AA77" s="3" t="s">
        <v>121</v>
      </c>
      <c r="AB77" s="5" t="s">
        <v>61</v>
      </c>
      <c r="AC77" s="3" t="s">
        <v>46</v>
      </c>
      <c r="AD77" s="3" t="s">
        <v>80</v>
      </c>
      <c r="AE77" s="3" t="s">
        <v>176</v>
      </c>
      <c r="AF77" s="5" t="s">
        <v>3849</v>
      </c>
      <c r="AG77" s="3" t="s">
        <v>184</v>
      </c>
      <c r="AH77" s="5" t="s">
        <v>8921</v>
      </c>
      <c r="AI77" s="3" t="s">
        <v>8890</v>
      </c>
      <c r="AK77" s="16">
        <f t="shared" si="5"/>
        <v>-5.8200000000001637</v>
      </c>
      <c r="AL77" t="str">
        <f t="shared" si="6"/>
        <v xml:space="preserve">  </v>
      </c>
      <c r="AN77" s="23">
        <f t="shared" si="7"/>
        <v>-4.1178775497371277E-2</v>
      </c>
      <c r="AQ77" s="25">
        <f t="shared" si="8"/>
        <v>0.51642331299109523</v>
      </c>
      <c r="AR77" s="41">
        <f t="shared" si="9"/>
        <v>1.9363959272250033</v>
      </c>
    </row>
    <row r="78" spans="1:44" x14ac:dyDescent="0.25">
      <c r="A78" s="3" t="s">
        <v>497</v>
      </c>
      <c r="B78" s="4" t="s">
        <v>123</v>
      </c>
      <c r="C78" s="3" t="s">
        <v>58</v>
      </c>
      <c r="D78" s="3" t="s">
        <v>115</v>
      </c>
      <c r="E78" s="3" t="s">
        <v>8027</v>
      </c>
      <c r="F78" s="3" t="s">
        <v>889</v>
      </c>
      <c r="G78" s="3" t="s">
        <v>65</v>
      </c>
      <c r="H78" s="5" t="s">
        <v>47</v>
      </c>
      <c r="I78" s="3" t="s">
        <v>47</v>
      </c>
      <c r="J78" s="3" t="s">
        <v>46</v>
      </c>
      <c r="K78" s="3" t="s">
        <v>98</v>
      </c>
      <c r="L78" s="5" t="s">
        <v>46</v>
      </c>
      <c r="M78" s="3" t="s">
        <v>47</v>
      </c>
      <c r="N78" s="3" t="s">
        <v>46</v>
      </c>
      <c r="O78" s="3" t="s">
        <v>38</v>
      </c>
      <c r="P78" s="5" t="s">
        <v>46</v>
      </c>
      <c r="Q78" s="3" t="s">
        <v>48</v>
      </c>
      <c r="R78" s="3" t="s">
        <v>47</v>
      </c>
      <c r="S78" s="3" t="s">
        <v>50</v>
      </c>
      <c r="T78" s="5" t="s">
        <v>5401</v>
      </c>
      <c r="U78" s="3" t="s">
        <v>80</v>
      </c>
      <c r="V78" s="3" t="s">
        <v>80</v>
      </c>
      <c r="W78" s="3" t="s">
        <v>176</v>
      </c>
      <c r="X78" s="5" t="s">
        <v>47</v>
      </c>
      <c r="Y78" s="3" t="s">
        <v>80</v>
      </c>
      <c r="Z78" s="3" t="s">
        <v>47</v>
      </c>
      <c r="AA78" s="3" t="s">
        <v>121</v>
      </c>
      <c r="AB78" s="5" t="s">
        <v>47</v>
      </c>
      <c r="AC78" s="3" t="s">
        <v>46</v>
      </c>
      <c r="AD78" s="3" t="s">
        <v>80</v>
      </c>
      <c r="AE78" s="3" t="s">
        <v>176</v>
      </c>
      <c r="AF78" s="5" t="s">
        <v>3853</v>
      </c>
      <c r="AG78" s="3" t="s">
        <v>260</v>
      </c>
      <c r="AH78" s="5" t="s">
        <v>8922</v>
      </c>
      <c r="AI78" s="9" t="s">
        <v>8923</v>
      </c>
      <c r="AK78" s="16">
        <f t="shared" si="5"/>
        <v>-337.27000000000021</v>
      </c>
      <c r="AN78" s="23">
        <f t="shared" ref="AN78:AN94" si="10">(AK78-$AO$5)/$AP$5</f>
        <v>-2.4169324984918577</v>
      </c>
      <c r="AQ78" s="25">
        <f t="shared" si="8"/>
        <v>0.992174040298897</v>
      </c>
      <c r="AR78" s="41">
        <f t="shared" si="9"/>
        <v>1.0078876884329138</v>
      </c>
    </row>
    <row r="79" spans="1:44" x14ac:dyDescent="0.25">
      <c r="A79" s="3" t="s">
        <v>91</v>
      </c>
      <c r="B79" s="4" t="s">
        <v>498</v>
      </c>
      <c r="C79" s="3" t="s">
        <v>42</v>
      </c>
      <c r="D79" s="3" t="s">
        <v>467</v>
      </c>
      <c r="E79" s="3" t="s">
        <v>8116</v>
      </c>
      <c r="F79" s="3" t="s">
        <v>304</v>
      </c>
      <c r="G79" s="3" t="s">
        <v>42</v>
      </c>
      <c r="H79" s="5" t="s">
        <v>47</v>
      </c>
      <c r="I79" s="3" t="s">
        <v>46</v>
      </c>
      <c r="J79" s="3" t="s">
        <v>46</v>
      </c>
      <c r="K79" s="3" t="s">
        <v>143</v>
      </c>
      <c r="L79" s="5" t="s">
        <v>46</v>
      </c>
      <c r="M79" s="3" t="s">
        <v>47</v>
      </c>
      <c r="N79" s="3" t="s">
        <v>46</v>
      </c>
      <c r="O79" s="3" t="s">
        <v>38</v>
      </c>
      <c r="P79" s="5" t="s">
        <v>47</v>
      </c>
      <c r="Q79" s="3" t="s">
        <v>40</v>
      </c>
      <c r="R79" s="3" t="s">
        <v>47</v>
      </c>
      <c r="S79" s="3" t="s">
        <v>50</v>
      </c>
      <c r="T79" s="5" t="s">
        <v>46</v>
      </c>
      <c r="U79" s="3" t="s">
        <v>2525</v>
      </c>
      <c r="V79" s="3" t="s">
        <v>80</v>
      </c>
      <c r="W79" s="3" t="s">
        <v>176</v>
      </c>
      <c r="X79" s="5" t="s">
        <v>47</v>
      </c>
      <c r="Y79" s="3" t="s">
        <v>80</v>
      </c>
      <c r="Z79" s="3" t="s">
        <v>47</v>
      </c>
      <c r="AA79" s="3" t="s">
        <v>121</v>
      </c>
      <c r="AB79" s="5" t="s">
        <v>47</v>
      </c>
      <c r="AC79" s="3" t="s">
        <v>5397</v>
      </c>
      <c r="AD79" s="3" t="s">
        <v>80</v>
      </c>
      <c r="AE79" s="3" t="s">
        <v>176</v>
      </c>
      <c r="AF79" s="5" t="s">
        <v>3859</v>
      </c>
      <c r="AG79" s="3" t="s">
        <v>184</v>
      </c>
      <c r="AH79" s="5" t="s">
        <v>8924</v>
      </c>
      <c r="AI79" s="3" t="s">
        <v>8406</v>
      </c>
      <c r="AK79" s="16">
        <f t="shared" si="5"/>
        <v>-76.049999999999955</v>
      </c>
      <c r="AN79" s="23">
        <f t="shared" si="10"/>
        <v>-0.54457049058532492</v>
      </c>
      <c r="AQ79" s="25">
        <f t="shared" si="8"/>
        <v>0.70697552251614604</v>
      </c>
      <c r="AR79" s="41">
        <f t="shared" si="9"/>
        <v>1.4144761284534597</v>
      </c>
    </row>
    <row r="80" spans="1:44" x14ac:dyDescent="0.25">
      <c r="A80" s="3" t="s">
        <v>124</v>
      </c>
      <c r="B80" s="4" t="s">
        <v>953</v>
      </c>
      <c r="C80" s="3" t="s">
        <v>63</v>
      </c>
      <c r="D80" s="3" t="s">
        <v>515</v>
      </c>
      <c r="E80" s="3" t="s">
        <v>8925</v>
      </c>
      <c r="F80" s="3" t="s">
        <v>969</v>
      </c>
      <c r="G80" s="3" t="s">
        <v>42</v>
      </c>
      <c r="H80" s="5" t="s">
        <v>47</v>
      </c>
      <c r="I80" s="3" t="s">
        <v>47</v>
      </c>
      <c r="J80" s="3" t="s">
        <v>46</v>
      </c>
      <c r="K80" s="3" t="s">
        <v>131</v>
      </c>
      <c r="L80" s="5" t="s">
        <v>46</v>
      </c>
      <c r="M80" s="3" t="s">
        <v>47</v>
      </c>
      <c r="N80" s="3" t="s">
        <v>47</v>
      </c>
      <c r="O80" s="3" t="s">
        <v>38</v>
      </c>
      <c r="P80" s="5" t="s">
        <v>40</v>
      </c>
      <c r="Q80" s="3" t="s">
        <v>48</v>
      </c>
      <c r="R80" s="3" t="s">
        <v>47</v>
      </c>
      <c r="S80" s="3" t="s">
        <v>50</v>
      </c>
      <c r="T80" s="5" t="s">
        <v>46</v>
      </c>
      <c r="U80" s="3" t="s">
        <v>80</v>
      </c>
      <c r="V80" s="3" t="s">
        <v>80</v>
      </c>
      <c r="W80" s="3" t="s">
        <v>176</v>
      </c>
      <c r="X80" s="5" t="s">
        <v>48</v>
      </c>
      <c r="Y80" s="3" t="s">
        <v>47</v>
      </c>
      <c r="Z80" s="3" t="s">
        <v>47</v>
      </c>
      <c r="AA80" s="3" t="s">
        <v>121</v>
      </c>
      <c r="AB80" s="5" t="s">
        <v>61</v>
      </c>
      <c r="AC80" s="3" t="s">
        <v>5397</v>
      </c>
      <c r="AD80" s="3" t="s">
        <v>80</v>
      </c>
      <c r="AE80" s="3" t="s">
        <v>176</v>
      </c>
      <c r="AF80" s="5" t="s">
        <v>3917</v>
      </c>
      <c r="AG80" s="3" t="s">
        <v>215</v>
      </c>
      <c r="AH80" s="5" t="s">
        <v>8926</v>
      </c>
      <c r="AI80" s="3" t="s">
        <v>8927</v>
      </c>
      <c r="AK80" s="16">
        <f t="shared" si="5"/>
        <v>80.160000000000082</v>
      </c>
      <c r="AN80" s="23">
        <f t="shared" si="10"/>
        <v>0.57510514395674395</v>
      </c>
      <c r="AQ80" s="25">
        <f t="shared" si="8"/>
        <v>0.2826100946217639</v>
      </c>
      <c r="AR80" s="41">
        <f t="shared" si="9"/>
        <v>3.5384440224556286</v>
      </c>
    </row>
    <row r="81" spans="1:44" x14ac:dyDescent="0.25">
      <c r="A81" s="3" t="s">
        <v>263</v>
      </c>
      <c r="B81" s="4" t="s">
        <v>632</v>
      </c>
      <c r="C81" s="3" t="s">
        <v>58</v>
      </c>
      <c r="D81" s="3" t="s">
        <v>422</v>
      </c>
      <c r="E81" s="3" t="s">
        <v>8100</v>
      </c>
      <c r="F81" s="3" t="s">
        <v>499</v>
      </c>
      <c r="G81" s="3" t="s">
        <v>42</v>
      </c>
      <c r="H81" s="5" t="s">
        <v>46</v>
      </c>
      <c r="I81" s="3" t="s">
        <v>46</v>
      </c>
      <c r="J81" s="3" t="s">
        <v>46</v>
      </c>
      <c r="K81" s="3" t="s">
        <v>138</v>
      </c>
      <c r="L81" s="5" t="s">
        <v>3760</v>
      </c>
      <c r="M81" s="3" t="s">
        <v>47</v>
      </c>
      <c r="N81" s="3" t="s">
        <v>47</v>
      </c>
      <c r="O81" s="3" t="s">
        <v>38</v>
      </c>
      <c r="P81" s="5" t="s">
        <v>47</v>
      </c>
      <c r="Q81" s="3" t="s">
        <v>40</v>
      </c>
      <c r="R81" s="3" t="s">
        <v>40</v>
      </c>
      <c r="S81" s="3" t="s">
        <v>50</v>
      </c>
      <c r="T81" s="5" t="s">
        <v>5401</v>
      </c>
      <c r="U81" s="3" t="s">
        <v>80</v>
      </c>
      <c r="V81" s="3" t="s">
        <v>80</v>
      </c>
      <c r="W81" s="3" t="s">
        <v>176</v>
      </c>
      <c r="X81" s="5" t="s">
        <v>47</v>
      </c>
      <c r="Y81" s="3" t="s">
        <v>47</v>
      </c>
      <c r="Z81" s="3" t="s">
        <v>47</v>
      </c>
      <c r="AA81" s="3" t="s">
        <v>121</v>
      </c>
      <c r="AB81" s="5" t="s">
        <v>47</v>
      </c>
      <c r="AC81" s="3" t="s">
        <v>80</v>
      </c>
      <c r="AD81" s="3" t="s">
        <v>80</v>
      </c>
      <c r="AE81" s="3" t="s">
        <v>176</v>
      </c>
      <c r="AF81" s="5" t="s">
        <v>2919</v>
      </c>
      <c r="AG81" s="3" t="s">
        <v>567</v>
      </c>
      <c r="AH81" s="5" t="s">
        <v>8928</v>
      </c>
      <c r="AI81" s="3" t="s">
        <v>8929</v>
      </c>
      <c r="AK81" s="16">
        <f t="shared" si="5"/>
        <v>-181.18999999999983</v>
      </c>
      <c r="AN81" s="23">
        <f t="shared" si="10"/>
        <v>-1.298188672620745</v>
      </c>
      <c r="AQ81" s="25">
        <f t="shared" si="8"/>
        <v>0.90288874521582851</v>
      </c>
      <c r="AR81" s="41">
        <f t="shared" si="9"/>
        <v>1.1075561693494782</v>
      </c>
    </row>
    <row r="82" spans="1:44" x14ac:dyDescent="0.25">
      <c r="A82" s="3" t="s">
        <v>212</v>
      </c>
      <c r="B82" s="4" t="s">
        <v>155</v>
      </c>
      <c r="C82" s="3" t="s">
        <v>58</v>
      </c>
      <c r="D82" s="3" t="s">
        <v>43</v>
      </c>
      <c r="E82" s="3" t="s">
        <v>8090</v>
      </c>
      <c r="F82" s="3" t="s">
        <v>1263</v>
      </c>
      <c r="G82" s="3" t="s">
        <v>42</v>
      </c>
      <c r="H82" s="5" t="s">
        <v>47</v>
      </c>
      <c r="I82" s="3" t="s">
        <v>46</v>
      </c>
      <c r="J82" s="3" t="s">
        <v>46</v>
      </c>
      <c r="K82" s="3" t="s">
        <v>143</v>
      </c>
      <c r="L82" s="5" t="s">
        <v>5478</v>
      </c>
      <c r="M82" s="3" t="s">
        <v>86</v>
      </c>
      <c r="N82" s="3" t="s">
        <v>47</v>
      </c>
      <c r="O82" s="3" t="s">
        <v>38</v>
      </c>
      <c r="P82" s="5" t="s">
        <v>40</v>
      </c>
      <c r="Q82" s="3" t="s">
        <v>47</v>
      </c>
      <c r="R82" s="3" t="s">
        <v>2524</v>
      </c>
      <c r="S82" s="3" t="s">
        <v>50</v>
      </c>
      <c r="T82" s="5" t="s">
        <v>46</v>
      </c>
      <c r="U82" s="3" t="s">
        <v>80</v>
      </c>
      <c r="V82" s="3" t="s">
        <v>80</v>
      </c>
      <c r="W82" s="3" t="s">
        <v>176</v>
      </c>
      <c r="X82" s="5" t="s">
        <v>40</v>
      </c>
      <c r="Y82" s="3" t="s">
        <v>80</v>
      </c>
      <c r="Z82" s="3" t="s">
        <v>47</v>
      </c>
      <c r="AA82" s="3" t="s">
        <v>121</v>
      </c>
      <c r="AB82" s="5" t="s">
        <v>47</v>
      </c>
      <c r="AC82" s="3" t="s">
        <v>47</v>
      </c>
      <c r="AD82" s="3" t="s">
        <v>80</v>
      </c>
      <c r="AE82" s="3" t="s">
        <v>176</v>
      </c>
      <c r="AF82" s="5" t="s">
        <v>8930</v>
      </c>
      <c r="AG82" s="3" t="s">
        <v>184</v>
      </c>
      <c r="AH82" s="5" t="s">
        <v>8931</v>
      </c>
      <c r="AI82" s="3" t="s">
        <v>8932</v>
      </c>
      <c r="AK82" s="16">
        <f t="shared" si="5"/>
        <v>-251.64999999999986</v>
      </c>
      <c r="AN82" s="23">
        <f t="shared" si="10"/>
        <v>-1.8032289722803967</v>
      </c>
      <c r="AQ82" s="25">
        <f t="shared" si="8"/>
        <v>0.96432386891237332</v>
      </c>
      <c r="AR82" s="41">
        <f t="shared" si="9"/>
        <v>1.0369960054269574</v>
      </c>
    </row>
    <row r="83" spans="1:44" x14ac:dyDescent="0.25">
      <c r="A83" s="3" t="s">
        <v>60</v>
      </c>
      <c r="B83" s="4" t="s">
        <v>1959</v>
      </c>
      <c r="C83" s="3" t="s">
        <v>58</v>
      </c>
      <c r="D83" s="3" t="s">
        <v>515</v>
      </c>
      <c r="E83" s="3" t="s">
        <v>8131</v>
      </c>
      <c r="F83" s="3" t="s">
        <v>1669</v>
      </c>
      <c r="G83" s="3" t="s">
        <v>42</v>
      </c>
      <c r="H83" s="5" t="s">
        <v>46</v>
      </c>
      <c r="I83" s="3" t="s">
        <v>80</v>
      </c>
      <c r="J83" s="3" t="s">
        <v>47</v>
      </c>
      <c r="K83" s="3" t="s">
        <v>143</v>
      </c>
      <c r="L83" s="5" t="s">
        <v>80</v>
      </c>
      <c r="M83" s="3" t="s">
        <v>80</v>
      </c>
      <c r="N83" s="3" t="s">
        <v>46</v>
      </c>
      <c r="O83" s="3" t="s">
        <v>38</v>
      </c>
      <c r="P83" s="5" t="s">
        <v>40</v>
      </c>
      <c r="Q83" s="3" t="s">
        <v>47</v>
      </c>
      <c r="R83" s="3" t="s">
        <v>40</v>
      </c>
      <c r="S83" s="3" t="s">
        <v>50</v>
      </c>
      <c r="T83" s="5" t="s">
        <v>46</v>
      </c>
      <c r="U83" s="3" t="s">
        <v>2525</v>
      </c>
      <c r="V83" s="3" t="s">
        <v>80</v>
      </c>
      <c r="W83" s="3" t="s">
        <v>176</v>
      </c>
      <c r="X83" s="5" t="s">
        <v>47</v>
      </c>
      <c r="Y83" s="3" t="s">
        <v>80</v>
      </c>
      <c r="Z83" s="3" t="s">
        <v>80</v>
      </c>
      <c r="AA83" s="3" t="s">
        <v>121</v>
      </c>
      <c r="AB83" s="5" t="s">
        <v>5482</v>
      </c>
      <c r="AC83" s="3" t="s">
        <v>47</v>
      </c>
      <c r="AD83" s="3" t="s">
        <v>80</v>
      </c>
      <c r="AE83" s="3" t="s">
        <v>176</v>
      </c>
      <c r="AF83" s="5" t="s">
        <v>8933</v>
      </c>
      <c r="AG83" s="3" t="s">
        <v>184</v>
      </c>
      <c r="AH83" s="5" t="s">
        <v>8934</v>
      </c>
      <c r="AI83" s="3" t="s">
        <v>8935</v>
      </c>
      <c r="AK83" s="16">
        <f t="shared" si="5"/>
        <v>25.319999999999936</v>
      </c>
      <c r="AN83" s="23">
        <f t="shared" si="10"/>
        <v>0.18202523999229089</v>
      </c>
      <c r="AQ83" s="25">
        <f t="shared" si="8"/>
        <v>0.42778145906747389</v>
      </c>
      <c r="AR83" s="41">
        <f t="shared" si="9"/>
        <v>2.3376422208197436</v>
      </c>
    </row>
    <row r="84" spans="1:44" x14ac:dyDescent="0.25">
      <c r="A84" s="3" t="s">
        <v>121</v>
      </c>
      <c r="B84" s="4" t="s">
        <v>1285</v>
      </c>
      <c r="C84" s="3" t="s">
        <v>42</v>
      </c>
      <c r="D84" s="3" t="s">
        <v>1260</v>
      </c>
      <c r="E84" s="3" t="s">
        <v>8048</v>
      </c>
      <c r="F84" s="3" t="s">
        <v>1336</v>
      </c>
      <c r="G84" s="3" t="s">
        <v>42</v>
      </c>
      <c r="H84" s="5" t="s">
        <v>46</v>
      </c>
      <c r="I84" s="3" t="s">
        <v>46</v>
      </c>
      <c r="J84" s="3" t="s">
        <v>47</v>
      </c>
      <c r="K84" s="3" t="s">
        <v>143</v>
      </c>
      <c r="L84" s="5" t="s">
        <v>47</v>
      </c>
      <c r="M84" s="3" t="s">
        <v>5424</v>
      </c>
      <c r="N84" s="3" t="s">
        <v>47</v>
      </c>
      <c r="O84" s="3" t="s">
        <v>38</v>
      </c>
      <c r="P84" s="5" t="s">
        <v>47</v>
      </c>
      <c r="Q84" s="3" t="s">
        <v>47</v>
      </c>
      <c r="R84" s="3" t="s">
        <v>47</v>
      </c>
      <c r="S84" s="3" t="s">
        <v>50</v>
      </c>
      <c r="T84" s="5" t="s">
        <v>5401</v>
      </c>
      <c r="U84" s="3" t="s">
        <v>2525</v>
      </c>
      <c r="V84" s="3" t="s">
        <v>47</v>
      </c>
      <c r="W84" s="3" t="s">
        <v>176</v>
      </c>
      <c r="X84" s="5" t="s">
        <v>47</v>
      </c>
      <c r="Y84" s="3" t="s">
        <v>80</v>
      </c>
      <c r="Z84" s="3" t="s">
        <v>47</v>
      </c>
      <c r="AA84" s="3" t="s">
        <v>121</v>
      </c>
      <c r="AB84" s="5" t="s">
        <v>47</v>
      </c>
      <c r="AC84" s="3" t="s">
        <v>46</v>
      </c>
      <c r="AD84" s="3" t="s">
        <v>80</v>
      </c>
      <c r="AE84" s="3" t="s">
        <v>176</v>
      </c>
      <c r="AF84" s="5" t="s">
        <v>8936</v>
      </c>
      <c r="AG84" s="3" t="s">
        <v>184</v>
      </c>
      <c r="AH84" s="5" t="s">
        <v>8937</v>
      </c>
      <c r="AI84" s="3" t="s">
        <v>8938</v>
      </c>
      <c r="AK84" s="16">
        <f t="shared" si="5"/>
        <v>-233.59999999999991</v>
      </c>
      <c r="AN84" s="23">
        <f t="shared" si="10"/>
        <v>-1.6738509221972759</v>
      </c>
      <c r="AQ84" s="25">
        <f t="shared" si="8"/>
        <v>0.9529200492067158</v>
      </c>
      <c r="AR84" s="41">
        <f t="shared" si="9"/>
        <v>1.0494059819944781</v>
      </c>
    </row>
    <row r="85" spans="1:44" x14ac:dyDescent="0.25">
      <c r="A85" s="3" t="s">
        <v>399</v>
      </c>
      <c r="B85" s="4" t="s">
        <v>105</v>
      </c>
      <c r="C85" s="3" t="s">
        <v>58</v>
      </c>
      <c r="D85" s="3" t="s">
        <v>55</v>
      </c>
      <c r="E85" s="3" t="s">
        <v>8098</v>
      </c>
      <c r="F85" s="3" t="s">
        <v>367</v>
      </c>
      <c r="G85" s="3" t="s">
        <v>42</v>
      </c>
      <c r="H85" s="5" t="s">
        <v>47</v>
      </c>
      <c r="I85" s="3" t="s">
        <v>46</v>
      </c>
      <c r="J85" s="3" t="s">
        <v>47</v>
      </c>
      <c r="K85" s="3" t="s">
        <v>131</v>
      </c>
      <c r="L85" s="5" t="s">
        <v>2518</v>
      </c>
      <c r="M85" s="3" t="s">
        <v>47</v>
      </c>
      <c r="N85" s="3" t="s">
        <v>46</v>
      </c>
      <c r="O85" s="3" t="s">
        <v>38</v>
      </c>
      <c r="P85" s="5" t="s">
        <v>47</v>
      </c>
      <c r="Q85" s="3" t="s">
        <v>47</v>
      </c>
      <c r="R85" s="3" t="s">
        <v>47</v>
      </c>
      <c r="S85" s="3" t="s">
        <v>50</v>
      </c>
      <c r="T85" s="5" t="s">
        <v>5397</v>
      </c>
      <c r="U85" s="3" t="s">
        <v>2525</v>
      </c>
      <c r="V85" s="3" t="s">
        <v>80</v>
      </c>
      <c r="W85" s="3" t="s">
        <v>176</v>
      </c>
      <c r="X85" s="5" t="s">
        <v>47</v>
      </c>
      <c r="Y85" s="3" t="s">
        <v>47</v>
      </c>
      <c r="Z85" s="3" t="s">
        <v>47</v>
      </c>
      <c r="AA85" s="3" t="s">
        <v>121</v>
      </c>
      <c r="AB85" s="5" t="s">
        <v>61</v>
      </c>
      <c r="AC85" s="3" t="s">
        <v>47</v>
      </c>
      <c r="AD85" s="3" t="s">
        <v>80</v>
      </c>
      <c r="AE85" s="3" t="s">
        <v>176</v>
      </c>
      <c r="AF85" s="5" t="s">
        <v>8939</v>
      </c>
      <c r="AG85" s="3" t="s">
        <v>215</v>
      </c>
      <c r="AH85" s="5" t="s">
        <v>8940</v>
      </c>
      <c r="AI85" s="3" t="s">
        <v>8941</v>
      </c>
      <c r="AK85" s="16">
        <f t="shared" si="5"/>
        <v>-232.18000000000006</v>
      </c>
      <c r="AN85" s="23">
        <f t="shared" si="10"/>
        <v>-1.6636727044068043</v>
      </c>
      <c r="AQ85" s="25">
        <f t="shared" si="8"/>
        <v>0.95191107305854605</v>
      </c>
      <c r="AR85" s="41">
        <f t="shared" si="9"/>
        <v>1.0505182976671774</v>
      </c>
    </row>
    <row r="86" spans="1:44" x14ac:dyDescent="0.25">
      <c r="A86" s="3" t="s">
        <v>583</v>
      </c>
      <c r="B86" s="4" t="s">
        <v>601</v>
      </c>
      <c r="C86" s="3" t="s">
        <v>42</v>
      </c>
      <c r="D86" s="3" t="s">
        <v>515</v>
      </c>
      <c r="E86" s="3" t="s">
        <v>8111</v>
      </c>
      <c r="F86" s="3" t="s">
        <v>1444</v>
      </c>
      <c r="G86" s="3" t="s">
        <v>42</v>
      </c>
      <c r="H86" s="5" t="s">
        <v>47</v>
      </c>
      <c r="I86" s="3" t="s">
        <v>47</v>
      </c>
      <c r="J86" s="3" t="s">
        <v>46</v>
      </c>
      <c r="K86" s="3" t="s">
        <v>143</v>
      </c>
      <c r="L86" s="5" t="s">
        <v>3760</v>
      </c>
      <c r="M86" s="3" t="s">
        <v>5473</v>
      </c>
      <c r="N86" s="3" t="s">
        <v>5401</v>
      </c>
      <c r="O86" s="3" t="s">
        <v>38</v>
      </c>
      <c r="P86" s="5" t="s">
        <v>2525</v>
      </c>
      <c r="Q86" s="3" t="s">
        <v>48</v>
      </c>
      <c r="R86" s="3" t="s">
        <v>2524</v>
      </c>
      <c r="S86" s="3" t="s">
        <v>50</v>
      </c>
      <c r="T86" s="5" t="s">
        <v>47</v>
      </c>
      <c r="U86" s="3" t="s">
        <v>80</v>
      </c>
      <c r="V86" s="3" t="s">
        <v>80</v>
      </c>
      <c r="W86" s="3" t="s">
        <v>176</v>
      </c>
      <c r="X86" s="5" t="s">
        <v>80</v>
      </c>
      <c r="Y86" s="3" t="s">
        <v>80</v>
      </c>
      <c r="Z86" s="3" t="s">
        <v>47</v>
      </c>
      <c r="AA86" s="3" t="s">
        <v>121</v>
      </c>
      <c r="AB86" s="5" t="s">
        <v>47</v>
      </c>
      <c r="AC86" s="3" t="s">
        <v>80</v>
      </c>
      <c r="AD86" s="3" t="s">
        <v>80</v>
      </c>
      <c r="AE86" s="3" t="s">
        <v>176</v>
      </c>
      <c r="AF86" s="5" t="s">
        <v>5704</v>
      </c>
      <c r="AG86" s="3" t="s">
        <v>184</v>
      </c>
      <c r="AH86" s="5" t="s">
        <v>8942</v>
      </c>
      <c r="AI86" s="3" t="s">
        <v>8943</v>
      </c>
      <c r="AK86" s="16">
        <f t="shared" si="5"/>
        <v>-327.27</v>
      </c>
      <c r="AN86" s="23">
        <f t="shared" si="10"/>
        <v>-2.3452549084181045</v>
      </c>
      <c r="AQ86" s="25">
        <f t="shared" si="8"/>
        <v>0.99049296249048002</v>
      </c>
      <c r="AR86" s="41">
        <f t="shared" si="9"/>
        <v>1.0095982888011801</v>
      </c>
    </row>
    <row r="87" spans="1:44" x14ac:dyDescent="0.25">
      <c r="A87" s="3" t="s">
        <v>101</v>
      </c>
      <c r="B87" s="4" t="s">
        <v>1965</v>
      </c>
      <c r="C87" s="3" t="s">
        <v>58</v>
      </c>
      <c r="D87" s="3" t="s">
        <v>1103</v>
      </c>
      <c r="E87" s="3" t="s">
        <v>8119</v>
      </c>
      <c r="F87" s="3" t="s">
        <v>2138</v>
      </c>
      <c r="G87" s="3" t="s">
        <v>42</v>
      </c>
      <c r="H87" s="5" t="s">
        <v>46</v>
      </c>
      <c r="I87" s="3" t="s">
        <v>46</v>
      </c>
      <c r="J87" s="3" t="s">
        <v>46</v>
      </c>
      <c r="K87" s="3" t="s">
        <v>138</v>
      </c>
      <c r="L87" s="5" t="s">
        <v>2518</v>
      </c>
      <c r="M87" s="3" t="s">
        <v>47</v>
      </c>
      <c r="N87" s="3" t="s">
        <v>80</v>
      </c>
      <c r="O87" s="3" t="s">
        <v>38</v>
      </c>
      <c r="P87" s="5" t="s">
        <v>47</v>
      </c>
      <c r="Q87" s="3" t="s">
        <v>40</v>
      </c>
      <c r="R87" s="3" t="s">
        <v>47</v>
      </c>
      <c r="S87" s="3" t="s">
        <v>50</v>
      </c>
      <c r="T87" s="5" t="s">
        <v>80</v>
      </c>
      <c r="U87" s="3" t="s">
        <v>80</v>
      </c>
      <c r="V87" s="3" t="s">
        <v>80</v>
      </c>
      <c r="W87" s="3" t="s">
        <v>176</v>
      </c>
      <c r="X87" s="5" t="s">
        <v>47</v>
      </c>
      <c r="Y87" s="3" t="s">
        <v>47</v>
      </c>
      <c r="Z87" s="3" t="s">
        <v>47</v>
      </c>
      <c r="AA87" s="3" t="s">
        <v>121</v>
      </c>
      <c r="AB87" s="5" t="s">
        <v>47</v>
      </c>
      <c r="AC87" s="3" t="s">
        <v>80</v>
      </c>
      <c r="AD87" s="3" t="s">
        <v>80</v>
      </c>
      <c r="AE87" s="3" t="s">
        <v>176</v>
      </c>
      <c r="AF87" s="5" t="s">
        <v>3349</v>
      </c>
      <c r="AG87" s="3" t="s">
        <v>567</v>
      </c>
      <c r="AH87" s="5" t="s">
        <v>8944</v>
      </c>
      <c r="AI87" s="3" t="s">
        <v>8236</v>
      </c>
      <c r="AK87" s="16">
        <f t="shared" si="5"/>
        <v>10.6400000000001</v>
      </c>
      <c r="AN87" s="23">
        <f t="shared" si="10"/>
        <v>7.6802537764025194E-2</v>
      </c>
      <c r="AQ87" s="25">
        <f t="shared" si="8"/>
        <v>0.4693903159301176</v>
      </c>
      <c r="AR87" s="41">
        <f t="shared" si="9"/>
        <v>2.1304231597076217</v>
      </c>
    </row>
    <row r="88" spans="1:44" x14ac:dyDescent="0.25">
      <c r="A88" s="3" t="s">
        <v>416</v>
      </c>
      <c r="B88" s="4" t="s">
        <v>859</v>
      </c>
      <c r="C88" s="3" t="s">
        <v>42</v>
      </c>
      <c r="D88" s="3" t="s">
        <v>775</v>
      </c>
      <c r="E88" s="3" t="s">
        <v>8148</v>
      </c>
      <c r="F88" s="3" t="s">
        <v>2005</v>
      </c>
      <c r="G88" s="3" t="s">
        <v>42</v>
      </c>
      <c r="H88" s="5" t="s">
        <v>46</v>
      </c>
      <c r="I88" s="3" t="s">
        <v>46</v>
      </c>
      <c r="J88" s="3" t="s">
        <v>47</v>
      </c>
      <c r="K88" s="3" t="s">
        <v>143</v>
      </c>
      <c r="L88" s="5" t="s">
        <v>46</v>
      </c>
      <c r="M88" s="3" t="s">
        <v>47</v>
      </c>
      <c r="N88" s="3" t="s">
        <v>47</v>
      </c>
      <c r="O88" s="3" t="s">
        <v>38</v>
      </c>
      <c r="P88" s="5" t="s">
        <v>47</v>
      </c>
      <c r="Q88" s="3" t="s">
        <v>48</v>
      </c>
      <c r="R88" s="3" t="s">
        <v>47</v>
      </c>
      <c r="S88" s="3" t="s">
        <v>50</v>
      </c>
      <c r="T88" s="5" t="s">
        <v>5397</v>
      </c>
      <c r="U88" s="3" t="s">
        <v>80</v>
      </c>
      <c r="V88" s="3" t="s">
        <v>80</v>
      </c>
      <c r="W88" s="3" t="s">
        <v>176</v>
      </c>
      <c r="X88" s="5" t="s">
        <v>47</v>
      </c>
      <c r="Y88" s="3" t="s">
        <v>80</v>
      </c>
      <c r="Z88" s="3" t="s">
        <v>80</v>
      </c>
      <c r="AA88" s="3" t="s">
        <v>121</v>
      </c>
      <c r="AB88" s="5" t="s">
        <v>80</v>
      </c>
      <c r="AC88" s="3" t="s">
        <v>80</v>
      </c>
      <c r="AD88" s="3" t="s">
        <v>80</v>
      </c>
      <c r="AE88" s="3" t="s">
        <v>176</v>
      </c>
      <c r="AF88" s="5" t="s">
        <v>8945</v>
      </c>
      <c r="AG88" s="3" t="s">
        <v>184</v>
      </c>
      <c r="AH88" s="5" t="s">
        <v>8946</v>
      </c>
      <c r="AI88" s="3" t="s">
        <v>5942</v>
      </c>
      <c r="AK88" s="16">
        <f t="shared" si="5"/>
        <v>-126.33999999999992</v>
      </c>
      <c r="AN88" s="23">
        <f t="shared" si="10"/>
        <v>-0.90503709106621977</v>
      </c>
      <c r="AQ88" s="25">
        <f t="shared" si="8"/>
        <v>0.8172771311895225</v>
      </c>
      <c r="AR88" s="41">
        <f t="shared" si="9"/>
        <v>1.2235751642096357</v>
      </c>
    </row>
    <row r="89" spans="1:44" x14ac:dyDescent="0.25">
      <c r="A89" s="3" t="s">
        <v>183</v>
      </c>
      <c r="B89" s="4" t="s">
        <v>514</v>
      </c>
      <c r="C89" s="3" t="s">
        <v>42</v>
      </c>
      <c r="D89" s="3" t="s">
        <v>515</v>
      </c>
      <c r="E89" s="3" t="s">
        <v>8947</v>
      </c>
      <c r="F89" s="3" t="s">
        <v>630</v>
      </c>
      <c r="G89" s="3" t="s">
        <v>42</v>
      </c>
      <c r="H89" s="5" t="s">
        <v>47</v>
      </c>
      <c r="I89" s="3" t="s">
        <v>47</v>
      </c>
      <c r="J89" s="3" t="s">
        <v>46</v>
      </c>
      <c r="K89" s="3" t="s">
        <v>131</v>
      </c>
      <c r="L89" s="5" t="s">
        <v>2518</v>
      </c>
      <c r="M89" s="3" t="s">
        <v>47</v>
      </c>
      <c r="N89" s="3" t="s">
        <v>5401</v>
      </c>
      <c r="O89" s="3" t="s">
        <v>38</v>
      </c>
      <c r="P89" s="5" t="s">
        <v>2518</v>
      </c>
      <c r="Q89" s="3" t="s">
        <v>40</v>
      </c>
      <c r="R89" s="3" t="s">
        <v>2524</v>
      </c>
      <c r="S89" s="3" t="s">
        <v>50</v>
      </c>
      <c r="T89" s="5" t="s">
        <v>80</v>
      </c>
      <c r="U89" s="3" t="s">
        <v>80</v>
      </c>
      <c r="V89" s="3" t="s">
        <v>80</v>
      </c>
      <c r="W89" s="3" t="s">
        <v>176</v>
      </c>
      <c r="X89" s="5" t="s">
        <v>47</v>
      </c>
      <c r="Y89" s="3" t="s">
        <v>47</v>
      </c>
      <c r="Z89" s="3" t="s">
        <v>47</v>
      </c>
      <c r="AA89" s="3" t="s">
        <v>121</v>
      </c>
      <c r="AB89" s="5" t="s">
        <v>47</v>
      </c>
      <c r="AC89" s="3" t="s">
        <v>47</v>
      </c>
      <c r="AD89" s="3" t="s">
        <v>80</v>
      </c>
      <c r="AE89" s="3" t="s">
        <v>176</v>
      </c>
      <c r="AF89" s="5" t="s">
        <v>8948</v>
      </c>
      <c r="AG89" s="3" t="s">
        <v>215</v>
      </c>
      <c r="AH89" s="5" t="s">
        <v>8949</v>
      </c>
      <c r="AI89" s="3" t="s">
        <v>4217</v>
      </c>
      <c r="AK89" s="16">
        <f t="shared" si="5"/>
        <v>-98.870000000000118</v>
      </c>
      <c r="AN89" s="23">
        <f t="shared" si="10"/>
        <v>-0.70813875113362645</v>
      </c>
      <c r="AQ89" s="25">
        <f t="shared" si="8"/>
        <v>0.76057045140731072</v>
      </c>
      <c r="AR89" s="41">
        <f t="shared" si="9"/>
        <v>1.3148025908049206</v>
      </c>
    </row>
    <row r="90" spans="1:44" x14ac:dyDescent="0.25">
      <c r="A90" s="3" t="s">
        <v>889</v>
      </c>
      <c r="B90" s="4" t="s">
        <v>1630</v>
      </c>
      <c r="C90" s="3" t="s">
        <v>58</v>
      </c>
      <c r="D90" s="3" t="s">
        <v>515</v>
      </c>
      <c r="E90" s="3" t="s">
        <v>8950</v>
      </c>
      <c r="F90" s="3" t="s">
        <v>3993</v>
      </c>
      <c r="G90" s="3" t="s">
        <v>42</v>
      </c>
      <c r="H90" s="5" t="s">
        <v>46</v>
      </c>
      <c r="I90" s="3" t="s">
        <v>46</v>
      </c>
      <c r="J90" s="3" t="s">
        <v>47</v>
      </c>
      <c r="K90" s="3" t="s">
        <v>143</v>
      </c>
      <c r="L90" s="5" t="s">
        <v>2518</v>
      </c>
      <c r="M90" s="3" t="s">
        <v>5473</v>
      </c>
      <c r="N90" s="3" t="s">
        <v>80</v>
      </c>
      <c r="O90" s="3" t="s">
        <v>38</v>
      </c>
      <c r="P90" s="5" t="s">
        <v>47</v>
      </c>
      <c r="Q90" s="3" t="s">
        <v>47</v>
      </c>
      <c r="R90" s="3" t="s">
        <v>2524</v>
      </c>
      <c r="S90" s="3" t="s">
        <v>50</v>
      </c>
      <c r="T90" s="5" t="s">
        <v>5397</v>
      </c>
      <c r="U90" s="3" t="s">
        <v>80</v>
      </c>
      <c r="V90" s="3" t="s">
        <v>80</v>
      </c>
      <c r="W90" s="3" t="s">
        <v>176</v>
      </c>
      <c r="X90" s="5" t="s">
        <v>80</v>
      </c>
      <c r="Y90" s="3" t="s">
        <v>80</v>
      </c>
      <c r="Z90" s="3" t="s">
        <v>47</v>
      </c>
      <c r="AA90" s="3" t="s">
        <v>121</v>
      </c>
      <c r="AB90" s="5" t="s">
        <v>47</v>
      </c>
      <c r="AC90" s="3" t="s">
        <v>80</v>
      </c>
      <c r="AD90" s="3" t="s">
        <v>80</v>
      </c>
      <c r="AE90" s="3" t="s">
        <v>176</v>
      </c>
      <c r="AF90" s="5" t="s">
        <v>8948</v>
      </c>
      <c r="AG90" s="3" t="s">
        <v>184</v>
      </c>
      <c r="AH90" s="5" t="s">
        <v>8949</v>
      </c>
      <c r="AI90" s="3" t="s">
        <v>8951</v>
      </c>
      <c r="AK90" s="16">
        <f t="shared" si="5"/>
        <v>-43.430000000000064</v>
      </c>
      <c r="AN90" s="23">
        <f t="shared" si="10"/>
        <v>-0.31075819176474906</v>
      </c>
      <c r="AQ90" s="25">
        <f t="shared" si="8"/>
        <v>0.6220077724088573</v>
      </c>
      <c r="AR90" s="41">
        <f t="shared" si="9"/>
        <v>1.6076969522861224</v>
      </c>
    </row>
    <row r="91" spans="1:44" x14ac:dyDescent="0.25">
      <c r="A91" s="3" t="s">
        <v>1189</v>
      </c>
      <c r="B91" s="4" t="s">
        <v>1074</v>
      </c>
      <c r="C91" s="3" t="s">
        <v>58</v>
      </c>
      <c r="D91" s="3" t="s">
        <v>55</v>
      </c>
      <c r="E91" s="3" t="s">
        <v>8146</v>
      </c>
      <c r="F91" s="3" t="s">
        <v>1473</v>
      </c>
      <c r="G91" s="3" t="s">
        <v>42</v>
      </c>
      <c r="H91" s="5" t="s">
        <v>47</v>
      </c>
      <c r="I91" s="3" t="s">
        <v>47</v>
      </c>
      <c r="J91" s="3" t="s">
        <v>47</v>
      </c>
      <c r="K91" s="3" t="s">
        <v>143</v>
      </c>
      <c r="L91" s="5" t="s">
        <v>5478</v>
      </c>
      <c r="M91" s="3" t="s">
        <v>5641</v>
      </c>
      <c r="N91" s="3" t="s">
        <v>47</v>
      </c>
      <c r="O91" s="3" t="s">
        <v>38</v>
      </c>
      <c r="P91" s="5" t="s">
        <v>47</v>
      </c>
      <c r="Q91" s="3" t="s">
        <v>47</v>
      </c>
      <c r="R91" s="3" t="s">
        <v>40</v>
      </c>
      <c r="S91" s="3" t="s">
        <v>50</v>
      </c>
      <c r="T91" s="5" t="s">
        <v>5401</v>
      </c>
      <c r="U91" s="3" t="s">
        <v>80</v>
      </c>
      <c r="V91" s="3" t="s">
        <v>80</v>
      </c>
      <c r="W91" s="3" t="s">
        <v>176</v>
      </c>
      <c r="X91" s="5" t="s">
        <v>40</v>
      </c>
      <c r="Y91" s="3" t="s">
        <v>80</v>
      </c>
      <c r="Z91" s="3" t="s">
        <v>47</v>
      </c>
      <c r="AA91" s="3" t="s">
        <v>121</v>
      </c>
      <c r="AB91" s="5" t="s">
        <v>47</v>
      </c>
      <c r="AC91" s="3" t="s">
        <v>80</v>
      </c>
      <c r="AD91" s="3" t="s">
        <v>80</v>
      </c>
      <c r="AE91" s="3" t="s">
        <v>176</v>
      </c>
      <c r="AF91" s="5" t="s">
        <v>8952</v>
      </c>
      <c r="AG91" s="3" t="s">
        <v>184</v>
      </c>
      <c r="AH91" s="5" t="s">
        <v>8953</v>
      </c>
      <c r="AI91" s="3" t="s">
        <v>8954</v>
      </c>
      <c r="AK91" s="16">
        <f t="shared" si="5"/>
        <v>-97.700000000000045</v>
      </c>
      <c r="AN91" s="23">
        <f t="shared" si="10"/>
        <v>-0.69975247309499711</v>
      </c>
      <c r="AQ91" s="25">
        <f t="shared" si="8"/>
        <v>0.75795904983154605</v>
      </c>
      <c r="AR91" s="41">
        <f t="shared" si="9"/>
        <v>1.3193324892977356</v>
      </c>
    </row>
    <row r="92" spans="1:44" x14ac:dyDescent="0.25">
      <c r="A92" s="3" t="s">
        <v>1128</v>
      </c>
      <c r="B92" s="4" t="s">
        <v>1058</v>
      </c>
      <c r="C92" s="3" t="s">
        <v>58</v>
      </c>
      <c r="D92" s="3" t="s">
        <v>354</v>
      </c>
      <c r="E92" s="3" t="s">
        <v>8128</v>
      </c>
      <c r="F92" s="3" t="s">
        <v>2967</v>
      </c>
      <c r="G92" s="3" t="s">
        <v>42</v>
      </c>
      <c r="H92" s="5" t="s">
        <v>47</v>
      </c>
      <c r="I92" s="3" t="s">
        <v>46</v>
      </c>
      <c r="J92" s="3" t="s">
        <v>47</v>
      </c>
      <c r="K92" s="3" t="s">
        <v>131</v>
      </c>
      <c r="L92" s="5" t="s">
        <v>47</v>
      </c>
      <c r="M92" s="3" t="s">
        <v>80</v>
      </c>
      <c r="N92" s="3" t="s">
        <v>80</v>
      </c>
      <c r="O92" s="3" t="s">
        <v>38</v>
      </c>
      <c r="P92" s="5" t="s">
        <v>47</v>
      </c>
      <c r="Q92" s="3" t="s">
        <v>47</v>
      </c>
      <c r="R92" s="3" t="s">
        <v>2524</v>
      </c>
      <c r="S92" s="3" t="s">
        <v>50</v>
      </c>
      <c r="T92" s="5" t="s">
        <v>80</v>
      </c>
      <c r="U92" s="3" t="s">
        <v>80</v>
      </c>
      <c r="V92" s="3" t="s">
        <v>80</v>
      </c>
      <c r="W92" s="3" t="s">
        <v>176</v>
      </c>
      <c r="X92" s="5" t="s">
        <v>47</v>
      </c>
      <c r="Y92" s="3" t="s">
        <v>47</v>
      </c>
      <c r="Z92" s="3" t="s">
        <v>47</v>
      </c>
      <c r="AA92" s="3" t="s">
        <v>121</v>
      </c>
      <c r="AB92" s="5" t="s">
        <v>47</v>
      </c>
      <c r="AC92" s="3" t="s">
        <v>47</v>
      </c>
      <c r="AD92" s="3" t="s">
        <v>80</v>
      </c>
      <c r="AE92" s="3" t="s">
        <v>176</v>
      </c>
      <c r="AF92" s="5" t="s">
        <v>3186</v>
      </c>
      <c r="AG92" s="3" t="s">
        <v>215</v>
      </c>
      <c r="AH92" s="5" t="s">
        <v>8955</v>
      </c>
      <c r="AI92" s="3" t="s">
        <v>8956</v>
      </c>
      <c r="AK92" s="16">
        <f t="shared" si="5"/>
        <v>-97.860000000000127</v>
      </c>
      <c r="AN92" s="23">
        <f t="shared" si="10"/>
        <v>-0.70089931453617771</v>
      </c>
      <c r="AQ92" s="25">
        <f t="shared" si="8"/>
        <v>0.75831707386969571</v>
      </c>
      <c r="AR92" s="41">
        <f t="shared" si="9"/>
        <v>1.3187095932008956</v>
      </c>
    </row>
    <row r="93" spans="1:44" x14ac:dyDescent="0.25">
      <c r="A93" s="3" t="s">
        <v>539</v>
      </c>
      <c r="B93" s="4" t="s">
        <v>8143</v>
      </c>
      <c r="C93" s="3" t="s">
        <v>42</v>
      </c>
      <c r="D93" s="3" t="s">
        <v>467</v>
      </c>
      <c r="E93" s="3" t="s">
        <v>8144</v>
      </c>
      <c r="F93" s="3" t="s">
        <v>234</v>
      </c>
      <c r="G93" s="3" t="s">
        <v>42</v>
      </c>
      <c r="H93" s="5" t="s">
        <v>47</v>
      </c>
      <c r="I93" s="3" t="s">
        <v>47</v>
      </c>
      <c r="J93" s="3" t="s">
        <v>47</v>
      </c>
      <c r="K93" s="3" t="s">
        <v>143</v>
      </c>
      <c r="L93" s="5" t="s">
        <v>3760</v>
      </c>
      <c r="M93" s="3" t="s">
        <v>47</v>
      </c>
      <c r="N93" s="3" t="s">
        <v>80</v>
      </c>
      <c r="O93" s="3" t="s">
        <v>38</v>
      </c>
      <c r="P93" s="5" t="s">
        <v>47</v>
      </c>
      <c r="Q93" s="3" t="s">
        <v>47</v>
      </c>
      <c r="R93" s="3" t="s">
        <v>80</v>
      </c>
      <c r="S93" s="3" t="s">
        <v>50</v>
      </c>
      <c r="T93" s="5" t="s">
        <v>47</v>
      </c>
      <c r="U93" s="3" t="s">
        <v>80</v>
      </c>
      <c r="V93" s="3" t="s">
        <v>80</v>
      </c>
      <c r="W93" s="3" t="s">
        <v>176</v>
      </c>
      <c r="X93" s="5" t="s">
        <v>80</v>
      </c>
      <c r="Y93" s="3" t="s">
        <v>47</v>
      </c>
      <c r="Z93" s="3" t="s">
        <v>80</v>
      </c>
      <c r="AA93" s="3" t="s">
        <v>121</v>
      </c>
      <c r="AB93" s="5" t="s">
        <v>47</v>
      </c>
      <c r="AC93" s="3" t="s">
        <v>80</v>
      </c>
      <c r="AD93" s="3" t="s">
        <v>80</v>
      </c>
      <c r="AE93" s="3" t="s">
        <v>176</v>
      </c>
      <c r="AF93" s="5" t="s">
        <v>3760</v>
      </c>
      <c r="AG93" s="3" t="s">
        <v>184</v>
      </c>
      <c r="AH93" s="5" t="s">
        <v>8957</v>
      </c>
      <c r="AI93" s="3" t="s">
        <v>8958</v>
      </c>
      <c r="AK93" s="16">
        <f t="shared" si="5"/>
        <v>-255.49</v>
      </c>
      <c r="AN93" s="23">
        <f t="shared" si="10"/>
        <v>-1.8307531668687183</v>
      </c>
      <c r="AQ93" s="25">
        <f t="shared" si="8"/>
        <v>0.96643130325769222</v>
      </c>
      <c r="AR93" s="41">
        <f t="shared" si="9"/>
        <v>1.0347346951916321</v>
      </c>
    </row>
    <row r="94" spans="1:44" x14ac:dyDescent="0.25">
      <c r="A94" s="3" t="s">
        <v>258</v>
      </c>
      <c r="B94" s="4" t="s">
        <v>1077</v>
      </c>
      <c r="C94" s="3" t="s">
        <v>58</v>
      </c>
      <c r="D94" s="3" t="s">
        <v>55</v>
      </c>
      <c r="E94" s="3" t="s">
        <v>8154</v>
      </c>
      <c r="F94" s="3" t="s">
        <v>8155</v>
      </c>
      <c r="G94" s="3" t="s">
        <v>42</v>
      </c>
      <c r="H94" s="5" t="s">
        <v>47</v>
      </c>
      <c r="I94" s="3" t="s">
        <v>80</v>
      </c>
      <c r="J94" s="3" t="s">
        <v>80</v>
      </c>
      <c r="K94" s="3" t="s">
        <v>143</v>
      </c>
      <c r="L94" s="5" t="s">
        <v>47</v>
      </c>
      <c r="M94" s="3" t="s">
        <v>80</v>
      </c>
      <c r="N94" s="3" t="s">
        <v>80</v>
      </c>
      <c r="O94" s="3" t="s">
        <v>38</v>
      </c>
      <c r="P94" s="5" t="s">
        <v>47</v>
      </c>
      <c r="Q94" s="3" t="s">
        <v>80</v>
      </c>
      <c r="R94" s="3" t="s">
        <v>80</v>
      </c>
      <c r="S94" s="3" t="s">
        <v>50</v>
      </c>
      <c r="T94" s="5" t="s">
        <v>47</v>
      </c>
      <c r="U94" s="3" t="s">
        <v>80</v>
      </c>
      <c r="V94" s="3" t="s">
        <v>80</v>
      </c>
      <c r="W94" s="3" t="s">
        <v>176</v>
      </c>
      <c r="X94" s="5" t="s">
        <v>47</v>
      </c>
      <c r="Y94" s="3" t="s">
        <v>80</v>
      </c>
      <c r="Z94" s="3" t="s">
        <v>80</v>
      </c>
      <c r="AA94" s="3" t="s">
        <v>121</v>
      </c>
      <c r="AB94" s="5" t="s">
        <v>80</v>
      </c>
      <c r="AC94" s="3" t="s">
        <v>80</v>
      </c>
      <c r="AD94" s="3" t="s">
        <v>80</v>
      </c>
      <c r="AE94" s="3" t="s">
        <v>176</v>
      </c>
      <c r="AF94" s="5" t="s">
        <v>47</v>
      </c>
      <c r="AG94" s="3" t="s">
        <v>184</v>
      </c>
      <c r="AH94" s="5" t="s">
        <v>8959</v>
      </c>
      <c r="AI94" s="3" t="s">
        <v>8960</v>
      </c>
      <c r="AK94" s="16">
        <f t="shared" si="5"/>
        <v>-81.549999999999955</v>
      </c>
      <c r="AN94" s="23">
        <f t="shared" si="10"/>
        <v>-0.58399316512588806</v>
      </c>
      <c r="AQ94" s="25">
        <f t="shared" si="8"/>
        <v>0.72038754475242084</v>
      </c>
      <c r="AR94" s="41">
        <f t="shared" si="9"/>
        <v>1.3881417124496163</v>
      </c>
    </row>
    <row r="95" spans="1:44" x14ac:dyDescent="0.25">
      <c r="A95" s="3" t="s">
        <v>80</v>
      </c>
      <c r="B95" s="4" t="s">
        <v>8961</v>
      </c>
      <c r="C95" s="3" t="s">
        <v>58</v>
      </c>
      <c r="D95" s="3" t="s">
        <v>515</v>
      </c>
      <c r="E95" s="3" t="s">
        <v>8152</v>
      </c>
      <c r="F95" s="3" t="s">
        <v>80</v>
      </c>
      <c r="G95" s="3" t="s">
        <v>42</v>
      </c>
      <c r="H95" s="5" t="s">
        <v>47</v>
      </c>
      <c r="I95" s="3" t="s">
        <v>47</v>
      </c>
      <c r="J95" s="3" t="s">
        <v>47</v>
      </c>
      <c r="K95" s="3" t="s">
        <v>143</v>
      </c>
      <c r="L95" s="5" t="s">
        <v>80</v>
      </c>
      <c r="M95" s="3" t="s">
        <v>47</v>
      </c>
      <c r="N95" s="3" t="s">
        <v>80</v>
      </c>
      <c r="O95" s="3" t="s">
        <v>38</v>
      </c>
      <c r="P95" s="5" t="s">
        <v>47</v>
      </c>
      <c r="Q95" s="3" t="s">
        <v>47</v>
      </c>
      <c r="R95" s="3" t="s">
        <v>40</v>
      </c>
      <c r="S95" s="3" t="s">
        <v>50</v>
      </c>
      <c r="T95" s="5" t="s">
        <v>47</v>
      </c>
      <c r="U95" s="3" t="s">
        <v>80</v>
      </c>
      <c r="V95" s="3" t="s">
        <v>80</v>
      </c>
      <c r="W95" s="3" t="s">
        <v>176</v>
      </c>
      <c r="X95" s="5" t="s">
        <v>47</v>
      </c>
      <c r="Y95" s="3" t="s">
        <v>47</v>
      </c>
      <c r="Z95" s="3" t="s">
        <v>80</v>
      </c>
      <c r="AA95" s="3" t="s">
        <v>121</v>
      </c>
      <c r="AB95" s="5" t="s">
        <v>47</v>
      </c>
      <c r="AC95" s="3" t="s">
        <v>80</v>
      </c>
      <c r="AD95" s="3" t="s">
        <v>80</v>
      </c>
      <c r="AE95" s="3" t="s">
        <v>176</v>
      </c>
      <c r="AF95" s="5" t="s">
        <v>40</v>
      </c>
      <c r="AG95" s="3" t="s">
        <v>184</v>
      </c>
      <c r="AH95" s="5" t="s">
        <v>80</v>
      </c>
      <c r="AI95" s="3" t="s">
        <v>80</v>
      </c>
    </row>
    <row r="96" spans="1:44" x14ac:dyDescent="0.25">
      <c r="A96" s="67" t="s">
        <v>8440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</row>
    <row r="97" spans="1:35" x14ac:dyDescent="0.25">
      <c r="A97" s="66" t="s">
        <v>162</v>
      </c>
      <c r="B97" s="66"/>
      <c r="C97" s="66"/>
      <c r="D97" s="66"/>
      <c r="E97" s="66"/>
      <c r="F97" s="66"/>
      <c r="G97" s="66"/>
      <c r="H97" s="66"/>
    </row>
    <row r="101" spans="1:35" x14ac:dyDescent="0.25">
      <c r="A101" t="s">
        <v>42</v>
      </c>
      <c r="B101" t="s">
        <v>42</v>
      </c>
      <c r="C101" t="s">
        <v>42</v>
      </c>
      <c r="D101" t="s">
        <v>42</v>
      </c>
      <c r="E101" t="s">
        <v>42</v>
      </c>
      <c r="F101" t="s">
        <v>42</v>
      </c>
      <c r="G101" t="s">
        <v>42</v>
      </c>
      <c r="H101" t="s">
        <v>42</v>
      </c>
      <c r="I101" t="s">
        <v>42</v>
      </c>
      <c r="J101" t="s">
        <v>42</v>
      </c>
      <c r="K101" t="s">
        <v>42</v>
      </c>
      <c r="L101" t="s">
        <v>42</v>
      </c>
      <c r="M101" t="s">
        <v>42</v>
      </c>
      <c r="N101" t="s">
        <v>42</v>
      </c>
      <c r="O101" t="s">
        <v>42</v>
      </c>
      <c r="P101" t="s">
        <v>42</v>
      </c>
      <c r="Q101" t="s">
        <v>42</v>
      </c>
      <c r="R101" t="s">
        <v>42</v>
      </c>
      <c r="S101" t="s">
        <v>42</v>
      </c>
      <c r="T101" t="s">
        <v>42</v>
      </c>
      <c r="U101" t="s">
        <v>42</v>
      </c>
      <c r="V101" t="s">
        <v>42</v>
      </c>
      <c r="W101" t="s">
        <v>42</v>
      </c>
      <c r="X101" t="s">
        <v>42</v>
      </c>
      <c r="Y101" t="s">
        <v>42</v>
      </c>
      <c r="Z101" t="s">
        <v>42</v>
      </c>
      <c r="AA101" t="s">
        <v>42</v>
      </c>
      <c r="AB101" t="s">
        <v>42</v>
      </c>
      <c r="AC101" t="s">
        <v>42</v>
      </c>
      <c r="AD101" t="s">
        <v>42</v>
      </c>
      <c r="AE101" t="s">
        <v>42</v>
      </c>
      <c r="AF101" t="s">
        <v>42</v>
      </c>
      <c r="AG101" t="s">
        <v>42</v>
      </c>
      <c r="AH101" t="s">
        <v>42</v>
      </c>
      <c r="AI101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96:AI96"/>
    <mergeCell ref="A97:H97"/>
    <mergeCell ref="P2:S2"/>
    <mergeCell ref="T2:W2"/>
    <mergeCell ref="X2:AA2"/>
    <mergeCell ref="AB2:AE2"/>
    <mergeCell ref="AF2:AG2"/>
    <mergeCell ref="AH2:AH4"/>
  </mergeCells>
  <conditionalFormatting sqref="AK5:AK94">
    <cfRule type="cellIs" dxfId="170" priority="3" operator="lessThan">
      <formula>200</formula>
    </cfRule>
    <cfRule type="cellIs" dxfId="169" priority="4" operator="between">
      <formula>200</formula>
      <formula>300</formula>
    </cfRule>
    <cfRule type="cellIs" dxfId="168" priority="5" operator="between">
      <formula>300</formula>
      <formula>400</formula>
    </cfRule>
    <cfRule type="cellIs" dxfId="167" priority="6" operator="greaterThan">
      <formula>400</formula>
    </cfRule>
  </conditionalFormatting>
  <conditionalFormatting sqref="AN5:AN94">
    <cfRule type="cellIs" dxfId="166" priority="9" operator="lessThan">
      <formula>2</formula>
    </cfRule>
    <cfRule type="cellIs" dxfId="165" priority="10" operator="between">
      <formula>2</formula>
      <formula>3</formula>
    </cfRule>
    <cfRule type="cellIs" dxfId="164" priority="11" operator="between">
      <formula>3</formula>
      <formula>100</formula>
    </cfRule>
  </conditionalFormatting>
  <conditionalFormatting sqref="AQ5:AQ94">
    <cfRule type="cellIs" dxfId="163" priority="1" operator="lessThan">
      <formula>0.01</formula>
    </cfRule>
    <cfRule type="cellIs" dxfId="162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A2F0-2FFE-42E4-99D5-B0161536FE74}">
  <dimension ref="A1:AR93"/>
  <sheetViews>
    <sheetView zoomScale="85" zoomScaleNormal="85" workbookViewId="0">
      <selection activeCell="AR5" sqref="AQ4:AR5"/>
    </sheetView>
  </sheetViews>
  <sheetFormatPr defaultRowHeight="15" x14ac:dyDescent="0.25"/>
  <cols>
    <col min="1" max="1" width="5.5703125" customWidth="1"/>
    <col min="2" max="2" width="25.710937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1" width="5.140625" customWidth="1"/>
    <col min="22" max="22" width="5.8554687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6488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2976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6489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6490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340</v>
      </c>
      <c r="P5" s="5" t="s">
        <v>46</v>
      </c>
      <c r="Q5" s="3" t="s">
        <v>46</v>
      </c>
      <c r="R5" s="3" t="s">
        <v>46</v>
      </c>
      <c r="S5" s="3" t="s">
        <v>889</v>
      </c>
      <c r="T5" s="5" t="s">
        <v>46</v>
      </c>
      <c r="U5" s="3" t="s">
        <v>46</v>
      </c>
      <c r="V5" s="3" t="s">
        <v>2524</v>
      </c>
      <c r="W5" s="3" t="s">
        <v>176</v>
      </c>
      <c r="X5" s="5" t="s">
        <v>46</v>
      </c>
      <c r="Y5" s="3" t="s">
        <v>46</v>
      </c>
      <c r="Z5" s="3" t="s">
        <v>47</v>
      </c>
      <c r="AA5" s="3" t="s">
        <v>121</v>
      </c>
      <c r="AB5" s="5" t="s">
        <v>46</v>
      </c>
      <c r="AC5" s="3" t="s">
        <v>46</v>
      </c>
      <c r="AD5" s="3" t="s">
        <v>47</v>
      </c>
      <c r="AE5" s="3" t="s">
        <v>176</v>
      </c>
      <c r="AF5" s="5" t="s">
        <v>4725</v>
      </c>
      <c r="AG5" s="3" t="s">
        <v>1229</v>
      </c>
      <c r="AH5" s="5" t="s">
        <v>6490</v>
      </c>
      <c r="AI5" s="3" t="s">
        <v>3201</v>
      </c>
      <c r="AK5" s="16">
        <f>IF(OR(E5="", ISBLANK(E5)), AH5-AH5,AH5-E5)</f>
        <v>0</v>
      </c>
      <c r="AL5" t="str">
        <f>IF(AK5&gt;300,B5,"  ")</f>
        <v xml:space="preserve">  </v>
      </c>
      <c r="AN5" s="23">
        <f>(AK5-$AO$5)/$AP$5</f>
        <v>-3.3143653792763899E-3</v>
      </c>
      <c r="AO5" s="21">
        <f>AVERAGE(AK5:AK86)</f>
        <v>0.4134146341463204</v>
      </c>
      <c r="AP5" s="19">
        <f>_xlfn.STDEV.P(AK5:AK86)</f>
        <v>124.73417587911786</v>
      </c>
      <c r="AQ5" s="25">
        <f>1-_xlfn.NORM.S.DIST(AN5,TRUE)</f>
        <v>0.50132223806169018</v>
      </c>
      <c r="AR5" s="41">
        <f>1/AQ5</f>
        <v>1.9947249973717405</v>
      </c>
    </row>
    <row r="6" spans="1:44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6491</v>
      </c>
      <c r="F6" s="3" t="s">
        <v>46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56</v>
      </c>
      <c r="L6" s="5" t="s">
        <v>46</v>
      </c>
      <c r="M6" s="3" t="s">
        <v>46</v>
      </c>
      <c r="N6" s="3" t="s">
        <v>46</v>
      </c>
      <c r="O6" s="3" t="s">
        <v>81</v>
      </c>
      <c r="P6" s="5" t="s">
        <v>46</v>
      </c>
      <c r="Q6" s="3" t="s">
        <v>46</v>
      </c>
      <c r="R6" s="3" t="s">
        <v>46</v>
      </c>
      <c r="S6" s="3" t="s">
        <v>1128</v>
      </c>
      <c r="T6" s="5" t="s">
        <v>46</v>
      </c>
      <c r="U6" s="3" t="s">
        <v>46</v>
      </c>
      <c r="V6" s="3" t="s">
        <v>80</v>
      </c>
      <c r="W6" s="3" t="s">
        <v>176</v>
      </c>
      <c r="X6" s="5" t="s">
        <v>46</v>
      </c>
      <c r="Y6" s="3" t="s">
        <v>46</v>
      </c>
      <c r="Z6" s="3" t="s">
        <v>47</v>
      </c>
      <c r="AA6" s="3" t="s">
        <v>121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91</v>
      </c>
      <c r="AG6" s="3" t="s">
        <v>2085</v>
      </c>
      <c r="AH6" s="5" t="s">
        <v>6492</v>
      </c>
      <c r="AI6" s="3" t="s">
        <v>6124</v>
      </c>
      <c r="AK6" s="16">
        <f t="shared" ref="AK6:AK69" si="0">IF(OR(E6="", ISBLANK(E6)), AH6-AH6,AH6-E6)</f>
        <v>8.1300000000001091</v>
      </c>
      <c r="AL6" t="str">
        <f t="shared" ref="AL6:AL69" si="1">IF(AK6&gt;300,B6,"  ")</f>
        <v xml:space="preserve">  </v>
      </c>
      <c r="AN6" s="23">
        <f t="shared" ref="AN6:AN69" si="2">(AK6-$AO$5)/$AP$5</f>
        <v>6.1864242990887039E-2</v>
      </c>
      <c r="AQ6" s="25">
        <f t="shared" ref="AQ6:AQ69" si="3">1-_xlfn.NORM.S.DIST(AN6,TRUE)</f>
        <v>0.47533547144557575</v>
      </c>
      <c r="AR6" s="41">
        <f t="shared" ref="AR6:AR69" si="4">1/AQ6</f>
        <v>2.1037773532003206</v>
      </c>
    </row>
    <row r="7" spans="1:44" x14ac:dyDescent="0.25">
      <c r="A7" s="3" t="s">
        <v>86</v>
      </c>
      <c r="B7" s="4" t="s">
        <v>201</v>
      </c>
      <c r="C7" s="3" t="s">
        <v>42</v>
      </c>
      <c r="D7" s="3" t="s">
        <v>115</v>
      </c>
      <c r="E7" s="3" t="s">
        <v>6493</v>
      </c>
      <c r="F7" s="3" t="s">
        <v>297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56</v>
      </c>
      <c r="L7" s="5" t="s">
        <v>2703</v>
      </c>
      <c r="M7" s="3" t="s">
        <v>46</v>
      </c>
      <c r="N7" s="3" t="s">
        <v>61</v>
      </c>
      <c r="O7" s="3" t="s">
        <v>38</v>
      </c>
      <c r="P7" s="5" t="s">
        <v>46</v>
      </c>
      <c r="Q7" s="3" t="s">
        <v>46</v>
      </c>
      <c r="R7" s="3" t="s">
        <v>46</v>
      </c>
      <c r="S7" s="3" t="s">
        <v>223</v>
      </c>
      <c r="T7" s="5" t="s">
        <v>46</v>
      </c>
      <c r="U7" s="3" t="s">
        <v>46</v>
      </c>
      <c r="V7" s="3" t="s">
        <v>2524</v>
      </c>
      <c r="W7" s="3" t="s">
        <v>176</v>
      </c>
      <c r="X7" s="5" t="s">
        <v>46</v>
      </c>
      <c r="Y7" s="3" t="s">
        <v>46</v>
      </c>
      <c r="Z7" s="3" t="s">
        <v>47</v>
      </c>
      <c r="AA7" s="3" t="s">
        <v>121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6494</v>
      </c>
      <c r="AG7" s="3" t="s">
        <v>191</v>
      </c>
      <c r="AH7" s="5" t="s">
        <v>6495</v>
      </c>
      <c r="AI7" s="3" t="s">
        <v>6496</v>
      </c>
      <c r="AK7" s="16">
        <f t="shared" si="0"/>
        <v>194.05000000000018</v>
      </c>
      <c r="AL7" t="str">
        <f t="shared" si="1"/>
        <v xml:space="preserve">  </v>
      </c>
      <c r="AN7" s="23">
        <f t="shared" si="2"/>
        <v>1.5523939930746051</v>
      </c>
      <c r="AQ7" s="25">
        <f t="shared" si="3"/>
        <v>6.0283989942303107E-2</v>
      </c>
      <c r="AR7" s="41">
        <f t="shared" si="4"/>
        <v>16.588152193593768</v>
      </c>
    </row>
    <row r="8" spans="1:44" x14ac:dyDescent="0.25">
      <c r="A8" s="3" t="s">
        <v>61</v>
      </c>
      <c r="B8" s="4" t="s">
        <v>352</v>
      </c>
      <c r="C8" s="3" t="s">
        <v>63</v>
      </c>
      <c r="D8" s="3" t="s">
        <v>1103</v>
      </c>
      <c r="E8" s="3" t="s">
        <v>6497</v>
      </c>
      <c r="F8" s="3" t="s">
        <v>279</v>
      </c>
      <c r="G8" s="3" t="s">
        <v>65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46</v>
      </c>
      <c r="O8" s="3" t="s">
        <v>38</v>
      </c>
      <c r="P8" s="5" t="s">
        <v>46</v>
      </c>
      <c r="Q8" s="3" t="s">
        <v>46</v>
      </c>
      <c r="R8" s="3" t="s">
        <v>46</v>
      </c>
      <c r="S8" s="3" t="s">
        <v>416</v>
      </c>
      <c r="T8" s="5" t="s">
        <v>46</v>
      </c>
      <c r="U8" s="3" t="s">
        <v>4182</v>
      </c>
      <c r="V8" s="3" t="s">
        <v>80</v>
      </c>
      <c r="W8" s="3" t="s">
        <v>176</v>
      </c>
      <c r="X8" s="6" t="s">
        <v>2523</v>
      </c>
      <c r="Y8" s="7" t="s">
        <v>46</v>
      </c>
      <c r="Z8" s="7" t="s">
        <v>2525</v>
      </c>
      <c r="AA8" s="7" t="s">
        <v>121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4720</v>
      </c>
      <c r="AG8" s="3" t="s">
        <v>197</v>
      </c>
      <c r="AH8" s="5" t="s">
        <v>6498</v>
      </c>
      <c r="AI8" s="3" t="s">
        <v>6499</v>
      </c>
      <c r="AK8" s="16">
        <f t="shared" si="0"/>
        <v>207.15000000000009</v>
      </c>
      <c r="AL8" t="str">
        <f t="shared" si="1"/>
        <v xml:space="preserve">  </v>
      </c>
      <c r="AN8" s="23">
        <f t="shared" si="2"/>
        <v>1.6574173349748664</v>
      </c>
      <c r="AQ8" s="25">
        <f t="shared" si="3"/>
        <v>4.8717564538839242E-2</v>
      </c>
      <c r="AR8" s="41">
        <f t="shared" si="4"/>
        <v>20.526477656795983</v>
      </c>
    </row>
    <row r="9" spans="1:44" x14ac:dyDescent="0.25">
      <c r="A9" s="3" t="s">
        <v>46</v>
      </c>
      <c r="B9" s="4" t="s">
        <v>1480</v>
      </c>
      <c r="C9" s="3" t="s">
        <v>63</v>
      </c>
      <c r="D9" s="3" t="s">
        <v>90</v>
      </c>
      <c r="E9" s="3" t="s">
        <v>6500</v>
      </c>
      <c r="F9" s="3" t="s">
        <v>396</v>
      </c>
      <c r="G9" s="3" t="s">
        <v>42</v>
      </c>
      <c r="H9" s="5" t="s">
        <v>46</v>
      </c>
      <c r="I9" s="3" t="s">
        <v>46</v>
      </c>
      <c r="J9" s="3" t="s">
        <v>46</v>
      </c>
      <c r="K9" s="3" t="s">
        <v>138</v>
      </c>
      <c r="L9" s="5" t="s">
        <v>2703</v>
      </c>
      <c r="M9" s="3" t="s">
        <v>46</v>
      </c>
      <c r="N9" s="3" t="s">
        <v>61</v>
      </c>
      <c r="O9" s="3" t="s">
        <v>189</v>
      </c>
      <c r="P9" s="5" t="s">
        <v>46</v>
      </c>
      <c r="Q9" s="3" t="s">
        <v>46</v>
      </c>
      <c r="R9" s="3" t="s">
        <v>46</v>
      </c>
      <c r="S9" s="3" t="s">
        <v>189</v>
      </c>
      <c r="T9" s="5" t="s">
        <v>46</v>
      </c>
      <c r="U9" s="3" t="s">
        <v>46</v>
      </c>
      <c r="V9" s="3" t="s">
        <v>80</v>
      </c>
      <c r="W9" s="3" t="s">
        <v>176</v>
      </c>
      <c r="X9" s="5" t="s">
        <v>46</v>
      </c>
      <c r="Y9" s="3" t="s">
        <v>46</v>
      </c>
      <c r="Z9" s="3" t="s">
        <v>47</v>
      </c>
      <c r="AA9" s="3" t="s">
        <v>60</v>
      </c>
      <c r="AB9" s="5" t="s">
        <v>46</v>
      </c>
      <c r="AC9" s="3" t="s">
        <v>46</v>
      </c>
      <c r="AD9" s="3" t="s">
        <v>47</v>
      </c>
      <c r="AE9" s="3" t="s">
        <v>176</v>
      </c>
      <c r="AF9" s="5" t="s">
        <v>6501</v>
      </c>
      <c r="AG9" s="3" t="s">
        <v>1149</v>
      </c>
      <c r="AH9" s="5" t="s">
        <v>6502</v>
      </c>
      <c r="AI9" s="3" t="s">
        <v>6503</v>
      </c>
      <c r="AK9" s="16">
        <f t="shared" si="0"/>
        <v>269.52999999999975</v>
      </c>
      <c r="AL9" t="str">
        <f t="shared" si="1"/>
        <v xml:space="preserve">  </v>
      </c>
      <c r="AN9" s="23">
        <f t="shared" si="2"/>
        <v>2.1575208515961108</v>
      </c>
      <c r="AQ9" s="25">
        <f t="shared" si="3"/>
        <v>1.5482552116218962E-2</v>
      </c>
      <c r="AR9" s="41">
        <f t="shared" si="4"/>
        <v>64.58883474078128</v>
      </c>
    </row>
    <row r="10" spans="1:44" x14ac:dyDescent="0.25">
      <c r="A10" s="3" t="s">
        <v>76</v>
      </c>
      <c r="B10" s="4" t="s">
        <v>353</v>
      </c>
      <c r="C10" s="3" t="s">
        <v>58</v>
      </c>
      <c r="D10" s="3" t="s">
        <v>354</v>
      </c>
      <c r="E10" s="3" t="s">
        <v>6504</v>
      </c>
      <c r="F10" s="3" t="s">
        <v>76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143</v>
      </c>
      <c r="L10" s="6" t="s">
        <v>46</v>
      </c>
      <c r="M10" s="7" t="s">
        <v>46</v>
      </c>
      <c r="N10" s="7" t="s">
        <v>46</v>
      </c>
      <c r="O10" s="7" t="s">
        <v>305</v>
      </c>
      <c r="P10" s="5" t="s">
        <v>46</v>
      </c>
      <c r="Q10" s="3" t="s">
        <v>46</v>
      </c>
      <c r="R10" s="3" t="s">
        <v>46</v>
      </c>
      <c r="S10" s="3" t="s">
        <v>773</v>
      </c>
      <c r="T10" s="5" t="s">
        <v>46</v>
      </c>
      <c r="U10" s="3" t="s">
        <v>2524</v>
      </c>
      <c r="V10" s="3" t="s">
        <v>80</v>
      </c>
      <c r="W10" s="3" t="s">
        <v>176</v>
      </c>
      <c r="X10" s="5" t="s">
        <v>46</v>
      </c>
      <c r="Y10" s="3" t="s">
        <v>46</v>
      </c>
      <c r="Z10" s="3" t="s">
        <v>47</v>
      </c>
      <c r="AA10" s="3" t="s">
        <v>121</v>
      </c>
      <c r="AB10" s="5" t="s">
        <v>46</v>
      </c>
      <c r="AC10" s="3" t="s">
        <v>46</v>
      </c>
      <c r="AD10" s="3" t="s">
        <v>47</v>
      </c>
      <c r="AE10" s="3" t="s">
        <v>176</v>
      </c>
      <c r="AF10" s="5" t="s">
        <v>4324</v>
      </c>
      <c r="AG10" s="3" t="s">
        <v>3550</v>
      </c>
      <c r="AH10" s="5" t="s">
        <v>6505</v>
      </c>
      <c r="AI10" s="3" t="s">
        <v>4125</v>
      </c>
      <c r="AK10" s="16">
        <f t="shared" si="0"/>
        <v>-29.269999999999982</v>
      </c>
      <c r="AL10" t="str">
        <f t="shared" si="1"/>
        <v xml:space="preserve">  </v>
      </c>
      <c r="AN10" s="23">
        <f t="shared" si="2"/>
        <v>-0.2379733896098615</v>
      </c>
      <c r="AQ10" s="25">
        <f t="shared" si="3"/>
        <v>0.59404913330520481</v>
      </c>
      <c r="AR10" s="41">
        <f t="shared" si="4"/>
        <v>1.6833624424904761</v>
      </c>
    </row>
    <row r="11" spans="1:44" x14ac:dyDescent="0.25">
      <c r="A11" s="3" t="s">
        <v>83</v>
      </c>
      <c r="B11" s="4" t="s">
        <v>6506</v>
      </c>
      <c r="C11" s="3" t="s">
        <v>58</v>
      </c>
      <c r="D11" s="3" t="s">
        <v>467</v>
      </c>
      <c r="E11" s="3" t="s">
        <v>6507</v>
      </c>
      <c r="F11" s="3" t="s">
        <v>208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113</v>
      </c>
      <c r="L11" s="5" t="s">
        <v>46</v>
      </c>
      <c r="M11" s="3" t="s">
        <v>46</v>
      </c>
      <c r="N11" s="3" t="s">
        <v>46</v>
      </c>
      <c r="O11" s="3" t="s">
        <v>773</v>
      </c>
      <c r="P11" s="5" t="s">
        <v>46</v>
      </c>
      <c r="Q11" s="3" t="s">
        <v>46</v>
      </c>
      <c r="R11" s="3" t="s">
        <v>46</v>
      </c>
      <c r="S11" s="3" t="s">
        <v>1128</v>
      </c>
      <c r="T11" s="5" t="s">
        <v>46</v>
      </c>
      <c r="U11" s="3" t="s">
        <v>2524</v>
      </c>
      <c r="V11" s="3" t="s">
        <v>80</v>
      </c>
      <c r="W11" s="3" t="s">
        <v>176</v>
      </c>
      <c r="X11" s="5" t="s">
        <v>46</v>
      </c>
      <c r="Y11" s="3" t="s">
        <v>46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80</v>
      </c>
      <c r="AE11" s="3" t="s">
        <v>176</v>
      </c>
      <c r="AF11" s="5" t="s">
        <v>4324</v>
      </c>
      <c r="AG11" s="3" t="s">
        <v>4380</v>
      </c>
      <c r="AH11" s="5" t="s">
        <v>6505</v>
      </c>
      <c r="AI11" s="3" t="s">
        <v>6508</v>
      </c>
      <c r="AK11" s="16">
        <f t="shared" si="0"/>
        <v>144.17000000000007</v>
      </c>
      <c r="AL11" t="str">
        <f t="shared" si="1"/>
        <v xml:space="preserve">  </v>
      </c>
      <c r="AN11" s="23">
        <f t="shared" si="2"/>
        <v>1.152503588953607</v>
      </c>
      <c r="AQ11" s="25">
        <f t="shared" si="3"/>
        <v>0.12455709790517699</v>
      </c>
      <c r="AR11" s="41">
        <f t="shared" si="4"/>
        <v>8.0284465262773015</v>
      </c>
    </row>
    <row r="12" spans="1:44" x14ac:dyDescent="0.25">
      <c r="A12" s="3" t="s">
        <v>88</v>
      </c>
      <c r="B12" s="4" t="s">
        <v>1276</v>
      </c>
      <c r="C12" s="3" t="s">
        <v>42</v>
      </c>
      <c r="D12" s="3" t="s">
        <v>365</v>
      </c>
      <c r="E12" s="3" t="s">
        <v>6509</v>
      </c>
      <c r="F12" s="3" t="s">
        <v>61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56</v>
      </c>
      <c r="L12" s="5" t="s">
        <v>2703</v>
      </c>
      <c r="M12" s="3" t="s">
        <v>47</v>
      </c>
      <c r="N12" s="3" t="s">
        <v>46</v>
      </c>
      <c r="O12" s="3" t="s">
        <v>38</v>
      </c>
      <c r="P12" s="6" t="s">
        <v>46</v>
      </c>
      <c r="Q12" s="7" t="s">
        <v>46</v>
      </c>
      <c r="R12" s="7" t="s">
        <v>46</v>
      </c>
      <c r="S12" s="7" t="s">
        <v>97</v>
      </c>
      <c r="T12" s="5" t="s">
        <v>46</v>
      </c>
      <c r="U12" s="3" t="s">
        <v>46</v>
      </c>
      <c r="V12" s="3" t="s">
        <v>2524</v>
      </c>
      <c r="W12" s="3" t="s">
        <v>176</v>
      </c>
      <c r="X12" s="5" t="s">
        <v>46</v>
      </c>
      <c r="Y12" s="3" t="s">
        <v>46</v>
      </c>
      <c r="Z12" s="3" t="s">
        <v>47</v>
      </c>
      <c r="AA12" s="3" t="s">
        <v>121</v>
      </c>
      <c r="AB12" s="5" t="s">
        <v>46</v>
      </c>
      <c r="AC12" s="3" t="s">
        <v>46</v>
      </c>
      <c r="AD12" s="3" t="s">
        <v>47</v>
      </c>
      <c r="AE12" s="3" t="s">
        <v>176</v>
      </c>
      <c r="AF12" s="5" t="s">
        <v>2654</v>
      </c>
      <c r="AG12" s="3" t="s">
        <v>332</v>
      </c>
      <c r="AH12" s="5" t="s">
        <v>6510</v>
      </c>
      <c r="AI12" s="3" t="s">
        <v>6511</v>
      </c>
      <c r="AK12" s="16">
        <f t="shared" si="0"/>
        <v>-71.420000000000073</v>
      </c>
      <c r="AL12" t="str">
        <f t="shared" si="1"/>
        <v xml:space="preserve">  </v>
      </c>
      <c r="AN12" s="23">
        <f t="shared" si="2"/>
        <v>-0.57589200496070503</v>
      </c>
      <c r="AQ12" s="25">
        <f t="shared" si="3"/>
        <v>0.71765591002102302</v>
      </c>
      <c r="AR12" s="41">
        <f t="shared" si="4"/>
        <v>1.3934254369488939</v>
      </c>
    </row>
    <row r="13" spans="1:44" x14ac:dyDescent="0.25">
      <c r="A13" s="3" t="s">
        <v>44</v>
      </c>
      <c r="B13" s="4" t="s">
        <v>796</v>
      </c>
      <c r="C13" s="3" t="s">
        <v>42</v>
      </c>
      <c r="D13" s="3" t="s">
        <v>90</v>
      </c>
      <c r="E13" s="3" t="s">
        <v>6512</v>
      </c>
      <c r="F13" s="3" t="s">
        <v>305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56</v>
      </c>
      <c r="L13" s="5" t="s">
        <v>46</v>
      </c>
      <c r="M13" s="3" t="s">
        <v>46</v>
      </c>
      <c r="N13" s="3" t="s">
        <v>46</v>
      </c>
      <c r="O13" s="3" t="s">
        <v>67</v>
      </c>
      <c r="P13" s="5" t="s">
        <v>46</v>
      </c>
      <c r="Q13" s="3" t="s">
        <v>46</v>
      </c>
      <c r="R13" s="3" t="s">
        <v>46</v>
      </c>
      <c r="S13" s="3" t="s">
        <v>263</v>
      </c>
      <c r="T13" s="5" t="s">
        <v>46</v>
      </c>
      <c r="U13" s="3" t="s">
        <v>2524</v>
      </c>
      <c r="V13" s="3" t="s">
        <v>80</v>
      </c>
      <c r="W13" s="3" t="s">
        <v>176</v>
      </c>
      <c r="X13" s="5" t="s">
        <v>46</v>
      </c>
      <c r="Y13" s="3" t="s">
        <v>46</v>
      </c>
      <c r="Z13" s="3" t="s">
        <v>47</v>
      </c>
      <c r="AA13" s="3" t="s">
        <v>121</v>
      </c>
      <c r="AB13" s="5" t="s">
        <v>61</v>
      </c>
      <c r="AC13" s="3" t="s">
        <v>46</v>
      </c>
      <c r="AD13" s="3" t="s">
        <v>47</v>
      </c>
      <c r="AE13" s="3" t="s">
        <v>176</v>
      </c>
      <c r="AF13" s="5" t="s">
        <v>4745</v>
      </c>
      <c r="AG13" s="3" t="s">
        <v>1214</v>
      </c>
      <c r="AH13" s="5" t="s">
        <v>6513</v>
      </c>
      <c r="AI13" s="3" t="s">
        <v>5365</v>
      </c>
      <c r="AK13" s="16">
        <f t="shared" si="0"/>
        <v>165.00999999999976</v>
      </c>
      <c r="AL13" t="str">
        <f t="shared" si="1"/>
        <v xml:space="preserve">  </v>
      </c>
      <c r="AN13" s="23">
        <f t="shared" si="2"/>
        <v>1.3195788901140213</v>
      </c>
      <c r="AQ13" s="25">
        <f t="shared" si="3"/>
        <v>9.3487827371961041E-2</v>
      </c>
      <c r="AR13" s="41">
        <f t="shared" si="4"/>
        <v>10.696579737822862</v>
      </c>
    </row>
    <row r="14" spans="1:44" x14ac:dyDescent="0.25">
      <c r="A14" s="3" t="s">
        <v>98</v>
      </c>
      <c r="B14" s="4" t="s">
        <v>41</v>
      </c>
      <c r="C14" s="3" t="s">
        <v>42</v>
      </c>
      <c r="D14" s="3" t="s">
        <v>43</v>
      </c>
      <c r="E14" s="3" t="s">
        <v>6514</v>
      </c>
      <c r="F14" s="3" t="s">
        <v>44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46</v>
      </c>
      <c r="O14" s="3" t="s">
        <v>189</v>
      </c>
      <c r="P14" s="5" t="s">
        <v>47</v>
      </c>
      <c r="Q14" s="3" t="s">
        <v>46</v>
      </c>
      <c r="R14" s="3" t="s">
        <v>46</v>
      </c>
      <c r="S14" s="3" t="s">
        <v>50</v>
      </c>
      <c r="T14" s="5" t="s">
        <v>46</v>
      </c>
      <c r="U14" s="3" t="s">
        <v>2524</v>
      </c>
      <c r="V14" s="3" t="s">
        <v>80</v>
      </c>
      <c r="W14" s="3" t="s">
        <v>176</v>
      </c>
      <c r="X14" s="5" t="s">
        <v>46</v>
      </c>
      <c r="Y14" s="3" t="s">
        <v>46</v>
      </c>
      <c r="Z14" s="3" t="s">
        <v>47</v>
      </c>
      <c r="AA14" s="3" t="s">
        <v>121</v>
      </c>
      <c r="AB14" s="6" t="s">
        <v>46</v>
      </c>
      <c r="AC14" s="7" t="s">
        <v>46</v>
      </c>
      <c r="AD14" s="7" t="s">
        <v>2525</v>
      </c>
      <c r="AE14" s="7" t="s">
        <v>176</v>
      </c>
      <c r="AF14" s="5" t="s">
        <v>443</v>
      </c>
      <c r="AG14" s="3" t="s">
        <v>1840</v>
      </c>
      <c r="AH14" s="5" t="s">
        <v>6515</v>
      </c>
      <c r="AI14" s="3" t="s">
        <v>3826</v>
      </c>
      <c r="AK14" s="16">
        <f t="shared" si="0"/>
        <v>-11.590000000000146</v>
      </c>
      <c r="AL14" t="str">
        <f t="shared" si="1"/>
        <v xml:space="preserve">  </v>
      </c>
      <c r="AN14" s="23">
        <f t="shared" si="2"/>
        <v>-9.6231963289509309E-2</v>
      </c>
      <c r="AQ14" s="25">
        <f t="shared" si="3"/>
        <v>0.53833182721222195</v>
      </c>
      <c r="AR14" s="41">
        <f t="shared" si="4"/>
        <v>1.8575903363888953</v>
      </c>
    </row>
    <row r="15" spans="1:44" x14ac:dyDescent="0.25">
      <c r="A15" s="3" t="s">
        <v>104</v>
      </c>
      <c r="B15" s="4" t="s">
        <v>2821</v>
      </c>
      <c r="C15" s="3" t="s">
        <v>58</v>
      </c>
      <c r="D15" s="3" t="s">
        <v>354</v>
      </c>
      <c r="E15" s="3" t="s">
        <v>6516</v>
      </c>
      <c r="F15" s="3" t="s">
        <v>88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80</v>
      </c>
      <c r="N15" s="3" t="s">
        <v>46</v>
      </c>
      <c r="O15" s="3" t="s">
        <v>38</v>
      </c>
      <c r="P15" s="5" t="s">
        <v>46</v>
      </c>
      <c r="Q15" s="3" t="s">
        <v>46</v>
      </c>
      <c r="R15" s="3" t="s">
        <v>46</v>
      </c>
      <c r="S15" s="3" t="s">
        <v>411</v>
      </c>
      <c r="T15" s="5" t="s">
        <v>46</v>
      </c>
      <c r="U15" s="3" t="s">
        <v>46</v>
      </c>
      <c r="V15" s="3" t="s">
        <v>80</v>
      </c>
      <c r="W15" s="3" t="s">
        <v>176</v>
      </c>
      <c r="X15" s="5" t="s">
        <v>46</v>
      </c>
      <c r="Y15" s="3" t="s">
        <v>46</v>
      </c>
      <c r="Z15" s="3" t="s">
        <v>47</v>
      </c>
      <c r="AA15" s="3" t="s">
        <v>121</v>
      </c>
      <c r="AB15" s="5" t="s">
        <v>46</v>
      </c>
      <c r="AC15" s="3" t="s">
        <v>2523</v>
      </c>
      <c r="AD15" s="3" t="s">
        <v>47</v>
      </c>
      <c r="AE15" s="3" t="s">
        <v>176</v>
      </c>
      <c r="AF15" s="5" t="s">
        <v>2706</v>
      </c>
      <c r="AG15" s="3" t="s">
        <v>1214</v>
      </c>
      <c r="AH15" s="5" t="s">
        <v>6517</v>
      </c>
      <c r="AI15" s="3" t="s">
        <v>6518</v>
      </c>
      <c r="AK15" s="16">
        <f t="shared" si="0"/>
        <v>-20.070000000000164</v>
      </c>
      <c r="AL15" t="str">
        <f t="shared" si="1"/>
        <v xml:space="preserve">  </v>
      </c>
      <c r="AN15" s="23">
        <f t="shared" si="2"/>
        <v>-0.16421653880967901</v>
      </c>
      <c r="AQ15" s="25">
        <f t="shared" si="3"/>
        <v>0.56521965911805161</v>
      </c>
      <c r="AR15" s="41">
        <f t="shared" si="4"/>
        <v>1.7692236705997877</v>
      </c>
    </row>
    <row r="16" spans="1:44" x14ac:dyDescent="0.25">
      <c r="A16" s="3" t="s">
        <v>108</v>
      </c>
      <c r="B16" s="4" t="s">
        <v>1104</v>
      </c>
      <c r="C16" s="3" t="s">
        <v>42</v>
      </c>
      <c r="D16" s="3" t="s">
        <v>1103</v>
      </c>
      <c r="E16" s="3" t="s">
        <v>6519</v>
      </c>
      <c r="F16" s="3" t="s">
        <v>261</v>
      </c>
      <c r="G16" s="3" t="s">
        <v>65</v>
      </c>
      <c r="H16" s="5" t="s">
        <v>46</v>
      </c>
      <c r="I16" s="3" t="s">
        <v>46</v>
      </c>
      <c r="J16" s="3" t="s">
        <v>46</v>
      </c>
      <c r="K16" s="3" t="s">
        <v>138</v>
      </c>
      <c r="L16" s="5" t="s">
        <v>46</v>
      </c>
      <c r="M16" s="3" t="s">
        <v>46</v>
      </c>
      <c r="N16" s="3" t="s">
        <v>46</v>
      </c>
      <c r="O16" s="3" t="s">
        <v>38</v>
      </c>
      <c r="P16" s="5" t="s">
        <v>46</v>
      </c>
      <c r="Q16" s="3" t="s">
        <v>46</v>
      </c>
      <c r="R16" s="3" t="s">
        <v>46</v>
      </c>
      <c r="S16" s="3" t="s">
        <v>476</v>
      </c>
      <c r="T16" s="5" t="s">
        <v>46</v>
      </c>
      <c r="U16" s="3" t="s">
        <v>46</v>
      </c>
      <c r="V16" s="3" t="s">
        <v>80</v>
      </c>
      <c r="W16" s="3" t="s">
        <v>176</v>
      </c>
      <c r="X16" s="5" t="s">
        <v>46</v>
      </c>
      <c r="Y16" s="3" t="s">
        <v>47</v>
      </c>
      <c r="Z16" s="3" t="s">
        <v>47</v>
      </c>
      <c r="AA16" s="3" t="s">
        <v>121</v>
      </c>
      <c r="AB16" s="5" t="s">
        <v>46</v>
      </c>
      <c r="AC16" s="3" t="s">
        <v>2523</v>
      </c>
      <c r="AD16" s="3" t="s">
        <v>47</v>
      </c>
      <c r="AE16" s="3" t="s">
        <v>176</v>
      </c>
      <c r="AF16" s="5" t="s">
        <v>2706</v>
      </c>
      <c r="AG16" s="3" t="s">
        <v>956</v>
      </c>
      <c r="AH16" s="5" t="s">
        <v>6517</v>
      </c>
      <c r="AI16" s="3" t="s">
        <v>6520</v>
      </c>
      <c r="AK16" s="16">
        <f t="shared" si="0"/>
        <v>96.119999999999891</v>
      </c>
      <c r="AL16" t="str">
        <f t="shared" si="1"/>
        <v xml:space="preserve">  </v>
      </c>
      <c r="AN16" s="23">
        <f t="shared" si="2"/>
        <v>0.76728438450264469</v>
      </c>
      <c r="AQ16" s="25">
        <f t="shared" si="3"/>
        <v>0.22145622534583631</v>
      </c>
      <c r="AR16" s="41">
        <f t="shared" si="4"/>
        <v>4.515565089391159</v>
      </c>
    </row>
    <row r="17" spans="1:44" x14ac:dyDescent="0.25">
      <c r="A17" s="3" t="s">
        <v>113</v>
      </c>
      <c r="B17" s="4" t="s">
        <v>199</v>
      </c>
      <c r="C17" s="3" t="s">
        <v>42</v>
      </c>
      <c r="D17" s="3" t="s">
        <v>186</v>
      </c>
      <c r="E17" s="3" t="s">
        <v>6521</v>
      </c>
      <c r="F17" s="3" t="s">
        <v>96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56</v>
      </c>
      <c r="L17" s="5" t="s">
        <v>46</v>
      </c>
      <c r="M17" s="3" t="s">
        <v>46</v>
      </c>
      <c r="N17" s="3" t="s">
        <v>46</v>
      </c>
      <c r="O17" s="3" t="s">
        <v>821</v>
      </c>
      <c r="P17" s="5" t="s">
        <v>46</v>
      </c>
      <c r="Q17" s="3" t="s">
        <v>48</v>
      </c>
      <c r="R17" s="3" t="s">
        <v>46</v>
      </c>
      <c r="S17" s="3" t="s">
        <v>50</v>
      </c>
      <c r="T17" s="5" t="s">
        <v>46</v>
      </c>
      <c r="U17" s="3" t="s">
        <v>2524</v>
      </c>
      <c r="V17" s="3" t="s">
        <v>2524</v>
      </c>
      <c r="W17" s="3" t="s">
        <v>176</v>
      </c>
      <c r="X17" s="5" t="s">
        <v>46</v>
      </c>
      <c r="Y17" s="3" t="s">
        <v>46</v>
      </c>
      <c r="Z17" s="3" t="s">
        <v>47</v>
      </c>
      <c r="AA17" s="3" t="s">
        <v>121</v>
      </c>
      <c r="AB17" s="5" t="s">
        <v>46</v>
      </c>
      <c r="AC17" s="3" t="s">
        <v>2523</v>
      </c>
      <c r="AD17" s="3" t="s">
        <v>80</v>
      </c>
      <c r="AE17" s="3" t="s">
        <v>176</v>
      </c>
      <c r="AF17" s="5" t="s">
        <v>2706</v>
      </c>
      <c r="AG17" s="3" t="s">
        <v>1291</v>
      </c>
      <c r="AH17" s="5" t="s">
        <v>6517</v>
      </c>
      <c r="AI17" s="3" t="s">
        <v>5285</v>
      </c>
      <c r="AK17" s="16">
        <f t="shared" si="0"/>
        <v>131.01999999999998</v>
      </c>
      <c r="AL17" t="str">
        <f t="shared" si="1"/>
        <v xml:space="preserve">  </v>
      </c>
      <c r="AN17" s="23">
        <f t="shared" si="2"/>
        <v>1.0470793946033434</v>
      </c>
      <c r="AQ17" s="25">
        <f t="shared" si="3"/>
        <v>0.14753148095497759</v>
      </c>
      <c r="AR17" s="41">
        <f t="shared" si="4"/>
        <v>6.778214341284702</v>
      </c>
    </row>
    <row r="18" spans="1:44" x14ac:dyDescent="0.25">
      <c r="A18" s="3" t="s">
        <v>119</v>
      </c>
      <c r="B18" s="4" t="s">
        <v>1246</v>
      </c>
      <c r="C18" s="3" t="s">
        <v>42</v>
      </c>
      <c r="D18" s="3" t="s">
        <v>1147</v>
      </c>
      <c r="E18" s="3" t="s">
        <v>6522</v>
      </c>
      <c r="F18" s="3" t="s">
        <v>108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138</v>
      </c>
      <c r="L18" s="5" t="s">
        <v>46</v>
      </c>
      <c r="M18" s="3" t="s">
        <v>46</v>
      </c>
      <c r="N18" s="3" t="s">
        <v>46</v>
      </c>
      <c r="O18" s="3" t="s">
        <v>38</v>
      </c>
      <c r="P18" s="5" t="s">
        <v>47</v>
      </c>
      <c r="Q18" s="3" t="s">
        <v>46</v>
      </c>
      <c r="R18" s="3" t="s">
        <v>46</v>
      </c>
      <c r="S18" s="3" t="s">
        <v>50</v>
      </c>
      <c r="T18" s="5" t="s">
        <v>46</v>
      </c>
      <c r="U18" s="3" t="s">
        <v>2524</v>
      </c>
      <c r="V18" s="3" t="s">
        <v>4182</v>
      </c>
      <c r="W18" s="3" t="s">
        <v>176</v>
      </c>
      <c r="X18" s="5" t="s">
        <v>46</v>
      </c>
      <c r="Y18" s="3" t="s">
        <v>46</v>
      </c>
      <c r="Z18" s="3" t="s">
        <v>47</v>
      </c>
      <c r="AA18" s="3" t="s">
        <v>121</v>
      </c>
      <c r="AB18" s="5" t="s">
        <v>46</v>
      </c>
      <c r="AC18" s="3" t="s">
        <v>2523</v>
      </c>
      <c r="AD18" s="3" t="s">
        <v>47</v>
      </c>
      <c r="AE18" s="3" t="s">
        <v>176</v>
      </c>
      <c r="AF18" s="5" t="s">
        <v>4085</v>
      </c>
      <c r="AG18" s="3" t="s">
        <v>567</v>
      </c>
      <c r="AH18" s="5" t="s">
        <v>6523</v>
      </c>
      <c r="AI18" s="3" t="s">
        <v>6524</v>
      </c>
      <c r="AK18" s="16">
        <f t="shared" si="0"/>
        <v>-0.59999999999990905</v>
      </c>
      <c r="AL18" t="str">
        <f t="shared" si="1"/>
        <v xml:space="preserve">  </v>
      </c>
      <c r="AN18" s="23">
        <f t="shared" si="2"/>
        <v>-8.1245947792876576E-3</v>
      </c>
      <c r="AQ18" s="25">
        <f t="shared" si="3"/>
        <v>0.50324120871036793</v>
      </c>
      <c r="AR18" s="41">
        <f t="shared" si="4"/>
        <v>1.9871186673338059</v>
      </c>
    </row>
    <row r="19" spans="1:44" x14ac:dyDescent="0.25">
      <c r="A19" s="3" t="s">
        <v>56</v>
      </c>
      <c r="B19" s="4" t="s">
        <v>401</v>
      </c>
      <c r="C19" s="3" t="s">
        <v>42</v>
      </c>
      <c r="D19" s="3" t="s">
        <v>380</v>
      </c>
      <c r="E19" s="3" t="s">
        <v>6525</v>
      </c>
      <c r="F19" s="3" t="s">
        <v>56</v>
      </c>
      <c r="G19" s="3" t="s">
        <v>45</v>
      </c>
      <c r="H19" s="5" t="s">
        <v>46</v>
      </c>
      <c r="I19" s="3" t="s">
        <v>46</v>
      </c>
      <c r="J19" s="3" t="s">
        <v>46</v>
      </c>
      <c r="K19" s="3" t="s">
        <v>113</v>
      </c>
      <c r="L19" s="5" t="s">
        <v>46</v>
      </c>
      <c r="M19" s="3" t="s">
        <v>46</v>
      </c>
      <c r="N19" s="3" t="s">
        <v>61</v>
      </c>
      <c r="O19" s="3" t="s">
        <v>38</v>
      </c>
      <c r="P19" s="5" t="s">
        <v>46</v>
      </c>
      <c r="Q19" s="3" t="s">
        <v>46</v>
      </c>
      <c r="R19" s="3" t="s">
        <v>46</v>
      </c>
      <c r="S19" s="3" t="s">
        <v>50</v>
      </c>
      <c r="T19" s="5" t="s">
        <v>4182</v>
      </c>
      <c r="U19" s="3" t="s">
        <v>46</v>
      </c>
      <c r="V19" s="3" t="s">
        <v>80</v>
      </c>
      <c r="W19" s="3" t="s">
        <v>176</v>
      </c>
      <c r="X19" s="5" t="s">
        <v>2523</v>
      </c>
      <c r="Y19" s="3" t="s">
        <v>47</v>
      </c>
      <c r="Z19" s="3" t="s">
        <v>2564</v>
      </c>
      <c r="AA19" s="3" t="s">
        <v>121</v>
      </c>
      <c r="AB19" s="5" t="s">
        <v>46</v>
      </c>
      <c r="AC19" s="3" t="s">
        <v>46</v>
      </c>
      <c r="AD19" s="3" t="s">
        <v>47</v>
      </c>
      <c r="AE19" s="3" t="s">
        <v>176</v>
      </c>
      <c r="AF19" s="5" t="s">
        <v>6384</v>
      </c>
      <c r="AG19" s="3" t="s">
        <v>242</v>
      </c>
      <c r="AH19" s="5" t="s">
        <v>6526</v>
      </c>
      <c r="AI19" s="3" t="s">
        <v>4020</v>
      </c>
      <c r="AK19" s="16">
        <f t="shared" si="0"/>
        <v>6.4900000000002365</v>
      </c>
      <c r="AL19" t="str">
        <f t="shared" si="1"/>
        <v xml:space="preserve">  </v>
      </c>
      <c r="AN19" s="23">
        <f t="shared" si="2"/>
        <v>4.871628263085527E-2</v>
      </c>
      <c r="AQ19" s="25">
        <f t="shared" si="3"/>
        <v>0.48057269980983719</v>
      </c>
      <c r="AR19" s="41">
        <f t="shared" si="4"/>
        <v>2.0808506192626015</v>
      </c>
    </row>
    <row r="20" spans="1:44" x14ac:dyDescent="0.25">
      <c r="A20" s="3" t="s">
        <v>128</v>
      </c>
      <c r="B20" s="4" t="s">
        <v>192</v>
      </c>
      <c r="C20" s="3" t="s">
        <v>42</v>
      </c>
      <c r="D20" s="3" t="s">
        <v>193</v>
      </c>
      <c r="E20" s="3" t="s">
        <v>6527</v>
      </c>
      <c r="F20" s="3" t="s">
        <v>85</v>
      </c>
      <c r="G20" s="3" t="s">
        <v>42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47</v>
      </c>
      <c r="N20" s="3" t="s">
        <v>46</v>
      </c>
      <c r="O20" s="3" t="s">
        <v>38</v>
      </c>
      <c r="P20" s="5" t="s">
        <v>46</v>
      </c>
      <c r="Q20" s="3" t="s">
        <v>46</v>
      </c>
      <c r="R20" s="3" t="s">
        <v>46</v>
      </c>
      <c r="S20" s="3" t="s">
        <v>583</v>
      </c>
      <c r="T20" s="5" t="s">
        <v>46</v>
      </c>
      <c r="U20" s="3" t="s">
        <v>46</v>
      </c>
      <c r="V20" s="3" t="s">
        <v>80</v>
      </c>
      <c r="W20" s="3" t="s">
        <v>176</v>
      </c>
      <c r="X20" s="5" t="s">
        <v>46</v>
      </c>
      <c r="Y20" s="3" t="s">
        <v>47</v>
      </c>
      <c r="Z20" s="3" t="s">
        <v>47</v>
      </c>
      <c r="AA20" s="3" t="s">
        <v>121</v>
      </c>
      <c r="AB20" s="5" t="s">
        <v>61</v>
      </c>
      <c r="AC20" s="3" t="s">
        <v>2523</v>
      </c>
      <c r="AD20" s="3" t="s">
        <v>47</v>
      </c>
      <c r="AE20" s="3" t="s">
        <v>176</v>
      </c>
      <c r="AF20" s="5" t="s">
        <v>2662</v>
      </c>
      <c r="AG20" s="3" t="s">
        <v>592</v>
      </c>
      <c r="AH20" s="5" t="s">
        <v>6528</v>
      </c>
      <c r="AI20" s="3" t="s">
        <v>6529</v>
      </c>
      <c r="AK20" s="16">
        <f t="shared" si="0"/>
        <v>179.44000000000005</v>
      </c>
      <c r="AL20" t="str">
        <f t="shared" si="1"/>
        <v xml:space="preserve">  </v>
      </c>
      <c r="AN20" s="23">
        <f t="shared" si="2"/>
        <v>1.435264907184312</v>
      </c>
      <c r="AQ20" s="25">
        <f t="shared" si="3"/>
        <v>7.5605811898450836E-2</v>
      </c>
      <c r="AR20" s="41">
        <f t="shared" si="4"/>
        <v>13.226496414629336</v>
      </c>
    </row>
    <row r="21" spans="1:44" x14ac:dyDescent="0.25">
      <c r="A21" s="3" t="s">
        <v>131</v>
      </c>
      <c r="B21" s="4" t="s">
        <v>1107</v>
      </c>
      <c r="C21" s="3" t="s">
        <v>58</v>
      </c>
      <c r="D21" s="3" t="s">
        <v>1103</v>
      </c>
      <c r="E21" s="3" t="s">
        <v>6530</v>
      </c>
      <c r="F21" s="3" t="s">
        <v>122</v>
      </c>
      <c r="G21" s="3" t="s">
        <v>45</v>
      </c>
      <c r="H21" s="5" t="s">
        <v>46</v>
      </c>
      <c r="I21" s="3" t="s">
        <v>47</v>
      </c>
      <c r="J21" s="3" t="s">
        <v>47</v>
      </c>
      <c r="K21" s="3" t="s">
        <v>143</v>
      </c>
      <c r="L21" s="5" t="s">
        <v>46</v>
      </c>
      <c r="M21" s="3" t="s">
        <v>2525</v>
      </c>
      <c r="N21" s="3" t="s">
        <v>46</v>
      </c>
      <c r="O21" s="3" t="s">
        <v>38</v>
      </c>
      <c r="P21" s="5" t="s">
        <v>46</v>
      </c>
      <c r="Q21" s="3" t="s">
        <v>46</v>
      </c>
      <c r="R21" s="3" t="s">
        <v>46</v>
      </c>
      <c r="S21" s="3" t="s">
        <v>91</v>
      </c>
      <c r="T21" s="5" t="s">
        <v>46</v>
      </c>
      <c r="U21" s="3" t="s">
        <v>46</v>
      </c>
      <c r="V21" s="3" t="s">
        <v>80</v>
      </c>
      <c r="W21" s="3" t="s">
        <v>176</v>
      </c>
      <c r="X21" s="5" t="s">
        <v>46</v>
      </c>
      <c r="Y21" s="3" t="s">
        <v>46</v>
      </c>
      <c r="Z21" s="3" t="s">
        <v>47</v>
      </c>
      <c r="AA21" s="3" t="s">
        <v>121</v>
      </c>
      <c r="AB21" s="5" t="s">
        <v>46</v>
      </c>
      <c r="AC21" s="3" t="s">
        <v>46</v>
      </c>
      <c r="AD21" s="3" t="s">
        <v>80</v>
      </c>
      <c r="AE21" s="3" t="s">
        <v>176</v>
      </c>
      <c r="AF21" s="5" t="s">
        <v>4347</v>
      </c>
      <c r="AG21" s="3" t="s">
        <v>950</v>
      </c>
      <c r="AH21" s="5" t="s">
        <v>6531</v>
      </c>
      <c r="AI21" s="3" t="s">
        <v>6365</v>
      </c>
      <c r="AK21" s="16">
        <f t="shared" si="0"/>
        <v>8.3299999999999272</v>
      </c>
      <c r="AL21" t="str">
        <f t="shared" si="1"/>
        <v xml:space="preserve">  </v>
      </c>
      <c r="AN21" s="23">
        <f t="shared" si="2"/>
        <v>6.3467652790889589E-2</v>
      </c>
      <c r="AQ21" s="25">
        <f t="shared" si="3"/>
        <v>0.47469705831415943</v>
      </c>
      <c r="AR21" s="41">
        <f t="shared" si="4"/>
        <v>2.1066066925954905</v>
      </c>
    </row>
    <row r="22" spans="1:44" x14ac:dyDescent="0.25">
      <c r="A22" s="3" t="s">
        <v>64</v>
      </c>
      <c r="B22" s="4" t="s">
        <v>376</v>
      </c>
      <c r="C22" s="3" t="s">
        <v>42</v>
      </c>
      <c r="D22" s="3" t="s">
        <v>377</v>
      </c>
      <c r="E22" s="3" t="s">
        <v>6532</v>
      </c>
      <c r="F22" s="3" t="s">
        <v>293</v>
      </c>
      <c r="G22" s="3" t="s">
        <v>45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38</v>
      </c>
      <c r="P22" s="5" t="s">
        <v>47</v>
      </c>
      <c r="Q22" s="3" t="s">
        <v>46</v>
      </c>
      <c r="R22" s="3" t="s">
        <v>46</v>
      </c>
      <c r="S22" s="3" t="s">
        <v>50</v>
      </c>
      <c r="T22" s="5" t="s">
        <v>46</v>
      </c>
      <c r="U22" s="3" t="s">
        <v>46</v>
      </c>
      <c r="V22" s="3" t="s">
        <v>80</v>
      </c>
      <c r="W22" s="3" t="s">
        <v>176</v>
      </c>
      <c r="X22" s="5" t="s">
        <v>80</v>
      </c>
      <c r="Y22" s="3" t="s">
        <v>2523</v>
      </c>
      <c r="Z22" s="3" t="s">
        <v>47</v>
      </c>
      <c r="AA22" s="3" t="s">
        <v>121</v>
      </c>
      <c r="AB22" s="5" t="s">
        <v>46</v>
      </c>
      <c r="AC22" s="3" t="s">
        <v>2523</v>
      </c>
      <c r="AD22" s="3" t="s">
        <v>80</v>
      </c>
      <c r="AE22" s="3" t="s">
        <v>176</v>
      </c>
      <c r="AF22" s="5" t="s">
        <v>4347</v>
      </c>
      <c r="AG22" s="3" t="s">
        <v>184</v>
      </c>
      <c r="AH22" s="5" t="s">
        <v>6531</v>
      </c>
      <c r="AI22" s="3" t="s">
        <v>6533</v>
      </c>
      <c r="AK22" s="16">
        <f t="shared" si="0"/>
        <v>36.670000000000073</v>
      </c>
      <c r="AL22" t="str">
        <f t="shared" si="1"/>
        <v xml:space="preserve">  </v>
      </c>
      <c r="AN22" s="23">
        <f t="shared" si="2"/>
        <v>0.2906708214514574</v>
      </c>
      <c r="AQ22" s="25">
        <f t="shared" si="3"/>
        <v>0.38565154479840524</v>
      </c>
      <c r="AR22" s="41">
        <f t="shared" si="4"/>
        <v>2.593014376547456</v>
      </c>
    </row>
    <row r="23" spans="1:44" x14ac:dyDescent="0.25">
      <c r="A23" s="3" t="s">
        <v>6534</v>
      </c>
      <c r="B23" s="4" t="s">
        <v>410</v>
      </c>
      <c r="C23" s="3" t="s">
        <v>42</v>
      </c>
      <c r="D23" s="3" t="s">
        <v>377</v>
      </c>
      <c r="E23" s="3" t="s">
        <v>6535</v>
      </c>
      <c r="F23" s="3" t="s">
        <v>107</v>
      </c>
      <c r="G23" s="3" t="s">
        <v>65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46</v>
      </c>
      <c r="M23" s="3" t="s">
        <v>47</v>
      </c>
      <c r="N23" s="3" t="s">
        <v>46</v>
      </c>
      <c r="O23" s="3" t="s">
        <v>38</v>
      </c>
      <c r="P23" s="5" t="s">
        <v>47</v>
      </c>
      <c r="Q23" s="3" t="s">
        <v>40</v>
      </c>
      <c r="R23" s="3" t="s">
        <v>46</v>
      </c>
      <c r="S23" s="3" t="s">
        <v>50</v>
      </c>
      <c r="T23" s="5" t="s">
        <v>4182</v>
      </c>
      <c r="U23" s="3" t="s">
        <v>46</v>
      </c>
      <c r="V23" s="3" t="s">
        <v>4182</v>
      </c>
      <c r="W23" s="3" t="s">
        <v>176</v>
      </c>
      <c r="X23" s="5" t="s">
        <v>2523</v>
      </c>
      <c r="Y23" s="3" t="s">
        <v>46</v>
      </c>
      <c r="Z23" s="3" t="s">
        <v>2565</v>
      </c>
      <c r="AA23" s="3" t="s">
        <v>121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5226</v>
      </c>
      <c r="AG23" s="3" t="s">
        <v>184</v>
      </c>
      <c r="AH23" s="5" t="s">
        <v>6536</v>
      </c>
      <c r="AI23" s="3" t="s">
        <v>6537</v>
      </c>
      <c r="AK23" s="16">
        <f t="shared" si="0"/>
        <v>4.0099999999997635</v>
      </c>
      <c r="AL23" t="str">
        <f t="shared" si="1"/>
        <v xml:space="preserve">  </v>
      </c>
      <c r="AN23" s="23">
        <f t="shared" si="2"/>
        <v>2.8834001110801897E-2</v>
      </c>
      <c r="AQ23" s="25">
        <f t="shared" si="3"/>
        <v>0.48849849159079173</v>
      </c>
      <c r="AR23" s="41">
        <f t="shared" si="4"/>
        <v>2.047089227939082</v>
      </c>
    </row>
    <row r="24" spans="1:44" x14ac:dyDescent="0.25">
      <c r="A24" s="3" t="s">
        <v>6534</v>
      </c>
      <c r="B24" s="4" t="s">
        <v>1777</v>
      </c>
      <c r="C24" s="3" t="s">
        <v>58</v>
      </c>
      <c r="D24" s="3" t="s">
        <v>395</v>
      </c>
      <c r="E24" s="3" t="s">
        <v>6538</v>
      </c>
      <c r="F24" s="3" t="s">
        <v>210</v>
      </c>
      <c r="G24" s="3" t="s">
        <v>65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2703</v>
      </c>
      <c r="M24" s="3" t="s">
        <v>2525</v>
      </c>
      <c r="N24" s="3" t="s">
        <v>46</v>
      </c>
      <c r="O24" s="3" t="s">
        <v>38</v>
      </c>
      <c r="P24" s="5" t="s">
        <v>47</v>
      </c>
      <c r="Q24" s="3" t="s">
        <v>46</v>
      </c>
      <c r="R24" s="3" t="s">
        <v>46</v>
      </c>
      <c r="S24" s="3" t="s">
        <v>50</v>
      </c>
      <c r="T24" s="5" t="s">
        <v>46</v>
      </c>
      <c r="U24" s="3" t="s">
        <v>80</v>
      </c>
      <c r="V24" s="3" t="s">
        <v>80</v>
      </c>
      <c r="W24" s="3" t="s">
        <v>176</v>
      </c>
      <c r="X24" s="5" t="s">
        <v>46</v>
      </c>
      <c r="Y24" s="3" t="s">
        <v>46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80</v>
      </c>
      <c r="AE24" s="3" t="s">
        <v>176</v>
      </c>
      <c r="AF24" s="5" t="s">
        <v>5226</v>
      </c>
      <c r="AG24" s="3" t="s">
        <v>184</v>
      </c>
      <c r="AH24" s="5" t="s">
        <v>6536</v>
      </c>
      <c r="AI24" s="3" t="s">
        <v>6539</v>
      </c>
      <c r="AK24" s="16">
        <f t="shared" si="0"/>
        <v>76.710000000000036</v>
      </c>
      <c r="AL24" t="str">
        <f t="shared" si="1"/>
        <v xml:space="preserve">  </v>
      </c>
      <c r="AN24" s="23">
        <f t="shared" si="2"/>
        <v>0.6116734634122577</v>
      </c>
      <c r="AQ24" s="25">
        <f t="shared" si="3"/>
        <v>0.27037691120217699</v>
      </c>
      <c r="AR24" s="41">
        <f t="shared" si="4"/>
        <v>3.6985406614555196</v>
      </c>
    </row>
    <row r="25" spans="1:44" x14ac:dyDescent="0.25">
      <c r="A25" s="3" t="s">
        <v>146</v>
      </c>
      <c r="B25" s="4" t="s">
        <v>314</v>
      </c>
      <c r="C25" s="3" t="s">
        <v>42</v>
      </c>
      <c r="D25" s="3" t="s">
        <v>307</v>
      </c>
      <c r="E25" s="3" t="s">
        <v>6540</v>
      </c>
      <c r="F25" s="3" t="s">
        <v>138</v>
      </c>
      <c r="G25" s="3" t="s">
        <v>45</v>
      </c>
      <c r="H25" s="5" t="s">
        <v>46</v>
      </c>
      <c r="I25" s="3" t="s">
        <v>46</v>
      </c>
      <c r="J25" s="3" t="s">
        <v>46</v>
      </c>
      <c r="K25" s="3" t="s">
        <v>113</v>
      </c>
      <c r="L25" s="5" t="s">
        <v>46</v>
      </c>
      <c r="M25" s="3" t="s">
        <v>46</v>
      </c>
      <c r="N25" s="3" t="s">
        <v>46</v>
      </c>
      <c r="O25" s="3" t="s">
        <v>821</v>
      </c>
      <c r="P25" s="5" t="s">
        <v>46</v>
      </c>
      <c r="Q25" s="3" t="s">
        <v>46</v>
      </c>
      <c r="R25" s="3" t="s">
        <v>46</v>
      </c>
      <c r="S25" s="3" t="s">
        <v>67</v>
      </c>
      <c r="T25" s="5" t="s">
        <v>46</v>
      </c>
      <c r="U25" s="3" t="s">
        <v>47</v>
      </c>
      <c r="V25" s="3" t="s">
        <v>80</v>
      </c>
      <c r="W25" s="3" t="s">
        <v>176</v>
      </c>
      <c r="X25" s="5" t="s">
        <v>2523</v>
      </c>
      <c r="Y25" s="3" t="s">
        <v>80</v>
      </c>
      <c r="Z25" s="3" t="s">
        <v>47</v>
      </c>
      <c r="AA25" s="3" t="s">
        <v>121</v>
      </c>
      <c r="AB25" s="5" t="s">
        <v>61</v>
      </c>
      <c r="AC25" s="3" t="s">
        <v>2523</v>
      </c>
      <c r="AD25" s="3" t="s">
        <v>80</v>
      </c>
      <c r="AE25" s="3" t="s">
        <v>176</v>
      </c>
      <c r="AF25" s="5" t="s">
        <v>4581</v>
      </c>
      <c r="AG25" s="3" t="s">
        <v>1353</v>
      </c>
      <c r="AH25" s="5" t="s">
        <v>6541</v>
      </c>
      <c r="AI25" s="3" t="s">
        <v>5651</v>
      </c>
      <c r="AK25" s="16">
        <f t="shared" si="0"/>
        <v>-66.800000000000182</v>
      </c>
      <c r="AL25" t="str">
        <f t="shared" si="1"/>
        <v xml:space="preserve">  </v>
      </c>
      <c r="AN25" s="23">
        <f t="shared" si="2"/>
        <v>-0.53885323858061351</v>
      </c>
      <c r="AQ25" s="25">
        <f t="shared" si="3"/>
        <v>0.70500593743159257</v>
      </c>
      <c r="AR25" s="41">
        <f t="shared" si="4"/>
        <v>1.4184277704711259</v>
      </c>
    </row>
    <row r="26" spans="1:44" x14ac:dyDescent="0.25">
      <c r="A26" s="3" t="s">
        <v>149</v>
      </c>
      <c r="B26" s="4" t="s">
        <v>4330</v>
      </c>
      <c r="C26" s="3" t="s">
        <v>42</v>
      </c>
      <c r="D26" s="3" t="s">
        <v>186</v>
      </c>
      <c r="E26" s="3" t="s">
        <v>6542</v>
      </c>
      <c r="F26" s="3" t="s">
        <v>119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46</v>
      </c>
      <c r="M26" s="3" t="s">
        <v>46</v>
      </c>
      <c r="N26" s="3" t="s">
        <v>46</v>
      </c>
      <c r="O26" s="3" t="s">
        <v>821</v>
      </c>
      <c r="P26" s="5" t="s">
        <v>46</v>
      </c>
      <c r="Q26" s="3" t="s">
        <v>46</v>
      </c>
      <c r="R26" s="3" t="s">
        <v>46</v>
      </c>
      <c r="S26" s="3" t="s">
        <v>439</v>
      </c>
      <c r="T26" s="5" t="s">
        <v>80</v>
      </c>
      <c r="U26" s="3" t="s">
        <v>2524</v>
      </c>
      <c r="V26" s="3" t="s">
        <v>80</v>
      </c>
      <c r="W26" s="3" t="s">
        <v>176</v>
      </c>
      <c r="X26" s="5" t="s">
        <v>46</v>
      </c>
      <c r="Y26" s="3" t="s">
        <v>47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47</v>
      </c>
      <c r="AE26" s="3" t="s">
        <v>176</v>
      </c>
      <c r="AF26" s="5" t="s">
        <v>4581</v>
      </c>
      <c r="AG26" s="3" t="s">
        <v>1142</v>
      </c>
      <c r="AH26" s="5" t="s">
        <v>6541</v>
      </c>
      <c r="AI26" s="3" t="s">
        <v>5816</v>
      </c>
      <c r="AK26" s="16">
        <f t="shared" si="0"/>
        <v>-101.36999999999989</v>
      </c>
      <c r="AL26" t="str">
        <f t="shared" si="1"/>
        <v xml:space="preserve">  </v>
      </c>
      <c r="AN26" s="23">
        <f t="shared" si="2"/>
        <v>-0.8160026225113024</v>
      </c>
      <c r="AQ26" s="25">
        <f t="shared" si="3"/>
        <v>0.79275068210368593</v>
      </c>
      <c r="AR26" s="41">
        <f t="shared" si="4"/>
        <v>1.2614306396386139</v>
      </c>
    </row>
    <row r="27" spans="1:44" x14ac:dyDescent="0.25">
      <c r="A27" s="3" t="s">
        <v>154</v>
      </c>
      <c r="B27" s="4" t="s">
        <v>777</v>
      </c>
      <c r="C27" s="3" t="s">
        <v>42</v>
      </c>
      <c r="D27" s="3" t="s">
        <v>354</v>
      </c>
      <c r="E27" s="3" t="s">
        <v>6543</v>
      </c>
      <c r="F27" s="3" t="s">
        <v>359</v>
      </c>
      <c r="G27" s="3" t="s">
        <v>42</v>
      </c>
      <c r="H27" s="5" t="s">
        <v>46</v>
      </c>
      <c r="I27" s="3" t="s">
        <v>46</v>
      </c>
      <c r="J27" s="3" t="s">
        <v>46</v>
      </c>
      <c r="K27" s="3" t="s">
        <v>56</v>
      </c>
      <c r="L27" s="5" t="s">
        <v>46</v>
      </c>
      <c r="M27" s="3" t="s">
        <v>46</v>
      </c>
      <c r="N27" s="3" t="s">
        <v>40</v>
      </c>
      <c r="O27" s="3" t="s">
        <v>38</v>
      </c>
      <c r="P27" s="5" t="s">
        <v>46</v>
      </c>
      <c r="Q27" s="3" t="s">
        <v>46</v>
      </c>
      <c r="R27" s="3" t="s">
        <v>46</v>
      </c>
      <c r="S27" s="3" t="s">
        <v>189</v>
      </c>
      <c r="T27" s="5" t="s">
        <v>46</v>
      </c>
      <c r="U27" s="3" t="s">
        <v>46</v>
      </c>
      <c r="V27" s="3" t="s">
        <v>80</v>
      </c>
      <c r="W27" s="3" t="s">
        <v>176</v>
      </c>
      <c r="X27" s="5" t="s">
        <v>46</v>
      </c>
      <c r="Y27" s="3" t="s">
        <v>47</v>
      </c>
      <c r="Z27" s="3" t="s">
        <v>47</v>
      </c>
      <c r="AA27" s="3" t="s">
        <v>121</v>
      </c>
      <c r="AB27" s="5" t="s">
        <v>46</v>
      </c>
      <c r="AC27" s="3" t="s">
        <v>47</v>
      </c>
      <c r="AD27" s="3" t="s">
        <v>47</v>
      </c>
      <c r="AE27" s="3" t="s">
        <v>176</v>
      </c>
      <c r="AF27" s="5" t="s">
        <v>411</v>
      </c>
      <c r="AG27" s="3" t="s">
        <v>1158</v>
      </c>
      <c r="AH27" s="5" t="s">
        <v>6544</v>
      </c>
      <c r="AI27" s="3" t="s">
        <v>6545</v>
      </c>
      <c r="AK27" s="16">
        <f t="shared" si="0"/>
        <v>172.21000000000004</v>
      </c>
      <c r="AL27" t="str">
        <f t="shared" si="1"/>
        <v xml:space="preserve">  </v>
      </c>
      <c r="AN27" s="23">
        <f t="shared" si="2"/>
        <v>1.3773016429141673</v>
      </c>
      <c r="AQ27" s="25">
        <f t="shared" si="3"/>
        <v>8.4209503754020254E-2</v>
      </c>
      <c r="AR27" s="41">
        <f t="shared" si="4"/>
        <v>11.875144198937983</v>
      </c>
    </row>
    <row r="28" spans="1:44" x14ac:dyDescent="0.25">
      <c r="A28" s="3" t="s">
        <v>157</v>
      </c>
      <c r="B28" s="4" t="s">
        <v>383</v>
      </c>
      <c r="C28" s="3" t="s">
        <v>58</v>
      </c>
      <c r="D28" s="3" t="s">
        <v>365</v>
      </c>
      <c r="E28" s="3" t="s">
        <v>6546</v>
      </c>
      <c r="F28" s="3" t="s">
        <v>98</v>
      </c>
      <c r="G28" s="3" t="s">
        <v>45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47</v>
      </c>
      <c r="N28" s="3" t="s">
        <v>61</v>
      </c>
      <c r="O28" s="3" t="s">
        <v>821</v>
      </c>
      <c r="P28" s="5" t="s">
        <v>46</v>
      </c>
      <c r="Q28" s="3" t="s">
        <v>46</v>
      </c>
      <c r="R28" s="3" t="s">
        <v>46</v>
      </c>
      <c r="S28" s="3" t="s">
        <v>396</v>
      </c>
      <c r="T28" s="5" t="s">
        <v>4182</v>
      </c>
      <c r="U28" s="3" t="s">
        <v>80</v>
      </c>
      <c r="V28" s="3" t="s">
        <v>80</v>
      </c>
      <c r="W28" s="3" t="s">
        <v>176</v>
      </c>
      <c r="X28" s="5" t="s">
        <v>46</v>
      </c>
      <c r="Y28" s="3" t="s">
        <v>47</v>
      </c>
      <c r="Z28" s="3" t="s">
        <v>46</v>
      </c>
      <c r="AA28" s="3" t="s">
        <v>121</v>
      </c>
      <c r="AB28" s="5" t="s">
        <v>46</v>
      </c>
      <c r="AC28" s="3" t="s">
        <v>2523</v>
      </c>
      <c r="AD28" s="3" t="s">
        <v>80</v>
      </c>
      <c r="AE28" s="3" t="s">
        <v>176</v>
      </c>
      <c r="AF28" s="5" t="s">
        <v>411</v>
      </c>
      <c r="AG28" s="3" t="s">
        <v>468</v>
      </c>
      <c r="AH28" s="5" t="s">
        <v>6544</v>
      </c>
      <c r="AI28" s="3" t="s">
        <v>6547</v>
      </c>
      <c r="AK28" s="16">
        <f t="shared" si="0"/>
        <v>-128.67000000000007</v>
      </c>
      <c r="AL28" t="str">
        <f t="shared" si="1"/>
        <v xml:space="preserve">  </v>
      </c>
      <c r="AN28" s="23">
        <f t="shared" si="2"/>
        <v>-1.0348680602118496</v>
      </c>
      <c r="AQ28" s="25">
        <f t="shared" si="3"/>
        <v>0.84963473367432341</v>
      </c>
      <c r="AR28" s="41">
        <f t="shared" si="4"/>
        <v>1.1769763645083202</v>
      </c>
    </row>
    <row r="29" spans="1:44" x14ac:dyDescent="0.25">
      <c r="A29" s="3" t="s">
        <v>256</v>
      </c>
      <c r="B29" s="4" t="s">
        <v>373</v>
      </c>
      <c r="C29" s="3" t="s">
        <v>63</v>
      </c>
      <c r="D29" s="3" t="s">
        <v>1103</v>
      </c>
      <c r="E29" s="3" t="s">
        <v>6548</v>
      </c>
      <c r="F29" s="3" t="s">
        <v>71</v>
      </c>
      <c r="G29" s="3" t="s">
        <v>42</v>
      </c>
      <c r="H29" s="5" t="s">
        <v>46</v>
      </c>
      <c r="I29" s="3" t="s">
        <v>46</v>
      </c>
      <c r="J29" s="3" t="s">
        <v>46</v>
      </c>
      <c r="K29" s="3" t="s">
        <v>128</v>
      </c>
      <c r="L29" s="5" t="s">
        <v>46</v>
      </c>
      <c r="M29" s="3" t="s">
        <v>47</v>
      </c>
      <c r="N29" s="3" t="s">
        <v>61</v>
      </c>
      <c r="O29" s="3" t="s">
        <v>38</v>
      </c>
      <c r="P29" s="5" t="s">
        <v>47</v>
      </c>
      <c r="Q29" s="3" t="s">
        <v>46</v>
      </c>
      <c r="R29" s="3" t="s">
        <v>46</v>
      </c>
      <c r="S29" s="3" t="s">
        <v>235</v>
      </c>
      <c r="T29" s="6" t="s">
        <v>46</v>
      </c>
      <c r="U29" s="7" t="s">
        <v>46</v>
      </c>
      <c r="V29" s="7" t="s">
        <v>4182</v>
      </c>
      <c r="W29" s="7" t="s">
        <v>176</v>
      </c>
      <c r="X29" s="5" t="s">
        <v>46</v>
      </c>
      <c r="Y29" s="3" t="s">
        <v>47</v>
      </c>
      <c r="Z29" s="3" t="s">
        <v>80</v>
      </c>
      <c r="AA29" s="3" t="s">
        <v>121</v>
      </c>
      <c r="AB29" s="5" t="s">
        <v>46</v>
      </c>
      <c r="AC29" s="3" t="s">
        <v>2523</v>
      </c>
      <c r="AD29" s="3" t="s">
        <v>47</v>
      </c>
      <c r="AE29" s="3" t="s">
        <v>176</v>
      </c>
      <c r="AF29" s="5" t="s">
        <v>411</v>
      </c>
      <c r="AG29" s="3" t="s">
        <v>246</v>
      </c>
      <c r="AH29" s="5" t="s">
        <v>6544</v>
      </c>
      <c r="AI29" s="3" t="s">
        <v>6549</v>
      </c>
      <c r="AK29" s="16">
        <f t="shared" si="0"/>
        <v>103.87999999999965</v>
      </c>
      <c r="AL29" t="str">
        <f t="shared" si="1"/>
        <v xml:space="preserve">  </v>
      </c>
      <c r="AN29" s="23">
        <f t="shared" si="2"/>
        <v>0.82949668474279792</v>
      </c>
      <c r="AQ29" s="25">
        <f t="shared" si="3"/>
        <v>0.20341170599192493</v>
      </c>
      <c r="AR29" s="41">
        <f t="shared" si="4"/>
        <v>4.9161379141065664</v>
      </c>
    </row>
    <row r="30" spans="1:44" x14ac:dyDescent="0.25">
      <c r="A30" s="3" t="s">
        <v>261</v>
      </c>
      <c r="B30" s="4" t="s">
        <v>390</v>
      </c>
      <c r="C30" s="3" t="s">
        <v>42</v>
      </c>
      <c r="D30" s="3" t="s">
        <v>307</v>
      </c>
      <c r="E30" s="3" t="s">
        <v>6550</v>
      </c>
      <c r="F30" s="3" t="s">
        <v>113</v>
      </c>
      <c r="G30" s="3" t="s">
        <v>45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2565</v>
      </c>
      <c r="M30" s="3" t="s">
        <v>47</v>
      </c>
      <c r="N30" s="3" t="s">
        <v>46</v>
      </c>
      <c r="O30" s="3" t="s">
        <v>38</v>
      </c>
      <c r="P30" s="5" t="s">
        <v>46</v>
      </c>
      <c r="Q30" s="3" t="s">
        <v>46</v>
      </c>
      <c r="R30" s="3" t="s">
        <v>46</v>
      </c>
      <c r="S30" s="3" t="s">
        <v>50</v>
      </c>
      <c r="T30" s="5" t="s">
        <v>46</v>
      </c>
      <c r="U30" s="3" t="s">
        <v>2524</v>
      </c>
      <c r="V30" s="3" t="s">
        <v>80</v>
      </c>
      <c r="W30" s="3" t="s">
        <v>176</v>
      </c>
      <c r="X30" s="5" t="s">
        <v>46</v>
      </c>
      <c r="Y30" s="3" t="s">
        <v>46</v>
      </c>
      <c r="Z30" s="3" t="s">
        <v>47</v>
      </c>
      <c r="AA30" s="3" t="s">
        <v>121</v>
      </c>
      <c r="AB30" s="5" t="s">
        <v>46</v>
      </c>
      <c r="AC30" s="3" t="s">
        <v>2523</v>
      </c>
      <c r="AD30" s="3" t="s">
        <v>80</v>
      </c>
      <c r="AE30" s="3" t="s">
        <v>176</v>
      </c>
      <c r="AF30" s="5" t="s">
        <v>6551</v>
      </c>
      <c r="AG30" s="3" t="s">
        <v>184</v>
      </c>
      <c r="AH30" s="5" t="s">
        <v>6552</v>
      </c>
      <c r="AI30" s="3" t="s">
        <v>6553</v>
      </c>
      <c r="AK30" s="16">
        <f t="shared" si="0"/>
        <v>-117.94000000000005</v>
      </c>
      <c r="AL30" t="str">
        <f t="shared" si="1"/>
        <v xml:space="preserve">  </v>
      </c>
      <c r="AN30" s="23">
        <f t="shared" si="2"/>
        <v>-0.94884512444163505</v>
      </c>
      <c r="AQ30" s="25">
        <f t="shared" si="3"/>
        <v>0.8286503061503675</v>
      </c>
      <c r="AR30" s="41">
        <f t="shared" si="4"/>
        <v>1.2067816696353688</v>
      </c>
    </row>
    <row r="31" spans="1:44" x14ac:dyDescent="0.25">
      <c r="A31" s="3" t="s">
        <v>297</v>
      </c>
      <c r="B31" s="4" t="s">
        <v>364</v>
      </c>
      <c r="C31" s="3" t="s">
        <v>42</v>
      </c>
      <c r="D31" s="3" t="s">
        <v>365</v>
      </c>
      <c r="E31" s="3" t="s">
        <v>6554</v>
      </c>
      <c r="F31" s="3" t="s">
        <v>219</v>
      </c>
      <c r="G31" s="3" t="s">
        <v>111</v>
      </c>
      <c r="H31" s="5" t="s">
        <v>46</v>
      </c>
      <c r="I31" s="3" t="s">
        <v>46</v>
      </c>
      <c r="J31" s="3" t="s">
        <v>46</v>
      </c>
      <c r="K31" s="3" t="s">
        <v>64</v>
      </c>
      <c r="L31" s="5" t="s">
        <v>2703</v>
      </c>
      <c r="M31" s="3" t="s">
        <v>2523</v>
      </c>
      <c r="N31" s="3" t="s">
        <v>46</v>
      </c>
      <c r="O31" s="3" t="s">
        <v>38</v>
      </c>
      <c r="P31" s="5" t="s">
        <v>47</v>
      </c>
      <c r="Q31" s="3" t="s">
        <v>40</v>
      </c>
      <c r="R31" s="3" t="s">
        <v>40</v>
      </c>
      <c r="S31" s="3" t="s">
        <v>50</v>
      </c>
      <c r="T31" s="5" t="s">
        <v>46</v>
      </c>
      <c r="U31" s="3" t="s">
        <v>46</v>
      </c>
      <c r="V31" s="3" t="s">
        <v>2524</v>
      </c>
      <c r="W31" s="3" t="s">
        <v>176</v>
      </c>
      <c r="X31" s="5" t="s">
        <v>46</v>
      </c>
      <c r="Y31" s="3" t="s">
        <v>2523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80</v>
      </c>
      <c r="AE31" s="3" t="s">
        <v>176</v>
      </c>
      <c r="AF31" s="5" t="s">
        <v>5231</v>
      </c>
      <c r="AG31" s="3" t="s">
        <v>237</v>
      </c>
      <c r="AH31" s="5" t="s">
        <v>6555</v>
      </c>
      <c r="AI31" s="3" t="s">
        <v>3044</v>
      </c>
      <c r="AK31" s="16">
        <f t="shared" si="0"/>
        <v>-2.1600000000003092</v>
      </c>
      <c r="AL31" t="str">
        <f t="shared" si="1"/>
        <v xml:space="preserve">  </v>
      </c>
      <c r="AN31" s="23">
        <f t="shared" si="2"/>
        <v>-2.0631191219322057E-2</v>
      </c>
      <c r="AQ31" s="25">
        <f t="shared" si="3"/>
        <v>0.508230070618783</v>
      </c>
      <c r="AR31" s="41">
        <f t="shared" si="4"/>
        <v>1.9676128151615953</v>
      </c>
    </row>
    <row r="32" spans="1:44" x14ac:dyDescent="0.25">
      <c r="A32" s="3" t="s">
        <v>134</v>
      </c>
      <c r="B32" s="4" t="s">
        <v>1131</v>
      </c>
      <c r="C32" s="3" t="s">
        <v>42</v>
      </c>
      <c r="D32" s="3" t="s">
        <v>90</v>
      </c>
      <c r="E32" s="3" t="s">
        <v>6556</v>
      </c>
      <c r="F32" s="3" t="s">
        <v>399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2564</v>
      </c>
      <c r="M32" s="3" t="s">
        <v>47</v>
      </c>
      <c r="N32" s="3" t="s">
        <v>46</v>
      </c>
      <c r="O32" s="3" t="s">
        <v>38</v>
      </c>
      <c r="P32" s="5" t="s">
        <v>46</v>
      </c>
      <c r="Q32" s="3" t="s">
        <v>46</v>
      </c>
      <c r="R32" s="3" t="s">
        <v>46</v>
      </c>
      <c r="S32" s="3" t="s">
        <v>71</v>
      </c>
      <c r="T32" s="5" t="s">
        <v>46</v>
      </c>
      <c r="U32" s="3" t="s">
        <v>80</v>
      </c>
      <c r="V32" s="3" t="s">
        <v>80</v>
      </c>
      <c r="W32" s="3" t="s">
        <v>176</v>
      </c>
      <c r="X32" s="5" t="s">
        <v>46</v>
      </c>
      <c r="Y32" s="3" t="s">
        <v>46</v>
      </c>
      <c r="Z32" s="3" t="s">
        <v>47</v>
      </c>
      <c r="AA32" s="3" t="s">
        <v>121</v>
      </c>
      <c r="AB32" s="5" t="s">
        <v>46</v>
      </c>
      <c r="AC32" s="3" t="s">
        <v>2523</v>
      </c>
      <c r="AD32" s="3" t="s">
        <v>80</v>
      </c>
      <c r="AE32" s="3" t="s">
        <v>176</v>
      </c>
      <c r="AF32" s="5" t="s">
        <v>38</v>
      </c>
      <c r="AG32" s="3" t="s">
        <v>1869</v>
      </c>
      <c r="AH32" s="5" t="s">
        <v>6557</v>
      </c>
      <c r="AI32" s="3" t="s">
        <v>6558</v>
      </c>
      <c r="AK32" s="16">
        <f t="shared" si="0"/>
        <v>112.59999999999991</v>
      </c>
      <c r="AL32" t="str">
        <f t="shared" si="1"/>
        <v xml:space="preserve">  </v>
      </c>
      <c r="AN32" s="23">
        <f t="shared" si="2"/>
        <v>0.89940535202297434</v>
      </c>
      <c r="AQ32" s="25">
        <f t="shared" si="3"/>
        <v>0.18421839474078294</v>
      </c>
      <c r="AR32" s="41">
        <f t="shared" si="4"/>
        <v>5.4283395608083449</v>
      </c>
    </row>
    <row r="33" spans="1:44" x14ac:dyDescent="0.25">
      <c r="A33" s="3" t="s">
        <v>208</v>
      </c>
      <c r="B33" s="4" t="s">
        <v>394</v>
      </c>
      <c r="C33" s="3" t="s">
        <v>42</v>
      </c>
      <c r="D33" s="3" t="s">
        <v>495</v>
      </c>
      <c r="E33" s="3" t="s">
        <v>6559</v>
      </c>
      <c r="F33" s="3" t="s">
        <v>220</v>
      </c>
      <c r="G33" s="3" t="s">
        <v>111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48</v>
      </c>
      <c r="M33" s="3" t="s">
        <v>47</v>
      </c>
      <c r="N33" s="3" t="s">
        <v>47</v>
      </c>
      <c r="O33" s="3" t="s">
        <v>38</v>
      </c>
      <c r="P33" s="5" t="s">
        <v>46</v>
      </c>
      <c r="Q33" s="3" t="s">
        <v>46</v>
      </c>
      <c r="R33" s="3" t="s">
        <v>46</v>
      </c>
      <c r="S33" s="3" t="s">
        <v>50</v>
      </c>
      <c r="T33" s="5" t="s">
        <v>46</v>
      </c>
      <c r="U33" s="3" t="s">
        <v>2524</v>
      </c>
      <c r="V33" s="3" t="s">
        <v>2524</v>
      </c>
      <c r="W33" s="3" t="s">
        <v>189</v>
      </c>
      <c r="X33" s="5" t="s">
        <v>46</v>
      </c>
      <c r="Y33" s="3" t="s">
        <v>46</v>
      </c>
      <c r="Z33" s="3" t="s">
        <v>47</v>
      </c>
      <c r="AA33" s="3" t="s">
        <v>497</v>
      </c>
      <c r="AB33" s="5" t="s">
        <v>46</v>
      </c>
      <c r="AC33" s="3" t="s">
        <v>46</v>
      </c>
      <c r="AD33" s="3" t="s">
        <v>80</v>
      </c>
      <c r="AE33" s="3" t="s">
        <v>176</v>
      </c>
      <c r="AF33" s="5" t="s">
        <v>38</v>
      </c>
      <c r="AG33" s="3" t="s">
        <v>187</v>
      </c>
      <c r="AH33" s="5" t="s">
        <v>6557</v>
      </c>
      <c r="AI33" s="3" t="s">
        <v>3643</v>
      </c>
      <c r="AK33" s="16">
        <f t="shared" si="0"/>
        <v>6.8399999999996908</v>
      </c>
      <c r="AL33" t="str">
        <f t="shared" si="1"/>
        <v xml:space="preserve">  </v>
      </c>
      <c r="AN33" s="23">
        <f t="shared" si="2"/>
        <v>5.1522249780857891E-2</v>
      </c>
      <c r="AQ33" s="25">
        <f t="shared" si="3"/>
        <v>0.47945468631665855</v>
      </c>
      <c r="AR33" s="41">
        <f t="shared" si="4"/>
        <v>2.0857028381187712</v>
      </c>
    </row>
    <row r="34" spans="1:44" x14ac:dyDescent="0.25">
      <c r="A34" s="3" t="s">
        <v>273</v>
      </c>
      <c r="B34" s="4" t="s">
        <v>771</v>
      </c>
      <c r="C34" s="3" t="s">
        <v>63</v>
      </c>
      <c r="D34" s="3" t="s">
        <v>380</v>
      </c>
      <c r="E34" s="3" t="s">
        <v>6560</v>
      </c>
      <c r="F34" s="3" t="s">
        <v>1027</v>
      </c>
      <c r="G34" s="3" t="s">
        <v>42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2564</v>
      </c>
      <c r="N34" s="3" t="s">
        <v>47</v>
      </c>
      <c r="O34" s="3" t="s">
        <v>38</v>
      </c>
      <c r="P34" s="5" t="s">
        <v>46</v>
      </c>
      <c r="Q34" s="3" t="s">
        <v>40</v>
      </c>
      <c r="R34" s="3" t="s">
        <v>86</v>
      </c>
      <c r="S34" s="3" t="s">
        <v>50</v>
      </c>
      <c r="T34" s="5" t="s">
        <v>46</v>
      </c>
      <c r="U34" s="3" t="s">
        <v>4182</v>
      </c>
      <c r="V34" s="3" t="s">
        <v>2524</v>
      </c>
      <c r="W34" s="3" t="s">
        <v>176</v>
      </c>
      <c r="X34" s="5" t="s">
        <v>46</v>
      </c>
      <c r="Y34" s="3" t="s">
        <v>46</v>
      </c>
      <c r="Z34" s="3" t="s">
        <v>80</v>
      </c>
      <c r="AA34" s="3" t="s">
        <v>60</v>
      </c>
      <c r="AB34" s="5" t="s">
        <v>46</v>
      </c>
      <c r="AC34" s="3" t="s">
        <v>46</v>
      </c>
      <c r="AD34" s="3" t="s">
        <v>47</v>
      </c>
      <c r="AE34" s="3" t="s">
        <v>176</v>
      </c>
      <c r="AF34" s="5" t="s">
        <v>38</v>
      </c>
      <c r="AG34" s="3" t="s">
        <v>567</v>
      </c>
      <c r="AH34" s="5" t="s">
        <v>6557</v>
      </c>
      <c r="AI34" s="8" t="s">
        <v>6561</v>
      </c>
      <c r="AK34" s="16">
        <f t="shared" si="0"/>
        <v>377.69999999999982</v>
      </c>
      <c r="AL34" t="str">
        <f t="shared" si="1"/>
        <v>Serafimović, Ilija</v>
      </c>
      <c r="AN34" s="23">
        <f t="shared" si="2"/>
        <v>3.0247250419282743</v>
      </c>
      <c r="AQ34" s="25">
        <f t="shared" si="3"/>
        <v>1.2442962762279075E-3</v>
      </c>
      <c r="AR34" s="41">
        <f t="shared" si="4"/>
        <v>803.66711618836212</v>
      </c>
    </row>
    <row r="35" spans="1:44" x14ac:dyDescent="0.25">
      <c r="A35" s="3" t="s">
        <v>122</v>
      </c>
      <c r="B35" s="4" t="s">
        <v>398</v>
      </c>
      <c r="C35" s="3" t="s">
        <v>58</v>
      </c>
      <c r="D35" s="3" t="s">
        <v>395</v>
      </c>
      <c r="E35" s="3" t="s">
        <v>6562</v>
      </c>
      <c r="F35" s="3" t="s">
        <v>131</v>
      </c>
      <c r="G35" s="3" t="s">
        <v>45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47</v>
      </c>
      <c r="M35" s="3" t="s">
        <v>47</v>
      </c>
      <c r="N35" s="3" t="s">
        <v>46</v>
      </c>
      <c r="O35" s="3" t="s">
        <v>38</v>
      </c>
      <c r="P35" s="5" t="s">
        <v>47</v>
      </c>
      <c r="Q35" s="3" t="s">
        <v>40</v>
      </c>
      <c r="R35" s="3" t="s">
        <v>46</v>
      </c>
      <c r="S35" s="3" t="s">
        <v>50</v>
      </c>
      <c r="T35" s="5" t="s">
        <v>46</v>
      </c>
      <c r="U35" s="3" t="s">
        <v>46</v>
      </c>
      <c r="V35" s="3" t="s">
        <v>2524</v>
      </c>
      <c r="W35" s="3" t="s">
        <v>176</v>
      </c>
      <c r="X35" s="5" t="s">
        <v>46</v>
      </c>
      <c r="Y35" s="3" t="s">
        <v>46</v>
      </c>
      <c r="Z35" s="3" t="s">
        <v>47</v>
      </c>
      <c r="AA35" s="3" t="s">
        <v>121</v>
      </c>
      <c r="AB35" s="6" t="s">
        <v>46</v>
      </c>
      <c r="AC35" s="7" t="s">
        <v>46</v>
      </c>
      <c r="AD35" s="7" t="s">
        <v>2525</v>
      </c>
      <c r="AE35" s="7" t="s">
        <v>176</v>
      </c>
      <c r="AF35" s="5" t="s">
        <v>38</v>
      </c>
      <c r="AG35" s="3" t="s">
        <v>184</v>
      </c>
      <c r="AH35" s="5" t="s">
        <v>6557</v>
      </c>
      <c r="AI35" s="3" t="s">
        <v>6563</v>
      </c>
      <c r="AK35" s="16">
        <f t="shared" si="0"/>
        <v>-103</v>
      </c>
      <c r="AL35" t="str">
        <f t="shared" si="1"/>
        <v xml:space="preserve">  </v>
      </c>
      <c r="AN35" s="23">
        <f t="shared" si="2"/>
        <v>-0.82907041238133583</v>
      </c>
      <c r="AQ35" s="25">
        <f t="shared" si="3"/>
        <v>0.79646771751478684</v>
      </c>
      <c r="AR35" s="41">
        <f t="shared" si="4"/>
        <v>1.2555436686376864</v>
      </c>
    </row>
    <row r="36" spans="1:44" x14ac:dyDescent="0.25">
      <c r="A36" s="3" t="s">
        <v>107</v>
      </c>
      <c r="B36" s="4" t="s">
        <v>6564</v>
      </c>
      <c r="C36" s="3" t="s">
        <v>42</v>
      </c>
      <c r="D36" s="3" t="s">
        <v>115</v>
      </c>
      <c r="E36" s="3" t="s">
        <v>6565</v>
      </c>
      <c r="F36" s="3" t="s">
        <v>91</v>
      </c>
      <c r="G36" s="3" t="s">
        <v>111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2703</v>
      </c>
      <c r="M36" s="3" t="s">
        <v>47</v>
      </c>
      <c r="N36" s="3" t="s">
        <v>61</v>
      </c>
      <c r="O36" s="3" t="s">
        <v>38</v>
      </c>
      <c r="P36" s="5" t="s">
        <v>46</v>
      </c>
      <c r="Q36" s="3" t="s">
        <v>86</v>
      </c>
      <c r="R36" s="3" t="s">
        <v>40</v>
      </c>
      <c r="S36" s="3" t="s">
        <v>50</v>
      </c>
      <c r="T36" s="5" t="s">
        <v>46</v>
      </c>
      <c r="U36" s="3" t="s">
        <v>2524</v>
      </c>
      <c r="V36" s="3" t="s">
        <v>80</v>
      </c>
      <c r="W36" s="3" t="s">
        <v>176</v>
      </c>
      <c r="X36" s="5" t="s">
        <v>46</v>
      </c>
      <c r="Y36" s="3" t="s">
        <v>46</v>
      </c>
      <c r="Z36" s="3" t="s">
        <v>47</v>
      </c>
      <c r="AA36" s="3" t="s">
        <v>121</v>
      </c>
      <c r="AB36" s="5" t="s">
        <v>46</v>
      </c>
      <c r="AC36" s="3" t="s">
        <v>46</v>
      </c>
      <c r="AD36" s="3" t="s">
        <v>80</v>
      </c>
      <c r="AE36" s="3" t="s">
        <v>176</v>
      </c>
      <c r="AF36" s="5" t="s">
        <v>3203</v>
      </c>
      <c r="AG36" s="3" t="s">
        <v>184</v>
      </c>
      <c r="AH36" s="5" t="s">
        <v>6566</v>
      </c>
      <c r="AI36" s="3" t="s">
        <v>6567</v>
      </c>
      <c r="AK36" s="16">
        <f t="shared" si="0"/>
        <v>82.519999999999982</v>
      </c>
      <c r="AL36" t="str">
        <f t="shared" si="1"/>
        <v xml:space="preserve">  </v>
      </c>
      <c r="AN36" s="23">
        <f t="shared" si="2"/>
        <v>0.65825251810237351</v>
      </c>
      <c r="AQ36" s="25">
        <f t="shared" si="3"/>
        <v>0.25518794153920654</v>
      </c>
      <c r="AR36" s="41">
        <f t="shared" si="4"/>
        <v>3.918680459461922</v>
      </c>
    </row>
    <row r="37" spans="1:44" x14ac:dyDescent="0.25">
      <c r="A37" s="3" t="s">
        <v>279</v>
      </c>
      <c r="B37" s="4" t="s">
        <v>77</v>
      </c>
      <c r="C37" s="3" t="s">
        <v>42</v>
      </c>
      <c r="D37" s="3" t="s">
        <v>59</v>
      </c>
      <c r="E37" s="3" t="s">
        <v>6568</v>
      </c>
      <c r="F37" s="3" t="s">
        <v>213</v>
      </c>
      <c r="G37" s="3" t="s">
        <v>65</v>
      </c>
      <c r="H37" s="5" t="s">
        <v>46</v>
      </c>
      <c r="I37" s="3" t="s">
        <v>46</v>
      </c>
      <c r="J37" s="3" t="s">
        <v>47</v>
      </c>
      <c r="K37" s="3" t="s">
        <v>131</v>
      </c>
      <c r="L37" s="5" t="s">
        <v>4166</v>
      </c>
      <c r="M37" s="3" t="s">
        <v>46</v>
      </c>
      <c r="N37" s="3" t="s">
        <v>46</v>
      </c>
      <c r="O37" s="3" t="s">
        <v>38</v>
      </c>
      <c r="P37" s="5" t="s">
        <v>46</v>
      </c>
      <c r="Q37" s="3" t="s">
        <v>46</v>
      </c>
      <c r="R37" s="3" t="s">
        <v>46</v>
      </c>
      <c r="S37" s="3" t="s">
        <v>368</v>
      </c>
      <c r="T37" s="5" t="s">
        <v>46</v>
      </c>
      <c r="U37" s="3" t="s">
        <v>2524</v>
      </c>
      <c r="V37" s="3" t="s">
        <v>80</v>
      </c>
      <c r="W37" s="3" t="s">
        <v>176</v>
      </c>
      <c r="X37" s="5" t="s">
        <v>46</v>
      </c>
      <c r="Y37" s="3" t="s">
        <v>47</v>
      </c>
      <c r="Z37" s="3" t="s">
        <v>47</v>
      </c>
      <c r="AA37" s="3" t="s">
        <v>121</v>
      </c>
      <c r="AB37" s="5" t="s">
        <v>61</v>
      </c>
      <c r="AC37" s="3" t="s">
        <v>46</v>
      </c>
      <c r="AD37" s="3" t="s">
        <v>80</v>
      </c>
      <c r="AE37" s="3" t="s">
        <v>176</v>
      </c>
      <c r="AF37" s="5" t="s">
        <v>2721</v>
      </c>
      <c r="AG37" s="3" t="s">
        <v>246</v>
      </c>
      <c r="AH37" s="5" t="s">
        <v>6569</v>
      </c>
      <c r="AI37" s="3" t="s">
        <v>2602</v>
      </c>
      <c r="AK37" s="16">
        <f t="shared" si="0"/>
        <v>-3.8999999999996362</v>
      </c>
      <c r="AL37" t="str">
        <f t="shared" si="1"/>
        <v xml:space="preserve">  </v>
      </c>
      <c r="AN37" s="23">
        <f t="shared" si="2"/>
        <v>-3.4580856479351454E-2</v>
      </c>
      <c r="AQ37" s="25">
        <f t="shared" si="3"/>
        <v>0.51379301665719601</v>
      </c>
      <c r="AR37" s="41">
        <f t="shared" si="4"/>
        <v>1.9463090536070919</v>
      </c>
    </row>
    <row r="38" spans="1:44" x14ac:dyDescent="0.25">
      <c r="A38" s="3" t="s">
        <v>281</v>
      </c>
      <c r="B38" s="4" t="s">
        <v>54</v>
      </c>
      <c r="C38" s="3" t="s">
        <v>42</v>
      </c>
      <c r="D38" s="3" t="s">
        <v>55</v>
      </c>
      <c r="E38" s="3" t="s">
        <v>6570</v>
      </c>
      <c r="F38" s="3" t="s">
        <v>149</v>
      </c>
      <c r="G38" s="3" t="s">
        <v>45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2518</v>
      </c>
      <c r="M38" s="3" t="s">
        <v>2564</v>
      </c>
      <c r="N38" s="3" t="s">
        <v>46</v>
      </c>
      <c r="O38" s="3" t="s">
        <v>38</v>
      </c>
      <c r="P38" s="5" t="s">
        <v>46</v>
      </c>
      <c r="Q38" s="3" t="s">
        <v>46</v>
      </c>
      <c r="R38" s="3" t="s">
        <v>46</v>
      </c>
      <c r="S38" s="3" t="s">
        <v>50</v>
      </c>
      <c r="T38" s="5" t="s">
        <v>4182</v>
      </c>
      <c r="U38" s="3" t="s">
        <v>2524</v>
      </c>
      <c r="V38" s="3" t="s">
        <v>80</v>
      </c>
      <c r="W38" s="3" t="s">
        <v>176</v>
      </c>
      <c r="X38" s="5" t="s">
        <v>46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2523</v>
      </c>
      <c r="AD38" s="3" t="s">
        <v>80</v>
      </c>
      <c r="AE38" s="3" t="s">
        <v>176</v>
      </c>
      <c r="AF38" s="5" t="s">
        <v>2721</v>
      </c>
      <c r="AG38" s="3" t="s">
        <v>184</v>
      </c>
      <c r="AH38" s="5" t="s">
        <v>6569</v>
      </c>
      <c r="AI38" s="3" t="s">
        <v>4449</v>
      </c>
      <c r="AK38" s="16">
        <f t="shared" si="0"/>
        <v>-86.669999999999618</v>
      </c>
      <c r="AL38" t="str">
        <f t="shared" si="1"/>
        <v xml:space="preserve">  </v>
      </c>
      <c r="AN38" s="23">
        <f t="shared" si="2"/>
        <v>-0.69815200221100626</v>
      </c>
      <c r="AQ38" s="25">
        <f t="shared" si="3"/>
        <v>0.7574589301342467</v>
      </c>
      <c r="AR38" s="41">
        <f t="shared" si="4"/>
        <v>1.3202035915303909</v>
      </c>
    </row>
    <row r="39" spans="1:44" x14ac:dyDescent="0.25">
      <c r="A39" s="3" t="s">
        <v>236</v>
      </c>
      <c r="B39" s="4" t="s">
        <v>389</v>
      </c>
      <c r="C39" s="3" t="s">
        <v>42</v>
      </c>
      <c r="D39" s="3" t="s">
        <v>380</v>
      </c>
      <c r="E39" s="3" t="s">
        <v>6571</v>
      </c>
      <c r="F39" s="3" t="s">
        <v>157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113</v>
      </c>
      <c r="L39" s="5" t="s">
        <v>46</v>
      </c>
      <c r="M39" s="3" t="s">
        <v>80</v>
      </c>
      <c r="N39" s="3" t="s">
        <v>48</v>
      </c>
      <c r="O39" s="3" t="s">
        <v>38</v>
      </c>
      <c r="P39" s="5" t="s">
        <v>46</v>
      </c>
      <c r="Q39" s="3" t="s">
        <v>40</v>
      </c>
      <c r="R39" s="3" t="s">
        <v>46</v>
      </c>
      <c r="S39" s="3" t="s">
        <v>497</v>
      </c>
      <c r="T39" s="5" t="s">
        <v>4182</v>
      </c>
      <c r="U39" s="3" t="s">
        <v>2524</v>
      </c>
      <c r="V39" s="3" t="s">
        <v>2524</v>
      </c>
      <c r="W39" s="3" t="s">
        <v>176</v>
      </c>
      <c r="X39" s="5" t="s">
        <v>46</v>
      </c>
      <c r="Y39" s="3" t="s">
        <v>46</v>
      </c>
      <c r="Z39" s="3" t="s">
        <v>80</v>
      </c>
      <c r="AA39" s="3" t="s">
        <v>121</v>
      </c>
      <c r="AB39" s="5" t="s">
        <v>46</v>
      </c>
      <c r="AC39" s="3" t="s">
        <v>2523</v>
      </c>
      <c r="AD39" s="3" t="s">
        <v>80</v>
      </c>
      <c r="AE39" s="3" t="s">
        <v>176</v>
      </c>
      <c r="AF39" s="5" t="s">
        <v>78</v>
      </c>
      <c r="AG39" s="3" t="s">
        <v>1633</v>
      </c>
      <c r="AH39" s="5" t="s">
        <v>6572</v>
      </c>
      <c r="AI39" s="3" t="s">
        <v>6232</v>
      </c>
      <c r="AK39" s="16">
        <f t="shared" si="0"/>
        <v>-74.220000000000255</v>
      </c>
      <c r="AL39" t="str">
        <f t="shared" si="1"/>
        <v xml:space="preserve">  </v>
      </c>
      <c r="AN39" s="23">
        <f t="shared" si="2"/>
        <v>-0.59833974216076247</v>
      </c>
      <c r="AQ39" s="25">
        <f t="shared" si="3"/>
        <v>0.72519336809788393</v>
      </c>
      <c r="AR39" s="41">
        <f t="shared" si="4"/>
        <v>1.3789425606895838</v>
      </c>
    </row>
    <row r="40" spans="1:44" x14ac:dyDescent="0.25">
      <c r="A40" s="3" t="s">
        <v>315</v>
      </c>
      <c r="B40" s="4" t="s">
        <v>123</v>
      </c>
      <c r="C40" s="3" t="s">
        <v>42</v>
      </c>
      <c r="D40" s="3" t="s">
        <v>115</v>
      </c>
      <c r="E40" s="3" t="s">
        <v>6573</v>
      </c>
      <c r="F40" s="3" t="s">
        <v>424</v>
      </c>
      <c r="G40" s="3" t="s">
        <v>65</v>
      </c>
      <c r="H40" s="5" t="s">
        <v>46</v>
      </c>
      <c r="I40" s="3" t="s">
        <v>46</v>
      </c>
      <c r="J40" s="3" t="s">
        <v>46</v>
      </c>
      <c r="K40" s="3" t="s">
        <v>131</v>
      </c>
      <c r="L40" s="5" t="s">
        <v>80</v>
      </c>
      <c r="M40" s="3" t="s">
        <v>2523</v>
      </c>
      <c r="N40" s="3" t="s">
        <v>61</v>
      </c>
      <c r="O40" s="3" t="s">
        <v>38</v>
      </c>
      <c r="P40" s="5" t="s">
        <v>46</v>
      </c>
      <c r="Q40" s="3" t="s">
        <v>40</v>
      </c>
      <c r="R40" s="3" t="s">
        <v>61</v>
      </c>
      <c r="S40" s="3" t="s">
        <v>50</v>
      </c>
      <c r="T40" s="5" t="s">
        <v>46</v>
      </c>
      <c r="U40" s="3" t="s">
        <v>46</v>
      </c>
      <c r="V40" s="3" t="s">
        <v>80</v>
      </c>
      <c r="W40" s="3" t="s">
        <v>176</v>
      </c>
      <c r="X40" s="5" t="s">
        <v>80</v>
      </c>
      <c r="Y40" s="3" t="s">
        <v>46</v>
      </c>
      <c r="Z40" s="3" t="s">
        <v>47</v>
      </c>
      <c r="AA40" s="3" t="s">
        <v>121</v>
      </c>
      <c r="AB40" s="5" t="s">
        <v>46</v>
      </c>
      <c r="AC40" s="3" t="s">
        <v>46</v>
      </c>
      <c r="AD40" s="3" t="s">
        <v>80</v>
      </c>
      <c r="AE40" s="3" t="s">
        <v>176</v>
      </c>
      <c r="AF40" s="5" t="s">
        <v>6574</v>
      </c>
      <c r="AG40" s="3" t="s">
        <v>215</v>
      </c>
      <c r="AH40" s="5" t="s">
        <v>6575</v>
      </c>
      <c r="AI40" s="3" t="s">
        <v>6576</v>
      </c>
      <c r="AK40" s="16">
        <f t="shared" si="0"/>
        <v>110.80999999999995</v>
      </c>
      <c r="AL40" t="str">
        <f t="shared" si="1"/>
        <v xml:space="preserve">  </v>
      </c>
      <c r="AN40" s="23">
        <f t="shared" si="2"/>
        <v>0.88505483431293885</v>
      </c>
      <c r="AQ40" s="25">
        <f t="shared" si="3"/>
        <v>0.18806352879256583</v>
      </c>
      <c r="AR40" s="41">
        <f t="shared" si="4"/>
        <v>5.3173521012838192</v>
      </c>
    </row>
    <row r="41" spans="1:44" x14ac:dyDescent="0.25">
      <c r="A41" s="3" t="s">
        <v>96</v>
      </c>
      <c r="B41" s="4" t="s">
        <v>6577</v>
      </c>
      <c r="C41" s="3" t="s">
        <v>42</v>
      </c>
      <c r="D41" s="3" t="s">
        <v>1103</v>
      </c>
      <c r="E41" s="3" t="s">
        <v>6578</v>
      </c>
      <c r="F41" s="3" t="s">
        <v>134</v>
      </c>
      <c r="G41" s="3" t="s">
        <v>65</v>
      </c>
      <c r="H41" s="5" t="s">
        <v>46</v>
      </c>
      <c r="I41" s="3" t="s">
        <v>46</v>
      </c>
      <c r="J41" s="3" t="s">
        <v>46</v>
      </c>
      <c r="K41" s="3" t="s">
        <v>128</v>
      </c>
      <c r="L41" s="5" t="s">
        <v>46</v>
      </c>
      <c r="M41" s="3" t="s">
        <v>47</v>
      </c>
      <c r="N41" s="3" t="s">
        <v>61</v>
      </c>
      <c r="O41" s="3" t="s">
        <v>38</v>
      </c>
      <c r="P41" s="5" t="s">
        <v>46</v>
      </c>
      <c r="Q41" s="3" t="s">
        <v>40</v>
      </c>
      <c r="R41" s="3" t="s">
        <v>46</v>
      </c>
      <c r="S41" s="3" t="s">
        <v>50</v>
      </c>
      <c r="T41" s="5" t="s">
        <v>46</v>
      </c>
      <c r="U41" s="3" t="s">
        <v>80</v>
      </c>
      <c r="V41" s="3" t="s">
        <v>80</v>
      </c>
      <c r="W41" s="3" t="s">
        <v>176</v>
      </c>
      <c r="X41" s="5" t="s">
        <v>2523</v>
      </c>
      <c r="Y41" s="3" t="s">
        <v>46</v>
      </c>
      <c r="Z41" s="3" t="s">
        <v>47</v>
      </c>
      <c r="AA41" s="3" t="s">
        <v>121</v>
      </c>
      <c r="AB41" s="5" t="s">
        <v>46</v>
      </c>
      <c r="AC41" s="3" t="s">
        <v>2523</v>
      </c>
      <c r="AD41" s="3" t="s">
        <v>80</v>
      </c>
      <c r="AE41" s="3" t="s">
        <v>176</v>
      </c>
      <c r="AF41" s="5" t="s">
        <v>3211</v>
      </c>
      <c r="AG41" s="3" t="s">
        <v>200</v>
      </c>
      <c r="AH41" s="5" t="s">
        <v>6579</v>
      </c>
      <c r="AI41" s="3" t="s">
        <v>5058</v>
      </c>
      <c r="AK41" s="16">
        <f t="shared" si="0"/>
        <v>-76.329999999999927</v>
      </c>
      <c r="AL41" t="str">
        <f t="shared" si="1"/>
        <v xml:space="preserve">  </v>
      </c>
      <c r="AN41" s="23">
        <f t="shared" si="2"/>
        <v>-0.61525571555080205</v>
      </c>
      <c r="AQ41" s="25">
        <f t="shared" si="3"/>
        <v>0.73080707090439467</v>
      </c>
      <c r="AR41" s="41">
        <f t="shared" si="4"/>
        <v>1.3683501977648784</v>
      </c>
    </row>
    <row r="42" spans="1:44" x14ac:dyDescent="0.25">
      <c r="A42" s="3" t="s">
        <v>219</v>
      </c>
      <c r="B42" s="4" t="s">
        <v>392</v>
      </c>
      <c r="C42" s="3" t="s">
        <v>58</v>
      </c>
      <c r="D42" s="3" t="s">
        <v>307</v>
      </c>
      <c r="E42" s="3" t="s">
        <v>6580</v>
      </c>
      <c r="F42" s="3" t="s">
        <v>281</v>
      </c>
      <c r="G42" s="3" t="s">
        <v>45</v>
      </c>
      <c r="H42" s="5" t="s">
        <v>46</v>
      </c>
      <c r="I42" s="3" t="s">
        <v>46</v>
      </c>
      <c r="J42" s="3" t="s">
        <v>46</v>
      </c>
      <c r="K42" s="3" t="s">
        <v>143</v>
      </c>
      <c r="L42" s="5" t="s">
        <v>46</v>
      </c>
      <c r="M42" s="3" t="s">
        <v>2564</v>
      </c>
      <c r="N42" s="3" t="s">
        <v>46</v>
      </c>
      <c r="O42" s="3" t="s">
        <v>38</v>
      </c>
      <c r="P42" s="5" t="s">
        <v>47</v>
      </c>
      <c r="Q42" s="3" t="s">
        <v>48</v>
      </c>
      <c r="R42" s="3" t="s">
        <v>46</v>
      </c>
      <c r="S42" s="3" t="s">
        <v>50</v>
      </c>
      <c r="T42" s="5" t="s">
        <v>46</v>
      </c>
      <c r="U42" s="3" t="s">
        <v>46</v>
      </c>
      <c r="V42" s="3" t="s">
        <v>80</v>
      </c>
      <c r="W42" s="3" t="s">
        <v>176</v>
      </c>
      <c r="X42" s="5" t="s">
        <v>46</v>
      </c>
      <c r="Y42" s="3" t="s">
        <v>47</v>
      </c>
      <c r="Z42" s="3" t="s">
        <v>47</v>
      </c>
      <c r="AA42" s="3" t="s">
        <v>121</v>
      </c>
      <c r="AB42" s="5" t="s">
        <v>46</v>
      </c>
      <c r="AC42" s="3" t="s">
        <v>2523</v>
      </c>
      <c r="AD42" s="3" t="s">
        <v>47</v>
      </c>
      <c r="AE42" s="3" t="s">
        <v>176</v>
      </c>
      <c r="AF42" s="5" t="s">
        <v>340</v>
      </c>
      <c r="AG42" s="3" t="s">
        <v>184</v>
      </c>
      <c r="AH42" s="5" t="s">
        <v>6581</v>
      </c>
      <c r="AI42" s="3" t="s">
        <v>6582</v>
      </c>
      <c r="AK42" s="16">
        <f t="shared" si="0"/>
        <v>-60.920000000000073</v>
      </c>
      <c r="AL42" t="str">
        <f t="shared" si="1"/>
        <v xml:space="preserve">  </v>
      </c>
      <c r="AN42" s="23">
        <f t="shared" si="2"/>
        <v>-0.4917129904604951</v>
      </c>
      <c r="AQ42" s="25">
        <f t="shared" si="3"/>
        <v>0.68853887321291074</v>
      </c>
      <c r="AR42" s="41">
        <f t="shared" si="4"/>
        <v>1.4523508241934495</v>
      </c>
    </row>
    <row r="43" spans="1:44" x14ac:dyDescent="0.25">
      <c r="A43" s="3" t="s">
        <v>302</v>
      </c>
      <c r="B43" s="4" t="s">
        <v>457</v>
      </c>
      <c r="C43" s="3" t="s">
        <v>491</v>
      </c>
      <c r="D43" s="3" t="s">
        <v>365</v>
      </c>
      <c r="E43" s="3" t="s">
        <v>6583</v>
      </c>
      <c r="F43" s="3" t="s">
        <v>258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143</v>
      </c>
      <c r="L43" s="5" t="s">
        <v>46</v>
      </c>
      <c r="M43" s="3" t="s">
        <v>47</v>
      </c>
      <c r="N43" s="3" t="s">
        <v>47</v>
      </c>
      <c r="O43" s="3" t="s">
        <v>38</v>
      </c>
      <c r="P43" s="5" t="s">
        <v>46</v>
      </c>
      <c r="Q43" s="3" t="s">
        <v>46</v>
      </c>
      <c r="R43" s="3" t="s">
        <v>46</v>
      </c>
      <c r="S43" s="3" t="s">
        <v>223</v>
      </c>
      <c r="T43" s="5" t="s">
        <v>4182</v>
      </c>
      <c r="U43" s="3" t="s">
        <v>80</v>
      </c>
      <c r="V43" s="3" t="s">
        <v>2524</v>
      </c>
      <c r="W43" s="3" t="s">
        <v>176</v>
      </c>
      <c r="X43" s="5" t="s">
        <v>46</v>
      </c>
      <c r="Y43" s="3" t="s">
        <v>46</v>
      </c>
      <c r="Z43" s="3" t="s">
        <v>47</v>
      </c>
      <c r="AA43" s="3" t="s">
        <v>121</v>
      </c>
      <c r="AB43" s="5" t="s">
        <v>46</v>
      </c>
      <c r="AC43" s="3" t="s">
        <v>46</v>
      </c>
      <c r="AD43" s="3" t="s">
        <v>47</v>
      </c>
      <c r="AE43" s="3" t="s">
        <v>176</v>
      </c>
      <c r="AF43" s="5" t="s">
        <v>2538</v>
      </c>
      <c r="AG43" s="3" t="s">
        <v>200</v>
      </c>
      <c r="AH43" s="5" t="s">
        <v>6584</v>
      </c>
      <c r="AI43" s="3" t="s">
        <v>6585</v>
      </c>
      <c r="AK43" s="16">
        <f t="shared" si="0"/>
        <v>51.089999999999691</v>
      </c>
      <c r="AL43" t="str">
        <f t="shared" si="1"/>
        <v xml:space="preserve">  </v>
      </c>
      <c r="AN43" s="23">
        <f t="shared" si="2"/>
        <v>0.40627666803174267</v>
      </c>
      <c r="AQ43" s="25">
        <f t="shared" si="3"/>
        <v>0.34226966341049714</v>
      </c>
      <c r="AR43" s="41">
        <f t="shared" si="4"/>
        <v>2.9216728997704409</v>
      </c>
    </row>
    <row r="44" spans="1:44" x14ac:dyDescent="0.25">
      <c r="A44" s="3" t="s">
        <v>293</v>
      </c>
      <c r="B44" s="4" t="s">
        <v>1261</v>
      </c>
      <c r="C44" s="3" t="s">
        <v>42</v>
      </c>
      <c r="D44" s="3" t="s">
        <v>1260</v>
      </c>
      <c r="E44" s="3" t="s">
        <v>6586</v>
      </c>
      <c r="F44" s="3" t="s">
        <v>189</v>
      </c>
      <c r="G44" s="3" t="s">
        <v>65</v>
      </c>
      <c r="H44" s="5" t="s">
        <v>47</v>
      </c>
      <c r="I44" s="3" t="s">
        <v>47</v>
      </c>
      <c r="J44" s="3" t="s">
        <v>46</v>
      </c>
      <c r="K44" s="3" t="s">
        <v>143</v>
      </c>
      <c r="L44" s="5" t="s">
        <v>2703</v>
      </c>
      <c r="M44" s="3" t="s">
        <v>47</v>
      </c>
      <c r="N44" s="3" t="s">
        <v>46</v>
      </c>
      <c r="O44" s="3" t="s">
        <v>38</v>
      </c>
      <c r="P44" s="5" t="s">
        <v>47</v>
      </c>
      <c r="Q44" s="3" t="s">
        <v>46</v>
      </c>
      <c r="R44" s="3" t="s">
        <v>46</v>
      </c>
      <c r="S44" s="3" t="s">
        <v>212</v>
      </c>
      <c r="T44" s="5" t="s">
        <v>46</v>
      </c>
      <c r="U44" s="3" t="s">
        <v>46</v>
      </c>
      <c r="V44" s="3" t="s">
        <v>2524</v>
      </c>
      <c r="W44" s="3" t="s">
        <v>176</v>
      </c>
      <c r="X44" s="5" t="s">
        <v>46</v>
      </c>
      <c r="Y44" s="3" t="s">
        <v>46</v>
      </c>
      <c r="Z44" s="3" t="s">
        <v>47</v>
      </c>
      <c r="AA44" s="3" t="s">
        <v>121</v>
      </c>
      <c r="AB44" s="5" t="s">
        <v>46</v>
      </c>
      <c r="AC44" s="3" t="s">
        <v>2523</v>
      </c>
      <c r="AD44" s="3" t="s">
        <v>47</v>
      </c>
      <c r="AE44" s="3" t="s">
        <v>176</v>
      </c>
      <c r="AF44" s="5" t="s">
        <v>4162</v>
      </c>
      <c r="AG44" s="3" t="s">
        <v>2278</v>
      </c>
      <c r="AH44" s="5" t="s">
        <v>6587</v>
      </c>
      <c r="AI44" s="3" t="s">
        <v>5050</v>
      </c>
      <c r="AK44" s="16">
        <f t="shared" si="0"/>
        <v>-62.159999999999854</v>
      </c>
      <c r="AL44" t="str">
        <f t="shared" si="1"/>
        <v xml:space="preserve">  </v>
      </c>
      <c r="AN44" s="23">
        <f t="shared" si="2"/>
        <v>-0.50165413122051816</v>
      </c>
      <c r="AQ44" s="25">
        <f t="shared" si="3"/>
        <v>0.69204458249775391</v>
      </c>
      <c r="AR44" s="41">
        <f t="shared" si="4"/>
        <v>1.4449936106583792</v>
      </c>
    </row>
    <row r="45" spans="1:44" x14ac:dyDescent="0.25">
      <c r="A45" s="3" t="s">
        <v>305</v>
      </c>
      <c r="B45" s="4" t="s">
        <v>6588</v>
      </c>
      <c r="C45" s="3" t="s">
        <v>58</v>
      </c>
      <c r="D45" s="3" t="s">
        <v>380</v>
      </c>
      <c r="E45" s="3" t="s">
        <v>6589</v>
      </c>
      <c r="F45" s="3" t="s">
        <v>128</v>
      </c>
      <c r="G45" s="3" t="s">
        <v>45</v>
      </c>
      <c r="H45" s="5" t="s">
        <v>46</v>
      </c>
      <c r="I45" s="3" t="s">
        <v>46</v>
      </c>
      <c r="J45" s="3" t="s">
        <v>46</v>
      </c>
      <c r="K45" s="3" t="s">
        <v>138</v>
      </c>
      <c r="L45" s="5" t="s">
        <v>46</v>
      </c>
      <c r="M45" s="3" t="s">
        <v>46</v>
      </c>
      <c r="N45" s="3" t="s">
        <v>46</v>
      </c>
      <c r="O45" s="3" t="s">
        <v>821</v>
      </c>
      <c r="P45" s="5" t="s">
        <v>47</v>
      </c>
      <c r="Q45" s="3" t="s">
        <v>86</v>
      </c>
      <c r="R45" s="3" t="s">
        <v>40</v>
      </c>
      <c r="S45" s="3" t="s">
        <v>50</v>
      </c>
      <c r="T45" s="5" t="s">
        <v>46</v>
      </c>
      <c r="U45" s="3" t="s">
        <v>2524</v>
      </c>
      <c r="V45" s="3" t="s">
        <v>80</v>
      </c>
      <c r="W45" s="3" t="s">
        <v>176</v>
      </c>
      <c r="X45" s="5" t="s">
        <v>2523</v>
      </c>
      <c r="Y45" s="3" t="s">
        <v>47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80</v>
      </c>
      <c r="AE45" s="3" t="s">
        <v>176</v>
      </c>
      <c r="AF45" s="5" t="s">
        <v>4883</v>
      </c>
      <c r="AG45" s="3" t="s">
        <v>242</v>
      </c>
      <c r="AH45" s="5" t="s">
        <v>6590</v>
      </c>
      <c r="AI45" s="3" t="s">
        <v>4695</v>
      </c>
      <c r="AK45" s="16">
        <f t="shared" si="0"/>
        <v>-194.84999999999991</v>
      </c>
      <c r="AL45" t="str">
        <f t="shared" si="1"/>
        <v xml:space="preserve">  </v>
      </c>
      <c r="AN45" s="23">
        <f t="shared" si="2"/>
        <v>-1.5654363630331716</v>
      </c>
      <c r="AQ45" s="25">
        <f t="shared" si="3"/>
        <v>0.94125968611572253</v>
      </c>
      <c r="AR45" s="41">
        <f t="shared" si="4"/>
        <v>1.0624060657762577</v>
      </c>
    </row>
    <row r="46" spans="1:44" x14ac:dyDescent="0.25">
      <c r="A46" s="3" t="s">
        <v>97</v>
      </c>
      <c r="B46" s="4" t="s">
        <v>99</v>
      </c>
      <c r="C46" s="3" t="s">
        <v>58</v>
      </c>
      <c r="D46" s="3" t="s">
        <v>100</v>
      </c>
      <c r="E46" s="3" t="s">
        <v>6591</v>
      </c>
      <c r="F46" s="3" t="s">
        <v>31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46</v>
      </c>
      <c r="M46" s="3" t="s">
        <v>2525</v>
      </c>
      <c r="N46" s="3" t="s">
        <v>46</v>
      </c>
      <c r="O46" s="3" t="s">
        <v>38</v>
      </c>
      <c r="P46" s="5" t="s">
        <v>47</v>
      </c>
      <c r="Q46" s="3" t="s">
        <v>40</v>
      </c>
      <c r="R46" s="3" t="s">
        <v>46</v>
      </c>
      <c r="S46" s="3" t="s">
        <v>571</v>
      </c>
      <c r="T46" s="5" t="s">
        <v>46</v>
      </c>
      <c r="U46" s="3" t="s">
        <v>46</v>
      </c>
      <c r="V46" s="3" t="s">
        <v>80</v>
      </c>
      <c r="W46" s="3" t="s">
        <v>189</v>
      </c>
      <c r="X46" s="5" t="s">
        <v>46</v>
      </c>
      <c r="Y46" s="3" t="s">
        <v>47</v>
      </c>
      <c r="Z46" s="3" t="s">
        <v>47</v>
      </c>
      <c r="AA46" s="3" t="s">
        <v>121</v>
      </c>
      <c r="AB46" s="5" t="s">
        <v>46</v>
      </c>
      <c r="AC46" s="3" t="s">
        <v>47</v>
      </c>
      <c r="AD46" s="3" t="s">
        <v>80</v>
      </c>
      <c r="AE46" s="3" t="s">
        <v>176</v>
      </c>
      <c r="AF46" s="5" t="s">
        <v>2604</v>
      </c>
      <c r="AG46" s="3" t="s">
        <v>215</v>
      </c>
      <c r="AH46" s="5" t="s">
        <v>6592</v>
      </c>
      <c r="AI46" s="3" t="s">
        <v>6593</v>
      </c>
      <c r="AK46" s="16">
        <f t="shared" si="0"/>
        <v>86.409999999999854</v>
      </c>
      <c r="AL46" t="str">
        <f t="shared" si="1"/>
        <v xml:space="preserve">  </v>
      </c>
      <c r="AN46" s="23">
        <f t="shared" si="2"/>
        <v>0.68943883871245026</v>
      </c>
      <c r="AQ46" s="25">
        <f t="shared" si="3"/>
        <v>0.245273574703188</v>
      </c>
      <c r="AR46" s="41">
        <f t="shared" si="4"/>
        <v>4.0770800572794128</v>
      </c>
    </row>
    <row r="47" spans="1:44" x14ac:dyDescent="0.25">
      <c r="A47" s="3" t="s">
        <v>220</v>
      </c>
      <c r="B47" s="4" t="s">
        <v>415</v>
      </c>
      <c r="C47" s="3" t="s">
        <v>42</v>
      </c>
      <c r="D47" s="3" t="s">
        <v>193</v>
      </c>
      <c r="E47" s="3" t="s">
        <v>6594</v>
      </c>
      <c r="F47" s="3" t="s">
        <v>587</v>
      </c>
      <c r="G47" s="3" t="s">
        <v>111</v>
      </c>
      <c r="H47" s="5" t="s">
        <v>46</v>
      </c>
      <c r="I47" s="3" t="s">
        <v>46</v>
      </c>
      <c r="J47" s="3" t="s">
        <v>46</v>
      </c>
      <c r="K47" s="3" t="s">
        <v>143</v>
      </c>
      <c r="L47" s="5" t="s">
        <v>47</v>
      </c>
      <c r="M47" s="3" t="s">
        <v>46</v>
      </c>
      <c r="N47" s="3" t="s">
        <v>47</v>
      </c>
      <c r="O47" s="3" t="s">
        <v>38</v>
      </c>
      <c r="P47" s="5" t="s">
        <v>47</v>
      </c>
      <c r="Q47" s="3" t="s">
        <v>86</v>
      </c>
      <c r="R47" s="3" t="s">
        <v>46</v>
      </c>
      <c r="S47" s="3" t="s">
        <v>50</v>
      </c>
      <c r="T47" s="5" t="s">
        <v>4182</v>
      </c>
      <c r="U47" s="3" t="s">
        <v>80</v>
      </c>
      <c r="V47" s="3" t="s">
        <v>2524</v>
      </c>
      <c r="W47" s="3" t="s">
        <v>176</v>
      </c>
      <c r="X47" s="5" t="s">
        <v>46</v>
      </c>
      <c r="Y47" s="3" t="s">
        <v>46</v>
      </c>
      <c r="Z47" s="3" t="s">
        <v>47</v>
      </c>
      <c r="AA47" s="3" t="s">
        <v>121</v>
      </c>
      <c r="AB47" s="5" t="s">
        <v>46</v>
      </c>
      <c r="AC47" s="3" t="s">
        <v>46</v>
      </c>
      <c r="AD47" s="3" t="s">
        <v>80</v>
      </c>
      <c r="AE47" s="3" t="s">
        <v>81</v>
      </c>
      <c r="AF47" s="5" t="s">
        <v>2542</v>
      </c>
      <c r="AG47" s="3" t="s">
        <v>200</v>
      </c>
      <c r="AH47" s="5" t="s">
        <v>6595</v>
      </c>
      <c r="AI47" s="3" t="s">
        <v>3943</v>
      </c>
      <c r="AK47" s="16">
        <f t="shared" si="0"/>
        <v>45.100000000000364</v>
      </c>
      <c r="AL47" t="str">
        <f t="shared" si="1"/>
        <v xml:space="preserve">  </v>
      </c>
      <c r="AN47" s="23">
        <f t="shared" si="2"/>
        <v>0.3582545445216283</v>
      </c>
      <c r="AQ47" s="25">
        <f t="shared" si="3"/>
        <v>0.36007641585707206</v>
      </c>
      <c r="AR47" s="41">
        <f t="shared" si="4"/>
        <v>2.7771882743826737</v>
      </c>
    </row>
    <row r="48" spans="1:44" x14ac:dyDescent="0.25">
      <c r="A48" s="3" t="s">
        <v>321</v>
      </c>
      <c r="B48" s="4" t="s">
        <v>1116</v>
      </c>
      <c r="C48" s="3" t="s">
        <v>42</v>
      </c>
      <c r="D48" s="3" t="s">
        <v>1103</v>
      </c>
      <c r="E48" s="3" t="s">
        <v>6596</v>
      </c>
      <c r="F48" s="3" t="s">
        <v>81</v>
      </c>
      <c r="G48" s="3" t="s">
        <v>65</v>
      </c>
      <c r="H48" s="5" t="s">
        <v>46</v>
      </c>
      <c r="I48" s="3" t="s">
        <v>46</v>
      </c>
      <c r="J48" s="3" t="s">
        <v>46</v>
      </c>
      <c r="K48" s="3" t="s">
        <v>138</v>
      </c>
      <c r="L48" s="5" t="s">
        <v>46</v>
      </c>
      <c r="M48" s="3" t="s">
        <v>47</v>
      </c>
      <c r="N48" s="3" t="s">
        <v>46</v>
      </c>
      <c r="O48" s="3" t="s">
        <v>38</v>
      </c>
      <c r="P48" s="5" t="s">
        <v>47</v>
      </c>
      <c r="Q48" s="3" t="s">
        <v>40</v>
      </c>
      <c r="R48" s="3" t="s">
        <v>46</v>
      </c>
      <c r="S48" s="3" t="s">
        <v>50</v>
      </c>
      <c r="T48" s="5" t="s">
        <v>2524</v>
      </c>
      <c r="U48" s="3" t="s">
        <v>46</v>
      </c>
      <c r="V48" s="3" t="s">
        <v>80</v>
      </c>
      <c r="W48" s="3" t="s">
        <v>176</v>
      </c>
      <c r="X48" s="5" t="s">
        <v>46</v>
      </c>
      <c r="Y48" s="3" t="s">
        <v>46</v>
      </c>
      <c r="Z48" s="3" t="s">
        <v>47</v>
      </c>
      <c r="AA48" s="3" t="s">
        <v>121</v>
      </c>
      <c r="AB48" s="5" t="s">
        <v>46</v>
      </c>
      <c r="AC48" s="3" t="s">
        <v>47</v>
      </c>
      <c r="AD48" s="3" t="s">
        <v>80</v>
      </c>
      <c r="AE48" s="3" t="s">
        <v>176</v>
      </c>
      <c r="AF48" s="5" t="s">
        <v>4170</v>
      </c>
      <c r="AG48" s="3" t="s">
        <v>567</v>
      </c>
      <c r="AH48" s="5" t="s">
        <v>6597</v>
      </c>
      <c r="AI48" s="3" t="s">
        <v>6598</v>
      </c>
      <c r="AK48" s="16">
        <f t="shared" si="0"/>
        <v>-96.389999999999873</v>
      </c>
      <c r="AL48" t="str">
        <f t="shared" si="1"/>
        <v xml:space="preserve">  </v>
      </c>
      <c r="AN48" s="23">
        <f t="shared" si="2"/>
        <v>-0.77607771849120266</v>
      </c>
      <c r="AQ48" s="25">
        <f t="shared" si="3"/>
        <v>0.78114845060936755</v>
      </c>
      <c r="AR48" s="41">
        <f t="shared" si="4"/>
        <v>1.2801664001508397</v>
      </c>
    </row>
    <row r="49" spans="1:44" x14ac:dyDescent="0.25">
      <c r="A49" s="3" t="s">
        <v>361</v>
      </c>
      <c r="B49" s="4" t="s">
        <v>1308</v>
      </c>
      <c r="C49" s="3" t="s">
        <v>63</v>
      </c>
      <c r="D49" s="3" t="s">
        <v>380</v>
      </c>
      <c r="E49" s="3" t="s">
        <v>5516</v>
      </c>
      <c r="F49" s="3" t="s">
        <v>339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128</v>
      </c>
      <c r="L49" s="5" t="s">
        <v>2703</v>
      </c>
      <c r="M49" s="3" t="s">
        <v>2523</v>
      </c>
      <c r="N49" s="3" t="s">
        <v>86</v>
      </c>
      <c r="O49" s="3" t="s">
        <v>38</v>
      </c>
      <c r="P49" s="5" t="s">
        <v>46</v>
      </c>
      <c r="Q49" s="3" t="s">
        <v>46</v>
      </c>
      <c r="R49" s="3" t="s">
        <v>40</v>
      </c>
      <c r="S49" s="3" t="s">
        <v>50</v>
      </c>
      <c r="T49" s="5" t="s">
        <v>80</v>
      </c>
      <c r="U49" s="3" t="s">
        <v>80</v>
      </c>
      <c r="V49" s="3" t="s">
        <v>2524</v>
      </c>
      <c r="W49" s="3" t="s">
        <v>176</v>
      </c>
      <c r="X49" s="5" t="s">
        <v>2523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80</v>
      </c>
      <c r="AE49" s="3" t="s">
        <v>176</v>
      </c>
      <c r="AF49" s="5" t="s">
        <v>5255</v>
      </c>
      <c r="AG49" s="3" t="s">
        <v>200</v>
      </c>
      <c r="AH49" s="5" t="s">
        <v>6599</v>
      </c>
      <c r="AI49" s="3" t="s">
        <v>5270</v>
      </c>
      <c r="AK49" s="16">
        <f t="shared" si="0"/>
        <v>178</v>
      </c>
      <c r="AL49" t="str">
        <f t="shared" si="1"/>
        <v xml:space="preserve">  </v>
      </c>
      <c r="AN49" s="23">
        <f t="shared" si="2"/>
        <v>1.4237203566242829</v>
      </c>
      <c r="AQ49" s="25">
        <f t="shared" si="3"/>
        <v>7.7263719259963892E-2</v>
      </c>
      <c r="AR49" s="41">
        <f t="shared" si="4"/>
        <v>12.942685254839587</v>
      </c>
    </row>
    <row r="50" spans="1:44" x14ac:dyDescent="0.25">
      <c r="A50" s="3" t="s">
        <v>81</v>
      </c>
      <c r="B50" s="4" t="s">
        <v>3506</v>
      </c>
      <c r="C50" s="3" t="s">
        <v>58</v>
      </c>
      <c r="D50" s="3" t="s">
        <v>193</v>
      </c>
      <c r="E50" s="3" t="s">
        <v>6600</v>
      </c>
      <c r="F50" s="3" t="s">
        <v>460</v>
      </c>
      <c r="G50" s="3" t="s">
        <v>42</v>
      </c>
      <c r="H50" s="5" t="s">
        <v>46</v>
      </c>
      <c r="I50" s="3" t="s">
        <v>46</v>
      </c>
      <c r="J50" s="3" t="s">
        <v>46</v>
      </c>
      <c r="K50" s="3" t="s">
        <v>138</v>
      </c>
      <c r="L50" s="5" t="s">
        <v>80</v>
      </c>
      <c r="M50" s="3" t="s">
        <v>2564</v>
      </c>
      <c r="N50" s="3" t="s">
        <v>80</v>
      </c>
      <c r="O50" s="3" t="s">
        <v>38</v>
      </c>
      <c r="P50" s="5" t="s">
        <v>46</v>
      </c>
      <c r="Q50" s="3" t="s">
        <v>86</v>
      </c>
      <c r="R50" s="3" t="s">
        <v>46</v>
      </c>
      <c r="S50" s="3" t="s">
        <v>571</v>
      </c>
      <c r="T50" s="5" t="s">
        <v>46</v>
      </c>
      <c r="U50" s="3" t="s">
        <v>80</v>
      </c>
      <c r="V50" s="3" t="s">
        <v>80</v>
      </c>
      <c r="W50" s="3" t="s">
        <v>176</v>
      </c>
      <c r="X50" s="5" t="s">
        <v>46</v>
      </c>
      <c r="Y50" s="3" t="s">
        <v>46</v>
      </c>
      <c r="Z50" s="3" t="s">
        <v>47</v>
      </c>
      <c r="AA50" s="3" t="s">
        <v>121</v>
      </c>
      <c r="AB50" s="5" t="s">
        <v>46</v>
      </c>
      <c r="AC50" s="3" t="s">
        <v>2525</v>
      </c>
      <c r="AD50" s="3" t="s">
        <v>80</v>
      </c>
      <c r="AE50" s="3" t="s">
        <v>176</v>
      </c>
      <c r="AF50" s="5" t="s">
        <v>4891</v>
      </c>
      <c r="AG50" s="3" t="s">
        <v>237</v>
      </c>
      <c r="AH50" s="5" t="s">
        <v>6601</v>
      </c>
      <c r="AI50" s="3" t="s">
        <v>6602</v>
      </c>
      <c r="AK50" s="16">
        <f t="shared" si="0"/>
        <v>110.9699999999998</v>
      </c>
      <c r="AL50" t="str">
        <f t="shared" si="1"/>
        <v xml:space="preserve">  </v>
      </c>
      <c r="AN50" s="23">
        <f t="shared" si="2"/>
        <v>0.88633756215294091</v>
      </c>
      <c r="AQ50" s="25">
        <f t="shared" si="3"/>
        <v>0.18771782691140038</v>
      </c>
      <c r="AR50" s="41">
        <f t="shared" si="4"/>
        <v>5.3271445576236243</v>
      </c>
    </row>
    <row r="51" spans="1:44" x14ac:dyDescent="0.25">
      <c r="A51" s="3" t="s">
        <v>213</v>
      </c>
      <c r="B51" s="4" t="s">
        <v>2841</v>
      </c>
      <c r="C51" s="3" t="s">
        <v>42</v>
      </c>
      <c r="D51" s="3" t="s">
        <v>307</v>
      </c>
      <c r="E51" s="3" t="s">
        <v>6603</v>
      </c>
      <c r="F51" s="3" t="s">
        <v>263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2564</v>
      </c>
      <c r="M51" s="3" t="s">
        <v>46</v>
      </c>
      <c r="N51" s="3" t="s">
        <v>46</v>
      </c>
      <c r="O51" s="3" t="s">
        <v>38</v>
      </c>
      <c r="P51" s="5" t="s">
        <v>47</v>
      </c>
      <c r="Q51" s="3" t="s">
        <v>40</v>
      </c>
      <c r="R51" s="3" t="s">
        <v>48</v>
      </c>
      <c r="S51" s="3" t="s">
        <v>416</v>
      </c>
      <c r="T51" s="5" t="s">
        <v>2524</v>
      </c>
      <c r="U51" s="3" t="s">
        <v>2524</v>
      </c>
      <c r="V51" s="3" t="s">
        <v>80</v>
      </c>
      <c r="W51" s="3" t="s">
        <v>176</v>
      </c>
      <c r="X51" s="5" t="s">
        <v>46</v>
      </c>
      <c r="Y51" s="3" t="s">
        <v>46</v>
      </c>
      <c r="Z51" s="3" t="s">
        <v>47</v>
      </c>
      <c r="AA51" s="3" t="s">
        <v>121</v>
      </c>
      <c r="AB51" s="5" t="s">
        <v>46</v>
      </c>
      <c r="AC51" s="3" t="s">
        <v>2523</v>
      </c>
      <c r="AD51" s="3" t="s">
        <v>47</v>
      </c>
      <c r="AE51" s="3" t="s">
        <v>176</v>
      </c>
      <c r="AF51" s="5" t="s">
        <v>439</v>
      </c>
      <c r="AG51" s="3" t="s">
        <v>197</v>
      </c>
      <c r="AH51" s="5" t="s">
        <v>6604</v>
      </c>
      <c r="AI51" s="3" t="s">
        <v>4912</v>
      </c>
      <c r="AK51" s="16">
        <f t="shared" si="0"/>
        <v>-32.769999999999982</v>
      </c>
      <c r="AL51" t="str">
        <f t="shared" si="1"/>
        <v xml:space="preserve">  </v>
      </c>
      <c r="AN51" s="23">
        <f t="shared" si="2"/>
        <v>-0.26603306110993147</v>
      </c>
      <c r="AQ51" s="25">
        <f t="shared" si="3"/>
        <v>0.60489312644757032</v>
      </c>
      <c r="AR51" s="41">
        <f t="shared" si="4"/>
        <v>1.6531845978690849</v>
      </c>
    </row>
    <row r="52" spans="1:44" x14ac:dyDescent="0.25">
      <c r="A52" s="3" t="s">
        <v>189</v>
      </c>
      <c r="B52" s="4" t="s">
        <v>89</v>
      </c>
      <c r="C52" s="3" t="s">
        <v>58</v>
      </c>
      <c r="D52" s="3" t="s">
        <v>90</v>
      </c>
      <c r="E52" s="3" t="s">
        <v>6605</v>
      </c>
      <c r="F52" s="3" t="s">
        <v>539</v>
      </c>
      <c r="G52" s="3" t="s">
        <v>65</v>
      </c>
      <c r="H52" s="5" t="s">
        <v>47</v>
      </c>
      <c r="I52" s="3" t="s">
        <v>46</v>
      </c>
      <c r="J52" s="3" t="s">
        <v>46</v>
      </c>
      <c r="K52" s="3" t="s">
        <v>143</v>
      </c>
      <c r="L52" s="5" t="s">
        <v>2518</v>
      </c>
      <c r="M52" s="3" t="s">
        <v>47</v>
      </c>
      <c r="N52" s="3" t="s">
        <v>61</v>
      </c>
      <c r="O52" s="3" t="s">
        <v>38</v>
      </c>
      <c r="P52" s="5" t="s">
        <v>46</v>
      </c>
      <c r="Q52" s="3" t="s">
        <v>40</v>
      </c>
      <c r="R52" s="3" t="s">
        <v>46</v>
      </c>
      <c r="S52" s="3" t="s">
        <v>368</v>
      </c>
      <c r="T52" s="5" t="s">
        <v>46</v>
      </c>
      <c r="U52" s="3" t="s">
        <v>46</v>
      </c>
      <c r="V52" s="3" t="s">
        <v>80</v>
      </c>
      <c r="W52" s="3" t="s">
        <v>176</v>
      </c>
      <c r="X52" s="5" t="s">
        <v>2523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2523</v>
      </c>
      <c r="AD52" s="3" t="s">
        <v>80</v>
      </c>
      <c r="AE52" s="3" t="s">
        <v>176</v>
      </c>
      <c r="AF52" s="5" t="s">
        <v>439</v>
      </c>
      <c r="AG52" s="3" t="s">
        <v>215</v>
      </c>
      <c r="AH52" s="5" t="s">
        <v>6604</v>
      </c>
      <c r="AI52" s="3" t="s">
        <v>6606</v>
      </c>
      <c r="AK52" s="16">
        <f t="shared" si="0"/>
        <v>-9.9800000000000182</v>
      </c>
      <c r="AL52" t="str">
        <f t="shared" si="1"/>
        <v xml:space="preserve">  </v>
      </c>
      <c r="AN52" s="23">
        <f t="shared" si="2"/>
        <v>-8.3324514399476093E-2</v>
      </c>
      <c r="AQ52" s="25">
        <f t="shared" si="3"/>
        <v>0.53320324580069678</v>
      </c>
      <c r="AR52" s="41">
        <f t="shared" si="4"/>
        <v>1.8754574505605781</v>
      </c>
    </row>
    <row r="53" spans="1:44" x14ac:dyDescent="0.25">
      <c r="A53" s="3" t="s">
        <v>67</v>
      </c>
      <c r="B53" s="4" t="s">
        <v>1265</v>
      </c>
      <c r="C53" s="3" t="s">
        <v>42</v>
      </c>
      <c r="D53" s="3" t="s">
        <v>354</v>
      </c>
      <c r="E53" s="3" t="s">
        <v>6607</v>
      </c>
      <c r="F53" s="3" t="s">
        <v>183</v>
      </c>
      <c r="G53" s="3" t="s">
        <v>65</v>
      </c>
      <c r="H53" s="5" t="s">
        <v>46</v>
      </c>
      <c r="I53" s="3" t="s">
        <v>47</v>
      </c>
      <c r="J53" s="3" t="s">
        <v>46</v>
      </c>
      <c r="K53" s="3" t="s">
        <v>143</v>
      </c>
      <c r="L53" s="5" t="s">
        <v>46</v>
      </c>
      <c r="M53" s="3" t="s">
        <v>47</v>
      </c>
      <c r="N53" s="3" t="s">
        <v>46</v>
      </c>
      <c r="O53" s="3" t="s">
        <v>38</v>
      </c>
      <c r="P53" s="5" t="s">
        <v>47</v>
      </c>
      <c r="Q53" s="3" t="s">
        <v>40</v>
      </c>
      <c r="R53" s="3" t="s">
        <v>46</v>
      </c>
      <c r="S53" s="3" t="s">
        <v>235</v>
      </c>
      <c r="T53" s="5" t="s">
        <v>46</v>
      </c>
      <c r="U53" s="3" t="s">
        <v>46</v>
      </c>
      <c r="V53" s="3" t="s">
        <v>80</v>
      </c>
      <c r="W53" s="3" t="s">
        <v>176</v>
      </c>
      <c r="X53" s="5" t="s">
        <v>46</v>
      </c>
      <c r="Y53" s="3" t="s">
        <v>47</v>
      </c>
      <c r="Z53" s="3" t="s">
        <v>47</v>
      </c>
      <c r="AA53" s="3" t="s">
        <v>121</v>
      </c>
      <c r="AB53" s="5" t="s">
        <v>46</v>
      </c>
      <c r="AC53" s="3" t="s">
        <v>46</v>
      </c>
      <c r="AD53" s="3" t="s">
        <v>47</v>
      </c>
      <c r="AE53" s="3" t="s">
        <v>176</v>
      </c>
      <c r="AF53" s="5" t="s">
        <v>439</v>
      </c>
      <c r="AG53" s="3" t="s">
        <v>237</v>
      </c>
      <c r="AH53" s="5" t="s">
        <v>6604</v>
      </c>
      <c r="AI53" s="3" t="s">
        <v>6386</v>
      </c>
      <c r="AK53" s="16">
        <f t="shared" si="0"/>
        <v>-18.550000000000182</v>
      </c>
      <c r="AL53" t="str">
        <f t="shared" si="1"/>
        <v xml:space="preserve">  </v>
      </c>
      <c r="AN53" s="23">
        <f t="shared" si="2"/>
        <v>-0.15203062432964876</v>
      </c>
      <c r="AQ53" s="25">
        <f t="shared" si="3"/>
        <v>0.56041860916338759</v>
      </c>
      <c r="AR53" s="41">
        <f t="shared" si="4"/>
        <v>1.7843804321430989</v>
      </c>
    </row>
    <row r="54" spans="1:44" x14ac:dyDescent="0.25">
      <c r="A54" s="3" t="s">
        <v>176</v>
      </c>
      <c r="B54" s="4" t="s">
        <v>387</v>
      </c>
      <c r="C54" s="3" t="s">
        <v>42</v>
      </c>
      <c r="D54" s="3" t="s">
        <v>365</v>
      </c>
      <c r="E54" s="3" t="s">
        <v>6608</v>
      </c>
      <c r="F54" s="3" t="s">
        <v>856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143</v>
      </c>
      <c r="L54" s="5" t="s">
        <v>46</v>
      </c>
      <c r="M54" s="3" t="s">
        <v>80</v>
      </c>
      <c r="N54" s="3" t="s">
        <v>80</v>
      </c>
      <c r="O54" s="3" t="s">
        <v>38</v>
      </c>
      <c r="P54" s="5" t="s">
        <v>46</v>
      </c>
      <c r="Q54" s="3" t="s">
        <v>46</v>
      </c>
      <c r="R54" s="3" t="s">
        <v>40</v>
      </c>
      <c r="S54" s="3" t="s">
        <v>571</v>
      </c>
      <c r="T54" s="5" t="s">
        <v>4182</v>
      </c>
      <c r="U54" s="3" t="s">
        <v>2524</v>
      </c>
      <c r="V54" s="3" t="s">
        <v>80</v>
      </c>
      <c r="W54" s="3" t="s">
        <v>176</v>
      </c>
      <c r="X54" s="5" t="s">
        <v>46</v>
      </c>
      <c r="Y54" s="3" t="s">
        <v>46</v>
      </c>
      <c r="Z54" s="3" t="s">
        <v>47</v>
      </c>
      <c r="AA54" s="3" t="s">
        <v>121</v>
      </c>
      <c r="AB54" s="5" t="s">
        <v>46</v>
      </c>
      <c r="AC54" s="3" t="s">
        <v>46</v>
      </c>
      <c r="AD54" s="3" t="s">
        <v>80</v>
      </c>
      <c r="AE54" s="3" t="s">
        <v>176</v>
      </c>
      <c r="AF54" s="5" t="s">
        <v>5798</v>
      </c>
      <c r="AG54" s="3" t="s">
        <v>567</v>
      </c>
      <c r="AH54" s="5" t="s">
        <v>6609</v>
      </c>
      <c r="AI54" s="3" t="s">
        <v>3147</v>
      </c>
      <c r="AK54" s="16">
        <f t="shared" si="0"/>
        <v>-50.150000000000091</v>
      </c>
      <c r="AL54" t="str">
        <f t="shared" si="1"/>
        <v xml:space="preserve">  </v>
      </c>
      <c r="AN54" s="23">
        <f t="shared" si="2"/>
        <v>-0.4053693727302799</v>
      </c>
      <c r="AQ54" s="25">
        <f t="shared" si="3"/>
        <v>0.65739698983474437</v>
      </c>
      <c r="AR54" s="41">
        <f t="shared" si="4"/>
        <v>1.5211508654023176</v>
      </c>
    </row>
    <row r="55" spans="1:44" x14ac:dyDescent="0.25">
      <c r="A55" s="3" t="s">
        <v>439</v>
      </c>
      <c r="B55" s="4" t="s">
        <v>464</v>
      </c>
      <c r="C55" s="3" t="s">
        <v>42</v>
      </c>
      <c r="D55" s="3" t="s">
        <v>55</v>
      </c>
      <c r="E55" s="3" t="s">
        <v>6610</v>
      </c>
      <c r="F55" s="3" t="s">
        <v>604</v>
      </c>
      <c r="G55" s="3" t="s">
        <v>42</v>
      </c>
      <c r="H55" s="5" t="s">
        <v>46</v>
      </c>
      <c r="I55" s="3" t="s">
        <v>46</v>
      </c>
      <c r="J55" s="3" t="s">
        <v>46</v>
      </c>
      <c r="K55" s="3" t="s">
        <v>143</v>
      </c>
      <c r="L55" s="5" t="s">
        <v>47</v>
      </c>
      <c r="M55" s="3" t="s">
        <v>46</v>
      </c>
      <c r="N55" s="3" t="s">
        <v>46</v>
      </c>
      <c r="O55" s="3" t="s">
        <v>38</v>
      </c>
      <c r="P55" s="5" t="s">
        <v>46</v>
      </c>
      <c r="Q55" s="3" t="s">
        <v>40</v>
      </c>
      <c r="R55" s="3" t="s">
        <v>40</v>
      </c>
      <c r="S55" s="3" t="s">
        <v>50</v>
      </c>
      <c r="T55" s="5" t="s">
        <v>46</v>
      </c>
      <c r="U55" s="3" t="s">
        <v>47</v>
      </c>
      <c r="V55" s="3" t="s">
        <v>80</v>
      </c>
      <c r="W55" s="3" t="s">
        <v>176</v>
      </c>
      <c r="X55" s="5" t="s">
        <v>2523</v>
      </c>
      <c r="Y55" s="3" t="s">
        <v>47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47</v>
      </c>
      <c r="AE55" s="3" t="s">
        <v>176</v>
      </c>
      <c r="AF55" s="5" t="s">
        <v>5798</v>
      </c>
      <c r="AG55" s="3" t="s">
        <v>184</v>
      </c>
      <c r="AH55" s="5" t="s">
        <v>6609</v>
      </c>
      <c r="AI55" s="3" t="s">
        <v>6611</v>
      </c>
      <c r="AK55" s="16">
        <f t="shared" si="0"/>
        <v>123.19999999999982</v>
      </c>
      <c r="AL55" t="str">
        <f t="shared" si="1"/>
        <v xml:space="preserve">  </v>
      </c>
      <c r="AN55" s="23">
        <f t="shared" si="2"/>
        <v>0.98438607142318557</v>
      </c>
      <c r="AQ55" s="25">
        <f t="shared" si="3"/>
        <v>0.16246286193762038</v>
      </c>
      <c r="AR55" s="41">
        <f t="shared" si="4"/>
        <v>6.1552528871734529</v>
      </c>
    </row>
    <row r="56" spans="1:44" x14ac:dyDescent="0.25">
      <c r="A56" s="3" t="s">
        <v>773</v>
      </c>
      <c r="B56" s="4" t="s">
        <v>808</v>
      </c>
      <c r="C56" s="3" t="s">
        <v>42</v>
      </c>
      <c r="D56" s="3" t="s">
        <v>59</v>
      </c>
      <c r="E56" s="3" t="s">
        <v>6612</v>
      </c>
      <c r="F56" s="3" t="s">
        <v>439</v>
      </c>
      <c r="G56" s="3" t="s">
        <v>65</v>
      </c>
      <c r="H56" s="5" t="s">
        <v>47</v>
      </c>
      <c r="I56" s="3" t="s">
        <v>46</v>
      </c>
      <c r="J56" s="3" t="s">
        <v>46</v>
      </c>
      <c r="K56" s="3" t="s">
        <v>143</v>
      </c>
      <c r="L56" s="5" t="s">
        <v>2703</v>
      </c>
      <c r="M56" s="3" t="s">
        <v>47</v>
      </c>
      <c r="N56" s="3" t="s">
        <v>46</v>
      </c>
      <c r="O56" s="3" t="s">
        <v>38</v>
      </c>
      <c r="P56" s="5" t="s">
        <v>47</v>
      </c>
      <c r="Q56" s="3" t="s">
        <v>46</v>
      </c>
      <c r="R56" s="3" t="s">
        <v>46</v>
      </c>
      <c r="S56" s="3" t="s">
        <v>50</v>
      </c>
      <c r="T56" s="5" t="s">
        <v>46</v>
      </c>
      <c r="U56" s="3" t="s">
        <v>80</v>
      </c>
      <c r="V56" s="3" t="s">
        <v>2524</v>
      </c>
      <c r="W56" s="3" t="s">
        <v>176</v>
      </c>
      <c r="X56" s="5" t="s">
        <v>46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2523</v>
      </c>
      <c r="AD56" s="3" t="s">
        <v>47</v>
      </c>
      <c r="AE56" s="3" t="s">
        <v>176</v>
      </c>
      <c r="AF56" s="5" t="s">
        <v>2733</v>
      </c>
      <c r="AG56" s="3" t="s">
        <v>184</v>
      </c>
      <c r="AH56" s="5" t="s">
        <v>6613</v>
      </c>
      <c r="AI56" s="3" t="s">
        <v>6614</v>
      </c>
      <c r="AK56" s="16">
        <f t="shared" si="0"/>
        <v>-124.22000000000025</v>
      </c>
      <c r="AL56" t="str">
        <f t="shared" si="1"/>
        <v xml:space="preserve">  </v>
      </c>
      <c r="AN56" s="23">
        <f t="shared" si="2"/>
        <v>-0.99919219216176225</v>
      </c>
      <c r="AQ56" s="25">
        <f t="shared" si="3"/>
        <v>0.84114920127123893</v>
      </c>
      <c r="AR56" s="41">
        <f t="shared" si="4"/>
        <v>1.1888497290239211</v>
      </c>
    </row>
    <row r="57" spans="1:44" x14ac:dyDescent="0.25">
      <c r="A57" s="3" t="s">
        <v>355</v>
      </c>
      <c r="B57" s="4" t="s">
        <v>95</v>
      </c>
      <c r="C57" s="3" t="s">
        <v>42</v>
      </c>
      <c r="D57" s="3" t="s">
        <v>55</v>
      </c>
      <c r="E57" s="3" t="s">
        <v>6615</v>
      </c>
      <c r="F57" s="3" t="s">
        <v>273</v>
      </c>
      <c r="G57" s="3" t="s">
        <v>65</v>
      </c>
      <c r="H57" s="5" t="s">
        <v>46</v>
      </c>
      <c r="I57" s="3" t="s">
        <v>46</v>
      </c>
      <c r="J57" s="3" t="s">
        <v>46</v>
      </c>
      <c r="K57" s="3" t="s">
        <v>143</v>
      </c>
      <c r="L57" s="5" t="s">
        <v>47</v>
      </c>
      <c r="M57" s="3" t="s">
        <v>47</v>
      </c>
      <c r="N57" s="3" t="s">
        <v>47</v>
      </c>
      <c r="O57" s="3" t="s">
        <v>38</v>
      </c>
      <c r="P57" s="5" t="s">
        <v>47</v>
      </c>
      <c r="Q57" s="3" t="s">
        <v>86</v>
      </c>
      <c r="R57" s="3" t="s">
        <v>46</v>
      </c>
      <c r="S57" s="3" t="s">
        <v>240</v>
      </c>
      <c r="T57" s="5" t="s">
        <v>4182</v>
      </c>
      <c r="U57" s="3" t="s">
        <v>46</v>
      </c>
      <c r="V57" s="3" t="s">
        <v>47</v>
      </c>
      <c r="W57" s="3" t="s">
        <v>176</v>
      </c>
      <c r="X57" s="5" t="s">
        <v>2523</v>
      </c>
      <c r="Y57" s="3" t="s">
        <v>46</v>
      </c>
      <c r="Z57" s="3" t="s">
        <v>47</v>
      </c>
      <c r="AA57" s="3" t="s">
        <v>121</v>
      </c>
      <c r="AB57" s="5" t="s">
        <v>46</v>
      </c>
      <c r="AC57" s="3" t="s">
        <v>2523</v>
      </c>
      <c r="AD57" s="3" t="s">
        <v>80</v>
      </c>
      <c r="AE57" s="3" t="s">
        <v>176</v>
      </c>
      <c r="AF57" s="5" t="s">
        <v>5074</v>
      </c>
      <c r="AG57" s="3" t="s">
        <v>242</v>
      </c>
      <c r="AH57" s="5" t="s">
        <v>6616</v>
      </c>
      <c r="AI57" s="3" t="s">
        <v>6617</v>
      </c>
      <c r="AK57" s="16">
        <f t="shared" si="0"/>
        <v>-209.42000000000007</v>
      </c>
      <c r="AL57" t="str">
        <f t="shared" si="1"/>
        <v xml:space="preserve">  </v>
      </c>
      <c r="AN57" s="23">
        <f t="shared" si="2"/>
        <v>-1.6822447669634641</v>
      </c>
      <c r="AQ57" s="25">
        <f t="shared" si="3"/>
        <v>0.9537393067241029</v>
      </c>
      <c r="AR57" s="41">
        <f t="shared" si="4"/>
        <v>1.0485045472591383</v>
      </c>
    </row>
    <row r="58" spans="1:44" x14ac:dyDescent="0.25">
      <c r="A58" s="3" t="s">
        <v>821</v>
      </c>
      <c r="B58" s="4" t="s">
        <v>428</v>
      </c>
      <c r="C58" s="3" t="s">
        <v>42</v>
      </c>
      <c r="D58" s="3" t="s">
        <v>377</v>
      </c>
      <c r="E58" s="3" t="s">
        <v>6618</v>
      </c>
      <c r="F58" s="3" t="s">
        <v>730</v>
      </c>
      <c r="G58" s="3" t="s">
        <v>111</v>
      </c>
      <c r="H58" s="5" t="s">
        <v>46</v>
      </c>
      <c r="I58" s="3" t="s">
        <v>47</v>
      </c>
      <c r="J58" s="3" t="s">
        <v>46</v>
      </c>
      <c r="K58" s="3" t="s">
        <v>143</v>
      </c>
      <c r="L58" s="5" t="s">
        <v>46</v>
      </c>
      <c r="M58" s="3" t="s">
        <v>80</v>
      </c>
      <c r="N58" s="3" t="s">
        <v>61</v>
      </c>
      <c r="O58" s="3" t="s">
        <v>38</v>
      </c>
      <c r="P58" s="5" t="s">
        <v>47</v>
      </c>
      <c r="Q58" s="3" t="s">
        <v>40</v>
      </c>
      <c r="R58" s="3" t="s">
        <v>46</v>
      </c>
      <c r="S58" s="3" t="s">
        <v>571</v>
      </c>
      <c r="T58" s="5" t="s">
        <v>46</v>
      </c>
      <c r="U58" s="3" t="s">
        <v>4182</v>
      </c>
      <c r="V58" s="3" t="s">
        <v>80</v>
      </c>
      <c r="W58" s="3" t="s">
        <v>189</v>
      </c>
      <c r="X58" s="5" t="s">
        <v>46</v>
      </c>
      <c r="Y58" s="3" t="s">
        <v>80</v>
      </c>
      <c r="Z58" s="3" t="s">
        <v>47</v>
      </c>
      <c r="AA58" s="3" t="s">
        <v>493</v>
      </c>
      <c r="AB58" s="5" t="s">
        <v>46</v>
      </c>
      <c r="AC58" s="3" t="s">
        <v>46</v>
      </c>
      <c r="AD58" s="3" t="s">
        <v>80</v>
      </c>
      <c r="AE58" s="3" t="s">
        <v>220</v>
      </c>
      <c r="AF58" s="5" t="s">
        <v>4903</v>
      </c>
      <c r="AG58" s="3" t="s">
        <v>1229</v>
      </c>
      <c r="AH58" s="5" t="s">
        <v>6619</v>
      </c>
      <c r="AI58" s="3" t="s">
        <v>6620</v>
      </c>
      <c r="AK58" s="16">
        <f t="shared" si="0"/>
        <v>78.110000000000127</v>
      </c>
      <c r="AL58" t="str">
        <f t="shared" si="1"/>
        <v xml:space="preserve">  </v>
      </c>
      <c r="AN58" s="23">
        <f t="shared" si="2"/>
        <v>0.62289733201228648</v>
      </c>
      <c r="AQ58" s="25">
        <f t="shared" si="3"/>
        <v>0.26667599569851341</v>
      </c>
      <c r="AR58" s="41">
        <f t="shared" si="4"/>
        <v>3.7498688150790112</v>
      </c>
    </row>
    <row r="59" spans="1:44" x14ac:dyDescent="0.25">
      <c r="A59" s="3" t="s">
        <v>210</v>
      </c>
      <c r="B59" s="4" t="s">
        <v>4248</v>
      </c>
      <c r="C59" s="3" t="s">
        <v>42</v>
      </c>
      <c r="D59" s="3" t="s">
        <v>140</v>
      </c>
      <c r="E59" s="3" t="s">
        <v>6621</v>
      </c>
      <c r="F59" s="3" t="s">
        <v>125</v>
      </c>
      <c r="G59" s="3" t="s">
        <v>111</v>
      </c>
      <c r="H59" s="5" t="s">
        <v>46</v>
      </c>
      <c r="I59" s="3" t="s">
        <v>46</v>
      </c>
      <c r="J59" s="3" t="s">
        <v>47</v>
      </c>
      <c r="K59" s="3" t="s">
        <v>143</v>
      </c>
      <c r="L59" s="5" t="s">
        <v>4166</v>
      </c>
      <c r="M59" s="3" t="s">
        <v>2525</v>
      </c>
      <c r="N59" s="3" t="s">
        <v>46</v>
      </c>
      <c r="O59" s="3" t="s">
        <v>38</v>
      </c>
      <c r="P59" s="5" t="s">
        <v>47</v>
      </c>
      <c r="Q59" s="3" t="s">
        <v>46</v>
      </c>
      <c r="R59" s="3" t="s">
        <v>48</v>
      </c>
      <c r="S59" s="3" t="s">
        <v>50</v>
      </c>
      <c r="T59" s="5" t="s">
        <v>46</v>
      </c>
      <c r="U59" s="3" t="s">
        <v>46</v>
      </c>
      <c r="V59" s="3" t="s">
        <v>80</v>
      </c>
      <c r="W59" s="3" t="s">
        <v>176</v>
      </c>
      <c r="X59" s="5" t="s">
        <v>2525</v>
      </c>
      <c r="Y59" s="3" t="s">
        <v>47</v>
      </c>
      <c r="Z59" s="3" t="s">
        <v>80</v>
      </c>
      <c r="AA59" s="3" t="s">
        <v>121</v>
      </c>
      <c r="AB59" s="5" t="s">
        <v>46</v>
      </c>
      <c r="AC59" s="3" t="s">
        <v>2525</v>
      </c>
      <c r="AD59" s="3" t="s">
        <v>80</v>
      </c>
      <c r="AE59" s="3" t="s">
        <v>176</v>
      </c>
      <c r="AF59" s="5" t="s">
        <v>5082</v>
      </c>
      <c r="AG59" s="3" t="s">
        <v>184</v>
      </c>
      <c r="AH59" s="5" t="s">
        <v>6622</v>
      </c>
      <c r="AI59" s="3" t="s">
        <v>3826</v>
      </c>
      <c r="AK59" s="16">
        <f t="shared" si="0"/>
        <v>-11.569999999999709</v>
      </c>
      <c r="AL59" t="str">
        <f t="shared" si="1"/>
        <v xml:space="preserve">  </v>
      </c>
      <c r="AN59" s="23">
        <f t="shared" si="2"/>
        <v>-9.6071622309505403E-2</v>
      </c>
      <c r="AQ59" s="25">
        <f t="shared" si="3"/>
        <v>0.5382681554255716</v>
      </c>
      <c r="AR59" s="41">
        <f t="shared" si="4"/>
        <v>1.8578100709104159</v>
      </c>
    </row>
    <row r="60" spans="1:44" x14ac:dyDescent="0.25">
      <c r="A60" s="3" t="s">
        <v>188</v>
      </c>
      <c r="B60" s="4" t="s">
        <v>296</v>
      </c>
      <c r="C60" s="3" t="s">
        <v>58</v>
      </c>
      <c r="D60" s="3" t="s">
        <v>100</v>
      </c>
      <c r="E60" s="3" t="s">
        <v>6623</v>
      </c>
      <c r="F60" s="3" t="s">
        <v>143</v>
      </c>
      <c r="G60" s="3" t="s">
        <v>45</v>
      </c>
      <c r="H60" s="5" t="s">
        <v>46</v>
      </c>
      <c r="I60" s="3" t="s">
        <v>46</v>
      </c>
      <c r="J60" s="3" t="s">
        <v>46</v>
      </c>
      <c r="K60" s="3" t="s">
        <v>113</v>
      </c>
      <c r="L60" s="5" t="s">
        <v>47</v>
      </c>
      <c r="M60" s="3" t="s">
        <v>47</v>
      </c>
      <c r="N60" s="3" t="s">
        <v>46</v>
      </c>
      <c r="O60" s="3" t="s">
        <v>38</v>
      </c>
      <c r="P60" s="5" t="s">
        <v>47</v>
      </c>
      <c r="Q60" s="3" t="s">
        <v>47</v>
      </c>
      <c r="R60" s="3" t="s">
        <v>46</v>
      </c>
      <c r="S60" s="3" t="s">
        <v>50</v>
      </c>
      <c r="T60" s="5" t="s">
        <v>4182</v>
      </c>
      <c r="U60" s="3" t="s">
        <v>47</v>
      </c>
      <c r="V60" s="3" t="s">
        <v>80</v>
      </c>
      <c r="W60" s="3" t="s">
        <v>176</v>
      </c>
      <c r="X60" s="5" t="s">
        <v>2523</v>
      </c>
      <c r="Y60" s="3" t="s">
        <v>46</v>
      </c>
      <c r="Z60" s="3" t="s">
        <v>47</v>
      </c>
      <c r="AA60" s="3" t="s">
        <v>121</v>
      </c>
      <c r="AB60" s="5" t="s">
        <v>46</v>
      </c>
      <c r="AC60" s="3" t="s">
        <v>46</v>
      </c>
      <c r="AD60" s="3" t="s">
        <v>80</v>
      </c>
      <c r="AE60" s="3" t="s">
        <v>176</v>
      </c>
      <c r="AF60" s="5" t="s">
        <v>213</v>
      </c>
      <c r="AG60" s="3" t="s">
        <v>242</v>
      </c>
      <c r="AH60" s="5" t="s">
        <v>6624</v>
      </c>
      <c r="AI60" s="9" t="s">
        <v>6625</v>
      </c>
      <c r="AK60" s="16">
        <f t="shared" si="0"/>
        <v>-277.68000000000029</v>
      </c>
      <c r="AL60" t="str">
        <f t="shared" si="1"/>
        <v xml:space="preserve">  </v>
      </c>
      <c r="AN60" s="23">
        <f t="shared" si="2"/>
        <v>-2.2294885317048307</v>
      </c>
      <c r="AQ60" s="25">
        <f t="shared" si="3"/>
        <v>0.98710929123833036</v>
      </c>
      <c r="AR60" s="41">
        <f t="shared" si="4"/>
        <v>1.0130590491611098</v>
      </c>
    </row>
    <row r="61" spans="1:44" x14ac:dyDescent="0.25">
      <c r="A61" s="3" t="s">
        <v>340</v>
      </c>
      <c r="B61" s="4" t="s">
        <v>1585</v>
      </c>
      <c r="C61" s="3" t="s">
        <v>42</v>
      </c>
      <c r="D61" s="3" t="s">
        <v>1260</v>
      </c>
      <c r="E61" s="3" t="s">
        <v>6626</v>
      </c>
      <c r="F61" s="3" t="s">
        <v>981</v>
      </c>
      <c r="G61" s="3" t="s">
        <v>42</v>
      </c>
      <c r="H61" s="5" t="s">
        <v>46</v>
      </c>
      <c r="I61" s="3" t="s">
        <v>46</v>
      </c>
      <c r="J61" s="3" t="s">
        <v>46</v>
      </c>
      <c r="K61" s="3" t="s">
        <v>143</v>
      </c>
      <c r="L61" s="5" t="s">
        <v>46</v>
      </c>
      <c r="M61" s="3" t="s">
        <v>47</v>
      </c>
      <c r="N61" s="3" t="s">
        <v>46</v>
      </c>
      <c r="O61" s="3" t="s">
        <v>38</v>
      </c>
      <c r="P61" s="5" t="s">
        <v>47</v>
      </c>
      <c r="Q61" s="3" t="s">
        <v>47</v>
      </c>
      <c r="R61" s="3" t="s">
        <v>48</v>
      </c>
      <c r="S61" s="3" t="s">
        <v>235</v>
      </c>
      <c r="T61" s="5" t="s">
        <v>4182</v>
      </c>
      <c r="U61" s="3" t="s">
        <v>2524</v>
      </c>
      <c r="V61" s="3" t="s">
        <v>80</v>
      </c>
      <c r="W61" s="3" t="s">
        <v>176</v>
      </c>
      <c r="X61" s="5" t="s">
        <v>2523</v>
      </c>
      <c r="Y61" s="3" t="s">
        <v>47</v>
      </c>
      <c r="Z61" s="3" t="s">
        <v>47</v>
      </c>
      <c r="AA61" s="3" t="s">
        <v>121</v>
      </c>
      <c r="AB61" s="5" t="s">
        <v>46</v>
      </c>
      <c r="AC61" s="3" t="s">
        <v>46</v>
      </c>
      <c r="AD61" s="3" t="s">
        <v>47</v>
      </c>
      <c r="AE61" s="3" t="s">
        <v>176</v>
      </c>
      <c r="AF61" s="5" t="s">
        <v>3022</v>
      </c>
      <c r="AG61" s="3" t="s">
        <v>237</v>
      </c>
      <c r="AH61" s="5" t="s">
        <v>6627</v>
      </c>
      <c r="AI61" s="3" t="s">
        <v>4246</v>
      </c>
      <c r="AK61" s="16">
        <f t="shared" si="0"/>
        <v>-17.269999999999982</v>
      </c>
      <c r="AL61" t="str">
        <f t="shared" si="1"/>
        <v xml:space="preserve">  </v>
      </c>
      <c r="AN61" s="23">
        <f t="shared" si="2"/>
        <v>-0.14176880160962158</v>
      </c>
      <c r="AQ61" s="25">
        <f t="shared" si="3"/>
        <v>0.55636868608506296</v>
      </c>
      <c r="AR61" s="41">
        <f t="shared" si="4"/>
        <v>1.7973693074579515</v>
      </c>
    </row>
    <row r="62" spans="1:44" x14ac:dyDescent="0.25">
      <c r="A62" s="3" t="s">
        <v>78</v>
      </c>
      <c r="B62" s="4" t="s">
        <v>1819</v>
      </c>
      <c r="C62" s="3" t="s">
        <v>58</v>
      </c>
      <c r="D62" s="3" t="s">
        <v>90</v>
      </c>
      <c r="E62" s="3" t="s">
        <v>6628</v>
      </c>
      <c r="F62" s="3" t="s">
        <v>1361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143</v>
      </c>
      <c r="L62" s="5" t="s">
        <v>47</v>
      </c>
      <c r="M62" s="3" t="s">
        <v>46</v>
      </c>
      <c r="N62" s="3" t="s">
        <v>46</v>
      </c>
      <c r="O62" s="3" t="s">
        <v>38</v>
      </c>
      <c r="P62" s="5" t="s">
        <v>86</v>
      </c>
      <c r="Q62" s="3" t="s">
        <v>40</v>
      </c>
      <c r="R62" s="3" t="s">
        <v>40</v>
      </c>
      <c r="S62" s="3" t="s">
        <v>50</v>
      </c>
      <c r="T62" s="5" t="s">
        <v>4182</v>
      </c>
      <c r="U62" s="3" t="s">
        <v>2524</v>
      </c>
      <c r="V62" s="3" t="s">
        <v>80</v>
      </c>
      <c r="W62" s="3" t="s">
        <v>176</v>
      </c>
      <c r="X62" s="5" t="s">
        <v>46</v>
      </c>
      <c r="Y62" s="3" t="s">
        <v>46</v>
      </c>
      <c r="Z62" s="3" t="s">
        <v>47</v>
      </c>
      <c r="AA62" s="3" t="s">
        <v>121</v>
      </c>
      <c r="AB62" s="5" t="s">
        <v>46</v>
      </c>
      <c r="AC62" s="3" t="s">
        <v>47</v>
      </c>
      <c r="AD62" s="3" t="s">
        <v>80</v>
      </c>
      <c r="AE62" s="3" t="s">
        <v>176</v>
      </c>
      <c r="AF62" s="5" t="s">
        <v>4916</v>
      </c>
      <c r="AG62" s="3" t="s">
        <v>184</v>
      </c>
      <c r="AH62" s="5" t="s">
        <v>6629</v>
      </c>
      <c r="AI62" s="3" t="s">
        <v>6630</v>
      </c>
      <c r="AK62" s="16">
        <f t="shared" si="0"/>
        <v>-27.4699999999998</v>
      </c>
      <c r="AL62" t="str">
        <f t="shared" si="1"/>
        <v xml:space="preserve">  </v>
      </c>
      <c r="AN62" s="23">
        <f t="shared" si="2"/>
        <v>-0.22354270140982405</v>
      </c>
      <c r="AQ62" s="25">
        <f t="shared" si="3"/>
        <v>0.58844342354595103</v>
      </c>
      <c r="AR62" s="41">
        <f t="shared" si="4"/>
        <v>1.6993987186975688</v>
      </c>
    </row>
    <row r="63" spans="1:44" x14ac:dyDescent="0.25">
      <c r="A63" s="3" t="s">
        <v>396</v>
      </c>
      <c r="B63" s="4" t="s">
        <v>155</v>
      </c>
      <c r="C63" s="3" t="s">
        <v>58</v>
      </c>
      <c r="D63" s="3" t="s">
        <v>43</v>
      </c>
      <c r="E63" s="3" t="s">
        <v>6631</v>
      </c>
      <c r="F63" s="3" t="s">
        <v>455</v>
      </c>
      <c r="G63" s="3" t="s">
        <v>42</v>
      </c>
      <c r="H63" s="5" t="s">
        <v>46</v>
      </c>
      <c r="I63" s="3" t="s">
        <v>46</v>
      </c>
      <c r="J63" s="3" t="s">
        <v>46</v>
      </c>
      <c r="K63" s="3" t="s">
        <v>143</v>
      </c>
      <c r="L63" s="5" t="s">
        <v>47</v>
      </c>
      <c r="M63" s="3" t="s">
        <v>47</v>
      </c>
      <c r="N63" s="3" t="s">
        <v>86</v>
      </c>
      <c r="O63" s="3" t="s">
        <v>38</v>
      </c>
      <c r="P63" s="5" t="s">
        <v>46</v>
      </c>
      <c r="Q63" s="3" t="s">
        <v>46</v>
      </c>
      <c r="R63" s="3" t="s">
        <v>46</v>
      </c>
      <c r="S63" s="3" t="s">
        <v>258</v>
      </c>
      <c r="T63" s="5" t="s">
        <v>80</v>
      </c>
      <c r="U63" s="3" t="s">
        <v>80</v>
      </c>
      <c r="V63" s="3" t="s">
        <v>80</v>
      </c>
      <c r="W63" s="3" t="s">
        <v>176</v>
      </c>
      <c r="X63" s="5" t="s">
        <v>2523</v>
      </c>
      <c r="Y63" s="3" t="s">
        <v>47</v>
      </c>
      <c r="Z63" s="3" t="s">
        <v>47</v>
      </c>
      <c r="AA63" s="3" t="s">
        <v>121</v>
      </c>
      <c r="AB63" s="5" t="s">
        <v>46</v>
      </c>
      <c r="AC63" s="3" t="s">
        <v>2525</v>
      </c>
      <c r="AD63" s="3" t="s">
        <v>80</v>
      </c>
      <c r="AE63" s="3" t="s">
        <v>176</v>
      </c>
      <c r="AF63" s="5" t="s">
        <v>4921</v>
      </c>
      <c r="AG63" s="3" t="s">
        <v>260</v>
      </c>
      <c r="AH63" s="5" t="s">
        <v>6632</v>
      </c>
      <c r="AI63" s="3" t="s">
        <v>4526</v>
      </c>
      <c r="AK63" s="16">
        <f t="shared" si="0"/>
        <v>91.599999999999909</v>
      </c>
      <c r="AL63" t="str">
        <f t="shared" si="1"/>
        <v xml:space="preserve">  </v>
      </c>
      <c r="AN63" s="23">
        <f t="shared" si="2"/>
        <v>0.73104732302255437</v>
      </c>
      <c r="AQ63" s="25">
        <f t="shared" si="3"/>
        <v>0.23237512406732663</v>
      </c>
      <c r="AR63" s="41">
        <f t="shared" si="4"/>
        <v>4.3033866211525611</v>
      </c>
    </row>
    <row r="64" spans="1:44" x14ac:dyDescent="0.25">
      <c r="A64" s="3" t="s">
        <v>38</v>
      </c>
      <c r="B64" s="4" t="s">
        <v>459</v>
      </c>
      <c r="C64" s="3" t="s">
        <v>63</v>
      </c>
      <c r="D64" s="3" t="s">
        <v>380</v>
      </c>
      <c r="E64" s="3" t="s">
        <v>6633</v>
      </c>
      <c r="F64" s="3" t="s">
        <v>533</v>
      </c>
      <c r="G64" s="3" t="s">
        <v>42</v>
      </c>
      <c r="H64" s="5" t="s">
        <v>47</v>
      </c>
      <c r="I64" s="3" t="s">
        <v>46</v>
      </c>
      <c r="J64" s="3" t="s">
        <v>46</v>
      </c>
      <c r="K64" s="3" t="s">
        <v>143</v>
      </c>
      <c r="L64" s="5" t="s">
        <v>2703</v>
      </c>
      <c r="M64" s="3" t="s">
        <v>80</v>
      </c>
      <c r="N64" s="3" t="s">
        <v>46</v>
      </c>
      <c r="O64" s="3" t="s">
        <v>396</v>
      </c>
      <c r="P64" s="5" t="s">
        <v>47</v>
      </c>
      <c r="Q64" s="3" t="s">
        <v>46</v>
      </c>
      <c r="R64" s="3" t="s">
        <v>46</v>
      </c>
      <c r="S64" s="3" t="s">
        <v>50</v>
      </c>
      <c r="T64" s="5" t="s">
        <v>4182</v>
      </c>
      <c r="U64" s="3" t="s">
        <v>2524</v>
      </c>
      <c r="V64" s="3" t="s">
        <v>80</v>
      </c>
      <c r="W64" s="3" t="s">
        <v>176</v>
      </c>
      <c r="X64" s="5" t="s">
        <v>46</v>
      </c>
      <c r="Y64" s="3" t="s">
        <v>80</v>
      </c>
      <c r="Z64" s="3" t="s">
        <v>47</v>
      </c>
      <c r="AA64" s="3" t="s">
        <v>121</v>
      </c>
      <c r="AB64" s="5" t="s">
        <v>46</v>
      </c>
      <c r="AC64" s="3" t="s">
        <v>47</v>
      </c>
      <c r="AD64" s="3" t="s">
        <v>80</v>
      </c>
      <c r="AE64" s="3" t="s">
        <v>176</v>
      </c>
      <c r="AF64" s="5" t="s">
        <v>321</v>
      </c>
      <c r="AG64" s="3" t="s">
        <v>567</v>
      </c>
      <c r="AH64" s="5" t="s">
        <v>6634</v>
      </c>
      <c r="AI64" s="3" t="s">
        <v>5771</v>
      </c>
      <c r="AK64" s="16">
        <f t="shared" si="0"/>
        <v>162.79999999999995</v>
      </c>
      <c r="AL64" t="str">
        <f t="shared" si="1"/>
        <v xml:space="preserve">  </v>
      </c>
      <c r="AN64" s="23">
        <f t="shared" si="2"/>
        <v>1.3018612118239785</v>
      </c>
      <c r="AQ64" s="25">
        <f t="shared" si="3"/>
        <v>9.6481917074338286E-2</v>
      </c>
      <c r="AR64" s="41">
        <f t="shared" si="4"/>
        <v>10.364636507269136</v>
      </c>
    </row>
    <row r="65" spans="1:44" x14ac:dyDescent="0.25">
      <c r="A65" s="3" t="s">
        <v>411</v>
      </c>
      <c r="B65" s="4" t="s">
        <v>211</v>
      </c>
      <c r="C65" s="3" t="s">
        <v>42</v>
      </c>
      <c r="D65" s="3" t="s">
        <v>55</v>
      </c>
      <c r="E65" s="3" t="s">
        <v>6635</v>
      </c>
      <c r="F65" s="3" t="s">
        <v>1250</v>
      </c>
      <c r="G65" s="3" t="s">
        <v>42</v>
      </c>
      <c r="H65" s="5" t="s">
        <v>46</v>
      </c>
      <c r="I65" s="3" t="s">
        <v>46</v>
      </c>
      <c r="J65" s="3" t="s">
        <v>46</v>
      </c>
      <c r="K65" s="3" t="s">
        <v>138</v>
      </c>
      <c r="L65" s="5" t="s">
        <v>80</v>
      </c>
      <c r="M65" s="3" t="s">
        <v>47</v>
      </c>
      <c r="N65" s="3" t="s">
        <v>47</v>
      </c>
      <c r="O65" s="3" t="s">
        <v>38</v>
      </c>
      <c r="P65" s="5" t="s">
        <v>46</v>
      </c>
      <c r="Q65" s="3" t="s">
        <v>40</v>
      </c>
      <c r="R65" s="3" t="s">
        <v>40</v>
      </c>
      <c r="S65" s="3" t="s">
        <v>50</v>
      </c>
      <c r="T65" s="5" t="s">
        <v>46</v>
      </c>
      <c r="U65" s="3" t="s">
        <v>46</v>
      </c>
      <c r="V65" s="3" t="s">
        <v>80</v>
      </c>
      <c r="W65" s="3" t="s">
        <v>176</v>
      </c>
      <c r="X65" s="5" t="s">
        <v>2523</v>
      </c>
      <c r="Y65" s="3" t="s">
        <v>47</v>
      </c>
      <c r="Z65" s="3" t="s">
        <v>47</v>
      </c>
      <c r="AA65" s="3" t="s">
        <v>121</v>
      </c>
      <c r="AB65" s="5" t="s">
        <v>46</v>
      </c>
      <c r="AC65" s="3" t="s">
        <v>2525</v>
      </c>
      <c r="AD65" s="3" t="s">
        <v>47</v>
      </c>
      <c r="AE65" s="3" t="s">
        <v>176</v>
      </c>
      <c r="AF65" s="5" t="s">
        <v>4200</v>
      </c>
      <c r="AG65" s="3" t="s">
        <v>567</v>
      </c>
      <c r="AH65" s="5" t="s">
        <v>6636</v>
      </c>
      <c r="AI65" s="3" t="s">
        <v>6085</v>
      </c>
      <c r="AK65" s="16">
        <f t="shared" si="0"/>
        <v>55.300000000000182</v>
      </c>
      <c r="AL65" t="str">
        <f t="shared" si="1"/>
        <v xml:space="preserve">  </v>
      </c>
      <c r="AN65" s="23">
        <f t="shared" si="2"/>
        <v>0.4400284443218308</v>
      </c>
      <c r="AQ65" s="25">
        <f t="shared" si="3"/>
        <v>0.32995825304391224</v>
      </c>
      <c r="AR65" s="41">
        <f t="shared" si="4"/>
        <v>3.0306864301009488</v>
      </c>
    </row>
    <row r="66" spans="1:44" x14ac:dyDescent="0.25">
      <c r="A66" s="3" t="s">
        <v>196</v>
      </c>
      <c r="B66" s="4" t="s">
        <v>319</v>
      </c>
      <c r="C66" s="3" t="s">
        <v>42</v>
      </c>
      <c r="D66" s="3" t="s">
        <v>1103</v>
      </c>
      <c r="E66" s="3" t="s">
        <v>6637</v>
      </c>
      <c r="F66" s="3" t="s">
        <v>411</v>
      </c>
      <c r="G66" s="3" t="s">
        <v>45</v>
      </c>
      <c r="H66" s="5" t="s">
        <v>47</v>
      </c>
      <c r="I66" s="3" t="s">
        <v>46</v>
      </c>
      <c r="J66" s="3" t="s">
        <v>46</v>
      </c>
      <c r="K66" s="3" t="s">
        <v>138</v>
      </c>
      <c r="L66" s="5" t="s">
        <v>2703</v>
      </c>
      <c r="M66" s="3" t="s">
        <v>2525</v>
      </c>
      <c r="N66" s="3" t="s">
        <v>46</v>
      </c>
      <c r="O66" s="3" t="s">
        <v>38</v>
      </c>
      <c r="P66" s="5" t="s">
        <v>47</v>
      </c>
      <c r="Q66" s="3" t="s">
        <v>86</v>
      </c>
      <c r="R66" s="3" t="s">
        <v>40</v>
      </c>
      <c r="S66" s="3" t="s">
        <v>50</v>
      </c>
      <c r="T66" s="5" t="s">
        <v>4182</v>
      </c>
      <c r="U66" s="3" t="s">
        <v>2524</v>
      </c>
      <c r="V66" s="3" t="s">
        <v>80</v>
      </c>
      <c r="W66" s="3" t="s">
        <v>176</v>
      </c>
      <c r="X66" s="5" t="s">
        <v>2523</v>
      </c>
      <c r="Y66" s="3" t="s">
        <v>47</v>
      </c>
      <c r="Z66" s="3" t="s">
        <v>47</v>
      </c>
      <c r="AA66" s="3" t="s">
        <v>121</v>
      </c>
      <c r="AB66" s="5" t="s">
        <v>46</v>
      </c>
      <c r="AC66" s="3" t="s">
        <v>2523</v>
      </c>
      <c r="AD66" s="3" t="s">
        <v>47</v>
      </c>
      <c r="AE66" s="3" t="s">
        <v>176</v>
      </c>
      <c r="AF66" s="5" t="s">
        <v>220</v>
      </c>
      <c r="AG66" s="3" t="s">
        <v>567</v>
      </c>
      <c r="AH66" s="5" t="s">
        <v>6638</v>
      </c>
      <c r="AI66" s="3" t="s">
        <v>6639</v>
      </c>
      <c r="AK66" s="16">
        <f t="shared" si="0"/>
        <v>-201.11000000000013</v>
      </c>
      <c r="AL66" t="str">
        <f t="shared" si="1"/>
        <v xml:space="preserve">  </v>
      </c>
      <c r="AN66" s="23">
        <f t="shared" si="2"/>
        <v>-1.6156230897732986</v>
      </c>
      <c r="AQ66" s="25">
        <f t="shared" si="3"/>
        <v>0.94691208569177954</v>
      </c>
      <c r="AR66" s="41">
        <f t="shared" si="4"/>
        <v>1.0560642483187195</v>
      </c>
    </row>
    <row r="67" spans="1:44" x14ac:dyDescent="0.25">
      <c r="A67" s="3" t="s">
        <v>194</v>
      </c>
      <c r="B67" s="4" t="s">
        <v>84</v>
      </c>
      <c r="C67" s="3" t="s">
        <v>42</v>
      </c>
      <c r="D67" s="3" t="s">
        <v>43</v>
      </c>
      <c r="E67" s="3" t="s">
        <v>6640</v>
      </c>
      <c r="F67" s="3" t="s">
        <v>310</v>
      </c>
      <c r="G67" s="3" t="s">
        <v>42</v>
      </c>
      <c r="H67" s="5" t="s">
        <v>46</v>
      </c>
      <c r="I67" s="3" t="s">
        <v>46</v>
      </c>
      <c r="J67" s="3" t="s">
        <v>46</v>
      </c>
      <c r="K67" s="3" t="s">
        <v>143</v>
      </c>
      <c r="L67" s="5" t="s">
        <v>2564</v>
      </c>
      <c r="M67" s="3" t="s">
        <v>47</v>
      </c>
      <c r="N67" s="3" t="s">
        <v>86</v>
      </c>
      <c r="O67" s="3" t="s">
        <v>38</v>
      </c>
      <c r="P67" s="5" t="s">
        <v>47</v>
      </c>
      <c r="Q67" s="3" t="s">
        <v>46</v>
      </c>
      <c r="R67" s="3" t="s">
        <v>40</v>
      </c>
      <c r="S67" s="3" t="s">
        <v>50</v>
      </c>
      <c r="T67" s="5" t="s">
        <v>4182</v>
      </c>
      <c r="U67" s="3" t="s">
        <v>2524</v>
      </c>
      <c r="V67" s="3" t="s">
        <v>80</v>
      </c>
      <c r="W67" s="3" t="s">
        <v>176</v>
      </c>
      <c r="X67" s="5" t="s">
        <v>47</v>
      </c>
      <c r="Y67" s="3" t="s">
        <v>46</v>
      </c>
      <c r="Z67" s="3" t="s">
        <v>80</v>
      </c>
      <c r="AA67" s="3" t="s">
        <v>121</v>
      </c>
      <c r="AB67" s="5" t="s">
        <v>46</v>
      </c>
      <c r="AC67" s="3" t="s">
        <v>2525</v>
      </c>
      <c r="AD67" s="3" t="s">
        <v>80</v>
      </c>
      <c r="AE67" s="3" t="s">
        <v>176</v>
      </c>
      <c r="AF67" s="5" t="s">
        <v>2787</v>
      </c>
      <c r="AG67" s="3" t="s">
        <v>184</v>
      </c>
      <c r="AH67" s="5" t="s">
        <v>6641</v>
      </c>
      <c r="AI67" s="3" t="s">
        <v>6642</v>
      </c>
      <c r="AK67" s="16">
        <f t="shared" si="0"/>
        <v>-104.01999999999998</v>
      </c>
      <c r="AL67" t="str">
        <f t="shared" si="1"/>
        <v xml:space="preserve">  </v>
      </c>
      <c r="AN67" s="23">
        <f t="shared" si="2"/>
        <v>-0.8372478023613561</v>
      </c>
      <c r="AQ67" s="25">
        <f t="shared" si="3"/>
        <v>0.79877335358762369</v>
      </c>
      <c r="AR67" s="41">
        <f t="shared" si="4"/>
        <v>1.2519195783241688</v>
      </c>
    </row>
    <row r="68" spans="1:44" x14ac:dyDescent="0.25">
      <c r="A68" s="3" t="s">
        <v>838</v>
      </c>
      <c r="B68" s="4" t="s">
        <v>57</v>
      </c>
      <c r="C68" s="3" t="s">
        <v>42</v>
      </c>
      <c r="D68" s="3" t="s">
        <v>59</v>
      </c>
      <c r="E68" s="3" t="s">
        <v>6643</v>
      </c>
      <c r="F68" s="3" t="s">
        <v>196</v>
      </c>
      <c r="G68" s="3" t="s">
        <v>45</v>
      </c>
      <c r="H68" s="5" t="s">
        <v>46</v>
      </c>
      <c r="I68" s="3" t="s">
        <v>46</v>
      </c>
      <c r="J68" s="3" t="s">
        <v>46</v>
      </c>
      <c r="K68" s="3" t="s">
        <v>131</v>
      </c>
      <c r="L68" s="5" t="s">
        <v>47</v>
      </c>
      <c r="M68" s="3" t="s">
        <v>2564</v>
      </c>
      <c r="N68" s="3" t="s">
        <v>47</v>
      </c>
      <c r="O68" s="3" t="s">
        <v>38</v>
      </c>
      <c r="P68" s="5" t="s">
        <v>47</v>
      </c>
      <c r="Q68" s="3" t="s">
        <v>47</v>
      </c>
      <c r="R68" s="3" t="s">
        <v>40</v>
      </c>
      <c r="S68" s="3" t="s">
        <v>50</v>
      </c>
      <c r="T68" s="5" t="s">
        <v>46</v>
      </c>
      <c r="U68" s="3" t="s">
        <v>46</v>
      </c>
      <c r="V68" s="3" t="s">
        <v>80</v>
      </c>
      <c r="W68" s="3" t="s">
        <v>176</v>
      </c>
      <c r="X68" s="5" t="s">
        <v>2564</v>
      </c>
      <c r="Y68" s="3" t="s">
        <v>46</v>
      </c>
      <c r="Z68" s="3" t="s">
        <v>47</v>
      </c>
      <c r="AA68" s="3" t="s">
        <v>121</v>
      </c>
      <c r="AB68" s="5" t="s">
        <v>46</v>
      </c>
      <c r="AC68" s="3" t="s">
        <v>2523</v>
      </c>
      <c r="AD68" s="3" t="s">
        <v>47</v>
      </c>
      <c r="AE68" s="3" t="s">
        <v>176</v>
      </c>
      <c r="AF68" s="5" t="s">
        <v>3270</v>
      </c>
      <c r="AG68" s="3" t="s">
        <v>215</v>
      </c>
      <c r="AH68" s="5" t="s">
        <v>6644</v>
      </c>
      <c r="AI68" s="3" t="s">
        <v>6645</v>
      </c>
      <c r="AK68" s="16">
        <f t="shared" si="0"/>
        <v>-212.59999999999991</v>
      </c>
      <c r="AL68" t="str">
        <f t="shared" si="1"/>
        <v xml:space="preserve">  </v>
      </c>
      <c r="AN68" s="23">
        <f t="shared" si="2"/>
        <v>-1.7077389827835265</v>
      </c>
      <c r="AQ68" s="25">
        <f t="shared" si="3"/>
        <v>0.95615760730843113</v>
      </c>
      <c r="AR68" s="41">
        <f t="shared" si="4"/>
        <v>1.0458526840726441</v>
      </c>
    </row>
    <row r="69" spans="1:44" x14ac:dyDescent="0.25">
      <c r="A69" s="3" t="s">
        <v>294</v>
      </c>
      <c r="B69" s="4" t="s">
        <v>498</v>
      </c>
      <c r="C69" s="3" t="s">
        <v>42</v>
      </c>
      <c r="D69" s="3" t="s">
        <v>467</v>
      </c>
      <c r="E69" s="3" t="s">
        <v>6646</v>
      </c>
      <c r="F69" s="3" t="s">
        <v>830</v>
      </c>
      <c r="G69" s="3" t="s">
        <v>42</v>
      </c>
      <c r="H69" s="5" t="s">
        <v>47</v>
      </c>
      <c r="I69" s="3" t="s">
        <v>46</v>
      </c>
      <c r="J69" s="3" t="s">
        <v>46</v>
      </c>
      <c r="K69" s="3" t="s">
        <v>143</v>
      </c>
      <c r="L69" s="5" t="s">
        <v>48</v>
      </c>
      <c r="M69" s="3" t="s">
        <v>80</v>
      </c>
      <c r="N69" s="3" t="s">
        <v>61</v>
      </c>
      <c r="O69" s="3" t="s">
        <v>38</v>
      </c>
      <c r="P69" s="5" t="s">
        <v>47</v>
      </c>
      <c r="Q69" s="3" t="s">
        <v>47</v>
      </c>
      <c r="R69" s="3" t="s">
        <v>48</v>
      </c>
      <c r="S69" s="3" t="s">
        <v>50</v>
      </c>
      <c r="T69" s="5" t="s">
        <v>46</v>
      </c>
      <c r="U69" s="3" t="s">
        <v>2524</v>
      </c>
      <c r="V69" s="3" t="s">
        <v>80</v>
      </c>
      <c r="W69" s="3" t="s">
        <v>176</v>
      </c>
      <c r="X69" s="5" t="s">
        <v>46</v>
      </c>
      <c r="Y69" s="3" t="s">
        <v>46</v>
      </c>
      <c r="Z69" s="3" t="s">
        <v>80</v>
      </c>
      <c r="AA69" s="3" t="s">
        <v>121</v>
      </c>
      <c r="AB69" s="5" t="s">
        <v>46</v>
      </c>
      <c r="AC69" s="3" t="s">
        <v>2525</v>
      </c>
      <c r="AD69" s="3" t="s">
        <v>80</v>
      </c>
      <c r="AE69" s="3" t="s">
        <v>176</v>
      </c>
      <c r="AF69" s="5" t="s">
        <v>97</v>
      </c>
      <c r="AG69" s="3" t="s">
        <v>184</v>
      </c>
      <c r="AH69" s="5" t="s">
        <v>6647</v>
      </c>
      <c r="AI69" s="3" t="s">
        <v>6648</v>
      </c>
      <c r="AK69" s="16">
        <f t="shared" si="0"/>
        <v>139.56000000000017</v>
      </c>
      <c r="AL69" t="str">
        <f t="shared" si="1"/>
        <v xml:space="preserve">  </v>
      </c>
      <c r="AN69" s="23">
        <f t="shared" si="2"/>
        <v>1.1155449930635155</v>
      </c>
      <c r="AQ69" s="25">
        <f t="shared" si="3"/>
        <v>0.13230847449054606</v>
      </c>
      <c r="AR69" s="41">
        <f t="shared" si="4"/>
        <v>7.5580948525822036</v>
      </c>
    </row>
    <row r="70" spans="1:44" x14ac:dyDescent="0.25">
      <c r="A70" s="3" t="s">
        <v>472</v>
      </c>
      <c r="B70" s="4" t="s">
        <v>105</v>
      </c>
      <c r="C70" s="3" t="s">
        <v>58</v>
      </c>
      <c r="D70" s="3" t="s">
        <v>55</v>
      </c>
      <c r="E70" s="3" t="s">
        <v>6649</v>
      </c>
      <c r="F70" s="3" t="s">
        <v>225</v>
      </c>
      <c r="G70" s="3" t="s">
        <v>42</v>
      </c>
      <c r="H70" s="5" t="s">
        <v>46</v>
      </c>
      <c r="I70" s="3" t="s">
        <v>47</v>
      </c>
      <c r="J70" s="3" t="s">
        <v>46</v>
      </c>
      <c r="K70" s="3" t="s">
        <v>143</v>
      </c>
      <c r="L70" s="5" t="s">
        <v>2703</v>
      </c>
      <c r="M70" s="3" t="s">
        <v>2523</v>
      </c>
      <c r="N70" s="3" t="s">
        <v>47</v>
      </c>
      <c r="O70" s="3" t="s">
        <v>38</v>
      </c>
      <c r="P70" s="5" t="s">
        <v>47</v>
      </c>
      <c r="Q70" s="3" t="s">
        <v>47</v>
      </c>
      <c r="R70" s="3" t="s">
        <v>46</v>
      </c>
      <c r="S70" s="3" t="s">
        <v>50</v>
      </c>
      <c r="T70" s="5" t="s">
        <v>46</v>
      </c>
      <c r="U70" s="3" t="s">
        <v>47</v>
      </c>
      <c r="V70" s="3" t="s">
        <v>80</v>
      </c>
      <c r="W70" s="3" t="s">
        <v>176</v>
      </c>
      <c r="X70" s="5" t="s">
        <v>46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2523</v>
      </c>
      <c r="AD70" s="3" t="s">
        <v>80</v>
      </c>
      <c r="AE70" s="3" t="s">
        <v>176</v>
      </c>
      <c r="AF70" s="5" t="s">
        <v>5104</v>
      </c>
      <c r="AG70" s="3" t="s">
        <v>184</v>
      </c>
      <c r="AH70" s="5" t="s">
        <v>6650</v>
      </c>
      <c r="AI70" s="3" t="s">
        <v>5912</v>
      </c>
      <c r="AK70" s="16">
        <f t="shared" ref="AK70:AK86" si="5">IF(OR(E70="", ISBLANK(E70)), AH70-AH70,AH70-E70)</f>
        <v>45.589999999999691</v>
      </c>
      <c r="AL70" t="str">
        <f t="shared" ref="AL70:AL77" si="6">IF(AK70&gt;300,B70,"  ")</f>
        <v xml:space="preserve">  </v>
      </c>
      <c r="AN70" s="23">
        <f t="shared" ref="AN70:AN77" si="7">(AK70-$AO$5)/$AP$5</f>
        <v>0.36218289853163271</v>
      </c>
      <c r="AQ70" s="25">
        <f t="shared" ref="AQ70:AQ86" si="8">1-_xlfn.NORM.S.DIST(AN70,TRUE)</f>
        <v>0.35860767914063796</v>
      </c>
      <c r="AR70" s="41">
        <f t="shared" ref="AR70:AR86" si="9">1/AQ70</f>
        <v>2.7885627056185327</v>
      </c>
    </row>
    <row r="71" spans="1:44" x14ac:dyDescent="0.25">
      <c r="A71" s="3" t="s">
        <v>476</v>
      </c>
      <c r="B71" s="4" t="s">
        <v>780</v>
      </c>
      <c r="C71" s="3" t="s">
        <v>42</v>
      </c>
      <c r="D71" s="3" t="s">
        <v>307</v>
      </c>
      <c r="E71" s="3" t="s">
        <v>6651</v>
      </c>
      <c r="F71" s="3" t="s">
        <v>1128</v>
      </c>
      <c r="G71" s="3" t="s">
        <v>111</v>
      </c>
      <c r="H71" s="5" t="s">
        <v>47</v>
      </c>
      <c r="I71" s="3" t="s">
        <v>46</v>
      </c>
      <c r="J71" s="3" t="s">
        <v>46</v>
      </c>
      <c r="K71" s="3" t="s">
        <v>143</v>
      </c>
      <c r="L71" s="5" t="s">
        <v>47</v>
      </c>
      <c r="M71" s="3" t="s">
        <v>46</v>
      </c>
      <c r="N71" s="3" t="s">
        <v>47</v>
      </c>
      <c r="O71" s="3" t="s">
        <v>38</v>
      </c>
      <c r="P71" s="5" t="s">
        <v>47</v>
      </c>
      <c r="Q71" s="3" t="s">
        <v>40</v>
      </c>
      <c r="R71" s="3" t="s">
        <v>46</v>
      </c>
      <c r="S71" s="3" t="s">
        <v>50</v>
      </c>
      <c r="T71" s="5" t="s">
        <v>46</v>
      </c>
      <c r="U71" s="3" t="s">
        <v>2524</v>
      </c>
      <c r="V71" s="3" t="s">
        <v>80</v>
      </c>
      <c r="W71" s="3" t="s">
        <v>176</v>
      </c>
      <c r="X71" s="5" t="s">
        <v>46</v>
      </c>
      <c r="Y71" s="3" t="s">
        <v>47</v>
      </c>
      <c r="Z71" s="3" t="s">
        <v>47</v>
      </c>
      <c r="AA71" s="3" t="s">
        <v>121</v>
      </c>
      <c r="AB71" s="5" t="s">
        <v>46</v>
      </c>
      <c r="AC71" s="3" t="s">
        <v>2523</v>
      </c>
      <c r="AD71" s="3" t="s">
        <v>80</v>
      </c>
      <c r="AE71" s="3" t="s">
        <v>213</v>
      </c>
      <c r="AF71" s="5" t="s">
        <v>2628</v>
      </c>
      <c r="AG71" s="3" t="s">
        <v>215</v>
      </c>
      <c r="AH71" s="5" t="s">
        <v>6652</v>
      </c>
      <c r="AI71" s="3" t="s">
        <v>6653</v>
      </c>
      <c r="AK71" s="16">
        <f t="shared" si="5"/>
        <v>-165.17999999999984</v>
      </c>
      <c r="AL71" t="str">
        <f t="shared" si="6"/>
        <v xml:space="preserve">  </v>
      </c>
      <c r="AN71" s="23">
        <f t="shared" si="7"/>
        <v>-1.3275705192025777</v>
      </c>
      <c r="AQ71" s="25">
        <f t="shared" si="8"/>
        <v>0.90783998545563616</v>
      </c>
      <c r="AR71" s="41">
        <f t="shared" si="9"/>
        <v>1.1015157032305749</v>
      </c>
    </row>
    <row r="72" spans="1:44" x14ac:dyDescent="0.25">
      <c r="A72" s="3" t="s">
        <v>71</v>
      </c>
      <c r="B72" s="4" t="s">
        <v>412</v>
      </c>
      <c r="C72" s="3" t="s">
        <v>42</v>
      </c>
      <c r="D72" s="3" t="s">
        <v>193</v>
      </c>
      <c r="E72" s="3" t="s">
        <v>6654</v>
      </c>
      <c r="F72" s="3" t="s">
        <v>676</v>
      </c>
      <c r="G72" s="3" t="s">
        <v>42</v>
      </c>
      <c r="H72" s="5" t="s">
        <v>46</v>
      </c>
      <c r="I72" s="3" t="s">
        <v>46</v>
      </c>
      <c r="J72" s="3" t="s">
        <v>47</v>
      </c>
      <c r="K72" s="3" t="s">
        <v>143</v>
      </c>
      <c r="L72" s="5" t="s">
        <v>80</v>
      </c>
      <c r="M72" s="3" t="s">
        <v>47</v>
      </c>
      <c r="N72" s="3" t="s">
        <v>47</v>
      </c>
      <c r="O72" s="3" t="s">
        <v>38</v>
      </c>
      <c r="P72" s="5" t="s">
        <v>46</v>
      </c>
      <c r="Q72" s="3" t="s">
        <v>40</v>
      </c>
      <c r="R72" s="3" t="s">
        <v>46</v>
      </c>
      <c r="S72" s="3" t="s">
        <v>50</v>
      </c>
      <c r="T72" s="5" t="s">
        <v>46</v>
      </c>
      <c r="U72" s="3" t="s">
        <v>2524</v>
      </c>
      <c r="V72" s="3" t="s">
        <v>80</v>
      </c>
      <c r="W72" s="3" t="s">
        <v>176</v>
      </c>
      <c r="X72" s="5" t="s">
        <v>2523</v>
      </c>
      <c r="Y72" s="3" t="s">
        <v>80</v>
      </c>
      <c r="Z72" s="3" t="s">
        <v>47</v>
      </c>
      <c r="AA72" s="3" t="s">
        <v>121</v>
      </c>
      <c r="AB72" s="5" t="s">
        <v>46</v>
      </c>
      <c r="AC72" s="3" t="s">
        <v>46</v>
      </c>
      <c r="AD72" s="3" t="s">
        <v>47</v>
      </c>
      <c r="AE72" s="3" t="s">
        <v>176</v>
      </c>
      <c r="AF72" s="5" t="s">
        <v>2628</v>
      </c>
      <c r="AG72" s="3" t="s">
        <v>184</v>
      </c>
      <c r="AH72" s="5" t="s">
        <v>6652</v>
      </c>
      <c r="AI72" s="3" t="s">
        <v>6655</v>
      </c>
      <c r="AK72" s="16">
        <f t="shared" si="5"/>
        <v>-64.799999999999727</v>
      </c>
      <c r="AL72" t="str">
        <f t="shared" si="6"/>
        <v xml:space="preserve">  </v>
      </c>
      <c r="AN72" s="23">
        <f t="shared" si="7"/>
        <v>-0.52281914058056989</v>
      </c>
      <c r="AQ72" s="25">
        <f t="shared" si="8"/>
        <v>0.6994499407772572</v>
      </c>
      <c r="AR72" s="41">
        <f t="shared" si="9"/>
        <v>1.4296948812216059</v>
      </c>
    </row>
    <row r="73" spans="1:44" x14ac:dyDescent="0.25">
      <c r="A73" s="3" t="s">
        <v>443</v>
      </c>
      <c r="B73" s="4" t="s">
        <v>4002</v>
      </c>
      <c r="C73" s="3" t="s">
        <v>42</v>
      </c>
      <c r="D73" s="3" t="s">
        <v>90</v>
      </c>
      <c r="E73" s="3" t="s">
        <v>6656</v>
      </c>
      <c r="F73" s="3" t="s">
        <v>840</v>
      </c>
      <c r="G73" s="3" t="s">
        <v>111</v>
      </c>
      <c r="H73" s="5" t="s">
        <v>46</v>
      </c>
      <c r="I73" s="3" t="s">
        <v>46</v>
      </c>
      <c r="J73" s="3" t="s">
        <v>46</v>
      </c>
      <c r="K73" s="3" t="s">
        <v>143</v>
      </c>
      <c r="L73" s="5" t="s">
        <v>47</v>
      </c>
      <c r="M73" s="3" t="s">
        <v>47</v>
      </c>
      <c r="N73" s="3" t="s">
        <v>46</v>
      </c>
      <c r="O73" s="3" t="s">
        <v>38</v>
      </c>
      <c r="P73" s="5" t="s">
        <v>47</v>
      </c>
      <c r="Q73" s="3" t="s">
        <v>40</v>
      </c>
      <c r="R73" s="3" t="s">
        <v>40</v>
      </c>
      <c r="S73" s="3" t="s">
        <v>472</v>
      </c>
      <c r="T73" s="5" t="s">
        <v>4182</v>
      </c>
      <c r="U73" s="3" t="s">
        <v>2524</v>
      </c>
      <c r="V73" s="3" t="s">
        <v>80</v>
      </c>
      <c r="W73" s="3" t="s">
        <v>176</v>
      </c>
      <c r="X73" s="5" t="s">
        <v>46</v>
      </c>
      <c r="Y73" s="3" t="s">
        <v>47</v>
      </c>
      <c r="Z73" s="3" t="s">
        <v>47</v>
      </c>
      <c r="AA73" s="3" t="s">
        <v>121</v>
      </c>
      <c r="AB73" s="5" t="s">
        <v>61</v>
      </c>
      <c r="AC73" s="3" t="s">
        <v>2523</v>
      </c>
      <c r="AD73" s="3" t="s">
        <v>47</v>
      </c>
      <c r="AE73" s="3" t="s">
        <v>176</v>
      </c>
      <c r="AF73" s="5" t="s">
        <v>3051</v>
      </c>
      <c r="AG73" s="3" t="s">
        <v>956</v>
      </c>
      <c r="AH73" s="5" t="s">
        <v>6657</v>
      </c>
      <c r="AI73" s="3" t="s">
        <v>6658</v>
      </c>
      <c r="AK73" s="16">
        <f t="shared" si="5"/>
        <v>-95.980000000000018</v>
      </c>
      <c r="AL73" t="str">
        <f t="shared" si="6"/>
        <v xml:space="preserve">  </v>
      </c>
      <c r="AN73" s="23">
        <f t="shared" si="7"/>
        <v>-0.77279072840119567</v>
      </c>
      <c r="AQ73" s="25">
        <f t="shared" si="8"/>
        <v>0.78017687930513568</v>
      </c>
      <c r="AR73" s="41">
        <f t="shared" si="9"/>
        <v>1.2817606193234663</v>
      </c>
    </row>
    <row r="74" spans="1:44" x14ac:dyDescent="0.25">
      <c r="A74" s="3" t="s">
        <v>484</v>
      </c>
      <c r="B74" s="4" t="s">
        <v>1119</v>
      </c>
      <c r="C74" s="3" t="s">
        <v>151</v>
      </c>
      <c r="D74" s="3" t="s">
        <v>1103</v>
      </c>
      <c r="E74" s="3" t="s">
        <v>6659</v>
      </c>
      <c r="F74" s="3" t="s">
        <v>1355</v>
      </c>
      <c r="G74" s="3" t="s">
        <v>42</v>
      </c>
      <c r="H74" s="5" t="s">
        <v>46</v>
      </c>
      <c r="I74" s="3" t="s">
        <v>46</v>
      </c>
      <c r="J74" s="3" t="s">
        <v>46</v>
      </c>
      <c r="K74" s="3" t="s">
        <v>143</v>
      </c>
      <c r="L74" s="5" t="s">
        <v>47</v>
      </c>
      <c r="M74" s="3" t="s">
        <v>2564</v>
      </c>
      <c r="N74" s="3" t="s">
        <v>80</v>
      </c>
      <c r="O74" s="3" t="s">
        <v>38</v>
      </c>
      <c r="P74" s="5" t="s">
        <v>80</v>
      </c>
      <c r="Q74" s="3" t="s">
        <v>86</v>
      </c>
      <c r="R74" s="3" t="s">
        <v>46</v>
      </c>
      <c r="S74" s="3" t="s">
        <v>50</v>
      </c>
      <c r="T74" s="5" t="s">
        <v>46</v>
      </c>
      <c r="U74" s="3" t="s">
        <v>80</v>
      </c>
      <c r="V74" s="3" t="s">
        <v>80</v>
      </c>
      <c r="W74" s="3" t="s">
        <v>176</v>
      </c>
      <c r="X74" s="5" t="s">
        <v>46</v>
      </c>
      <c r="Y74" s="3" t="s">
        <v>47</v>
      </c>
      <c r="Z74" s="3" t="s">
        <v>47</v>
      </c>
      <c r="AA74" s="3" t="s">
        <v>121</v>
      </c>
      <c r="AB74" s="5" t="s">
        <v>46</v>
      </c>
      <c r="AC74" s="3" t="s">
        <v>47</v>
      </c>
      <c r="AD74" s="3" t="s">
        <v>80</v>
      </c>
      <c r="AE74" s="3" t="s">
        <v>176</v>
      </c>
      <c r="AF74" s="5" t="s">
        <v>6443</v>
      </c>
      <c r="AG74" s="3" t="s">
        <v>184</v>
      </c>
      <c r="AH74" s="5" t="s">
        <v>6660</v>
      </c>
      <c r="AI74" s="3" t="s">
        <v>6602</v>
      </c>
      <c r="AK74" s="16">
        <f t="shared" si="5"/>
        <v>110.84999999999991</v>
      </c>
      <c r="AL74" t="str">
        <f t="shared" si="6"/>
        <v xml:space="preserve">  </v>
      </c>
      <c r="AN74" s="23">
        <f t="shared" si="7"/>
        <v>0.88537551627293931</v>
      </c>
      <c r="AQ74" s="25">
        <f t="shared" si="8"/>
        <v>0.18797706650251156</v>
      </c>
      <c r="AR74" s="41">
        <f t="shared" si="9"/>
        <v>5.3197978806985962</v>
      </c>
    </row>
    <row r="75" spans="1:44" x14ac:dyDescent="0.25">
      <c r="A75" s="3" t="s">
        <v>484</v>
      </c>
      <c r="B75" s="4" t="s">
        <v>300</v>
      </c>
      <c r="C75" s="3" t="s">
        <v>42</v>
      </c>
      <c r="D75" s="3" t="s">
        <v>100</v>
      </c>
      <c r="E75" s="3" t="s">
        <v>6661</v>
      </c>
      <c r="F75" s="3" t="s">
        <v>368</v>
      </c>
      <c r="G75" s="3" t="s">
        <v>65</v>
      </c>
      <c r="H75" s="5" t="s">
        <v>47</v>
      </c>
      <c r="I75" s="3" t="s">
        <v>47</v>
      </c>
      <c r="J75" s="3" t="s">
        <v>46</v>
      </c>
      <c r="K75" s="3" t="s">
        <v>143</v>
      </c>
      <c r="L75" s="5" t="s">
        <v>80</v>
      </c>
      <c r="M75" s="3" t="s">
        <v>47</v>
      </c>
      <c r="N75" s="3" t="s">
        <v>46</v>
      </c>
      <c r="O75" s="3" t="s">
        <v>38</v>
      </c>
      <c r="P75" s="5" t="s">
        <v>46</v>
      </c>
      <c r="Q75" s="3" t="s">
        <v>47</v>
      </c>
      <c r="R75" s="3" t="s">
        <v>48</v>
      </c>
      <c r="S75" s="3" t="s">
        <v>50</v>
      </c>
      <c r="T75" s="5" t="s">
        <v>4182</v>
      </c>
      <c r="U75" s="3" t="s">
        <v>46</v>
      </c>
      <c r="V75" s="3" t="s">
        <v>2524</v>
      </c>
      <c r="W75" s="3" t="s">
        <v>176</v>
      </c>
      <c r="X75" s="5" t="s">
        <v>47</v>
      </c>
      <c r="Y75" s="3" t="s">
        <v>46</v>
      </c>
      <c r="Z75" s="3" t="s">
        <v>80</v>
      </c>
      <c r="AA75" s="3" t="s">
        <v>121</v>
      </c>
      <c r="AB75" s="5" t="s">
        <v>46</v>
      </c>
      <c r="AC75" s="3" t="s">
        <v>2525</v>
      </c>
      <c r="AD75" s="3" t="s">
        <v>80</v>
      </c>
      <c r="AE75" s="3" t="s">
        <v>176</v>
      </c>
      <c r="AF75" s="5" t="s">
        <v>6443</v>
      </c>
      <c r="AG75" s="3" t="s">
        <v>184</v>
      </c>
      <c r="AH75" s="5" t="s">
        <v>6660</v>
      </c>
      <c r="AI75" s="3" t="s">
        <v>6662</v>
      </c>
      <c r="AK75" s="16">
        <f t="shared" si="5"/>
        <v>-171.90000000000009</v>
      </c>
      <c r="AL75" t="str">
        <f t="shared" si="6"/>
        <v xml:space="preserve">  </v>
      </c>
      <c r="AN75" s="23">
        <f t="shared" si="7"/>
        <v>-1.3814450884827141</v>
      </c>
      <c r="AQ75" s="25">
        <f t="shared" si="8"/>
        <v>0.91642892472499426</v>
      </c>
      <c r="AR75" s="41">
        <f t="shared" si="9"/>
        <v>1.0911920968667419</v>
      </c>
    </row>
    <row r="76" spans="1:44" x14ac:dyDescent="0.25">
      <c r="A76" s="3" t="s">
        <v>489</v>
      </c>
      <c r="B76" s="4" t="s">
        <v>933</v>
      </c>
      <c r="C76" s="3" t="s">
        <v>42</v>
      </c>
      <c r="D76" s="3" t="s">
        <v>934</v>
      </c>
      <c r="E76" s="3" t="s">
        <v>6663</v>
      </c>
      <c r="F76" s="3" t="s">
        <v>94</v>
      </c>
      <c r="G76" s="3" t="s">
        <v>42</v>
      </c>
      <c r="H76" s="5" t="s">
        <v>46</v>
      </c>
      <c r="I76" s="3" t="s">
        <v>46</v>
      </c>
      <c r="J76" s="3" t="s">
        <v>46</v>
      </c>
      <c r="K76" s="3" t="s">
        <v>143</v>
      </c>
      <c r="L76" s="5" t="s">
        <v>2518</v>
      </c>
      <c r="M76" s="3" t="s">
        <v>80</v>
      </c>
      <c r="N76" s="3" t="s">
        <v>80</v>
      </c>
      <c r="O76" s="3" t="s">
        <v>38</v>
      </c>
      <c r="P76" s="5" t="s">
        <v>46</v>
      </c>
      <c r="Q76" s="3" t="s">
        <v>40</v>
      </c>
      <c r="R76" s="3" t="s">
        <v>46</v>
      </c>
      <c r="S76" s="3" t="s">
        <v>340</v>
      </c>
      <c r="T76" s="5" t="s">
        <v>80</v>
      </c>
      <c r="U76" s="3" t="s">
        <v>80</v>
      </c>
      <c r="V76" s="3" t="s">
        <v>80</v>
      </c>
      <c r="W76" s="3" t="s">
        <v>176</v>
      </c>
      <c r="X76" s="5" t="s">
        <v>2564</v>
      </c>
      <c r="Y76" s="3" t="s">
        <v>2523</v>
      </c>
      <c r="Z76" s="3" t="s">
        <v>47</v>
      </c>
      <c r="AA76" s="3" t="s">
        <v>121</v>
      </c>
      <c r="AB76" s="5" t="s">
        <v>86</v>
      </c>
      <c r="AC76" s="3" t="s">
        <v>47</v>
      </c>
      <c r="AD76" s="3" t="s">
        <v>80</v>
      </c>
      <c r="AE76" s="3" t="s">
        <v>176</v>
      </c>
      <c r="AF76" s="5" t="s">
        <v>2814</v>
      </c>
      <c r="AG76" s="3" t="s">
        <v>136</v>
      </c>
      <c r="AH76" s="5" t="s">
        <v>6664</v>
      </c>
      <c r="AI76" s="3" t="s">
        <v>6665</v>
      </c>
      <c r="AK76" s="16">
        <f t="shared" si="5"/>
        <v>42.509999999999991</v>
      </c>
      <c r="AL76" t="str">
        <f t="shared" si="6"/>
        <v xml:space="preserve">  </v>
      </c>
      <c r="AN76" s="23">
        <f t="shared" si="7"/>
        <v>0.33749038761157352</v>
      </c>
      <c r="AQ76" s="25">
        <f t="shared" si="8"/>
        <v>0.36787362856530537</v>
      </c>
      <c r="AR76" s="41">
        <f t="shared" si="9"/>
        <v>2.7183247788105005</v>
      </c>
    </row>
    <row r="77" spans="1:44" x14ac:dyDescent="0.25">
      <c r="A77" s="3" t="s">
        <v>493</v>
      </c>
      <c r="B77" s="4" t="s">
        <v>487</v>
      </c>
      <c r="C77" s="3" t="s">
        <v>58</v>
      </c>
      <c r="D77" s="3" t="s">
        <v>426</v>
      </c>
      <c r="E77" s="3" t="s">
        <v>6666</v>
      </c>
      <c r="F77" s="3" t="s">
        <v>1121</v>
      </c>
      <c r="G77" s="3" t="s">
        <v>111</v>
      </c>
      <c r="H77" s="5" t="s">
        <v>47</v>
      </c>
      <c r="I77" s="3" t="s">
        <v>46</v>
      </c>
      <c r="J77" s="3" t="s">
        <v>46</v>
      </c>
      <c r="K77" s="3" t="s">
        <v>138</v>
      </c>
      <c r="L77" s="5" t="s">
        <v>2518</v>
      </c>
      <c r="M77" s="3" t="s">
        <v>47</v>
      </c>
      <c r="N77" s="3" t="s">
        <v>80</v>
      </c>
      <c r="O77" s="3" t="s">
        <v>38</v>
      </c>
      <c r="P77" s="5" t="s">
        <v>47</v>
      </c>
      <c r="Q77" s="3" t="s">
        <v>47</v>
      </c>
      <c r="R77" s="3" t="s">
        <v>40</v>
      </c>
      <c r="S77" s="3" t="s">
        <v>50</v>
      </c>
      <c r="T77" s="5" t="s">
        <v>46</v>
      </c>
      <c r="U77" s="3" t="s">
        <v>2524</v>
      </c>
      <c r="V77" s="3" t="s">
        <v>2524</v>
      </c>
      <c r="W77" s="3" t="s">
        <v>176</v>
      </c>
      <c r="X77" s="5" t="s">
        <v>46</v>
      </c>
      <c r="Y77" s="3" t="s">
        <v>47</v>
      </c>
      <c r="Z77" s="3" t="s">
        <v>80</v>
      </c>
      <c r="AA77" s="3" t="s">
        <v>121</v>
      </c>
      <c r="AB77" s="5" t="s">
        <v>46</v>
      </c>
      <c r="AC77" s="3" t="s">
        <v>46</v>
      </c>
      <c r="AD77" s="3" t="s">
        <v>80</v>
      </c>
      <c r="AE77" s="3" t="s">
        <v>176</v>
      </c>
      <c r="AF77" s="5" t="s">
        <v>2814</v>
      </c>
      <c r="AG77" s="3" t="s">
        <v>567</v>
      </c>
      <c r="AH77" s="5" t="s">
        <v>6664</v>
      </c>
      <c r="AI77" s="3" t="s">
        <v>6667</v>
      </c>
      <c r="AK77" s="16">
        <f t="shared" si="5"/>
        <v>-148.69999999999982</v>
      </c>
      <c r="AL77" t="str">
        <f t="shared" si="6"/>
        <v xml:space="preserve">  </v>
      </c>
      <c r="AN77" s="23">
        <f t="shared" si="7"/>
        <v>-1.1954495516822481</v>
      </c>
      <c r="AQ77" s="25">
        <f t="shared" si="8"/>
        <v>0.88404428227834897</v>
      </c>
      <c r="AR77" s="41">
        <f t="shared" si="9"/>
        <v>1.1311650559209674</v>
      </c>
    </row>
    <row r="78" spans="1:44" x14ac:dyDescent="0.25">
      <c r="A78" s="3" t="s">
        <v>497</v>
      </c>
      <c r="B78" s="4" t="s">
        <v>1487</v>
      </c>
      <c r="C78" s="3" t="s">
        <v>58</v>
      </c>
      <c r="D78" s="3" t="s">
        <v>377</v>
      </c>
      <c r="E78" s="3" t="s">
        <v>6668</v>
      </c>
      <c r="F78" s="3" t="s">
        <v>235</v>
      </c>
      <c r="G78" s="3" t="s">
        <v>65</v>
      </c>
      <c r="H78" s="5" t="s">
        <v>80</v>
      </c>
      <c r="I78" s="3" t="s">
        <v>46</v>
      </c>
      <c r="J78" s="3" t="s">
        <v>46</v>
      </c>
      <c r="K78" s="3" t="s">
        <v>143</v>
      </c>
      <c r="L78" s="5" t="s">
        <v>4166</v>
      </c>
      <c r="M78" s="3" t="s">
        <v>80</v>
      </c>
      <c r="N78" s="3" t="s">
        <v>47</v>
      </c>
      <c r="O78" s="3" t="s">
        <v>38</v>
      </c>
      <c r="P78" s="5" t="s">
        <v>47</v>
      </c>
      <c r="Q78" s="3" t="s">
        <v>40</v>
      </c>
      <c r="R78" s="3" t="s">
        <v>40</v>
      </c>
      <c r="S78" s="3" t="s">
        <v>50</v>
      </c>
      <c r="T78" s="5" t="s">
        <v>46</v>
      </c>
      <c r="U78" s="3" t="s">
        <v>4182</v>
      </c>
      <c r="V78" s="3" t="s">
        <v>80</v>
      </c>
      <c r="W78" s="3" t="s">
        <v>176</v>
      </c>
      <c r="X78" s="5" t="s">
        <v>80</v>
      </c>
      <c r="Y78" s="3" t="s">
        <v>47</v>
      </c>
      <c r="Z78" s="3" t="s">
        <v>80</v>
      </c>
      <c r="AA78" s="3" t="s">
        <v>121</v>
      </c>
      <c r="AB78" s="5" t="s">
        <v>46</v>
      </c>
      <c r="AC78" s="3" t="s">
        <v>46</v>
      </c>
      <c r="AD78" s="3" t="s">
        <v>47</v>
      </c>
      <c r="AE78" s="3" t="s">
        <v>176</v>
      </c>
      <c r="AF78" s="5" t="s">
        <v>279</v>
      </c>
      <c r="AG78" s="3" t="s">
        <v>184</v>
      </c>
      <c r="AH78" s="5" t="s">
        <v>6669</v>
      </c>
      <c r="AI78" s="3" t="s">
        <v>6670</v>
      </c>
      <c r="AK78" s="16">
        <f t="shared" si="5"/>
        <v>-269.42000000000007</v>
      </c>
      <c r="AN78" s="23">
        <f t="shared" ref="AN78:AN86" si="10">(AK78-$AO$5)/$AP$5</f>
        <v>-2.163267706964664</v>
      </c>
      <c r="AQ78" s="25">
        <f t="shared" si="8"/>
        <v>0.98473970233099173</v>
      </c>
      <c r="AR78" s="41">
        <f t="shared" si="9"/>
        <v>1.0154967831934525</v>
      </c>
    </row>
    <row r="79" spans="1:44" x14ac:dyDescent="0.25">
      <c r="A79" s="3" t="s">
        <v>91</v>
      </c>
      <c r="B79" s="4" t="s">
        <v>109</v>
      </c>
      <c r="C79" s="3" t="s">
        <v>42</v>
      </c>
      <c r="D79" s="3" t="s">
        <v>59</v>
      </c>
      <c r="E79" s="3" t="s">
        <v>3651</v>
      </c>
      <c r="F79" s="3" t="s">
        <v>651</v>
      </c>
      <c r="G79" s="3" t="s">
        <v>111</v>
      </c>
      <c r="H79" s="5" t="s">
        <v>47</v>
      </c>
      <c r="I79" s="3" t="s">
        <v>46</v>
      </c>
      <c r="J79" s="3" t="s">
        <v>47</v>
      </c>
      <c r="K79" s="3" t="s">
        <v>143</v>
      </c>
      <c r="L79" s="5" t="s">
        <v>47</v>
      </c>
      <c r="M79" s="3" t="s">
        <v>47</v>
      </c>
      <c r="N79" s="3" t="s">
        <v>80</v>
      </c>
      <c r="O79" s="3" t="s">
        <v>38</v>
      </c>
      <c r="P79" s="5" t="s">
        <v>47</v>
      </c>
      <c r="Q79" s="3" t="s">
        <v>40</v>
      </c>
      <c r="R79" s="3" t="s">
        <v>48</v>
      </c>
      <c r="S79" s="3" t="s">
        <v>50</v>
      </c>
      <c r="T79" s="5" t="s">
        <v>4182</v>
      </c>
      <c r="U79" s="3" t="s">
        <v>46</v>
      </c>
      <c r="V79" s="3" t="s">
        <v>80</v>
      </c>
      <c r="W79" s="3" t="s">
        <v>176</v>
      </c>
      <c r="X79" s="5" t="s">
        <v>46</v>
      </c>
      <c r="Y79" s="3" t="s">
        <v>2523</v>
      </c>
      <c r="Z79" s="3" t="s">
        <v>47</v>
      </c>
      <c r="AA79" s="3" t="s">
        <v>121</v>
      </c>
      <c r="AB79" s="5" t="s">
        <v>46</v>
      </c>
      <c r="AC79" s="3" t="s">
        <v>2525</v>
      </c>
      <c r="AD79" s="3" t="s">
        <v>47</v>
      </c>
      <c r="AE79" s="3" t="s">
        <v>176</v>
      </c>
      <c r="AF79" s="5" t="s">
        <v>2848</v>
      </c>
      <c r="AG79" s="3" t="s">
        <v>184</v>
      </c>
      <c r="AH79" s="5" t="s">
        <v>6671</v>
      </c>
      <c r="AI79" s="3" t="s">
        <v>6672</v>
      </c>
      <c r="AK79" s="16">
        <f t="shared" si="5"/>
        <v>-230.86000000000013</v>
      </c>
      <c r="AN79" s="23">
        <f t="shared" si="10"/>
        <v>-1.8541302975238934</v>
      </c>
      <c r="AQ79" s="25">
        <f t="shared" si="8"/>
        <v>0.9681397394489244</v>
      </c>
      <c r="AR79" s="41">
        <f t="shared" si="9"/>
        <v>1.0329087416339411</v>
      </c>
    </row>
    <row r="80" spans="1:44" x14ac:dyDescent="0.25">
      <c r="A80" s="3" t="s">
        <v>124</v>
      </c>
      <c r="B80" s="4" t="s">
        <v>1965</v>
      </c>
      <c r="C80" s="3" t="s">
        <v>58</v>
      </c>
      <c r="D80" s="3" t="s">
        <v>1103</v>
      </c>
      <c r="E80" s="3" t="s">
        <v>6673</v>
      </c>
      <c r="F80" s="3" t="s">
        <v>1874</v>
      </c>
      <c r="G80" s="3" t="s">
        <v>42</v>
      </c>
      <c r="H80" s="5" t="s">
        <v>46</v>
      </c>
      <c r="I80" s="3" t="s">
        <v>46</v>
      </c>
      <c r="J80" s="3" t="s">
        <v>46</v>
      </c>
      <c r="K80" s="3" t="s">
        <v>143</v>
      </c>
      <c r="L80" s="5" t="s">
        <v>46</v>
      </c>
      <c r="M80" s="3" t="s">
        <v>47</v>
      </c>
      <c r="N80" s="3" t="s">
        <v>80</v>
      </c>
      <c r="O80" s="3" t="s">
        <v>38</v>
      </c>
      <c r="P80" s="5" t="s">
        <v>47</v>
      </c>
      <c r="Q80" s="3" t="s">
        <v>40</v>
      </c>
      <c r="R80" s="3" t="s">
        <v>40</v>
      </c>
      <c r="S80" s="3" t="s">
        <v>50</v>
      </c>
      <c r="T80" s="5" t="s">
        <v>80</v>
      </c>
      <c r="U80" s="3" t="s">
        <v>80</v>
      </c>
      <c r="V80" s="3" t="s">
        <v>80</v>
      </c>
      <c r="W80" s="3" t="s">
        <v>176</v>
      </c>
      <c r="X80" s="5" t="s">
        <v>2523</v>
      </c>
      <c r="Y80" s="3" t="s">
        <v>47</v>
      </c>
      <c r="Z80" s="3" t="s">
        <v>47</v>
      </c>
      <c r="AA80" s="3" t="s">
        <v>121</v>
      </c>
      <c r="AB80" s="5" t="s">
        <v>46</v>
      </c>
      <c r="AC80" s="3" t="s">
        <v>47</v>
      </c>
      <c r="AD80" s="3" t="s">
        <v>47</v>
      </c>
      <c r="AE80" s="3" t="s">
        <v>176</v>
      </c>
      <c r="AF80" s="5" t="s">
        <v>2635</v>
      </c>
      <c r="AG80" s="3" t="s">
        <v>184</v>
      </c>
      <c r="AH80" s="5" t="s">
        <v>6674</v>
      </c>
      <c r="AI80" s="3" t="s">
        <v>6675</v>
      </c>
      <c r="AK80" s="16">
        <f t="shared" si="5"/>
        <v>166.32999999999993</v>
      </c>
      <c r="AN80" s="23">
        <f t="shared" si="10"/>
        <v>1.3301613947940489</v>
      </c>
      <c r="AQ80" s="25">
        <f t="shared" si="8"/>
        <v>9.1732550371396493E-2</v>
      </c>
      <c r="AR80" s="41">
        <f t="shared" si="9"/>
        <v>10.901255835047776</v>
      </c>
    </row>
    <row r="81" spans="1:44" x14ac:dyDescent="0.25">
      <c r="A81" s="3" t="s">
        <v>263</v>
      </c>
      <c r="B81" s="4" t="s">
        <v>895</v>
      </c>
      <c r="C81" s="3" t="s">
        <v>42</v>
      </c>
      <c r="D81" s="3" t="s">
        <v>422</v>
      </c>
      <c r="E81" s="3" t="s">
        <v>6676</v>
      </c>
      <c r="F81" s="3" t="s">
        <v>39</v>
      </c>
      <c r="G81" s="3" t="s">
        <v>42</v>
      </c>
      <c r="H81" s="5" t="s">
        <v>47</v>
      </c>
      <c r="I81" s="3" t="s">
        <v>47</v>
      </c>
      <c r="J81" s="3" t="s">
        <v>46</v>
      </c>
      <c r="K81" s="3" t="s">
        <v>143</v>
      </c>
      <c r="L81" s="5" t="s">
        <v>47</v>
      </c>
      <c r="M81" s="3" t="s">
        <v>47</v>
      </c>
      <c r="N81" s="3" t="s">
        <v>47</v>
      </c>
      <c r="O81" s="3" t="s">
        <v>38</v>
      </c>
      <c r="P81" s="5" t="s">
        <v>47</v>
      </c>
      <c r="Q81" s="3" t="s">
        <v>40</v>
      </c>
      <c r="R81" s="3" t="s">
        <v>47</v>
      </c>
      <c r="S81" s="3" t="s">
        <v>50</v>
      </c>
      <c r="T81" s="5" t="s">
        <v>46</v>
      </c>
      <c r="U81" s="3" t="s">
        <v>2524</v>
      </c>
      <c r="V81" s="3" t="s">
        <v>80</v>
      </c>
      <c r="W81" s="3" t="s">
        <v>176</v>
      </c>
      <c r="X81" s="5" t="s">
        <v>46</v>
      </c>
      <c r="Y81" s="3" t="s">
        <v>47</v>
      </c>
      <c r="Z81" s="3" t="s">
        <v>47</v>
      </c>
      <c r="AA81" s="3" t="s">
        <v>121</v>
      </c>
      <c r="AB81" s="5" t="s">
        <v>46</v>
      </c>
      <c r="AC81" s="3" t="s">
        <v>2523</v>
      </c>
      <c r="AD81" s="3" t="s">
        <v>80</v>
      </c>
      <c r="AE81" s="3" t="s">
        <v>176</v>
      </c>
      <c r="AF81" s="5" t="s">
        <v>2897</v>
      </c>
      <c r="AG81" s="3" t="s">
        <v>184</v>
      </c>
      <c r="AH81" s="5" t="s">
        <v>6677</v>
      </c>
      <c r="AI81" s="3" t="s">
        <v>4797</v>
      </c>
      <c r="AK81" s="16">
        <f t="shared" si="5"/>
        <v>-130.46000000000004</v>
      </c>
      <c r="AN81" s="23">
        <f t="shared" si="10"/>
        <v>-1.0492185779218852</v>
      </c>
      <c r="AQ81" s="25">
        <f t="shared" si="8"/>
        <v>0.8529612349475042</v>
      </c>
      <c r="AR81" s="41">
        <f t="shared" si="9"/>
        <v>1.1723862222900967</v>
      </c>
    </row>
    <row r="82" spans="1:44" x14ac:dyDescent="0.25">
      <c r="A82" s="3" t="s">
        <v>212</v>
      </c>
      <c r="B82" s="4" t="s">
        <v>1398</v>
      </c>
      <c r="C82" s="3" t="s">
        <v>63</v>
      </c>
      <c r="D82" s="3" t="s">
        <v>934</v>
      </c>
      <c r="E82" s="3">
        <v>1863.11</v>
      </c>
      <c r="F82" s="3" t="s">
        <v>80</v>
      </c>
      <c r="G82" s="3" t="s">
        <v>42</v>
      </c>
      <c r="H82" s="6" t="s">
        <v>46</v>
      </c>
      <c r="I82" s="7" t="s">
        <v>46</v>
      </c>
      <c r="J82" s="7" t="s">
        <v>46</v>
      </c>
      <c r="K82" s="7" t="s">
        <v>98</v>
      </c>
      <c r="L82" s="5" t="s">
        <v>80</v>
      </c>
      <c r="M82" s="3" t="s">
        <v>47</v>
      </c>
      <c r="N82" s="3" t="s">
        <v>86</v>
      </c>
      <c r="O82" s="3" t="s">
        <v>38</v>
      </c>
      <c r="P82" s="5" t="s">
        <v>47</v>
      </c>
      <c r="Q82" s="3" t="s">
        <v>40</v>
      </c>
      <c r="R82" s="3" t="s">
        <v>46</v>
      </c>
      <c r="S82" s="3" t="s">
        <v>194</v>
      </c>
      <c r="T82" s="5" t="s">
        <v>47</v>
      </c>
      <c r="U82" s="3" t="s">
        <v>80</v>
      </c>
      <c r="V82" s="3" t="s">
        <v>80</v>
      </c>
      <c r="W82" s="3" t="s">
        <v>176</v>
      </c>
      <c r="X82" s="5" t="s">
        <v>47</v>
      </c>
      <c r="Y82" s="3" t="s">
        <v>47</v>
      </c>
      <c r="Z82" s="3" t="s">
        <v>47</v>
      </c>
      <c r="AA82" s="3" t="s">
        <v>121</v>
      </c>
      <c r="AB82" s="5" t="s">
        <v>48</v>
      </c>
      <c r="AC82" s="3" t="s">
        <v>80</v>
      </c>
      <c r="AD82" s="3" t="s">
        <v>47</v>
      </c>
      <c r="AE82" s="3" t="s">
        <v>176</v>
      </c>
      <c r="AF82" s="5" t="s">
        <v>261</v>
      </c>
      <c r="AG82" s="3" t="s">
        <v>468</v>
      </c>
      <c r="AH82" s="5" t="s">
        <v>6678</v>
      </c>
      <c r="AI82" s="3" t="s">
        <v>42</v>
      </c>
      <c r="AK82" s="16">
        <f t="shared" si="5"/>
        <v>30.6400000000001</v>
      </c>
      <c r="AN82" s="23">
        <f t="shared" si="10"/>
        <v>0.24232801598133705</v>
      </c>
      <c r="AQ82" s="25">
        <f t="shared" si="8"/>
        <v>0.4042630034853304</v>
      </c>
      <c r="AR82" s="41">
        <f t="shared" si="9"/>
        <v>2.473637190092977</v>
      </c>
    </row>
    <row r="83" spans="1:44" x14ac:dyDescent="0.25">
      <c r="A83" s="3" t="s">
        <v>60</v>
      </c>
      <c r="B83" s="4" t="s">
        <v>6679</v>
      </c>
      <c r="C83" s="3" t="s">
        <v>63</v>
      </c>
      <c r="D83" s="3" t="s">
        <v>934</v>
      </c>
      <c r="E83" s="3" t="s">
        <v>42</v>
      </c>
      <c r="F83" s="3" t="s">
        <v>80</v>
      </c>
      <c r="G83" s="3" t="s">
        <v>42</v>
      </c>
      <c r="H83" s="5" t="s">
        <v>47</v>
      </c>
      <c r="I83" s="3" t="s">
        <v>46</v>
      </c>
      <c r="J83" s="3" t="s">
        <v>46</v>
      </c>
      <c r="K83" s="3" t="s">
        <v>138</v>
      </c>
      <c r="L83" s="5" t="s">
        <v>80</v>
      </c>
      <c r="M83" s="3" t="s">
        <v>80</v>
      </c>
      <c r="N83" s="3" t="s">
        <v>80</v>
      </c>
      <c r="O83" s="3" t="s">
        <v>38</v>
      </c>
      <c r="P83" s="5" t="s">
        <v>46</v>
      </c>
      <c r="Q83" s="3" t="s">
        <v>40</v>
      </c>
      <c r="R83" s="3" t="s">
        <v>40</v>
      </c>
      <c r="S83" s="3" t="s">
        <v>78</v>
      </c>
      <c r="T83" s="5" t="s">
        <v>80</v>
      </c>
      <c r="U83" s="3" t="s">
        <v>80</v>
      </c>
      <c r="V83" s="3" t="s">
        <v>80</v>
      </c>
      <c r="W83" s="3" t="s">
        <v>176</v>
      </c>
      <c r="X83" s="5" t="s">
        <v>2525</v>
      </c>
      <c r="Y83" s="3" t="s">
        <v>2523</v>
      </c>
      <c r="Z83" s="3" t="s">
        <v>47</v>
      </c>
      <c r="AA83" s="3" t="s">
        <v>493</v>
      </c>
      <c r="AB83" s="5" t="s">
        <v>48</v>
      </c>
      <c r="AC83" s="3" t="s">
        <v>47</v>
      </c>
      <c r="AD83" s="3" t="s">
        <v>80</v>
      </c>
      <c r="AE83" s="3" t="s">
        <v>279</v>
      </c>
      <c r="AF83" s="5" t="s">
        <v>5158</v>
      </c>
      <c r="AG83" s="3" t="s">
        <v>3550</v>
      </c>
      <c r="AH83" s="5" t="s">
        <v>6680</v>
      </c>
      <c r="AI83" s="3" t="s">
        <v>42</v>
      </c>
      <c r="AK83" s="16">
        <f t="shared" si="5"/>
        <v>0</v>
      </c>
      <c r="AN83" s="23">
        <f t="shared" si="10"/>
        <v>-3.3143653792763899E-3</v>
      </c>
      <c r="AQ83" s="25">
        <f t="shared" si="8"/>
        <v>0.50132223806169018</v>
      </c>
      <c r="AR83" s="41">
        <f t="shared" si="9"/>
        <v>1.9947249973717405</v>
      </c>
    </row>
    <row r="84" spans="1:44" x14ac:dyDescent="0.25">
      <c r="A84" s="3" t="s">
        <v>121</v>
      </c>
      <c r="B84" s="4" t="s">
        <v>6681</v>
      </c>
      <c r="C84" s="3" t="s">
        <v>42</v>
      </c>
      <c r="D84" s="3" t="s">
        <v>422</v>
      </c>
      <c r="E84" s="3" t="s">
        <v>6682</v>
      </c>
      <c r="F84" s="3" t="s">
        <v>237</v>
      </c>
      <c r="G84" s="3" t="s">
        <v>42</v>
      </c>
      <c r="H84" s="5" t="s">
        <v>47</v>
      </c>
      <c r="I84" s="3" t="s">
        <v>46</v>
      </c>
      <c r="J84" s="3" t="s">
        <v>46</v>
      </c>
      <c r="K84" s="3" t="s">
        <v>143</v>
      </c>
      <c r="L84" s="5" t="s">
        <v>47</v>
      </c>
      <c r="M84" s="3" t="s">
        <v>47</v>
      </c>
      <c r="N84" s="3" t="s">
        <v>80</v>
      </c>
      <c r="O84" s="3" t="s">
        <v>38</v>
      </c>
      <c r="P84" s="5" t="s">
        <v>47</v>
      </c>
      <c r="Q84" s="3" t="s">
        <v>47</v>
      </c>
      <c r="R84" s="3" t="s">
        <v>40</v>
      </c>
      <c r="S84" s="3" t="s">
        <v>50</v>
      </c>
      <c r="T84" s="5" t="s">
        <v>4182</v>
      </c>
      <c r="U84" s="3" t="s">
        <v>80</v>
      </c>
      <c r="V84" s="3" t="s">
        <v>80</v>
      </c>
      <c r="W84" s="3" t="s">
        <v>176</v>
      </c>
      <c r="X84" s="5" t="s">
        <v>80</v>
      </c>
      <c r="Y84" s="3" t="s">
        <v>46</v>
      </c>
      <c r="Z84" s="3" t="s">
        <v>47</v>
      </c>
      <c r="AA84" s="3" t="s">
        <v>121</v>
      </c>
      <c r="AB84" s="5" t="s">
        <v>46</v>
      </c>
      <c r="AC84" s="3" t="s">
        <v>47</v>
      </c>
      <c r="AD84" s="3" t="s">
        <v>80</v>
      </c>
      <c r="AE84" s="3" t="s">
        <v>176</v>
      </c>
      <c r="AF84" s="5" t="s">
        <v>6683</v>
      </c>
      <c r="AG84" s="3" t="s">
        <v>184</v>
      </c>
      <c r="AH84" s="5" t="s">
        <v>6684</v>
      </c>
      <c r="AI84" s="3" t="s">
        <v>6685</v>
      </c>
      <c r="AK84" s="16">
        <f t="shared" si="5"/>
        <v>-37.920000000000073</v>
      </c>
      <c r="AN84" s="23">
        <f t="shared" si="10"/>
        <v>-0.30732086346003518</v>
      </c>
      <c r="AQ84" s="25">
        <f t="shared" si="8"/>
        <v>0.62070042158117178</v>
      </c>
      <c r="AR84" s="41">
        <f t="shared" si="9"/>
        <v>1.6110831654546016</v>
      </c>
    </row>
    <row r="85" spans="1:44" x14ac:dyDescent="0.25">
      <c r="A85" s="3" t="s">
        <v>399</v>
      </c>
      <c r="B85" s="4" t="s">
        <v>3578</v>
      </c>
      <c r="C85" s="3" t="s">
        <v>63</v>
      </c>
      <c r="D85" s="3" t="s">
        <v>193</v>
      </c>
      <c r="E85" s="3" t="s">
        <v>6686</v>
      </c>
      <c r="F85" s="3" t="s">
        <v>6687</v>
      </c>
      <c r="G85" s="3" t="s">
        <v>42</v>
      </c>
      <c r="H85" s="5" t="s">
        <v>47</v>
      </c>
      <c r="I85" s="3" t="s">
        <v>47</v>
      </c>
      <c r="J85" s="3" t="s">
        <v>47</v>
      </c>
      <c r="K85" s="3" t="s">
        <v>143</v>
      </c>
      <c r="L85" s="5" t="s">
        <v>80</v>
      </c>
      <c r="M85" s="3" t="s">
        <v>47</v>
      </c>
      <c r="N85" s="3" t="s">
        <v>47</v>
      </c>
      <c r="O85" s="3" t="s">
        <v>38</v>
      </c>
      <c r="P85" s="5" t="s">
        <v>47</v>
      </c>
      <c r="Q85" s="3" t="s">
        <v>48</v>
      </c>
      <c r="R85" s="3" t="s">
        <v>40</v>
      </c>
      <c r="S85" s="3" t="s">
        <v>583</v>
      </c>
      <c r="T85" s="5" t="s">
        <v>47</v>
      </c>
      <c r="U85" s="3" t="s">
        <v>80</v>
      </c>
      <c r="V85" s="3" t="s">
        <v>80</v>
      </c>
      <c r="W85" s="3" t="s">
        <v>176</v>
      </c>
      <c r="X85" s="5" t="s">
        <v>47</v>
      </c>
      <c r="Y85" s="3" t="s">
        <v>47</v>
      </c>
      <c r="Z85" s="3" t="s">
        <v>47</v>
      </c>
      <c r="AA85" s="3" t="s">
        <v>121</v>
      </c>
      <c r="AB85" s="5" t="s">
        <v>47</v>
      </c>
      <c r="AC85" s="3" t="s">
        <v>47</v>
      </c>
      <c r="AD85" s="3" t="s">
        <v>80</v>
      </c>
      <c r="AE85" s="3" t="s">
        <v>176</v>
      </c>
      <c r="AF85" s="5" t="s">
        <v>86</v>
      </c>
      <c r="AG85" s="3" t="s">
        <v>592</v>
      </c>
      <c r="AH85" s="5" t="s">
        <v>6688</v>
      </c>
      <c r="AI85" s="3" t="s">
        <v>6689</v>
      </c>
      <c r="AK85" s="16">
        <f t="shared" si="5"/>
        <v>-57.190000000000055</v>
      </c>
      <c r="AN85" s="23">
        <f t="shared" si="10"/>
        <v>-0.46180939769042034</v>
      </c>
      <c r="AQ85" s="25">
        <f t="shared" si="8"/>
        <v>0.67789099448924817</v>
      </c>
      <c r="AR85" s="41">
        <f t="shared" si="9"/>
        <v>1.4751634232188648</v>
      </c>
    </row>
    <row r="86" spans="1:44" x14ac:dyDescent="0.25">
      <c r="A86" s="3" t="s">
        <v>583</v>
      </c>
      <c r="B86" s="4" t="s">
        <v>6690</v>
      </c>
      <c r="C86" s="3" t="s">
        <v>42</v>
      </c>
      <c r="D86" s="3" t="s">
        <v>934</v>
      </c>
      <c r="E86" s="3" t="s">
        <v>42</v>
      </c>
      <c r="F86" s="3" t="s">
        <v>80</v>
      </c>
      <c r="G86" s="3" t="s">
        <v>42</v>
      </c>
      <c r="H86" s="5" t="s">
        <v>47</v>
      </c>
      <c r="I86" s="3" t="s">
        <v>47</v>
      </c>
      <c r="J86" s="3" t="s">
        <v>47</v>
      </c>
      <c r="K86" s="3" t="s">
        <v>143</v>
      </c>
      <c r="L86" s="5" t="s">
        <v>47</v>
      </c>
      <c r="M86" s="3" t="s">
        <v>80</v>
      </c>
      <c r="N86" s="3" t="s">
        <v>80</v>
      </c>
      <c r="O86" s="3" t="s">
        <v>38</v>
      </c>
      <c r="P86" s="5" t="s">
        <v>47</v>
      </c>
      <c r="Q86" s="3" t="s">
        <v>80</v>
      </c>
      <c r="R86" s="3" t="s">
        <v>80</v>
      </c>
      <c r="S86" s="3" t="s">
        <v>50</v>
      </c>
      <c r="T86" s="5" t="s">
        <v>80</v>
      </c>
      <c r="U86" s="3" t="s">
        <v>80</v>
      </c>
      <c r="V86" s="3" t="s">
        <v>80</v>
      </c>
      <c r="W86" s="3" t="s">
        <v>176</v>
      </c>
      <c r="X86" s="5" t="s">
        <v>80</v>
      </c>
      <c r="Y86" s="3" t="s">
        <v>80</v>
      </c>
      <c r="Z86" s="3" t="s">
        <v>80</v>
      </c>
      <c r="AA86" s="3" t="s">
        <v>121</v>
      </c>
      <c r="AB86" s="5" t="s">
        <v>80</v>
      </c>
      <c r="AC86" s="3" t="s">
        <v>80</v>
      </c>
      <c r="AD86" s="3" t="s">
        <v>80</v>
      </c>
      <c r="AE86" s="3" t="s">
        <v>176</v>
      </c>
      <c r="AF86" s="5" t="s">
        <v>47</v>
      </c>
      <c r="AG86" s="3" t="s">
        <v>184</v>
      </c>
      <c r="AH86" s="5" t="s">
        <v>6691</v>
      </c>
      <c r="AI86" s="3" t="s">
        <v>42</v>
      </c>
      <c r="AK86" s="16">
        <f t="shared" si="5"/>
        <v>0</v>
      </c>
      <c r="AN86" s="23">
        <f t="shared" si="10"/>
        <v>-3.3143653792763899E-3</v>
      </c>
      <c r="AQ86" s="25">
        <f t="shared" si="8"/>
        <v>0.50132223806169018</v>
      </c>
      <c r="AR86" s="41">
        <f t="shared" si="9"/>
        <v>1.9947249973717405</v>
      </c>
    </row>
    <row r="87" spans="1:44" x14ac:dyDescent="0.25">
      <c r="A87" s="3" t="s">
        <v>80</v>
      </c>
      <c r="B87" s="4" t="s">
        <v>6346</v>
      </c>
      <c r="C87" s="3" t="s">
        <v>42</v>
      </c>
      <c r="D87" s="3" t="s">
        <v>55</v>
      </c>
      <c r="E87" s="3" t="s">
        <v>6692</v>
      </c>
      <c r="F87" s="3" t="s">
        <v>80</v>
      </c>
      <c r="G87" s="3" t="s">
        <v>42</v>
      </c>
      <c r="H87" s="5" t="s">
        <v>47</v>
      </c>
      <c r="I87" s="3" t="s">
        <v>46</v>
      </c>
      <c r="J87" s="3" t="s">
        <v>46</v>
      </c>
      <c r="K87" s="3" t="s">
        <v>143</v>
      </c>
      <c r="L87" s="5" t="s">
        <v>2703</v>
      </c>
      <c r="M87" s="3" t="s">
        <v>47</v>
      </c>
      <c r="N87" s="3" t="s">
        <v>80</v>
      </c>
      <c r="O87" s="3" t="s">
        <v>38</v>
      </c>
      <c r="P87" s="5" t="s">
        <v>46</v>
      </c>
      <c r="Q87" s="3" t="s">
        <v>86</v>
      </c>
      <c r="R87" s="3" t="s">
        <v>61</v>
      </c>
      <c r="S87" s="3" t="s">
        <v>50</v>
      </c>
      <c r="T87" s="5" t="s">
        <v>4182</v>
      </c>
      <c r="U87" s="3" t="s">
        <v>46</v>
      </c>
      <c r="V87" s="3" t="s">
        <v>80</v>
      </c>
      <c r="W87" s="3" t="s">
        <v>176</v>
      </c>
      <c r="X87" s="5" t="s">
        <v>46</v>
      </c>
      <c r="Y87" s="3" t="s">
        <v>47</v>
      </c>
      <c r="Z87" s="3" t="s">
        <v>47</v>
      </c>
      <c r="AA87" s="3" t="s">
        <v>121</v>
      </c>
      <c r="AB87" s="5" t="s">
        <v>61</v>
      </c>
      <c r="AC87" s="3" t="s">
        <v>2525</v>
      </c>
      <c r="AD87" s="3" t="s">
        <v>80</v>
      </c>
      <c r="AE87" s="3" t="s">
        <v>176</v>
      </c>
      <c r="AF87" s="5" t="s">
        <v>81</v>
      </c>
      <c r="AG87" s="3" t="s">
        <v>184</v>
      </c>
      <c r="AH87" s="5" t="s">
        <v>80</v>
      </c>
      <c r="AI87" s="3" t="s">
        <v>80</v>
      </c>
    </row>
    <row r="88" spans="1:44" x14ac:dyDescent="0.25">
      <c r="A88" s="67" t="s">
        <v>6693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</row>
    <row r="89" spans="1:44" x14ac:dyDescent="0.25">
      <c r="A89" s="66" t="s">
        <v>162</v>
      </c>
      <c r="B89" s="66"/>
      <c r="C89" s="66"/>
      <c r="D89" s="66"/>
      <c r="E89" s="66"/>
      <c r="F89" s="66"/>
      <c r="G89" s="66"/>
      <c r="H89" s="66"/>
    </row>
    <row r="93" spans="1:44" x14ac:dyDescent="0.25">
      <c r="A93" t="s">
        <v>42</v>
      </c>
      <c r="B93" t="s">
        <v>42</v>
      </c>
      <c r="C93" t="s">
        <v>42</v>
      </c>
      <c r="D93" t="s">
        <v>42</v>
      </c>
      <c r="E93" t="s">
        <v>42</v>
      </c>
      <c r="F93" t="s">
        <v>42</v>
      </c>
      <c r="G93" t="s">
        <v>42</v>
      </c>
      <c r="H93" t="s">
        <v>42</v>
      </c>
      <c r="I93" t="s">
        <v>42</v>
      </c>
      <c r="J93" t="s">
        <v>42</v>
      </c>
      <c r="K93" t="s">
        <v>42</v>
      </c>
      <c r="L93" t="s">
        <v>42</v>
      </c>
      <c r="M93" t="s">
        <v>42</v>
      </c>
      <c r="N93" t="s">
        <v>42</v>
      </c>
      <c r="O93" t="s">
        <v>42</v>
      </c>
      <c r="P93" t="s">
        <v>42</v>
      </c>
      <c r="Q93" t="s">
        <v>42</v>
      </c>
      <c r="R93" t="s">
        <v>42</v>
      </c>
      <c r="S93" t="s">
        <v>42</v>
      </c>
      <c r="T93" t="s">
        <v>42</v>
      </c>
      <c r="U93" t="s">
        <v>42</v>
      </c>
      <c r="V93" t="s">
        <v>42</v>
      </c>
      <c r="W93" t="s">
        <v>42</v>
      </c>
      <c r="X93" t="s">
        <v>42</v>
      </c>
      <c r="Y93" t="s">
        <v>42</v>
      </c>
      <c r="Z93" t="s">
        <v>42</v>
      </c>
      <c r="AA93" t="s">
        <v>42</v>
      </c>
      <c r="AB93" t="s">
        <v>42</v>
      </c>
      <c r="AC93" t="s">
        <v>42</v>
      </c>
      <c r="AD93" t="s">
        <v>42</v>
      </c>
      <c r="AE93" t="s">
        <v>42</v>
      </c>
      <c r="AF93" t="s">
        <v>42</v>
      </c>
      <c r="AG93" t="s">
        <v>42</v>
      </c>
      <c r="AH93" t="s">
        <v>42</v>
      </c>
      <c r="AI93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8:AI88"/>
    <mergeCell ref="A89:H89"/>
    <mergeCell ref="P2:S2"/>
    <mergeCell ref="T2:W2"/>
    <mergeCell ref="X2:AA2"/>
    <mergeCell ref="AB2:AE2"/>
    <mergeCell ref="AF2:AG2"/>
    <mergeCell ref="AH2:AH4"/>
  </mergeCells>
  <conditionalFormatting sqref="AK5:AK86">
    <cfRule type="cellIs" dxfId="161" priority="3" operator="lessThan">
      <formula>200</formula>
    </cfRule>
    <cfRule type="cellIs" dxfId="160" priority="4" operator="between">
      <formula>200</formula>
      <formula>300</formula>
    </cfRule>
    <cfRule type="cellIs" dxfId="159" priority="5" operator="between">
      <formula>300</formula>
      <formula>400</formula>
    </cfRule>
    <cfRule type="cellIs" dxfId="158" priority="6" operator="greaterThan">
      <formula>400</formula>
    </cfRule>
  </conditionalFormatting>
  <conditionalFormatting sqref="AN5:AN86">
    <cfRule type="cellIs" dxfId="157" priority="9" operator="lessThan">
      <formula>2</formula>
    </cfRule>
    <cfRule type="cellIs" dxfId="156" priority="10" operator="between">
      <formula>2</formula>
      <formula>3</formula>
    </cfRule>
    <cfRule type="cellIs" dxfId="155" priority="11" operator="between">
      <formula>3</formula>
      <formula>100</formula>
    </cfRule>
  </conditionalFormatting>
  <conditionalFormatting sqref="AQ5:AQ86">
    <cfRule type="cellIs" dxfId="154" priority="1" operator="lessThan">
      <formula>0.01</formula>
    </cfRule>
    <cfRule type="cellIs" dxfId="153" priority="2" operator="between">
      <formula>0.01</formula>
      <formula>0.02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53AE-1165-401D-BEF0-5BCB8EA6F544}">
  <dimension ref="A1:AR99"/>
  <sheetViews>
    <sheetView topLeftCell="D1" zoomScaleNormal="100" workbookViewId="0">
      <selection activeCell="AR5" sqref="AQ4:AR5"/>
    </sheetView>
  </sheetViews>
  <sheetFormatPr defaultRowHeight="15" x14ac:dyDescent="0.25"/>
  <cols>
    <col min="1" max="1" width="5.5703125" customWidth="1"/>
    <col min="2" max="2" width="24.57031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8962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21</v>
      </c>
      <c r="S3" s="2" t="s">
        <v>19</v>
      </c>
      <c r="T3" s="1" t="s">
        <v>170</v>
      </c>
      <c r="U3" s="2" t="s">
        <v>22</v>
      </c>
      <c r="V3" s="2" t="s">
        <v>761</v>
      </c>
      <c r="W3" s="2" t="s">
        <v>19</v>
      </c>
      <c r="X3" s="1" t="s">
        <v>172</v>
      </c>
      <c r="Y3" s="2" t="s">
        <v>15</v>
      </c>
      <c r="Z3" s="2" t="s">
        <v>762</v>
      </c>
      <c r="AA3" s="2" t="s">
        <v>19</v>
      </c>
      <c r="AB3" s="1" t="s">
        <v>174</v>
      </c>
      <c r="AC3" s="2" t="s">
        <v>18</v>
      </c>
      <c r="AD3" s="2" t="s">
        <v>6489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6981</v>
      </c>
      <c r="F5" s="3" t="s">
        <v>46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64</v>
      </c>
      <c r="L5" s="5" t="s">
        <v>46</v>
      </c>
      <c r="M5" s="3" t="s">
        <v>46</v>
      </c>
      <c r="N5" s="3" t="s">
        <v>46</v>
      </c>
      <c r="O5" s="3" t="s">
        <v>821</v>
      </c>
      <c r="P5" s="5" t="s">
        <v>40</v>
      </c>
      <c r="Q5" s="3" t="s">
        <v>46</v>
      </c>
      <c r="R5" s="3" t="s">
        <v>40</v>
      </c>
      <c r="S5" s="3" t="s">
        <v>50</v>
      </c>
      <c r="T5" s="6" t="s">
        <v>46</v>
      </c>
      <c r="U5" s="7" t="s">
        <v>46</v>
      </c>
      <c r="V5" s="7" t="s">
        <v>46</v>
      </c>
      <c r="W5" s="7" t="s">
        <v>97</v>
      </c>
      <c r="X5" s="5" t="s">
        <v>46</v>
      </c>
      <c r="Y5" s="3" t="s">
        <v>46</v>
      </c>
      <c r="Z5" s="3" t="s">
        <v>46</v>
      </c>
      <c r="AA5" s="3" t="s">
        <v>489</v>
      </c>
      <c r="AB5" s="5" t="s">
        <v>46</v>
      </c>
      <c r="AC5" s="3" t="s">
        <v>46</v>
      </c>
      <c r="AD5" s="3" t="s">
        <v>47</v>
      </c>
      <c r="AE5" s="3" t="s">
        <v>176</v>
      </c>
      <c r="AF5" s="5" t="s">
        <v>263</v>
      </c>
      <c r="AG5" s="3" t="s">
        <v>962</v>
      </c>
      <c r="AH5" s="5" t="s">
        <v>8963</v>
      </c>
      <c r="AI5" s="3" t="s">
        <v>8964</v>
      </c>
      <c r="AK5" s="16">
        <f>IF(OR(E5="", ISBLANK(E5)), AH5-AH5,AH5-E5)</f>
        <v>54.239999999999782</v>
      </c>
      <c r="AL5" t="str">
        <f>IF(AK5&gt;300,B5,"  ")</f>
        <v xml:space="preserve">  </v>
      </c>
      <c r="AN5" s="23">
        <f>(AK5-$AO$5)/$AP$5</f>
        <v>0.47568508949080701</v>
      </c>
      <c r="AO5" s="21">
        <f>AVERAGE(AK5:AK93)</f>
        <v>3.047528089887638</v>
      </c>
      <c r="AP5" s="19">
        <f>_xlfn.STDEV.P(AK5:AK93)</f>
        <v>107.61840772623478</v>
      </c>
      <c r="AQ5" s="25">
        <f>1-_xlfn.NORM.S.DIST(AN5,TRUE)</f>
        <v>0.31714937256114561</v>
      </c>
      <c r="AR5" s="41">
        <f>1/AQ5</f>
        <v>3.1530883757532973</v>
      </c>
    </row>
    <row r="6" spans="1:44" x14ac:dyDescent="0.25">
      <c r="A6" s="3" t="s">
        <v>48</v>
      </c>
      <c r="B6" s="4" t="s">
        <v>54</v>
      </c>
      <c r="C6" s="3" t="s">
        <v>42</v>
      </c>
      <c r="D6" s="3" t="s">
        <v>55</v>
      </c>
      <c r="E6" s="3" t="s">
        <v>7028</v>
      </c>
      <c r="F6" s="3" t="s">
        <v>131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46</v>
      </c>
      <c r="N6" s="3" t="s">
        <v>46</v>
      </c>
      <c r="O6" s="3" t="s">
        <v>38</v>
      </c>
      <c r="P6" s="5" t="s">
        <v>46</v>
      </c>
      <c r="Q6" s="3" t="s">
        <v>46</v>
      </c>
      <c r="R6" s="3" t="s">
        <v>46</v>
      </c>
      <c r="S6" s="3" t="s">
        <v>50</v>
      </c>
      <c r="T6" s="5" t="s">
        <v>46</v>
      </c>
      <c r="U6" s="3" t="s">
        <v>46</v>
      </c>
      <c r="V6" s="3" t="s">
        <v>2525</v>
      </c>
      <c r="W6" s="3" t="s">
        <v>176</v>
      </c>
      <c r="X6" s="5" t="s">
        <v>61</v>
      </c>
      <c r="Y6" s="3" t="s">
        <v>80</v>
      </c>
      <c r="Z6" s="3" t="s">
        <v>46</v>
      </c>
      <c r="AA6" s="3" t="s">
        <v>121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4725</v>
      </c>
      <c r="AG6" s="3" t="s">
        <v>184</v>
      </c>
      <c r="AH6" s="5" t="s">
        <v>8965</v>
      </c>
      <c r="AI6" s="3" t="s">
        <v>8966</v>
      </c>
      <c r="AK6" s="16">
        <f t="shared" ref="AK6:AK69" si="0">IF(OR(E6="", ISBLANK(E6)), AH6-AH6,AH6-E6)</f>
        <v>171.45999999999958</v>
      </c>
      <c r="AL6" t="str">
        <f t="shared" ref="AL6:AL69" si="1">IF(AK6&gt;300,B6,"  ")</f>
        <v xml:space="preserve">  </v>
      </c>
      <c r="AN6" s="23">
        <f t="shared" ref="AN6:AN69" si="2">(AK6-$AO$5)/$AP$5</f>
        <v>1.564903955265053</v>
      </c>
      <c r="AQ6" s="25">
        <f t="shared" ref="AQ6:AQ69" si="3">1-_xlfn.NORM.S.DIST(AN6,TRUE)</f>
        <v>5.8802715573603614E-2</v>
      </c>
      <c r="AR6" s="41">
        <f t="shared" ref="AR6:AR69" si="4">1/AQ6</f>
        <v>17.006017328371435</v>
      </c>
    </row>
    <row r="7" spans="1:44" x14ac:dyDescent="0.25">
      <c r="A7" s="3" t="s">
        <v>86</v>
      </c>
      <c r="B7" s="4" t="s">
        <v>1246</v>
      </c>
      <c r="C7" s="3" t="s">
        <v>42</v>
      </c>
      <c r="D7" s="3" t="s">
        <v>1147</v>
      </c>
      <c r="E7" s="3" t="s">
        <v>6990</v>
      </c>
      <c r="F7" s="3" t="s">
        <v>138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128</v>
      </c>
      <c r="L7" s="5" t="s">
        <v>46</v>
      </c>
      <c r="M7" s="3" t="s">
        <v>46</v>
      </c>
      <c r="N7" s="3" t="s">
        <v>46</v>
      </c>
      <c r="O7" s="3" t="s">
        <v>38</v>
      </c>
      <c r="P7" s="5" t="s">
        <v>46</v>
      </c>
      <c r="Q7" s="3" t="s">
        <v>46</v>
      </c>
      <c r="R7" s="3" t="s">
        <v>46</v>
      </c>
      <c r="S7" s="3" t="s">
        <v>454</v>
      </c>
      <c r="T7" s="5" t="s">
        <v>2525</v>
      </c>
      <c r="U7" s="3" t="s">
        <v>80</v>
      </c>
      <c r="V7" s="3" t="s">
        <v>2525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71</v>
      </c>
      <c r="AB7" s="5" t="s">
        <v>46</v>
      </c>
      <c r="AC7" s="3" t="s">
        <v>61</v>
      </c>
      <c r="AD7" s="3" t="s">
        <v>47</v>
      </c>
      <c r="AE7" s="3" t="s">
        <v>176</v>
      </c>
      <c r="AF7" s="5" t="s">
        <v>497</v>
      </c>
      <c r="AG7" s="3" t="s">
        <v>1081</v>
      </c>
      <c r="AH7" s="5" t="s">
        <v>8967</v>
      </c>
      <c r="AI7" s="3" t="s">
        <v>5819</v>
      </c>
      <c r="AK7" s="16">
        <f t="shared" si="0"/>
        <v>149.40999999999985</v>
      </c>
      <c r="AL7" t="str">
        <f t="shared" si="1"/>
        <v xml:space="preserve">  </v>
      </c>
      <c r="AN7" s="23">
        <f t="shared" si="2"/>
        <v>1.3600133564737045</v>
      </c>
      <c r="AQ7" s="25">
        <f t="shared" si="3"/>
        <v>8.6912848641026996E-2</v>
      </c>
      <c r="AR7" s="41">
        <f t="shared" si="4"/>
        <v>11.505778669506784</v>
      </c>
    </row>
    <row r="8" spans="1:44" x14ac:dyDescent="0.25">
      <c r="A8" s="3" t="s">
        <v>61</v>
      </c>
      <c r="B8" s="4" t="s">
        <v>353</v>
      </c>
      <c r="C8" s="3" t="s">
        <v>58</v>
      </c>
      <c r="D8" s="3" t="s">
        <v>354</v>
      </c>
      <c r="E8" s="3" t="s">
        <v>6974</v>
      </c>
      <c r="F8" s="3" t="s">
        <v>76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61</v>
      </c>
      <c r="M8" s="3" t="s">
        <v>61</v>
      </c>
      <c r="N8" s="3" t="s">
        <v>46</v>
      </c>
      <c r="O8" s="3" t="s">
        <v>189</v>
      </c>
      <c r="P8" s="5" t="s">
        <v>2525</v>
      </c>
      <c r="Q8" s="3" t="s">
        <v>46</v>
      </c>
      <c r="R8" s="3" t="s">
        <v>46</v>
      </c>
      <c r="S8" s="3" t="s">
        <v>189</v>
      </c>
      <c r="T8" s="5" t="s">
        <v>46</v>
      </c>
      <c r="U8" s="3" t="s">
        <v>46</v>
      </c>
      <c r="V8" s="3" t="s">
        <v>46</v>
      </c>
      <c r="W8" s="3" t="s">
        <v>176</v>
      </c>
      <c r="X8" s="5" t="s">
        <v>61</v>
      </c>
      <c r="Y8" s="3" t="s">
        <v>46</v>
      </c>
      <c r="Z8" s="3" t="s">
        <v>47</v>
      </c>
      <c r="AA8" s="3" t="s">
        <v>121</v>
      </c>
      <c r="AB8" s="5" t="s">
        <v>46</v>
      </c>
      <c r="AC8" s="3" t="s">
        <v>61</v>
      </c>
      <c r="AD8" s="3" t="s">
        <v>47</v>
      </c>
      <c r="AE8" s="3" t="s">
        <v>176</v>
      </c>
      <c r="AF8" s="5" t="s">
        <v>4532</v>
      </c>
      <c r="AG8" s="3" t="s">
        <v>1353</v>
      </c>
      <c r="AH8" s="5" t="s">
        <v>8968</v>
      </c>
      <c r="AI8" s="3" t="s">
        <v>8587</v>
      </c>
      <c r="AK8" s="16">
        <f t="shared" si="0"/>
        <v>15.570000000000164</v>
      </c>
      <c r="AL8" t="str">
        <f t="shared" si="1"/>
        <v xml:space="preserve">  </v>
      </c>
      <c r="AN8" s="23">
        <f t="shared" si="2"/>
        <v>0.1163599441274752</v>
      </c>
      <c r="AQ8" s="25">
        <f t="shared" si="3"/>
        <v>0.45368363982521598</v>
      </c>
      <c r="AR8" s="41">
        <f t="shared" si="4"/>
        <v>2.2041791068006229</v>
      </c>
    </row>
    <row r="9" spans="1:44" x14ac:dyDescent="0.25">
      <c r="A9" s="3" t="s">
        <v>46</v>
      </c>
      <c r="B9" s="4" t="s">
        <v>390</v>
      </c>
      <c r="C9" s="3" t="s">
        <v>42</v>
      </c>
      <c r="D9" s="3" t="s">
        <v>307</v>
      </c>
      <c r="E9" s="3" t="s">
        <v>7004</v>
      </c>
      <c r="F9" s="3" t="s">
        <v>56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61</v>
      </c>
      <c r="M9" s="3" t="s">
        <v>2518</v>
      </c>
      <c r="N9" s="3" t="s">
        <v>46</v>
      </c>
      <c r="O9" s="3" t="s">
        <v>38</v>
      </c>
      <c r="P9" s="5" t="s">
        <v>61</v>
      </c>
      <c r="Q9" s="3" t="s">
        <v>46</v>
      </c>
      <c r="R9" s="3" t="s">
        <v>40</v>
      </c>
      <c r="S9" s="3" t="s">
        <v>50</v>
      </c>
      <c r="T9" s="5" t="s">
        <v>61</v>
      </c>
      <c r="U9" s="3" t="s">
        <v>46</v>
      </c>
      <c r="V9" s="3" t="s">
        <v>2525</v>
      </c>
      <c r="W9" s="3" t="s">
        <v>176</v>
      </c>
      <c r="X9" s="5" t="s">
        <v>46</v>
      </c>
      <c r="Y9" s="3" t="s">
        <v>46</v>
      </c>
      <c r="Z9" s="3" t="s">
        <v>46</v>
      </c>
      <c r="AA9" s="3" t="s">
        <v>121</v>
      </c>
      <c r="AB9" s="5" t="s">
        <v>46</v>
      </c>
      <c r="AC9" s="3" t="s">
        <v>61</v>
      </c>
      <c r="AD9" s="3" t="s">
        <v>47</v>
      </c>
      <c r="AE9" s="3" t="s">
        <v>176</v>
      </c>
      <c r="AF9" s="5" t="s">
        <v>493</v>
      </c>
      <c r="AG9" s="3" t="s">
        <v>184</v>
      </c>
      <c r="AH9" s="5" t="s">
        <v>8969</v>
      </c>
      <c r="AI9" s="3" t="s">
        <v>8970</v>
      </c>
      <c r="AK9" s="16">
        <f t="shared" si="0"/>
        <v>111.41000000000031</v>
      </c>
      <c r="AL9" t="str">
        <f t="shared" si="1"/>
        <v xml:space="preserve">  </v>
      </c>
      <c r="AN9" s="23">
        <f t="shared" si="2"/>
        <v>1.0069139118446231</v>
      </c>
      <c r="AQ9" s="25">
        <f t="shared" si="3"/>
        <v>0.15698807299084039</v>
      </c>
      <c r="AR9" s="41">
        <f t="shared" si="4"/>
        <v>6.3699106623109252</v>
      </c>
    </row>
    <row r="10" spans="1:44" x14ac:dyDescent="0.25">
      <c r="A10" s="3" t="s">
        <v>76</v>
      </c>
      <c r="B10" s="4" t="s">
        <v>198</v>
      </c>
      <c r="C10" s="3" t="s">
        <v>42</v>
      </c>
      <c r="D10" s="3" t="s">
        <v>186</v>
      </c>
      <c r="E10" s="3" t="s">
        <v>6122</v>
      </c>
      <c r="F10" s="3" t="s">
        <v>86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131</v>
      </c>
      <c r="L10" s="5" t="s">
        <v>46</v>
      </c>
      <c r="M10" s="3" t="s">
        <v>46</v>
      </c>
      <c r="N10" s="3" t="s">
        <v>2525</v>
      </c>
      <c r="O10" s="3" t="s">
        <v>38</v>
      </c>
      <c r="P10" s="6" t="s">
        <v>46</v>
      </c>
      <c r="Q10" s="7" t="s">
        <v>46</v>
      </c>
      <c r="R10" s="7" t="s">
        <v>46</v>
      </c>
      <c r="S10" s="7" t="s">
        <v>194</v>
      </c>
      <c r="T10" s="5" t="s">
        <v>46</v>
      </c>
      <c r="U10" s="3" t="s">
        <v>80</v>
      </c>
      <c r="V10" s="3" t="s">
        <v>46</v>
      </c>
      <c r="W10" s="3" t="s">
        <v>176</v>
      </c>
      <c r="X10" s="5" t="s">
        <v>46</v>
      </c>
      <c r="Y10" s="3" t="s">
        <v>46</v>
      </c>
      <c r="Z10" s="3" t="s">
        <v>47</v>
      </c>
      <c r="AA10" s="3" t="s">
        <v>121</v>
      </c>
      <c r="AB10" s="5" t="s">
        <v>46</v>
      </c>
      <c r="AC10" s="3" t="s">
        <v>46</v>
      </c>
      <c r="AD10" s="3" t="s">
        <v>47</v>
      </c>
      <c r="AE10" s="3" t="s">
        <v>176</v>
      </c>
      <c r="AF10" s="5" t="s">
        <v>6368</v>
      </c>
      <c r="AG10" s="3" t="s">
        <v>2309</v>
      </c>
      <c r="AH10" s="5" t="s">
        <v>8971</v>
      </c>
      <c r="AI10" s="3" t="s">
        <v>3931</v>
      </c>
      <c r="AK10" s="16">
        <f t="shared" si="0"/>
        <v>-37.470000000000255</v>
      </c>
      <c r="AL10" t="str">
        <f t="shared" si="1"/>
        <v xml:space="preserve">  </v>
      </c>
      <c r="AN10" s="23">
        <f t="shared" si="2"/>
        <v>-0.37649254384954711</v>
      </c>
      <c r="AQ10" s="25">
        <f t="shared" si="3"/>
        <v>0.64672462120834528</v>
      </c>
      <c r="AR10" s="41">
        <f t="shared" si="4"/>
        <v>1.546253176710038</v>
      </c>
    </row>
    <row r="11" spans="1:44" x14ac:dyDescent="0.25">
      <c r="A11" s="3" t="s">
        <v>83</v>
      </c>
      <c r="B11" s="4" t="s">
        <v>2821</v>
      </c>
      <c r="C11" s="3" t="s">
        <v>58</v>
      </c>
      <c r="D11" s="3" t="s">
        <v>354</v>
      </c>
      <c r="E11" s="3" t="s">
        <v>6999</v>
      </c>
      <c r="F11" s="3" t="s">
        <v>108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46</v>
      </c>
      <c r="N11" s="3" t="s">
        <v>46</v>
      </c>
      <c r="O11" s="3" t="s">
        <v>38</v>
      </c>
      <c r="P11" s="5" t="s">
        <v>61</v>
      </c>
      <c r="Q11" s="3" t="s">
        <v>46</v>
      </c>
      <c r="R11" s="3" t="s">
        <v>46</v>
      </c>
      <c r="S11" s="3" t="s">
        <v>50</v>
      </c>
      <c r="T11" s="5" t="s">
        <v>61</v>
      </c>
      <c r="U11" s="3" t="s">
        <v>80</v>
      </c>
      <c r="V11" s="3" t="s">
        <v>80</v>
      </c>
      <c r="W11" s="3" t="s">
        <v>176</v>
      </c>
      <c r="X11" s="5" t="s">
        <v>46</v>
      </c>
      <c r="Y11" s="3" t="s">
        <v>2519</v>
      </c>
      <c r="Z11" s="3" t="s">
        <v>46</v>
      </c>
      <c r="AA11" s="3" t="s">
        <v>443</v>
      </c>
      <c r="AB11" s="5" t="s">
        <v>46</v>
      </c>
      <c r="AC11" s="3" t="s">
        <v>46</v>
      </c>
      <c r="AD11" s="3" t="s">
        <v>80</v>
      </c>
      <c r="AE11" s="3" t="s">
        <v>176</v>
      </c>
      <c r="AF11" s="5" t="s">
        <v>6368</v>
      </c>
      <c r="AG11" s="3" t="s">
        <v>1291</v>
      </c>
      <c r="AH11" s="5" t="s">
        <v>8971</v>
      </c>
      <c r="AI11" s="3" t="s">
        <v>8972</v>
      </c>
      <c r="AK11" s="16">
        <f t="shared" si="0"/>
        <v>97.2199999999998</v>
      </c>
      <c r="AL11" t="str">
        <f t="shared" si="1"/>
        <v xml:space="preserve">  </v>
      </c>
      <c r="AN11" s="23">
        <f t="shared" si="2"/>
        <v>0.87505914554759934</v>
      </c>
      <c r="AQ11" s="25">
        <f t="shared" si="3"/>
        <v>0.19077086242702612</v>
      </c>
      <c r="AR11" s="41">
        <f t="shared" si="4"/>
        <v>5.2418906497449056</v>
      </c>
    </row>
    <row r="12" spans="1:44" x14ac:dyDescent="0.25">
      <c r="A12" s="3" t="s">
        <v>88</v>
      </c>
      <c r="B12" s="4" t="s">
        <v>379</v>
      </c>
      <c r="C12" s="3" t="s">
        <v>42</v>
      </c>
      <c r="D12" s="3" t="s">
        <v>380</v>
      </c>
      <c r="E12" s="3" t="s">
        <v>6361</v>
      </c>
      <c r="F12" s="3" t="s">
        <v>64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64</v>
      </c>
      <c r="L12" s="5" t="s">
        <v>46</v>
      </c>
      <c r="M12" s="3" t="s">
        <v>46</v>
      </c>
      <c r="N12" s="3" t="s">
        <v>46</v>
      </c>
      <c r="O12" s="3" t="s">
        <v>67</v>
      </c>
      <c r="P12" s="5" t="s">
        <v>2525</v>
      </c>
      <c r="Q12" s="3" t="s">
        <v>40</v>
      </c>
      <c r="R12" s="3" t="s">
        <v>46</v>
      </c>
      <c r="S12" s="3" t="s">
        <v>424</v>
      </c>
      <c r="T12" s="5" t="s">
        <v>46</v>
      </c>
      <c r="U12" s="3" t="s">
        <v>2525</v>
      </c>
      <c r="V12" s="3" t="s">
        <v>2525</v>
      </c>
      <c r="W12" s="3" t="s">
        <v>176</v>
      </c>
      <c r="X12" s="5" t="s">
        <v>46</v>
      </c>
      <c r="Y12" s="3" t="s">
        <v>86</v>
      </c>
      <c r="Z12" s="3" t="s">
        <v>46</v>
      </c>
      <c r="AA12" s="3" t="s">
        <v>121</v>
      </c>
      <c r="AB12" s="5" t="s">
        <v>46</v>
      </c>
      <c r="AC12" s="3" t="s">
        <v>86</v>
      </c>
      <c r="AD12" s="3" t="s">
        <v>47</v>
      </c>
      <c r="AE12" s="3" t="s">
        <v>176</v>
      </c>
      <c r="AF12" s="5" t="s">
        <v>5351</v>
      </c>
      <c r="AG12" s="3" t="s">
        <v>1081</v>
      </c>
      <c r="AH12" s="5" t="s">
        <v>8973</v>
      </c>
      <c r="AI12" s="3" t="s">
        <v>5327</v>
      </c>
      <c r="AK12" s="16">
        <f t="shared" si="0"/>
        <v>71</v>
      </c>
      <c r="AL12" t="str">
        <f t="shared" si="1"/>
        <v xml:space="preserve">  </v>
      </c>
      <c r="AN12" s="23">
        <f t="shared" si="2"/>
        <v>0.63142052875353205</v>
      </c>
      <c r="AQ12" s="25">
        <f t="shared" si="3"/>
        <v>0.26388279834827733</v>
      </c>
      <c r="AR12" s="41">
        <f t="shared" si="4"/>
        <v>3.7895611470671984</v>
      </c>
    </row>
    <row r="13" spans="1:44" x14ac:dyDescent="0.25">
      <c r="A13" s="3" t="s">
        <v>44</v>
      </c>
      <c r="B13" s="4" t="s">
        <v>398</v>
      </c>
      <c r="C13" s="3" t="s">
        <v>58</v>
      </c>
      <c r="D13" s="3" t="s">
        <v>395</v>
      </c>
      <c r="E13" s="3" t="s">
        <v>7026</v>
      </c>
      <c r="F13" s="3" t="s">
        <v>119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61</v>
      </c>
      <c r="N13" s="3" t="s">
        <v>46</v>
      </c>
      <c r="O13" s="3" t="s">
        <v>38</v>
      </c>
      <c r="P13" s="5" t="s">
        <v>40</v>
      </c>
      <c r="Q13" s="3" t="s">
        <v>40</v>
      </c>
      <c r="R13" s="3" t="s">
        <v>40</v>
      </c>
      <c r="S13" s="3" t="s">
        <v>50</v>
      </c>
      <c r="T13" s="5" t="s">
        <v>46</v>
      </c>
      <c r="U13" s="3" t="s">
        <v>46</v>
      </c>
      <c r="V13" s="3" t="s">
        <v>46</v>
      </c>
      <c r="W13" s="3" t="s">
        <v>176</v>
      </c>
      <c r="X13" s="5" t="s">
        <v>46</v>
      </c>
      <c r="Y13" s="3" t="s">
        <v>48</v>
      </c>
      <c r="Z13" s="3" t="s">
        <v>46</v>
      </c>
      <c r="AA13" s="3" t="s">
        <v>121</v>
      </c>
      <c r="AB13" s="5" t="s">
        <v>46</v>
      </c>
      <c r="AC13" s="3" t="s">
        <v>46</v>
      </c>
      <c r="AD13" s="3" t="s">
        <v>47</v>
      </c>
      <c r="AE13" s="3" t="s">
        <v>81</v>
      </c>
      <c r="AF13" s="5" t="s">
        <v>443</v>
      </c>
      <c r="AG13" s="3" t="s">
        <v>200</v>
      </c>
      <c r="AH13" s="5" t="s">
        <v>8974</v>
      </c>
      <c r="AI13" s="3" t="s">
        <v>6085</v>
      </c>
      <c r="AK13" s="16">
        <f t="shared" si="0"/>
        <v>51.190000000000055</v>
      </c>
      <c r="AL13" t="str">
        <f t="shared" si="1"/>
        <v xml:space="preserve">  </v>
      </c>
      <c r="AN13" s="23">
        <f t="shared" si="2"/>
        <v>0.44734421301400135</v>
      </c>
      <c r="AQ13" s="25">
        <f t="shared" si="3"/>
        <v>0.32731327435019808</v>
      </c>
      <c r="AR13" s="41">
        <f t="shared" si="4"/>
        <v>3.0551770379165339</v>
      </c>
    </row>
    <row r="14" spans="1:44" x14ac:dyDescent="0.25">
      <c r="A14" s="3" t="s">
        <v>1243</v>
      </c>
      <c r="B14" s="4" t="s">
        <v>6730</v>
      </c>
      <c r="C14" s="3" t="s">
        <v>42</v>
      </c>
      <c r="D14" s="3" t="s">
        <v>307</v>
      </c>
      <c r="E14" s="3" t="s">
        <v>6979</v>
      </c>
      <c r="F14" s="3" t="s">
        <v>98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61</v>
      </c>
      <c r="M14" s="3" t="s">
        <v>46</v>
      </c>
      <c r="N14" s="3" t="s">
        <v>46</v>
      </c>
      <c r="O14" s="3" t="s">
        <v>38</v>
      </c>
      <c r="P14" s="5" t="s">
        <v>40</v>
      </c>
      <c r="Q14" s="3" t="s">
        <v>47</v>
      </c>
      <c r="R14" s="3" t="s">
        <v>46</v>
      </c>
      <c r="S14" s="3" t="s">
        <v>50</v>
      </c>
      <c r="T14" s="5" t="s">
        <v>46</v>
      </c>
      <c r="U14" s="3" t="s">
        <v>80</v>
      </c>
      <c r="V14" s="3" t="s">
        <v>46</v>
      </c>
      <c r="W14" s="3" t="s">
        <v>176</v>
      </c>
      <c r="X14" s="5" t="s">
        <v>46</v>
      </c>
      <c r="Y14" s="3" t="s">
        <v>61</v>
      </c>
      <c r="Z14" s="3" t="s">
        <v>46</v>
      </c>
      <c r="AA14" s="3" t="s">
        <v>121</v>
      </c>
      <c r="AB14" s="5" t="s">
        <v>46</v>
      </c>
      <c r="AC14" s="3" t="s">
        <v>46</v>
      </c>
      <c r="AD14" s="3" t="s">
        <v>80</v>
      </c>
      <c r="AE14" s="3" t="s">
        <v>176</v>
      </c>
      <c r="AF14" s="5" t="s">
        <v>443</v>
      </c>
      <c r="AG14" s="3" t="s">
        <v>184</v>
      </c>
      <c r="AH14" s="5" t="s">
        <v>8974</v>
      </c>
      <c r="AI14" s="3" t="s">
        <v>7048</v>
      </c>
      <c r="AK14" s="16">
        <f t="shared" si="0"/>
        <v>6.75</v>
      </c>
      <c r="AL14" t="str">
        <f t="shared" si="1"/>
        <v xml:space="preserve">  </v>
      </c>
      <c r="AN14" s="23">
        <f t="shared" si="2"/>
        <v>3.440370461093329E-2</v>
      </c>
      <c r="AQ14" s="25">
        <f t="shared" si="3"/>
        <v>0.48627761468490771</v>
      </c>
      <c r="AR14" s="41">
        <f t="shared" si="4"/>
        <v>2.0564384824663744</v>
      </c>
    </row>
    <row r="15" spans="1:44" x14ac:dyDescent="0.25">
      <c r="A15" s="3" t="s">
        <v>1243</v>
      </c>
      <c r="B15" s="4" t="s">
        <v>4330</v>
      </c>
      <c r="C15" s="3" t="s">
        <v>42</v>
      </c>
      <c r="D15" s="3" t="s">
        <v>186</v>
      </c>
      <c r="E15" s="3" t="s">
        <v>7023</v>
      </c>
      <c r="F15" s="3" t="s">
        <v>104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61</v>
      </c>
      <c r="M15" s="3" t="s">
        <v>47</v>
      </c>
      <c r="N15" s="3" t="s">
        <v>40</v>
      </c>
      <c r="O15" s="3" t="s">
        <v>38</v>
      </c>
      <c r="P15" s="5" t="s">
        <v>46</v>
      </c>
      <c r="Q15" s="3" t="s">
        <v>46</v>
      </c>
      <c r="R15" s="3" t="s">
        <v>46</v>
      </c>
      <c r="S15" s="3" t="s">
        <v>50</v>
      </c>
      <c r="T15" s="5" t="s">
        <v>46</v>
      </c>
      <c r="U15" s="3" t="s">
        <v>80</v>
      </c>
      <c r="V15" s="3" t="s">
        <v>46</v>
      </c>
      <c r="W15" s="3" t="s">
        <v>176</v>
      </c>
      <c r="X15" s="5" t="s">
        <v>46</v>
      </c>
      <c r="Y15" s="3" t="s">
        <v>61</v>
      </c>
      <c r="Z15" s="3" t="s">
        <v>46</v>
      </c>
      <c r="AA15" s="3" t="s">
        <v>121</v>
      </c>
      <c r="AB15" s="5" t="s">
        <v>46</v>
      </c>
      <c r="AC15" s="3" t="s">
        <v>46</v>
      </c>
      <c r="AD15" s="3" t="s">
        <v>47</v>
      </c>
      <c r="AE15" s="3" t="s">
        <v>176</v>
      </c>
      <c r="AF15" s="5" t="s">
        <v>443</v>
      </c>
      <c r="AG15" s="3" t="s">
        <v>184</v>
      </c>
      <c r="AH15" s="5" t="s">
        <v>8974</v>
      </c>
      <c r="AI15" s="3" t="s">
        <v>8975</v>
      </c>
      <c r="AK15" s="16">
        <f t="shared" si="0"/>
        <v>29.799999999999727</v>
      </c>
      <c r="AL15" t="str">
        <f t="shared" si="1"/>
        <v xml:space="preserve">  </v>
      </c>
      <c r="AN15" s="23">
        <f t="shared" si="2"/>
        <v>0.2485863940504156</v>
      </c>
      <c r="AQ15" s="25">
        <f t="shared" si="3"/>
        <v>0.4018403670807732</v>
      </c>
      <c r="AR15" s="41">
        <f t="shared" si="4"/>
        <v>2.4885503844838759</v>
      </c>
    </row>
    <row r="16" spans="1:44" x14ac:dyDescent="0.25">
      <c r="A16" s="3" t="s">
        <v>108</v>
      </c>
      <c r="B16" s="4" t="s">
        <v>296</v>
      </c>
      <c r="C16" s="3" t="s">
        <v>58</v>
      </c>
      <c r="D16" s="3" t="s">
        <v>100</v>
      </c>
      <c r="E16" s="3" t="s">
        <v>7043</v>
      </c>
      <c r="F16" s="3" t="s">
        <v>149</v>
      </c>
      <c r="G16" s="3" t="s">
        <v>45</v>
      </c>
      <c r="H16" s="6" t="s">
        <v>46</v>
      </c>
      <c r="I16" s="7" t="s">
        <v>46</v>
      </c>
      <c r="J16" s="7" t="s">
        <v>46</v>
      </c>
      <c r="K16" s="7" t="s">
        <v>119</v>
      </c>
      <c r="L16" s="6" t="s">
        <v>46</v>
      </c>
      <c r="M16" s="7" t="s">
        <v>46</v>
      </c>
      <c r="N16" s="7" t="s">
        <v>46</v>
      </c>
      <c r="O16" s="7" t="s">
        <v>220</v>
      </c>
      <c r="P16" s="5" t="s">
        <v>40</v>
      </c>
      <c r="Q16" s="3" t="s">
        <v>86</v>
      </c>
      <c r="R16" s="3" t="s">
        <v>40</v>
      </c>
      <c r="S16" s="3" t="s">
        <v>50</v>
      </c>
      <c r="T16" s="5" t="s">
        <v>46</v>
      </c>
      <c r="U16" s="3" t="s">
        <v>80</v>
      </c>
      <c r="V16" s="3" t="s">
        <v>2525</v>
      </c>
      <c r="W16" s="3" t="s">
        <v>176</v>
      </c>
      <c r="X16" s="5" t="s">
        <v>46</v>
      </c>
      <c r="Y16" s="3" t="s">
        <v>61</v>
      </c>
      <c r="Z16" s="3" t="s">
        <v>46</v>
      </c>
      <c r="AA16" s="3" t="s">
        <v>121</v>
      </c>
      <c r="AB16" s="5" t="s">
        <v>46</v>
      </c>
      <c r="AC16" s="3" t="s">
        <v>46</v>
      </c>
      <c r="AD16" s="3" t="s">
        <v>47</v>
      </c>
      <c r="AE16" s="3" t="s">
        <v>176</v>
      </c>
      <c r="AF16" s="5" t="s">
        <v>4094</v>
      </c>
      <c r="AG16" s="3" t="s">
        <v>265</v>
      </c>
      <c r="AH16" s="5" t="s">
        <v>8976</v>
      </c>
      <c r="AI16" s="3" t="s">
        <v>8977</v>
      </c>
      <c r="AK16" s="16">
        <f t="shared" si="0"/>
        <v>53.009999999999764</v>
      </c>
      <c r="AL16" t="str">
        <f t="shared" si="1"/>
        <v xml:space="preserve">  </v>
      </c>
      <c r="AN16" s="23">
        <f t="shared" si="2"/>
        <v>0.46425581799360222</v>
      </c>
      <c r="AQ16" s="25">
        <f t="shared" si="3"/>
        <v>0.32123223717048233</v>
      </c>
      <c r="AR16" s="41">
        <f t="shared" si="4"/>
        <v>3.1130125942785947</v>
      </c>
    </row>
    <row r="17" spans="1:44" x14ac:dyDescent="0.25">
      <c r="A17" s="3" t="s">
        <v>8978</v>
      </c>
      <c r="B17" s="4" t="s">
        <v>1261</v>
      </c>
      <c r="C17" s="3" t="s">
        <v>42</v>
      </c>
      <c r="D17" s="3" t="s">
        <v>1260</v>
      </c>
      <c r="E17" s="3" t="s">
        <v>7031</v>
      </c>
      <c r="F17" s="3" t="s">
        <v>122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61</v>
      </c>
      <c r="N17" s="3" t="s">
        <v>61</v>
      </c>
      <c r="O17" s="3" t="s">
        <v>38</v>
      </c>
      <c r="P17" s="5" t="s">
        <v>2525</v>
      </c>
      <c r="Q17" s="3" t="s">
        <v>61</v>
      </c>
      <c r="R17" s="3" t="s">
        <v>46</v>
      </c>
      <c r="S17" s="3" t="s">
        <v>50</v>
      </c>
      <c r="T17" s="5" t="s">
        <v>46</v>
      </c>
      <c r="U17" s="3" t="s">
        <v>80</v>
      </c>
      <c r="V17" s="3" t="s">
        <v>80</v>
      </c>
      <c r="W17" s="3" t="s">
        <v>176</v>
      </c>
      <c r="X17" s="5" t="s">
        <v>46</v>
      </c>
      <c r="Y17" s="3" t="s">
        <v>48</v>
      </c>
      <c r="Z17" s="3" t="s">
        <v>46</v>
      </c>
      <c r="AA17" s="3" t="s">
        <v>121</v>
      </c>
      <c r="AB17" s="5" t="s">
        <v>46</v>
      </c>
      <c r="AC17" s="3" t="s">
        <v>46</v>
      </c>
      <c r="AD17" s="3" t="s">
        <v>47</v>
      </c>
      <c r="AE17" s="3" t="s">
        <v>176</v>
      </c>
      <c r="AF17" s="5" t="s">
        <v>4094</v>
      </c>
      <c r="AG17" s="3" t="s">
        <v>184</v>
      </c>
      <c r="AH17" s="5" t="s">
        <v>8976</v>
      </c>
      <c r="AI17" s="3" t="s">
        <v>5224</v>
      </c>
      <c r="AK17" s="16">
        <f t="shared" si="0"/>
        <v>104.25999999999976</v>
      </c>
      <c r="AL17" t="str">
        <f t="shared" si="1"/>
        <v xml:space="preserve">  </v>
      </c>
      <c r="AN17" s="23">
        <f t="shared" si="2"/>
        <v>0.9404754637104612</v>
      </c>
      <c r="AQ17" s="25">
        <f t="shared" si="3"/>
        <v>0.17348686479618913</v>
      </c>
      <c r="AR17" s="41">
        <f t="shared" si="4"/>
        <v>5.7641251467354104</v>
      </c>
    </row>
    <row r="18" spans="1:44" x14ac:dyDescent="0.25">
      <c r="A18" s="3" t="s">
        <v>8978</v>
      </c>
      <c r="B18" s="4" t="s">
        <v>383</v>
      </c>
      <c r="C18" s="3" t="s">
        <v>58</v>
      </c>
      <c r="D18" s="3" t="s">
        <v>365</v>
      </c>
      <c r="E18" s="3" t="s">
        <v>6994</v>
      </c>
      <c r="F18" s="3" t="s">
        <v>88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61</v>
      </c>
      <c r="M18" s="3" t="s">
        <v>46</v>
      </c>
      <c r="N18" s="3" t="s">
        <v>61</v>
      </c>
      <c r="O18" s="3" t="s">
        <v>38</v>
      </c>
      <c r="P18" s="5" t="s">
        <v>2525</v>
      </c>
      <c r="Q18" s="3" t="s">
        <v>40</v>
      </c>
      <c r="R18" s="3" t="s">
        <v>46</v>
      </c>
      <c r="S18" s="3" t="s">
        <v>50</v>
      </c>
      <c r="T18" s="5" t="s">
        <v>46</v>
      </c>
      <c r="U18" s="3" t="s">
        <v>80</v>
      </c>
      <c r="V18" s="3" t="s">
        <v>2525</v>
      </c>
      <c r="W18" s="3" t="s">
        <v>176</v>
      </c>
      <c r="X18" s="5" t="s">
        <v>61</v>
      </c>
      <c r="Y18" s="3" t="s">
        <v>2519</v>
      </c>
      <c r="Z18" s="3" t="s">
        <v>46</v>
      </c>
      <c r="AA18" s="3" t="s">
        <v>121</v>
      </c>
      <c r="AB18" s="5" t="s">
        <v>46</v>
      </c>
      <c r="AC18" s="3" t="s">
        <v>61</v>
      </c>
      <c r="AD18" s="3" t="s">
        <v>47</v>
      </c>
      <c r="AE18" s="3" t="s">
        <v>176</v>
      </c>
      <c r="AF18" s="5" t="s">
        <v>4094</v>
      </c>
      <c r="AG18" s="3" t="s">
        <v>184</v>
      </c>
      <c r="AH18" s="5" t="s">
        <v>8976</v>
      </c>
      <c r="AI18" s="3" t="s">
        <v>4929</v>
      </c>
      <c r="AK18" s="16">
        <f t="shared" si="0"/>
        <v>-32.880000000000109</v>
      </c>
      <c r="AL18" t="str">
        <f t="shared" si="1"/>
        <v xml:space="preserve">  </v>
      </c>
      <c r="AN18" s="23">
        <f t="shared" si="2"/>
        <v>-0.33384184777461151</v>
      </c>
      <c r="AQ18" s="25">
        <f t="shared" si="3"/>
        <v>0.63075054836766831</v>
      </c>
      <c r="AR18" s="41">
        <f t="shared" si="4"/>
        <v>1.5854128111151382</v>
      </c>
    </row>
    <row r="19" spans="1:44" x14ac:dyDescent="0.25">
      <c r="A19" s="3" t="s">
        <v>8978</v>
      </c>
      <c r="B19" s="4" t="s">
        <v>352</v>
      </c>
      <c r="C19" s="3" t="s">
        <v>63</v>
      </c>
      <c r="D19" s="3" t="s">
        <v>1103</v>
      </c>
      <c r="E19" s="3" t="s">
        <v>7040</v>
      </c>
      <c r="F19" s="3" t="s">
        <v>361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40</v>
      </c>
      <c r="O19" s="3" t="s">
        <v>38</v>
      </c>
      <c r="P19" s="5" t="s">
        <v>40</v>
      </c>
      <c r="Q19" s="3" t="s">
        <v>46</v>
      </c>
      <c r="R19" s="3" t="s">
        <v>46</v>
      </c>
      <c r="S19" s="3" t="s">
        <v>50</v>
      </c>
      <c r="T19" s="5" t="s">
        <v>61</v>
      </c>
      <c r="U19" s="3" t="s">
        <v>80</v>
      </c>
      <c r="V19" s="3" t="s">
        <v>80</v>
      </c>
      <c r="W19" s="3" t="s">
        <v>176</v>
      </c>
      <c r="X19" s="5" t="s">
        <v>46</v>
      </c>
      <c r="Y19" s="3" t="s">
        <v>46</v>
      </c>
      <c r="Z19" s="3" t="s">
        <v>46</v>
      </c>
      <c r="AA19" s="3" t="s">
        <v>121</v>
      </c>
      <c r="AB19" s="6" t="s">
        <v>61</v>
      </c>
      <c r="AC19" s="7" t="s">
        <v>61</v>
      </c>
      <c r="AD19" s="7" t="s">
        <v>2525</v>
      </c>
      <c r="AE19" s="7" t="s">
        <v>176</v>
      </c>
      <c r="AF19" s="5" t="s">
        <v>4094</v>
      </c>
      <c r="AG19" s="3" t="s">
        <v>184</v>
      </c>
      <c r="AH19" s="5" t="s">
        <v>8976</v>
      </c>
      <c r="AI19" s="3" t="s">
        <v>8979</v>
      </c>
      <c r="AK19" s="16">
        <f t="shared" si="0"/>
        <v>152.51999999999998</v>
      </c>
      <c r="AL19" t="str">
        <f t="shared" si="1"/>
        <v xml:space="preserve">  </v>
      </c>
      <c r="AN19" s="23">
        <f t="shared" si="2"/>
        <v>1.388911758389402</v>
      </c>
      <c r="AQ19" s="25">
        <f t="shared" si="3"/>
        <v>8.2429792269853919E-2</v>
      </c>
      <c r="AR19" s="41">
        <f t="shared" si="4"/>
        <v>12.131536092269375</v>
      </c>
    </row>
    <row r="20" spans="1:44" x14ac:dyDescent="0.25">
      <c r="A20" s="3" t="s">
        <v>128</v>
      </c>
      <c r="B20" s="4" t="s">
        <v>1104</v>
      </c>
      <c r="C20" s="3" t="s">
        <v>42</v>
      </c>
      <c r="D20" s="3" t="s">
        <v>1103</v>
      </c>
      <c r="E20" s="3" t="s">
        <v>7084</v>
      </c>
      <c r="F20" s="3" t="s">
        <v>281</v>
      </c>
      <c r="G20" s="3" t="s">
        <v>65</v>
      </c>
      <c r="H20" s="5" t="s">
        <v>46</v>
      </c>
      <c r="I20" s="3" t="s">
        <v>46</v>
      </c>
      <c r="J20" s="3" t="s">
        <v>47</v>
      </c>
      <c r="K20" s="3" t="s">
        <v>143</v>
      </c>
      <c r="L20" s="5" t="s">
        <v>46</v>
      </c>
      <c r="M20" s="3" t="s">
        <v>61</v>
      </c>
      <c r="N20" s="3" t="s">
        <v>46</v>
      </c>
      <c r="O20" s="3" t="s">
        <v>38</v>
      </c>
      <c r="P20" s="5" t="s">
        <v>40</v>
      </c>
      <c r="Q20" s="3" t="s">
        <v>86</v>
      </c>
      <c r="R20" s="3" t="s">
        <v>46</v>
      </c>
      <c r="S20" s="3" t="s">
        <v>50</v>
      </c>
      <c r="T20" s="5" t="s">
        <v>46</v>
      </c>
      <c r="U20" s="3" t="s">
        <v>46</v>
      </c>
      <c r="V20" s="3" t="s">
        <v>2525</v>
      </c>
      <c r="W20" s="3" t="s">
        <v>176</v>
      </c>
      <c r="X20" s="5" t="s">
        <v>46</v>
      </c>
      <c r="Y20" s="3" t="s">
        <v>2565</v>
      </c>
      <c r="Z20" s="3" t="s">
        <v>46</v>
      </c>
      <c r="AA20" s="3" t="s">
        <v>121</v>
      </c>
      <c r="AB20" s="5" t="s">
        <v>46</v>
      </c>
      <c r="AC20" s="3" t="s">
        <v>46</v>
      </c>
      <c r="AD20" s="3" t="s">
        <v>47</v>
      </c>
      <c r="AE20" s="3" t="s">
        <v>176</v>
      </c>
      <c r="AF20" s="5" t="s">
        <v>472</v>
      </c>
      <c r="AG20" s="3" t="s">
        <v>184</v>
      </c>
      <c r="AH20" s="5" t="s">
        <v>8980</v>
      </c>
      <c r="AI20" s="3" t="s">
        <v>5297</v>
      </c>
      <c r="AK20" s="16">
        <f t="shared" si="0"/>
        <v>98.880000000000109</v>
      </c>
      <c r="AL20" t="str">
        <f t="shared" si="1"/>
        <v xml:space="preserve">  </v>
      </c>
      <c r="AN20" s="23">
        <f t="shared" si="2"/>
        <v>0.89048401602350435</v>
      </c>
      <c r="AQ20" s="25">
        <f t="shared" si="3"/>
        <v>0.18660302366279757</v>
      </c>
      <c r="AR20" s="41">
        <f t="shared" si="4"/>
        <v>5.3589699693562185</v>
      </c>
    </row>
    <row r="21" spans="1:44" x14ac:dyDescent="0.25">
      <c r="A21" s="3" t="s">
        <v>131</v>
      </c>
      <c r="B21" s="4" t="s">
        <v>778</v>
      </c>
      <c r="C21" s="3" t="s">
        <v>63</v>
      </c>
      <c r="D21" s="3" t="s">
        <v>779</v>
      </c>
      <c r="E21" s="3" t="s">
        <v>7020</v>
      </c>
      <c r="F21" s="3" t="s">
        <v>134</v>
      </c>
      <c r="G21" s="3" t="s">
        <v>111</v>
      </c>
      <c r="H21" s="5" t="s">
        <v>80</v>
      </c>
      <c r="I21" s="3" t="s">
        <v>46</v>
      </c>
      <c r="J21" s="3" t="s">
        <v>46</v>
      </c>
      <c r="K21" s="3" t="s">
        <v>143</v>
      </c>
      <c r="L21" s="5" t="s">
        <v>2518</v>
      </c>
      <c r="M21" s="3" t="s">
        <v>2518</v>
      </c>
      <c r="N21" s="3" t="s">
        <v>61</v>
      </c>
      <c r="O21" s="3" t="s">
        <v>210</v>
      </c>
      <c r="P21" s="5" t="s">
        <v>2525</v>
      </c>
      <c r="Q21" s="3" t="s">
        <v>46</v>
      </c>
      <c r="R21" s="3" t="s">
        <v>46</v>
      </c>
      <c r="S21" s="3" t="s">
        <v>50</v>
      </c>
      <c r="T21" s="5" t="s">
        <v>61</v>
      </c>
      <c r="U21" s="3" t="s">
        <v>80</v>
      </c>
      <c r="V21" s="3" t="s">
        <v>46</v>
      </c>
      <c r="W21" s="3" t="s">
        <v>176</v>
      </c>
      <c r="X21" s="6" t="s">
        <v>46</v>
      </c>
      <c r="Y21" s="7" t="s">
        <v>46</v>
      </c>
      <c r="Z21" s="7" t="s">
        <v>46</v>
      </c>
      <c r="AA21" s="7" t="s">
        <v>340</v>
      </c>
      <c r="AB21" s="5" t="s">
        <v>61</v>
      </c>
      <c r="AC21" s="3" t="s">
        <v>61</v>
      </c>
      <c r="AD21" s="3" t="s">
        <v>80</v>
      </c>
      <c r="AE21" s="3" t="s">
        <v>176</v>
      </c>
      <c r="AF21" s="5" t="s">
        <v>5962</v>
      </c>
      <c r="AG21" s="3" t="s">
        <v>885</v>
      </c>
      <c r="AH21" s="5" t="s">
        <v>8981</v>
      </c>
      <c r="AI21" s="3" t="s">
        <v>6620</v>
      </c>
      <c r="AK21" s="16">
        <f t="shared" si="0"/>
        <v>72.059999999999945</v>
      </c>
      <c r="AL21" t="str">
        <f t="shared" si="1"/>
        <v xml:space="preserve">  </v>
      </c>
      <c r="AN21" s="23">
        <f t="shared" si="2"/>
        <v>0.64127014484055345</v>
      </c>
      <c r="AQ21" s="25">
        <f t="shared" si="3"/>
        <v>0.26067359141276714</v>
      </c>
      <c r="AR21" s="41">
        <f t="shared" si="4"/>
        <v>3.8362152244894512</v>
      </c>
    </row>
    <row r="22" spans="1:44" x14ac:dyDescent="0.25">
      <c r="A22" s="3" t="s">
        <v>64</v>
      </c>
      <c r="B22" s="4" t="s">
        <v>1116</v>
      </c>
      <c r="C22" s="3" t="s">
        <v>42</v>
      </c>
      <c r="D22" s="3" t="s">
        <v>1103</v>
      </c>
      <c r="E22" s="3" t="s">
        <v>3206</v>
      </c>
      <c r="F22" s="3" t="s">
        <v>220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64</v>
      </c>
      <c r="L22" s="5" t="s">
        <v>61</v>
      </c>
      <c r="M22" s="3" t="s">
        <v>47</v>
      </c>
      <c r="N22" s="3" t="s">
        <v>46</v>
      </c>
      <c r="O22" s="3" t="s">
        <v>38</v>
      </c>
      <c r="P22" s="5" t="s">
        <v>61</v>
      </c>
      <c r="Q22" s="3" t="s">
        <v>46</v>
      </c>
      <c r="R22" s="3" t="s">
        <v>40</v>
      </c>
      <c r="S22" s="3" t="s">
        <v>50</v>
      </c>
      <c r="T22" s="5" t="s">
        <v>46</v>
      </c>
      <c r="U22" s="3" t="s">
        <v>80</v>
      </c>
      <c r="V22" s="3" t="s">
        <v>2525</v>
      </c>
      <c r="W22" s="3" t="s">
        <v>176</v>
      </c>
      <c r="X22" s="5" t="s">
        <v>46</v>
      </c>
      <c r="Y22" s="3" t="s">
        <v>46</v>
      </c>
      <c r="Z22" s="3" t="s">
        <v>46</v>
      </c>
      <c r="AA22" s="3" t="s">
        <v>121</v>
      </c>
      <c r="AB22" s="5" t="s">
        <v>46</v>
      </c>
      <c r="AC22" s="3" t="s">
        <v>61</v>
      </c>
      <c r="AD22" s="3" t="s">
        <v>47</v>
      </c>
      <c r="AE22" s="3" t="s">
        <v>176</v>
      </c>
      <c r="AF22" s="5" t="s">
        <v>5962</v>
      </c>
      <c r="AG22" s="3" t="s">
        <v>237</v>
      </c>
      <c r="AH22" s="5" t="s">
        <v>8981</v>
      </c>
      <c r="AI22" s="3" t="s">
        <v>8982</v>
      </c>
      <c r="AK22" s="16">
        <f t="shared" si="0"/>
        <v>131.71000000000004</v>
      </c>
      <c r="AL22" t="str">
        <f t="shared" si="1"/>
        <v xml:space="preserve">  </v>
      </c>
      <c r="AN22" s="23">
        <f t="shared" si="2"/>
        <v>1.1955433520017373</v>
      </c>
      <c r="AQ22" s="25">
        <f t="shared" si="3"/>
        <v>0.1159374044898861</v>
      </c>
      <c r="AR22" s="41">
        <f t="shared" si="4"/>
        <v>8.6253440328417561</v>
      </c>
    </row>
    <row r="23" spans="1:44" x14ac:dyDescent="0.25">
      <c r="A23" s="3" t="s">
        <v>138</v>
      </c>
      <c r="B23" s="4" t="s">
        <v>401</v>
      </c>
      <c r="C23" s="3" t="s">
        <v>42</v>
      </c>
      <c r="D23" s="3" t="s">
        <v>380</v>
      </c>
      <c r="E23" s="3" t="s">
        <v>6975</v>
      </c>
      <c r="F23" s="3" t="s">
        <v>128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61</v>
      </c>
      <c r="M23" s="3" t="s">
        <v>46</v>
      </c>
      <c r="N23" s="3" t="s">
        <v>61</v>
      </c>
      <c r="O23" s="3" t="s">
        <v>821</v>
      </c>
      <c r="P23" s="5" t="s">
        <v>46</v>
      </c>
      <c r="Q23" s="3" t="s">
        <v>46</v>
      </c>
      <c r="R23" s="3" t="s">
        <v>46</v>
      </c>
      <c r="S23" s="3" t="s">
        <v>424</v>
      </c>
      <c r="T23" s="5" t="s">
        <v>46</v>
      </c>
      <c r="U23" s="3" t="s">
        <v>47</v>
      </c>
      <c r="V23" s="3" t="s">
        <v>2525</v>
      </c>
      <c r="W23" s="3" t="s">
        <v>176</v>
      </c>
      <c r="X23" s="5" t="s">
        <v>46</v>
      </c>
      <c r="Y23" s="3" t="s">
        <v>47</v>
      </c>
      <c r="Z23" s="3" t="s">
        <v>47</v>
      </c>
      <c r="AA23" s="3" t="s">
        <v>121</v>
      </c>
      <c r="AB23" s="5" t="s">
        <v>61</v>
      </c>
      <c r="AC23" s="3" t="s">
        <v>46</v>
      </c>
      <c r="AD23" s="3" t="s">
        <v>47</v>
      </c>
      <c r="AE23" s="3" t="s">
        <v>176</v>
      </c>
      <c r="AF23" s="5" t="s">
        <v>4333</v>
      </c>
      <c r="AG23" s="3" t="s">
        <v>2749</v>
      </c>
      <c r="AH23" s="5" t="s">
        <v>8983</v>
      </c>
      <c r="AI23" s="3" t="s">
        <v>4947</v>
      </c>
      <c r="AK23" s="16">
        <f t="shared" si="0"/>
        <v>-4.6100000000001273</v>
      </c>
      <c r="AL23" t="str">
        <f t="shared" si="1"/>
        <v xml:space="preserve">  </v>
      </c>
      <c r="AN23" s="23">
        <f t="shared" si="2"/>
        <v>-7.1154445151868237E-2</v>
      </c>
      <c r="AQ23" s="25">
        <f t="shared" si="3"/>
        <v>0.52836258151343984</v>
      </c>
      <c r="AR23" s="41">
        <f t="shared" si="4"/>
        <v>1.8926397042266008</v>
      </c>
    </row>
    <row r="24" spans="1:44" x14ac:dyDescent="0.25">
      <c r="A24" s="3" t="s">
        <v>143</v>
      </c>
      <c r="B24" s="4" t="s">
        <v>6588</v>
      </c>
      <c r="C24" s="3" t="s">
        <v>58</v>
      </c>
      <c r="D24" s="3" t="s">
        <v>380</v>
      </c>
      <c r="E24" s="3" t="s">
        <v>6988</v>
      </c>
      <c r="F24" s="3" t="s">
        <v>113</v>
      </c>
      <c r="G24" s="3" t="s">
        <v>45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61</v>
      </c>
      <c r="M24" s="3" t="s">
        <v>46</v>
      </c>
      <c r="N24" s="3" t="s">
        <v>46</v>
      </c>
      <c r="O24" s="3" t="s">
        <v>67</v>
      </c>
      <c r="P24" s="5" t="s">
        <v>40</v>
      </c>
      <c r="Q24" s="3" t="s">
        <v>46</v>
      </c>
      <c r="R24" s="3" t="s">
        <v>40</v>
      </c>
      <c r="S24" s="3" t="s">
        <v>50</v>
      </c>
      <c r="T24" s="5" t="s">
        <v>46</v>
      </c>
      <c r="U24" s="3" t="s">
        <v>46</v>
      </c>
      <c r="V24" s="3" t="s">
        <v>80</v>
      </c>
      <c r="W24" s="3" t="s">
        <v>176</v>
      </c>
      <c r="X24" s="5" t="s">
        <v>61</v>
      </c>
      <c r="Y24" s="3" t="s">
        <v>2524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80</v>
      </c>
      <c r="AE24" s="3" t="s">
        <v>189</v>
      </c>
      <c r="AF24" s="5" t="s">
        <v>4581</v>
      </c>
      <c r="AG24" s="3" t="s">
        <v>2530</v>
      </c>
      <c r="AH24" s="5" t="s">
        <v>8984</v>
      </c>
      <c r="AI24" s="3" t="s">
        <v>6655</v>
      </c>
      <c r="AK24" s="16">
        <f t="shared" si="0"/>
        <v>-59.790000000000418</v>
      </c>
      <c r="AL24" t="str">
        <f t="shared" si="1"/>
        <v xml:space="preserve">  </v>
      </c>
      <c r="AN24" s="23">
        <f t="shared" si="2"/>
        <v>-0.58389200711589584</v>
      </c>
      <c r="AQ24" s="25">
        <f t="shared" si="3"/>
        <v>0.72035351447147544</v>
      </c>
      <c r="AR24" s="41">
        <f t="shared" si="4"/>
        <v>1.3882072897689708</v>
      </c>
    </row>
    <row r="25" spans="1:44" x14ac:dyDescent="0.25">
      <c r="A25" s="3" t="s">
        <v>146</v>
      </c>
      <c r="B25" s="4" t="s">
        <v>364</v>
      </c>
      <c r="C25" s="3" t="s">
        <v>42</v>
      </c>
      <c r="D25" s="3" t="s">
        <v>365</v>
      </c>
      <c r="E25" s="3" t="s">
        <v>7001</v>
      </c>
      <c r="F25" s="3" t="s">
        <v>81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46</v>
      </c>
      <c r="N25" s="3" t="s">
        <v>2525</v>
      </c>
      <c r="O25" s="3" t="s">
        <v>38</v>
      </c>
      <c r="P25" s="5" t="s">
        <v>46</v>
      </c>
      <c r="Q25" s="3" t="s">
        <v>86</v>
      </c>
      <c r="R25" s="3" t="s">
        <v>40</v>
      </c>
      <c r="S25" s="3" t="s">
        <v>50</v>
      </c>
      <c r="T25" s="5" t="s">
        <v>46</v>
      </c>
      <c r="U25" s="3" t="s">
        <v>80</v>
      </c>
      <c r="V25" s="3" t="s">
        <v>80</v>
      </c>
      <c r="W25" s="3" t="s">
        <v>176</v>
      </c>
      <c r="X25" s="5" t="s">
        <v>46</v>
      </c>
      <c r="Y25" s="3" t="s">
        <v>2565</v>
      </c>
      <c r="Z25" s="3" t="s">
        <v>46</v>
      </c>
      <c r="AA25" s="3" t="s">
        <v>121</v>
      </c>
      <c r="AB25" s="5" t="s">
        <v>46</v>
      </c>
      <c r="AC25" s="3" t="s">
        <v>61</v>
      </c>
      <c r="AD25" s="3" t="s">
        <v>80</v>
      </c>
      <c r="AE25" s="3" t="s">
        <v>176</v>
      </c>
      <c r="AF25" s="5" t="s">
        <v>411</v>
      </c>
      <c r="AG25" s="3" t="s">
        <v>184</v>
      </c>
      <c r="AH25" s="5" t="s">
        <v>8985</v>
      </c>
      <c r="AI25" s="3" t="s">
        <v>8986</v>
      </c>
      <c r="AK25" s="16">
        <f t="shared" si="0"/>
        <v>80.380000000000109</v>
      </c>
      <c r="AL25" t="str">
        <f t="shared" si="1"/>
        <v xml:space="preserve">  </v>
      </c>
      <c r="AN25" s="23">
        <f t="shared" si="2"/>
        <v>0.71858033903302843</v>
      </c>
      <c r="AQ25" s="25">
        <f t="shared" si="3"/>
        <v>0.23619976549034272</v>
      </c>
      <c r="AR25" s="41">
        <f t="shared" si="4"/>
        <v>4.2337044574283711</v>
      </c>
    </row>
    <row r="26" spans="1:44" x14ac:dyDescent="0.25">
      <c r="A26" s="3" t="s">
        <v>149</v>
      </c>
      <c r="B26" s="4" t="s">
        <v>410</v>
      </c>
      <c r="C26" s="3" t="s">
        <v>42</v>
      </c>
      <c r="D26" s="3" t="s">
        <v>377</v>
      </c>
      <c r="E26" s="3" t="s">
        <v>7017</v>
      </c>
      <c r="F26" s="3" t="s">
        <v>219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2518</v>
      </c>
      <c r="M26" s="3" t="s">
        <v>61</v>
      </c>
      <c r="N26" s="3" t="s">
        <v>47</v>
      </c>
      <c r="O26" s="3" t="s">
        <v>38</v>
      </c>
      <c r="P26" s="5" t="s">
        <v>46</v>
      </c>
      <c r="Q26" s="3" t="s">
        <v>46</v>
      </c>
      <c r="R26" s="3" t="s">
        <v>40</v>
      </c>
      <c r="S26" s="3" t="s">
        <v>50</v>
      </c>
      <c r="T26" s="5" t="s">
        <v>61</v>
      </c>
      <c r="U26" s="3" t="s">
        <v>2525</v>
      </c>
      <c r="V26" s="3" t="s">
        <v>46</v>
      </c>
      <c r="W26" s="3" t="s">
        <v>176</v>
      </c>
      <c r="X26" s="5" t="s">
        <v>46</v>
      </c>
      <c r="Y26" s="3" t="s">
        <v>47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47</v>
      </c>
      <c r="AE26" s="3" t="s">
        <v>176</v>
      </c>
      <c r="AF26" s="5" t="s">
        <v>38</v>
      </c>
      <c r="AG26" s="3" t="s">
        <v>184</v>
      </c>
      <c r="AH26" s="5" t="s">
        <v>4396</v>
      </c>
      <c r="AI26" s="3" t="s">
        <v>4120</v>
      </c>
      <c r="AK26" s="16">
        <f t="shared" si="0"/>
        <v>33.75</v>
      </c>
      <c r="AL26" t="str">
        <f t="shared" si="1"/>
        <v xml:space="preserve">  </v>
      </c>
      <c r="AN26" s="23">
        <f t="shared" si="2"/>
        <v>0.28529015211054676</v>
      </c>
      <c r="AQ26" s="25">
        <f t="shared" si="3"/>
        <v>0.38771092849037381</v>
      </c>
      <c r="AR26" s="41">
        <f t="shared" si="4"/>
        <v>2.5792411988325687</v>
      </c>
    </row>
    <row r="27" spans="1:44" x14ac:dyDescent="0.25">
      <c r="A27" s="3" t="s">
        <v>154</v>
      </c>
      <c r="B27" s="4" t="s">
        <v>6506</v>
      </c>
      <c r="C27" s="3" t="s">
        <v>58</v>
      </c>
      <c r="D27" s="3" t="s">
        <v>467</v>
      </c>
      <c r="E27" s="3" t="s">
        <v>6997</v>
      </c>
      <c r="F27" s="3" t="s">
        <v>315</v>
      </c>
      <c r="G27" s="3" t="s">
        <v>65</v>
      </c>
      <c r="H27" s="5" t="s">
        <v>47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46</v>
      </c>
      <c r="N27" s="3" t="s">
        <v>46</v>
      </c>
      <c r="O27" s="3" t="s">
        <v>773</v>
      </c>
      <c r="P27" s="5" t="s">
        <v>46</v>
      </c>
      <c r="Q27" s="3" t="s">
        <v>40</v>
      </c>
      <c r="R27" s="3" t="s">
        <v>40</v>
      </c>
      <c r="S27" s="3" t="s">
        <v>50</v>
      </c>
      <c r="T27" s="5" t="s">
        <v>46</v>
      </c>
      <c r="U27" s="3" t="s">
        <v>2525</v>
      </c>
      <c r="V27" s="3" t="s">
        <v>80</v>
      </c>
      <c r="W27" s="3" t="s">
        <v>176</v>
      </c>
      <c r="X27" s="5" t="s">
        <v>86</v>
      </c>
      <c r="Y27" s="3" t="s">
        <v>2524</v>
      </c>
      <c r="Z27" s="3" t="s">
        <v>46</v>
      </c>
      <c r="AA27" s="3" t="s">
        <v>121</v>
      </c>
      <c r="AB27" s="5" t="s">
        <v>46</v>
      </c>
      <c r="AC27" s="3" t="s">
        <v>46</v>
      </c>
      <c r="AD27" s="3" t="s">
        <v>80</v>
      </c>
      <c r="AE27" s="3" t="s">
        <v>176</v>
      </c>
      <c r="AF27" s="5" t="s">
        <v>396</v>
      </c>
      <c r="AG27" s="3" t="s">
        <v>187</v>
      </c>
      <c r="AH27" s="5" t="s">
        <v>8987</v>
      </c>
      <c r="AI27" s="3" t="s">
        <v>8988</v>
      </c>
      <c r="AK27" s="16">
        <f t="shared" si="0"/>
        <v>5.9099999999998545</v>
      </c>
      <c r="AL27" t="str">
        <f t="shared" si="1"/>
        <v xml:space="preserve">  </v>
      </c>
      <c r="AN27" s="23">
        <f t="shared" si="2"/>
        <v>2.6598348466499517E-2</v>
      </c>
      <c r="AQ27" s="25">
        <f t="shared" si="3"/>
        <v>0.48939004526384378</v>
      </c>
      <c r="AR27" s="41">
        <f t="shared" si="4"/>
        <v>2.0433599123596236</v>
      </c>
    </row>
    <row r="28" spans="1:44" x14ac:dyDescent="0.25">
      <c r="A28" s="3" t="s">
        <v>157</v>
      </c>
      <c r="B28" s="4" t="s">
        <v>199</v>
      </c>
      <c r="C28" s="3" t="s">
        <v>42</v>
      </c>
      <c r="D28" s="3" t="s">
        <v>186</v>
      </c>
      <c r="E28" s="3" t="s">
        <v>6580</v>
      </c>
      <c r="F28" s="3" t="s">
        <v>96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131</v>
      </c>
      <c r="L28" s="5" t="s">
        <v>2518</v>
      </c>
      <c r="M28" s="3" t="s">
        <v>46</v>
      </c>
      <c r="N28" s="3" t="s">
        <v>47</v>
      </c>
      <c r="O28" s="3" t="s">
        <v>38</v>
      </c>
      <c r="P28" s="5" t="s">
        <v>46</v>
      </c>
      <c r="Q28" s="3" t="s">
        <v>47</v>
      </c>
      <c r="R28" s="3" t="s">
        <v>46</v>
      </c>
      <c r="S28" s="3" t="s">
        <v>50</v>
      </c>
      <c r="T28" s="5" t="s">
        <v>46</v>
      </c>
      <c r="U28" s="3" t="s">
        <v>2525</v>
      </c>
      <c r="V28" s="3" t="s">
        <v>2525</v>
      </c>
      <c r="W28" s="3" t="s">
        <v>176</v>
      </c>
      <c r="X28" s="5" t="s">
        <v>46</v>
      </c>
      <c r="Y28" s="3" t="s">
        <v>80</v>
      </c>
      <c r="Z28" s="3" t="s">
        <v>47</v>
      </c>
      <c r="AA28" s="3" t="s">
        <v>121</v>
      </c>
      <c r="AB28" s="5" t="s">
        <v>46</v>
      </c>
      <c r="AC28" s="3" t="s">
        <v>46</v>
      </c>
      <c r="AD28" s="3" t="s">
        <v>47</v>
      </c>
      <c r="AE28" s="3" t="s">
        <v>176</v>
      </c>
      <c r="AF28" s="5" t="s">
        <v>3207</v>
      </c>
      <c r="AG28" s="3" t="s">
        <v>215</v>
      </c>
      <c r="AH28" s="5" t="s">
        <v>8989</v>
      </c>
      <c r="AI28" s="3" t="s">
        <v>8990</v>
      </c>
      <c r="AK28" s="16">
        <f t="shared" si="0"/>
        <v>6.6599999999998545</v>
      </c>
      <c r="AL28" t="str">
        <f t="shared" si="1"/>
        <v xml:space="preserve">  </v>
      </c>
      <c r="AN28" s="23">
        <f t="shared" si="2"/>
        <v>3.3567416452599891E-2</v>
      </c>
      <c r="AQ28" s="25">
        <f t="shared" si="3"/>
        <v>0.48661105276099659</v>
      </c>
      <c r="AR28" s="41">
        <f t="shared" si="4"/>
        <v>2.0550293593334366</v>
      </c>
    </row>
    <row r="29" spans="1:44" x14ac:dyDescent="0.25">
      <c r="A29" s="3" t="s">
        <v>256</v>
      </c>
      <c r="B29" s="4" t="s">
        <v>394</v>
      </c>
      <c r="C29" s="3" t="s">
        <v>42</v>
      </c>
      <c r="D29" s="3" t="s">
        <v>495</v>
      </c>
      <c r="E29" s="3" t="s">
        <v>4370</v>
      </c>
      <c r="F29" s="3" t="s">
        <v>189</v>
      </c>
      <c r="G29" s="3" t="s">
        <v>111</v>
      </c>
      <c r="H29" s="5" t="s">
        <v>46</v>
      </c>
      <c r="I29" s="3" t="s">
        <v>46</v>
      </c>
      <c r="J29" s="3" t="s">
        <v>46</v>
      </c>
      <c r="K29" s="3" t="s">
        <v>131</v>
      </c>
      <c r="L29" s="5" t="s">
        <v>46</v>
      </c>
      <c r="M29" s="3" t="s">
        <v>46</v>
      </c>
      <c r="N29" s="3" t="s">
        <v>40</v>
      </c>
      <c r="O29" s="3" t="s">
        <v>38</v>
      </c>
      <c r="P29" s="5" t="s">
        <v>40</v>
      </c>
      <c r="Q29" s="3" t="s">
        <v>40</v>
      </c>
      <c r="R29" s="3" t="s">
        <v>40</v>
      </c>
      <c r="S29" s="3" t="s">
        <v>424</v>
      </c>
      <c r="T29" s="5" t="s">
        <v>46</v>
      </c>
      <c r="U29" s="3" t="s">
        <v>46</v>
      </c>
      <c r="V29" s="3" t="s">
        <v>80</v>
      </c>
      <c r="W29" s="3" t="s">
        <v>176</v>
      </c>
      <c r="X29" s="5" t="s">
        <v>46</v>
      </c>
      <c r="Y29" s="3" t="s">
        <v>2565</v>
      </c>
      <c r="Z29" s="3" t="s">
        <v>46</v>
      </c>
      <c r="AA29" s="3" t="s">
        <v>121</v>
      </c>
      <c r="AB29" s="5" t="s">
        <v>46</v>
      </c>
      <c r="AC29" s="3" t="s">
        <v>86</v>
      </c>
      <c r="AD29" s="3" t="s">
        <v>47</v>
      </c>
      <c r="AE29" s="3" t="s">
        <v>176</v>
      </c>
      <c r="AF29" s="5" t="s">
        <v>3211</v>
      </c>
      <c r="AG29" s="3" t="s">
        <v>1291</v>
      </c>
      <c r="AH29" s="5" t="s">
        <v>8991</v>
      </c>
      <c r="AI29" s="3" t="s">
        <v>4120</v>
      </c>
      <c r="AK29" s="16">
        <f t="shared" si="0"/>
        <v>33.789999999999964</v>
      </c>
      <c r="AL29" t="str">
        <f t="shared" si="1"/>
        <v xml:space="preserve">  </v>
      </c>
      <c r="AN29" s="23">
        <f t="shared" si="2"/>
        <v>0.2856618357364718</v>
      </c>
      <c r="AQ29" s="25">
        <f t="shared" si="3"/>
        <v>0.3875685688955598</v>
      </c>
      <c r="AR29" s="41">
        <f t="shared" si="4"/>
        <v>2.5801885917881937</v>
      </c>
    </row>
    <row r="30" spans="1:44" x14ac:dyDescent="0.25">
      <c r="A30" s="3" t="s">
        <v>261</v>
      </c>
      <c r="B30" s="4" t="s">
        <v>3862</v>
      </c>
      <c r="C30" s="3" t="s">
        <v>58</v>
      </c>
      <c r="D30" s="3" t="s">
        <v>1103</v>
      </c>
      <c r="E30" s="3" t="s">
        <v>7066</v>
      </c>
      <c r="F30" s="3" t="s">
        <v>497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46</v>
      </c>
      <c r="M30" s="3" t="s">
        <v>46</v>
      </c>
      <c r="N30" s="3" t="s">
        <v>46</v>
      </c>
      <c r="O30" s="3" t="s">
        <v>38</v>
      </c>
      <c r="P30" s="5" t="s">
        <v>40</v>
      </c>
      <c r="Q30" s="3" t="s">
        <v>40</v>
      </c>
      <c r="R30" s="3" t="s">
        <v>40</v>
      </c>
      <c r="S30" s="3" t="s">
        <v>50</v>
      </c>
      <c r="T30" s="5" t="s">
        <v>2525</v>
      </c>
      <c r="U30" s="3" t="s">
        <v>80</v>
      </c>
      <c r="V30" s="3" t="s">
        <v>80</v>
      </c>
      <c r="W30" s="3" t="s">
        <v>176</v>
      </c>
      <c r="X30" s="5" t="s">
        <v>46</v>
      </c>
      <c r="Y30" s="3" t="s">
        <v>86</v>
      </c>
      <c r="Z30" s="3" t="s">
        <v>46</v>
      </c>
      <c r="AA30" s="3" t="s">
        <v>121</v>
      </c>
      <c r="AB30" s="5" t="s">
        <v>46</v>
      </c>
      <c r="AC30" s="3" t="s">
        <v>61</v>
      </c>
      <c r="AD30" s="3" t="s">
        <v>47</v>
      </c>
      <c r="AE30" s="3" t="s">
        <v>176</v>
      </c>
      <c r="AF30" s="5" t="s">
        <v>3211</v>
      </c>
      <c r="AG30" s="3" t="s">
        <v>184</v>
      </c>
      <c r="AH30" s="5" t="s">
        <v>8991</v>
      </c>
      <c r="AI30" s="3" t="s">
        <v>8992</v>
      </c>
      <c r="AK30" s="16">
        <f t="shared" si="0"/>
        <v>104.42000000000007</v>
      </c>
      <c r="AL30" t="str">
        <f t="shared" si="1"/>
        <v xml:space="preserve">  </v>
      </c>
      <c r="AN30" s="23">
        <f t="shared" si="2"/>
        <v>0.94196219821416549</v>
      </c>
      <c r="AQ30" s="25">
        <f t="shared" si="3"/>
        <v>0.17310599697153972</v>
      </c>
      <c r="AR30" s="41">
        <f t="shared" si="4"/>
        <v>5.7768073752199909</v>
      </c>
    </row>
    <row r="31" spans="1:44" x14ac:dyDescent="0.25">
      <c r="A31" s="3" t="s">
        <v>266</v>
      </c>
      <c r="B31" s="4" t="s">
        <v>425</v>
      </c>
      <c r="C31" s="3" t="s">
        <v>42</v>
      </c>
      <c r="D31" s="3" t="s">
        <v>426</v>
      </c>
      <c r="E31" s="3" t="s">
        <v>7080</v>
      </c>
      <c r="F31" s="3" t="s">
        <v>472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61</v>
      </c>
      <c r="M31" s="3" t="s">
        <v>61</v>
      </c>
      <c r="N31" s="3" t="s">
        <v>61</v>
      </c>
      <c r="O31" s="3" t="s">
        <v>38</v>
      </c>
      <c r="P31" s="5" t="s">
        <v>40</v>
      </c>
      <c r="Q31" s="3" t="s">
        <v>47</v>
      </c>
      <c r="R31" s="3" t="s">
        <v>46</v>
      </c>
      <c r="S31" s="3" t="s">
        <v>50</v>
      </c>
      <c r="T31" s="5" t="s">
        <v>46</v>
      </c>
      <c r="U31" s="3" t="s">
        <v>80</v>
      </c>
      <c r="V31" s="3" t="s">
        <v>80</v>
      </c>
      <c r="W31" s="3" t="s">
        <v>176</v>
      </c>
      <c r="X31" s="5" t="s">
        <v>61</v>
      </c>
      <c r="Y31" s="3" t="s">
        <v>47</v>
      </c>
      <c r="Z31" s="3" t="s">
        <v>46</v>
      </c>
      <c r="AA31" s="3" t="s">
        <v>121</v>
      </c>
      <c r="AB31" s="5" t="s">
        <v>46</v>
      </c>
      <c r="AC31" s="3" t="s">
        <v>46</v>
      </c>
      <c r="AD31" s="3" t="s">
        <v>47</v>
      </c>
      <c r="AE31" s="3" t="s">
        <v>176</v>
      </c>
      <c r="AF31" s="5" t="s">
        <v>340</v>
      </c>
      <c r="AG31" s="3" t="s">
        <v>184</v>
      </c>
      <c r="AH31" s="5" t="s">
        <v>8993</v>
      </c>
      <c r="AI31" s="3" t="s">
        <v>8610</v>
      </c>
      <c r="AK31" s="16">
        <f t="shared" si="0"/>
        <v>81.7800000000002</v>
      </c>
      <c r="AL31" t="str">
        <f t="shared" si="1"/>
        <v xml:space="preserve">  </v>
      </c>
      <c r="AN31" s="23">
        <f t="shared" si="2"/>
        <v>0.73158926594041662</v>
      </c>
      <c r="AQ31" s="25">
        <f t="shared" si="3"/>
        <v>0.23220965092237822</v>
      </c>
      <c r="AR31" s="41">
        <f t="shared" si="4"/>
        <v>4.3064532246089744</v>
      </c>
    </row>
    <row r="32" spans="1:44" x14ac:dyDescent="0.25">
      <c r="A32" s="3" t="s">
        <v>266</v>
      </c>
      <c r="B32" s="4" t="s">
        <v>57</v>
      </c>
      <c r="C32" s="3" t="s">
        <v>42</v>
      </c>
      <c r="D32" s="3" t="s">
        <v>59</v>
      </c>
      <c r="E32" s="3" t="s">
        <v>7038</v>
      </c>
      <c r="F32" s="3" t="s">
        <v>176</v>
      </c>
      <c r="G32" s="3" t="s">
        <v>45</v>
      </c>
      <c r="H32" s="5" t="s">
        <v>47</v>
      </c>
      <c r="I32" s="3" t="s">
        <v>46</v>
      </c>
      <c r="J32" s="3" t="s">
        <v>46</v>
      </c>
      <c r="K32" s="3" t="s">
        <v>143</v>
      </c>
      <c r="L32" s="5" t="s">
        <v>46</v>
      </c>
      <c r="M32" s="3" t="s">
        <v>80</v>
      </c>
      <c r="N32" s="3" t="s">
        <v>47</v>
      </c>
      <c r="O32" s="3" t="s">
        <v>38</v>
      </c>
      <c r="P32" s="5" t="s">
        <v>2525</v>
      </c>
      <c r="Q32" s="3" t="s">
        <v>86</v>
      </c>
      <c r="R32" s="3" t="s">
        <v>46</v>
      </c>
      <c r="S32" s="3" t="s">
        <v>50</v>
      </c>
      <c r="T32" s="5" t="s">
        <v>46</v>
      </c>
      <c r="U32" s="3" t="s">
        <v>2525</v>
      </c>
      <c r="V32" s="3" t="s">
        <v>46</v>
      </c>
      <c r="W32" s="3" t="s">
        <v>176</v>
      </c>
      <c r="X32" s="5" t="s">
        <v>46</v>
      </c>
      <c r="Y32" s="3" t="s">
        <v>47</v>
      </c>
      <c r="Z32" s="3" t="s">
        <v>46</v>
      </c>
      <c r="AA32" s="3" t="s">
        <v>121</v>
      </c>
      <c r="AB32" s="5" t="s">
        <v>61</v>
      </c>
      <c r="AC32" s="3" t="s">
        <v>46</v>
      </c>
      <c r="AD32" s="3" t="s">
        <v>80</v>
      </c>
      <c r="AE32" s="3" t="s">
        <v>176</v>
      </c>
      <c r="AF32" s="5" t="s">
        <v>340</v>
      </c>
      <c r="AG32" s="3" t="s">
        <v>184</v>
      </c>
      <c r="AH32" s="5" t="s">
        <v>8993</v>
      </c>
      <c r="AI32" s="3" t="s">
        <v>3047</v>
      </c>
      <c r="AK32" s="16">
        <f t="shared" si="0"/>
        <v>32.410000000000309</v>
      </c>
      <c r="AL32" t="str">
        <f t="shared" si="1"/>
        <v xml:space="preserve">  </v>
      </c>
      <c r="AN32" s="23">
        <f t="shared" si="2"/>
        <v>0.27283875064205032</v>
      </c>
      <c r="AQ32" s="25">
        <f t="shared" si="3"/>
        <v>0.39248858525790098</v>
      </c>
      <c r="AR32" s="41">
        <f t="shared" si="4"/>
        <v>2.5478447974299896</v>
      </c>
    </row>
    <row r="33" spans="1:44" x14ac:dyDescent="0.25">
      <c r="A33" s="3" t="s">
        <v>208</v>
      </c>
      <c r="B33" s="4" t="s">
        <v>95</v>
      </c>
      <c r="C33" s="3" t="s">
        <v>42</v>
      </c>
      <c r="D33" s="3" t="s">
        <v>55</v>
      </c>
      <c r="E33" s="3" t="s">
        <v>7047</v>
      </c>
      <c r="F33" s="3" t="s">
        <v>773</v>
      </c>
      <c r="G33" s="3" t="s">
        <v>65</v>
      </c>
      <c r="H33" s="5" t="s">
        <v>46</v>
      </c>
      <c r="I33" s="3" t="s">
        <v>46</v>
      </c>
      <c r="J33" s="3" t="s">
        <v>47</v>
      </c>
      <c r="K33" s="3" t="s">
        <v>143</v>
      </c>
      <c r="L33" s="5" t="s">
        <v>46</v>
      </c>
      <c r="M33" s="3" t="s">
        <v>61</v>
      </c>
      <c r="N33" s="3" t="s">
        <v>47</v>
      </c>
      <c r="O33" s="3" t="s">
        <v>38</v>
      </c>
      <c r="P33" s="5" t="s">
        <v>2525</v>
      </c>
      <c r="Q33" s="3" t="s">
        <v>47</v>
      </c>
      <c r="R33" s="3" t="s">
        <v>40</v>
      </c>
      <c r="S33" s="3" t="s">
        <v>50</v>
      </c>
      <c r="T33" s="5" t="s">
        <v>46</v>
      </c>
      <c r="U33" s="3" t="s">
        <v>46</v>
      </c>
      <c r="V33" s="3" t="s">
        <v>46</v>
      </c>
      <c r="W33" s="3" t="s">
        <v>213</v>
      </c>
      <c r="X33" s="5" t="s">
        <v>46</v>
      </c>
      <c r="Y33" s="3" t="s">
        <v>47</v>
      </c>
      <c r="Z33" s="3" t="s">
        <v>46</v>
      </c>
      <c r="AA33" s="3" t="s">
        <v>121</v>
      </c>
      <c r="AB33" s="5" t="s">
        <v>46</v>
      </c>
      <c r="AC33" s="3" t="s">
        <v>61</v>
      </c>
      <c r="AD33" s="3" t="s">
        <v>80</v>
      </c>
      <c r="AE33" s="3" t="s">
        <v>176</v>
      </c>
      <c r="AF33" s="5" t="s">
        <v>4610</v>
      </c>
      <c r="AG33" s="3" t="s">
        <v>215</v>
      </c>
      <c r="AH33" s="5" t="s">
        <v>8994</v>
      </c>
      <c r="AI33" s="3" t="s">
        <v>8995</v>
      </c>
      <c r="AK33" s="16">
        <f t="shared" si="0"/>
        <v>33.539999999999964</v>
      </c>
      <c r="AL33" t="str">
        <f t="shared" si="1"/>
        <v xml:space="preserve">  </v>
      </c>
      <c r="AN33" s="23">
        <f t="shared" si="2"/>
        <v>0.28333881307443831</v>
      </c>
      <c r="AQ33" s="25">
        <f t="shared" si="3"/>
        <v>0.38845856361640663</v>
      </c>
      <c r="AR33" s="41">
        <f t="shared" si="4"/>
        <v>2.5742771396011124</v>
      </c>
    </row>
    <row r="34" spans="1:44" x14ac:dyDescent="0.25">
      <c r="A34" s="3" t="s">
        <v>273</v>
      </c>
      <c r="B34" s="4" t="s">
        <v>808</v>
      </c>
      <c r="C34" s="3" t="s">
        <v>42</v>
      </c>
      <c r="D34" s="3" t="s">
        <v>59</v>
      </c>
      <c r="E34" s="3" t="s">
        <v>7012</v>
      </c>
      <c r="F34" s="3" t="s">
        <v>196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61</v>
      </c>
      <c r="N34" s="3" t="s">
        <v>40</v>
      </c>
      <c r="O34" s="3" t="s">
        <v>38</v>
      </c>
      <c r="P34" s="5" t="s">
        <v>40</v>
      </c>
      <c r="Q34" s="3" t="s">
        <v>46</v>
      </c>
      <c r="R34" s="3" t="s">
        <v>46</v>
      </c>
      <c r="S34" s="3" t="s">
        <v>50</v>
      </c>
      <c r="T34" s="5" t="s">
        <v>46</v>
      </c>
      <c r="U34" s="3" t="s">
        <v>80</v>
      </c>
      <c r="V34" s="3" t="s">
        <v>2525</v>
      </c>
      <c r="W34" s="3" t="s">
        <v>176</v>
      </c>
      <c r="X34" s="5" t="s">
        <v>61</v>
      </c>
      <c r="Y34" s="3" t="s">
        <v>47</v>
      </c>
      <c r="Z34" s="3" t="s">
        <v>80</v>
      </c>
      <c r="AA34" s="3" t="s">
        <v>121</v>
      </c>
      <c r="AB34" s="5" t="s">
        <v>46</v>
      </c>
      <c r="AC34" s="3" t="s">
        <v>61</v>
      </c>
      <c r="AD34" s="3" t="s">
        <v>80</v>
      </c>
      <c r="AE34" s="3" t="s">
        <v>176</v>
      </c>
      <c r="AF34" s="5" t="s">
        <v>4610</v>
      </c>
      <c r="AG34" s="3" t="s">
        <v>184</v>
      </c>
      <c r="AH34" s="5" t="s">
        <v>8994</v>
      </c>
      <c r="AI34" s="3" t="s">
        <v>8996</v>
      </c>
      <c r="AK34" s="16">
        <f t="shared" si="0"/>
        <v>60.650000000000091</v>
      </c>
      <c r="AL34" t="str">
        <f t="shared" si="1"/>
        <v xml:space="preserve">  </v>
      </c>
      <c r="AN34" s="23">
        <f t="shared" si="2"/>
        <v>0.53524739054534776</v>
      </c>
      <c r="AQ34" s="25">
        <f t="shared" si="3"/>
        <v>0.29623940002518789</v>
      </c>
      <c r="AR34" s="41">
        <f t="shared" si="4"/>
        <v>3.3756482085602877</v>
      </c>
    </row>
    <row r="35" spans="1:44" x14ac:dyDescent="0.25">
      <c r="A35" s="3" t="s">
        <v>8997</v>
      </c>
      <c r="B35" s="4" t="s">
        <v>201</v>
      </c>
      <c r="C35" s="3" t="s">
        <v>42</v>
      </c>
      <c r="D35" s="3" t="s">
        <v>115</v>
      </c>
      <c r="E35" s="3" t="s">
        <v>6986</v>
      </c>
      <c r="F35" s="3" t="s">
        <v>146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46</v>
      </c>
      <c r="M35" s="3" t="s">
        <v>46</v>
      </c>
      <c r="N35" s="3" t="s">
        <v>46</v>
      </c>
      <c r="O35" s="3" t="s">
        <v>38</v>
      </c>
      <c r="P35" s="5" t="s">
        <v>40</v>
      </c>
      <c r="Q35" s="3" t="s">
        <v>47</v>
      </c>
      <c r="R35" s="3" t="s">
        <v>46</v>
      </c>
      <c r="S35" s="3" t="s">
        <v>50</v>
      </c>
      <c r="T35" s="5" t="s">
        <v>46</v>
      </c>
      <c r="U35" s="3" t="s">
        <v>80</v>
      </c>
      <c r="V35" s="3" t="s">
        <v>80</v>
      </c>
      <c r="W35" s="3" t="s">
        <v>176</v>
      </c>
      <c r="X35" s="5" t="s">
        <v>46</v>
      </c>
      <c r="Y35" s="3" t="s">
        <v>80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47</v>
      </c>
      <c r="AE35" s="3" t="s">
        <v>176</v>
      </c>
      <c r="AF35" s="5" t="s">
        <v>188</v>
      </c>
      <c r="AG35" s="3" t="s">
        <v>184</v>
      </c>
      <c r="AH35" s="5" t="s">
        <v>3238</v>
      </c>
      <c r="AI35" s="3" t="s">
        <v>6042</v>
      </c>
      <c r="AK35" s="16">
        <f t="shared" si="0"/>
        <v>-103.02999999999975</v>
      </c>
      <c r="AL35" t="str">
        <f t="shared" si="1"/>
        <v xml:space="preserve">  </v>
      </c>
      <c r="AN35" s="23">
        <f t="shared" si="2"/>
        <v>-0.98568200674119644</v>
      </c>
      <c r="AQ35" s="25">
        <f t="shared" si="3"/>
        <v>0.83785540912006462</v>
      </c>
      <c r="AR35" s="41">
        <f t="shared" si="4"/>
        <v>1.1935233563154093</v>
      </c>
    </row>
    <row r="36" spans="1:44" x14ac:dyDescent="0.25">
      <c r="A36" s="3" t="s">
        <v>8997</v>
      </c>
      <c r="B36" s="4" t="s">
        <v>77</v>
      </c>
      <c r="C36" s="3" t="s">
        <v>42</v>
      </c>
      <c r="D36" s="3" t="s">
        <v>59</v>
      </c>
      <c r="E36" s="3" t="s">
        <v>7035</v>
      </c>
      <c r="F36" s="3" t="s">
        <v>188</v>
      </c>
      <c r="G36" s="3" t="s">
        <v>65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61</v>
      </c>
      <c r="M36" s="3" t="s">
        <v>47</v>
      </c>
      <c r="N36" s="3" t="s">
        <v>61</v>
      </c>
      <c r="O36" s="3" t="s">
        <v>38</v>
      </c>
      <c r="P36" s="5" t="s">
        <v>2525</v>
      </c>
      <c r="Q36" s="3" t="s">
        <v>46</v>
      </c>
      <c r="R36" s="3" t="s">
        <v>40</v>
      </c>
      <c r="S36" s="3" t="s">
        <v>50</v>
      </c>
      <c r="T36" s="5" t="s">
        <v>61</v>
      </c>
      <c r="U36" s="3" t="s">
        <v>80</v>
      </c>
      <c r="V36" s="3" t="s">
        <v>2525</v>
      </c>
      <c r="W36" s="3" t="s">
        <v>176</v>
      </c>
      <c r="X36" s="5" t="s">
        <v>46</v>
      </c>
      <c r="Y36" s="3" t="s">
        <v>47</v>
      </c>
      <c r="Z36" s="3" t="s">
        <v>46</v>
      </c>
      <c r="AA36" s="3" t="s">
        <v>121</v>
      </c>
      <c r="AB36" s="5" t="s">
        <v>61</v>
      </c>
      <c r="AC36" s="3" t="s">
        <v>61</v>
      </c>
      <c r="AD36" s="3" t="s">
        <v>80</v>
      </c>
      <c r="AE36" s="3" t="s">
        <v>176</v>
      </c>
      <c r="AF36" s="5" t="s">
        <v>188</v>
      </c>
      <c r="AG36" s="3" t="s">
        <v>184</v>
      </c>
      <c r="AH36" s="5" t="s">
        <v>3238</v>
      </c>
      <c r="AI36" s="3" t="s">
        <v>3220</v>
      </c>
      <c r="AK36" s="16">
        <f t="shared" si="0"/>
        <v>31.240000000000236</v>
      </c>
      <c r="AL36" t="str">
        <f t="shared" si="1"/>
        <v xml:space="preserve">  </v>
      </c>
      <c r="AN36" s="23">
        <f t="shared" si="2"/>
        <v>0.26196700458373307</v>
      </c>
      <c r="AQ36" s="25">
        <f t="shared" si="3"/>
        <v>0.39667344029165652</v>
      </c>
      <c r="AR36" s="41">
        <f t="shared" si="4"/>
        <v>2.5209653544354875</v>
      </c>
    </row>
    <row r="37" spans="1:44" x14ac:dyDescent="0.25">
      <c r="A37" s="3" t="s">
        <v>8997</v>
      </c>
      <c r="B37" s="4" t="s">
        <v>1262</v>
      </c>
      <c r="C37" s="3" t="s">
        <v>58</v>
      </c>
      <c r="D37" s="3" t="s">
        <v>422</v>
      </c>
      <c r="E37" s="3" t="s">
        <v>3657</v>
      </c>
      <c r="F37" s="3" t="s">
        <v>194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143</v>
      </c>
      <c r="L37" s="5" t="s">
        <v>46</v>
      </c>
      <c r="M37" s="3" t="s">
        <v>46</v>
      </c>
      <c r="N37" s="3" t="s">
        <v>46</v>
      </c>
      <c r="O37" s="3" t="s">
        <v>38</v>
      </c>
      <c r="P37" s="5" t="s">
        <v>40</v>
      </c>
      <c r="Q37" s="3" t="s">
        <v>46</v>
      </c>
      <c r="R37" s="3" t="s">
        <v>46</v>
      </c>
      <c r="S37" s="3" t="s">
        <v>50</v>
      </c>
      <c r="T37" s="5" t="s">
        <v>61</v>
      </c>
      <c r="U37" s="3" t="s">
        <v>80</v>
      </c>
      <c r="V37" s="3" t="s">
        <v>80</v>
      </c>
      <c r="W37" s="3" t="s">
        <v>176</v>
      </c>
      <c r="X37" s="5" t="s">
        <v>46</v>
      </c>
      <c r="Y37" s="3" t="s">
        <v>48</v>
      </c>
      <c r="Z37" s="3" t="s">
        <v>80</v>
      </c>
      <c r="AA37" s="3" t="s">
        <v>121</v>
      </c>
      <c r="AB37" s="5" t="s">
        <v>61</v>
      </c>
      <c r="AC37" s="3" t="s">
        <v>46</v>
      </c>
      <c r="AD37" s="3" t="s">
        <v>80</v>
      </c>
      <c r="AE37" s="3" t="s">
        <v>176</v>
      </c>
      <c r="AF37" s="5" t="s">
        <v>188</v>
      </c>
      <c r="AG37" s="3" t="s">
        <v>184</v>
      </c>
      <c r="AH37" s="5" t="s">
        <v>3238</v>
      </c>
      <c r="AI37" s="3" t="s">
        <v>8998</v>
      </c>
      <c r="AK37" s="16">
        <f t="shared" si="0"/>
        <v>55.660000000000309</v>
      </c>
      <c r="AL37" t="str">
        <f t="shared" si="1"/>
        <v xml:space="preserve">  </v>
      </c>
      <c r="AN37" s="23">
        <f t="shared" si="2"/>
        <v>0.48887985821116198</v>
      </c>
      <c r="AQ37" s="25">
        <f t="shared" si="3"/>
        <v>0.31246337813996372</v>
      </c>
      <c r="AR37" s="41">
        <f t="shared" si="4"/>
        <v>3.2003750517990737</v>
      </c>
    </row>
    <row r="38" spans="1:44" x14ac:dyDescent="0.25">
      <c r="A38" s="3" t="s">
        <v>281</v>
      </c>
      <c r="B38" s="4" t="s">
        <v>5091</v>
      </c>
      <c r="C38" s="3" t="s">
        <v>42</v>
      </c>
      <c r="D38" s="3" t="s">
        <v>90</v>
      </c>
      <c r="E38" s="3" t="s">
        <v>7069</v>
      </c>
      <c r="F38" s="3" t="s">
        <v>489</v>
      </c>
      <c r="G38" s="3" t="s">
        <v>42</v>
      </c>
      <c r="H38" s="5" t="s">
        <v>46</v>
      </c>
      <c r="I38" s="3" t="s">
        <v>46</v>
      </c>
      <c r="J38" s="3" t="s">
        <v>46</v>
      </c>
      <c r="K38" s="3" t="s">
        <v>56</v>
      </c>
      <c r="L38" s="5" t="s">
        <v>2518</v>
      </c>
      <c r="M38" s="3" t="s">
        <v>46</v>
      </c>
      <c r="N38" s="3" t="s">
        <v>46</v>
      </c>
      <c r="O38" s="3" t="s">
        <v>38</v>
      </c>
      <c r="P38" s="5" t="s">
        <v>40</v>
      </c>
      <c r="Q38" s="3" t="s">
        <v>47</v>
      </c>
      <c r="R38" s="3" t="s">
        <v>40</v>
      </c>
      <c r="S38" s="3" t="s">
        <v>240</v>
      </c>
      <c r="T38" s="5" t="s">
        <v>46</v>
      </c>
      <c r="U38" s="3" t="s">
        <v>80</v>
      </c>
      <c r="V38" s="3" t="s">
        <v>46</v>
      </c>
      <c r="W38" s="3" t="s">
        <v>176</v>
      </c>
      <c r="X38" s="5" t="s">
        <v>61</v>
      </c>
      <c r="Y38" s="3" t="s">
        <v>40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47</v>
      </c>
      <c r="AE38" s="3" t="s">
        <v>176</v>
      </c>
      <c r="AF38" s="5" t="s">
        <v>2534</v>
      </c>
      <c r="AG38" s="3" t="s">
        <v>1840</v>
      </c>
      <c r="AH38" s="5" t="s">
        <v>8999</v>
      </c>
      <c r="AI38" s="3" t="s">
        <v>9000</v>
      </c>
      <c r="AK38" s="16">
        <f t="shared" si="0"/>
        <v>70.140000000000327</v>
      </c>
      <c r="AL38" t="str">
        <f t="shared" si="1"/>
        <v xml:space="preserve">  </v>
      </c>
      <c r="AN38" s="23">
        <f t="shared" si="2"/>
        <v>0.62342933079614005</v>
      </c>
      <c r="AQ38" s="25">
        <f t="shared" si="3"/>
        <v>0.26650121423840756</v>
      </c>
      <c r="AR38" s="41">
        <f t="shared" si="4"/>
        <v>3.7523281192460782</v>
      </c>
    </row>
    <row r="39" spans="1:44" x14ac:dyDescent="0.25">
      <c r="A39" s="3" t="s">
        <v>236</v>
      </c>
      <c r="B39" s="4" t="s">
        <v>392</v>
      </c>
      <c r="C39" s="3" t="s">
        <v>58</v>
      </c>
      <c r="D39" s="3" t="s">
        <v>307</v>
      </c>
      <c r="E39" s="3" t="s">
        <v>7005</v>
      </c>
      <c r="F39" s="3" t="s">
        <v>273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46</v>
      </c>
      <c r="M39" s="3" t="s">
        <v>46</v>
      </c>
      <c r="N39" s="3" t="s">
        <v>2525</v>
      </c>
      <c r="O39" s="3" t="s">
        <v>38</v>
      </c>
      <c r="P39" s="5" t="s">
        <v>40</v>
      </c>
      <c r="Q39" s="3" t="s">
        <v>40</v>
      </c>
      <c r="R39" s="3" t="s">
        <v>40</v>
      </c>
      <c r="S39" s="3" t="s">
        <v>50</v>
      </c>
      <c r="T39" s="5" t="s">
        <v>61</v>
      </c>
      <c r="U39" s="3" t="s">
        <v>80</v>
      </c>
      <c r="V39" s="3" t="s">
        <v>80</v>
      </c>
      <c r="W39" s="3" t="s">
        <v>176</v>
      </c>
      <c r="X39" s="5" t="s">
        <v>46</v>
      </c>
      <c r="Y39" s="3" t="s">
        <v>48</v>
      </c>
      <c r="Z39" s="3" t="s">
        <v>46</v>
      </c>
      <c r="AA39" s="3" t="s">
        <v>121</v>
      </c>
      <c r="AB39" s="5" t="s">
        <v>46</v>
      </c>
      <c r="AC39" s="3" t="s">
        <v>61</v>
      </c>
      <c r="AD39" s="3" t="s">
        <v>80</v>
      </c>
      <c r="AE39" s="3" t="s">
        <v>176</v>
      </c>
      <c r="AF39" s="5" t="s">
        <v>2534</v>
      </c>
      <c r="AG39" s="3" t="s">
        <v>184</v>
      </c>
      <c r="AH39" s="5" t="s">
        <v>8999</v>
      </c>
      <c r="AI39" s="3" t="s">
        <v>6582</v>
      </c>
      <c r="AK39" s="16">
        <f t="shared" si="0"/>
        <v>-56.389999999999873</v>
      </c>
      <c r="AL39" t="str">
        <f t="shared" si="1"/>
        <v xml:space="preserve">  </v>
      </c>
      <c r="AN39" s="23">
        <f t="shared" si="2"/>
        <v>-0.55229889891223571</v>
      </c>
      <c r="AQ39" s="25">
        <f t="shared" si="3"/>
        <v>0.70962820756313061</v>
      </c>
      <c r="AR39" s="41">
        <f t="shared" si="4"/>
        <v>1.4091886277097252</v>
      </c>
    </row>
    <row r="40" spans="1:44" x14ac:dyDescent="0.25">
      <c r="A40" s="3" t="s">
        <v>315</v>
      </c>
      <c r="B40" s="4" t="s">
        <v>319</v>
      </c>
      <c r="C40" s="3" t="s">
        <v>42</v>
      </c>
      <c r="D40" s="3" t="s">
        <v>1103</v>
      </c>
      <c r="E40" s="3" t="s">
        <v>7052</v>
      </c>
      <c r="F40" s="3" t="s">
        <v>294</v>
      </c>
      <c r="G40" s="3" t="s">
        <v>45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61</v>
      </c>
      <c r="M40" s="3" t="s">
        <v>61</v>
      </c>
      <c r="N40" s="3" t="s">
        <v>61</v>
      </c>
      <c r="O40" s="3" t="s">
        <v>38</v>
      </c>
      <c r="P40" s="5" t="s">
        <v>2525</v>
      </c>
      <c r="Q40" s="3" t="s">
        <v>47</v>
      </c>
      <c r="R40" s="3" t="s">
        <v>40</v>
      </c>
      <c r="S40" s="3" t="s">
        <v>50</v>
      </c>
      <c r="T40" s="5" t="s">
        <v>46</v>
      </c>
      <c r="U40" s="3" t="s">
        <v>46</v>
      </c>
      <c r="V40" s="3" t="s">
        <v>46</v>
      </c>
      <c r="W40" s="3" t="s">
        <v>176</v>
      </c>
      <c r="X40" s="5" t="s">
        <v>46</v>
      </c>
      <c r="Y40" s="3" t="s">
        <v>47</v>
      </c>
      <c r="Z40" s="3" t="s">
        <v>47</v>
      </c>
      <c r="AA40" s="3" t="s">
        <v>121</v>
      </c>
      <c r="AB40" s="5" t="s">
        <v>46</v>
      </c>
      <c r="AC40" s="3" t="s">
        <v>61</v>
      </c>
      <c r="AD40" s="3" t="s">
        <v>47</v>
      </c>
      <c r="AE40" s="3" t="s">
        <v>176</v>
      </c>
      <c r="AF40" s="5" t="s">
        <v>4162</v>
      </c>
      <c r="AG40" s="3" t="s">
        <v>184</v>
      </c>
      <c r="AH40" s="5" t="s">
        <v>9001</v>
      </c>
      <c r="AI40" s="3" t="s">
        <v>5745</v>
      </c>
      <c r="AK40" s="16">
        <f t="shared" si="0"/>
        <v>38.720000000000255</v>
      </c>
      <c r="AL40" t="str">
        <f t="shared" si="1"/>
        <v xml:space="preserve">  </v>
      </c>
      <c r="AN40" s="23">
        <f t="shared" si="2"/>
        <v>0.33147184263177432</v>
      </c>
      <c r="AQ40" s="25">
        <f t="shared" si="3"/>
        <v>0.37014405313832677</v>
      </c>
      <c r="AR40" s="41">
        <f t="shared" si="4"/>
        <v>2.7016508613912253</v>
      </c>
    </row>
    <row r="41" spans="1:44" x14ac:dyDescent="0.25">
      <c r="A41" s="3" t="s">
        <v>96</v>
      </c>
      <c r="B41" s="4" t="s">
        <v>1127</v>
      </c>
      <c r="C41" s="3" t="s">
        <v>42</v>
      </c>
      <c r="D41" s="3" t="s">
        <v>1103</v>
      </c>
      <c r="E41" s="3" t="s">
        <v>7071</v>
      </c>
      <c r="F41" s="3" t="s">
        <v>889</v>
      </c>
      <c r="G41" s="3" t="s">
        <v>111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2518</v>
      </c>
      <c r="M41" s="3" t="s">
        <v>46</v>
      </c>
      <c r="N41" s="3" t="s">
        <v>2525</v>
      </c>
      <c r="O41" s="3" t="s">
        <v>38</v>
      </c>
      <c r="P41" s="5" t="s">
        <v>40</v>
      </c>
      <c r="Q41" s="3" t="s">
        <v>47</v>
      </c>
      <c r="R41" s="3" t="s">
        <v>40</v>
      </c>
      <c r="S41" s="3" t="s">
        <v>50</v>
      </c>
      <c r="T41" s="5" t="s">
        <v>61</v>
      </c>
      <c r="U41" s="3" t="s">
        <v>80</v>
      </c>
      <c r="V41" s="3" t="s">
        <v>2525</v>
      </c>
      <c r="W41" s="3" t="s">
        <v>176</v>
      </c>
      <c r="X41" s="5" t="s">
        <v>46</v>
      </c>
      <c r="Y41" s="3" t="s">
        <v>47</v>
      </c>
      <c r="Z41" s="3" t="s">
        <v>46</v>
      </c>
      <c r="AA41" s="3" t="s">
        <v>212</v>
      </c>
      <c r="AB41" s="5" t="s">
        <v>46</v>
      </c>
      <c r="AC41" s="3" t="s">
        <v>61</v>
      </c>
      <c r="AD41" s="3" t="s">
        <v>80</v>
      </c>
      <c r="AE41" s="3" t="s">
        <v>176</v>
      </c>
      <c r="AF41" s="5" t="s">
        <v>2604</v>
      </c>
      <c r="AG41" s="3" t="s">
        <v>237</v>
      </c>
      <c r="AH41" s="5" t="s">
        <v>9002</v>
      </c>
      <c r="AI41" s="3" t="s">
        <v>9003</v>
      </c>
      <c r="AK41" s="16">
        <f t="shared" si="0"/>
        <v>74.360000000000127</v>
      </c>
      <c r="AL41" t="str">
        <f t="shared" si="1"/>
        <v xml:space="preserve">  </v>
      </c>
      <c r="AN41" s="23">
        <f t="shared" si="2"/>
        <v>0.66264195333126297</v>
      </c>
      <c r="AQ41" s="25">
        <f t="shared" si="3"/>
        <v>0.253779947100504</v>
      </c>
      <c r="AR41" s="41">
        <f t="shared" si="4"/>
        <v>3.9404216583116076</v>
      </c>
    </row>
    <row r="42" spans="1:44" x14ac:dyDescent="0.25">
      <c r="A42" s="3" t="s">
        <v>219</v>
      </c>
      <c r="B42" s="4" t="s">
        <v>387</v>
      </c>
      <c r="C42" s="3" t="s">
        <v>42</v>
      </c>
      <c r="D42" s="3" t="s">
        <v>365</v>
      </c>
      <c r="E42" s="3" t="s">
        <v>7015</v>
      </c>
      <c r="F42" s="3" t="s">
        <v>258</v>
      </c>
      <c r="G42" s="3" t="s">
        <v>42</v>
      </c>
      <c r="H42" s="5" t="s">
        <v>46</v>
      </c>
      <c r="I42" s="3" t="s">
        <v>46</v>
      </c>
      <c r="J42" s="3" t="s">
        <v>46</v>
      </c>
      <c r="K42" s="3" t="s">
        <v>143</v>
      </c>
      <c r="L42" s="5" t="s">
        <v>2518</v>
      </c>
      <c r="M42" s="3" t="s">
        <v>46</v>
      </c>
      <c r="N42" s="3" t="s">
        <v>80</v>
      </c>
      <c r="O42" s="3" t="s">
        <v>38</v>
      </c>
      <c r="P42" s="5" t="s">
        <v>40</v>
      </c>
      <c r="Q42" s="3" t="s">
        <v>47</v>
      </c>
      <c r="R42" s="3" t="s">
        <v>46</v>
      </c>
      <c r="S42" s="3" t="s">
        <v>50</v>
      </c>
      <c r="T42" s="5" t="s">
        <v>46</v>
      </c>
      <c r="U42" s="3" t="s">
        <v>80</v>
      </c>
      <c r="V42" s="3" t="s">
        <v>80</v>
      </c>
      <c r="W42" s="3" t="s">
        <v>176</v>
      </c>
      <c r="X42" s="5" t="s">
        <v>46</v>
      </c>
      <c r="Y42" s="3" t="s">
        <v>47</v>
      </c>
      <c r="Z42" s="3" t="s">
        <v>46</v>
      </c>
      <c r="AA42" s="3" t="s">
        <v>121</v>
      </c>
      <c r="AB42" s="5" t="s">
        <v>46</v>
      </c>
      <c r="AC42" s="3" t="s">
        <v>86</v>
      </c>
      <c r="AD42" s="3" t="s">
        <v>47</v>
      </c>
      <c r="AE42" s="3" t="s">
        <v>176</v>
      </c>
      <c r="AF42" s="5" t="s">
        <v>4170</v>
      </c>
      <c r="AG42" s="3" t="s">
        <v>184</v>
      </c>
      <c r="AH42" s="5" t="s">
        <v>9004</v>
      </c>
      <c r="AI42" s="3" t="s">
        <v>9005</v>
      </c>
      <c r="AK42" s="16">
        <f t="shared" si="0"/>
        <v>74.519999999999982</v>
      </c>
      <c r="AL42" t="str">
        <f t="shared" si="1"/>
        <v xml:space="preserve">  </v>
      </c>
      <c r="AN42" s="23">
        <f t="shared" si="2"/>
        <v>0.66412868783496304</v>
      </c>
      <c r="AQ42" s="25">
        <f t="shared" si="3"/>
        <v>0.25330397522898351</v>
      </c>
      <c r="AR42" s="41">
        <f t="shared" si="4"/>
        <v>3.9478259237582551</v>
      </c>
    </row>
    <row r="43" spans="1:44" x14ac:dyDescent="0.25">
      <c r="A43" s="3" t="s">
        <v>302</v>
      </c>
      <c r="B43" s="4" t="s">
        <v>1838</v>
      </c>
      <c r="C43" s="3" t="s">
        <v>58</v>
      </c>
      <c r="D43" s="3" t="s">
        <v>365</v>
      </c>
      <c r="E43" s="3" t="s">
        <v>7092</v>
      </c>
      <c r="F43" s="3" t="s">
        <v>256</v>
      </c>
      <c r="G43" s="3" t="s">
        <v>65</v>
      </c>
      <c r="H43" s="5" t="s">
        <v>46</v>
      </c>
      <c r="I43" s="3" t="s">
        <v>46</v>
      </c>
      <c r="J43" s="3" t="s">
        <v>46</v>
      </c>
      <c r="K43" s="3" t="s">
        <v>56</v>
      </c>
      <c r="L43" s="5" t="s">
        <v>46</v>
      </c>
      <c r="M43" s="3" t="s">
        <v>2518</v>
      </c>
      <c r="N43" s="3" t="s">
        <v>47</v>
      </c>
      <c r="O43" s="3" t="s">
        <v>38</v>
      </c>
      <c r="P43" s="5" t="s">
        <v>40</v>
      </c>
      <c r="Q43" s="3" t="s">
        <v>61</v>
      </c>
      <c r="R43" s="3" t="s">
        <v>80</v>
      </c>
      <c r="S43" s="3" t="s">
        <v>50</v>
      </c>
      <c r="T43" s="5" t="s">
        <v>46</v>
      </c>
      <c r="U43" s="3" t="s">
        <v>80</v>
      </c>
      <c r="V43" s="3" t="s">
        <v>2525</v>
      </c>
      <c r="W43" s="3" t="s">
        <v>176</v>
      </c>
      <c r="X43" s="5" t="s">
        <v>48</v>
      </c>
      <c r="Y43" s="3" t="s">
        <v>47</v>
      </c>
      <c r="Z43" s="3" t="s">
        <v>46</v>
      </c>
      <c r="AA43" s="3" t="s">
        <v>121</v>
      </c>
      <c r="AB43" s="5" t="s">
        <v>61</v>
      </c>
      <c r="AC43" s="3" t="s">
        <v>46</v>
      </c>
      <c r="AD43" s="3" t="s">
        <v>47</v>
      </c>
      <c r="AE43" s="3" t="s">
        <v>176</v>
      </c>
      <c r="AF43" s="5" t="s">
        <v>773</v>
      </c>
      <c r="AG43" s="3" t="s">
        <v>195</v>
      </c>
      <c r="AH43" s="5" t="s">
        <v>3439</v>
      </c>
      <c r="AI43" s="3" t="s">
        <v>9006</v>
      </c>
      <c r="AK43" s="16">
        <f t="shared" si="0"/>
        <v>-144.56999999999971</v>
      </c>
      <c r="AL43" t="str">
        <f t="shared" si="1"/>
        <v xml:space="preserve">  </v>
      </c>
      <c r="AN43" s="23">
        <f t="shared" si="2"/>
        <v>-1.3716754522646755</v>
      </c>
      <c r="AQ43" s="25">
        <f t="shared" si="3"/>
        <v>0.91491775324053659</v>
      </c>
      <c r="AR43" s="41">
        <f t="shared" si="4"/>
        <v>1.0929944210374229</v>
      </c>
    </row>
    <row r="44" spans="1:44" x14ac:dyDescent="0.25">
      <c r="A44" s="3" t="s">
        <v>293</v>
      </c>
      <c r="B44" s="4" t="s">
        <v>421</v>
      </c>
      <c r="C44" s="3" t="s">
        <v>42</v>
      </c>
      <c r="D44" s="3" t="s">
        <v>422</v>
      </c>
      <c r="E44" s="3" t="s">
        <v>7056</v>
      </c>
      <c r="F44" s="3" t="s">
        <v>821</v>
      </c>
      <c r="G44" s="3" t="s">
        <v>111</v>
      </c>
      <c r="H44" s="5" t="s">
        <v>46</v>
      </c>
      <c r="I44" s="3" t="s">
        <v>46</v>
      </c>
      <c r="J44" s="3" t="s">
        <v>47</v>
      </c>
      <c r="K44" s="3" t="s">
        <v>143</v>
      </c>
      <c r="L44" s="5" t="s">
        <v>47</v>
      </c>
      <c r="M44" s="3" t="s">
        <v>46</v>
      </c>
      <c r="N44" s="3" t="s">
        <v>46</v>
      </c>
      <c r="O44" s="3" t="s">
        <v>38</v>
      </c>
      <c r="P44" s="5" t="s">
        <v>46</v>
      </c>
      <c r="Q44" s="3" t="s">
        <v>47</v>
      </c>
      <c r="R44" s="3" t="s">
        <v>46</v>
      </c>
      <c r="S44" s="3" t="s">
        <v>571</v>
      </c>
      <c r="T44" s="5" t="s">
        <v>46</v>
      </c>
      <c r="U44" s="3" t="s">
        <v>47</v>
      </c>
      <c r="V44" s="3" t="s">
        <v>2525</v>
      </c>
      <c r="W44" s="3" t="s">
        <v>176</v>
      </c>
      <c r="X44" s="5" t="s">
        <v>47</v>
      </c>
      <c r="Y44" s="3" t="s">
        <v>2565</v>
      </c>
      <c r="Z44" s="3" t="s">
        <v>46</v>
      </c>
      <c r="AA44" s="3" t="s">
        <v>121</v>
      </c>
      <c r="AB44" s="5" t="s">
        <v>46</v>
      </c>
      <c r="AC44" s="3" t="s">
        <v>61</v>
      </c>
      <c r="AD44" s="3" t="s">
        <v>47</v>
      </c>
      <c r="AE44" s="3" t="s">
        <v>176</v>
      </c>
      <c r="AF44" s="5" t="s">
        <v>773</v>
      </c>
      <c r="AG44" s="3" t="s">
        <v>567</v>
      </c>
      <c r="AH44" s="5" t="s">
        <v>3439</v>
      </c>
      <c r="AI44" s="3" t="s">
        <v>8221</v>
      </c>
      <c r="AK44" s="16">
        <f t="shared" si="0"/>
        <v>-28.059999999999945</v>
      </c>
      <c r="AL44" t="str">
        <f t="shared" si="1"/>
        <v xml:space="preserve">  </v>
      </c>
      <c r="AN44" s="23">
        <f t="shared" si="2"/>
        <v>-0.28905397085060491</v>
      </c>
      <c r="AQ44" s="25">
        <f t="shared" si="3"/>
        <v>0.61372996167518201</v>
      </c>
      <c r="AR44" s="41">
        <f t="shared" si="4"/>
        <v>1.629381099906692</v>
      </c>
    </row>
    <row r="45" spans="1:44" x14ac:dyDescent="0.25">
      <c r="A45" s="3" t="s">
        <v>6800</v>
      </c>
      <c r="B45" s="4" t="s">
        <v>6564</v>
      </c>
      <c r="C45" s="3" t="s">
        <v>42</v>
      </c>
      <c r="D45" s="3" t="s">
        <v>115</v>
      </c>
      <c r="E45" s="3" t="s">
        <v>9007</v>
      </c>
      <c r="F45" s="3" t="s">
        <v>856</v>
      </c>
      <c r="G45" s="3" t="s">
        <v>111</v>
      </c>
      <c r="H45" s="5" t="s">
        <v>46</v>
      </c>
      <c r="I45" s="3" t="s">
        <v>46</v>
      </c>
      <c r="J45" s="3" t="s">
        <v>46</v>
      </c>
      <c r="K45" s="3" t="s">
        <v>143</v>
      </c>
      <c r="L45" s="5" t="s">
        <v>61</v>
      </c>
      <c r="M45" s="3" t="s">
        <v>46</v>
      </c>
      <c r="N45" s="3" t="s">
        <v>47</v>
      </c>
      <c r="O45" s="3" t="s">
        <v>38</v>
      </c>
      <c r="P45" s="5" t="s">
        <v>40</v>
      </c>
      <c r="Q45" s="3" t="s">
        <v>86</v>
      </c>
      <c r="R45" s="3" t="s">
        <v>46</v>
      </c>
      <c r="S45" s="3" t="s">
        <v>50</v>
      </c>
      <c r="T45" s="5" t="s">
        <v>46</v>
      </c>
      <c r="U45" s="3" t="s">
        <v>80</v>
      </c>
      <c r="V45" s="3" t="s">
        <v>80</v>
      </c>
      <c r="W45" s="3" t="s">
        <v>176</v>
      </c>
      <c r="X45" s="5" t="s">
        <v>46</v>
      </c>
      <c r="Y45" s="3" t="s">
        <v>2565</v>
      </c>
      <c r="Z45" s="3" t="s">
        <v>47</v>
      </c>
      <c r="AA45" s="3" t="s">
        <v>121</v>
      </c>
      <c r="AB45" s="5" t="s">
        <v>46</v>
      </c>
      <c r="AC45" s="3" t="s">
        <v>86</v>
      </c>
      <c r="AD45" s="3" t="s">
        <v>47</v>
      </c>
      <c r="AE45" s="3" t="s">
        <v>176</v>
      </c>
      <c r="AF45" s="5" t="s">
        <v>2987</v>
      </c>
      <c r="AG45" s="3" t="s">
        <v>184</v>
      </c>
      <c r="AH45" s="5" t="s">
        <v>9008</v>
      </c>
      <c r="AI45" s="3" t="s">
        <v>9009</v>
      </c>
      <c r="AK45" s="16">
        <f t="shared" si="0"/>
        <v>7.1099999999996726</v>
      </c>
      <c r="AL45" t="str">
        <f t="shared" si="1"/>
        <v xml:space="preserve">  </v>
      </c>
      <c r="AN45" s="23">
        <f t="shared" si="2"/>
        <v>3.7748857244258423E-2</v>
      </c>
      <c r="AQ45" s="25">
        <f t="shared" si="3"/>
        <v>0.48494396064300171</v>
      </c>
      <c r="AR45" s="41">
        <f t="shared" si="4"/>
        <v>2.0620939348828471</v>
      </c>
    </row>
    <row r="46" spans="1:44" x14ac:dyDescent="0.25">
      <c r="A46" s="3" t="s">
        <v>6800</v>
      </c>
      <c r="B46" s="4" t="s">
        <v>1253</v>
      </c>
      <c r="C46" s="3" t="s">
        <v>42</v>
      </c>
      <c r="D46" s="3" t="s">
        <v>354</v>
      </c>
      <c r="E46" s="3" t="s">
        <v>7045</v>
      </c>
      <c r="F46" s="3" t="s">
        <v>97</v>
      </c>
      <c r="G46" s="3" t="s">
        <v>65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61</v>
      </c>
      <c r="M46" s="3" t="s">
        <v>2518</v>
      </c>
      <c r="N46" s="3" t="s">
        <v>47</v>
      </c>
      <c r="O46" s="3" t="s">
        <v>38</v>
      </c>
      <c r="P46" s="5" t="s">
        <v>40</v>
      </c>
      <c r="Q46" s="3" t="s">
        <v>46</v>
      </c>
      <c r="R46" s="3" t="s">
        <v>40</v>
      </c>
      <c r="S46" s="3" t="s">
        <v>50</v>
      </c>
      <c r="T46" s="5" t="s">
        <v>46</v>
      </c>
      <c r="U46" s="3" t="s">
        <v>80</v>
      </c>
      <c r="V46" s="3" t="s">
        <v>80</v>
      </c>
      <c r="W46" s="3" t="s">
        <v>176</v>
      </c>
      <c r="X46" s="5" t="s">
        <v>46</v>
      </c>
      <c r="Y46" s="3" t="s">
        <v>48</v>
      </c>
      <c r="Z46" s="3" t="s">
        <v>46</v>
      </c>
      <c r="AA46" s="3" t="s">
        <v>121</v>
      </c>
      <c r="AB46" s="5" t="s">
        <v>46</v>
      </c>
      <c r="AC46" s="3" t="s">
        <v>46</v>
      </c>
      <c r="AD46" s="3" t="s">
        <v>80</v>
      </c>
      <c r="AE46" s="3" t="s">
        <v>176</v>
      </c>
      <c r="AF46" s="5" t="s">
        <v>2987</v>
      </c>
      <c r="AG46" s="3" t="s">
        <v>184</v>
      </c>
      <c r="AH46" s="5" t="s">
        <v>9008</v>
      </c>
      <c r="AI46" s="3" t="s">
        <v>9010</v>
      </c>
      <c r="AK46" s="16">
        <f t="shared" si="0"/>
        <v>-78.269999999999982</v>
      </c>
      <c r="AL46" t="str">
        <f t="shared" si="1"/>
        <v xml:space="preserve">  </v>
      </c>
      <c r="AN46" s="23">
        <f t="shared" si="2"/>
        <v>-0.755609842293405</v>
      </c>
      <c r="AQ46" s="25">
        <f t="shared" si="3"/>
        <v>0.77505842343689491</v>
      </c>
      <c r="AR46" s="41">
        <f t="shared" si="4"/>
        <v>1.2902253169066031</v>
      </c>
    </row>
    <row r="47" spans="1:44" x14ac:dyDescent="0.25">
      <c r="A47" s="3" t="s">
        <v>6800</v>
      </c>
      <c r="B47" s="4" t="s">
        <v>780</v>
      </c>
      <c r="C47" s="3" t="s">
        <v>42</v>
      </c>
      <c r="D47" s="3" t="s">
        <v>307</v>
      </c>
      <c r="E47" s="3" t="s">
        <v>7113</v>
      </c>
      <c r="F47" s="3" t="s">
        <v>838</v>
      </c>
      <c r="G47" s="3" t="s">
        <v>111</v>
      </c>
      <c r="H47" s="5" t="s">
        <v>46</v>
      </c>
      <c r="I47" s="3" t="s">
        <v>47</v>
      </c>
      <c r="J47" s="3" t="s">
        <v>46</v>
      </c>
      <c r="K47" s="3" t="s">
        <v>143</v>
      </c>
      <c r="L47" s="5" t="s">
        <v>46</v>
      </c>
      <c r="M47" s="3" t="s">
        <v>2518</v>
      </c>
      <c r="N47" s="3" t="s">
        <v>47</v>
      </c>
      <c r="O47" s="3" t="s">
        <v>38</v>
      </c>
      <c r="P47" s="5" t="s">
        <v>2525</v>
      </c>
      <c r="Q47" s="3" t="s">
        <v>46</v>
      </c>
      <c r="R47" s="3" t="s">
        <v>40</v>
      </c>
      <c r="S47" s="3" t="s">
        <v>50</v>
      </c>
      <c r="T47" s="5" t="s">
        <v>46</v>
      </c>
      <c r="U47" s="3" t="s">
        <v>80</v>
      </c>
      <c r="V47" s="3" t="s">
        <v>2525</v>
      </c>
      <c r="W47" s="3" t="s">
        <v>176</v>
      </c>
      <c r="X47" s="5" t="s">
        <v>46</v>
      </c>
      <c r="Y47" s="3" t="s">
        <v>47</v>
      </c>
      <c r="Z47" s="3" t="s">
        <v>46</v>
      </c>
      <c r="AA47" s="3" t="s">
        <v>121</v>
      </c>
      <c r="AB47" s="5" t="s">
        <v>61</v>
      </c>
      <c r="AC47" s="3" t="s">
        <v>86</v>
      </c>
      <c r="AD47" s="3" t="s">
        <v>80</v>
      </c>
      <c r="AE47" s="3" t="s">
        <v>176</v>
      </c>
      <c r="AF47" s="5" t="s">
        <v>2987</v>
      </c>
      <c r="AG47" s="3" t="s">
        <v>184</v>
      </c>
      <c r="AH47" s="5" t="s">
        <v>9008</v>
      </c>
      <c r="AI47" s="3" t="s">
        <v>6887</v>
      </c>
      <c r="AK47" s="16">
        <f t="shared" si="0"/>
        <v>-5.7800000000002001</v>
      </c>
      <c r="AL47" t="str">
        <f t="shared" si="1"/>
        <v xml:space="preserve">  </v>
      </c>
      <c r="AN47" s="23">
        <f t="shared" si="2"/>
        <v>-8.2026191210185506E-2</v>
      </c>
      <c r="AQ47" s="25">
        <f t="shared" si="3"/>
        <v>0.53268705697152874</v>
      </c>
      <c r="AR47" s="41">
        <f t="shared" si="4"/>
        <v>1.8772748218912485</v>
      </c>
    </row>
    <row r="48" spans="1:44" x14ac:dyDescent="0.25">
      <c r="A48" s="3" t="s">
        <v>321</v>
      </c>
      <c r="B48" s="4" t="s">
        <v>1819</v>
      </c>
      <c r="C48" s="3" t="s">
        <v>58</v>
      </c>
      <c r="D48" s="3" t="s">
        <v>90</v>
      </c>
      <c r="E48" s="3" t="s">
        <v>7054</v>
      </c>
      <c r="F48" s="3" t="s">
        <v>362</v>
      </c>
      <c r="G48" s="3" t="s">
        <v>42</v>
      </c>
      <c r="H48" s="5" t="s">
        <v>46</v>
      </c>
      <c r="I48" s="3" t="s">
        <v>47</v>
      </c>
      <c r="J48" s="3" t="s">
        <v>46</v>
      </c>
      <c r="K48" s="3" t="s">
        <v>143</v>
      </c>
      <c r="L48" s="5" t="s">
        <v>86</v>
      </c>
      <c r="M48" s="3" t="s">
        <v>61</v>
      </c>
      <c r="N48" s="3" t="s">
        <v>47</v>
      </c>
      <c r="O48" s="3" t="s">
        <v>38</v>
      </c>
      <c r="P48" s="5" t="s">
        <v>2525</v>
      </c>
      <c r="Q48" s="3" t="s">
        <v>47</v>
      </c>
      <c r="R48" s="3" t="s">
        <v>46</v>
      </c>
      <c r="S48" s="3" t="s">
        <v>50</v>
      </c>
      <c r="T48" s="5" t="s">
        <v>46</v>
      </c>
      <c r="U48" s="3" t="s">
        <v>47</v>
      </c>
      <c r="V48" s="3" t="s">
        <v>2525</v>
      </c>
      <c r="W48" s="3" t="s">
        <v>176</v>
      </c>
      <c r="X48" s="5" t="s">
        <v>46</v>
      </c>
      <c r="Y48" s="3" t="s">
        <v>47</v>
      </c>
      <c r="Z48" s="3" t="s">
        <v>46</v>
      </c>
      <c r="AA48" s="3" t="s">
        <v>121</v>
      </c>
      <c r="AB48" s="5" t="s">
        <v>46</v>
      </c>
      <c r="AC48" s="3" t="s">
        <v>61</v>
      </c>
      <c r="AD48" s="3" t="s">
        <v>80</v>
      </c>
      <c r="AE48" s="3" t="s">
        <v>176</v>
      </c>
      <c r="AF48" s="5" t="s">
        <v>439</v>
      </c>
      <c r="AG48" s="3" t="s">
        <v>184</v>
      </c>
      <c r="AH48" s="5" t="s">
        <v>9011</v>
      </c>
      <c r="AI48" s="3" t="s">
        <v>9012</v>
      </c>
      <c r="AK48" s="16">
        <f t="shared" si="0"/>
        <v>89.039999999999964</v>
      </c>
      <c r="AL48" t="str">
        <f t="shared" si="1"/>
        <v xml:space="preserve">  </v>
      </c>
      <c r="AN48" s="23">
        <f t="shared" si="2"/>
        <v>0.7990498440458661</v>
      </c>
      <c r="AQ48" s="25">
        <f t="shared" si="3"/>
        <v>0.212130755335176</v>
      </c>
      <c r="AR48" s="41">
        <f t="shared" si="4"/>
        <v>4.7140736307658724</v>
      </c>
    </row>
    <row r="49" spans="1:44" x14ac:dyDescent="0.25">
      <c r="A49" s="3" t="s">
        <v>1269</v>
      </c>
      <c r="B49" s="4" t="s">
        <v>300</v>
      </c>
      <c r="C49" s="3" t="s">
        <v>42</v>
      </c>
      <c r="D49" s="3" t="s">
        <v>100</v>
      </c>
      <c r="E49" s="3" t="s">
        <v>7137</v>
      </c>
      <c r="F49" s="3" t="s">
        <v>101</v>
      </c>
      <c r="G49" s="3" t="s">
        <v>65</v>
      </c>
      <c r="H49" s="5" t="s">
        <v>47</v>
      </c>
      <c r="I49" s="3" t="s">
        <v>46</v>
      </c>
      <c r="J49" s="3" t="s">
        <v>46</v>
      </c>
      <c r="K49" s="3" t="s">
        <v>143</v>
      </c>
      <c r="L49" s="5" t="s">
        <v>46</v>
      </c>
      <c r="M49" s="3" t="s">
        <v>47</v>
      </c>
      <c r="N49" s="3" t="s">
        <v>46</v>
      </c>
      <c r="O49" s="3" t="s">
        <v>38</v>
      </c>
      <c r="P49" s="5" t="s">
        <v>47</v>
      </c>
      <c r="Q49" s="3" t="s">
        <v>47</v>
      </c>
      <c r="R49" s="3" t="s">
        <v>47</v>
      </c>
      <c r="S49" s="3" t="s">
        <v>50</v>
      </c>
      <c r="T49" s="5" t="s">
        <v>46</v>
      </c>
      <c r="U49" s="3" t="s">
        <v>46</v>
      </c>
      <c r="V49" s="3" t="s">
        <v>2525</v>
      </c>
      <c r="W49" s="3" t="s">
        <v>176</v>
      </c>
      <c r="X49" s="5" t="s">
        <v>61</v>
      </c>
      <c r="Y49" s="3" t="s">
        <v>47</v>
      </c>
      <c r="Z49" s="3" t="s">
        <v>46</v>
      </c>
      <c r="AA49" s="3" t="s">
        <v>121</v>
      </c>
      <c r="AB49" s="5" t="s">
        <v>46</v>
      </c>
      <c r="AC49" s="3" t="s">
        <v>61</v>
      </c>
      <c r="AD49" s="3" t="s">
        <v>80</v>
      </c>
      <c r="AE49" s="3" t="s">
        <v>176</v>
      </c>
      <c r="AF49" s="5" t="s">
        <v>2767</v>
      </c>
      <c r="AG49" s="3" t="s">
        <v>184</v>
      </c>
      <c r="AH49" s="5" t="s">
        <v>9013</v>
      </c>
      <c r="AI49" s="3" t="s">
        <v>9014</v>
      </c>
      <c r="AK49" s="16">
        <f t="shared" si="0"/>
        <v>20.059999999999945</v>
      </c>
      <c r="AL49" t="str">
        <f t="shared" si="1"/>
        <v xml:space="preserve">  </v>
      </c>
      <c r="AN49" s="23">
        <f t="shared" si="2"/>
        <v>0.1580814311375941</v>
      </c>
      <c r="AQ49" s="25">
        <f t="shared" si="3"/>
        <v>0.43719631621454225</v>
      </c>
      <c r="AR49" s="41">
        <f t="shared" si="4"/>
        <v>2.2873019806261978</v>
      </c>
    </row>
    <row r="50" spans="1:44" x14ac:dyDescent="0.25">
      <c r="A50" s="3" t="s">
        <v>1269</v>
      </c>
      <c r="B50" s="4" t="s">
        <v>1107</v>
      </c>
      <c r="C50" s="3" t="s">
        <v>42</v>
      </c>
      <c r="D50" s="3" t="s">
        <v>1103</v>
      </c>
      <c r="E50" s="3" t="s">
        <v>7033</v>
      </c>
      <c r="F50" s="3" t="s">
        <v>261</v>
      </c>
      <c r="G50" s="3" t="s">
        <v>45</v>
      </c>
      <c r="H50" s="5" t="s">
        <v>46</v>
      </c>
      <c r="I50" s="3" t="s">
        <v>46</v>
      </c>
      <c r="J50" s="3" t="s">
        <v>46</v>
      </c>
      <c r="K50" s="3" t="s">
        <v>143</v>
      </c>
      <c r="L50" s="5" t="s">
        <v>2518</v>
      </c>
      <c r="M50" s="3" t="s">
        <v>47</v>
      </c>
      <c r="N50" s="3" t="s">
        <v>47</v>
      </c>
      <c r="O50" s="3" t="s">
        <v>38</v>
      </c>
      <c r="P50" s="5" t="s">
        <v>47</v>
      </c>
      <c r="Q50" s="3" t="s">
        <v>47</v>
      </c>
      <c r="R50" s="3" t="s">
        <v>40</v>
      </c>
      <c r="S50" s="3" t="s">
        <v>50</v>
      </c>
      <c r="T50" s="5" t="s">
        <v>61</v>
      </c>
      <c r="U50" s="3" t="s">
        <v>80</v>
      </c>
      <c r="V50" s="3" t="s">
        <v>46</v>
      </c>
      <c r="W50" s="3" t="s">
        <v>176</v>
      </c>
      <c r="X50" s="5" t="s">
        <v>46</v>
      </c>
      <c r="Y50" s="3" t="s">
        <v>48</v>
      </c>
      <c r="Z50" s="3" t="s">
        <v>46</v>
      </c>
      <c r="AA50" s="3" t="s">
        <v>121</v>
      </c>
      <c r="AB50" s="5" t="s">
        <v>46</v>
      </c>
      <c r="AC50" s="3" t="s">
        <v>46</v>
      </c>
      <c r="AD50" s="3" t="s">
        <v>47</v>
      </c>
      <c r="AE50" s="3" t="s">
        <v>176</v>
      </c>
      <c r="AF50" s="5" t="s">
        <v>2767</v>
      </c>
      <c r="AG50" s="3" t="s">
        <v>184</v>
      </c>
      <c r="AH50" s="5" t="s">
        <v>9013</v>
      </c>
      <c r="AI50" s="3" t="s">
        <v>8929</v>
      </c>
      <c r="AK50" s="16">
        <f t="shared" si="0"/>
        <v>-154.42000000000007</v>
      </c>
      <c r="AL50" t="str">
        <f t="shared" si="1"/>
        <v xml:space="preserve">  </v>
      </c>
      <c r="AN50" s="23">
        <f t="shared" si="2"/>
        <v>-1.4632025451487971</v>
      </c>
      <c r="AQ50" s="25">
        <f t="shared" si="3"/>
        <v>0.92829401770660369</v>
      </c>
      <c r="AR50" s="41">
        <f t="shared" si="4"/>
        <v>1.0772449040127927</v>
      </c>
    </row>
    <row r="51" spans="1:44" x14ac:dyDescent="0.25">
      <c r="A51" s="3" t="s">
        <v>811</v>
      </c>
      <c r="B51" s="4" t="s">
        <v>89</v>
      </c>
      <c r="C51" s="3" t="s">
        <v>58</v>
      </c>
      <c r="D51" s="3" t="s">
        <v>90</v>
      </c>
      <c r="E51" s="3" t="s">
        <v>7049</v>
      </c>
      <c r="F51" s="3" t="s">
        <v>213</v>
      </c>
      <c r="G51" s="3" t="s">
        <v>65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80</v>
      </c>
      <c r="M51" s="3" t="s">
        <v>46</v>
      </c>
      <c r="N51" s="3" t="s">
        <v>47</v>
      </c>
      <c r="O51" s="3" t="s">
        <v>38</v>
      </c>
      <c r="P51" s="5" t="s">
        <v>2525</v>
      </c>
      <c r="Q51" s="3" t="s">
        <v>47</v>
      </c>
      <c r="R51" s="3" t="s">
        <v>40</v>
      </c>
      <c r="S51" s="3" t="s">
        <v>50</v>
      </c>
      <c r="T51" s="5" t="s">
        <v>61</v>
      </c>
      <c r="U51" s="3" t="s">
        <v>47</v>
      </c>
      <c r="V51" s="3" t="s">
        <v>80</v>
      </c>
      <c r="W51" s="3" t="s">
        <v>176</v>
      </c>
      <c r="X51" s="5" t="s">
        <v>46</v>
      </c>
      <c r="Y51" s="3" t="s">
        <v>86</v>
      </c>
      <c r="Z51" s="3" t="s">
        <v>46</v>
      </c>
      <c r="AA51" s="3" t="s">
        <v>121</v>
      </c>
      <c r="AB51" s="5" t="s">
        <v>46</v>
      </c>
      <c r="AC51" s="3" t="s">
        <v>61</v>
      </c>
      <c r="AD51" s="3" t="s">
        <v>80</v>
      </c>
      <c r="AE51" s="3" t="s">
        <v>176</v>
      </c>
      <c r="AF51" s="5" t="s">
        <v>2733</v>
      </c>
      <c r="AG51" s="3" t="s">
        <v>184</v>
      </c>
      <c r="AH51" s="5" t="s">
        <v>9015</v>
      </c>
      <c r="AI51" s="3" t="s">
        <v>7138</v>
      </c>
      <c r="AK51" s="16">
        <f t="shared" si="0"/>
        <v>-82.799999999999727</v>
      </c>
      <c r="AL51" t="str">
        <f t="shared" si="1"/>
        <v xml:space="preserve">  </v>
      </c>
      <c r="AN51" s="23">
        <f t="shared" si="2"/>
        <v>-0.7977030129294489</v>
      </c>
      <c r="AQ51" s="25">
        <f t="shared" si="3"/>
        <v>0.78747857249435904</v>
      </c>
      <c r="AR51" s="41">
        <f t="shared" si="4"/>
        <v>1.2698758225667954</v>
      </c>
    </row>
    <row r="52" spans="1:44" x14ac:dyDescent="0.25">
      <c r="A52" s="3" t="s">
        <v>811</v>
      </c>
      <c r="B52" s="4" t="s">
        <v>1272</v>
      </c>
      <c r="C52" s="3" t="s">
        <v>42</v>
      </c>
      <c r="D52" s="3" t="s">
        <v>90</v>
      </c>
      <c r="E52" s="3" t="s">
        <v>7007</v>
      </c>
      <c r="F52" s="3" t="s">
        <v>443</v>
      </c>
      <c r="G52" s="3" t="s">
        <v>42</v>
      </c>
      <c r="H52" s="5" t="s">
        <v>47</v>
      </c>
      <c r="I52" s="3" t="s">
        <v>47</v>
      </c>
      <c r="J52" s="3" t="s">
        <v>47</v>
      </c>
      <c r="K52" s="3" t="s">
        <v>143</v>
      </c>
      <c r="L52" s="5" t="s">
        <v>47</v>
      </c>
      <c r="M52" s="3" t="s">
        <v>2518</v>
      </c>
      <c r="N52" s="3" t="s">
        <v>46</v>
      </c>
      <c r="O52" s="3" t="s">
        <v>38</v>
      </c>
      <c r="P52" s="5" t="s">
        <v>2525</v>
      </c>
      <c r="Q52" s="3" t="s">
        <v>40</v>
      </c>
      <c r="R52" s="3" t="s">
        <v>46</v>
      </c>
      <c r="S52" s="3" t="s">
        <v>50</v>
      </c>
      <c r="T52" s="5" t="s">
        <v>46</v>
      </c>
      <c r="U52" s="3" t="s">
        <v>46</v>
      </c>
      <c r="V52" s="3" t="s">
        <v>2525</v>
      </c>
      <c r="W52" s="3" t="s">
        <v>176</v>
      </c>
      <c r="X52" s="5" t="s">
        <v>46</v>
      </c>
      <c r="Y52" s="3" t="s">
        <v>47</v>
      </c>
      <c r="Z52" s="3" t="s">
        <v>46</v>
      </c>
      <c r="AA52" s="3" t="s">
        <v>121</v>
      </c>
      <c r="AB52" s="5" t="s">
        <v>46</v>
      </c>
      <c r="AC52" s="3" t="s">
        <v>46</v>
      </c>
      <c r="AD52" s="3" t="s">
        <v>80</v>
      </c>
      <c r="AE52" s="3" t="s">
        <v>176</v>
      </c>
      <c r="AF52" s="5" t="s">
        <v>2733</v>
      </c>
      <c r="AG52" s="3" t="s">
        <v>184</v>
      </c>
      <c r="AH52" s="5" t="s">
        <v>9015</v>
      </c>
      <c r="AI52" s="3" t="s">
        <v>6630</v>
      </c>
      <c r="AK52" s="16">
        <f t="shared" si="0"/>
        <v>-25.340000000000146</v>
      </c>
      <c r="AL52" t="str">
        <f t="shared" si="1"/>
        <v xml:space="preserve">  </v>
      </c>
      <c r="AN52" s="23">
        <f t="shared" si="2"/>
        <v>-0.26377948428768278</v>
      </c>
      <c r="AQ52" s="25">
        <f t="shared" si="3"/>
        <v>0.60402507799405813</v>
      </c>
      <c r="AR52" s="41">
        <f t="shared" si="4"/>
        <v>1.6555604004405875</v>
      </c>
    </row>
    <row r="53" spans="1:44" x14ac:dyDescent="0.25">
      <c r="A53" s="3" t="s">
        <v>67</v>
      </c>
      <c r="B53" s="4" t="s">
        <v>1131</v>
      </c>
      <c r="C53" s="3" t="s">
        <v>42</v>
      </c>
      <c r="D53" s="3" t="s">
        <v>90</v>
      </c>
      <c r="E53" s="3" t="s">
        <v>7057</v>
      </c>
      <c r="F53" s="3" t="s">
        <v>78</v>
      </c>
      <c r="G53" s="3" t="s">
        <v>111</v>
      </c>
      <c r="H53" s="5" t="s">
        <v>46</v>
      </c>
      <c r="I53" s="3" t="s">
        <v>46</v>
      </c>
      <c r="J53" s="3" t="s">
        <v>46</v>
      </c>
      <c r="K53" s="3" t="s">
        <v>143</v>
      </c>
      <c r="L53" s="5" t="s">
        <v>61</v>
      </c>
      <c r="M53" s="3" t="s">
        <v>47</v>
      </c>
      <c r="N53" s="3" t="s">
        <v>47</v>
      </c>
      <c r="O53" s="3" t="s">
        <v>38</v>
      </c>
      <c r="P53" s="5" t="s">
        <v>61</v>
      </c>
      <c r="Q53" s="3" t="s">
        <v>46</v>
      </c>
      <c r="R53" s="3" t="s">
        <v>46</v>
      </c>
      <c r="S53" s="3" t="s">
        <v>294</v>
      </c>
      <c r="T53" s="5" t="s">
        <v>46</v>
      </c>
      <c r="U53" s="3" t="s">
        <v>80</v>
      </c>
      <c r="V53" s="3" t="s">
        <v>80</v>
      </c>
      <c r="W53" s="3" t="s">
        <v>176</v>
      </c>
      <c r="X53" s="5" t="s">
        <v>46</v>
      </c>
      <c r="Y53" s="3" t="s">
        <v>47</v>
      </c>
      <c r="Z53" s="3" t="s">
        <v>47</v>
      </c>
      <c r="AA53" s="3" t="s">
        <v>121</v>
      </c>
      <c r="AB53" s="5" t="s">
        <v>46</v>
      </c>
      <c r="AC53" s="3" t="s">
        <v>40</v>
      </c>
      <c r="AD53" s="3" t="s">
        <v>80</v>
      </c>
      <c r="AE53" s="3" t="s">
        <v>176</v>
      </c>
      <c r="AF53" s="5" t="s">
        <v>67</v>
      </c>
      <c r="AG53" s="3" t="s">
        <v>1532</v>
      </c>
      <c r="AH53" s="5" t="s">
        <v>9016</v>
      </c>
      <c r="AI53" s="3" t="s">
        <v>5050</v>
      </c>
      <c r="AK53" s="16">
        <f t="shared" si="0"/>
        <v>-57.300000000000182</v>
      </c>
      <c r="AL53" t="str">
        <f t="shared" si="1"/>
        <v xml:space="preserve">  </v>
      </c>
      <c r="AN53" s="23">
        <f t="shared" si="2"/>
        <v>-0.56075470140204031</v>
      </c>
      <c r="AQ53" s="25">
        <f t="shared" si="3"/>
        <v>0.71251761447880035</v>
      </c>
      <c r="AR53" s="41">
        <f t="shared" si="4"/>
        <v>1.4034740751377637</v>
      </c>
    </row>
    <row r="54" spans="1:44" x14ac:dyDescent="0.25">
      <c r="A54" s="3" t="s">
        <v>176</v>
      </c>
      <c r="B54" s="4" t="s">
        <v>1487</v>
      </c>
      <c r="C54" s="3" t="s">
        <v>58</v>
      </c>
      <c r="D54" s="3" t="s">
        <v>377</v>
      </c>
      <c r="E54" s="3" t="s">
        <v>7072</v>
      </c>
      <c r="F54" s="3" t="s">
        <v>613</v>
      </c>
      <c r="G54" s="3" t="s">
        <v>65</v>
      </c>
      <c r="H54" s="5" t="s">
        <v>46</v>
      </c>
      <c r="I54" s="3" t="s">
        <v>46</v>
      </c>
      <c r="J54" s="3" t="s">
        <v>46</v>
      </c>
      <c r="K54" s="3" t="s">
        <v>128</v>
      </c>
      <c r="L54" s="5" t="s">
        <v>86</v>
      </c>
      <c r="M54" s="3" t="s">
        <v>61</v>
      </c>
      <c r="N54" s="3" t="s">
        <v>46</v>
      </c>
      <c r="O54" s="3" t="s">
        <v>38</v>
      </c>
      <c r="P54" s="5" t="s">
        <v>40</v>
      </c>
      <c r="Q54" s="3" t="s">
        <v>47</v>
      </c>
      <c r="R54" s="3" t="s">
        <v>46</v>
      </c>
      <c r="S54" s="3" t="s">
        <v>50</v>
      </c>
      <c r="T54" s="5" t="s">
        <v>46</v>
      </c>
      <c r="U54" s="3" t="s">
        <v>80</v>
      </c>
      <c r="V54" s="3" t="s">
        <v>47</v>
      </c>
      <c r="W54" s="3" t="s">
        <v>176</v>
      </c>
      <c r="X54" s="5" t="s">
        <v>40</v>
      </c>
      <c r="Y54" s="3" t="s">
        <v>80</v>
      </c>
      <c r="Z54" s="3" t="s">
        <v>80</v>
      </c>
      <c r="AA54" s="3" t="s">
        <v>121</v>
      </c>
      <c r="AB54" s="5" t="s">
        <v>46</v>
      </c>
      <c r="AC54" s="3" t="s">
        <v>46</v>
      </c>
      <c r="AD54" s="3" t="s">
        <v>47</v>
      </c>
      <c r="AE54" s="3" t="s">
        <v>176</v>
      </c>
      <c r="AF54" s="5" t="s">
        <v>67</v>
      </c>
      <c r="AG54" s="3" t="s">
        <v>200</v>
      </c>
      <c r="AH54" s="5" t="s">
        <v>9016</v>
      </c>
      <c r="AI54" s="3" t="s">
        <v>9017</v>
      </c>
      <c r="AK54" s="16">
        <f t="shared" si="0"/>
        <v>50.489999999999782</v>
      </c>
      <c r="AL54" t="str">
        <f t="shared" si="1"/>
        <v xml:space="preserve">  </v>
      </c>
      <c r="AN54" s="23">
        <f t="shared" si="2"/>
        <v>0.44083974956030514</v>
      </c>
      <c r="AQ54" s="25">
        <f t="shared" si="3"/>
        <v>0.32966450726253549</v>
      </c>
      <c r="AR54" s="41">
        <f t="shared" si="4"/>
        <v>3.033386906900561</v>
      </c>
    </row>
    <row r="55" spans="1:44" x14ac:dyDescent="0.25">
      <c r="A55" s="3" t="s">
        <v>439</v>
      </c>
      <c r="B55" s="4" t="s">
        <v>376</v>
      </c>
      <c r="C55" s="3" t="s">
        <v>42</v>
      </c>
      <c r="D55" s="3" t="s">
        <v>377</v>
      </c>
      <c r="E55" s="3" t="s">
        <v>7030</v>
      </c>
      <c r="F55" s="3" t="s">
        <v>157</v>
      </c>
      <c r="G55" s="3" t="s">
        <v>45</v>
      </c>
      <c r="H55" s="5" t="s">
        <v>46</v>
      </c>
      <c r="I55" s="3" t="s">
        <v>47</v>
      </c>
      <c r="J55" s="3" t="s">
        <v>46</v>
      </c>
      <c r="K55" s="3" t="s">
        <v>143</v>
      </c>
      <c r="L55" s="5" t="s">
        <v>2518</v>
      </c>
      <c r="M55" s="3" t="s">
        <v>48</v>
      </c>
      <c r="N55" s="3" t="s">
        <v>40</v>
      </c>
      <c r="O55" s="3" t="s">
        <v>38</v>
      </c>
      <c r="P55" s="5" t="s">
        <v>40</v>
      </c>
      <c r="Q55" s="3" t="s">
        <v>40</v>
      </c>
      <c r="R55" s="3" t="s">
        <v>46</v>
      </c>
      <c r="S55" s="3" t="s">
        <v>50</v>
      </c>
      <c r="T55" s="5" t="s">
        <v>46</v>
      </c>
      <c r="U55" s="3" t="s">
        <v>80</v>
      </c>
      <c r="V55" s="3" t="s">
        <v>80</v>
      </c>
      <c r="W55" s="3" t="s">
        <v>176</v>
      </c>
      <c r="X55" s="5" t="s">
        <v>46</v>
      </c>
      <c r="Y55" s="3" t="s">
        <v>46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47</v>
      </c>
      <c r="AE55" s="3" t="s">
        <v>176</v>
      </c>
      <c r="AF55" s="5" t="s">
        <v>3234</v>
      </c>
      <c r="AG55" s="3" t="s">
        <v>184</v>
      </c>
      <c r="AH55" s="5" t="s">
        <v>9018</v>
      </c>
      <c r="AI55" s="3" t="s">
        <v>9019</v>
      </c>
      <c r="AK55" s="16">
        <f t="shared" si="0"/>
        <v>-201.53999999999996</v>
      </c>
      <c r="AL55" t="str">
        <f t="shared" si="1"/>
        <v xml:space="preserve">  </v>
      </c>
      <c r="AN55" s="23">
        <f t="shared" si="2"/>
        <v>-1.9010458564888624</v>
      </c>
      <c r="AQ55" s="25">
        <f t="shared" si="3"/>
        <v>0.97135199675926698</v>
      </c>
      <c r="AR55" s="41">
        <f t="shared" si="4"/>
        <v>1.0294929164054964</v>
      </c>
    </row>
    <row r="56" spans="1:44" x14ac:dyDescent="0.25">
      <c r="A56" s="3" t="s">
        <v>773</v>
      </c>
      <c r="B56" s="4" t="s">
        <v>843</v>
      </c>
      <c r="C56" s="3" t="s">
        <v>42</v>
      </c>
      <c r="D56" s="3" t="s">
        <v>844</v>
      </c>
      <c r="E56" s="3" t="s">
        <v>7148</v>
      </c>
      <c r="F56" s="3" t="s">
        <v>68</v>
      </c>
      <c r="G56" s="3" t="s">
        <v>42</v>
      </c>
      <c r="H56" s="5" t="s">
        <v>46</v>
      </c>
      <c r="I56" s="3" t="s">
        <v>46</v>
      </c>
      <c r="J56" s="3" t="s">
        <v>46</v>
      </c>
      <c r="K56" s="3" t="s">
        <v>143</v>
      </c>
      <c r="L56" s="5" t="s">
        <v>2518</v>
      </c>
      <c r="M56" s="3" t="s">
        <v>2518</v>
      </c>
      <c r="N56" s="3" t="s">
        <v>40</v>
      </c>
      <c r="O56" s="3" t="s">
        <v>38</v>
      </c>
      <c r="P56" s="5" t="s">
        <v>46</v>
      </c>
      <c r="Q56" s="3" t="s">
        <v>47</v>
      </c>
      <c r="R56" s="3" t="s">
        <v>40</v>
      </c>
      <c r="S56" s="3" t="s">
        <v>454</v>
      </c>
      <c r="T56" s="5" t="s">
        <v>46</v>
      </c>
      <c r="U56" s="3" t="s">
        <v>80</v>
      </c>
      <c r="V56" s="3" t="s">
        <v>80</v>
      </c>
      <c r="W56" s="3" t="s">
        <v>176</v>
      </c>
      <c r="X56" s="5" t="s">
        <v>61</v>
      </c>
      <c r="Y56" s="3" t="s">
        <v>40</v>
      </c>
      <c r="Z56" s="3" t="s">
        <v>46</v>
      </c>
      <c r="AA56" s="3" t="s">
        <v>121</v>
      </c>
      <c r="AB56" s="5" t="s">
        <v>61</v>
      </c>
      <c r="AC56" s="3" t="s">
        <v>80</v>
      </c>
      <c r="AD56" s="3" t="s">
        <v>80</v>
      </c>
      <c r="AE56" s="3" t="s">
        <v>176</v>
      </c>
      <c r="AF56" s="5" t="s">
        <v>189</v>
      </c>
      <c r="AG56" s="3" t="s">
        <v>195</v>
      </c>
      <c r="AH56" s="5" t="s">
        <v>9020</v>
      </c>
      <c r="AI56" s="8" t="s">
        <v>9021</v>
      </c>
      <c r="AK56" s="16">
        <f t="shared" si="0"/>
        <v>269.16999999999985</v>
      </c>
      <c r="AL56" t="str">
        <f t="shared" si="1"/>
        <v xml:space="preserve">  </v>
      </c>
      <c r="AN56" s="23">
        <f t="shared" si="2"/>
        <v>2.4728341324942122</v>
      </c>
      <c r="AQ56" s="25">
        <f t="shared" si="3"/>
        <v>6.7023170517401809E-3</v>
      </c>
      <c r="AR56" s="41">
        <f t="shared" si="4"/>
        <v>149.20213297584323</v>
      </c>
    </row>
    <row r="57" spans="1:44" x14ac:dyDescent="0.25">
      <c r="A57" s="3" t="s">
        <v>355</v>
      </c>
      <c r="B57" s="4" t="s">
        <v>314</v>
      </c>
      <c r="C57" s="3" t="s">
        <v>42</v>
      </c>
      <c r="D57" s="3" t="s">
        <v>307</v>
      </c>
      <c r="E57" s="3" t="s">
        <v>6992</v>
      </c>
      <c r="F57" s="3" t="s">
        <v>44</v>
      </c>
      <c r="G57" s="3" t="s">
        <v>45</v>
      </c>
      <c r="H57" s="5" t="s">
        <v>46</v>
      </c>
      <c r="I57" s="3" t="s">
        <v>46</v>
      </c>
      <c r="J57" s="3" t="s">
        <v>46</v>
      </c>
      <c r="K57" s="3" t="s">
        <v>138</v>
      </c>
      <c r="L57" s="5" t="s">
        <v>61</v>
      </c>
      <c r="M57" s="3" t="s">
        <v>47</v>
      </c>
      <c r="N57" s="3" t="s">
        <v>46</v>
      </c>
      <c r="O57" s="3" t="s">
        <v>38</v>
      </c>
      <c r="P57" s="5" t="s">
        <v>47</v>
      </c>
      <c r="Q57" s="3" t="s">
        <v>47</v>
      </c>
      <c r="R57" s="3" t="s">
        <v>40</v>
      </c>
      <c r="S57" s="3" t="s">
        <v>50</v>
      </c>
      <c r="T57" s="5" t="s">
        <v>46</v>
      </c>
      <c r="U57" s="3" t="s">
        <v>80</v>
      </c>
      <c r="V57" s="3" t="s">
        <v>2525</v>
      </c>
      <c r="W57" s="3" t="s">
        <v>176</v>
      </c>
      <c r="X57" s="5" t="s">
        <v>46</v>
      </c>
      <c r="Y57" s="3" t="s">
        <v>40</v>
      </c>
      <c r="Z57" s="3" t="s">
        <v>80</v>
      </c>
      <c r="AA57" s="3" t="s">
        <v>121</v>
      </c>
      <c r="AB57" s="5" t="s">
        <v>61</v>
      </c>
      <c r="AC57" s="3" t="s">
        <v>46</v>
      </c>
      <c r="AD57" s="3" t="s">
        <v>80</v>
      </c>
      <c r="AE57" s="3" t="s">
        <v>176</v>
      </c>
      <c r="AF57" s="5" t="s">
        <v>3006</v>
      </c>
      <c r="AG57" s="3" t="s">
        <v>567</v>
      </c>
      <c r="AH57" s="5" t="s">
        <v>9022</v>
      </c>
      <c r="AI57" s="9" t="s">
        <v>9023</v>
      </c>
      <c r="AK57" s="16">
        <f t="shared" si="0"/>
        <v>-307.53999999999996</v>
      </c>
      <c r="AL57" t="str">
        <f t="shared" si="1"/>
        <v xml:space="preserve">  </v>
      </c>
      <c r="AN57" s="23">
        <f t="shared" si="2"/>
        <v>-2.8860074651910486</v>
      </c>
      <c r="AQ57" s="25">
        <f t="shared" si="3"/>
        <v>0.99804918548675592</v>
      </c>
      <c r="AR57" s="41">
        <f t="shared" si="4"/>
        <v>1.0019546276291911</v>
      </c>
    </row>
    <row r="58" spans="1:44" x14ac:dyDescent="0.25">
      <c r="A58" s="3" t="s">
        <v>821</v>
      </c>
      <c r="B58" s="4" t="s">
        <v>487</v>
      </c>
      <c r="C58" s="3" t="s">
        <v>58</v>
      </c>
      <c r="D58" s="3" t="s">
        <v>426</v>
      </c>
      <c r="E58" s="3" t="s">
        <v>7087</v>
      </c>
      <c r="F58" s="3" t="s">
        <v>1019</v>
      </c>
      <c r="G58" s="3" t="s">
        <v>111</v>
      </c>
      <c r="H58" s="5" t="s">
        <v>46</v>
      </c>
      <c r="I58" s="3" t="s">
        <v>46</v>
      </c>
      <c r="J58" s="3" t="s">
        <v>47</v>
      </c>
      <c r="K58" s="3" t="s">
        <v>143</v>
      </c>
      <c r="L58" s="5" t="s">
        <v>2518</v>
      </c>
      <c r="M58" s="3" t="s">
        <v>46</v>
      </c>
      <c r="N58" s="3" t="s">
        <v>46</v>
      </c>
      <c r="O58" s="3" t="s">
        <v>38</v>
      </c>
      <c r="P58" s="5" t="s">
        <v>40</v>
      </c>
      <c r="Q58" s="3" t="s">
        <v>40</v>
      </c>
      <c r="R58" s="3" t="s">
        <v>40</v>
      </c>
      <c r="S58" s="3" t="s">
        <v>50</v>
      </c>
      <c r="T58" s="5" t="s">
        <v>46</v>
      </c>
      <c r="U58" s="3" t="s">
        <v>80</v>
      </c>
      <c r="V58" s="3" t="s">
        <v>46</v>
      </c>
      <c r="W58" s="3" t="s">
        <v>176</v>
      </c>
      <c r="X58" s="5" t="s">
        <v>80</v>
      </c>
      <c r="Y58" s="3" t="s">
        <v>48</v>
      </c>
      <c r="Z58" s="3" t="s">
        <v>80</v>
      </c>
      <c r="AA58" s="3" t="s">
        <v>121</v>
      </c>
      <c r="AB58" s="5" t="s">
        <v>46</v>
      </c>
      <c r="AC58" s="3" t="s">
        <v>61</v>
      </c>
      <c r="AD58" s="3" t="s">
        <v>80</v>
      </c>
      <c r="AE58" s="3" t="s">
        <v>176</v>
      </c>
      <c r="AF58" s="5" t="s">
        <v>3006</v>
      </c>
      <c r="AG58" s="3" t="s">
        <v>184</v>
      </c>
      <c r="AH58" s="5" t="s">
        <v>9022</v>
      </c>
      <c r="AI58" s="3" t="s">
        <v>9024</v>
      </c>
      <c r="AK58" s="16">
        <f t="shared" si="0"/>
        <v>107.03999999999996</v>
      </c>
      <c r="AL58" t="str">
        <f t="shared" si="1"/>
        <v xml:space="preserve">  </v>
      </c>
      <c r="AN58" s="23">
        <f t="shared" si="2"/>
        <v>0.96630747571227504</v>
      </c>
      <c r="AQ58" s="25">
        <f t="shared" si="3"/>
        <v>0.16694517320031965</v>
      </c>
      <c r="AR58" s="41">
        <f t="shared" si="4"/>
        <v>5.9899904910703059</v>
      </c>
    </row>
    <row r="59" spans="1:44" x14ac:dyDescent="0.25">
      <c r="A59" s="3" t="s">
        <v>210</v>
      </c>
      <c r="B59" s="4" t="s">
        <v>123</v>
      </c>
      <c r="C59" s="3" t="s">
        <v>42</v>
      </c>
      <c r="D59" s="3" t="s">
        <v>115</v>
      </c>
      <c r="E59" s="3" t="s">
        <v>7096</v>
      </c>
      <c r="F59" s="3" t="s">
        <v>38</v>
      </c>
      <c r="G59" s="3" t="s">
        <v>111</v>
      </c>
      <c r="H59" s="5" t="s">
        <v>46</v>
      </c>
      <c r="I59" s="3" t="s">
        <v>47</v>
      </c>
      <c r="J59" s="3" t="s">
        <v>46</v>
      </c>
      <c r="K59" s="3" t="s">
        <v>64</v>
      </c>
      <c r="L59" s="5" t="s">
        <v>46</v>
      </c>
      <c r="M59" s="3" t="s">
        <v>47</v>
      </c>
      <c r="N59" s="3" t="s">
        <v>46</v>
      </c>
      <c r="O59" s="3" t="s">
        <v>38</v>
      </c>
      <c r="P59" s="5" t="s">
        <v>47</v>
      </c>
      <c r="Q59" s="3" t="s">
        <v>47</v>
      </c>
      <c r="R59" s="3" t="s">
        <v>46</v>
      </c>
      <c r="S59" s="3" t="s">
        <v>50</v>
      </c>
      <c r="T59" s="5" t="s">
        <v>46</v>
      </c>
      <c r="U59" s="3" t="s">
        <v>80</v>
      </c>
      <c r="V59" s="3" t="s">
        <v>80</v>
      </c>
      <c r="W59" s="3" t="s">
        <v>176</v>
      </c>
      <c r="X59" s="5" t="s">
        <v>61</v>
      </c>
      <c r="Y59" s="3" t="s">
        <v>48</v>
      </c>
      <c r="Z59" s="3" t="s">
        <v>80</v>
      </c>
      <c r="AA59" s="3" t="s">
        <v>121</v>
      </c>
      <c r="AB59" s="5" t="s">
        <v>46</v>
      </c>
      <c r="AC59" s="3" t="s">
        <v>46</v>
      </c>
      <c r="AD59" s="3" t="s">
        <v>80</v>
      </c>
      <c r="AE59" s="3" t="s">
        <v>176</v>
      </c>
      <c r="AF59" s="5" t="s">
        <v>81</v>
      </c>
      <c r="AG59" s="3" t="s">
        <v>237</v>
      </c>
      <c r="AH59" s="5" t="s">
        <v>9025</v>
      </c>
      <c r="AI59" s="3" t="s">
        <v>7842</v>
      </c>
      <c r="AK59" s="16">
        <f t="shared" si="0"/>
        <v>-93.019999999999982</v>
      </c>
      <c r="AL59" t="str">
        <f t="shared" si="1"/>
        <v xml:space="preserve">  </v>
      </c>
      <c r="AN59" s="23">
        <f t="shared" si="2"/>
        <v>-0.89266817935337905</v>
      </c>
      <c r="AQ59" s="25">
        <f t="shared" si="3"/>
        <v>0.81398255210159753</v>
      </c>
      <c r="AR59" s="41">
        <f t="shared" si="4"/>
        <v>1.2285275617003455</v>
      </c>
    </row>
    <row r="60" spans="1:44" x14ac:dyDescent="0.25">
      <c r="A60" s="3" t="s">
        <v>188</v>
      </c>
      <c r="B60" s="4" t="s">
        <v>192</v>
      </c>
      <c r="C60" s="3" t="s">
        <v>42</v>
      </c>
      <c r="D60" s="3" t="s">
        <v>193</v>
      </c>
      <c r="E60" s="3" t="s">
        <v>7104</v>
      </c>
      <c r="F60" s="3" t="s">
        <v>676</v>
      </c>
      <c r="G60" s="3" t="s">
        <v>42</v>
      </c>
      <c r="H60" s="5" t="s">
        <v>46</v>
      </c>
      <c r="I60" s="3" t="s">
        <v>46</v>
      </c>
      <c r="J60" s="3" t="s">
        <v>46</v>
      </c>
      <c r="K60" s="3" t="s">
        <v>143</v>
      </c>
      <c r="L60" s="5" t="s">
        <v>61</v>
      </c>
      <c r="M60" s="3" t="s">
        <v>2524</v>
      </c>
      <c r="N60" s="3" t="s">
        <v>47</v>
      </c>
      <c r="O60" s="3" t="s">
        <v>38</v>
      </c>
      <c r="P60" s="5" t="s">
        <v>40</v>
      </c>
      <c r="Q60" s="3" t="s">
        <v>40</v>
      </c>
      <c r="R60" s="3" t="s">
        <v>40</v>
      </c>
      <c r="S60" s="3" t="s">
        <v>50</v>
      </c>
      <c r="T60" s="5" t="s">
        <v>2525</v>
      </c>
      <c r="U60" s="3" t="s">
        <v>80</v>
      </c>
      <c r="V60" s="3" t="s">
        <v>80</v>
      </c>
      <c r="W60" s="3" t="s">
        <v>176</v>
      </c>
      <c r="X60" s="5" t="s">
        <v>46</v>
      </c>
      <c r="Y60" s="3" t="s">
        <v>47</v>
      </c>
      <c r="Z60" s="3" t="s">
        <v>46</v>
      </c>
      <c r="AA60" s="3" t="s">
        <v>121</v>
      </c>
      <c r="AB60" s="5" t="s">
        <v>46</v>
      </c>
      <c r="AC60" s="3" t="s">
        <v>46</v>
      </c>
      <c r="AD60" s="3" t="s">
        <v>47</v>
      </c>
      <c r="AE60" s="3" t="s">
        <v>176</v>
      </c>
      <c r="AF60" s="5" t="s">
        <v>81</v>
      </c>
      <c r="AG60" s="3" t="s">
        <v>184</v>
      </c>
      <c r="AH60" s="5" t="s">
        <v>9025</v>
      </c>
      <c r="AI60" s="3" t="s">
        <v>6567</v>
      </c>
      <c r="AK60" s="16">
        <f t="shared" si="0"/>
        <v>76.380000000000109</v>
      </c>
      <c r="AL60" t="str">
        <f t="shared" si="1"/>
        <v xml:space="preserve">  </v>
      </c>
      <c r="AN60" s="23">
        <f t="shared" si="2"/>
        <v>0.68141197644049312</v>
      </c>
      <c r="AQ60" s="25">
        <f t="shared" si="3"/>
        <v>0.24780542340902789</v>
      </c>
      <c r="AR60" s="41">
        <f t="shared" si="4"/>
        <v>4.0354241898467205</v>
      </c>
    </row>
    <row r="61" spans="1:44" x14ac:dyDescent="0.25">
      <c r="A61" s="3" t="s">
        <v>1145</v>
      </c>
      <c r="B61" s="4" t="s">
        <v>323</v>
      </c>
      <c r="C61" s="3" t="s">
        <v>42</v>
      </c>
      <c r="D61" s="3" t="s">
        <v>100</v>
      </c>
      <c r="E61" s="3" t="s">
        <v>7123</v>
      </c>
      <c r="F61" s="3" t="s">
        <v>918</v>
      </c>
      <c r="G61" s="3" t="s">
        <v>42</v>
      </c>
      <c r="H61" s="5" t="s">
        <v>46</v>
      </c>
      <c r="I61" s="3" t="s">
        <v>46</v>
      </c>
      <c r="J61" s="3" t="s">
        <v>46</v>
      </c>
      <c r="K61" s="3" t="s">
        <v>143</v>
      </c>
      <c r="L61" s="5" t="s">
        <v>61</v>
      </c>
      <c r="M61" s="3" t="s">
        <v>61</v>
      </c>
      <c r="N61" s="3" t="s">
        <v>47</v>
      </c>
      <c r="O61" s="3" t="s">
        <v>38</v>
      </c>
      <c r="P61" s="5" t="s">
        <v>47</v>
      </c>
      <c r="Q61" s="3" t="s">
        <v>47</v>
      </c>
      <c r="R61" s="3" t="s">
        <v>47</v>
      </c>
      <c r="S61" s="3" t="s">
        <v>50</v>
      </c>
      <c r="T61" s="5" t="s">
        <v>46</v>
      </c>
      <c r="U61" s="3" t="s">
        <v>80</v>
      </c>
      <c r="V61" s="3" t="s">
        <v>80</v>
      </c>
      <c r="W61" s="3" t="s">
        <v>176</v>
      </c>
      <c r="X61" s="5" t="s">
        <v>46</v>
      </c>
      <c r="Y61" s="3" t="s">
        <v>40</v>
      </c>
      <c r="Z61" s="3" t="s">
        <v>46</v>
      </c>
      <c r="AA61" s="3" t="s">
        <v>121</v>
      </c>
      <c r="AB61" s="5" t="s">
        <v>61</v>
      </c>
      <c r="AC61" s="3" t="s">
        <v>2525</v>
      </c>
      <c r="AD61" s="3" t="s">
        <v>80</v>
      </c>
      <c r="AE61" s="3" t="s">
        <v>176</v>
      </c>
      <c r="AF61" s="5" t="s">
        <v>3022</v>
      </c>
      <c r="AG61" s="3" t="s">
        <v>184</v>
      </c>
      <c r="AH61" s="5" t="s">
        <v>9026</v>
      </c>
      <c r="AI61" s="3" t="s">
        <v>9027</v>
      </c>
      <c r="AK61" s="16">
        <f t="shared" si="0"/>
        <v>20.639999999999873</v>
      </c>
      <c r="AL61" t="str">
        <f t="shared" si="1"/>
        <v xml:space="preserve">  </v>
      </c>
      <c r="AN61" s="23">
        <f t="shared" si="2"/>
        <v>0.16347084371351103</v>
      </c>
      <c r="AQ61" s="25">
        <f t="shared" si="3"/>
        <v>0.43507386384211255</v>
      </c>
      <c r="AR61" s="41">
        <f t="shared" si="4"/>
        <v>2.2984602917055437</v>
      </c>
    </row>
    <row r="62" spans="1:44" x14ac:dyDescent="0.25">
      <c r="A62" s="3" t="s">
        <v>1145</v>
      </c>
      <c r="B62" s="4" t="s">
        <v>436</v>
      </c>
      <c r="C62" s="3" t="s">
        <v>58</v>
      </c>
      <c r="D62" s="3" t="s">
        <v>354</v>
      </c>
      <c r="E62" s="3" t="s">
        <v>7103</v>
      </c>
      <c r="F62" s="3" t="s">
        <v>374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143</v>
      </c>
      <c r="L62" s="5" t="s">
        <v>2518</v>
      </c>
      <c r="M62" s="3" t="s">
        <v>46</v>
      </c>
      <c r="N62" s="3" t="s">
        <v>47</v>
      </c>
      <c r="O62" s="3" t="s">
        <v>38</v>
      </c>
      <c r="P62" s="5" t="s">
        <v>2525</v>
      </c>
      <c r="Q62" s="3" t="s">
        <v>47</v>
      </c>
      <c r="R62" s="3" t="s">
        <v>40</v>
      </c>
      <c r="S62" s="3" t="s">
        <v>50</v>
      </c>
      <c r="T62" s="5" t="s">
        <v>46</v>
      </c>
      <c r="U62" s="3" t="s">
        <v>80</v>
      </c>
      <c r="V62" s="3" t="s">
        <v>2525</v>
      </c>
      <c r="W62" s="3" t="s">
        <v>176</v>
      </c>
      <c r="X62" s="5" t="s">
        <v>86</v>
      </c>
      <c r="Y62" s="3" t="s">
        <v>47</v>
      </c>
      <c r="Z62" s="3" t="s">
        <v>46</v>
      </c>
      <c r="AA62" s="3" t="s">
        <v>121</v>
      </c>
      <c r="AB62" s="5" t="s">
        <v>61</v>
      </c>
      <c r="AC62" s="3" t="s">
        <v>61</v>
      </c>
      <c r="AD62" s="3" t="s">
        <v>47</v>
      </c>
      <c r="AE62" s="3" t="s">
        <v>176</v>
      </c>
      <c r="AF62" s="5" t="s">
        <v>3022</v>
      </c>
      <c r="AG62" s="3" t="s">
        <v>184</v>
      </c>
      <c r="AH62" s="5" t="s">
        <v>9026</v>
      </c>
      <c r="AI62" s="3" t="s">
        <v>5558</v>
      </c>
      <c r="AK62" s="16">
        <f t="shared" si="0"/>
        <v>15.029999999999745</v>
      </c>
      <c r="AL62" t="str">
        <f t="shared" si="1"/>
        <v xml:space="preserve">  </v>
      </c>
      <c r="AN62" s="23">
        <f t="shared" si="2"/>
        <v>0.11134221517747905</v>
      </c>
      <c r="AQ62" s="25">
        <f t="shared" si="3"/>
        <v>0.45567249031417845</v>
      </c>
      <c r="AR62" s="41">
        <f t="shared" si="4"/>
        <v>2.1945586386189717</v>
      </c>
    </row>
    <row r="63" spans="1:44" x14ac:dyDescent="0.25">
      <c r="A63" s="3" t="s">
        <v>396</v>
      </c>
      <c r="B63" s="4" t="s">
        <v>1308</v>
      </c>
      <c r="C63" s="3" t="s">
        <v>63</v>
      </c>
      <c r="D63" s="3" t="s">
        <v>380</v>
      </c>
      <c r="E63" s="3" t="s">
        <v>7112</v>
      </c>
      <c r="F63" s="3" t="s">
        <v>975</v>
      </c>
      <c r="G63" s="3" t="s">
        <v>42</v>
      </c>
      <c r="H63" s="5" t="s">
        <v>47</v>
      </c>
      <c r="I63" s="3" t="s">
        <v>46</v>
      </c>
      <c r="J63" s="3" t="s">
        <v>46</v>
      </c>
      <c r="K63" s="3" t="s">
        <v>143</v>
      </c>
      <c r="L63" s="5" t="s">
        <v>47</v>
      </c>
      <c r="M63" s="3" t="s">
        <v>80</v>
      </c>
      <c r="N63" s="3" t="s">
        <v>61</v>
      </c>
      <c r="O63" s="3" t="s">
        <v>38</v>
      </c>
      <c r="P63" s="5" t="s">
        <v>40</v>
      </c>
      <c r="Q63" s="3" t="s">
        <v>40</v>
      </c>
      <c r="R63" s="3" t="s">
        <v>46</v>
      </c>
      <c r="S63" s="3" t="s">
        <v>50</v>
      </c>
      <c r="T63" s="5" t="s">
        <v>46</v>
      </c>
      <c r="U63" s="3" t="s">
        <v>80</v>
      </c>
      <c r="V63" s="3" t="s">
        <v>80</v>
      </c>
      <c r="W63" s="3" t="s">
        <v>176</v>
      </c>
      <c r="X63" s="5" t="s">
        <v>61</v>
      </c>
      <c r="Y63" s="3" t="s">
        <v>80</v>
      </c>
      <c r="Z63" s="3" t="s">
        <v>46</v>
      </c>
      <c r="AA63" s="3" t="s">
        <v>121</v>
      </c>
      <c r="AB63" s="5" t="s">
        <v>46</v>
      </c>
      <c r="AC63" s="3" t="s">
        <v>48</v>
      </c>
      <c r="AD63" s="3" t="s">
        <v>80</v>
      </c>
      <c r="AE63" s="3" t="s">
        <v>176</v>
      </c>
      <c r="AF63" s="5" t="s">
        <v>97</v>
      </c>
      <c r="AG63" s="3" t="s">
        <v>184</v>
      </c>
      <c r="AH63" s="5" t="s">
        <v>9028</v>
      </c>
      <c r="AI63" s="3" t="s">
        <v>9029</v>
      </c>
      <c r="AK63" s="16">
        <f t="shared" si="0"/>
        <v>124.5300000000002</v>
      </c>
      <c r="AL63" t="str">
        <f t="shared" si="1"/>
        <v xml:space="preserve">  </v>
      </c>
      <c r="AN63" s="23">
        <f t="shared" si="2"/>
        <v>1.128826141148138</v>
      </c>
      <c r="AQ63" s="25">
        <f t="shared" si="3"/>
        <v>0.12948559138243321</v>
      </c>
      <c r="AR63" s="41">
        <f t="shared" si="4"/>
        <v>7.7228669948806825</v>
      </c>
    </row>
    <row r="64" spans="1:44" x14ac:dyDescent="0.25">
      <c r="A64" s="3" t="s">
        <v>38</v>
      </c>
      <c r="B64" s="4" t="s">
        <v>2069</v>
      </c>
      <c r="C64" s="3" t="s">
        <v>42</v>
      </c>
      <c r="D64" s="3" t="s">
        <v>307</v>
      </c>
      <c r="E64" s="3" t="s">
        <v>7100</v>
      </c>
      <c r="F64" s="3" t="s">
        <v>66</v>
      </c>
      <c r="G64" s="3" t="s">
        <v>42</v>
      </c>
      <c r="H64" s="5" t="s">
        <v>46</v>
      </c>
      <c r="I64" s="3" t="s">
        <v>46</v>
      </c>
      <c r="J64" s="3" t="s">
        <v>46</v>
      </c>
      <c r="K64" s="3" t="s">
        <v>143</v>
      </c>
      <c r="L64" s="5" t="s">
        <v>80</v>
      </c>
      <c r="M64" s="3" t="s">
        <v>47</v>
      </c>
      <c r="N64" s="3" t="s">
        <v>61</v>
      </c>
      <c r="O64" s="3" t="s">
        <v>38</v>
      </c>
      <c r="P64" s="5" t="s">
        <v>40</v>
      </c>
      <c r="Q64" s="3" t="s">
        <v>47</v>
      </c>
      <c r="R64" s="3" t="s">
        <v>40</v>
      </c>
      <c r="S64" s="3" t="s">
        <v>50</v>
      </c>
      <c r="T64" s="5" t="s">
        <v>46</v>
      </c>
      <c r="U64" s="3" t="s">
        <v>80</v>
      </c>
      <c r="V64" s="3" t="s">
        <v>80</v>
      </c>
      <c r="W64" s="3" t="s">
        <v>176</v>
      </c>
      <c r="X64" s="5" t="s">
        <v>46</v>
      </c>
      <c r="Y64" s="3" t="s">
        <v>2524</v>
      </c>
      <c r="Z64" s="3" t="s">
        <v>46</v>
      </c>
      <c r="AA64" s="3" t="s">
        <v>121</v>
      </c>
      <c r="AB64" s="5" t="s">
        <v>61</v>
      </c>
      <c r="AC64" s="3" t="s">
        <v>80</v>
      </c>
      <c r="AD64" s="3" t="s">
        <v>80</v>
      </c>
      <c r="AE64" s="3" t="s">
        <v>176</v>
      </c>
      <c r="AF64" s="5" t="s">
        <v>3037</v>
      </c>
      <c r="AG64" s="3" t="s">
        <v>184</v>
      </c>
      <c r="AH64" s="5" t="s">
        <v>9030</v>
      </c>
      <c r="AI64" s="3" t="s">
        <v>4932</v>
      </c>
      <c r="AK64" s="16">
        <f t="shared" si="0"/>
        <v>-42.450000000000273</v>
      </c>
      <c r="AL64" t="str">
        <f t="shared" si="1"/>
        <v xml:space="preserve">  </v>
      </c>
      <c r="AN64" s="23">
        <f t="shared" si="2"/>
        <v>-0.42276715527725378</v>
      </c>
      <c r="AQ64" s="25">
        <f t="shared" si="3"/>
        <v>0.66376742327978455</v>
      </c>
      <c r="AR64" s="41">
        <f t="shared" si="4"/>
        <v>1.5065517904732877</v>
      </c>
    </row>
    <row r="65" spans="1:44" x14ac:dyDescent="0.25">
      <c r="A65" s="3" t="s">
        <v>411</v>
      </c>
      <c r="B65" s="4" t="s">
        <v>155</v>
      </c>
      <c r="C65" s="3" t="s">
        <v>58</v>
      </c>
      <c r="D65" s="3" t="s">
        <v>43</v>
      </c>
      <c r="E65" s="3" t="s">
        <v>7129</v>
      </c>
      <c r="F65" s="3" t="s">
        <v>325</v>
      </c>
      <c r="G65" s="3" t="s">
        <v>42</v>
      </c>
      <c r="H65" s="5" t="s">
        <v>46</v>
      </c>
      <c r="I65" s="3" t="s">
        <v>46</v>
      </c>
      <c r="J65" s="3" t="s">
        <v>46</v>
      </c>
      <c r="K65" s="3" t="s">
        <v>143</v>
      </c>
      <c r="L65" s="5" t="s">
        <v>61</v>
      </c>
      <c r="M65" s="3" t="s">
        <v>47</v>
      </c>
      <c r="N65" s="3" t="s">
        <v>47</v>
      </c>
      <c r="O65" s="3" t="s">
        <v>38</v>
      </c>
      <c r="P65" s="5" t="s">
        <v>40</v>
      </c>
      <c r="Q65" s="3" t="s">
        <v>86</v>
      </c>
      <c r="R65" s="3" t="s">
        <v>46</v>
      </c>
      <c r="S65" s="3" t="s">
        <v>539</v>
      </c>
      <c r="T65" s="5" t="s">
        <v>80</v>
      </c>
      <c r="U65" s="3" t="s">
        <v>80</v>
      </c>
      <c r="V65" s="3" t="s">
        <v>80</v>
      </c>
      <c r="W65" s="3" t="s">
        <v>176</v>
      </c>
      <c r="X65" s="5" t="s">
        <v>61</v>
      </c>
      <c r="Y65" s="3" t="s">
        <v>47</v>
      </c>
      <c r="Z65" s="3" t="s">
        <v>46</v>
      </c>
      <c r="AA65" s="3" t="s">
        <v>121</v>
      </c>
      <c r="AB65" s="5" t="s">
        <v>61</v>
      </c>
      <c r="AC65" s="3" t="s">
        <v>47</v>
      </c>
      <c r="AD65" s="3" t="s">
        <v>80</v>
      </c>
      <c r="AE65" s="3" t="s">
        <v>176</v>
      </c>
      <c r="AF65" s="5" t="s">
        <v>305</v>
      </c>
      <c r="AG65" s="3" t="s">
        <v>1291</v>
      </c>
      <c r="AH65" s="5" t="s">
        <v>9031</v>
      </c>
      <c r="AI65" s="3" t="s">
        <v>4078</v>
      </c>
      <c r="AK65" s="16">
        <f t="shared" si="0"/>
        <v>137.19000000000005</v>
      </c>
      <c r="AL65" t="str">
        <f t="shared" si="1"/>
        <v xml:space="preserve">  </v>
      </c>
      <c r="AN65" s="23">
        <f t="shared" si="2"/>
        <v>1.246464008753511</v>
      </c>
      <c r="AQ65" s="25">
        <f t="shared" si="3"/>
        <v>0.10629704730404499</v>
      </c>
      <c r="AR65" s="41">
        <f t="shared" si="4"/>
        <v>9.4075990383784287</v>
      </c>
    </row>
    <row r="66" spans="1:44" x14ac:dyDescent="0.25">
      <c r="A66" s="3" t="s">
        <v>196</v>
      </c>
      <c r="B66" s="4" t="s">
        <v>84</v>
      </c>
      <c r="C66" s="3" t="s">
        <v>42</v>
      </c>
      <c r="D66" s="3" t="s">
        <v>43</v>
      </c>
      <c r="E66" s="3" t="s">
        <v>7121</v>
      </c>
      <c r="F66" s="3" t="s">
        <v>310</v>
      </c>
      <c r="G66" s="3" t="s">
        <v>42</v>
      </c>
      <c r="H66" s="5" t="s">
        <v>46</v>
      </c>
      <c r="I66" s="3" t="s">
        <v>47</v>
      </c>
      <c r="J66" s="3" t="s">
        <v>46</v>
      </c>
      <c r="K66" s="3" t="s">
        <v>143</v>
      </c>
      <c r="L66" s="5" t="s">
        <v>86</v>
      </c>
      <c r="M66" s="3" t="s">
        <v>47</v>
      </c>
      <c r="N66" s="3" t="s">
        <v>61</v>
      </c>
      <c r="O66" s="3" t="s">
        <v>38</v>
      </c>
      <c r="P66" s="5" t="s">
        <v>40</v>
      </c>
      <c r="Q66" s="3" t="s">
        <v>47</v>
      </c>
      <c r="R66" s="3" t="s">
        <v>46</v>
      </c>
      <c r="S66" s="3" t="s">
        <v>50</v>
      </c>
      <c r="T66" s="5" t="s">
        <v>46</v>
      </c>
      <c r="U66" s="3" t="s">
        <v>47</v>
      </c>
      <c r="V66" s="3" t="s">
        <v>2525</v>
      </c>
      <c r="W66" s="3" t="s">
        <v>176</v>
      </c>
      <c r="X66" s="5" t="s">
        <v>61</v>
      </c>
      <c r="Y66" s="3" t="s">
        <v>47</v>
      </c>
      <c r="Z66" s="3" t="s">
        <v>47</v>
      </c>
      <c r="AA66" s="3" t="s">
        <v>121</v>
      </c>
      <c r="AB66" s="5" t="s">
        <v>61</v>
      </c>
      <c r="AC66" s="3" t="s">
        <v>2525</v>
      </c>
      <c r="AD66" s="3" t="s">
        <v>80</v>
      </c>
      <c r="AE66" s="3" t="s">
        <v>176</v>
      </c>
      <c r="AF66" s="5" t="s">
        <v>305</v>
      </c>
      <c r="AG66" s="3" t="s">
        <v>184</v>
      </c>
      <c r="AH66" s="5" t="s">
        <v>9031</v>
      </c>
      <c r="AI66" s="3" t="s">
        <v>5050</v>
      </c>
      <c r="AK66" s="16">
        <f t="shared" si="0"/>
        <v>-57.349999999999909</v>
      </c>
      <c r="AL66" t="str">
        <f t="shared" si="1"/>
        <v xml:space="preserve">  </v>
      </c>
      <c r="AN66" s="23">
        <f t="shared" si="2"/>
        <v>-0.56121930593444447</v>
      </c>
      <c r="AQ66" s="25">
        <f t="shared" si="3"/>
        <v>0.7126759782644474</v>
      </c>
      <c r="AR66" s="41">
        <f t="shared" si="4"/>
        <v>1.4031622090522284</v>
      </c>
    </row>
    <row r="67" spans="1:44" x14ac:dyDescent="0.25">
      <c r="A67" s="3" t="s">
        <v>194</v>
      </c>
      <c r="B67" s="4" t="s">
        <v>373</v>
      </c>
      <c r="C67" s="3" t="s">
        <v>63</v>
      </c>
      <c r="D67" s="3" t="s">
        <v>1103</v>
      </c>
      <c r="E67" s="3" t="s">
        <v>7060</v>
      </c>
      <c r="F67" s="3" t="s">
        <v>424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48</v>
      </c>
      <c r="M67" s="3" t="s">
        <v>2518</v>
      </c>
      <c r="N67" s="3" t="s">
        <v>47</v>
      </c>
      <c r="O67" s="3" t="s">
        <v>38</v>
      </c>
      <c r="P67" s="5" t="s">
        <v>46</v>
      </c>
      <c r="Q67" s="3" t="s">
        <v>40</v>
      </c>
      <c r="R67" s="3" t="s">
        <v>46</v>
      </c>
      <c r="S67" s="3" t="s">
        <v>85</v>
      </c>
      <c r="T67" s="5" t="s">
        <v>46</v>
      </c>
      <c r="U67" s="3" t="s">
        <v>80</v>
      </c>
      <c r="V67" s="3" t="s">
        <v>80</v>
      </c>
      <c r="W67" s="3" t="s">
        <v>176</v>
      </c>
      <c r="X67" s="5" t="s">
        <v>46</v>
      </c>
      <c r="Y67" s="3" t="s">
        <v>47</v>
      </c>
      <c r="Z67" s="3" t="s">
        <v>46</v>
      </c>
      <c r="AA67" s="3" t="s">
        <v>121</v>
      </c>
      <c r="AB67" s="5" t="s">
        <v>61</v>
      </c>
      <c r="AC67" s="3" t="s">
        <v>46</v>
      </c>
      <c r="AD67" s="3" t="s">
        <v>47</v>
      </c>
      <c r="AE67" s="3" t="s">
        <v>176</v>
      </c>
      <c r="AF67" s="5" t="s">
        <v>2795</v>
      </c>
      <c r="AG67" s="3" t="s">
        <v>191</v>
      </c>
      <c r="AH67" s="5" t="s">
        <v>9032</v>
      </c>
      <c r="AI67" s="3" t="s">
        <v>5413</v>
      </c>
      <c r="AK67" s="16">
        <f t="shared" si="0"/>
        <v>-96.079999999999927</v>
      </c>
      <c r="AL67" t="str">
        <f t="shared" si="1"/>
        <v xml:space="preserve">  </v>
      </c>
      <c r="AN67" s="23">
        <f t="shared" si="2"/>
        <v>-0.92110197673666805</v>
      </c>
      <c r="AQ67" s="25">
        <f t="shared" si="3"/>
        <v>0.82150140584717901</v>
      </c>
      <c r="AR67" s="41">
        <f t="shared" si="4"/>
        <v>1.2172833702807155</v>
      </c>
    </row>
    <row r="68" spans="1:44" x14ac:dyDescent="0.25">
      <c r="A68" s="3" t="s">
        <v>838</v>
      </c>
      <c r="B68" s="4" t="s">
        <v>2079</v>
      </c>
      <c r="C68" s="3" t="s">
        <v>42</v>
      </c>
      <c r="D68" s="3" t="s">
        <v>307</v>
      </c>
      <c r="E68" s="3" t="s">
        <v>9033</v>
      </c>
      <c r="F68" s="3" t="s">
        <v>85</v>
      </c>
      <c r="G68" s="3" t="s">
        <v>42</v>
      </c>
      <c r="H68" s="5" t="s">
        <v>80</v>
      </c>
      <c r="I68" s="3" t="s">
        <v>46</v>
      </c>
      <c r="J68" s="3" t="s">
        <v>80</v>
      </c>
      <c r="K68" s="3" t="s">
        <v>143</v>
      </c>
      <c r="L68" s="5" t="s">
        <v>46</v>
      </c>
      <c r="M68" s="3" t="s">
        <v>2518</v>
      </c>
      <c r="N68" s="3" t="s">
        <v>80</v>
      </c>
      <c r="O68" s="3" t="s">
        <v>38</v>
      </c>
      <c r="P68" s="5" t="s">
        <v>40</v>
      </c>
      <c r="Q68" s="3" t="s">
        <v>47</v>
      </c>
      <c r="R68" s="3" t="s">
        <v>40</v>
      </c>
      <c r="S68" s="3" t="s">
        <v>50</v>
      </c>
      <c r="T68" s="5" t="s">
        <v>46</v>
      </c>
      <c r="U68" s="3" t="s">
        <v>80</v>
      </c>
      <c r="V68" s="3" t="s">
        <v>80</v>
      </c>
      <c r="W68" s="3" t="s">
        <v>176</v>
      </c>
      <c r="X68" s="5" t="s">
        <v>46</v>
      </c>
      <c r="Y68" s="3" t="s">
        <v>47</v>
      </c>
      <c r="Z68" s="3" t="s">
        <v>46</v>
      </c>
      <c r="AA68" s="3" t="s">
        <v>121</v>
      </c>
      <c r="AB68" s="5" t="s">
        <v>46</v>
      </c>
      <c r="AC68" s="3" t="s">
        <v>46</v>
      </c>
      <c r="AD68" s="3" t="s">
        <v>47</v>
      </c>
      <c r="AE68" s="3" t="s">
        <v>176</v>
      </c>
      <c r="AF68" s="5" t="s">
        <v>2795</v>
      </c>
      <c r="AG68" s="3" t="s">
        <v>184</v>
      </c>
      <c r="AH68" s="5" t="s">
        <v>9032</v>
      </c>
      <c r="AI68" s="3" t="s">
        <v>3553</v>
      </c>
      <c r="AK68" s="16">
        <f t="shared" si="0"/>
        <v>-96.679999999999836</v>
      </c>
      <c r="AL68" t="str">
        <f t="shared" si="1"/>
        <v xml:space="preserve">  </v>
      </c>
      <c r="AN68" s="23">
        <f t="shared" si="2"/>
        <v>-0.92667723112554745</v>
      </c>
      <c r="AQ68" s="25">
        <f t="shared" si="3"/>
        <v>0.8229529286636873</v>
      </c>
      <c r="AR68" s="41">
        <f t="shared" si="4"/>
        <v>1.2151363281783347</v>
      </c>
    </row>
    <row r="69" spans="1:44" x14ac:dyDescent="0.25">
      <c r="A69" s="3" t="s">
        <v>7111</v>
      </c>
      <c r="B69" s="4" t="s">
        <v>4248</v>
      </c>
      <c r="C69" s="3" t="s">
        <v>42</v>
      </c>
      <c r="D69" s="3" t="s">
        <v>140</v>
      </c>
      <c r="E69" s="3" t="s">
        <v>6983</v>
      </c>
      <c r="F69" s="3" t="s">
        <v>1361</v>
      </c>
      <c r="G69" s="3" t="s">
        <v>111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46</v>
      </c>
      <c r="M69" s="3" t="s">
        <v>86</v>
      </c>
      <c r="N69" s="3" t="s">
        <v>46</v>
      </c>
      <c r="O69" s="3" t="s">
        <v>38</v>
      </c>
      <c r="P69" s="5" t="s">
        <v>46</v>
      </c>
      <c r="Q69" s="3" t="s">
        <v>40</v>
      </c>
      <c r="R69" s="3" t="s">
        <v>40</v>
      </c>
      <c r="S69" s="3" t="s">
        <v>50</v>
      </c>
      <c r="T69" s="5" t="s">
        <v>46</v>
      </c>
      <c r="U69" s="3" t="s">
        <v>80</v>
      </c>
      <c r="V69" s="3" t="s">
        <v>47</v>
      </c>
      <c r="W69" s="3" t="s">
        <v>176</v>
      </c>
      <c r="X69" s="5" t="s">
        <v>46</v>
      </c>
      <c r="Y69" s="3" t="s">
        <v>47</v>
      </c>
      <c r="Z69" s="3" t="s">
        <v>46</v>
      </c>
      <c r="AA69" s="3" t="s">
        <v>121</v>
      </c>
      <c r="AB69" s="5" t="s">
        <v>46</v>
      </c>
      <c r="AC69" s="3" t="s">
        <v>80</v>
      </c>
      <c r="AD69" s="3" t="s">
        <v>80</v>
      </c>
      <c r="AE69" s="3" t="s">
        <v>176</v>
      </c>
      <c r="AF69" s="5" t="s">
        <v>293</v>
      </c>
      <c r="AG69" s="3" t="s">
        <v>184</v>
      </c>
      <c r="AH69" s="5" t="s">
        <v>9034</v>
      </c>
      <c r="AI69" s="3" t="s">
        <v>9035</v>
      </c>
      <c r="AK69" s="16">
        <f t="shared" si="0"/>
        <v>-26.639999999999873</v>
      </c>
      <c r="AL69" t="str">
        <f t="shared" si="1"/>
        <v xml:space="preserve">  </v>
      </c>
      <c r="AN69" s="23">
        <f t="shared" si="2"/>
        <v>-0.27585920213025422</v>
      </c>
      <c r="AQ69" s="25">
        <f t="shared" si="3"/>
        <v>0.60867189479065298</v>
      </c>
      <c r="AR69" s="41">
        <f t="shared" si="4"/>
        <v>1.6429212660524446</v>
      </c>
    </row>
    <row r="70" spans="1:44" x14ac:dyDescent="0.25">
      <c r="A70" s="3" t="s">
        <v>7111</v>
      </c>
      <c r="B70" s="4" t="s">
        <v>114</v>
      </c>
      <c r="C70" s="3" t="s">
        <v>42</v>
      </c>
      <c r="D70" s="3" t="s">
        <v>115</v>
      </c>
      <c r="E70" s="3" t="s">
        <v>7159</v>
      </c>
      <c r="F70" s="3" t="s">
        <v>94</v>
      </c>
      <c r="G70" s="3" t="s">
        <v>42</v>
      </c>
      <c r="H70" s="5" t="s">
        <v>46</v>
      </c>
      <c r="I70" s="3" t="s">
        <v>46</v>
      </c>
      <c r="J70" s="3" t="s">
        <v>47</v>
      </c>
      <c r="K70" s="3" t="s">
        <v>143</v>
      </c>
      <c r="L70" s="5" t="s">
        <v>86</v>
      </c>
      <c r="M70" s="3" t="s">
        <v>48</v>
      </c>
      <c r="N70" s="3" t="s">
        <v>61</v>
      </c>
      <c r="O70" s="3" t="s">
        <v>38</v>
      </c>
      <c r="P70" s="5" t="s">
        <v>40</v>
      </c>
      <c r="Q70" s="3" t="s">
        <v>47</v>
      </c>
      <c r="R70" s="3" t="s">
        <v>47</v>
      </c>
      <c r="S70" s="3" t="s">
        <v>50</v>
      </c>
      <c r="T70" s="5" t="s">
        <v>46</v>
      </c>
      <c r="U70" s="3" t="s">
        <v>80</v>
      </c>
      <c r="V70" s="3" t="s">
        <v>2525</v>
      </c>
      <c r="W70" s="3" t="s">
        <v>176</v>
      </c>
      <c r="X70" s="5" t="s">
        <v>46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2525</v>
      </c>
      <c r="AD70" s="3" t="s">
        <v>80</v>
      </c>
      <c r="AE70" s="3" t="s">
        <v>176</v>
      </c>
      <c r="AF70" s="5" t="s">
        <v>293</v>
      </c>
      <c r="AG70" s="3" t="s">
        <v>184</v>
      </c>
      <c r="AH70" s="5" t="s">
        <v>9034</v>
      </c>
      <c r="AI70" s="3" t="s">
        <v>6675</v>
      </c>
      <c r="AK70" s="16">
        <f t="shared" ref="AK70:AK93" si="5">IF(OR(E70="", ISBLANK(E70)), AH70-AH70,AH70-E70)</f>
        <v>153.69999999999982</v>
      </c>
      <c r="AL70" t="str">
        <f t="shared" ref="AL70:AL77" si="6">IF(AK70&gt;300,B70,"  ")</f>
        <v xml:space="preserve">  </v>
      </c>
      <c r="AN70" s="23">
        <f t="shared" ref="AN70:AN77" si="7">(AK70-$AO$5)/$AP$5</f>
        <v>1.3998764253541984</v>
      </c>
      <c r="AQ70" s="25">
        <f t="shared" ref="AQ70:AQ93" si="8">1-_xlfn.NORM.S.DIST(AN70,TRUE)</f>
        <v>8.0775163352858392E-2</v>
      </c>
      <c r="AR70" s="41">
        <f t="shared" ref="AR70:AR93" si="9">1/AQ70</f>
        <v>12.3800430539719</v>
      </c>
    </row>
    <row r="71" spans="1:44" x14ac:dyDescent="0.25">
      <c r="A71" s="3" t="s">
        <v>9036</v>
      </c>
      <c r="B71" s="4" t="s">
        <v>99</v>
      </c>
      <c r="C71" s="3" t="s">
        <v>58</v>
      </c>
      <c r="D71" s="3" t="s">
        <v>100</v>
      </c>
      <c r="E71" s="3" t="s">
        <v>7070</v>
      </c>
      <c r="F71" s="3" t="s">
        <v>31</v>
      </c>
      <c r="G71" s="3" t="s">
        <v>42</v>
      </c>
      <c r="H71" s="5" t="s">
        <v>46</v>
      </c>
      <c r="I71" s="3" t="s">
        <v>46</v>
      </c>
      <c r="J71" s="3" t="s">
        <v>46</v>
      </c>
      <c r="K71" s="3" t="s">
        <v>143</v>
      </c>
      <c r="L71" s="5" t="s">
        <v>47</v>
      </c>
      <c r="M71" s="3" t="s">
        <v>86</v>
      </c>
      <c r="N71" s="3" t="s">
        <v>80</v>
      </c>
      <c r="O71" s="3" t="s">
        <v>38</v>
      </c>
      <c r="P71" s="5" t="s">
        <v>40</v>
      </c>
      <c r="Q71" s="3" t="s">
        <v>47</v>
      </c>
      <c r="R71" s="3" t="s">
        <v>40</v>
      </c>
      <c r="S71" s="3" t="s">
        <v>50</v>
      </c>
      <c r="T71" s="5" t="s">
        <v>46</v>
      </c>
      <c r="U71" s="3" t="s">
        <v>80</v>
      </c>
      <c r="V71" s="3" t="s">
        <v>80</v>
      </c>
      <c r="W71" s="3" t="s">
        <v>176</v>
      </c>
      <c r="X71" s="5" t="s">
        <v>46</v>
      </c>
      <c r="Y71" s="3" t="s">
        <v>47</v>
      </c>
      <c r="Z71" s="3" t="s">
        <v>46</v>
      </c>
      <c r="AA71" s="3" t="s">
        <v>121</v>
      </c>
      <c r="AB71" s="5" t="s">
        <v>61</v>
      </c>
      <c r="AC71" s="3" t="s">
        <v>47</v>
      </c>
      <c r="AD71" s="3" t="s">
        <v>80</v>
      </c>
      <c r="AE71" s="3" t="s">
        <v>176</v>
      </c>
      <c r="AF71" s="5" t="s">
        <v>302</v>
      </c>
      <c r="AG71" s="3" t="s">
        <v>184</v>
      </c>
      <c r="AH71" s="5" t="s">
        <v>9037</v>
      </c>
      <c r="AI71" s="3" t="s">
        <v>4548</v>
      </c>
      <c r="AK71" s="16">
        <f t="shared" si="5"/>
        <v>-75.440000000000055</v>
      </c>
      <c r="AL71" t="str">
        <f t="shared" si="6"/>
        <v xml:space="preserve">  </v>
      </c>
      <c r="AN71" s="23">
        <f t="shared" si="7"/>
        <v>-0.72931322575918689</v>
      </c>
      <c r="AQ71" s="25">
        <f t="shared" si="8"/>
        <v>0.76709495805888528</v>
      </c>
      <c r="AR71" s="41">
        <f t="shared" si="9"/>
        <v>1.3036195708162066</v>
      </c>
    </row>
    <row r="72" spans="1:44" x14ac:dyDescent="0.25">
      <c r="A72" s="3" t="s">
        <v>9036</v>
      </c>
      <c r="B72" s="4" t="s">
        <v>895</v>
      </c>
      <c r="C72" s="3" t="s">
        <v>42</v>
      </c>
      <c r="D72" s="3" t="s">
        <v>422</v>
      </c>
      <c r="E72" s="3" t="s">
        <v>7184</v>
      </c>
      <c r="F72" s="3" t="s">
        <v>156</v>
      </c>
      <c r="G72" s="3" t="s">
        <v>42</v>
      </c>
      <c r="H72" s="5" t="s">
        <v>46</v>
      </c>
      <c r="I72" s="3" t="s">
        <v>46</v>
      </c>
      <c r="J72" s="3" t="s">
        <v>46</v>
      </c>
      <c r="K72" s="3" t="s">
        <v>143</v>
      </c>
      <c r="L72" s="5" t="s">
        <v>47</v>
      </c>
      <c r="M72" s="3" t="s">
        <v>47</v>
      </c>
      <c r="N72" s="3" t="s">
        <v>46</v>
      </c>
      <c r="O72" s="3" t="s">
        <v>38</v>
      </c>
      <c r="P72" s="5" t="s">
        <v>40</v>
      </c>
      <c r="Q72" s="3" t="s">
        <v>47</v>
      </c>
      <c r="R72" s="3" t="s">
        <v>40</v>
      </c>
      <c r="S72" s="3" t="s">
        <v>50</v>
      </c>
      <c r="T72" s="5" t="s">
        <v>46</v>
      </c>
      <c r="U72" s="3" t="s">
        <v>80</v>
      </c>
      <c r="V72" s="3" t="s">
        <v>80</v>
      </c>
      <c r="W72" s="3" t="s">
        <v>176</v>
      </c>
      <c r="X72" s="5" t="s">
        <v>47</v>
      </c>
      <c r="Y72" s="3" t="s">
        <v>2565</v>
      </c>
      <c r="Z72" s="3" t="s">
        <v>46</v>
      </c>
      <c r="AA72" s="3" t="s">
        <v>121</v>
      </c>
      <c r="AB72" s="5" t="s">
        <v>61</v>
      </c>
      <c r="AC72" s="3" t="s">
        <v>2525</v>
      </c>
      <c r="AD72" s="3" t="s">
        <v>80</v>
      </c>
      <c r="AE72" s="3" t="s">
        <v>176</v>
      </c>
      <c r="AF72" s="5" t="s">
        <v>302</v>
      </c>
      <c r="AG72" s="3" t="s">
        <v>184</v>
      </c>
      <c r="AH72" s="5" t="s">
        <v>9037</v>
      </c>
      <c r="AI72" s="3" t="s">
        <v>6053</v>
      </c>
      <c r="AK72" s="16">
        <f t="shared" si="5"/>
        <v>168.06999999999994</v>
      </c>
      <c r="AL72" t="str">
        <f t="shared" si="6"/>
        <v xml:space="preserve">  </v>
      </c>
      <c r="AN72" s="23">
        <f t="shared" si="7"/>
        <v>1.5334037679678827</v>
      </c>
      <c r="AQ72" s="25">
        <f t="shared" si="8"/>
        <v>6.2588200465036992E-2</v>
      </c>
      <c r="AR72" s="41">
        <f t="shared" si="9"/>
        <v>15.977452500150084</v>
      </c>
    </row>
    <row r="73" spans="1:44" x14ac:dyDescent="0.25">
      <c r="A73" s="3" t="s">
        <v>443</v>
      </c>
      <c r="B73" s="4" t="s">
        <v>415</v>
      </c>
      <c r="C73" s="3" t="s">
        <v>42</v>
      </c>
      <c r="D73" s="3" t="s">
        <v>193</v>
      </c>
      <c r="E73" s="3" t="s">
        <v>7079</v>
      </c>
      <c r="F73" s="3" t="s">
        <v>124</v>
      </c>
      <c r="G73" s="3" t="s">
        <v>111</v>
      </c>
      <c r="H73" s="5" t="s">
        <v>47</v>
      </c>
      <c r="I73" s="3" t="s">
        <v>47</v>
      </c>
      <c r="J73" s="3" t="s">
        <v>46</v>
      </c>
      <c r="K73" s="3" t="s">
        <v>143</v>
      </c>
      <c r="L73" s="5" t="s">
        <v>61</v>
      </c>
      <c r="M73" s="3" t="s">
        <v>2518</v>
      </c>
      <c r="N73" s="3" t="s">
        <v>80</v>
      </c>
      <c r="O73" s="3" t="s">
        <v>38</v>
      </c>
      <c r="P73" s="5" t="s">
        <v>2525</v>
      </c>
      <c r="Q73" s="3" t="s">
        <v>47</v>
      </c>
      <c r="R73" s="3" t="s">
        <v>40</v>
      </c>
      <c r="S73" s="3" t="s">
        <v>50</v>
      </c>
      <c r="T73" s="5" t="s">
        <v>61</v>
      </c>
      <c r="U73" s="3" t="s">
        <v>2525</v>
      </c>
      <c r="V73" s="3" t="s">
        <v>80</v>
      </c>
      <c r="W73" s="3" t="s">
        <v>176</v>
      </c>
      <c r="X73" s="5" t="s">
        <v>46</v>
      </c>
      <c r="Y73" s="3" t="s">
        <v>47</v>
      </c>
      <c r="Z73" s="3" t="s">
        <v>80</v>
      </c>
      <c r="AA73" s="3" t="s">
        <v>121</v>
      </c>
      <c r="AB73" s="5" t="s">
        <v>46</v>
      </c>
      <c r="AC73" s="3" t="s">
        <v>61</v>
      </c>
      <c r="AD73" s="3" t="s">
        <v>80</v>
      </c>
      <c r="AE73" s="3" t="s">
        <v>176</v>
      </c>
      <c r="AF73" s="5" t="s">
        <v>2823</v>
      </c>
      <c r="AG73" s="3" t="s">
        <v>184</v>
      </c>
      <c r="AH73" s="5" t="s">
        <v>9038</v>
      </c>
      <c r="AI73" s="3" t="s">
        <v>9039</v>
      </c>
      <c r="AK73" s="16">
        <f t="shared" si="5"/>
        <v>-192.86000000000013</v>
      </c>
      <c r="AL73" t="str">
        <f t="shared" si="6"/>
        <v xml:space="preserve">  </v>
      </c>
      <c r="AN73" s="23">
        <f t="shared" si="7"/>
        <v>-1.8203905096630622</v>
      </c>
      <c r="AQ73" s="25">
        <f t="shared" si="8"/>
        <v>0.96565022167338299</v>
      </c>
      <c r="AR73" s="41">
        <f t="shared" si="9"/>
        <v>1.0355716568542717</v>
      </c>
    </row>
    <row r="74" spans="1:44" x14ac:dyDescent="0.25">
      <c r="A74" s="3" t="s">
        <v>484</v>
      </c>
      <c r="B74" s="4" t="s">
        <v>1768</v>
      </c>
      <c r="C74" s="3" t="s">
        <v>278</v>
      </c>
      <c r="D74" s="3" t="s">
        <v>1103</v>
      </c>
      <c r="E74" s="3" t="s">
        <v>9040</v>
      </c>
      <c r="F74" s="3" t="s">
        <v>339</v>
      </c>
      <c r="G74" s="3" t="s">
        <v>42</v>
      </c>
      <c r="H74" s="5" t="s">
        <v>47</v>
      </c>
      <c r="I74" s="3" t="s">
        <v>47</v>
      </c>
      <c r="J74" s="3" t="s">
        <v>47</v>
      </c>
      <c r="K74" s="3" t="s">
        <v>143</v>
      </c>
      <c r="L74" s="5" t="s">
        <v>2518</v>
      </c>
      <c r="M74" s="3" t="s">
        <v>40</v>
      </c>
      <c r="N74" s="3" t="s">
        <v>47</v>
      </c>
      <c r="O74" s="3" t="s">
        <v>38</v>
      </c>
      <c r="P74" s="5" t="s">
        <v>61</v>
      </c>
      <c r="Q74" s="3" t="s">
        <v>40</v>
      </c>
      <c r="R74" s="3" t="s">
        <v>46</v>
      </c>
      <c r="S74" s="3" t="s">
        <v>50</v>
      </c>
      <c r="T74" s="5" t="s">
        <v>61</v>
      </c>
      <c r="U74" s="3" t="s">
        <v>80</v>
      </c>
      <c r="V74" s="3" t="s">
        <v>80</v>
      </c>
      <c r="W74" s="3" t="s">
        <v>176</v>
      </c>
      <c r="X74" s="5" t="s">
        <v>46</v>
      </c>
      <c r="Y74" s="3" t="s">
        <v>40</v>
      </c>
      <c r="Z74" s="3" t="s">
        <v>46</v>
      </c>
      <c r="AA74" s="3" t="s">
        <v>121</v>
      </c>
      <c r="AB74" s="5" t="s">
        <v>61</v>
      </c>
      <c r="AC74" s="3" t="s">
        <v>48</v>
      </c>
      <c r="AD74" s="3" t="s">
        <v>80</v>
      </c>
      <c r="AE74" s="3" t="s">
        <v>176</v>
      </c>
      <c r="AF74" s="5" t="s">
        <v>3068</v>
      </c>
      <c r="AG74" s="3" t="s">
        <v>184</v>
      </c>
      <c r="AH74" s="5" t="s">
        <v>9041</v>
      </c>
      <c r="AI74" s="3" t="s">
        <v>2686</v>
      </c>
      <c r="AK74" s="16">
        <f t="shared" si="5"/>
        <v>-7.9200000000000728</v>
      </c>
      <c r="AL74" t="str">
        <f t="shared" si="6"/>
        <v xml:space="preserve">  </v>
      </c>
      <c r="AN74" s="23">
        <f t="shared" si="7"/>
        <v>-0.10191126519719072</v>
      </c>
      <c r="AQ74" s="25">
        <f t="shared" si="8"/>
        <v>0.54058644590665506</v>
      </c>
      <c r="AR74" s="41">
        <f t="shared" si="9"/>
        <v>1.8498429022259901</v>
      </c>
    </row>
    <row r="75" spans="1:44" x14ac:dyDescent="0.25">
      <c r="A75" s="3" t="s">
        <v>484</v>
      </c>
      <c r="B75" s="4" t="s">
        <v>545</v>
      </c>
      <c r="C75" s="3" t="s">
        <v>42</v>
      </c>
      <c r="D75" s="3" t="s">
        <v>55</v>
      </c>
      <c r="E75" s="3" t="s">
        <v>7134</v>
      </c>
      <c r="F75" s="3" t="s">
        <v>1236</v>
      </c>
      <c r="G75" s="3" t="s">
        <v>42</v>
      </c>
      <c r="H75" s="5" t="s">
        <v>46</v>
      </c>
      <c r="I75" s="3" t="s">
        <v>46</v>
      </c>
      <c r="J75" s="3" t="s">
        <v>47</v>
      </c>
      <c r="K75" s="3" t="s">
        <v>143</v>
      </c>
      <c r="L75" s="5" t="s">
        <v>48</v>
      </c>
      <c r="M75" s="3" t="s">
        <v>80</v>
      </c>
      <c r="N75" s="3" t="s">
        <v>47</v>
      </c>
      <c r="O75" s="3" t="s">
        <v>38</v>
      </c>
      <c r="P75" s="5" t="s">
        <v>2525</v>
      </c>
      <c r="Q75" s="3" t="s">
        <v>47</v>
      </c>
      <c r="R75" s="3" t="s">
        <v>40</v>
      </c>
      <c r="S75" s="3" t="s">
        <v>50</v>
      </c>
      <c r="T75" s="5" t="s">
        <v>46</v>
      </c>
      <c r="U75" s="3" t="s">
        <v>80</v>
      </c>
      <c r="V75" s="3" t="s">
        <v>2525</v>
      </c>
      <c r="W75" s="3" t="s">
        <v>176</v>
      </c>
      <c r="X75" s="5" t="s">
        <v>47</v>
      </c>
      <c r="Y75" s="3" t="s">
        <v>80</v>
      </c>
      <c r="Z75" s="3" t="s">
        <v>46</v>
      </c>
      <c r="AA75" s="3" t="s">
        <v>121</v>
      </c>
      <c r="AB75" s="5" t="s">
        <v>46</v>
      </c>
      <c r="AC75" s="3" t="s">
        <v>2525</v>
      </c>
      <c r="AD75" s="3" t="s">
        <v>80</v>
      </c>
      <c r="AE75" s="3" t="s">
        <v>176</v>
      </c>
      <c r="AF75" s="5" t="s">
        <v>3068</v>
      </c>
      <c r="AG75" s="3" t="s">
        <v>184</v>
      </c>
      <c r="AH75" s="5" t="s">
        <v>9041</v>
      </c>
      <c r="AI75" s="3" t="s">
        <v>5845</v>
      </c>
      <c r="AK75" s="16">
        <f t="shared" si="5"/>
        <v>-0.92000000000007276</v>
      </c>
      <c r="AL75" t="str">
        <f t="shared" si="6"/>
        <v xml:space="preserve">  </v>
      </c>
      <c r="AN75" s="23">
        <f t="shared" si="7"/>
        <v>-3.6866630660253884E-2</v>
      </c>
      <c r="AQ75" s="25">
        <f t="shared" si="8"/>
        <v>0.51470432673706212</v>
      </c>
      <c r="AR75" s="41">
        <f t="shared" si="9"/>
        <v>1.9428630148486246</v>
      </c>
    </row>
    <row r="76" spans="1:44" x14ac:dyDescent="0.25">
      <c r="A76" s="3" t="s">
        <v>489</v>
      </c>
      <c r="B76" s="4" t="s">
        <v>1585</v>
      </c>
      <c r="C76" s="3" t="s">
        <v>42</v>
      </c>
      <c r="D76" s="3" t="s">
        <v>1260</v>
      </c>
      <c r="E76" s="3" t="s">
        <v>7081</v>
      </c>
      <c r="F76" s="3" t="s">
        <v>1258</v>
      </c>
      <c r="G76" s="3" t="s">
        <v>42</v>
      </c>
      <c r="H76" s="5" t="s">
        <v>47</v>
      </c>
      <c r="I76" s="3" t="s">
        <v>46</v>
      </c>
      <c r="J76" s="3" t="s">
        <v>46</v>
      </c>
      <c r="K76" s="3" t="s">
        <v>143</v>
      </c>
      <c r="L76" s="5" t="s">
        <v>40</v>
      </c>
      <c r="M76" s="3" t="s">
        <v>61</v>
      </c>
      <c r="N76" s="3" t="s">
        <v>40</v>
      </c>
      <c r="O76" s="3" t="s">
        <v>38</v>
      </c>
      <c r="P76" s="5" t="s">
        <v>2525</v>
      </c>
      <c r="Q76" s="3" t="s">
        <v>47</v>
      </c>
      <c r="R76" s="3" t="s">
        <v>40</v>
      </c>
      <c r="S76" s="3" t="s">
        <v>50</v>
      </c>
      <c r="T76" s="5" t="s">
        <v>61</v>
      </c>
      <c r="U76" s="3" t="s">
        <v>80</v>
      </c>
      <c r="V76" s="3" t="s">
        <v>2525</v>
      </c>
      <c r="W76" s="3" t="s">
        <v>176</v>
      </c>
      <c r="X76" s="5" t="s">
        <v>61</v>
      </c>
      <c r="Y76" s="3" t="s">
        <v>47</v>
      </c>
      <c r="Z76" s="3" t="s">
        <v>47</v>
      </c>
      <c r="AA76" s="3" t="s">
        <v>121</v>
      </c>
      <c r="AB76" s="5" t="s">
        <v>46</v>
      </c>
      <c r="AC76" s="3" t="s">
        <v>47</v>
      </c>
      <c r="AD76" s="3" t="s">
        <v>47</v>
      </c>
      <c r="AE76" s="3" t="s">
        <v>176</v>
      </c>
      <c r="AF76" s="5" t="s">
        <v>236</v>
      </c>
      <c r="AG76" s="3" t="s">
        <v>184</v>
      </c>
      <c r="AH76" s="5" t="s">
        <v>9042</v>
      </c>
      <c r="AI76" s="3" t="s">
        <v>9043</v>
      </c>
      <c r="AK76" s="16">
        <f t="shared" si="5"/>
        <v>-100.67999999999984</v>
      </c>
      <c r="AL76" t="str">
        <f t="shared" si="6"/>
        <v xml:space="preserve">  </v>
      </c>
      <c r="AN76" s="23">
        <f t="shared" si="7"/>
        <v>-0.96384559371808287</v>
      </c>
      <c r="AQ76" s="25">
        <f t="shared" si="8"/>
        <v>0.83243832794473283</v>
      </c>
      <c r="AR76" s="41">
        <f t="shared" si="9"/>
        <v>1.2012901934356774</v>
      </c>
    </row>
    <row r="77" spans="1:44" x14ac:dyDescent="0.25">
      <c r="A77" s="3" t="s">
        <v>493</v>
      </c>
      <c r="B77" s="4" t="s">
        <v>109</v>
      </c>
      <c r="C77" s="3" t="s">
        <v>42</v>
      </c>
      <c r="D77" s="3" t="s">
        <v>59</v>
      </c>
      <c r="E77" s="3" t="s">
        <v>7076</v>
      </c>
      <c r="F77" s="3" t="s">
        <v>840</v>
      </c>
      <c r="G77" s="3" t="s">
        <v>111</v>
      </c>
      <c r="H77" s="5" t="s">
        <v>47</v>
      </c>
      <c r="I77" s="3" t="s">
        <v>47</v>
      </c>
      <c r="J77" s="3" t="s">
        <v>47</v>
      </c>
      <c r="K77" s="3" t="s">
        <v>143</v>
      </c>
      <c r="L77" s="5" t="s">
        <v>80</v>
      </c>
      <c r="M77" s="3" t="s">
        <v>47</v>
      </c>
      <c r="N77" s="3" t="s">
        <v>61</v>
      </c>
      <c r="O77" s="3" t="s">
        <v>38</v>
      </c>
      <c r="P77" s="5" t="s">
        <v>40</v>
      </c>
      <c r="Q77" s="3" t="s">
        <v>47</v>
      </c>
      <c r="R77" s="3" t="s">
        <v>46</v>
      </c>
      <c r="S77" s="3" t="s">
        <v>50</v>
      </c>
      <c r="T77" s="5" t="s">
        <v>61</v>
      </c>
      <c r="U77" s="3" t="s">
        <v>2525</v>
      </c>
      <c r="V77" s="3" t="s">
        <v>80</v>
      </c>
      <c r="W77" s="3" t="s">
        <v>176</v>
      </c>
      <c r="X77" s="5" t="s">
        <v>61</v>
      </c>
      <c r="Y77" s="3" t="s">
        <v>80</v>
      </c>
      <c r="Z77" s="3" t="s">
        <v>46</v>
      </c>
      <c r="AA77" s="3" t="s">
        <v>121</v>
      </c>
      <c r="AB77" s="5" t="s">
        <v>46</v>
      </c>
      <c r="AC77" s="3" t="s">
        <v>2525</v>
      </c>
      <c r="AD77" s="3" t="s">
        <v>80</v>
      </c>
      <c r="AE77" s="3" t="s">
        <v>176</v>
      </c>
      <c r="AF77" s="5" t="s">
        <v>279</v>
      </c>
      <c r="AG77" s="3" t="s">
        <v>184</v>
      </c>
      <c r="AH77" s="5" t="s">
        <v>9044</v>
      </c>
      <c r="AI77" s="3" t="s">
        <v>9045</v>
      </c>
      <c r="AK77" s="16">
        <f t="shared" si="5"/>
        <v>-116.40000000000009</v>
      </c>
      <c r="AL77" t="str">
        <f t="shared" si="6"/>
        <v xml:space="preserve">  </v>
      </c>
      <c r="AN77" s="23">
        <f t="shared" si="7"/>
        <v>-1.109917258706749</v>
      </c>
      <c r="AQ77" s="25">
        <f t="shared" si="8"/>
        <v>0.86648265865164742</v>
      </c>
      <c r="AR77" s="41">
        <f t="shared" si="9"/>
        <v>1.1540911869559187</v>
      </c>
    </row>
    <row r="78" spans="1:44" x14ac:dyDescent="0.25">
      <c r="A78" s="3" t="s">
        <v>497</v>
      </c>
      <c r="B78" s="4" t="s">
        <v>229</v>
      </c>
      <c r="C78" s="3" t="s">
        <v>42</v>
      </c>
      <c r="D78" s="3" t="s">
        <v>186</v>
      </c>
      <c r="E78" s="3" t="s">
        <v>4977</v>
      </c>
      <c r="F78" s="3" t="s">
        <v>827</v>
      </c>
      <c r="G78" s="3" t="s">
        <v>42</v>
      </c>
      <c r="H78" s="5" t="s">
        <v>47</v>
      </c>
      <c r="I78" s="3" t="s">
        <v>46</v>
      </c>
      <c r="J78" s="3" t="s">
        <v>47</v>
      </c>
      <c r="K78" s="3" t="s">
        <v>143</v>
      </c>
      <c r="L78" s="5" t="s">
        <v>2524</v>
      </c>
      <c r="M78" s="3" t="s">
        <v>47</v>
      </c>
      <c r="N78" s="3" t="s">
        <v>47</v>
      </c>
      <c r="O78" s="3" t="s">
        <v>38</v>
      </c>
      <c r="P78" s="5" t="s">
        <v>40</v>
      </c>
      <c r="Q78" s="3" t="s">
        <v>47</v>
      </c>
      <c r="R78" s="3" t="s">
        <v>46</v>
      </c>
      <c r="S78" s="3" t="s">
        <v>50</v>
      </c>
      <c r="T78" s="5" t="s">
        <v>61</v>
      </c>
      <c r="U78" s="3" t="s">
        <v>2525</v>
      </c>
      <c r="V78" s="3" t="s">
        <v>2525</v>
      </c>
      <c r="W78" s="3" t="s">
        <v>176</v>
      </c>
      <c r="X78" s="5" t="s">
        <v>61</v>
      </c>
      <c r="Y78" s="3" t="s">
        <v>80</v>
      </c>
      <c r="Z78" s="3" t="s">
        <v>47</v>
      </c>
      <c r="AA78" s="3" t="s">
        <v>121</v>
      </c>
      <c r="AB78" s="5" t="s">
        <v>61</v>
      </c>
      <c r="AC78" s="3" t="s">
        <v>86</v>
      </c>
      <c r="AD78" s="3" t="s">
        <v>80</v>
      </c>
      <c r="AE78" s="3" t="s">
        <v>176</v>
      </c>
      <c r="AF78" s="5" t="s">
        <v>2848</v>
      </c>
      <c r="AG78" s="3" t="s">
        <v>184</v>
      </c>
      <c r="AH78" s="5" t="s">
        <v>9046</v>
      </c>
      <c r="AI78" s="3" t="s">
        <v>8806</v>
      </c>
      <c r="AK78" s="16">
        <f t="shared" si="5"/>
        <v>-26.119999999999891</v>
      </c>
      <c r="AN78" s="23">
        <f t="shared" ref="AN78:AN93" si="10">(AK78-$AO$5)/$AP$5</f>
        <v>-0.2710273149932248</v>
      </c>
      <c r="AQ78" s="25">
        <f t="shared" si="8"/>
        <v>0.606814988047788</v>
      </c>
      <c r="AR78" s="41">
        <f t="shared" si="9"/>
        <v>1.6479487482950039</v>
      </c>
    </row>
    <row r="79" spans="1:44" x14ac:dyDescent="0.25">
      <c r="A79" s="3" t="s">
        <v>91</v>
      </c>
      <c r="B79" s="4" t="s">
        <v>459</v>
      </c>
      <c r="C79" s="3" t="s">
        <v>63</v>
      </c>
      <c r="D79" s="3" t="s">
        <v>380</v>
      </c>
      <c r="E79" s="3" t="s">
        <v>3067</v>
      </c>
      <c r="F79" s="3" t="s">
        <v>644</v>
      </c>
      <c r="G79" s="3" t="s">
        <v>42</v>
      </c>
      <c r="H79" s="5" t="s">
        <v>80</v>
      </c>
      <c r="I79" s="3" t="s">
        <v>46</v>
      </c>
      <c r="J79" s="3" t="s">
        <v>80</v>
      </c>
      <c r="K79" s="3" t="s">
        <v>143</v>
      </c>
      <c r="L79" s="5" t="s">
        <v>80</v>
      </c>
      <c r="M79" s="3" t="s">
        <v>46</v>
      </c>
      <c r="N79" s="3" t="s">
        <v>47</v>
      </c>
      <c r="O79" s="3" t="s">
        <v>38</v>
      </c>
      <c r="P79" s="5" t="s">
        <v>40</v>
      </c>
      <c r="Q79" s="3" t="s">
        <v>47</v>
      </c>
      <c r="R79" s="3" t="s">
        <v>46</v>
      </c>
      <c r="S79" s="3" t="s">
        <v>50</v>
      </c>
      <c r="T79" s="5" t="s">
        <v>46</v>
      </c>
      <c r="U79" s="3" t="s">
        <v>80</v>
      </c>
      <c r="V79" s="3" t="s">
        <v>80</v>
      </c>
      <c r="W79" s="3" t="s">
        <v>176</v>
      </c>
      <c r="X79" s="5" t="s">
        <v>46</v>
      </c>
      <c r="Y79" s="3" t="s">
        <v>80</v>
      </c>
      <c r="Z79" s="3" t="s">
        <v>47</v>
      </c>
      <c r="AA79" s="3" t="s">
        <v>121</v>
      </c>
      <c r="AB79" s="5" t="s">
        <v>46</v>
      </c>
      <c r="AC79" s="3" t="s">
        <v>80</v>
      </c>
      <c r="AD79" s="3" t="s">
        <v>80</v>
      </c>
      <c r="AE79" s="3" t="s">
        <v>176</v>
      </c>
      <c r="AF79" s="5" t="s">
        <v>122</v>
      </c>
      <c r="AG79" s="3" t="s">
        <v>184</v>
      </c>
      <c r="AH79" s="5" t="s">
        <v>5933</v>
      </c>
      <c r="AI79" s="3" t="s">
        <v>9047</v>
      </c>
      <c r="AK79" s="16">
        <f t="shared" si="5"/>
        <v>70.190000000000055</v>
      </c>
      <c r="AN79" s="23">
        <f t="shared" si="10"/>
        <v>0.6238939353285442</v>
      </c>
      <c r="AQ79" s="25">
        <f t="shared" si="8"/>
        <v>0.26634862171532558</v>
      </c>
      <c r="AR79" s="41">
        <f t="shared" si="9"/>
        <v>3.7544778477164558</v>
      </c>
    </row>
    <row r="80" spans="1:44" x14ac:dyDescent="0.25">
      <c r="A80" s="3" t="s">
        <v>124</v>
      </c>
      <c r="B80" s="4" t="s">
        <v>105</v>
      </c>
      <c r="C80" s="3" t="s">
        <v>58</v>
      </c>
      <c r="D80" s="3" t="s">
        <v>55</v>
      </c>
      <c r="E80" s="3" t="s">
        <v>7170</v>
      </c>
      <c r="F80" s="3" t="s">
        <v>1005</v>
      </c>
      <c r="G80" s="3" t="s">
        <v>42</v>
      </c>
      <c r="H80" s="5" t="s">
        <v>46</v>
      </c>
      <c r="I80" s="3" t="s">
        <v>46</v>
      </c>
      <c r="J80" s="3" t="s">
        <v>47</v>
      </c>
      <c r="K80" s="3" t="s">
        <v>143</v>
      </c>
      <c r="L80" s="5" t="s">
        <v>2518</v>
      </c>
      <c r="M80" s="3" t="s">
        <v>80</v>
      </c>
      <c r="N80" s="3" t="s">
        <v>47</v>
      </c>
      <c r="O80" s="3" t="s">
        <v>38</v>
      </c>
      <c r="P80" s="5" t="s">
        <v>40</v>
      </c>
      <c r="Q80" s="3" t="s">
        <v>47</v>
      </c>
      <c r="R80" s="3" t="s">
        <v>46</v>
      </c>
      <c r="S80" s="3" t="s">
        <v>50</v>
      </c>
      <c r="T80" s="5" t="s">
        <v>46</v>
      </c>
      <c r="U80" s="3" t="s">
        <v>47</v>
      </c>
      <c r="V80" s="3" t="s">
        <v>80</v>
      </c>
      <c r="W80" s="3" t="s">
        <v>176</v>
      </c>
      <c r="X80" s="5" t="s">
        <v>40</v>
      </c>
      <c r="Y80" s="3" t="s">
        <v>80</v>
      </c>
      <c r="Z80" s="3" t="s">
        <v>80</v>
      </c>
      <c r="AA80" s="3" t="s">
        <v>121</v>
      </c>
      <c r="AB80" s="5" t="s">
        <v>61</v>
      </c>
      <c r="AC80" s="3" t="s">
        <v>47</v>
      </c>
      <c r="AD80" s="3" t="s">
        <v>80</v>
      </c>
      <c r="AE80" s="3" t="s">
        <v>176</v>
      </c>
      <c r="AF80" s="5" t="s">
        <v>3112</v>
      </c>
      <c r="AG80" s="3" t="s">
        <v>184</v>
      </c>
      <c r="AH80" s="5" t="s">
        <v>9048</v>
      </c>
      <c r="AI80" s="3" t="s">
        <v>9049</v>
      </c>
      <c r="AK80" s="16">
        <f t="shared" si="5"/>
        <v>-157.74</v>
      </c>
      <c r="AN80" s="23">
        <f t="shared" si="10"/>
        <v>-1.4940522861006009</v>
      </c>
      <c r="AQ80" s="25">
        <f t="shared" si="8"/>
        <v>0.93241902316466541</v>
      </c>
      <c r="AR80" s="41">
        <f t="shared" si="9"/>
        <v>1.0724791913896847</v>
      </c>
    </row>
    <row r="81" spans="1:44" x14ac:dyDescent="0.25">
      <c r="A81" s="3" t="s">
        <v>263</v>
      </c>
      <c r="B81" s="4" t="s">
        <v>1835</v>
      </c>
      <c r="C81" s="3" t="s">
        <v>42</v>
      </c>
      <c r="D81" s="3" t="s">
        <v>467</v>
      </c>
      <c r="E81" s="3" t="s">
        <v>7164</v>
      </c>
      <c r="F81" s="3" t="s">
        <v>1776</v>
      </c>
      <c r="G81" s="3" t="s">
        <v>42</v>
      </c>
      <c r="H81" s="5" t="s">
        <v>47</v>
      </c>
      <c r="I81" s="3" t="s">
        <v>47</v>
      </c>
      <c r="J81" s="3" t="s">
        <v>47</v>
      </c>
      <c r="K81" s="3" t="s">
        <v>143</v>
      </c>
      <c r="L81" s="5" t="s">
        <v>47</v>
      </c>
      <c r="M81" s="3" t="s">
        <v>2518</v>
      </c>
      <c r="N81" s="3" t="s">
        <v>47</v>
      </c>
      <c r="O81" s="3" t="s">
        <v>38</v>
      </c>
      <c r="P81" s="5" t="s">
        <v>40</v>
      </c>
      <c r="Q81" s="3" t="s">
        <v>40</v>
      </c>
      <c r="R81" s="3" t="s">
        <v>47</v>
      </c>
      <c r="S81" s="3" t="s">
        <v>416</v>
      </c>
      <c r="T81" s="5" t="s">
        <v>61</v>
      </c>
      <c r="U81" s="3" t="s">
        <v>46</v>
      </c>
      <c r="V81" s="3" t="s">
        <v>80</v>
      </c>
      <c r="W81" s="3" t="s">
        <v>176</v>
      </c>
      <c r="X81" s="5" t="s">
        <v>61</v>
      </c>
      <c r="Y81" s="3" t="s">
        <v>80</v>
      </c>
      <c r="Z81" s="3" t="s">
        <v>80</v>
      </c>
      <c r="AA81" s="3" t="s">
        <v>121</v>
      </c>
      <c r="AB81" s="5" t="s">
        <v>46</v>
      </c>
      <c r="AC81" s="3" t="s">
        <v>47</v>
      </c>
      <c r="AD81" s="3" t="s">
        <v>80</v>
      </c>
      <c r="AE81" s="3" t="s">
        <v>176</v>
      </c>
      <c r="AF81" s="5" t="s">
        <v>3483</v>
      </c>
      <c r="AG81" s="3" t="s">
        <v>197</v>
      </c>
      <c r="AH81" s="5" t="s">
        <v>9050</v>
      </c>
      <c r="AI81" s="3" t="s">
        <v>9051</v>
      </c>
      <c r="AK81" s="16">
        <f t="shared" si="5"/>
        <v>-166.1099999999999</v>
      </c>
      <c r="AN81" s="23">
        <f t="shared" si="10"/>
        <v>-1.5718270848254801</v>
      </c>
      <c r="AQ81" s="25">
        <f t="shared" si="8"/>
        <v>0.94200467083505646</v>
      </c>
      <c r="AR81" s="41">
        <f t="shared" si="9"/>
        <v>1.0615658615721433</v>
      </c>
    </row>
    <row r="82" spans="1:44" x14ac:dyDescent="0.25">
      <c r="A82" s="3" t="s">
        <v>212</v>
      </c>
      <c r="B82" s="4" t="s">
        <v>7107</v>
      </c>
      <c r="C82" s="3" t="s">
        <v>42</v>
      </c>
      <c r="D82" s="3" t="s">
        <v>307</v>
      </c>
      <c r="E82" s="3" t="s">
        <v>7108</v>
      </c>
      <c r="F82" s="3" t="s">
        <v>1405</v>
      </c>
      <c r="G82" s="3" t="s">
        <v>42</v>
      </c>
      <c r="H82" s="5" t="s">
        <v>46</v>
      </c>
      <c r="I82" s="3" t="s">
        <v>47</v>
      </c>
      <c r="J82" s="3" t="s">
        <v>47</v>
      </c>
      <c r="K82" s="3" t="s">
        <v>143</v>
      </c>
      <c r="L82" s="5" t="s">
        <v>47</v>
      </c>
      <c r="M82" s="3" t="s">
        <v>47</v>
      </c>
      <c r="N82" s="3" t="s">
        <v>2525</v>
      </c>
      <c r="O82" s="3" t="s">
        <v>38</v>
      </c>
      <c r="P82" s="5" t="s">
        <v>40</v>
      </c>
      <c r="Q82" s="3" t="s">
        <v>47</v>
      </c>
      <c r="R82" s="3" t="s">
        <v>40</v>
      </c>
      <c r="S82" s="3" t="s">
        <v>258</v>
      </c>
      <c r="T82" s="5" t="s">
        <v>46</v>
      </c>
      <c r="U82" s="3" t="s">
        <v>2525</v>
      </c>
      <c r="V82" s="3" t="s">
        <v>80</v>
      </c>
      <c r="W82" s="3" t="s">
        <v>176</v>
      </c>
      <c r="X82" s="5" t="s">
        <v>48</v>
      </c>
      <c r="Y82" s="3" t="s">
        <v>47</v>
      </c>
      <c r="Z82" s="3" t="s">
        <v>80</v>
      </c>
      <c r="AA82" s="3" t="s">
        <v>121</v>
      </c>
      <c r="AB82" s="5" t="s">
        <v>61</v>
      </c>
      <c r="AC82" s="3" t="s">
        <v>47</v>
      </c>
      <c r="AD82" s="3" t="s">
        <v>80</v>
      </c>
      <c r="AE82" s="3" t="s">
        <v>176</v>
      </c>
      <c r="AF82" s="5" t="s">
        <v>154</v>
      </c>
      <c r="AG82" s="3" t="s">
        <v>260</v>
      </c>
      <c r="AH82" s="5" t="s">
        <v>9052</v>
      </c>
      <c r="AI82" s="3" t="s">
        <v>4194</v>
      </c>
      <c r="AK82" s="16">
        <f t="shared" si="5"/>
        <v>-78.350000000000136</v>
      </c>
      <c r="AN82" s="23">
        <f t="shared" si="10"/>
        <v>-0.75635320954525709</v>
      </c>
      <c r="AQ82" s="25">
        <f t="shared" si="8"/>
        <v>0.7752812731536104</v>
      </c>
      <c r="AR82" s="41">
        <f t="shared" si="9"/>
        <v>1.2898544497693096</v>
      </c>
    </row>
    <row r="83" spans="1:44" x14ac:dyDescent="0.25">
      <c r="A83" s="3" t="s">
        <v>60</v>
      </c>
      <c r="B83" s="4" t="s">
        <v>632</v>
      </c>
      <c r="C83" s="3" t="s">
        <v>58</v>
      </c>
      <c r="D83" s="3" t="s">
        <v>422</v>
      </c>
      <c r="E83" s="3" t="s">
        <v>7132</v>
      </c>
      <c r="F83" s="3" t="s">
        <v>413</v>
      </c>
      <c r="G83" s="3" t="s">
        <v>42</v>
      </c>
      <c r="H83" s="5" t="s">
        <v>46</v>
      </c>
      <c r="I83" s="3" t="s">
        <v>47</v>
      </c>
      <c r="J83" s="3" t="s">
        <v>47</v>
      </c>
      <c r="K83" s="3" t="s">
        <v>143</v>
      </c>
      <c r="L83" s="5" t="s">
        <v>47</v>
      </c>
      <c r="M83" s="3" t="s">
        <v>40</v>
      </c>
      <c r="N83" s="3" t="s">
        <v>2525</v>
      </c>
      <c r="O83" s="3" t="s">
        <v>38</v>
      </c>
      <c r="P83" s="5" t="s">
        <v>40</v>
      </c>
      <c r="Q83" s="3" t="s">
        <v>47</v>
      </c>
      <c r="R83" s="3" t="s">
        <v>40</v>
      </c>
      <c r="S83" s="3" t="s">
        <v>50</v>
      </c>
      <c r="T83" s="5" t="s">
        <v>2525</v>
      </c>
      <c r="U83" s="3" t="s">
        <v>80</v>
      </c>
      <c r="V83" s="3" t="s">
        <v>80</v>
      </c>
      <c r="W83" s="3" t="s">
        <v>176</v>
      </c>
      <c r="X83" s="5" t="s">
        <v>46</v>
      </c>
      <c r="Y83" s="3" t="s">
        <v>2524</v>
      </c>
      <c r="Z83" s="3" t="s">
        <v>80</v>
      </c>
      <c r="AA83" s="3" t="s">
        <v>121</v>
      </c>
      <c r="AB83" s="5" t="s">
        <v>2518</v>
      </c>
      <c r="AC83" s="3" t="s">
        <v>47</v>
      </c>
      <c r="AD83" s="3" t="s">
        <v>80</v>
      </c>
      <c r="AE83" s="3" t="s">
        <v>176</v>
      </c>
      <c r="AF83" s="5" t="s">
        <v>154</v>
      </c>
      <c r="AG83" s="3" t="s">
        <v>184</v>
      </c>
      <c r="AH83" s="5" t="s">
        <v>9052</v>
      </c>
      <c r="AI83" s="3" t="s">
        <v>4512</v>
      </c>
      <c r="AK83" s="16">
        <f t="shared" si="5"/>
        <v>-164.61999999999989</v>
      </c>
      <c r="AN83" s="23">
        <f t="shared" si="10"/>
        <v>-1.5579818697597605</v>
      </c>
      <c r="AQ83" s="25">
        <f t="shared" si="8"/>
        <v>0.94038122699818116</v>
      </c>
      <c r="AR83" s="41">
        <f t="shared" si="9"/>
        <v>1.0633985146557314</v>
      </c>
    </row>
    <row r="84" spans="1:44" x14ac:dyDescent="0.25">
      <c r="A84" s="3" t="s">
        <v>121</v>
      </c>
      <c r="B84" s="4" t="s">
        <v>6917</v>
      </c>
      <c r="C84" s="3" t="s">
        <v>42</v>
      </c>
      <c r="D84" s="3" t="s">
        <v>395</v>
      </c>
      <c r="E84" s="3" t="s">
        <v>7117</v>
      </c>
      <c r="F84" s="3" t="s">
        <v>1250</v>
      </c>
      <c r="G84" s="3" t="s">
        <v>42</v>
      </c>
      <c r="H84" s="5" t="s">
        <v>47</v>
      </c>
      <c r="I84" s="3" t="s">
        <v>47</v>
      </c>
      <c r="J84" s="3" t="s">
        <v>47</v>
      </c>
      <c r="K84" s="3" t="s">
        <v>143</v>
      </c>
      <c r="L84" s="5" t="s">
        <v>86</v>
      </c>
      <c r="M84" s="3" t="s">
        <v>80</v>
      </c>
      <c r="N84" s="3" t="s">
        <v>2525</v>
      </c>
      <c r="O84" s="3" t="s">
        <v>38</v>
      </c>
      <c r="P84" s="5" t="s">
        <v>40</v>
      </c>
      <c r="Q84" s="3" t="s">
        <v>47</v>
      </c>
      <c r="R84" s="3" t="s">
        <v>40</v>
      </c>
      <c r="S84" s="3" t="s">
        <v>50</v>
      </c>
      <c r="T84" s="5" t="s">
        <v>46</v>
      </c>
      <c r="U84" s="3" t="s">
        <v>80</v>
      </c>
      <c r="V84" s="3" t="s">
        <v>80</v>
      </c>
      <c r="W84" s="3" t="s">
        <v>176</v>
      </c>
      <c r="X84" s="5" t="s">
        <v>47</v>
      </c>
      <c r="Y84" s="3" t="s">
        <v>80</v>
      </c>
      <c r="Z84" s="3" t="s">
        <v>80</v>
      </c>
      <c r="AA84" s="3" t="s">
        <v>121</v>
      </c>
      <c r="AB84" s="5" t="s">
        <v>46</v>
      </c>
      <c r="AC84" s="3" t="s">
        <v>61</v>
      </c>
      <c r="AD84" s="3" t="s">
        <v>80</v>
      </c>
      <c r="AE84" s="3" t="s">
        <v>176</v>
      </c>
      <c r="AF84" s="5" t="s">
        <v>3495</v>
      </c>
      <c r="AG84" s="3" t="s">
        <v>184</v>
      </c>
      <c r="AH84" s="5" t="s">
        <v>9053</v>
      </c>
      <c r="AI84" s="3" t="s">
        <v>9054</v>
      </c>
      <c r="AK84" s="16">
        <f t="shared" si="5"/>
        <v>-188.20999999999981</v>
      </c>
      <c r="AN84" s="23">
        <f t="shared" si="10"/>
        <v>-1.777182288149237</v>
      </c>
      <c r="AQ84" s="25">
        <f t="shared" si="8"/>
        <v>0.96223087368795668</v>
      </c>
      <c r="AR84" s="41">
        <f t="shared" si="9"/>
        <v>1.0392516259297366</v>
      </c>
    </row>
    <row r="85" spans="1:44" x14ac:dyDescent="0.25">
      <c r="A85" s="3" t="s">
        <v>399</v>
      </c>
      <c r="B85" s="4" t="s">
        <v>1931</v>
      </c>
      <c r="C85" s="3" t="s">
        <v>58</v>
      </c>
      <c r="D85" s="3" t="s">
        <v>422</v>
      </c>
      <c r="E85" s="3" t="s">
        <v>7168</v>
      </c>
      <c r="F85" s="3" t="s">
        <v>4320</v>
      </c>
      <c r="G85" s="3" t="s">
        <v>42</v>
      </c>
      <c r="H85" s="5" t="s">
        <v>46</v>
      </c>
      <c r="I85" s="3" t="s">
        <v>47</v>
      </c>
      <c r="J85" s="3" t="s">
        <v>47</v>
      </c>
      <c r="K85" s="3" t="s">
        <v>143</v>
      </c>
      <c r="L85" s="5" t="s">
        <v>86</v>
      </c>
      <c r="M85" s="3" t="s">
        <v>47</v>
      </c>
      <c r="N85" s="3" t="s">
        <v>47</v>
      </c>
      <c r="O85" s="3" t="s">
        <v>38</v>
      </c>
      <c r="P85" s="5" t="s">
        <v>47</v>
      </c>
      <c r="Q85" s="3" t="s">
        <v>47</v>
      </c>
      <c r="R85" s="3" t="s">
        <v>40</v>
      </c>
      <c r="S85" s="3" t="s">
        <v>50</v>
      </c>
      <c r="T85" s="5" t="s">
        <v>46</v>
      </c>
      <c r="U85" s="3" t="s">
        <v>80</v>
      </c>
      <c r="V85" s="3" t="s">
        <v>80</v>
      </c>
      <c r="W85" s="3" t="s">
        <v>176</v>
      </c>
      <c r="X85" s="5" t="s">
        <v>48</v>
      </c>
      <c r="Y85" s="3" t="s">
        <v>40</v>
      </c>
      <c r="Z85" s="3" t="s">
        <v>80</v>
      </c>
      <c r="AA85" s="3" t="s">
        <v>121</v>
      </c>
      <c r="AB85" s="5" t="s">
        <v>61</v>
      </c>
      <c r="AC85" s="3" t="s">
        <v>80</v>
      </c>
      <c r="AD85" s="3" t="s">
        <v>47</v>
      </c>
      <c r="AE85" s="3" t="s">
        <v>176</v>
      </c>
      <c r="AF85" s="5" t="s">
        <v>146</v>
      </c>
      <c r="AG85" s="3" t="s">
        <v>184</v>
      </c>
      <c r="AH85" s="5" t="s">
        <v>9055</v>
      </c>
      <c r="AI85" s="3" t="s">
        <v>7294</v>
      </c>
      <c r="AK85" s="16">
        <f t="shared" si="5"/>
        <v>-10.949999999999818</v>
      </c>
      <c r="AN85" s="23">
        <f t="shared" si="10"/>
        <v>-0.13006629986103388</v>
      </c>
      <c r="AQ85" s="25">
        <f t="shared" si="8"/>
        <v>0.55174301379994461</v>
      </c>
      <c r="AR85" s="41">
        <f t="shared" si="9"/>
        <v>1.8124379919427271</v>
      </c>
    </row>
    <row r="86" spans="1:44" x14ac:dyDescent="0.25">
      <c r="A86" s="3" t="s">
        <v>583</v>
      </c>
      <c r="B86" s="4" t="s">
        <v>1048</v>
      </c>
      <c r="C86" s="3" t="s">
        <v>58</v>
      </c>
      <c r="D86" s="3" t="s">
        <v>422</v>
      </c>
      <c r="E86" s="3" t="s">
        <v>7194</v>
      </c>
      <c r="F86" s="3" t="s">
        <v>7195</v>
      </c>
      <c r="G86" s="3" t="s">
        <v>42</v>
      </c>
      <c r="H86" s="5" t="s">
        <v>46</v>
      </c>
      <c r="I86" s="3" t="s">
        <v>46</v>
      </c>
      <c r="J86" s="3" t="s">
        <v>47</v>
      </c>
      <c r="K86" s="3" t="s">
        <v>143</v>
      </c>
      <c r="L86" s="5" t="s">
        <v>47</v>
      </c>
      <c r="M86" s="3" t="s">
        <v>47</v>
      </c>
      <c r="N86" s="3" t="s">
        <v>40</v>
      </c>
      <c r="O86" s="3" t="s">
        <v>38</v>
      </c>
      <c r="P86" s="5" t="s">
        <v>40</v>
      </c>
      <c r="Q86" s="3" t="s">
        <v>80</v>
      </c>
      <c r="R86" s="3" t="s">
        <v>47</v>
      </c>
      <c r="S86" s="3" t="s">
        <v>50</v>
      </c>
      <c r="T86" s="5" t="s">
        <v>2525</v>
      </c>
      <c r="U86" s="3" t="s">
        <v>80</v>
      </c>
      <c r="V86" s="3" t="s">
        <v>80</v>
      </c>
      <c r="W86" s="3" t="s">
        <v>176</v>
      </c>
      <c r="X86" s="5" t="s">
        <v>40</v>
      </c>
      <c r="Y86" s="3" t="s">
        <v>80</v>
      </c>
      <c r="Z86" s="3" t="s">
        <v>80</v>
      </c>
      <c r="AA86" s="3" t="s">
        <v>121</v>
      </c>
      <c r="AB86" s="5" t="s">
        <v>61</v>
      </c>
      <c r="AC86" s="3" t="s">
        <v>40</v>
      </c>
      <c r="AD86" s="3" t="s">
        <v>80</v>
      </c>
      <c r="AE86" s="3" t="s">
        <v>176</v>
      </c>
      <c r="AF86" s="5" t="s">
        <v>3140</v>
      </c>
      <c r="AG86" s="3" t="s">
        <v>184</v>
      </c>
      <c r="AH86" s="5" t="s">
        <v>9056</v>
      </c>
      <c r="AI86" s="3" t="s">
        <v>9057</v>
      </c>
      <c r="AK86" s="16">
        <f t="shared" si="5"/>
        <v>176.81000000000017</v>
      </c>
      <c r="AN86" s="23">
        <f t="shared" si="10"/>
        <v>1.6146166402325746</v>
      </c>
      <c r="AQ86" s="25">
        <f t="shared" si="8"/>
        <v>5.3196869809740366E-2</v>
      </c>
      <c r="AR86" s="41">
        <f t="shared" si="9"/>
        <v>18.798098526783988</v>
      </c>
    </row>
    <row r="87" spans="1:44" x14ac:dyDescent="0.25">
      <c r="A87" s="3" t="s">
        <v>101</v>
      </c>
      <c r="B87" s="4" t="s">
        <v>498</v>
      </c>
      <c r="C87" s="3" t="s">
        <v>42</v>
      </c>
      <c r="D87" s="3" t="s">
        <v>467</v>
      </c>
      <c r="E87" s="3" t="s">
        <v>5520</v>
      </c>
      <c r="F87" s="3" t="s">
        <v>367</v>
      </c>
      <c r="G87" s="3" t="s">
        <v>42</v>
      </c>
      <c r="H87" s="5" t="s">
        <v>46</v>
      </c>
      <c r="I87" s="3" t="s">
        <v>47</v>
      </c>
      <c r="J87" s="3" t="s">
        <v>47</v>
      </c>
      <c r="K87" s="3" t="s">
        <v>143</v>
      </c>
      <c r="L87" s="5" t="s">
        <v>80</v>
      </c>
      <c r="M87" s="3" t="s">
        <v>2518</v>
      </c>
      <c r="N87" s="3" t="s">
        <v>47</v>
      </c>
      <c r="O87" s="3" t="s">
        <v>38</v>
      </c>
      <c r="P87" s="5" t="s">
        <v>47</v>
      </c>
      <c r="Q87" s="3" t="s">
        <v>47</v>
      </c>
      <c r="R87" s="3" t="s">
        <v>47</v>
      </c>
      <c r="S87" s="3" t="s">
        <v>50</v>
      </c>
      <c r="T87" s="5" t="s">
        <v>61</v>
      </c>
      <c r="U87" s="3" t="s">
        <v>80</v>
      </c>
      <c r="V87" s="3" t="s">
        <v>80</v>
      </c>
      <c r="W87" s="3" t="s">
        <v>176</v>
      </c>
      <c r="X87" s="5" t="s">
        <v>86</v>
      </c>
      <c r="Y87" s="3" t="s">
        <v>80</v>
      </c>
      <c r="Z87" s="3" t="s">
        <v>80</v>
      </c>
      <c r="AA87" s="3" t="s">
        <v>121</v>
      </c>
      <c r="AB87" s="5" t="s">
        <v>61</v>
      </c>
      <c r="AC87" s="3" t="s">
        <v>47</v>
      </c>
      <c r="AD87" s="3" t="s">
        <v>80</v>
      </c>
      <c r="AE87" s="3" t="s">
        <v>176</v>
      </c>
      <c r="AF87" s="5" t="s">
        <v>3349</v>
      </c>
      <c r="AG87" s="3" t="s">
        <v>184</v>
      </c>
      <c r="AH87" s="5" t="s">
        <v>9058</v>
      </c>
      <c r="AI87" s="3" t="s">
        <v>9059</v>
      </c>
      <c r="AK87" s="16">
        <f t="shared" si="5"/>
        <v>-167.23999999999978</v>
      </c>
      <c r="AN87" s="23">
        <f t="shared" si="10"/>
        <v>-1.5823271472578702</v>
      </c>
      <c r="AQ87" s="25">
        <f t="shared" si="8"/>
        <v>0.94321254676426736</v>
      </c>
      <c r="AR87" s="41">
        <f t="shared" si="9"/>
        <v>1.0602064226462471</v>
      </c>
    </row>
    <row r="88" spans="1:44" x14ac:dyDescent="0.25">
      <c r="A88" s="3" t="s">
        <v>416</v>
      </c>
      <c r="B88" s="4" t="s">
        <v>2082</v>
      </c>
      <c r="C88" s="3" t="s">
        <v>58</v>
      </c>
      <c r="D88" s="3" t="s">
        <v>100</v>
      </c>
      <c r="E88" s="3" t="s">
        <v>7163</v>
      </c>
      <c r="F88" s="3" t="s">
        <v>1027</v>
      </c>
      <c r="G88" s="3" t="s">
        <v>42</v>
      </c>
      <c r="H88" s="5" t="s">
        <v>46</v>
      </c>
      <c r="I88" s="3" t="s">
        <v>47</v>
      </c>
      <c r="J88" s="3" t="s">
        <v>47</v>
      </c>
      <c r="K88" s="3" t="s">
        <v>143</v>
      </c>
      <c r="L88" s="5" t="s">
        <v>61</v>
      </c>
      <c r="M88" s="3" t="s">
        <v>47</v>
      </c>
      <c r="N88" s="3" t="s">
        <v>80</v>
      </c>
      <c r="O88" s="3" t="s">
        <v>38</v>
      </c>
      <c r="P88" s="5" t="s">
        <v>80</v>
      </c>
      <c r="Q88" s="3" t="s">
        <v>47</v>
      </c>
      <c r="R88" s="3" t="s">
        <v>80</v>
      </c>
      <c r="S88" s="3" t="s">
        <v>50</v>
      </c>
      <c r="T88" s="5" t="s">
        <v>46</v>
      </c>
      <c r="U88" s="3" t="s">
        <v>80</v>
      </c>
      <c r="V88" s="3" t="s">
        <v>80</v>
      </c>
      <c r="W88" s="3" t="s">
        <v>176</v>
      </c>
      <c r="X88" s="5" t="s">
        <v>47</v>
      </c>
      <c r="Y88" s="3" t="s">
        <v>80</v>
      </c>
      <c r="Z88" s="3" t="s">
        <v>80</v>
      </c>
      <c r="AA88" s="3" t="s">
        <v>121</v>
      </c>
      <c r="AB88" s="5" t="s">
        <v>61</v>
      </c>
      <c r="AC88" s="3" t="s">
        <v>40</v>
      </c>
      <c r="AD88" s="3" t="s">
        <v>80</v>
      </c>
      <c r="AE88" s="3" t="s">
        <v>176</v>
      </c>
      <c r="AF88" s="5" t="s">
        <v>138</v>
      </c>
      <c r="AG88" s="3" t="s">
        <v>184</v>
      </c>
      <c r="AH88" s="5" t="s">
        <v>9060</v>
      </c>
      <c r="AI88" s="3" t="s">
        <v>9061</v>
      </c>
      <c r="AK88" s="16">
        <f t="shared" si="5"/>
        <v>-169.47000000000003</v>
      </c>
      <c r="AN88" s="23">
        <f t="shared" si="10"/>
        <v>-1.603048509403211</v>
      </c>
      <c r="AQ88" s="25">
        <f t="shared" si="8"/>
        <v>0.94553802765910655</v>
      </c>
      <c r="AR88" s="41">
        <f t="shared" si="9"/>
        <v>1.0575989233090142</v>
      </c>
    </row>
    <row r="89" spans="1:44" x14ac:dyDescent="0.25">
      <c r="A89" s="3" t="s">
        <v>183</v>
      </c>
      <c r="B89" s="4" t="s">
        <v>335</v>
      </c>
      <c r="C89" s="3" t="s">
        <v>58</v>
      </c>
      <c r="D89" s="3" t="s">
        <v>100</v>
      </c>
      <c r="E89" s="3" t="s">
        <v>7161</v>
      </c>
      <c r="F89" s="3" t="s">
        <v>1343</v>
      </c>
      <c r="G89" s="3" t="s">
        <v>42</v>
      </c>
      <c r="H89" s="5" t="s">
        <v>47</v>
      </c>
      <c r="I89" s="3" t="s">
        <v>46</v>
      </c>
      <c r="J89" s="3" t="s">
        <v>47</v>
      </c>
      <c r="K89" s="3" t="s">
        <v>143</v>
      </c>
      <c r="L89" s="5" t="s">
        <v>2524</v>
      </c>
      <c r="M89" s="3" t="s">
        <v>48</v>
      </c>
      <c r="N89" s="3" t="s">
        <v>47</v>
      </c>
      <c r="O89" s="3" t="s">
        <v>38</v>
      </c>
      <c r="P89" s="5" t="s">
        <v>47</v>
      </c>
      <c r="Q89" s="3" t="s">
        <v>47</v>
      </c>
      <c r="R89" s="3" t="s">
        <v>40</v>
      </c>
      <c r="S89" s="3" t="s">
        <v>50</v>
      </c>
      <c r="T89" s="5" t="s">
        <v>46</v>
      </c>
      <c r="U89" s="3" t="s">
        <v>47</v>
      </c>
      <c r="V89" s="3" t="s">
        <v>80</v>
      </c>
      <c r="W89" s="3" t="s">
        <v>176</v>
      </c>
      <c r="X89" s="5" t="s">
        <v>47</v>
      </c>
      <c r="Y89" s="3" t="s">
        <v>47</v>
      </c>
      <c r="Z89" s="3" t="s">
        <v>47</v>
      </c>
      <c r="AA89" s="3" t="s">
        <v>121</v>
      </c>
      <c r="AB89" s="5" t="s">
        <v>61</v>
      </c>
      <c r="AC89" s="3" t="s">
        <v>47</v>
      </c>
      <c r="AD89" s="3" t="s">
        <v>80</v>
      </c>
      <c r="AE89" s="3" t="s">
        <v>176</v>
      </c>
      <c r="AF89" s="5" t="s">
        <v>4705</v>
      </c>
      <c r="AG89" s="3" t="s">
        <v>184</v>
      </c>
      <c r="AH89" s="5" t="s">
        <v>9062</v>
      </c>
      <c r="AI89" s="3" t="s">
        <v>5826</v>
      </c>
      <c r="AK89" s="16">
        <f t="shared" si="5"/>
        <v>-149.75</v>
      </c>
      <c r="AN89" s="23">
        <f t="shared" si="10"/>
        <v>-1.4198084818220116</v>
      </c>
      <c r="AQ89" s="25">
        <f t="shared" si="8"/>
        <v>0.92216827750549912</v>
      </c>
      <c r="AR89" s="41">
        <f t="shared" si="9"/>
        <v>1.0844007806308831</v>
      </c>
    </row>
    <row r="90" spans="1:44" x14ac:dyDescent="0.25">
      <c r="A90" s="3" t="s">
        <v>889</v>
      </c>
      <c r="B90" s="4" t="s">
        <v>2004</v>
      </c>
      <c r="C90" s="3" t="s">
        <v>58</v>
      </c>
      <c r="D90" s="3" t="s">
        <v>365</v>
      </c>
      <c r="E90" s="3" t="s">
        <v>7190</v>
      </c>
      <c r="F90" s="3" t="s">
        <v>184</v>
      </c>
      <c r="G90" s="3" t="s">
        <v>42</v>
      </c>
      <c r="H90" s="5" t="s">
        <v>46</v>
      </c>
      <c r="I90" s="3" t="s">
        <v>47</v>
      </c>
      <c r="J90" s="3" t="s">
        <v>47</v>
      </c>
      <c r="K90" s="3" t="s">
        <v>143</v>
      </c>
      <c r="L90" s="5" t="s">
        <v>86</v>
      </c>
      <c r="M90" s="3" t="s">
        <v>80</v>
      </c>
      <c r="N90" s="3" t="s">
        <v>47</v>
      </c>
      <c r="O90" s="3" t="s">
        <v>38</v>
      </c>
      <c r="P90" s="5" t="s">
        <v>80</v>
      </c>
      <c r="Q90" s="3" t="s">
        <v>40</v>
      </c>
      <c r="R90" s="3" t="s">
        <v>47</v>
      </c>
      <c r="S90" s="3" t="s">
        <v>539</v>
      </c>
      <c r="T90" s="5" t="s">
        <v>61</v>
      </c>
      <c r="U90" s="3" t="s">
        <v>80</v>
      </c>
      <c r="V90" s="3" t="s">
        <v>80</v>
      </c>
      <c r="W90" s="3" t="s">
        <v>176</v>
      </c>
      <c r="X90" s="5" t="s">
        <v>80</v>
      </c>
      <c r="Y90" s="3" t="s">
        <v>80</v>
      </c>
      <c r="Z90" s="3" t="s">
        <v>80</v>
      </c>
      <c r="AA90" s="3" t="s">
        <v>121</v>
      </c>
      <c r="AB90" s="5" t="s">
        <v>2518</v>
      </c>
      <c r="AC90" s="3" t="s">
        <v>47</v>
      </c>
      <c r="AD90" s="3" t="s">
        <v>80</v>
      </c>
      <c r="AE90" s="3" t="s">
        <v>176</v>
      </c>
      <c r="AF90" s="5" t="s">
        <v>2954</v>
      </c>
      <c r="AG90" s="3" t="s">
        <v>1291</v>
      </c>
      <c r="AH90" s="5" t="s">
        <v>9063</v>
      </c>
      <c r="AI90" s="3" t="s">
        <v>8607</v>
      </c>
      <c r="AK90" s="16">
        <f t="shared" si="5"/>
        <v>-52.430000000000064</v>
      </c>
      <c r="AN90" s="23">
        <f t="shared" si="10"/>
        <v>-0.5155022199456275</v>
      </c>
      <c r="AQ90" s="25">
        <f t="shared" si="8"/>
        <v>0.69689894064111746</v>
      </c>
      <c r="AR90" s="41">
        <f t="shared" si="9"/>
        <v>1.4349282825427205</v>
      </c>
    </row>
    <row r="91" spans="1:44" x14ac:dyDescent="0.25">
      <c r="A91" s="3" t="s">
        <v>1189</v>
      </c>
      <c r="B91" s="4" t="s">
        <v>1965</v>
      </c>
      <c r="C91" s="3" t="s">
        <v>58</v>
      </c>
      <c r="D91" s="3" t="s">
        <v>1103</v>
      </c>
      <c r="E91" s="3" t="s">
        <v>7207</v>
      </c>
      <c r="F91" s="3" t="s">
        <v>1948</v>
      </c>
      <c r="G91" s="3" t="s">
        <v>42</v>
      </c>
      <c r="H91" s="5" t="s">
        <v>47</v>
      </c>
      <c r="I91" s="3" t="s">
        <v>47</v>
      </c>
      <c r="J91" s="3" t="s">
        <v>47</v>
      </c>
      <c r="K91" s="3" t="s">
        <v>143</v>
      </c>
      <c r="L91" s="5" t="s">
        <v>48</v>
      </c>
      <c r="M91" s="3" t="s">
        <v>80</v>
      </c>
      <c r="N91" s="3" t="s">
        <v>47</v>
      </c>
      <c r="O91" s="3" t="s">
        <v>38</v>
      </c>
      <c r="P91" s="5" t="s">
        <v>47</v>
      </c>
      <c r="Q91" s="3" t="s">
        <v>40</v>
      </c>
      <c r="R91" s="3" t="s">
        <v>40</v>
      </c>
      <c r="S91" s="3" t="s">
        <v>50</v>
      </c>
      <c r="T91" s="5" t="s">
        <v>46</v>
      </c>
      <c r="U91" s="3" t="s">
        <v>80</v>
      </c>
      <c r="V91" s="3" t="s">
        <v>80</v>
      </c>
      <c r="W91" s="3" t="s">
        <v>176</v>
      </c>
      <c r="X91" s="5" t="s">
        <v>47</v>
      </c>
      <c r="Y91" s="3" t="s">
        <v>47</v>
      </c>
      <c r="Z91" s="3" t="s">
        <v>47</v>
      </c>
      <c r="AA91" s="3" t="s">
        <v>121</v>
      </c>
      <c r="AB91" s="5" t="s">
        <v>61</v>
      </c>
      <c r="AC91" s="3" t="s">
        <v>80</v>
      </c>
      <c r="AD91" s="3" t="s">
        <v>80</v>
      </c>
      <c r="AE91" s="3" t="s">
        <v>176</v>
      </c>
      <c r="AF91" s="5" t="s">
        <v>113</v>
      </c>
      <c r="AG91" s="3" t="s">
        <v>184</v>
      </c>
      <c r="AH91" s="5" t="s">
        <v>9064</v>
      </c>
      <c r="AI91" s="3" t="s">
        <v>9065</v>
      </c>
      <c r="AK91" s="16">
        <f t="shared" si="5"/>
        <v>-59.110000000000127</v>
      </c>
      <c r="AN91" s="23">
        <f t="shared" si="10"/>
        <v>-0.57757338547516213</v>
      </c>
      <c r="AQ91" s="25">
        <f t="shared" si="8"/>
        <v>0.71822391009960507</v>
      </c>
      <c r="AR91" s="41">
        <f t="shared" si="9"/>
        <v>1.3923234606062023</v>
      </c>
    </row>
    <row r="92" spans="1:44" x14ac:dyDescent="0.25">
      <c r="A92" s="3" t="s">
        <v>1128</v>
      </c>
      <c r="B92" s="4" t="s">
        <v>1610</v>
      </c>
      <c r="C92" s="3" t="s">
        <v>151</v>
      </c>
      <c r="D92" s="3" t="s">
        <v>307</v>
      </c>
      <c r="E92" s="3">
        <v>1500.11</v>
      </c>
      <c r="F92" s="3" t="s">
        <v>80</v>
      </c>
      <c r="G92" s="3" t="s">
        <v>42</v>
      </c>
      <c r="H92" s="5" t="s">
        <v>47</v>
      </c>
      <c r="I92" s="3" t="s">
        <v>46</v>
      </c>
      <c r="J92" s="3" t="s">
        <v>47</v>
      </c>
      <c r="K92" s="3" t="s">
        <v>143</v>
      </c>
      <c r="L92" s="5" t="s">
        <v>48</v>
      </c>
      <c r="M92" s="3" t="s">
        <v>80</v>
      </c>
      <c r="N92" s="3" t="s">
        <v>47</v>
      </c>
      <c r="O92" s="3" t="s">
        <v>38</v>
      </c>
      <c r="P92" s="5" t="s">
        <v>47</v>
      </c>
      <c r="Q92" s="3" t="s">
        <v>47</v>
      </c>
      <c r="R92" s="3" t="s">
        <v>40</v>
      </c>
      <c r="S92" s="3" t="s">
        <v>50</v>
      </c>
      <c r="T92" s="5" t="s">
        <v>40</v>
      </c>
      <c r="U92" s="3" t="s">
        <v>80</v>
      </c>
      <c r="V92" s="3" t="s">
        <v>80</v>
      </c>
      <c r="W92" s="3" t="s">
        <v>176</v>
      </c>
      <c r="X92" s="5" t="s">
        <v>86</v>
      </c>
      <c r="Y92" s="3" t="s">
        <v>47</v>
      </c>
      <c r="Z92" s="3" t="s">
        <v>47</v>
      </c>
      <c r="AA92" s="3" t="s">
        <v>121</v>
      </c>
      <c r="AB92" s="5" t="s">
        <v>47</v>
      </c>
      <c r="AC92" s="3" t="s">
        <v>47</v>
      </c>
      <c r="AD92" s="3" t="s">
        <v>80</v>
      </c>
      <c r="AE92" s="3" t="s">
        <v>176</v>
      </c>
      <c r="AF92" s="5" t="s">
        <v>108</v>
      </c>
      <c r="AG92" s="3" t="s">
        <v>184</v>
      </c>
      <c r="AH92" s="5" t="s">
        <v>9066</v>
      </c>
      <c r="AI92" s="3" t="s">
        <v>42</v>
      </c>
      <c r="AK92" s="16">
        <f t="shared" si="5"/>
        <v>273.69000000000005</v>
      </c>
      <c r="AN92" s="23">
        <f t="shared" si="10"/>
        <v>2.5148343822237793</v>
      </c>
      <c r="AQ92" s="25">
        <f t="shared" si="8"/>
        <v>5.9544156089272882E-3</v>
      </c>
      <c r="AR92" s="41">
        <f t="shared" si="9"/>
        <v>167.94259347646613</v>
      </c>
    </row>
    <row r="93" spans="1:44" x14ac:dyDescent="0.25">
      <c r="A93" s="3" t="s">
        <v>539</v>
      </c>
      <c r="B93" s="4" t="s">
        <v>659</v>
      </c>
      <c r="C93" s="3" t="s">
        <v>42</v>
      </c>
      <c r="D93" s="3" t="s">
        <v>467</v>
      </c>
      <c r="E93" s="3" t="s">
        <v>42</v>
      </c>
      <c r="F93" s="3" t="s">
        <v>80</v>
      </c>
      <c r="G93" s="3" t="s">
        <v>42</v>
      </c>
      <c r="H93" s="5" t="s">
        <v>47</v>
      </c>
      <c r="I93" s="3" t="s">
        <v>47</v>
      </c>
      <c r="J93" s="3" t="s">
        <v>47</v>
      </c>
      <c r="K93" s="3" t="s">
        <v>143</v>
      </c>
      <c r="L93" s="5" t="s">
        <v>80</v>
      </c>
      <c r="M93" s="3" t="s">
        <v>80</v>
      </c>
      <c r="N93" s="3" t="s">
        <v>47</v>
      </c>
      <c r="O93" s="3" t="s">
        <v>38</v>
      </c>
      <c r="P93" s="5" t="s">
        <v>47</v>
      </c>
      <c r="Q93" s="3" t="s">
        <v>47</v>
      </c>
      <c r="R93" s="3" t="s">
        <v>40</v>
      </c>
      <c r="S93" s="3" t="s">
        <v>50</v>
      </c>
      <c r="T93" s="5" t="s">
        <v>61</v>
      </c>
      <c r="U93" s="3" t="s">
        <v>80</v>
      </c>
      <c r="V93" s="3" t="s">
        <v>80</v>
      </c>
      <c r="W93" s="3" t="s">
        <v>176</v>
      </c>
      <c r="X93" s="5" t="s">
        <v>47</v>
      </c>
      <c r="Y93" s="3" t="s">
        <v>80</v>
      </c>
      <c r="Z93" s="3" t="s">
        <v>47</v>
      </c>
      <c r="AA93" s="3" t="s">
        <v>121</v>
      </c>
      <c r="AB93" s="5" t="s">
        <v>47</v>
      </c>
      <c r="AC93" s="3" t="s">
        <v>80</v>
      </c>
      <c r="AD93" s="3" t="s">
        <v>80</v>
      </c>
      <c r="AE93" s="3" t="s">
        <v>176</v>
      </c>
      <c r="AF93" s="5" t="s">
        <v>46</v>
      </c>
      <c r="AG93" s="3" t="s">
        <v>184</v>
      </c>
      <c r="AH93" s="5" t="s">
        <v>9067</v>
      </c>
      <c r="AI93" s="3" t="s">
        <v>42</v>
      </c>
      <c r="AK93" s="16">
        <f t="shared" si="5"/>
        <v>0</v>
      </c>
      <c r="AN93" s="23">
        <f t="shared" si="10"/>
        <v>-2.8317907263970085E-2</v>
      </c>
      <c r="AQ93" s="25">
        <f t="shared" si="8"/>
        <v>0.51129570080221054</v>
      </c>
      <c r="AR93" s="41">
        <f t="shared" si="9"/>
        <v>1.9558153890811605</v>
      </c>
    </row>
    <row r="94" spans="1:44" x14ac:dyDescent="0.25">
      <c r="A94" s="67" t="s">
        <v>1237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</row>
    <row r="95" spans="1:44" x14ac:dyDescent="0.25">
      <c r="A95" s="66" t="s">
        <v>162</v>
      </c>
      <c r="B95" s="66"/>
      <c r="C95" s="66"/>
      <c r="D95" s="66"/>
      <c r="E95" s="66"/>
      <c r="F95" s="66"/>
      <c r="G95" s="66"/>
      <c r="H95" s="66"/>
    </row>
    <row r="99" spans="1:35" x14ac:dyDescent="0.25">
      <c r="A99" t="s">
        <v>42</v>
      </c>
      <c r="B99" t="s">
        <v>42</v>
      </c>
      <c r="C99" t="s">
        <v>42</v>
      </c>
      <c r="D99" t="s">
        <v>42</v>
      </c>
      <c r="E99" t="s">
        <v>42</v>
      </c>
      <c r="F99" t="s">
        <v>42</v>
      </c>
      <c r="G99" t="s">
        <v>42</v>
      </c>
      <c r="H99" t="s">
        <v>42</v>
      </c>
      <c r="I99" t="s">
        <v>42</v>
      </c>
      <c r="J99" t="s">
        <v>42</v>
      </c>
      <c r="K99" t="s">
        <v>42</v>
      </c>
      <c r="L99" t="s">
        <v>42</v>
      </c>
      <c r="M99" t="s">
        <v>42</v>
      </c>
      <c r="N99" t="s">
        <v>42</v>
      </c>
      <c r="O99" t="s">
        <v>42</v>
      </c>
      <c r="P99" t="s">
        <v>42</v>
      </c>
      <c r="Q99" t="s">
        <v>42</v>
      </c>
      <c r="R99" t="s">
        <v>42</v>
      </c>
      <c r="S99" t="s">
        <v>42</v>
      </c>
      <c r="T99" t="s">
        <v>42</v>
      </c>
      <c r="U99" t="s">
        <v>42</v>
      </c>
      <c r="V99" t="s">
        <v>42</v>
      </c>
      <c r="W99" t="s">
        <v>42</v>
      </c>
      <c r="X99" t="s">
        <v>42</v>
      </c>
      <c r="Y99" t="s">
        <v>42</v>
      </c>
      <c r="Z99" t="s">
        <v>42</v>
      </c>
      <c r="AA99" t="s">
        <v>42</v>
      </c>
      <c r="AB99" t="s">
        <v>42</v>
      </c>
      <c r="AC99" t="s">
        <v>42</v>
      </c>
      <c r="AD99" t="s">
        <v>42</v>
      </c>
      <c r="AE99" t="s">
        <v>42</v>
      </c>
      <c r="AF99" t="s">
        <v>42</v>
      </c>
      <c r="AG99" t="s">
        <v>42</v>
      </c>
      <c r="AH99" t="s">
        <v>42</v>
      </c>
      <c r="AI99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94:AI94"/>
    <mergeCell ref="A95:H95"/>
    <mergeCell ref="P2:S2"/>
    <mergeCell ref="T2:W2"/>
    <mergeCell ref="X2:AA2"/>
    <mergeCell ref="AB2:AE2"/>
    <mergeCell ref="AF2:AG2"/>
    <mergeCell ref="AH2:AH4"/>
  </mergeCells>
  <conditionalFormatting sqref="AK5:AK93">
    <cfRule type="cellIs" dxfId="152" priority="3" operator="lessThan">
      <formula>200</formula>
    </cfRule>
    <cfRule type="cellIs" dxfId="151" priority="4" operator="between">
      <formula>200</formula>
      <formula>300</formula>
    </cfRule>
    <cfRule type="cellIs" dxfId="150" priority="5" operator="between">
      <formula>300</formula>
      <formula>400</formula>
    </cfRule>
    <cfRule type="cellIs" dxfId="149" priority="6" operator="greaterThan">
      <formula>400</formula>
    </cfRule>
  </conditionalFormatting>
  <conditionalFormatting sqref="AN5:AN93">
    <cfRule type="cellIs" dxfId="148" priority="9" operator="lessThan">
      <formula>2</formula>
    </cfRule>
    <cfRule type="cellIs" dxfId="147" priority="10" operator="between">
      <formula>2</formula>
      <formula>3</formula>
    </cfRule>
    <cfRule type="cellIs" dxfId="146" priority="11" operator="between">
      <formula>3</formula>
      <formula>100</formula>
    </cfRule>
  </conditionalFormatting>
  <conditionalFormatting sqref="AQ5:AQ93">
    <cfRule type="cellIs" dxfId="145" priority="1" operator="lessThan">
      <formula>0.01</formula>
    </cfRule>
    <cfRule type="cellIs" dxfId="144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047F-BD93-476E-9E50-AF39F77B80E0}">
  <dimension ref="A1:AK187"/>
  <sheetViews>
    <sheetView workbookViewId="0">
      <selection activeCell="AG5" sqref="AG5"/>
    </sheetView>
  </sheetViews>
  <sheetFormatPr defaultRowHeight="15" x14ac:dyDescent="0.25"/>
  <cols>
    <col min="2" max="2" width="25.7109375" bestFit="1" customWidth="1"/>
    <col min="28" max="28" width="14.28515625" customWidth="1"/>
    <col min="36" max="36" width="16.42578125" customWidth="1"/>
  </cols>
  <sheetData>
    <row r="1" spans="1:37" x14ac:dyDescent="0.25">
      <c r="A1" s="53" t="s">
        <v>760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K1" t="s">
        <v>2469</v>
      </c>
    </row>
    <row r="2" spans="1:37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K2" t="s">
        <v>2470</v>
      </c>
    </row>
    <row r="3" spans="1:37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172</v>
      </c>
      <c r="K3" s="2" t="s">
        <v>21</v>
      </c>
      <c r="L3" s="2" t="s">
        <v>761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762</v>
      </c>
      <c r="R3" s="2" t="s">
        <v>16</v>
      </c>
      <c r="S3" s="2" t="s">
        <v>22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K3" s="22" t="s">
        <v>2471</v>
      </c>
    </row>
    <row r="4" spans="1:37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</row>
    <row r="5" spans="1:37" x14ac:dyDescent="0.25">
      <c r="A5" s="3" t="s">
        <v>40</v>
      </c>
      <c r="B5" s="4" t="s">
        <v>383</v>
      </c>
      <c r="C5" s="3" t="s">
        <v>58</v>
      </c>
      <c r="D5" s="3" t="s">
        <v>365</v>
      </c>
      <c r="E5" s="10">
        <v>2460.6999999999998</v>
      </c>
      <c r="F5" s="3" t="s">
        <v>273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86</v>
      </c>
      <c r="L5" s="3" t="s">
        <v>46</v>
      </c>
      <c r="M5" s="3" t="s">
        <v>46</v>
      </c>
      <c r="N5" s="3" t="s">
        <v>31</v>
      </c>
      <c r="O5" s="5" t="s">
        <v>46</v>
      </c>
      <c r="P5" s="3" t="s">
        <v>46</v>
      </c>
      <c r="Q5" s="3" t="s">
        <v>46</v>
      </c>
      <c r="R5" s="3" t="s">
        <v>46</v>
      </c>
      <c r="S5" s="3" t="s">
        <v>46</v>
      </c>
      <c r="T5" s="3" t="s">
        <v>46</v>
      </c>
      <c r="U5" s="3" t="s">
        <v>454</v>
      </c>
      <c r="V5" s="5" t="s">
        <v>78</v>
      </c>
      <c r="W5" s="3" t="s">
        <v>313</v>
      </c>
      <c r="X5" s="11">
        <v>2653.97</v>
      </c>
      <c r="Y5" s="10">
        <v>13.02</v>
      </c>
      <c r="AA5" s="14">
        <f>IF(E5&lt;&gt;"",X5-E5,X5-X5)</f>
        <v>193.26999999999998</v>
      </c>
      <c r="AB5" t="str">
        <f>IF(AA5&gt;400,B5," ")</f>
        <v xml:space="preserve"> </v>
      </c>
      <c r="AF5" s="23">
        <f>(AA5-$AG$5)/$AH$5</f>
        <v>1.2665369229048975</v>
      </c>
      <c r="AG5" s="21">
        <f>AVERAGE(AA5:AA185)</f>
        <v>-1.3150828729281616</v>
      </c>
      <c r="AH5" s="19">
        <f>_xlfn.STDEV.P(AA5:AA185)</f>
        <v>153.63553904660961</v>
      </c>
      <c r="AI5" s="25">
        <f>1-_xlfn.NORM.S.DIST(AF5,TRUE)</f>
        <v>0.10266045950279712</v>
      </c>
      <c r="AJ5" s="41">
        <f>1/AI5</f>
        <v>9.7408486660119973</v>
      </c>
      <c r="AK5" s="22" t="s">
        <v>2473</v>
      </c>
    </row>
    <row r="6" spans="1:37" x14ac:dyDescent="0.25">
      <c r="A6" s="3" t="s">
        <v>48</v>
      </c>
      <c r="B6" s="4" t="s">
        <v>41</v>
      </c>
      <c r="C6" s="3" t="s">
        <v>42</v>
      </c>
      <c r="D6" s="3" t="s">
        <v>43</v>
      </c>
      <c r="E6" s="10">
        <v>2628.02</v>
      </c>
      <c r="F6" s="3" t="s">
        <v>76</v>
      </c>
      <c r="G6" s="3" t="s">
        <v>45</v>
      </c>
      <c r="H6" s="6" t="s">
        <v>46</v>
      </c>
      <c r="I6" s="7" t="s">
        <v>46</v>
      </c>
      <c r="J6" s="7" t="s">
        <v>46</v>
      </c>
      <c r="K6" s="7" t="s">
        <v>86</v>
      </c>
      <c r="L6" s="7" t="s">
        <v>46</v>
      </c>
      <c r="M6" s="7" t="s">
        <v>46</v>
      </c>
      <c r="N6" s="7" t="s">
        <v>66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3" t="s">
        <v>763</v>
      </c>
      <c r="V6" s="5" t="s">
        <v>78</v>
      </c>
      <c r="W6" s="3" t="s">
        <v>304</v>
      </c>
      <c r="X6" s="11">
        <v>2653.97</v>
      </c>
      <c r="Y6" s="10">
        <v>1.75</v>
      </c>
      <c r="AA6" s="14">
        <f t="shared" ref="AA6:AA69" si="0">IF(E6&lt;&gt;"",X6-E6,X6-X6)</f>
        <v>25.949999999999818</v>
      </c>
      <c r="AB6" t="str">
        <f t="shared" ref="AB6:AB63" si="1">IF(AA6&gt;400,B6," ")</f>
        <v xml:space="preserve"> </v>
      </c>
      <c r="AF6" s="23">
        <f t="shared" ref="AF6:AF64" si="2">(AA6-$AG$5)/$AH$5</f>
        <v>0.17746598893799148</v>
      </c>
      <c r="AI6" s="25">
        <f t="shared" ref="AI6:AI69" si="3">1-_xlfn.NORM.S.DIST(AF6,TRUE)</f>
        <v>0.42957118903664671</v>
      </c>
      <c r="AJ6" s="41">
        <f t="shared" ref="AJ6:AJ69" si="4">1/AI6</f>
        <v>2.3279028610894339</v>
      </c>
    </row>
    <row r="7" spans="1:37" x14ac:dyDescent="0.25">
      <c r="A7" s="3" t="s">
        <v>86</v>
      </c>
      <c r="B7" s="4" t="s">
        <v>185</v>
      </c>
      <c r="C7" s="3" t="s">
        <v>42</v>
      </c>
      <c r="D7" s="3" t="s">
        <v>186</v>
      </c>
      <c r="E7" s="10">
        <v>2627.27</v>
      </c>
      <c r="F7" s="3" t="s">
        <v>83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86</v>
      </c>
      <c r="L7" s="3" t="s">
        <v>46</v>
      </c>
      <c r="M7" s="3" t="s">
        <v>46</v>
      </c>
      <c r="N7" s="3" t="s">
        <v>31</v>
      </c>
      <c r="O7" s="5" t="s">
        <v>46</v>
      </c>
      <c r="P7" s="3" t="s">
        <v>46</v>
      </c>
      <c r="Q7" s="3" t="s">
        <v>46</v>
      </c>
      <c r="R7" s="3" t="s">
        <v>46</v>
      </c>
      <c r="S7" s="3" t="s">
        <v>46</v>
      </c>
      <c r="T7" s="3" t="s">
        <v>46</v>
      </c>
      <c r="U7" s="3" t="s">
        <v>31</v>
      </c>
      <c r="V7" s="5" t="s">
        <v>78</v>
      </c>
      <c r="W7" s="3" t="s">
        <v>39</v>
      </c>
      <c r="X7" s="11">
        <v>2653.97</v>
      </c>
      <c r="Y7" s="10">
        <v>1.8</v>
      </c>
      <c r="AA7" s="14">
        <f t="shared" si="0"/>
        <v>26.699999999999818</v>
      </c>
      <c r="AB7" t="str">
        <f t="shared" si="1"/>
        <v xml:space="preserve"> </v>
      </c>
      <c r="AF7" s="23">
        <f t="shared" si="2"/>
        <v>0.18234767194346113</v>
      </c>
      <c r="AI7" s="25">
        <f t="shared" si="3"/>
        <v>0.42765494447967511</v>
      </c>
      <c r="AJ7" s="41">
        <f t="shared" si="4"/>
        <v>2.3383337733103806</v>
      </c>
      <c r="AK7" t="s">
        <v>2475</v>
      </c>
    </row>
    <row r="8" spans="1:37" x14ac:dyDescent="0.25">
      <c r="A8" s="3" t="s">
        <v>61</v>
      </c>
      <c r="B8" s="4" t="s">
        <v>198</v>
      </c>
      <c r="C8" s="3" t="s">
        <v>42</v>
      </c>
      <c r="D8" s="3" t="s">
        <v>186</v>
      </c>
      <c r="E8" s="10">
        <v>2653.97</v>
      </c>
      <c r="F8" s="3" t="s">
        <v>61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48</v>
      </c>
      <c r="L8" s="3" t="s">
        <v>46</v>
      </c>
      <c r="M8" s="3" t="s">
        <v>46</v>
      </c>
      <c r="N8" s="3" t="s">
        <v>31</v>
      </c>
      <c r="O8" s="5" t="s">
        <v>46</v>
      </c>
      <c r="P8" s="3" t="s">
        <v>46</v>
      </c>
      <c r="Q8" s="3" t="s">
        <v>46</v>
      </c>
      <c r="R8" s="3" t="s">
        <v>46</v>
      </c>
      <c r="S8" s="3" t="s">
        <v>46</v>
      </c>
      <c r="T8" s="3" t="s">
        <v>46</v>
      </c>
      <c r="U8" s="3" t="s">
        <v>763</v>
      </c>
      <c r="V8" s="5" t="s">
        <v>340</v>
      </c>
      <c r="W8" s="3" t="s">
        <v>633</v>
      </c>
      <c r="X8" s="11">
        <v>2631.71</v>
      </c>
      <c r="Y8" s="10">
        <v>-1.5</v>
      </c>
      <c r="AA8" s="14">
        <f t="shared" si="0"/>
        <v>-22.259999999999764</v>
      </c>
      <c r="AB8" t="str">
        <f t="shared" si="1"/>
        <v xml:space="preserve"> </v>
      </c>
      <c r="AF8" s="23">
        <f t="shared" si="2"/>
        <v>-0.13632859465359365</v>
      </c>
      <c r="AI8" s="25">
        <f t="shared" si="3"/>
        <v>0.55421924017906588</v>
      </c>
      <c r="AJ8" s="41">
        <f t="shared" si="4"/>
        <v>1.8043401013593543</v>
      </c>
      <c r="AK8" t="s">
        <v>2474</v>
      </c>
    </row>
    <row r="9" spans="1:37" x14ac:dyDescent="0.25">
      <c r="A9" s="3" t="s">
        <v>46</v>
      </c>
      <c r="B9" s="4" t="s">
        <v>390</v>
      </c>
      <c r="C9" s="3" t="s">
        <v>42</v>
      </c>
      <c r="D9" s="3" t="s">
        <v>307</v>
      </c>
      <c r="E9" s="10">
        <v>2544.71</v>
      </c>
      <c r="F9" s="3" t="s">
        <v>104</v>
      </c>
      <c r="G9" s="3" t="s">
        <v>45</v>
      </c>
      <c r="H9" s="5" t="s">
        <v>46</v>
      </c>
      <c r="I9" s="3" t="s">
        <v>61</v>
      </c>
      <c r="J9" s="3" t="s">
        <v>46</v>
      </c>
      <c r="K9" s="3" t="s">
        <v>86</v>
      </c>
      <c r="L9" s="3" t="s">
        <v>46</v>
      </c>
      <c r="M9" s="3" t="s">
        <v>46</v>
      </c>
      <c r="N9" s="3" t="s">
        <v>31</v>
      </c>
      <c r="O9" s="5" t="s">
        <v>46</v>
      </c>
      <c r="P9" s="3" t="s">
        <v>46</v>
      </c>
      <c r="Q9" s="3" t="s">
        <v>46</v>
      </c>
      <c r="R9" s="3" t="s">
        <v>46</v>
      </c>
      <c r="S9" s="3" t="s">
        <v>46</v>
      </c>
      <c r="T9" s="3" t="s">
        <v>46</v>
      </c>
      <c r="U9" s="3" t="s">
        <v>374</v>
      </c>
      <c r="V9" s="5" t="s">
        <v>340</v>
      </c>
      <c r="W9" s="3" t="s">
        <v>375</v>
      </c>
      <c r="X9" s="11">
        <v>2631.71</v>
      </c>
      <c r="Y9" s="10">
        <v>5.86</v>
      </c>
      <c r="AA9" s="14">
        <f t="shared" si="0"/>
        <v>87</v>
      </c>
      <c r="AB9" t="str">
        <f t="shared" si="1"/>
        <v xml:space="preserve"> </v>
      </c>
      <c r="AF9" s="23">
        <f t="shared" si="2"/>
        <v>0.57483498558322055</v>
      </c>
      <c r="AI9" s="25">
        <f t="shared" si="3"/>
        <v>0.28270145158745641</v>
      </c>
      <c r="AJ9" s="41">
        <f t="shared" si="4"/>
        <v>3.5373005493416803</v>
      </c>
    </row>
    <row r="10" spans="1:37" x14ac:dyDescent="0.25">
      <c r="A10" s="3" t="s">
        <v>76</v>
      </c>
      <c r="B10" s="4" t="s">
        <v>392</v>
      </c>
      <c r="C10" s="3" t="s">
        <v>58</v>
      </c>
      <c r="D10" s="3" t="s">
        <v>307</v>
      </c>
      <c r="E10" s="10">
        <v>2404.1</v>
      </c>
      <c r="F10" s="3" t="s">
        <v>361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48</v>
      </c>
      <c r="L10" s="3" t="s">
        <v>46</v>
      </c>
      <c r="M10" s="3" t="s">
        <v>46</v>
      </c>
      <c r="N10" s="3" t="s">
        <v>31</v>
      </c>
      <c r="O10" s="5" t="s">
        <v>46</v>
      </c>
      <c r="P10" s="3" t="s">
        <v>61</v>
      </c>
      <c r="Q10" s="3" t="s">
        <v>46</v>
      </c>
      <c r="R10" s="3" t="s">
        <v>46</v>
      </c>
      <c r="S10" s="3" t="s">
        <v>46</v>
      </c>
      <c r="T10" s="3" t="s">
        <v>46</v>
      </c>
      <c r="U10" s="3" t="s">
        <v>366</v>
      </c>
      <c r="V10" s="5" t="s">
        <v>188</v>
      </c>
      <c r="W10" s="3" t="s">
        <v>367</v>
      </c>
      <c r="X10" s="11">
        <v>2609.4499999999998</v>
      </c>
      <c r="Y10" s="10">
        <v>13.83</v>
      </c>
      <c r="AA10" s="14">
        <f t="shared" si="0"/>
        <v>205.34999999999991</v>
      </c>
      <c r="AB10" t="str">
        <f t="shared" si="1"/>
        <v xml:space="preserve"> </v>
      </c>
      <c r="AF10" s="23">
        <f t="shared" si="2"/>
        <v>1.3451645638463279</v>
      </c>
      <c r="AI10" s="25">
        <f t="shared" si="3"/>
        <v>8.9286048502441595E-2</v>
      </c>
      <c r="AJ10" s="41">
        <f t="shared" si="4"/>
        <v>11.199958076010658</v>
      </c>
      <c r="AK10" t="s">
        <v>2480</v>
      </c>
    </row>
    <row r="11" spans="1:37" x14ac:dyDescent="0.25">
      <c r="A11" s="3" t="s">
        <v>765</v>
      </c>
      <c r="B11" s="4" t="s">
        <v>376</v>
      </c>
      <c r="C11" s="3" t="s">
        <v>58</v>
      </c>
      <c r="D11" s="3" t="s">
        <v>377</v>
      </c>
      <c r="E11" s="10">
        <v>2438.4699999999998</v>
      </c>
      <c r="F11" s="3" t="s">
        <v>281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40</v>
      </c>
      <c r="L11" s="3" t="s">
        <v>46</v>
      </c>
      <c r="M11" s="3" t="s">
        <v>46</v>
      </c>
      <c r="N11" s="3" t="s">
        <v>31</v>
      </c>
      <c r="O11" s="5" t="s">
        <v>46</v>
      </c>
      <c r="P11" s="3" t="s">
        <v>46</v>
      </c>
      <c r="Q11" s="3" t="s">
        <v>46</v>
      </c>
      <c r="R11" s="3" t="s">
        <v>46</v>
      </c>
      <c r="S11" s="3" t="s">
        <v>46</v>
      </c>
      <c r="T11" s="3" t="s">
        <v>46</v>
      </c>
      <c r="U11" s="3" t="s">
        <v>31</v>
      </c>
      <c r="V11" s="5" t="s">
        <v>188</v>
      </c>
      <c r="W11" s="3" t="s">
        <v>39</v>
      </c>
      <c r="X11" s="11">
        <v>2609.4499999999998</v>
      </c>
      <c r="Y11" s="10">
        <v>11.52</v>
      </c>
      <c r="AA11" s="14">
        <f t="shared" si="0"/>
        <v>170.98000000000002</v>
      </c>
      <c r="AB11" t="str">
        <f t="shared" si="1"/>
        <v xml:space="preserve"> </v>
      </c>
      <c r="AF11" s="23">
        <f t="shared" si="2"/>
        <v>1.1214533039823402</v>
      </c>
      <c r="AI11" s="25">
        <f t="shared" si="3"/>
        <v>0.13104747878757406</v>
      </c>
      <c r="AJ11" s="41">
        <f t="shared" si="4"/>
        <v>7.63082212074438</v>
      </c>
      <c r="AK11" t="s">
        <v>2476</v>
      </c>
    </row>
    <row r="12" spans="1:37" x14ac:dyDescent="0.25">
      <c r="A12" s="3" t="s">
        <v>765</v>
      </c>
      <c r="B12" s="4" t="s">
        <v>425</v>
      </c>
      <c r="C12" s="3" t="s">
        <v>42</v>
      </c>
      <c r="D12" s="3" t="s">
        <v>426</v>
      </c>
      <c r="E12" s="10">
        <v>2413.42</v>
      </c>
      <c r="F12" s="3" t="s">
        <v>305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40</v>
      </c>
      <c r="L12" s="3" t="s">
        <v>46</v>
      </c>
      <c r="M12" s="3" t="s">
        <v>46</v>
      </c>
      <c r="N12" s="3" t="s">
        <v>31</v>
      </c>
      <c r="O12" s="5" t="s">
        <v>46</v>
      </c>
      <c r="P12" s="3" t="s">
        <v>46</v>
      </c>
      <c r="Q12" s="3" t="s">
        <v>46</v>
      </c>
      <c r="R12" s="3" t="s">
        <v>46</v>
      </c>
      <c r="S12" s="3" t="s">
        <v>46</v>
      </c>
      <c r="T12" s="3" t="s">
        <v>46</v>
      </c>
      <c r="U12" s="3" t="s">
        <v>31</v>
      </c>
      <c r="V12" s="5" t="s">
        <v>188</v>
      </c>
      <c r="W12" s="3" t="s">
        <v>39</v>
      </c>
      <c r="X12" s="11">
        <v>2609.4499999999998</v>
      </c>
      <c r="Y12" s="10">
        <v>13.22</v>
      </c>
      <c r="AA12" s="14">
        <f t="shared" si="0"/>
        <v>196.02999999999975</v>
      </c>
      <c r="AB12" t="str">
        <f t="shared" si="1"/>
        <v xml:space="preserve"> </v>
      </c>
      <c r="AF12" s="23">
        <f t="shared" si="2"/>
        <v>1.2845015163650242</v>
      </c>
      <c r="AI12" s="25">
        <f t="shared" si="3"/>
        <v>9.948326667614249E-2</v>
      </c>
      <c r="AJ12" s="41">
        <f t="shared" si="4"/>
        <v>10.051941732627224</v>
      </c>
      <c r="AK12" t="s">
        <v>2481</v>
      </c>
    </row>
    <row r="13" spans="1:37" x14ac:dyDescent="0.25">
      <c r="A13" s="3" t="s">
        <v>44</v>
      </c>
      <c r="B13" s="4" t="s">
        <v>353</v>
      </c>
      <c r="C13" s="3" t="s">
        <v>58</v>
      </c>
      <c r="D13" s="3" t="s">
        <v>354</v>
      </c>
      <c r="E13" s="10">
        <v>2631.54</v>
      </c>
      <c r="F13" s="3" t="s">
        <v>46</v>
      </c>
      <c r="G13" s="3" t="s">
        <v>45</v>
      </c>
      <c r="H13" s="5" t="s">
        <v>46</v>
      </c>
      <c r="I13" s="3" t="s">
        <v>61</v>
      </c>
      <c r="J13" s="3" t="s">
        <v>46</v>
      </c>
      <c r="K13" s="3" t="s">
        <v>86</v>
      </c>
      <c r="L13" s="3" t="s">
        <v>46</v>
      </c>
      <c r="M13" s="3" t="s">
        <v>46</v>
      </c>
      <c r="N13" s="3" t="s">
        <v>500</v>
      </c>
      <c r="O13" s="5" t="s">
        <v>46</v>
      </c>
      <c r="P13" s="3" t="s">
        <v>46</v>
      </c>
      <c r="Q13" s="3" t="s">
        <v>46</v>
      </c>
      <c r="R13" s="3" t="s">
        <v>46</v>
      </c>
      <c r="S13" s="3" t="s">
        <v>46</v>
      </c>
      <c r="T13" s="3" t="s">
        <v>72</v>
      </c>
      <c r="U13" s="3" t="s">
        <v>183</v>
      </c>
      <c r="V13" s="5" t="s">
        <v>766</v>
      </c>
      <c r="W13" s="3" t="s">
        <v>429</v>
      </c>
      <c r="X13" s="11">
        <v>2603.88</v>
      </c>
      <c r="Y13" s="10">
        <v>-1.86</v>
      </c>
      <c r="AA13" s="14">
        <f t="shared" si="0"/>
        <v>-27.659999999999854</v>
      </c>
      <c r="AB13" t="str">
        <f t="shared" si="1"/>
        <v xml:space="preserve"> </v>
      </c>
      <c r="AF13" s="23">
        <f t="shared" si="2"/>
        <v>-0.17147671229297559</v>
      </c>
      <c r="AI13" s="25">
        <f t="shared" si="3"/>
        <v>0.56807552993668597</v>
      </c>
      <c r="AJ13" s="41">
        <f t="shared" si="4"/>
        <v>1.7603293000694002</v>
      </c>
      <c r="AK13" t="s">
        <v>2482</v>
      </c>
    </row>
    <row r="14" spans="1:37" x14ac:dyDescent="0.25">
      <c r="A14" s="3" t="s">
        <v>98</v>
      </c>
      <c r="B14" s="4" t="s">
        <v>767</v>
      </c>
      <c r="C14" s="3" t="s">
        <v>42</v>
      </c>
      <c r="D14" s="3" t="s">
        <v>564</v>
      </c>
      <c r="E14" s="10">
        <v>2246.61</v>
      </c>
      <c r="F14" s="3" t="s">
        <v>235</v>
      </c>
      <c r="G14" s="3" t="s">
        <v>42</v>
      </c>
      <c r="H14" s="5" t="s">
        <v>46</v>
      </c>
      <c r="I14" s="3" t="s">
        <v>46</v>
      </c>
      <c r="J14" s="3" t="s">
        <v>46</v>
      </c>
      <c r="K14" s="3" t="s">
        <v>86</v>
      </c>
      <c r="L14" s="3" t="s">
        <v>46</v>
      </c>
      <c r="M14" s="3" t="s">
        <v>72</v>
      </c>
      <c r="N14" s="3" t="s">
        <v>85</v>
      </c>
      <c r="O14" s="5" t="s">
        <v>46</v>
      </c>
      <c r="P14" s="3" t="s">
        <v>46</v>
      </c>
      <c r="Q14" s="3" t="s">
        <v>46</v>
      </c>
      <c r="R14" s="3" t="s">
        <v>46</v>
      </c>
      <c r="S14" s="3" t="s">
        <v>72</v>
      </c>
      <c r="T14" s="3" t="s">
        <v>46</v>
      </c>
      <c r="U14" s="3" t="s">
        <v>31</v>
      </c>
      <c r="V14" s="5" t="s">
        <v>768</v>
      </c>
      <c r="W14" s="3" t="s">
        <v>769</v>
      </c>
      <c r="X14" s="11">
        <v>2598.3200000000002</v>
      </c>
      <c r="Y14" s="10">
        <v>23.7</v>
      </c>
      <c r="AA14" s="14">
        <f t="shared" si="0"/>
        <v>351.71000000000004</v>
      </c>
      <c r="AB14" t="str">
        <f t="shared" si="1"/>
        <v xml:space="preserve"> </v>
      </c>
      <c r="AF14" s="23">
        <f t="shared" si="2"/>
        <v>2.2978087300870422</v>
      </c>
      <c r="AI14" s="25">
        <f t="shared" si="3"/>
        <v>1.0786338839900544E-2</v>
      </c>
      <c r="AJ14" s="41">
        <f t="shared" si="4"/>
        <v>92.709863359829384</v>
      </c>
      <c r="AK14" t="s">
        <v>2477</v>
      </c>
    </row>
    <row r="15" spans="1:37" x14ac:dyDescent="0.25">
      <c r="A15" s="3" t="s">
        <v>104</v>
      </c>
      <c r="B15" s="4" t="s">
        <v>410</v>
      </c>
      <c r="C15" s="3" t="s">
        <v>42</v>
      </c>
      <c r="D15" s="3" t="s">
        <v>377</v>
      </c>
      <c r="E15" s="10">
        <v>2351.79</v>
      </c>
      <c r="F15" s="3" t="s">
        <v>396</v>
      </c>
      <c r="G15" s="3" t="s">
        <v>65</v>
      </c>
      <c r="H15" s="5" t="s">
        <v>46</v>
      </c>
      <c r="I15" s="3" t="s">
        <v>79</v>
      </c>
      <c r="J15" s="3" t="s">
        <v>46</v>
      </c>
      <c r="K15" s="3" t="s">
        <v>48</v>
      </c>
      <c r="L15" s="3" t="s">
        <v>46</v>
      </c>
      <c r="M15" s="3" t="s">
        <v>46</v>
      </c>
      <c r="N15" s="3" t="s">
        <v>31</v>
      </c>
      <c r="O15" s="5" t="s">
        <v>46</v>
      </c>
      <c r="P15" s="3" t="s">
        <v>46</v>
      </c>
      <c r="Q15" s="3" t="s">
        <v>46</v>
      </c>
      <c r="R15" s="3" t="s">
        <v>46</v>
      </c>
      <c r="S15" s="3" t="s">
        <v>46</v>
      </c>
      <c r="T15" s="3" t="s">
        <v>46</v>
      </c>
      <c r="U15" s="3" t="s">
        <v>454</v>
      </c>
      <c r="V15" s="5" t="s">
        <v>768</v>
      </c>
      <c r="W15" s="3" t="s">
        <v>313</v>
      </c>
      <c r="X15" s="11">
        <v>2598.3200000000002</v>
      </c>
      <c r="Y15" s="10">
        <v>16.600000000000001</v>
      </c>
      <c r="AA15" s="14">
        <f t="shared" si="0"/>
        <v>246.5300000000002</v>
      </c>
      <c r="AB15" t="str">
        <f t="shared" si="1"/>
        <v xml:space="preserve"> </v>
      </c>
      <c r="AF15" s="23">
        <f t="shared" si="2"/>
        <v>1.6132015053999822</v>
      </c>
      <c r="AI15" s="25">
        <f t="shared" si="3"/>
        <v>5.3350368256266378E-2</v>
      </c>
      <c r="AJ15" s="41">
        <f t="shared" si="4"/>
        <v>18.74401307215987</v>
      </c>
      <c r="AK15" t="s">
        <v>2478</v>
      </c>
    </row>
    <row r="16" spans="1:37" x14ac:dyDescent="0.25">
      <c r="A16" s="3" t="s">
        <v>108</v>
      </c>
      <c r="B16" s="4" t="s">
        <v>199</v>
      </c>
      <c r="C16" s="3" t="s">
        <v>42</v>
      </c>
      <c r="D16" s="3" t="s">
        <v>186</v>
      </c>
      <c r="E16" s="10">
        <v>2485.9299999999998</v>
      </c>
      <c r="F16" s="3" t="s">
        <v>157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86</v>
      </c>
      <c r="L16" s="3" t="s">
        <v>46</v>
      </c>
      <c r="M16" s="3" t="s">
        <v>46</v>
      </c>
      <c r="N16" s="3" t="s">
        <v>31</v>
      </c>
      <c r="O16" s="5" t="s">
        <v>46</v>
      </c>
      <c r="P16" s="3" t="s">
        <v>46</v>
      </c>
      <c r="Q16" s="3" t="s">
        <v>46</v>
      </c>
      <c r="R16" s="3" t="s">
        <v>46</v>
      </c>
      <c r="S16" s="3" t="s">
        <v>72</v>
      </c>
      <c r="T16" s="3" t="s">
        <v>72</v>
      </c>
      <c r="U16" s="3" t="s">
        <v>31</v>
      </c>
      <c r="V16" s="5" t="s">
        <v>768</v>
      </c>
      <c r="W16" s="3" t="s">
        <v>39</v>
      </c>
      <c r="X16" s="11">
        <v>2598.3200000000002</v>
      </c>
      <c r="Y16" s="10">
        <v>7.57</v>
      </c>
      <c r="AA16" s="14">
        <f t="shared" si="0"/>
        <v>112.39000000000033</v>
      </c>
      <c r="AB16" t="str">
        <f t="shared" si="1"/>
        <v xml:space="preserve"> </v>
      </c>
      <c r="AF16" s="23">
        <f t="shared" si="2"/>
        <v>0.74009622759505467</v>
      </c>
      <c r="AI16" s="25">
        <f t="shared" si="3"/>
        <v>0.229620803783114</v>
      </c>
      <c r="AJ16" s="41">
        <f t="shared" si="4"/>
        <v>4.3550060949378953</v>
      </c>
      <c r="AK16" t="s">
        <v>2479</v>
      </c>
    </row>
    <row r="17" spans="1:36" x14ac:dyDescent="0.25">
      <c r="A17" s="3" t="s">
        <v>113</v>
      </c>
      <c r="B17" s="4" t="s">
        <v>296</v>
      </c>
      <c r="C17" s="3" t="s">
        <v>58</v>
      </c>
      <c r="D17" s="3" t="s">
        <v>100</v>
      </c>
      <c r="E17" s="10">
        <v>2405.81</v>
      </c>
      <c r="F17" s="3" t="s">
        <v>321</v>
      </c>
      <c r="G17" s="3" t="s">
        <v>45</v>
      </c>
      <c r="H17" s="5" t="s">
        <v>46</v>
      </c>
      <c r="I17" s="3" t="s">
        <v>46</v>
      </c>
      <c r="J17" s="3" t="s">
        <v>61</v>
      </c>
      <c r="K17" s="3" t="s">
        <v>40</v>
      </c>
      <c r="L17" s="3" t="s">
        <v>46</v>
      </c>
      <c r="M17" s="3" t="s">
        <v>46</v>
      </c>
      <c r="N17" s="3" t="s">
        <v>500</v>
      </c>
      <c r="O17" s="5" t="s">
        <v>46</v>
      </c>
      <c r="P17" s="3" t="s">
        <v>46</v>
      </c>
      <c r="Q17" s="3" t="s">
        <v>46</v>
      </c>
      <c r="R17" s="3" t="s">
        <v>46</v>
      </c>
      <c r="S17" s="3" t="s">
        <v>46</v>
      </c>
      <c r="T17" s="3" t="s">
        <v>46</v>
      </c>
      <c r="U17" s="3" t="s">
        <v>454</v>
      </c>
      <c r="V17" s="5" t="s">
        <v>210</v>
      </c>
      <c r="W17" s="3" t="s">
        <v>308</v>
      </c>
      <c r="X17" s="11">
        <v>2587.19</v>
      </c>
      <c r="Y17" s="10">
        <v>12.23</v>
      </c>
      <c r="AA17" s="14">
        <f t="shared" si="0"/>
        <v>181.38000000000011</v>
      </c>
      <c r="AB17" t="str">
        <f t="shared" si="1"/>
        <v xml:space="preserve"> </v>
      </c>
      <c r="AF17" s="23">
        <f t="shared" si="2"/>
        <v>1.1891459749915196</v>
      </c>
      <c r="AI17" s="25">
        <f t="shared" si="3"/>
        <v>0.11719111473599042</v>
      </c>
      <c r="AJ17" s="41">
        <f t="shared" si="4"/>
        <v>8.5330701244101341</v>
      </c>
    </row>
    <row r="18" spans="1:36" x14ac:dyDescent="0.25">
      <c r="A18" s="3" t="s">
        <v>119</v>
      </c>
      <c r="B18" s="4" t="s">
        <v>95</v>
      </c>
      <c r="C18" s="3" t="s">
        <v>42</v>
      </c>
      <c r="D18" s="3" t="s">
        <v>55</v>
      </c>
      <c r="E18" s="10">
        <v>2398.17</v>
      </c>
      <c r="F18" s="3" t="s">
        <v>189</v>
      </c>
      <c r="G18" s="3" t="s">
        <v>65</v>
      </c>
      <c r="H18" s="5" t="s">
        <v>46</v>
      </c>
      <c r="I18" s="3" t="s">
        <v>61</v>
      </c>
      <c r="J18" s="3" t="s">
        <v>46</v>
      </c>
      <c r="K18" s="3" t="s">
        <v>40</v>
      </c>
      <c r="L18" s="3" t="s">
        <v>46</v>
      </c>
      <c r="M18" s="3" t="s">
        <v>46</v>
      </c>
      <c r="N18" s="3" t="s">
        <v>418</v>
      </c>
      <c r="O18" s="5" t="s">
        <v>46</v>
      </c>
      <c r="P18" s="3" t="s">
        <v>46</v>
      </c>
      <c r="Q18" s="3" t="s">
        <v>46</v>
      </c>
      <c r="R18" s="3" t="s">
        <v>46</v>
      </c>
      <c r="S18" s="3" t="s">
        <v>46</v>
      </c>
      <c r="T18" s="3" t="s">
        <v>46</v>
      </c>
      <c r="U18" s="3" t="s">
        <v>381</v>
      </c>
      <c r="V18" s="5" t="s">
        <v>210</v>
      </c>
      <c r="W18" s="3" t="s">
        <v>318</v>
      </c>
      <c r="X18" s="11">
        <v>2587.19</v>
      </c>
      <c r="Y18" s="10">
        <v>12.74</v>
      </c>
      <c r="AA18" s="14">
        <f t="shared" si="0"/>
        <v>189.01999999999998</v>
      </c>
      <c r="AB18" t="str">
        <f t="shared" si="1"/>
        <v xml:space="preserve"> </v>
      </c>
      <c r="AF18" s="23">
        <f t="shared" si="2"/>
        <v>1.2388740525405695</v>
      </c>
      <c r="AI18" s="25">
        <f t="shared" si="3"/>
        <v>0.10769607212238042</v>
      </c>
      <c r="AJ18" s="41">
        <f t="shared" si="4"/>
        <v>9.2853897109975385</v>
      </c>
    </row>
    <row r="19" spans="1:36" x14ac:dyDescent="0.25">
      <c r="A19" s="3" t="s">
        <v>56</v>
      </c>
      <c r="B19" s="4" t="s">
        <v>54</v>
      </c>
      <c r="C19" s="3" t="s">
        <v>42</v>
      </c>
      <c r="D19" s="3" t="s">
        <v>55</v>
      </c>
      <c r="E19" s="10">
        <v>2487.64</v>
      </c>
      <c r="F19" s="3" t="s">
        <v>154</v>
      </c>
      <c r="G19" s="3" t="s">
        <v>45</v>
      </c>
      <c r="H19" s="5" t="s">
        <v>46</v>
      </c>
      <c r="I19" s="3" t="s">
        <v>46</v>
      </c>
      <c r="J19" s="3" t="s">
        <v>61</v>
      </c>
      <c r="K19" s="3" t="s">
        <v>40</v>
      </c>
      <c r="L19" s="3" t="s">
        <v>46</v>
      </c>
      <c r="M19" s="3" t="s">
        <v>46</v>
      </c>
      <c r="N19" s="3" t="s">
        <v>31</v>
      </c>
      <c r="O19" s="5" t="s">
        <v>46</v>
      </c>
      <c r="P19" s="3" t="s">
        <v>46</v>
      </c>
      <c r="Q19" s="3" t="s">
        <v>46</v>
      </c>
      <c r="R19" s="3" t="s">
        <v>46</v>
      </c>
      <c r="S19" s="3" t="s">
        <v>46</v>
      </c>
      <c r="T19" s="3" t="s">
        <v>46</v>
      </c>
      <c r="U19" s="3" t="s">
        <v>381</v>
      </c>
      <c r="V19" s="5" t="s">
        <v>210</v>
      </c>
      <c r="W19" s="3" t="s">
        <v>304</v>
      </c>
      <c r="X19" s="11">
        <v>2587.19</v>
      </c>
      <c r="Y19" s="10">
        <v>6.71</v>
      </c>
      <c r="AA19" s="14">
        <f t="shared" si="0"/>
        <v>99.550000000000182</v>
      </c>
      <c r="AB19" t="str">
        <f t="shared" si="1"/>
        <v xml:space="preserve"> </v>
      </c>
      <c r="AF19" s="23">
        <f t="shared" si="2"/>
        <v>0.65652181454141356</v>
      </c>
      <c r="AI19" s="25">
        <f t="shared" si="3"/>
        <v>0.25574421818793391</v>
      </c>
      <c r="AJ19" s="41">
        <f t="shared" si="4"/>
        <v>3.910156824210778</v>
      </c>
    </row>
    <row r="20" spans="1:36" x14ac:dyDescent="0.25">
      <c r="A20" s="3" t="s">
        <v>128</v>
      </c>
      <c r="B20" s="4" t="s">
        <v>314</v>
      </c>
      <c r="C20" s="3" t="s">
        <v>42</v>
      </c>
      <c r="D20" s="3" t="s">
        <v>307</v>
      </c>
      <c r="E20" s="10">
        <v>2462.33</v>
      </c>
      <c r="F20" s="3" t="s">
        <v>134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86</v>
      </c>
      <c r="L20" s="3" t="s">
        <v>80</v>
      </c>
      <c r="M20" s="3" t="s">
        <v>46</v>
      </c>
      <c r="N20" s="3" t="s">
        <v>31</v>
      </c>
      <c r="O20" s="6" t="s">
        <v>46</v>
      </c>
      <c r="P20" s="7" t="s">
        <v>46</v>
      </c>
      <c r="Q20" s="7" t="s">
        <v>46</v>
      </c>
      <c r="R20" s="7" t="s">
        <v>46</v>
      </c>
      <c r="S20" s="7" t="s">
        <v>46</v>
      </c>
      <c r="T20" s="7" t="s">
        <v>46</v>
      </c>
      <c r="U20" s="7" t="s">
        <v>476</v>
      </c>
      <c r="V20" s="5" t="s">
        <v>355</v>
      </c>
      <c r="W20" s="3" t="s">
        <v>770</v>
      </c>
      <c r="X20" s="11">
        <v>2542.67</v>
      </c>
      <c r="Y20" s="10">
        <v>5.42</v>
      </c>
      <c r="AA20" s="14">
        <f t="shared" si="0"/>
        <v>80.340000000000146</v>
      </c>
      <c r="AB20" t="str">
        <f t="shared" si="1"/>
        <v xml:space="preserve"> </v>
      </c>
      <c r="AF20" s="23">
        <f t="shared" si="2"/>
        <v>0.53148564049465119</v>
      </c>
      <c r="AI20" s="25">
        <f t="shared" si="3"/>
        <v>0.2975411446880859</v>
      </c>
      <c r="AJ20" s="41">
        <f t="shared" si="4"/>
        <v>3.3608797232003185</v>
      </c>
    </row>
    <row r="21" spans="1:36" x14ac:dyDescent="0.25">
      <c r="A21" s="3" t="s">
        <v>131</v>
      </c>
      <c r="B21" s="4" t="s">
        <v>771</v>
      </c>
      <c r="C21" s="3" t="s">
        <v>63</v>
      </c>
      <c r="D21" s="3" t="s">
        <v>380</v>
      </c>
      <c r="E21" s="10">
        <v>2504.21</v>
      </c>
      <c r="F21" s="3" t="s">
        <v>138</v>
      </c>
      <c r="G21" s="3" t="s">
        <v>65</v>
      </c>
      <c r="H21" s="5" t="s">
        <v>46</v>
      </c>
      <c r="I21" s="3" t="s">
        <v>46</v>
      </c>
      <c r="J21" s="3" t="s">
        <v>86</v>
      </c>
      <c r="K21" s="3" t="s">
        <v>40</v>
      </c>
      <c r="L21" s="3" t="s">
        <v>46</v>
      </c>
      <c r="M21" s="3" t="s">
        <v>46</v>
      </c>
      <c r="N21" s="3" t="s">
        <v>31</v>
      </c>
      <c r="O21" s="5" t="s">
        <v>46</v>
      </c>
      <c r="P21" s="3" t="s">
        <v>46</v>
      </c>
      <c r="Q21" s="3" t="s">
        <v>46</v>
      </c>
      <c r="R21" s="3" t="s">
        <v>46</v>
      </c>
      <c r="S21" s="3" t="s">
        <v>72</v>
      </c>
      <c r="T21" s="3" t="s">
        <v>46</v>
      </c>
      <c r="U21" s="3" t="s">
        <v>31</v>
      </c>
      <c r="V21" s="5" t="s">
        <v>772</v>
      </c>
      <c r="W21" s="3" t="s">
        <v>39</v>
      </c>
      <c r="X21" s="11">
        <v>2537.1</v>
      </c>
      <c r="Y21" s="10">
        <v>2.2200000000000002</v>
      </c>
      <c r="AA21" s="14">
        <f t="shared" si="0"/>
        <v>32.889999999999873</v>
      </c>
      <c r="AB21" t="str">
        <f t="shared" si="1"/>
        <v xml:space="preserve"> </v>
      </c>
      <c r="AF21" s="23">
        <f t="shared" si="2"/>
        <v>0.22263782901527079</v>
      </c>
      <c r="AI21" s="25">
        <f t="shared" si="3"/>
        <v>0.41190869599905122</v>
      </c>
      <c r="AJ21" s="41">
        <f t="shared" si="4"/>
        <v>2.427722477610192</v>
      </c>
    </row>
    <row r="22" spans="1:36" x14ac:dyDescent="0.25">
      <c r="A22" s="3" t="s">
        <v>64</v>
      </c>
      <c r="B22" s="4" t="s">
        <v>387</v>
      </c>
      <c r="C22" s="3" t="s">
        <v>58</v>
      </c>
      <c r="D22" s="3" t="s">
        <v>365</v>
      </c>
      <c r="E22" s="10">
        <v>2331.5</v>
      </c>
      <c r="F22" s="3" t="s">
        <v>294</v>
      </c>
      <c r="G22" s="3" t="s">
        <v>42</v>
      </c>
      <c r="H22" s="5" t="s">
        <v>46</v>
      </c>
      <c r="I22" s="3" t="s">
        <v>46</v>
      </c>
      <c r="J22" s="3" t="s">
        <v>80</v>
      </c>
      <c r="K22" s="3" t="s">
        <v>48</v>
      </c>
      <c r="L22" s="3" t="s">
        <v>46</v>
      </c>
      <c r="M22" s="3" t="s">
        <v>46</v>
      </c>
      <c r="N22" s="3" t="s">
        <v>31</v>
      </c>
      <c r="O22" s="5" t="s">
        <v>46</v>
      </c>
      <c r="P22" s="3" t="s">
        <v>46</v>
      </c>
      <c r="Q22" s="3" t="s">
        <v>46</v>
      </c>
      <c r="R22" s="3" t="s">
        <v>46</v>
      </c>
      <c r="S22" s="3" t="s">
        <v>46</v>
      </c>
      <c r="T22" s="3" t="s">
        <v>46</v>
      </c>
      <c r="U22" s="3" t="s">
        <v>368</v>
      </c>
      <c r="V22" s="5" t="s">
        <v>773</v>
      </c>
      <c r="W22" s="3" t="s">
        <v>369</v>
      </c>
      <c r="X22" s="11">
        <v>2520.41</v>
      </c>
      <c r="Y22" s="10">
        <v>12.74</v>
      </c>
      <c r="AA22" s="14">
        <f t="shared" si="0"/>
        <v>188.90999999999985</v>
      </c>
      <c r="AB22" t="str">
        <f t="shared" si="1"/>
        <v xml:space="preserve"> </v>
      </c>
      <c r="AF22" s="23">
        <f t="shared" si="2"/>
        <v>1.2381580723664332</v>
      </c>
      <c r="AI22" s="25">
        <f t="shared" si="3"/>
        <v>0.10782872727672388</v>
      </c>
      <c r="AJ22" s="41">
        <f t="shared" si="4"/>
        <v>9.2739664582488484</v>
      </c>
    </row>
    <row r="23" spans="1:36" x14ac:dyDescent="0.25">
      <c r="A23" s="3" t="s">
        <v>138</v>
      </c>
      <c r="B23" s="4" t="s">
        <v>364</v>
      </c>
      <c r="C23" s="3" t="s">
        <v>42</v>
      </c>
      <c r="D23" s="3" t="s">
        <v>365</v>
      </c>
      <c r="E23" s="10">
        <v>2411.4499999999998</v>
      </c>
      <c r="F23" s="3" t="s">
        <v>97</v>
      </c>
      <c r="G23" s="3" t="s">
        <v>111</v>
      </c>
      <c r="H23" s="5" t="s">
        <v>46</v>
      </c>
      <c r="I23" s="3" t="s">
        <v>46</v>
      </c>
      <c r="J23" s="3" t="s">
        <v>80</v>
      </c>
      <c r="K23" s="3" t="s">
        <v>48</v>
      </c>
      <c r="L23" s="3" t="s">
        <v>46</v>
      </c>
      <c r="M23" s="3" t="s">
        <v>46</v>
      </c>
      <c r="N23" s="3" t="s">
        <v>31</v>
      </c>
      <c r="O23" s="5" t="s">
        <v>46</v>
      </c>
      <c r="P23" s="3" t="s">
        <v>46</v>
      </c>
      <c r="Q23" s="3" t="s">
        <v>46</v>
      </c>
      <c r="R23" s="3" t="s">
        <v>46</v>
      </c>
      <c r="S23" s="3" t="s">
        <v>46</v>
      </c>
      <c r="T23" s="3" t="s">
        <v>46</v>
      </c>
      <c r="U23" s="3" t="s">
        <v>500</v>
      </c>
      <c r="V23" s="5" t="s">
        <v>773</v>
      </c>
      <c r="W23" s="3" t="s">
        <v>295</v>
      </c>
      <c r="X23" s="11">
        <v>2520.41</v>
      </c>
      <c r="Y23" s="10">
        <v>7.33</v>
      </c>
      <c r="AA23" s="14">
        <f t="shared" si="0"/>
        <v>108.96000000000004</v>
      </c>
      <c r="AB23" t="str">
        <f t="shared" si="1"/>
        <v xml:space="preserve"> </v>
      </c>
      <c r="AF23" s="23">
        <f t="shared" si="2"/>
        <v>0.71777066398337164</v>
      </c>
      <c r="AI23" s="25">
        <f t="shared" si="3"/>
        <v>0.23644935220835739</v>
      </c>
      <c r="AJ23" s="41">
        <f t="shared" si="4"/>
        <v>4.229235524057632</v>
      </c>
    </row>
    <row r="24" spans="1:36" x14ac:dyDescent="0.25">
      <c r="A24" s="3" t="s">
        <v>143</v>
      </c>
      <c r="B24" s="4" t="s">
        <v>774</v>
      </c>
      <c r="C24" s="3" t="s">
        <v>63</v>
      </c>
      <c r="D24" s="3" t="s">
        <v>775</v>
      </c>
      <c r="E24" s="10">
        <v>2571.8200000000002</v>
      </c>
      <c r="F24" s="3" t="s">
        <v>80</v>
      </c>
      <c r="G24" s="3" t="s">
        <v>42</v>
      </c>
      <c r="H24" s="5" t="s">
        <v>46</v>
      </c>
      <c r="I24" s="3" t="s">
        <v>61</v>
      </c>
      <c r="J24" s="3" t="s">
        <v>46</v>
      </c>
      <c r="K24" s="3" t="s">
        <v>86</v>
      </c>
      <c r="L24" s="3" t="s">
        <v>49</v>
      </c>
      <c r="M24" s="3" t="s">
        <v>46</v>
      </c>
      <c r="N24" s="3" t="s">
        <v>31</v>
      </c>
      <c r="O24" s="5" t="s">
        <v>46</v>
      </c>
      <c r="P24" s="3" t="s">
        <v>46</v>
      </c>
      <c r="Q24" s="3" t="s">
        <v>46</v>
      </c>
      <c r="R24" s="3" t="s">
        <v>46</v>
      </c>
      <c r="S24" s="3" t="s">
        <v>72</v>
      </c>
      <c r="T24" s="3" t="s">
        <v>72</v>
      </c>
      <c r="U24" s="3" t="s">
        <v>31</v>
      </c>
      <c r="V24" s="5" t="s">
        <v>773</v>
      </c>
      <c r="W24" s="3" t="s">
        <v>39</v>
      </c>
      <c r="X24" s="11">
        <v>2520.41</v>
      </c>
      <c r="Y24" s="10" t="s">
        <v>42</v>
      </c>
      <c r="AA24" s="14">
        <f t="shared" si="0"/>
        <v>-51.410000000000309</v>
      </c>
      <c r="AB24" t="str">
        <f t="shared" si="1"/>
        <v xml:space="preserve"> </v>
      </c>
      <c r="AF24" s="23">
        <f t="shared" si="2"/>
        <v>-0.32606334079951688</v>
      </c>
      <c r="AI24" s="25">
        <f t="shared" si="3"/>
        <v>0.62781178380212754</v>
      </c>
      <c r="AJ24" s="41">
        <f t="shared" si="4"/>
        <v>1.5928340719313068</v>
      </c>
    </row>
    <row r="25" spans="1:36" x14ac:dyDescent="0.25">
      <c r="A25" s="3" t="s">
        <v>146</v>
      </c>
      <c r="B25" s="4" t="s">
        <v>62</v>
      </c>
      <c r="C25" s="3" t="s">
        <v>63</v>
      </c>
      <c r="D25" s="3" t="s">
        <v>55</v>
      </c>
      <c r="E25" s="10">
        <v>2297.66</v>
      </c>
      <c r="F25" s="3" t="s">
        <v>60</v>
      </c>
      <c r="G25" s="3" t="s">
        <v>42</v>
      </c>
      <c r="H25" s="5" t="s">
        <v>46</v>
      </c>
      <c r="I25" s="3" t="s">
        <v>61</v>
      </c>
      <c r="J25" s="3" t="s">
        <v>86</v>
      </c>
      <c r="K25" s="3" t="s">
        <v>48</v>
      </c>
      <c r="L25" s="3" t="s">
        <v>46</v>
      </c>
      <c r="M25" s="3" t="s">
        <v>46</v>
      </c>
      <c r="N25" s="3" t="s">
        <v>31</v>
      </c>
      <c r="O25" s="5" t="s">
        <v>46</v>
      </c>
      <c r="P25" s="3" t="s">
        <v>61</v>
      </c>
      <c r="Q25" s="3" t="s">
        <v>46</v>
      </c>
      <c r="R25" s="3" t="s">
        <v>46</v>
      </c>
      <c r="S25" s="3" t="s">
        <v>46</v>
      </c>
      <c r="T25" s="3" t="s">
        <v>72</v>
      </c>
      <c r="U25" s="3" t="s">
        <v>362</v>
      </c>
      <c r="V25" s="5" t="s">
        <v>776</v>
      </c>
      <c r="W25" s="3" t="s">
        <v>327</v>
      </c>
      <c r="X25" s="11">
        <v>2514.84</v>
      </c>
      <c r="Y25" s="10">
        <v>14.64</v>
      </c>
      <c r="AA25" s="14">
        <f t="shared" si="0"/>
        <v>217.18000000000029</v>
      </c>
      <c r="AB25" t="str">
        <f t="shared" si="1"/>
        <v xml:space="preserve"> </v>
      </c>
      <c r="AF25" s="23">
        <f t="shared" si="2"/>
        <v>1.4221649771192713</v>
      </c>
      <c r="AI25" s="25">
        <f t="shared" si="3"/>
        <v>7.7489181682179442E-2</v>
      </c>
      <c r="AJ25" s="41">
        <f t="shared" si="4"/>
        <v>12.905027234659451</v>
      </c>
    </row>
    <row r="26" spans="1:36" x14ac:dyDescent="0.25">
      <c r="A26" s="3" t="s">
        <v>149</v>
      </c>
      <c r="B26" s="4" t="s">
        <v>777</v>
      </c>
      <c r="C26" s="3" t="s">
        <v>42</v>
      </c>
      <c r="D26" s="3" t="s">
        <v>354</v>
      </c>
      <c r="E26" s="10">
        <v>2456.61</v>
      </c>
      <c r="F26" s="3" t="s">
        <v>122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86</v>
      </c>
      <c r="L26" s="3" t="s">
        <v>46</v>
      </c>
      <c r="M26" s="3" t="s">
        <v>46</v>
      </c>
      <c r="N26" s="3" t="s">
        <v>31</v>
      </c>
      <c r="O26" s="5" t="s">
        <v>46</v>
      </c>
      <c r="P26" s="3" t="s">
        <v>46</v>
      </c>
      <c r="Q26" s="3" t="s">
        <v>46</v>
      </c>
      <c r="R26" s="3" t="s">
        <v>46</v>
      </c>
      <c r="S26" s="3" t="s">
        <v>72</v>
      </c>
      <c r="T26" s="3" t="s">
        <v>80</v>
      </c>
      <c r="U26" s="3" t="s">
        <v>31</v>
      </c>
      <c r="V26" s="5" t="s">
        <v>776</v>
      </c>
      <c r="W26" s="3" t="s">
        <v>39</v>
      </c>
      <c r="X26" s="11">
        <v>2514.84</v>
      </c>
      <c r="Y26" s="10">
        <v>3.93</v>
      </c>
      <c r="AA26" s="14">
        <f t="shared" si="0"/>
        <v>58.230000000000018</v>
      </c>
      <c r="AB26" t="str">
        <f t="shared" si="1"/>
        <v xml:space="preserve"> </v>
      </c>
      <c r="AF26" s="23">
        <f t="shared" si="2"/>
        <v>0.38757362549340568</v>
      </c>
      <c r="AI26" s="25">
        <f t="shared" si="3"/>
        <v>0.34916579499975742</v>
      </c>
      <c r="AJ26" s="41">
        <f t="shared" si="4"/>
        <v>2.8639689635140084</v>
      </c>
    </row>
    <row r="27" spans="1:36" x14ac:dyDescent="0.25">
      <c r="A27" s="3" t="s">
        <v>154</v>
      </c>
      <c r="B27" s="4" t="s">
        <v>778</v>
      </c>
      <c r="C27" s="3" t="s">
        <v>42</v>
      </c>
      <c r="D27" s="3" t="s">
        <v>779</v>
      </c>
      <c r="E27" s="10">
        <v>2479.63</v>
      </c>
      <c r="F27" s="3" t="s">
        <v>256</v>
      </c>
      <c r="G27" s="3" t="s">
        <v>111</v>
      </c>
      <c r="H27" s="5" t="s">
        <v>46</v>
      </c>
      <c r="I27" s="3" t="s">
        <v>79</v>
      </c>
      <c r="J27" s="3" t="s">
        <v>46</v>
      </c>
      <c r="K27" s="3" t="s">
        <v>86</v>
      </c>
      <c r="L27" s="3" t="s">
        <v>49</v>
      </c>
      <c r="M27" s="3" t="s">
        <v>46</v>
      </c>
      <c r="N27" s="3" t="s">
        <v>31</v>
      </c>
      <c r="O27" s="5" t="s">
        <v>46</v>
      </c>
      <c r="P27" s="3" t="s">
        <v>46</v>
      </c>
      <c r="Q27" s="3" t="s">
        <v>46</v>
      </c>
      <c r="R27" s="3" t="s">
        <v>46</v>
      </c>
      <c r="S27" s="3" t="s">
        <v>72</v>
      </c>
      <c r="T27" s="3" t="s">
        <v>72</v>
      </c>
      <c r="U27" s="3" t="s">
        <v>31</v>
      </c>
      <c r="V27" s="5" t="s">
        <v>214</v>
      </c>
      <c r="W27" s="3" t="s">
        <v>39</v>
      </c>
      <c r="X27" s="11">
        <v>2509.2800000000002</v>
      </c>
      <c r="Y27" s="10">
        <v>2</v>
      </c>
      <c r="AA27" s="14">
        <f t="shared" si="0"/>
        <v>29.650000000000091</v>
      </c>
      <c r="AB27" t="str">
        <f t="shared" si="1"/>
        <v xml:space="preserve"> </v>
      </c>
      <c r="AF27" s="23">
        <f t="shared" si="2"/>
        <v>0.20154895843164344</v>
      </c>
      <c r="AI27" s="25">
        <f t="shared" si="3"/>
        <v>0.42013467573718455</v>
      </c>
      <c r="AJ27" s="41">
        <f t="shared" si="4"/>
        <v>2.3801891577869911</v>
      </c>
    </row>
    <row r="28" spans="1:36" x14ac:dyDescent="0.25">
      <c r="A28" s="3" t="s">
        <v>157</v>
      </c>
      <c r="B28" s="4" t="s">
        <v>780</v>
      </c>
      <c r="C28" s="3" t="s">
        <v>42</v>
      </c>
      <c r="D28" s="3" t="s">
        <v>307</v>
      </c>
      <c r="E28" s="10">
        <v>2267.0300000000002</v>
      </c>
      <c r="F28" s="3" t="s">
        <v>85</v>
      </c>
      <c r="G28" s="3" t="s">
        <v>111</v>
      </c>
      <c r="H28" s="5" t="s">
        <v>46</v>
      </c>
      <c r="I28" s="3" t="s">
        <v>61</v>
      </c>
      <c r="J28" s="3" t="s">
        <v>46</v>
      </c>
      <c r="K28" s="3" t="s">
        <v>48</v>
      </c>
      <c r="L28" s="3" t="s">
        <v>46</v>
      </c>
      <c r="M28" s="3" t="s">
        <v>46</v>
      </c>
      <c r="N28" s="3" t="s">
        <v>31</v>
      </c>
      <c r="O28" s="5" t="s">
        <v>46</v>
      </c>
      <c r="P28" s="3" t="s">
        <v>46</v>
      </c>
      <c r="Q28" s="3" t="s">
        <v>46</v>
      </c>
      <c r="R28" s="3" t="s">
        <v>46</v>
      </c>
      <c r="S28" s="3" t="s">
        <v>46</v>
      </c>
      <c r="T28" s="3" t="s">
        <v>47</v>
      </c>
      <c r="U28" s="3" t="s">
        <v>31</v>
      </c>
      <c r="V28" s="5" t="s">
        <v>439</v>
      </c>
      <c r="W28" s="3" t="s">
        <v>39</v>
      </c>
      <c r="X28" s="11">
        <v>2498.15</v>
      </c>
      <c r="Y28" s="10">
        <v>15.57</v>
      </c>
      <c r="AA28" s="14">
        <f t="shared" si="0"/>
        <v>231.11999999999989</v>
      </c>
      <c r="AB28" t="str">
        <f t="shared" si="1"/>
        <v xml:space="preserve"> </v>
      </c>
      <c r="AF28" s="23">
        <f t="shared" si="2"/>
        <v>1.5128991919142643</v>
      </c>
      <c r="AI28" s="25">
        <f t="shared" si="3"/>
        <v>6.5152633609423916E-2</v>
      </c>
      <c r="AJ28" s="41">
        <f t="shared" si="4"/>
        <v>15.348573719901882</v>
      </c>
    </row>
    <row r="29" spans="1:36" x14ac:dyDescent="0.25">
      <c r="A29" s="3" t="s">
        <v>256</v>
      </c>
      <c r="B29" s="4" t="s">
        <v>306</v>
      </c>
      <c r="C29" s="3" t="s">
        <v>42</v>
      </c>
      <c r="D29" s="3" t="s">
        <v>307</v>
      </c>
      <c r="E29" s="10">
        <v>2503.5100000000002</v>
      </c>
      <c r="F29" s="3" t="s">
        <v>143</v>
      </c>
      <c r="G29" s="3" t="s">
        <v>111</v>
      </c>
      <c r="H29" s="5" t="s">
        <v>46</v>
      </c>
      <c r="I29" s="3" t="s">
        <v>61</v>
      </c>
      <c r="J29" s="3" t="s">
        <v>209</v>
      </c>
      <c r="K29" s="3" t="s">
        <v>40</v>
      </c>
      <c r="L29" s="3" t="s">
        <v>49</v>
      </c>
      <c r="M29" s="3" t="s">
        <v>46</v>
      </c>
      <c r="N29" s="3" t="s">
        <v>31</v>
      </c>
      <c r="O29" s="5" t="s">
        <v>46</v>
      </c>
      <c r="P29" s="3" t="s">
        <v>46</v>
      </c>
      <c r="Q29" s="3" t="s">
        <v>46</v>
      </c>
      <c r="R29" s="3" t="s">
        <v>46</v>
      </c>
      <c r="S29" s="3" t="s">
        <v>72</v>
      </c>
      <c r="T29" s="3" t="s">
        <v>46</v>
      </c>
      <c r="U29" s="3" t="s">
        <v>31</v>
      </c>
      <c r="V29" s="5" t="s">
        <v>781</v>
      </c>
      <c r="W29" s="3" t="s">
        <v>39</v>
      </c>
      <c r="X29" s="11">
        <v>2492.58</v>
      </c>
      <c r="Y29" s="10">
        <v>-0.74</v>
      </c>
      <c r="AA29" s="14">
        <f t="shared" si="0"/>
        <v>-10.930000000000291</v>
      </c>
      <c r="AB29" t="str">
        <f t="shared" si="1"/>
        <v xml:space="preserve"> </v>
      </c>
      <c r="AF29" s="23">
        <f t="shared" si="2"/>
        <v>-6.2582636717635864E-2</v>
      </c>
      <c r="AI29" s="25">
        <f t="shared" si="3"/>
        <v>0.5249505718984393</v>
      </c>
      <c r="AJ29" s="41">
        <f t="shared" si="4"/>
        <v>1.9049412526280038</v>
      </c>
    </row>
    <row r="30" spans="1:36" x14ac:dyDescent="0.25">
      <c r="A30" s="3" t="s">
        <v>261</v>
      </c>
      <c r="B30" s="4" t="s">
        <v>783</v>
      </c>
      <c r="C30" s="3" t="s">
        <v>58</v>
      </c>
      <c r="D30" s="3" t="s">
        <v>365</v>
      </c>
      <c r="E30" s="10">
        <v>2389.5100000000002</v>
      </c>
      <c r="F30" s="3" t="s">
        <v>439</v>
      </c>
      <c r="G30" s="3" t="s">
        <v>65</v>
      </c>
      <c r="H30" s="5" t="s">
        <v>46</v>
      </c>
      <c r="I30" s="3" t="s">
        <v>48</v>
      </c>
      <c r="J30" s="3" t="s">
        <v>46</v>
      </c>
      <c r="K30" s="3" t="s">
        <v>86</v>
      </c>
      <c r="L30" s="3" t="s">
        <v>80</v>
      </c>
      <c r="M30" s="3" t="s">
        <v>46</v>
      </c>
      <c r="N30" s="3" t="s">
        <v>31</v>
      </c>
      <c r="O30" s="5" t="s">
        <v>46</v>
      </c>
      <c r="P30" s="3" t="s">
        <v>46</v>
      </c>
      <c r="Q30" s="3" t="s">
        <v>46</v>
      </c>
      <c r="R30" s="3" t="s">
        <v>46</v>
      </c>
      <c r="S30" s="3" t="s">
        <v>46</v>
      </c>
      <c r="T30" s="3" t="s">
        <v>46</v>
      </c>
      <c r="U30" s="3" t="s">
        <v>587</v>
      </c>
      <c r="V30" s="5" t="s">
        <v>176</v>
      </c>
      <c r="W30" s="3" t="s">
        <v>318</v>
      </c>
      <c r="X30" s="11">
        <v>2475.89</v>
      </c>
      <c r="Y30" s="10">
        <v>5.82</v>
      </c>
      <c r="AA30" s="14">
        <f t="shared" si="0"/>
        <v>86.379999999999654</v>
      </c>
      <c r="AB30" t="str">
        <f t="shared" si="1"/>
        <v xml:space="preserve"> </v>
      </c>
      <c r="AF30" s="23">
        <f t="shared" si="2"/>
        <v>0.57079946096536349</v>
      </c>
      <c r="AI30" s="25">
        <f t="shared" si="3"/>
        <v>0.28406779418794603</v>
      </c>
      <c r="AJ30" s="41">
        <f t="shared" si="4"/>
        <v>3.5202864261985862</v>
      </c>
    </row>
    <row r="31" spans="1:36" x14ac:dyDescent="0.25">
      <c r="A31" s="3" t="s">
        <v>297</v>
      </c>
      <c r="B31" s="4" t="s">
        <v>530</v>
      </c>
      <c r="C31" s="3" t="s">
        <v>63</v>
      </c>
      <c r="D31" s="3" t="s">
        <v>90</v>
      </c>
      <c r="E31" s="10">
        <v>2029.62</v>
      </c>
      <c r="F31" s="3" t="s">
        <v>455</v>
      </c>
      <c r="G31" s="3" t="s">
        <v>42</v>
      </c>
      <c r="H31" s="5" t="s">
        <v>46</v>
      </c>
      <c r="I31" s="3" t="s">
        <v>46</v>
      </c>
      <c r="J31" s="3" t="s">
        <v>46</v>
      </c>
      <c r="K31" s="3" t="s">
        <v>48</v>
      </c>
      <c r="L31" s="3" t="s">
        <v>80</v>
      </c>
      <c r="M31" s="3" t="s">
        <v>46</v>
      </c>
      <c r="N31" s="3" t="s">
        <v>31</v>
      </c>
      <c r="O31" s="5" t="s">
        <v>46</v>
      </c>
      <c r="P31" s="3" t="s">
        <v>61</v>
      </c>
      <c r="Q31" s="3" t="s">
        <v>46</v>
      </c>
      <c r="R31" s="3" t="s">
        <v>46</v>
      </c>
      <c r="S31" s="3" t="s">
        <v>46</v>
      </c>
      <c r="T31" s="3" t="s">
        <v>72</v>
      </c>
      <c r="U31" s="3" t="s">
        <v>613</v>
      </c>
      <c r="V31" s="5" t="s">
        <v>784</v>
      </c>
      <c r="W31" s="3" t="s">
        <v>499</v>
      </c>
      <c r="X31" s="11">
        <v>2470.3200000000002</v>
      </c>
      <c r="Y31" s="10">
        <v>29.7</v>
      </c>
      <c r="AA31" s="14">
        <f t="shared" si="0"/>
        <v>440.70000000000027</v>
      </c>
      <c r="AB31" t="str">
        <f t="shared" si="1"/>
        <v>Sergiienko, Andrii</v>
      </c>
      <c r="AC31" t="str">
        <f>IF(AA31&gt;400,D31," ")</f>
        <v>UKR</v>
      </c>
      <c r="AF31" s="23">
        <f t="shared" si="2"/>
        <v>2.8770366909627003</v>
      </c>
      <c r="AI31" s="25">
        <f t="shared" si="3"/>
        <v>2.0071445821485678E-3</v>
      </c>
      <c r="AJ31" s="41">
        <f t="shared" si="4"/>
        <v>498.22021238227893</v>
      </c>
    </row>
    <row r="32" spans="1:36" x14ac:dyDescent="0.25">
      <c r="A32" s="3" t="s">
        <v>134</v>
      </c>
      <c r="B32" s="4" t="s">
        <v>84</v>
      </c>
      <c r="C32" s="3" t="s">
        <v>42</v>
      </c>
      <c r="D32" s="3" t="s">
        <v>43</v>
      </c>
      <c r="E32" s="10">
        <v>2226.75</v>
      </c>
      <c r="F32" s="3" t="s">
        <v>381</v>
      </c>
      <c r="G32" s="3" t="s">
        <v>42</v>
      </c>
      <c r="H32" s="5" t="s">
        <v>46</v>
      </c>
      <c r="I32" s="3" t="s">
        <v>46</v>
      </c>
      <c r="J32" s="3" t="s">
        <v>209</v>
      </c>
      <c r="K32" s="3" t="s">
        <v>48</v>
      </c>
      <c r="L32" s="3" t="s">
        <v>46</v>
      </c>
      <c r="M32" s="3" t="s">
        <v>46</v>
      </c>
      <c r="N32" s="3" t="s">
        <v>31</v>
      </c>
      <c r="O32" s="5" t="s">
        <v>46</v>
      </c>
      <c r="P32" s="3" t="s">
        <v>61</v>
      </c>
      <c r="Q32" s="3" t="s">
        <v>80</v>
      </c>
      <c r="R32" s="3" t="s">
        <v>46</v>
      </c>
      <c r="S32" s="3" t="s">
        <v>46</v>
      </c>
      <c r="T32" s="3" t="s">
        <v>72</v>
      </c>
      <c r="U32" s="3" t="s">
        <v>31</v>
      </c>
      <c r="V32" s="5" t="s">
        <v>785</v>
      </c>
      <c r="W32" s="3" t="s">
        <v>39</v>
      </c>
      <c r="X32" s="11">
        <v>2459.19</v>
      </c>
      <c r="Y32" s="10">
        <v>15.66</v>
      </c>
      <c r="AA32" s="14">
        <f t="shared" si="0"/>
        <v>232.44000000000005</v>
      </c>
      <c r="AB32" t="str">
        <f t="shared" si="1"/>
        <v xml:space="preserve"> </v>
      </c>
      <c r="AF32" s="23">
        <f t="shared" si="2"/>
        <v>1.5214909540038919</v>
      </c>
      <c r="AI32" s="25">
        <f t="shared" si="3"/>
        <v>6.4068339837105914E-2</v>
      </c>
      <c r="AJ32" s="41">
        <f t="shared" si="4"/>
        <v>15.608333266360658</v>
      </c>
    </row>
    <row r="33" spans="1:36" x14ac:dyDescent="0.25">
      <c r="A33" s="3" t="s">
        <v>208</v>
      </c>
      <c r="B33" s="4" t="s">
        <v>398</v>
      </c>
      <c r="C33" s="3" t="s">
        <v>58</v>
      </c>
      <c r="D33" s="3" t="s">
        <v>395</v>
      </c>
      <c r="E33" s="10">
        <v>2418.4</v>
      </c>
      <c r="F33" s="3" t="s">
        <v>96</v>
      </c>
      <c r="G33" s="3" t="s">
        <v>45</v>
      </c>
      <c r="H33" s="5" t="s">
        <v>46</v>
      </c>
      <c r="I33" s="3" t="s">
        <v>61</v>
      </c>
      <c r="J33" s="3" t="s">
        <v>46</v>
      </c>
      <c r="K33" s="3" t="s">
        <v>40</v>
      </c>
      <c r="L33" s="3" t="s">
        <v>46</v>
      </c>
      <c r="M33" s="3" t="s">
        <v>72</v>
      </c>
      <c r="N33" s="3" t="s">
        <v>31</v>
      </c>
      <c r="O33" s="5" t="s">
        <v>46</v>
      </c>
      <c r="P33" s="3" t="s">
        <v>61</v>
      </c>
      <c r="Q33" s="3" t="s">
        <v>46</v>
      </c>
      <c r="R33" s="3" t="s">
        <v>40</v>
      </c>
      <c r="S33" s="3" t="s">
        <v>46</v>
      </c>
      <c r="T33" s="3" t="s">
        <v>46</v>
      </c>
      <c r="U33" s="3" t="s">
        <v>31</v>
      </c>
      <c r="V33" s="5" t="s">
        <v>786</v>
      </c>
      <c r="W33" s="3" t="s">
        <v>39</v>
      </c>
      <c r="X33" s="11">
        <v>2448.06</v>
      </c>
      <c r="Y33" s="10">
        <v>2</v>
      </c>
      <c r="AA33" s="14">
        <f t="shared" si="0"/>
        <v>29.659999999999854</v>
      </c>
      <c r="AB33" t="str">
        <f t="shared" si="1"/>
        <v xml:space="preserve"> </v>
      </c>
      <c r="AF33" s="23">
        <f t="shared" si="2"/>
        <v>0.2016140475383815</v>
      </c>
      <c r="AI33" s="25">
        <f t="shared" si="3"/>
        <v>0.42010923119876753</v>
      </c>
      <c r="AJ33" s="41">
        <f t="shared" si="4"/>
        <v>2.3803333174720627</v>
      </c>
    </row>
    <row r="34" spans="1:36" x14ac:dyDescent="0.25">
      <c r="A34" s="3" t="s">
        <v>273</v>
      </c>
      <c r="B34" s="4" t="s">
        <v>464</v>
      </c>
      <c r="C34" s="3" t="s">
        <v>42</v>
      </c>
      <c r="D34" s="3" t="s">
        <v>55</v>
      </c>
      <c r="E34" s="10">
        <v>2303.56</v>
      </c>
      <c r="F34" s="3" t="s">
        <v>91</v>
      </c>
      <c r="G34" s="3" t="s">
        <v>42</v>
      </c>
      <c r="H34" s="5" t="s">
        <v>46</v>
      </c>
      <c r="I34" s="3" t="s">
        <v>61</v>
      </c>
      <c r="J34" s="3" t="s">
        <v>209</v>
      </c>
      <c r="K34" s="3" t="s">
        <v>86</v>
      </c>
      <c r="L34" s="3" t="s">
        <v>46</v>
      </c>
      <c r="M34" s="3" t="s">
        <v>46</v>
      </c>
      <c r="N34" s="3" t="s">
        <v>418</v>
      </c>
      <c r="O34" s="5" t="s">
        <v>46</v>
      </c>
      <c r="P34" s="3" t="s">
        <v>46</v>
      </c>
      <c r="Q34" s="3" t="s">
        <v>46</v>
      </c>
      <c r="R34" s="3" t="s">
        <v>48</v>
      </c>
      <c r="S34" s="3" t="s">
        <v>72</v>
      </c>
      <c r="T34" s="3" t="s">
        <v>117</v>
      </c>
      <c r="U34" s="3" t="s">
        <v>31</v>
      </c>
      <c r="V34" s="5" t="s">
        <v>787</v>
      </c>
      <c r="W34" s="3" t="s">
        <v>303</v>
      </c>
      <c r="X34" s="11">
        <v>2442.5</v>
      </c>
      <c r="Y34" s="10">
        <v>9.36</v>
      </c>
      <c r="AA34" s="14">
        <f t="shared" si="0"/>
        <v>138.94000000000005</v>
      </c>
      <c r="AB34" t="str">
        <f t="shared" si="1"/>
        <v xml:space="preserve"> </v>
      </c>
      <c r="AF34" s="23">
        <f t="shared" si="2"/>
        <v>0.91290780598867782</v>
      </c>
      <c r="AI34" s="25">
        <f t="shared" si="3"/>
        <v>0.18064551586274957</v>
      </c>
      <c r="AJ34" s="41">
        <f t="shared" si="4"/>
        <v>5.5357034201711253</v>
      </c>
    </row>
    <row r="35" spans="1:36" x14ac:dyDescent="0.25">
      <c r="A35" s="3" t="s">
        <v>788</v>
      </c>
      <c r="B35" s="4" t="s">
        <v>300</v>
      </c>
      <c r="C35" s="3" t="s">
        <v>42</v>
      </c>
      <c r="D35" s="3" t="s">
        <v>100</v>
      </c>
      <c r="E35" s="10">
        <v>2242</v>
      </c>
      <c r="F35" s="3" t="s">
        <v>301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48</v>
      </c>
      <c r="L35" s="3" t="s">
        <v>46</v>
      </c>
      <c r="M35" s="3" t="s">
        <v>46</v>
      </c>
      <c r="N35" s="3" t="s">
        <v>66</v>
      </c>
      <c r="O35" s="5" t="s">
        <v>46</v>
      </c>
      <c r="P35" s="3" t="s">
        <v>61</v>
      </c>
      <c r="Q35" s="3" t="s">
        <v>46</v>
      </c>
      <c r="R35" s="3" t="s">
        <v>80</v>
      </c>
      <c r="S35" s="3" t="s">
        <v>49</v>
      </c>
      <c r="T35" s="3" t="s">
        <v>46</v>
      </c>
      <c r="U35" s="3" t="s">
        <v>31</v>
      </c>
      <c r="V35" s="5" t="s">
        <v>787</v>
      </c>
      <c r="W35" s="3" t="s">
        <v>68</v>
      </c>
      <c r="X35" s="11">
        <v>2442.5</v>
      </c>
      <c r="Y35" s="10">
        <v>13.51</v>
      </c>
      <c r="AA35" s="14">
        <f t="shared" si="0"/>
        <v>200.5</v>
      </c>
      <c r="AB35" t="str">
        <f t="shared" si="1"/>
        <v xml:space="preserve"> </v>
      </c>
      <c r="AF35" s="23">
        <f t="shared" si="2"/>
        <v>1.3135963470776248</v>
      </c>
      <c r="AI35" s="25">
        <f t="shared" si="3"/>
        <v>9.4491039335570237E-2</v>
      </c>
      <c r="AJ35" s="41">
        <f t="shared" si="4"/>
        <v>10.58301408294024</v>
      </c>
    </row>
    <row r="36" spans="1:36" x14ac:dyDescent="0.25">
      <c r="A36" s="3" t="s">
        <v>788</v>
      </c>
      <c r="B36" s="4" t="s">
        <v>789</v>
      </c>
      <c r="C36" s="3" t="s">
        <v>58</v>
      </c>
      <c r="D36" s="3" t="s">
        <v>90</v>
      </c>
      <c r="E36" s="10">
        <v>2319.2199999999998</v>
      </c>
      <c r="F36" s="3" t="s">
        <v>443</v>
      </c>
      <c r="G36" s="3" t="s">
        <v>65</v>
      </c>
      <c r="H36" s="5" t="s">
        <v>46</v>
      </c>
      <c r="I36" s="3" t="s">
        <v>79</v>
      </c>
      <c r="J36" s="3" t="s">
        <v>46</v>
      </c>
      <c r="K36" s="3" t="s">
        <v>40</v>
      </c>
      <c r="L36" s="3" t="s">
        <v>46</v>
      </c>
      <c r="M36" s="3" t="s">
        <v>46</v>
      </c>
      <c r="N36" s="3" t="s">
        <v>31</v>
      </c>
      <c r="O36" s="5" t="s">
        <v>46</v>
      </c>
      <c r="P36" s="3" t="s">
        <v>61</v>
      </c>
      <c r="Q36" s="3" t="s">
        <v>46</v>
      </c>
      <c r="R36" s="3" t="s">
        <v>46</v>
      </c>
      <c r="S36" s="3" t="s">
        <v>46</v>
      </c>
      <c r="T36" s="3" t="s">
        <v>80</v>
      </c>
      <c r="U36" s="3" t="s">
        <v>66</v>
      </c>
      <c r="V36" s="5" t="s">
        <v>787</v>
      </c>
      <c r="W36" s="3" t="s">
        <v>68</v>
      </c>
      <c r="X36" s="11">
        <v>2442.5</v>
      </c>
      <c r="Y36" s="10">
        <v>8.31</v>
      </c>
      <c r="AA36" s="14">
        <f t="shared" si="0"/>
        <v>123.2800000000002</v>
      </c>
      <c r="AB36" t="str">
        <f t="shared" si="1"/>
        <v xml:space="preserve"> </v>
      </c>
      <c r="AF36" s="23">
        <f t="shared" si="2"/>
        <v>0.81097826483447288</v>
      </c>
      <c r="AI36" s="25">
        <f t="shared" si="3"/>
        <v>0.20868907638066714</v>
      </c>
      <c r="AJ36" s="41">
        <f t="shared" si="4"/>
        <v>4.7918176520936466</v>
      </c>
    </row>
    <row r="37" spans="1:36" x14ac:dyDescent="0.25">
      <c r="A37" s="3" t="s">
        <v>279</v>
      </c>
      <c r="B37" s="4" t="s">
        <v>389</v>
      </c>
      <c r="C37" s="3" t="s">
        <v>42</v>
      </c>
      <c r="D37" s="3" t="s">
        <v>380</v>
      </c>
      <c r="E37" s="10">
        <v>2471.2800000000002</v>
      </c>
      <c r="F37" s="3" t="s">
        <v>297</v>
      </c>
      <c r="G37" s="3" t="s">
        <v>45</v>
      </c>
      <c r="H37" s="5" t="s">
        <v>46</v>
      </c>
      <c r="I37" s="3" t="s">
        <v>61</v>
      </c>
      <c r="J37" s="3" t="s">
        <v>47</v>
      </c>
      <c r="K37" s="3" t="s">
        <v>40</v>
      </c>
      <c r="L37" s="3" t="s">
        <v>46</v>
      </c>
      <c r="M37" s="3" t="s">
        <v>46</v>
      </c>
      <c r="N37" s="3" t="s">
        <v>31</v>
      </c>
      <c r="O37" s="5" t="s">
        <v>46</v>
      </c>
      <c r="P37" s="3" t="s">
        <v>61</v>
      </c>
      <c r="Q37" s="3" t="s">
        <v>46</v>
      </c>
      <c r="R37" s="3" t="s">
        <v>46</v>
      </c>
      <c r="S37" s="3" t="s">
        <v>46</v>
      </c>
      <c r="T37" s="3" t="s">
        <v>72</v>
      </c>
      <c r="U37" s="3" t="s">
        <v>73</v>
      </c>
      <c r="V37" s="5" t="s">
        <v>791</v>
      </c>
      <c r="W37" s="3" t="s">
        <v>75</v>
      </c>
      <c r="X37" s="11">
        <v>2425.8000000000002</v>
      </c>
      <c r="Y37" s="10">
        <v>-3.06</v>
      </c>
      <c r="AA37" s="14">
        <f t="shared" si="0"/>
        <v>-45.480000000000018</v>
      </c>
      <c r="AB37" t="str">
        <f t="shared" si="1"/>
        <v xml:space="preserve"> </v>
      </c>
      <c r="AF37" s="23">
        <f t="shared" si="2"/>
        <v>-0.28746550050293512</v>
      </c>
      <c r="AI37" s="25">
        <f t="shared" si="3"/>
        <v>0.61312204287576844</v>
      </c>
      <c r="AJ37" s="41">
        <f t="shared" si="4"/>
        <v>1.6309966533084201</v>
      </c>
    </row>
    <row r="38" spans="1:36" x14ac:dyDescent="0.25">
      <c r="A38" s="3" t="s">
        <v>792</v>
      </c>
      <c r="B38" s="4" t="s">
        <v>440</v>
      </c>
      <c r="C38" s="3" t="s">
        <v>42</v>
      </c>
      <c r="D38" s="3" t="s">
        <v>115</v>
      </c>
      <c r="E38" s="10">
        <v>2276.9</v>
      </c>
      <c r="F38" s="3" t="s">
        <v>183</v>
      </c>
      <c r="G38" s="3" t="s">
        <v>42</v>
      </c>
      <c r="H38" s="5" t="s">
        <v>46</v>
      </c>
      <c r="I38" s="3" t="s">
        <v>203</v>
      </c>
      <c r="J38" s="3" t="s">
        <v>46</v>
      </c>
      <c r="K38" s="3" t="s">
        <v>48</v>
      </c>
      <c r="L38" s="3" t="s">
        <v>80</v>
      </c>
      <c r="M38" s="3" t="s">
        <v>46</v>
      </c>
      <c r="N38" s="3" t="s">
        <v>31</v>
      </c>
      <c r="O38" s="5" t="s">
        <v>46</v>
      </c>
      <c r="P38" s="3" t="s">
        <v>46</v>
      </c>
      <c r="Q38" s="3" t="s">
        <v>46</v>
      </c>
      <c r="R38" s="3" t="s">
        <v>46</v>
      </c>
      <c r="S38" s="3" t="s">
        <v>72</v>
      </c>
      <c r="T38" s="3" t="s">
        <v>46</v>
      </c>
      <c r="U38" s="3" t="s">
        <v>31</v>
      </c>
      <c r="V38" s="5" t="s">
        <v>793</v>
      </c>
      <c r="W38" s="3" t="s">
        <v>39</v>
      </c>
      <c r="X38" s="11">
        <v>2414.67</v>
      </c>
      <c r="Y38" s="10">
        <v>9.2799999999999994</v>
      </c>
      <c r="AA38" s="14">
        <f t="shared" si="0"/>
        <v>137.76999999999998</v>
      </c>
      <c r="AB38" t="str">
        <f t="shared" si="1"/>
        <v xml:space="preserve"> </v>
      </c>
      <c r="AF38" s="23">
        <f t="shared" si="2"/>
        <v>0.90529238050014482</v>
      </c>
      <c r="AI38" s="25">
        <f t="shared" si="3"/>
        <v>0.1826552559774075</v>
      </c>
      <c r="AJ38" s="41">
        <f t="shared" si="4"/>
        <v>5.474794550252029</v>
      </c>
    </row>
    <row r="39" spans="1:36" x14ac:dyDescent="0.25">
      <c r="A39" s="3" t="s">
        <v>792</v>
      </c>
      <c r="B39" s="4" t="s">
        <v>794</v>
      </c>
      <c r="C39" s="3" t="s">
        <v>42</v>
      </c>
      <c r="D39" s="3" t="s">
        <v>564</v>
      </c>
      <c r="E39" s="10">
        <v>2317.73</v>
      </c>
      <c r="F39" s="3" t="s">
        <v>795</v>
      </c>
      <c r="G39" s="3" t="s">
        <v>42</v>
      </c>
      <c r="H39" s="5" t="s">
        <v>46</v>
      </c>
      <c r="I39" s="3" t="s">
        <v>46</v>
      </c>
      <c r="J39" s="3" t="s">
        <v>209</v>
      </c>
      <c r="K39" s="3" t="s">
        <v>61</v>
      </c>
      <c r="L39" s="3" t="s">
        <v>80</v>
      </c>
      <c r="M39" s="3" t="s">
        <v>46</v>
      </c>
      <c r="N39" s="3" t="s">
        <v>31</v>
      </c>
      <c r="O39" s="5" t="s">
        <v>46</v>
      </c>
      <c r="P39" s="3" t="s">
        <v>46</v>
      </c>
      <c r="Q39" s="3" t="s">
        <v>46</v>
      </c>
      <c r="R39" s="3" t="s">
        <v>46</v>
      </c>
      <c r="S39" s="3" t="s">
        <v>72</v>
      </c>
      <c r="T39" s="3" t="s">
        <v>47</v>
      </c>
      <c r="U39" s="3" t="s">
        <v>31</v>
      </c>
      <c r="V39" s="5" t="s">
        <v>793</v>
      </c>
      <c r="W39" s="3" t="s">
        <v>39</v>
      </c>
      <c r="X39" s="11">
        <v>2414.67</v>
      </c>
      <c r="Y39" s="10">
        <v>6.52</v>
      </c>
      <c r="AA39" s="14">
        <f t="shared" si="0"/>
        <v>96.940000000000055</v>
      </c>
      <c r="AB39" t="str">
        <f t="shared" si="1"/>
        <v xml:space="preserve"> </v>
      </c>
      <c r="AF39" s="23">
        <f t="shared" si="2"/>
        <v>0.63953355768237841</v>
      </c>
      <c r="AI39" s="25">
        <f t="shared" si="3"/>
        <v>0.26123794511689746</v>
      </c>
      <c r="AJ39" s="41">
        <f t="shared" si="4"/>
        <v>3.8279278286028662</v>
      </c>
    </row>
    <row r="40" spans="1:36" x14ac:dyDescent="0.25">
      <c r="A40" s="3" t="s">
        <v>315</v>
      </c>
      <c r="B40" s="4" t="s">
        <v>796</v>
      </c>
      <c r="C40" s="3" t="s">
        <v>42</v>
      </c>
      <c r="D40" s="3" t="s">
        <v>90</v>
      </c>
      <c r="E40" s="10">
        <v>2478.61</v>
      </c>
      <c r="F40" s="3" t="s">
        <v>261</v>
      </c>
      <c r="G40" s="3" t="s">
        <v>45</v>
      </c>
      <c r="H40" s="5" t="s">
        <v>46</v>
      </c>
      <c r="I40" s="3" t="s">
        <v>46</v>
      </c>
      <c r="J40" s="3" t="s">
        <v>46</v>
      </c>
      <c r="K40" s="3" t="s">
        <v>48</v>
      </c>
      <c r="L40" s="3" t="s">
        <v>46</v>
      </c>
      <c r="M40" s="3" t="s">
        <v>46</v>
      </c>
      <c r="N40" s="3" t="s">
        <v>92</v>
      </c>
      <c r="O40" s="5" t="s">
        <v>46</v>
      </c>
      <c r="P40" s="3" t="s">
        <v>46</v>
      </c>
      <c r="Q40" s="3" t="s">
        <v>46</v>
      </c>
      <c r="R40" s="3" t="s">
        <v>48</v>
      </c>
      <c r="S40" s="3" t="s">
        <v>49</v>
      </c>
      <c r="T40" s="3" t="s">
        <v>47</v>
      </c>
      <c r="U40" s="3" t="s">
        <v>31</v>
      </c>
      <c r="V40" s="5" t="s">
        <v>797</v>
      </c>
      <c r="W40" s="3" t="s">
        <v>94</v>
      </c>
      <c r="X40" s="11">
        <v>2397.98</v>
      </c>
      <c r="Y40" s="10">
        <v>-5.43</v>
      </c>
      <c r="AA40" s="14">
        <f t="shared" si="0"/>
        <v>-80.630000000000109</v>
      </c>
      <c r="AB40" t="str">
        <f t="shared" si="1"/>
        <v xml:space="preserve"> </v>
      </c>
      <c r="AF40" s="23">
        <f t="shared" si="2"/>
        <v>-0.51625371069261239</v>
      </c>
      <c r="AI40" s="25">
        <f t="shared" si="3"/>
        <v>0.69716138925556015</v>
      </c>
      <c r="AJ40" s="41">
        <f t="shared" si="4"/>
        <v>1.4343880992431546</v>
      </c>
    </row>
    <row r="41" spans="1:36" x14ac:dyDescent="0.25">
      <c r="A41" s="3" t="s">
        <v>96</v>
      </c>
      <c r="B41" s="4" t="s">
        <v>798</v>
      </c>
      <c r="C41" s="3" t="s">
        <v>58</v>
      </c>
      <c r="D41" s="3" t="s">
        <v>377</v>
      </c>
      <c r="E41" s="10">
        <v>2120.87</v>
      </c>
      <c r="F41" s="3" t="s">
        <v>799</v>
      </c>
      <c r="G41" s="3" t="s">
        <v>65</v>
      </c>
      <c r="H41" s="5" t="s">
        <v>46</v>
      </c>
      <c r="I41" s="3" t="s">
        <v>46</v>
      </c>
      <c r="J41" s="3" t="s">
        <v>47</v>
      </c>
      <c r="K41" s="3" t="s">
        <v>48</v>
      </c>
      <c r="L41" s="3" t="s">
        <v>46</v>
      </c>
      <c r="M41" s="3" t="s">
        <v>46</v>
      </c>
      <c r="N41" s="3" t="s">
        <v>31</v>
      </c>
      <c r="O41" s="5" t="s">
        <v>46</v>
      </c>
      <c r="P41" s="3" t="s">
        <v>46</v>
      </c>
      <c r="Q41" s="3" t="s">
        <v>46</v>
      </c>
      <c r="R41" s="3" t="s">
        <v>48</v>
      </c>
      <c r="S41" s="3" t="s">
        <v>72</v>
      </c>
      <c r="T41" s="3" t="s">
        <v>72</v>
      </c>
      <c r="U41" s="3" t="s">
        <v>31</v>
      </c>
      <c r="V41" s="5" t="s">
        <v>797</v>
      </c>
      <c r="W41" s="3" t="s">
        <v>39</v>
      </c>
      <c r="X41" s="11">
        <v>2397.98</v>
      </c>
      <c r="Y41" s="10">
        <v>18.68</v>
      </c>
      <c r="AA41" s="14">
        <f t="shared" si="0"/>
        <v>277.11000000000013</v>
      </c>
      <c r="AB41" t="str">
        <f t="shared" si="1"/>
        <v xml:space="preserve"> </v>
      </c>
      <c r="AF41" s="23">
        <f t="shared" si="2"/>
        <v>1.8122439938096633</v>
      </c>
      <c r="AI41" s="25">
        <f t="shared" si="3"/>
        <v>3.4974252052708432E-2</v>
      </c>
      <c r="AJ41" s="41">
        <f t="shared" si="4"/>
        <v>28.592462777844002</v>
      </c>
    </row>
    <row r="42" spans="1:36" x14ac:dyDescent="0.25">
      <c r="A42" s="3" t="s">
        <v>219</v>
      </c>
      <c r="B42" s="4" t="s">
        <v>211</v>
      </c>
      <c r="C42" s="3" t="s">
        <v>42</v>
      </c>
      <c r="D42" s="3" t="s">
        <v>55</v>
      </c>
      <c r="E42" s="10">
        <v>2201.2199999999998</v>
      </c>
      <c r="F42" s="3" t="s">
        <v>31</v>
      </c>
      <c r="G42" s="3" t="s">
        <v>42</v>
      </c>
      <c r="H42" s="5" t="s">
        <v>46</v>
      </c>
      <c r="I42" s="3" t="s">
        <v>46</v>
      </c>
      <c r="J42" s="3" t="s">
        <v>47</v>
      </c>
      <c r="K42" s="3" t="s">
        <v>86</v>
      </c>
      <c r="L42" s="3" t="s">
        <v>46</v>
      </c>
      <c r="M42" s="3" t="s">
        <v>46</v>
      </c>
      <c r="N42" s="3" t="s">
        <v>31</v>
      </c>
      <c r="O42" s="5" t="s">
        <v>46</v>
      </c>
      <c r="P42" s="3" t="s">
        <v>61</v>
      </c>
      <c r="Q42" s="3" t="s">
        <v>46</v>
      </c>
      <c r="R42" s="3" t="s">
        <v>46</v>
      </c>
      <c r="S42" s="3" t="s">
        <v>72</v>
      </c>
      <c r="T42" s="3" t="s">
        <v>47</v>
      </c>
      <c r="U42" s="3" t="s">
        <v>31</v>
      </c>
      <c r="V42" s="5" t="s">
        <v>800</v>
      </c>
      <c r="W42" s="3" t="s">
        <v>39</v>
      </c>
      <c r="X42" s="11">
        <v>2381.2800000000002</v>
      </c>
      <c r="Y42" s="10">
        <v>12.14</v>
      </c>
      <c r="AA42" s="14">
        <f t="shared" si="0"/>
        <v>180.0600000000004</v>
      </c>
      <c r="AB42" t="str">
        <f t="shared" si="1"/>
        <v xml:space="preserve"> </v>
      </c>
      <c r="AF42" s="23">
        <f t="shared" si="2"/>
        <v>1.1805542129018951</v>
      </c>
      <c r="AI42" s="25">
        <f t="shared" si="3"/>
        <v>0.11888993098441358</v>
      </c>
      <c r="AJ42" s="41">
        <f t="shared" si="4"/>
        <v>8.4111412271834833</v>
      </c>
    </row>
    <row r="43" spans="1:36" x14ac:dyDescent="0.25">
      <c r="A43" s="3" t="s">
        <v>302</v>
      </c>
      <c r="B43" s="4" t="s">
        <v>802</v>
      </c>
      <c r="C43" s="3" t="s">
        <v>42</v>
      </c>
      <c r="D43" s="3" t="s">
        <v>779</v>
      </c>
      <c r="E43" s="10">
        <v>2193.7600000000002</v>
      </c>
      <c r="F43" s="3" t="s">
        <v>80</v>
      </c>
      <c r="G43" s="3" t="s">
        <v>42</v>
      </c>
      <c r="H43" s="5" t="s">
        <v>46</v>
      </c>
      <c r="I43" s="3" t="s">
        <v>79</v>
      </c>
      <c r="J43" s="3" t="s">
        <v>46</v>
      </c>
      <c r="K43" s="3" t="s">
        <v>86</v>
      </c>
      <c r="L43" s="3" t="s">
        <v>80</v>
      </c>
      <c r="M43" s="3" t="s">
        <v>46</v>
      </c>
      <c r="N43" s="3" t="s">
        <v>500</v>
      </c>
      <c r="O43" s="5" t="s">
        <v>46</v>
      </c>
      <c r="P43" s="3" t="s">
        <v>61</v>
      </c>
      <c r="Q43" s="3" t="s">
        <v>46</v>
      </c>
      <c r="R43" s="3" t="s">
        <v>46</v>
      </c>
      <c r="S43" s="3" t="s">
        <v>46</v>
      </c>
      <c r="T43" s="3" t="s">
        <v>47</v>
      </c>
      <c r="U43" s="3" t="s">
        <v>31</v>
      </c>
      <c r="V43" s="5" t="s">
        <v>378</v>
      </c>
      <c r="W43" s="3" t="s">
        <v>295</v>
      </c>
      <c r="X43" s="11">
        <v>2375.7199999999998</v>
      </c>
      <c r="Y43" s="10" t="s">
        <v>42</v>
      </c>
      <c r="AA43" s="14">
        <f t="shared" si="0"/>
        <v>181.95999999999958</v>
      </c>
      <c r="AB43" t="str">
        <f t="shared" si="1"/>
        <v xml:space="preserve"> </v>
      </c>
      <c r="AF43" s="23">
        <f t="shared" si="2"/>
        <v>1.1929211431824127</v>
      </c>
      <c r="AI43" s="25">
        <f t="shared" si="3"/>
        <v>0.11645012893698126</v>
      </c>
      <c r="AJ43" s="41">
        <f t="shared" si="4"/>
        <v>8.587367048268062</v>
      </c>
    </row>
    <row r="44" spans="1:36" x14ac:dyDescent="0.25">
      <c r="A44" s="3" t="s">
        <v>293</v>
      </c>
      <c r="B44" s="4" t="s">
        <v>803</v>
      </c>
      <c r="C44" s="3" t="s">
        <v>42</v>
      </c>
      <c r="D44" s="3" t="s">
        <v>426</v>
      </c>
      <c r="E44" s="10">
        <v>2379.0500000000002</v>
      </c>
      <c r="F44" s="3" t="s">
        <v>80</v>
      </c>
      <c r="G44" s="3" t="s">
        <v>42</v>
      </c>
      <c r="H44" s="5" t="s">
        <v>46</v>
      </c>
      <c r="I44" s="3" t="s">
        <v>79</v>
      </c>
      <c r="J44" s="3" t="s">
        <v>46</v>
      </c>
      <c r="K44" s="3" t="s">
        <v>86</v>
      </c>
      <c r="L44" s="3" t="s">
        <v>80</v>
      </c>
      <c r="M44" s="3" t="s">
        <v>46</v>
      </c>
      <c r="N44" s="3" t="s">
        <v>31</v>
      </c>
      <c r="O44" s="5" t="s">
        <v>46</v>
      </c>
      <c r="P44" s="3" t="s">
        <v>61</v>
      </c>
      <c r="Q44" s="3" t="s">
        <v>46</v>
      </c>
      <c r="R44" s="3" t="s">
        <v>46</v>
      </c>
      <c r="S44" s="3" t="s">
        <v>46</v>
      </c>
      <c r="T44" s="3" t="s">
        <v>47</v>
      </c>
      <c r="U44" s="3" t="s">
        <v>31</v>
      </c>
      <c r="V44" s="5" t="s">
        <v>378</v>
      </c>
      <c r="W44" s="3" t="s">
        <v>39</v>
      </c>
      <c r="X44" s="11">
        <v>2375.7199999999998</v>
      </c>
      <c r="Y44" s="10" t="s">
        <v>42</v>
      </c>
      <c r="AA44" s="14">
        <f t="shared" si="0"/>
        <v>-3.330000000000382</v>
      </c>
      <c r="AB44" t="str">
        <f t="shared" si="1"/>
        <v xml:space="preserve"> </v>
      </c>
      <c r="AF44" s="23">
        <f t="shared" si="2"/>
        <v>-1.31149155955442E-2</v>
      </c>
      <c r="AI44" s="25">
        <f t="shared" si="3"/>
        <v>0.50523194435124241</v>
      </c>
      <c r="AJ44" s="41">
        <f t="shared" si="4"/>
        <v>1.9792889408132708</v>
      </c>
    </row>
    <row r="45" spans="1:36" x14ac:dyDescent="0.25">
      <c r="A45" s="3" t="s">
        <v>305</v>
      </c>
      <c r="B45" s="4" t="s">
        <v>57</v>
      </c>
      <c r="C45" s="3" t="s">
        <v>42</v>
      </c>
      <c r="D45" s="3" t="s">
        <v>59</v>
      </c>
      <c r="E45" s="10">
        <v>2304.39</v>
      </c>
      <c r="F45" s="3" t="s">
        <v>497</v>
      </c>
      <c r="G45" s="3" t="s">
        <v>45</v>
      </c>
      <c r="H45" s="5" t="s">
        <v>47</v>
      </c>
      <c r="I45" s="3" t="s">
        <v>61</v>
      </c>
      <c r="J45" s="3" t="s">
        <v>47</v>
      </c>
      <c r="K45" s="3" t="s">
        <v>40</v>
      </c>
      <c r="L45" s="3" t="s">
        <v>46</v>
      </c>
      <c r="M45" s="3" t="s">
        <v>46</v>
      </c>
      <c r="N45" s="3" t="s">
        <v>31</v>
      </c>
      <c r="O45" s="5" t="s">
        <v>46</v>
      </c>
      <c r="P45" s="3" t="s">
        <v>46</v>
      </c>
      <c r="Q45" s="3" t="s">
        <v>46</v>
      </c>
      <c r="R45" s="3" t="s">
        <v>46</v>
      </c>
      <c r="S45" s="3" t="s">
        <v>46</v>
      </c>
      <c r="T45" s="3" t="s">
        <v>46</v>
      </c>
      <c r="U45" s="3" t="s">
        <v>31</v>
      </c>
      <c r="V45" s="5" t="s">
        <v>361</v>
      </c>
      <c r="W45" s="3" t="s">
        <v>39</v>
      </c>
      <c r="X45" s="11">
        <v>2364.59</v>
      </c>
      <c r="Y45" s="10">
        <v>4.05</v>
      </c>
      <c r="AA45" s="14">
        <f t="shared" si="0"/>
        <v>60.200000000000273</v>
      </c>
      <c r="AB45" t="str">
        <f t="shared" si="1"/>
        <v xml:space="preserve"> </v>
      </c>
      <c r="AF45" s="23">
        <f t="shared" si="2"/>
        <v>0.40039617952110756</v>
      </c>
      <c r="AI45" s="25">
        <f t="shared" si="3"/>
        <v>0.34443236886566242</v>
      </c>
      <c r="AJ45" s="41">
        <f t="shared" si="4"/>
        <v>2.9033275916934103</v>
      </c>
    </row>
    <row r="46" spans="1:36" x14ac:dyDescent="0.25">
      <c r="A46" s="3" t="s">
        <v>97</v>
      </c>
      <c r="B46" s="4" t="s">
        <v>487</v>
      </c>
      <c r="C46" s="3" t="s">
        <v>58</v>
      </c>
      <c r="D46" s="3" t="s">
        <v>426</v>
      </c>
      <c r="E46" s="10">
        <v>2194.25</v>
      </c>
      <c r="F46" s="3" t="s">
        <v>805</v>
      </c>
      <c r="G46" s="3" t="s">
        <v>111</v>
      </c>
      <c r="H46" s="5" t="s">
        <v>46</v>
      </c>
      <c r="I46" s="3" t="s">
        <v>46</v>
      </c>
      <c r="J46" s="3" t="s">
        <v>47</v>
      </c>
      <c r="K46" s="3" t="s">
        <v>40</v>
      </c>
      <c r="L46" s="3" t="s">
        <v>46</v>
      </c>
      <c r="M46" s="3" t="s">
        <v>46</v>
      </c>
      <c r="N46" s="3" t="s">
        <v>92</v>
      </c>
      <c r="O46" s="5" t="s">
        <v>46</v>
      </c>
      <c r="P46" s="3" t="s">
        <v>61</v>
      </c>
      <c r="Q46" s="3" t="s">
        <v>46</v>
      </c>
      <c r="R46" s="3" t="s">
        <v>47</v>
      </c>
      <c r="S46" s="3" t="s">
        <v>46</v>
      </c>
      <c r="T46" s="3" t="s">
        <v>72</v>
      </c>
      <c r="U46" s="3" t="s">
        <v>418</v>
      </c>
      <c r="V46" s="5" t="s">
        <v>806</v>
      </c>
      <c r="W46" s="3" t="s">
        <v>633</v>
      </c>
      <c r="X46" s="11">
        <v>2336.7600000000002</v>
      </c>
      <c r="Y46" s="10">
        <v>9.6</v>
      </c>
      <c r="AA46" s="14">
        <f t="shared" si="0"/>
        <v>142.51000000000022</v>
      </c>
      <c r="AB46" t="str">
        <f t="shared" si="1"/>
        <v xml:space="preserve"> </v>
      </c>
      <c r="AF46" s="23">
        <f t="shared" si="2"/>
        <v>0.93614461709471442</v>
      </c>
      <c r="AI46" s="25">
        <f t="shared" si="3"/>
        <v>0.17459936681926957</v>
      </c>
      <c r="AJ46" s="41">
        <f t="shared" si="4"/>
        <v>5.727397631602611</v>
      </c>
    </row>
    <row r="47" spans="1:36" x14ac:dyDescent="0.25">
      <c r="A47" s="3" t="s">
        <v>220</v>
      </c>
      <c r="B47" s="4" t="s">
        <v>129</v>
      </c>
      <c r="C47" s="3" t="s">
        <v>42</v>
      </c>
      <c r="D47" s="3" t="s">
        <v>59</v>
      </c>
      <c r="E47" s="10">
        <v>2058.08</v>
      </c>
      <c r="F47" s="3" t="s">
        <v>145</v>
      </c>
      <c r="G47" s="3" t="s">
        <v>42</v>
      </c>
      <c r="H47" s="5" t="s">
        <v>46</v>
      </c>
      <c r="I47" s="3" t="s">
        <v>61</v>
      </c>
      <c r="J47" s="3" t="s">
        <v>47</v>
      </c>
      <c r="K47" s="3" t="s">
        <v>48</v>
      </c>
      <c r="L47" s="3" t="s">
        <v>46</v>
      </c>
      <c r="M47" s="3" t="s">
        <v>46</v>
      </c>
      <c r="N47" s="3" t="s">
        <v>66</v>
      </c>
      <c r="O47" s="5" t="s">
        <v>46</v>
      </c>
      <c r="P47" s="3" t="s">
        <v>61</v>
      </c>
      <c r="Q47" s="3" t="s">
        <v>46</v>
      </c>
      <c r="R47" s="3" t="s">
        <v>47</v>
      </c>
      <c r="S47" s="3" t="s">
        <v>46</v>
      </c>
      <c r="T47" s="3" t="s">
        <v>72</v>
      </c>
      <c r="U47" s="3" t="s">
        <v>125</v>
      </c>
      <c r="V47" s="5" t="s">
        <v>806</v>
      </c>
      <c r="W47" s="3" t="s">
        <v>375</v>
      </c>
      <c r="X47" s="11">
        <v>2336.7600000000002</v>
      </c>
      <c r="Y47" s="10">
        <v>18.78</v>
      </c>
      <c r="AA47" s="14">
        <f t="shared" si="0"/>
        <v>278.68000000000029</v>
      </c>
      <c r="AB47" t="str">
        <f t="shared" si="1"/>
        <v xml:space="preserve"> </v>
      </c>
      <c r="AF47" s="23">
        <f t="shared" si="2"/>
        <v>1.8224629835677808</v>
      </c>
      <c r="AI47" s="25">
        <f t="shared" si="3"/>
        <v>3.4192382710987013E-2</v>
      </c>
      <c r="AJ47" s="41">
        <f t="shared" si="4"/>
        <v>29.246280039988871</v>
      </c>
    </row>
    <row r="48" spans="1:36" x14ac:dyDescent="0.25">
      <c r="A48" s="3" t="s">
        <v>321</v>
      </c>
      <c r="B48" s="4" t="s">
        <v>808</v>
      </c>
      <c r="C48" s="3" t="s">
        <v>42</v>
      </c>
      <c r="D48" s="3" t="s">
        <v>59</v>
      </c>
      <c r="E48" s="10">
        <v>2287.6</v>
      </c>
      <c r="F48" s="3" t="s">
        <v>583</v>
      </c>
      <c r="G48" s="3" t="s">
        <v>65</v>
      </c>
      <c r="H48" s="5" t="s">
        <v>46</v>
      </c>
      <c r="I48" s="3" t="s">
        <v>46</v>
      </c>
      <c r="J48" s="3" t="s">
        <v>46</v>
      </c>
      <c r="K48" s="3" t="s">
        <v>47</v>
      </c>
      <c r="L48" s="3" t="s">
        <v>46</v>
      </c>
      <c r="M48" s="3" t="s">
        <v>46</v>
      </c>
      <c r="N48" s="3" t="s">
        <v>31</v>
      </c>
      <c r="O48" s="5" t="s">
        <v>46</v>
      </c>
      <c r="P48" s="3" t="s">
        <v>46</v>
      </c>
      <c r="Q48" s="3" t="s">
        <v>46</v>
      </c>
      <c r="R48" s="3" t="s">
        <v>47</v>
      </c>
      <c r="S48" s="3" t="s">
        <v>72</v>
      </c>
      <c r="T48" s="3" t="s">
        <v>47</v>
      </c>
      <c r="U48" s="3" t="s">
        <v>31</v>
      </c>
      <c r="V48" s="5" t="s">
        <v>806</v>
      </c>
      <c r="W48" s="3" t="s">
        <v>39</v>
      </c>
      <c r="X48" s="11">
        <v>2336.7600000000002</v>
      </c>
      <c r="Y48" s="10">
        <v>3.31</v>
      </c>
      <c r="AA48" s="14">
        <f t="shared" si="0"/>
        <v>49.160000000000309</v>
      </c>
      <c r="AB48" t="str">
        <f t="shared" si="1"/>
        <v xml:space="preserve"> </v>
      </c>
      <c r="AF48" s="23">
        <f t="shared" si="2"/>
        <v>0.32853780568059482</v>
      </c>
      <c r="AI48" s="25">
        <f t="shared" si="3"/>
        <v>0.37125253216446608</v>
      </c>
      <c r="AJ48" s="41">
        <f t="shared" si="4"/>
        <v>2.6935843216201869</v>
      </c>
    </row>
    <row r="49" spans="1:36" x14ac:dyDescent="0.25">
      <c r="A49" s="3" t="s">
        <v>361</v>
      </c>
      <c r="B49" s="4" t="s">
        <v>466</v>
      </c>
      <c r="C49" s="3" t="s">
        <v>42</v>
      </c>
      <c r="D49" s="3" t="s">
        <v>467</v>
      </c>
      <c r="E49" s="10">
        <v>1863.04</v>
      </c>
      <c r="F49" s="3" t="s">
        <v>200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48</v>
      </c>
      <c r="L49" s="3" t="s">
        <v>46</v>
      </c>
      <c r="M49" s="3" t="s">
        <v>46</v>
      </c>
      <c r="N49" s="3" t="s">
        <v>31</v>
      </c>
      <c r="O49" s="5" t="s">
        <v>46</v>
      </c>
      <c r="P49" s="3" t="s">
        <v>61</v>
      </c>
      <c r="Q49" s="3" t="s">
        <v>47</v>
      </c>
      <c r="R49" s="3" t="s">
        <v>80</v>
      </c>
      <c r="S49" s="3" t="s">
        <v>49</v>
      </c>
      <c r="T49" s="3" t="s">
        <v>46</v>
      </c>
      <c r="U49" s="3" t="s">
        <v>31</v>
      </c>
      <c r="V49" s="5" t="s">
        <v>87</v>
      </c>
      <c r="W49" s="3" t="s">
        <v>39</v>
      </c>
      <c r="X49" s="11">
        <v>2331.19</v>
      </c>
      <c r="Y49" s="12">
        <v>31.55</v>
      </c>
      <c r="AA49" s="14">
        <f t="shared" si="0"/>
        <v>468.15000000000009</v>
      </c>
      <c r="AB49" t="str">
        <f t="shared" si="1"/>
        <v>Kurokawa, Tomoki</v>
      </c>
      <c r="AC49" t="str">
        <f>IF(AA49&gt;400,D49," ")</f>
        <v>JPN</v>
      </c>
      <c r="AF49" s="23">
        <f t="shared" si="2"/>
        <v>3.0557062889628877</v>
      </c>
      <c r="AI49" s="25">
        <f t="shared" si="3"/>
        <v>1.1226554313114034E-3</v>
      </c>
      <c r="AJ49" s="41">
        <f t="shared" si="4"/>
        <v>890.74525638901832</v>
      </c>
    </row>
    <row r="50" spans="1:36" x14ac:dyDescent="0.25">
      <c r="A50" s="3" t="s">
        <v>81</v>
      </c>
      <c r="B50" s="4" t="s">
        <v>436</v>
      </c>
      <c r="C50" s="3" t="s">
        <v>58</v>
      </c>
      <c r="D50" s="3" t="s">
        <v>354</v>
      </c>
      <c r="E50" s="10">
        <v>2180.6</v>
      </c>
      <c r="F50" s="3" t="s">
        <v>676</v>
      </c>
      <c r="G50" s="3" t="s">
        <v>42</v>
      </c>
      <c r="H50" s="5" t="s">
        <v>46</v>
      </c>
      <c r="I50" s="3" t="s">
        <v>61</v>
      </c>
      <c r="J50" s="3" t="s">
        <v>46</v>
      </c>
      <c r="K50" s="3" t="s">
        <v>86</v>
      </c>
      <c r="L50" s="3" t="s">
        <v>80</v>
      </c>
      <c r="M50" s="3" t="s">
        <v>46</v>
      </c>
      <c r="N50" s="3" t="s">
        <v>31</v>
      </c>
      <c r="O50" s="5" t="s">
        <v>46</v>
      </c>
      <c r="P50" s="3" t="s">
        <v>46</v>
      </c>
      <c r="Q50" s="3" t="s">
        <v>46</v>
      </c>
      <c r="R50" s="3" t="s">
        <v>48</v>
      </c>
      <c r="S50" s="3" t="s">
        <v>72</v>
      </c>
      <c r="T50" s="3" t="s">
        <v>47</v>
      </c>
      <c r="U50" s="3" t="s">
        <v>31</v>
      </c>
      <c r="V50" s="5" t="s">
        <v>809</v>
      </c>
      <c r="W50" s="3" t="s">
        <v>39</v>
      </c>
      <c r="X50" s="11">
        <v>2314.5</v>
      </c>
      <c r="Y50" s="10">
        <v>9.0299999999999994</v>
      </c>
      <c r="AA50" s="14">
        <f t="shared" si="0"/>
        <v>133.90000000000009</v>
      </c>
      <c r="AB50" t="str">
        <f t="shared" si="1"/>
        <v xml:space="preserve"> </v>
      </c>
      <c r="AF50" s="23">
        <f t="shared" si="2"/>
        <v>0.88010289619192217</v>
      </c>
      <c r="AI50" s="25">
        <f t="shared" si="3"/>
        <v>0.18940178516733108</v>
      </c>
      <c r="AJ50" s="41">
        <f t="shared" si="4"/>
        <v>5.2797812814516423</v>
      </c>
    </row>
    <row r="51" spans="1:36" x14ac:dyDescent="0.25">
      <c r="A51" s="3" t="s">
        <v>811</v>
      </c>
      <c r="B51" s="4" t="s">
        <v>434</v>
      </c>
      <c r="C51" s="3" t="s">
        <v>58</v>
      </c>
      <c r="D51" s="3" t="s">
        <v>307</v>
      </c>
      <c r="E51" s="10">
        <v>2156.83</v>
      </c>
      <c r="F51" s="3" t="s">
        <v>812</v>
      </c>
      <c r="G51" s="3" t="s">
        <v>42</v>
      </c>
      <c r="H51" s="5" t="s">
        <v>46</v>
      </c>
      <c r="I51" s="3" t="s">
        <v>79</v>
      </c>
      <c r="J51" s="3" t="s">
        <v>86</v>
      </c>
      <c r="K51" s="3" t="s">
        <v>40</v>
      </c>
      <c r="L51" s="3" t="s">
        <v>80</v>
      </c>
      <c r="M51" s="3" t="s">
        <v>46</v>
      </c>
      <c r="N51" s="3" t="s">
        <v>31</v>
      </c>
      <c r="O51" s="5" t="s">
        <v>46</v>
      </c>
      <c r="P51" s="3" t="s">
        <v>46</v>
      </c>
      <c r="Q51" s="3" t="s">
        <v>46</v>
      </c>
      <c r="R51" s="3" t="s">
        <v>46</v>
      </c>
      <c r="S51" s="3" t="s">
        <v>72</v>
      </c>
      <c r="T51" s="3" t="s">
        <v>117</v>
      </c>
      <c r="U51" s="3" t="s">
        <v>31</v>
      </c>
      <c r="V51" s="5" t="s">
        <v>93</v>
      </c>
      <c r="W51" s="3" t="s">
        <v>39</v>
      </c>
      <c r="X51" s="11">
        <v>2308.9299999999998</v>
      </c>
      <c r="Y51" s="10">
        <v>10.25</v>
      </c>
      <c r="AA51" s="14">
        <f t="shared" si="0"/>
        <v>152.09999999999991</v>
      </c>
      <c r="AB51" t="str">
        <f t="shared" si="1"/>
        <v xml:space="preserve"> </v>
      </c>
      <c r="AF51" s="23">
        <f t="shared" si="2"/>
        <v>0.99856507045798404</v>
      </c>
      <c r="AI51" s="25">
        <f t="shared" si="3"/>
        <v>0.1590027139839052</v>
      </c>
      <c r="AJ51" s="41">
        <f t="shared" si="4"/>
        <v>6.2892008252212817</v>
      </c>
    </row>
    <row r="52" spans="1:36" x14ac:dyDescent="0.25">
      <c r="A52" s="3" t="s">
        <v>811</v>
      </c>
      <c r="B52" s="4" t="s">
        <v>548</v>
      </c>
      <c r="C52" s="3" t="s">
        <v>58</v>
      </c>
      <c r="D52" s="3" t="s">
        <v>549</v>
      </c>
      <c r="E52" s="10">
        <v>2162.41</v>
      </c>
      <c r="F52" s="3" t="s">
        <v>814</v>
      </c>
      <c r="G52" s="3" t="s">
        <v>42</v>
      </c>
      <c r="H52" s="5" t="s">
        <v>46</v>
      </c>
      <c r="I52" s="3" t="s">
        <v>61</v>
      </c>
      <c r="J52" s="3" t="s">
        <v>80</v>
      </c>
      <c r="K52" s="3" t="s">
        <v>48</v>
      </c>
      <c r="L52" s="3" t="s">
        <v>46</v>
      </c>
      <c r="M52" s="3" t="s">
        <v>46</v>
      </c>
      <c r="N52" s="3" t="s">
        <v>31</v>
      </c>
      <c r="O52" s="5" t="s">
        <v>46</v>
      </c>
      <c r="P52" s="3" t="s">
        <v>61</v>
      </c>
      <c r="Q52" s="3" t="s">
        <v>46</v>
      </c>
      <c r="R52" s="3" t="s">
        <v>80</v>
      </c>
      <c r="S52" s="3" t="s">
        <v>72</v>
      </c>
      <c r="T52" s="3" t="s">
        <v>72</v>
      </c>
      <c r="U52" s="3" t="s">
        <v>31</v>
      </c>
      <c r="V52" s="5" t="s">
        <v>93</v>
      </c>
      <c r="W52" s="3" t="s">
        <v>39</v>
      </c>
      <c r="X52" s="11">
        <v>2308.9299999999998</v>
      </c>
      <c r="Y52" s="10">
        <v>9.8699999999999992</v>
      </c>
      <c r="AA52" s="14">
        <f t="shared" si="0"/>
        <v>146.51999999999998</v>
      </c>
      <c r="AB52" t="str">
        <f t="shared" si="1"/>
        <v xml:space="preserve"> </v>
      </c>
      <c r="AF52" s="23">
        <f t="shared" si="2"/>
        <v>0.96224534889729041</v>
      </c>
      <c r="AI52" s="25">
        <f t="shared" si="3"/>
        <v>0.16796318712998126</v>
      </c>
      <c r="AJ52" s="41">
        <f t="shared" si="4"/>
        <v>5.9536855491205491</v>
      </c>
    </row>
    <row r="53" spans="1:36" x14ac:dyDescent="0.25">
      <c r="A53" s="3" t="s">
        <v>67</v>
      </c>
      <c r="B53" s="4" t="s">
        <v>77</v>
      </c>
      <c r="C53" s="3" t="s">
        <v>42</v>
      </c>
      <c r="D53" s="3" t="s">
        <v>59</v>
      </c>
      <c r="E53" s="10">
        <v>2352.71</v>
      </c>
      <c r="F53" s="3" t="s">
        <v>78</v>
      </c>
      <c r="G53" s="3" t="s">
        <v>65</v>
      </c>
      <c r="H53" s="5" t="s">
        <v>46</v>
      </c>
      <c r="I53" s="3" t="s">
        <v>79</v>
      </c>
      <c r="J53" s="3" t="s">
        <v>46</v>
      </c>
      <c r="K53" s="3" t="s">
        <v>80</v>
      </c>
      <c r="L53" s="3" t="s">
        <v>80</v>
      </c>
      <c r="M53" s="3" t="s">
        <v>72</v>
      </c>
      <c r="N53" s="3" t="s">
        <v>31</v>
      </c>
      <c r="O53" s="5" t="s">
        <v>46</v>
      </c>
      <c r="P53" s="3" t="s">
        <v>46</v>
      </c>
      <c r="Q53" s="3" t="s">
        <v>46</v>
      </c>
      <c r="R53" s="3" t="s">
        <v>40</v>
      </c>
      <c r="S53" s="3" t="s">
        <v>46</v>
      </c>
      <c r="T53" s="3" t="s">
        <v>72</v>
      </c>
      <c r="U53" s="3" t="s">
        <v>31</v>
      </c>
      <c r="V53" s="5" t="s">
        <v>97</v>
      </c>
      <c r="W53" s="3" t="s">
        <v>39</v>
      </c>
      <c r="X53" s="11">
        <v>2297.8000000000002</v>
      </c>
      <c r="Y53" s="10">
        <v>-3.71</v>
      </c>
      <c r="AA53" s="14">
        <f t="shared" si="0"/>
        <v>-54.909999999999854</v>
      </c>
      <c r="AB53" t="str">
        <f t="shared" si="1"/>
        <v xml:space="preserve"> </v>
      </c>
      <c r="AF53" s="23">
        <f t="shared" si="2"/>
        <v>-0.34884452815837219</v>
      </c>
      <c r="AI53" s="25">
        <f t="shared" si="3"/>
        <v>0.63639698393251365</v>
      </c>
      <c r="AJ53" s="41">
        <f t="shared" si="4"/>
        <v>1.5713462276654102</v>
      </c>
    </row>
    <row r="54" spans="1:36" x14ac:dyDescent="0.25">
      <c r="A54" s="3" t="s">
        <v>176</v>
      </c>
      <c r="B54" s="4" t="s">
        <v>412</v>
      </c>
      <c r="C54" s="3" t="s">
        <v>42</v>
      </c>
      <c r="D54" s="3" t="s">
        <v>193</v>
      </c>
      <c r="E54" s="10">
        <v>2083.5300000000002</v>
      </c>
      <c r="F54" s="3" t="s">
        <v>816</v>
      </c>
      <c r="G54" s="3" t="s">
        <v>42</v>
      </c>
      <c r="H54" s="5" t="s">
        <v>46</v>
      </c>
      <c r="I54" s="3" t="s">
        <v>61</v>
      </c>
      <c r="J54" s="3" t="s">
        <v>46</v>
      </c>
      <c r="K54" s="3" t="s">
        <v>86</v>
      </c>
      <c r="L54" s="3" t="s">
        <v>47</v>
      </c>
      <c r="M54" s="3" t="s">
        <v>46</v>
      </c>
      <c r="N54" s="3" t="s">
        <v>31</v>
      </c>
      <c r="O54" s="5" t="s">
        <v>46</v>
      </c>
      <c r="P54" s="3" t="s">
        <v>46</v>
      </c>
      <c r="Q54" s="3" t="s">
        <v>46</v>
      </c>
      <c r="R54" s="3" t="s">
        <v>47</v>
      </c>
      <c r="S54" s="3" t="s">
        <v>72</v>
      </c>
      <c r="T54" s="3" t="s">
        <v>80</v>
      </c>
      <c r="U54" s="3" t="s">
        <v>31</v>
      </c>
      <c r="V54" s="5" t="s">
        <v>817</v>
      </c>
      <c r="W54" s="3" t="s">
        <v>39</v>
      </c>
      <c r="X54" s="11">
        <v>2269.98</v>
      </c>
      <c r="Y54" s="10">
        <v>12.57</v>
      </c>
      <c r="AA54" s="14">
        <f t="shared" si="0"/>
        <v>186.44999999999982</v>
      </c>
      <c r="AB54" t="str">
        <f t="shared" si="1"/>
        <v xml:space="preserve"> </v>
      </c>
      <c r="AF54" s="23">
        <f t="shared" si="2"/>
        <v>1.2221461521084926</v>
      </c>
      <c r="AI54" s="25">
        <f t="shared" si="3"/>
        <v>0.11082618139485223</v>
      </c>
      <c r="AJ54" s="41">
        <f t="shared" si="4"/>
        <v>9.0231386429998306</v>
      </c>
    </row>
    <row r="55" spans="1:36" x14ac:dyDescent="0.25">
      <c r="A55" s="3" t="s">
        <v>439</v>
      </c>
      <c r="B55" s="4" t="s">
        <v>818</v>
      </c>
      <c r="C55" s="3" t="s">
        <v>63</v>
      </c>
      <c r="D55" s="3" t="s">
        <v>779</v>
      </c>
      <c r="E55" s="10">
        <v>2058.69</v>
      </c>
      <c r="F55" s="3" t="s">
        <v>80</v>
      </c>
      <c r="G55" s="3" t="s">
        <v>42</v>
      </c>
      <c r="H55" s="5" t="s">
        <v>46</v>
      </c>
      <c r="I55" s="3" t="s">
        <v>46</v>
      </c>
      <c r="J55" s="3" t="s">
        <v>209</v>
      </c>
      <c r="K55" s="3" t="s">
        <v>40</v>
      </c>
      <c r="L55" s="3" t="s">
        <v>80</v>
      </c>
      <c r="M55" s="3" t="s">
        <v>46</v>
      </c>
      <c r="N55" s="3" t="s">
        <v>31</v>
      </c>
      <c r="O55" s="5" t="s">
        <v>46</v>
      </c>
      <c r="P55" s="3" t="s">
        <v>46</v>
      </c>
      <c r="Q55" s="3" t="s">
        <v>46</v>
      </c>
      <c r="R55" s="3" t="s">
        <v>47</v>
      </c>
      <c r="S55" s="3" t="s">
        <v>46</v>
      </c>
      <c r="T55" s="3" t="s">
        <v>47</v>
      </c>
      <c r="U55" s="3" t="s">
        <v>31</v>
      </c>
      <c r="V55" s="5" t="s">
        <v>397</v>
      </c>
      <c r="W55" s="3" t="s">
        <v>39</v>
      </c>
      <c r="X55" s="11">
        <v>2264.41</v>
      </c>
      <c r="Y55" s="10" t="s">
        <v>42</v>
      </c>
      <c r="AA55" s="14">
        <f t="shared" si="0"/>
        <v>205.7199999999998</v>
      </c>
      <c r="AB55" t="str">
        <f t="shared" si="1"/>
        <v xml:space="preserve"> </v>
      </c>
      <c r="AF55" s="23">
        <f t="shared" si="2"/>
        <v>1.3475728607956921</v>
      </c>
      <c r="AI55" s="25">
        <f t="shared" si="3"/>
        <v>8.8897902165685383E-2</v>
      </c>
      <c r="AJ55" s="41">
        <f t="shared" si="4"/>
        <v>11.248859372814314</v>
      </c>
    </row>
    <row r="56" spans="1:36" x14ac:dyDescent="0.25">
      <c r="A56" s="3" t="s">
        <v>773</v>
      </c>
      <c r="B56" s="4" t="s">
        <v>457</v>
      </c>
      <c r="C56" s="3" t="s">
        <v>58</v>
      </c>
      <c r="D56" s="3" t="s">
        <v>365</v>
      </c>
      <c r="E56" s="10">
        <v>2264.42</v>
      </c>
      <c r="F56" s="3" t="s">
        <v>424</v>
      </c>
      <c r="G56" s="3" t="s">
        <v>111</v>
      </c>
      <c r="H56" s="5" t="s">
        <v>46</v>
      </c>
      <c r="I56" s="3" t="s">
        <v>46</v>
      </c>
      <c r="J56" s="3" t="s">
        <v>47</v>
      </c>
      <c r="K56" s="3" t="s">
        <v>40</v>
      </c>
      <c r="L56" s="3" t="s">
        <v>80</v>
      </c>
      <c r="M56" s="3" t="s">
        <v>46</v>
      </c>
      <c r="N56" s="3" t="s">
        <v>31</v>
      </c>
      <c r="O56" s="5" t="s">
        <v>46</v>
      </c>
      <c r="P56" s="3" t="s">
        <v>46</v>
      </c>
      <c r="Q56" s="3" t="s">
        <v>46</v>
      </c>
      <c r="R56" s="3" t="s">
        <v>46</v>
      </c>
      <c r="S56" s="3" t="s">
        <v>72</v>
      </c>
      <c r="T56" s="3" t="s">
        <v>80</v>
      </c>
      <c r="U56" s="3" t="s">
        <v>31</v>
      </c>
      <c r="V56" s="5" t="s">
        <v>819</v>
      </c>
      <c r="W56" s="3" t="s">
        <v>39</v>
      </c>
      <c r="X56" s="11">
        <v>2247.7199999999998</v>
      </c>
      <c r="Y56" s="10">
        <v>-1.1200000000000001</v>
      </c>
      <c r="AA56" s="14">
        <f t="shared" si="0"/>
        <v>-16.700000000000273</v>
      </c>
      <c r="AB56" t="str">
        <f t="shared" si="1"/>
        <v xml:space="preserve"> </v>
      </c>
      <c r="AF56" s="23">
        <f t="shared" si="2"/>
        <v>-0.10013905130638211</v>
      </c>
      <c r="AI56" s="25">
        <f t="shared" si="3"/>
        <v>0.53988303366339219</v>
      </c>
      <c r="AJ56" s="41">
        <f t="shared" si="4"/>
        <v>1.8522530578789829</v>
      </c>
    </row>
    <row r="57" spans="1:36" x14ac:dyDescent="0.25">
      <c r="A57" s="3" t="s">
        <v>355</v>
      </c>
      <c r="B57" s="4" t="s">
        <v>820</v>
      </c>
      <c r="C57" s="3" t="s">
        <v>42</v>
      </c>
      <c r="D57" s="3" t="s">
        <v>467</v>
      </c>
      <c r="E57" s="10">
        <v>2278.06</v>
      </c>
      <c r="F57" s="3" t="s">
        <v>416</v>
      </c>
      <c r="G57" s="3" t="s">
        <v>42</v>
      </c>
      <c r="H57" s="5" t="s">
        <v>46</v>
      </c>
      <c r="I57" s="3" t="s">
        <v>61</v>
      </c>
      <c r="J57" s="3" t="s">
        <v>46</v>
      </c>
      <c r="K57" s="3" t="s">
        <v>86</v>
      </c>
      <c r="L57" s="3" t="s">
        <v>80</v>
      </c>
      <c r="M57" s="3" t="s">
        <v>80</v>
      </c>
      <c r="N57" s="3" t="s">
        <v>31</v>
      </c>
      <c r="O57" s="5" t="s">
        <v>46</v>
      </c>
      <c r="P57" s="3" t="s">
        <v>46</v>
      </c>
      <c r="Q57" s="3" t="s">
        <v>46</v>
      </c>
      <c r="R57" s="3" t="s">
        <v>46</v>
      </c>
      <c r="S57" s="3" t="s">
        <v>49</v>
      </c>
      <c r="T57" s="3" t="s">
        <v>80</v>
      </c>
      <c r="U57" s="3" t="s">
        <v>31</v>
      </c>
      <c r="V57" s="5" t="s">
        <v>311</v>
      </c>
      <c r="W57" s="3" t="s">
        <v>39</v>
      </c>
      <c r="X57" s="11">
        <v>2242.15</v>
      </c>
      <c r="Y57" s="10">
        <v>-2.42</v>
      </c>
      <c r="AA57" s="14">
        <f t="shared" si="0"/>
        <v>-35.909999999999854</v>
      </c>
      <c r="AB57" t="str">
        <f t="shared" si="1"/>
        <v xml:space="preserve"> </v>
      </c>
      <c r="AF57" s="23">
        <f t="shared" si="2"/>
        <v>-0.22517522535314155</v>
      </c>
      <c r="AI57" s="25">
        <f t="shared" si="3"/>
        <v>0.58907851906851438</v>
      </c>
      <c r="AJ57" s="41">
        <f t="shared" si="4"/>
        <v>1.697566568173728</v>
      </c>
    </row>
    <row r="58" spans="1:36" x14ac:dyDescent="0.25">
      <c r="A58" s="3" t="s">
        <v>821</v>
      </c>
      <c r="B58" s="4" t="s">
        <v>370</v>
      </c>
      <c r="C58" s="3" t="s">
        <v>63</v>
      </c>
      <c r="D58" s="3" t="s">
        <v>140</v>
      </c>
      <c r="E58" s="10">
        <v>2333.58</v>
      </c>
      <c r="F58" s="3" t="s">
        <v>194</v>
      </c>
      <c r="G58" s="3" t="s">
        <v>42</v>
      </c>
      <c r="H58" s="5" t="s">
        <v>46</v>
      </c>
      <c r="I58" s="3" t="s">
        <v>79</v>
      </c>
      <c r="J58" s="3" t="s">
        <v>46</v>
      </c>
      <c r="K58" s="3" t="s">
        <v>48</v>
      </c>
      <c r="L58" s="3" t="s">
        <v>80</v>
      </c>
      <c r="M58" s="3" t="s">
        <v>46</v>
      </c>
      <c r="N58" s="3" t="s">
        <v>31</v>
      </c>
      <c r="O58" s="5" t="s">
        <v>46</v>
      </c>
      <c r="P58" s="3" t="s">
        <v>46</v>
      </c>
      <c r="Q58" s="3" t="s">
        <v>47</v>
      </c>
      <c r="R58" s="3" t="s">
        <v>46</v>
      </c>
      <c r="S58" s="3" t="s">
        <v>72</v>
      </c>
      <c r="T58" s="3" t="s">
        <v>80</v>
      </c>
      <c r="U58" s="3" t="s">
        <v>31</v>
      </c>
      <c r="V58" s="5" t="s">
        <v>822</v>
      </c>
      <c r="W58" s="3" t="s">
        <v>39</v>
      </c>
      <c r="X58" s="11">
        <v>2236.59</v>
      </c>
      <c r="Y58" s="10">
        <v>-6.54</v>
      </c>
      <c r="AA58" s="14">
        <f t="shared" si="0"/>
        <v>-96.989999999999782</v>
      </c>
      <c r="AB58" t="str">
        <f t="shared" si="1"/>
        <v xml:space="preserve"> </v>
      </c>
      <c r="AF58" s="23">
        <f t="shared" si="2"/>
        <v>-0.6227394893185878</v>
      </c>
      <c r="AI58" s="25">
        <f t="shared" si="3"/>
        <v>0.73327213593956508</v>
      </c>
      <c r="AJ58" s="41">
        <f t="shared" si="4"/>
        <v>1.3637501699402064</v>
      </c>
    </row>
    <row r="59" spans="1:36" x14ac:dyDescent="0.25">
      <c r="A59" s="3" t="s">
        <v>210</v>
      </c>
      <c r="B59" s="4" t="s">
        <v>89</v>
      </c>
      <c r="C59" s="3" t="s">
        <v>58</v>
      </c>
      <c r="D59" s="3" t="s">
        <v>90</v>
      </c>
      <c r="E59" s="10">
        <v>2256.0700000000002</v>
      </c>
      <c r="F59" s="3" t="s">
        <v>223</v>
      </c>
      <c r="G59" s="3" t="s">
        <v>65</v>
      </c>
      <c r="H59" s="5" t="s">
        <v>46</v>
      </c>
      <c r="I59" s="3" t="s">
        <v>79</v>
      </c>
      <c r="J59" s="3" t="s">
        <v>47</v>
      </c>
      <c r="K59" s="3" t="s">
        <v>40</v>
      </c>
      <c r="L59" s="3" t="s">
        <v>46</v>
      </c>
      <c r="M59" s="3" t="s">
        <v>46</v>
      </c>
      <c r="N59" s="3" t="s">
        <v>31</v>
      </c>
      <c r="O59" s="5" t="s">
        <v>46</v>
      </c>
      <c r="P59" s="3" t="s">
        <v>46</v>
      </c>
      <c r="Q59" s="3" t="s">
        <v>46</v>
      </c>
      <c r="R59" s="3" t="s">
        <v>47</v>
      </c>
      <c r="S59" s="3" t="s">
        <v>72</v>
      </c>
      <c r="T59" s="3" t="s">
        <v>47</v>
      </c>
      <c r="U59" s="3" t="s">
        <v>31</v>
      </c>
      <c r="V59" s="5" t="s">
        <v>823</v>
      </c>
      <c r="W59" s="3" t="s">
        <v>39</v>
      </c>
      <c r="X59" s="11">
        <v>2214.33</v>
      </c>
      <c r="Y59" s="10">
        <v>-2.82</v>
      </c>
      <c r="AA59" s="14">
        <f t="shared" si="0"/>
        <v>-41.740000000000236</v>
      </c>
      <c r="AB59" t="str">
        <f t="shared" si="1"/>
        <v xml:space="preserve"> </v>
      </c>
      <c r="AF59" s="23">
        <f t="shared" si="2"/>
        <v>-0.26312217458232795</v>
      </c>
      <c r="AI59" s="25">
        <f t="shared" si="3"/>
        <v>0.60377179343882892</v>
      </c>
      <c r="AJ59" s="41">
        <f t="shared" si="4"/>
        <v>1.6562549143020124</v>
      </c>
    </row>
    <row r="60" spans="1:36" x14ac:dyDescent="0.25">
      <c r="A60" s="3" t="s">
        <v>188</v>
      </c>
      <c r="B60" s="4" t="s">
        <v>824</v>
      </c>
      <c r="C60" s="3" t="s">
        <v>58</v>
      </c>
      <c r="D60" s="3" t="s">
        <v>59</v>
      </c>
      <c r="E60" s="10">
        <v>2238.0500000000002</v>
      </c>
      <c r="F60" s="3" t="s">
        <v>359</v>
      </c>
      <c r="G60" s="3" t="s">
        <v>42</v>
      </c>
      <c r="H60" s="5" t="s">
        <v>46</v>
      </c>
      <c r="I60" s="3" t="s">
        <v>40</v>
      </c>
      <c r="J60" s="3" t="s">
        <v>80</v>
      </c>
      <c r="K60" s="3" t="s">
        <v>86</v>
      </c>
      <c r="L60" s="3" t="s">
        <v>46</v>
      </c>
      <c r="M60" s="3" t="s">
        <v>46</v>
      </c>
      <c r="N60" s="3" t="s">
        <v>31</v>
      </c>
      <c r="O60" s="5" t="s">
        <v>46</v>
      </c>
      <c r="P60" s="3" t="s">
        <v>80</v>
      </c>
      <c r="Q60" s="3" t="s">
        <v>47</v>
      </c>
      <c r="R60" s="3" t="s">
        <v>46</v>
      </c>
      <c r="S60" s="3" t="s">
        <v>72</v>
      </c>
      <c r="T60" s="3" t="s">
        <v>46</v>
      </c>
      <c r="U60" s="3" t="s">
        <v>31</v>
      </c>
      <c r="V60" s="5" t="s">
        <v>825</v>
      </c>
      <c r="W60" s="3" t="s">
        <v>39</v>
      </c>
      <c r="X60" s="11">
        <v>2203.1999999999998</v>
      </c>
      <c r="Y60" s="10">
        <v>-2.35</v>
      </c>
      <c r="AA60" s="14">
        <f t="shared" si="0"/>
        <v>-34.850000000000364</v>
      </c>
      <c r="AB60" t="str">
        <f t="shared" si="1"/>
        <v xml:space="preserve"> </v>
      </c>
      <c r="AF60" s="23">
        <f t="shared" si="2"/>
        <v>-0.21827578003874779</v>
      </c>
      <c r="AI60" s="25">
        <f t="shared" si="3"/>
        <v>0.58639287788701366</v>
      </c>
      <c r="AJ60" s="41">
        <f t="shared" si="4"/>
        <v>1.7053413124718753</v>
      </c>
    </row>
    <row r="61" spans="1:36" x14ac:dyDescent="0.25">
      <c r="A61" s="3" t="s">
        <v>340</v>
      </c>
      <c r="B61" s="4" t="s">
        <v>99</v>
      </c>
      <c r="C61" s="3" t="s">
        <v>58</v>
      </c>
      <c r="D61" s="3" t="s">
        <v>100</v>
      </c>
      <c r="E61" s="10">
        <v>2229.15</v>
      </c>
      <c r="F61" s="3" t="s">
        <v>602</v>
      </c>
      <c r="G61" s="3" t="s">
        <v>42</v>
      </c>
      <c r="H61" s="5" t="s">
        <v>46</v>
      </c>
      <c r="I61" s="3" t="s">
        <v>86</v>
      </c>
      <c r="J61" s="3" t="s">
        <v>47</v>
      </c>
      <c r="K61" s="3" t="s">
        <v>86</v>
      </c>
      <c r="L61" s="3" t="s">
        <v>80</v>
      </c>
      <c r="M61" s="3" t="s">
        <v>46</v>
      </c>
      <c r="N61" s="3" t="s">
        <v>31</v>
      </c>
      <c r="O61" s="5" t="s">
        <v>46</v>
      </c>
      <c r="P61" s="3" t="s">
        <v>46</v>
      </c>
      <c r="Q61" s="3" t="s">
        <v>46</v>
      </c>
      <c r="R61" s="3" t="s">
        <v>40</v>
      </c>
      <c r="S61" s="3" t="s">
        <v>46</v>
      </c>
      <c r="T61" s="3" t="s">
        <v>80</v>
      </c>
      <c r="U61" s="3" t="s">
        <v>125</v>
      </c>
      <c r="V61" s="5" t="s">
        <v>96</v>
      </c>
      <c r="W61" s="3" t="s">
        <v>127</v>
      </c>
      <c r="X61" s="11">
        <v>2186.5</v>
      </c>
      <c r="Y61" s="10">
        <v>-2.88</v>
      </c>
      <c r="AA61" s="14">
        <f t="shared" si="0"/>
        <v>-42.650000000000091</v>
      </c>
      <c r="AB61" t="str">
        <f t="shared" si="1"/>
        <v xml:space="preserve"> </v>
      </c>
      <c r="AF61" s="23">
        <f t="shared" si="2"/>
        <v>-0.26904528329563016</v>
      </c>
      <c r="AI61" s="25">
        <f t="shared" si="3"/>
        <v>0.60605258204861268</v>
      </c>
      <c r="AJ61" s="41">
        <f t="shared" si="4"/>
        <v>1.6500218456618803</v>
      </c>
    </row>
    <row r="62" spans="1:36" x14ac:dyDescent="0.25">
      <c r="A62" s="3" t="s">
        <v>78</v>
      </c>
      <c r="B62" s="4" t="s">
        <v>105</v>
      </c>
      <c r="C62" s="3" t="s">
        <v>58</v>
      </c>
      <c r="D62" s="3" t="s">
        <v>55</v>
      </c>
      <c r="E62" s="10">
        <v>2052.5100000000002</v>
      </c>
      <c r="F62" s="3" t="s">
        <v>827</v>
      </c>
      <c r="G62" s="3" t="s">
        <v>42</v>
      </c>
      <c r="H62" s="5" t="s">
        <v>46</v>
      </c>
      <c r="I62" s="3" t="s">
        <v>61</v>
      </c>
      <c r="J62" s="3" t="s">
        <v>40</v>
      </c>
      <c r="K62" s="3" t="s">
        <v>47</v>
      </c>
      <c r="L62" s="3" t="s">
        <v>49</v>
      </c>
      <c r="M62" s="3" t="s">
        <v>46</v>
      </c>
      <c r="N62" s="3" t="s">
        <v>66</v>
      </c>
      <c r="O62" s="5" t="s">
        <v>46</v>
      </c>
      <c r="P62" s="3" t="s">
        <v>86</v>
      </c>
      <c r="Q62" s="3" t="s">
        <v>46</v>
      </c>
      <c r="R62" s="3" t="s">
        <v>40</v>
      </c>
      <c r="S62" s="3" t="s">
        <v>46</v>
      </c>
      <c r="T62" s="3" t="s">
        <v>47</v>
      </c>
      <c r="U62" s="3" t="s">
        <v>92</v>
      </c>
      <c r="V62" s="5" t="s">
        <v>227</v>
      </c>
      <c r="W62" s="3" t="s">
        <v>295</v>
      </c>
      <c r="X62" s="11">
        <v>2175.37</v>
      </c>
      <c r="Y62" s="10">
        <v>8.2799999999999994</v>
      </c>
      <c r="AA62" s="14">
        <f t="shared" si="0"/>
        <v>122.85999999999967</v>
      </c>
      <c r="AB62" t="str">
        <f t="shared" si="1"/>
        <v xml:space="preserve"> </v>
      </c>
      <c r="AF62" s="23">
        <f t="shared" si="2"/>
        <v>0.80824452235140642</v>
      </c>
      <c r="AI62" s="25">
        <f t="shared" si="3"/>
        <v>0.2094749161198759</v>
      </c>
      <c r="AJ62" s="41">
        <f t="shared" si="4"/>
        <v>4.7738412718959227</v>
      </c>
    </row>
    <row r="63" spans="1:36" x14ac:dyDescent="0.25">
      <c r="A63" s="3" t="s">
        <v>829</v>
      </c>
      <c r="B63" s="4" t="s">
        <v>132</v>
      </c>
      <c r="C63" s="3" t="s">
        <v>42</v>
      </c>
      <c r="D63" s="3" t="s">
        <v>59</v>
      </c>
      <c r="E63" s="10">
        <v>1951.36</v>
      </c>
      <c r="F63" s="3" t="s">
        <v>830</v>
      </c>
      <c r="G63" s="3" t="s">
        <v>42</v>
      </c>
      <c r="H63" s="5" t="s">
        <v>46</v>
      </c>
      <c r="I63" s="3" t="s">
        <v>80</v>
      </c>
      <c r="J63" s="3" t="s">
        <v>48</v>
      </c>
      <c r="K63" s="3" t="s">
        <v>48</v>
      </c>
      <c r="L63" s="3" t="s">
        <v>46</v>
      </c>
      <c r="M63" s="3" t="s">
        <v>46</v>
      </c>
      <c r="N63" s="3" t="s">
        <v>31</v>
      </c>
      <c r="O63" s="5" t="s">
        <v>46</v>
      </c>
      <c r="P63" s="3" t="s">
        <v>46</v>
      </c>
      <c r="Q63" s="3" t="s">
        <v>47</v>
      </c>
      <c r="R63" s="3" t="s">
        <v>46</v>
      </c>
      <c r="S63" s="3" t="s">
        <v>49</v>
      </c>
      <c r="T63" s="3" t="s">
        <v>80</v>
      </c>
      <c r="U63" s="3" t="s">
        <v>31</v>
      </c>
      <c r="V63" s="5" t="s">
        <v>227</v>
      </c>
      <c r="W63" s="3" t="s">
        <v>39</v>
      </c>
      <c r="X63" s="11">
        <v>2175.37</v>
      </c>
      <c r="Y63" s="10">
        <v>15.09</v>
      </c>
      <c r="AA63" s="14">
        <f t="shared" si="0"/>
        <v>224.01</v>
      </c>
      <c r="AB63" t="str">
        <f t="shared" si="1"/>
        <v xml:space="preserve"> </v>
      </c>
      <c r="AF63" s="23">
        <f t="shared" si="2"/>
        <v>1.4666208370224127</v>
      </c>
      <c r="AI63" s="25">
        <f t="shared" si="3"/>
        <v>7.1239614235349302E-2</v>
      </c>
      <c r="AJ63" s="41">
        <f t="shared" si="4"/>
        <v>14.037133843768023</v>
      </c>
    </row>
    <row r="64" spans="1:36" x14ac:dyDescent="0.25">
      <c r="A64" s="3" t="s">
        <v>829</v>
      </c>
      <c r="B64" s="4" t="s">
        <v>421</v>
      </c>
      <c r="C64" s="3" t="s">
        <v>42</v>
      </c>
      <c r="D64" s="3" t="s">
        <v>422</v>
      </c>
      <c r="E64" s="10">
        <v>2359.38</v>
      </c>
      <c r="F64" s="3" t="s">
        <v>340</v>
      </c>
      <c r="G64" s="3" t="s">
        <v>111</v>
      </c>
      <c r="H64" s="5" t="s">
        <v>46</v>
      </c>
      <c r="I64" s="3" t="s">
        <v>48</v>
      </c>
      <c r="J64" s="3" t="s">
        <v>46</v>
      </c>
      <c r="K64" s="3" t="s">
        <v>86</v>
      </c>
      <c r="L64" s="3" t="s">
        <v>47</v>
      </c>
      <c r="M64" s="3" t="s">
        <v>46</v>
      </c>
      <c r="N64" s="3" t="s">
        <v>31</v>
      </c>
      <c r="O64" s="5" t="s">
        <v>46</v>
      </c>
      <c r="P64" s="3" t="s">
        <v>61</v>
      </c>
      <c r="Q64" s="3" t="s">
        <v>47</v>
      </c>
      <c r="R64" s="3" t="s">
        <v>46</v>
      </c>
      <c r="S64" s="3" t="s">
        <v>49</v>
      </c>
      <c r="T64" s="3" t="s">
        <v>80</v>
      </c>
      <c r="U64" s="3" t="s">
        <v>31</v>
      </c>
      <c r="V64" s="5" t="s">
        <v>227</v>
      </c>
      <c r="W64" s="3" t="s">
        <v>39</v>
      </c>
      <c r="X64" s="11">
        <v>2175.37</v>
      </c>
      <c r="Y64" s="10">
        <v>-12.41</v>
      </c>
      <c r="AA64" s="14">
        <f t="shared" si="0"/>
        <v>-184.01000000000022</v>
      </c>
      <c r="AB64" t="str">
        <f>IF(AA64&gt;400,B64," ")</f>
        <v xml:space="preserve"> </v>
      </c>
      <c r="AF64" s="23">
        <f t="shared" si="2"/>
        <v>-1.1891448961665469</v>
      </c>
      <c r="AI64" s="25">
        <f t="shared" si="3"/>
        <v>0.88280867303715471</v>
      </c>
      <c r="AJ64" s="41">
        <f t="shared" si="4"/>
        <v>1.1327482732579737</v>
      </c>
    </row>
    <row r="65" spans="1:36" x14ac:dyDescent="0.25">
      <c r="A65" s="3" t="s">
        <v>411</v>
      </c>
      <c r="B65" s="4" t="s">
        <v>831</v>
      </c>
      <c r="C65" s="3" t="s">
        <v>63</v>
      </c>
      <c r="D65" s="3" t="s">
        <v>779</v>
      </c>
      <c r="E65" s="3">
        <v>1992.83</v>
      </c>
      <c r="F65" s="3" t="s">
        <v>75</v>
      </c>
      <c r="G65" s="3" t="s">
        <v>42</v>
      </c>
      <c r="H65" s="5" t="s">
        <v>46</v>
      </c>
      <c r="I65" s="3" t="s">
        <v>46</v>
      </c>
      <c r="J65" s="3" t="s">
        <v>47</v>
      </c>
      <c r="K65" s="3" t="s">
        <v>40</v>
      </c>
      <c r="L65" s="3" t="s">
        <v>80</v>
      </c>
      <c r="M65" s="3" t="s">
        <v>46</v>
      </c>
      <c r="N65" s="3" t="s">
        <v>31</v>
      </c>
      <c r="O65" s="5" t="s">
        <v>46</v>
      </c>
      <c r="P65" s="3" t="s">
        <v>61</v>
      </c>
      <c r="Q65" s="3" t="s">
        <v>47</v>
      </c>
      <c r="R65" s="3" t="s">
        <v>46</v>
      </c>
      <c r="S65" s="3" t="s">
        <v>49</v>
      </c>
      <c r="T65" s="3" t="s">
        <v>49</v>
      </c>
      <c r="U65" s="3" t="s">
        <v>31</v>
      </c>
      <c r="V65" s="5" t="s">
        <v>236</v>
      </c>
      <c r="W65" s="3" t="s">
        <v>39</v>
      </c>
      <c r="X65" s="5">
        <v>2141.98</v>
      </c>
      <c r="Y65" s="3" t="s">
        <v>832</v>
      </c>
      <c r="AA65" s="14">
        <f t="shared" si="0"/>
        <v>149.15000000000009</v>
      </c>
      <c r="AF65" s="23">
        <f t="shared" ref="AF65:AF128" si="5">(AA65-$AG$5)/$AH$5</f>
        <v>0.97936378396980472</v>
      </c>
      <c r="AI65" s="25">
        <f t="shared" si="3"/>
        <v>0.16370013243320181</v>
      </c>
      <c r="AJ65" s="41">
        <f t="shared" si="4"/>
        <v>6.1087305497938562</v>
      </c>
    </row>
    <row r="66" spans="1:36" x14ac:dyDescent="0.25">
      <c r="A66" s="3" t="s">
        <v>833</v>
      </c>
      <c r="B66" s="4" t="s">
        <v>323</v>
      </c>
      <c r="C66" s="3" t="s">
        <v>58</v>
      </c>
      <c r="D66" s="3" t="s">
        <v>100</v>
      </c>
      <c r="E66" s="3">
        <v>2199.1799999999998</v>
      </c>
      <c r="F66" s="3" t="s">
        <v>834</v>
      </c>
      <c r="G66" s="3" t="s">
        <v>42</v>
      </c>
      <c r="H66" s="5" t="s">
        <v>46</v>
      </c>
      <c r="I66" s="3" t="s">
        <v>46</v>
      </c>
      <c r="J66" s="3" t="s">
        <v>47</v>
      </c>
      <c r="K66" s="3" t="s">
        <v>40</v>
      </c>
      <c r="L66" s="3" t="s">
        <v>80</v>
      </c>
      <c r="M66" s="3" t="s">
        <v>46</v>
      </c>
      <c r="N66" s="3" t="s">
        <v>31</v>
      </c>
      <c r="O66" s="5" t="s">
        <v>46</v>
      </c>
      <c r="P66" s="3" t="s">
        <v>46</v>
      </c>
      <c r="Q66" s="3" t="s">
        <v>46</v>
      </c>
      <c r="R66" s="3" t="s">
        <v>47</v>
      </c>
      <c r="S66" s="3" t="s">
        <v>72</v>
      </c>
      <c r="T66" s="3" t="s">
        <v>47</v>
      </c>
      <c r="U66" s="3" t="s">
        <v>31</v>
      </c>
      <c r="V66" s="5" t="s">
        <v>835</v>
      </c>
      <c r="W66" s="3" t="s">
        <v>39</v>
      </c>
      <c r="X66" s="5">
        <v>2136.42</v>
      </c>
      <c r="Y66" s="3" t="s">
        <v>836</v>
      </c>
      <c r="AA66" s="14">
        <f t="shared" si="0"/>
        <v>-62.759999999999764</v>
      </c>
      <c r="AF66" s="23">
        <f t="shared" si="5"/>
        <v>-0.39993947694895371</v>
      </c>
      <c r="AI66" s="25">
        <f t="shared" si="3"/>
        <v>0.65539945250803755</v>
      </c>
      <c r="AJ66" s="41">
        <f t="shared" si="4"/>
        <v>1.5257870542510659</v>
      </c>
    </row>
    <row r="67" spans="1:36" x14ac:dyDescent="0.25">
      <c r="A67" s="3" t="s">
        <v>833</v>
      </c>
      <c r="B67" s="4" t="s">
        <v>837</v>
      </c>
      <c r="C67" s="3" t="s">
        <v>63</v>
      </c>
      <c r="D67" s="3" t="s">
        <v>365</v>
      </c>
      <c r="E67" s="3">
        <v>1864.65</v>
      </c>
      <c r="F67" s="3" t="s">
        <v>80</v>
      </c>
      <c r="G67" s="3" t="s">
        <v>42</v>
      </c>
      <c r="H67" s="5" t="s">
        <v>46</v>
      </c>
      <c r="I67" s="3" t="s">
        <v>61</v>
      </c>
      <c r="J67" s="3" t="s">
        <v>47</v>
      </c>
      <c r="K67" s="3" t="s">
        <v>86</v>
      </c>
      <c r="L67" s="3" t="s">
        <v>80</v>
      </c>
      <c r="M67" s="3" t="s">
        <v>80</v>
      </c>
      <c r="N67" s="3" t="s">
        <v>31</v>
      </c>
      <c r="O67" s="5" t="s">
        <v>46</v>
      </c>
      <c r="P67" s="3" t="s">
        <v>61</v>
      </c>
      <c r="Q67" s="3" t="s">
        <v>46</v>
      </c>
      <c r="R67" s="3" t="s">
        <v>46</v>
      </c>
      <c r="S67" s="3" t="s">
        <v>72</v>
      </c>
      <c r="T67" s="3" t="s">
        <v>80</v>
      </c>
      <c r="U67" s="3" t="s">
        <v>31</v>
      </c>
      <c r="V67" s="5" t="s">
        <v>835</v>
      </c>
      <c r="W67" s="3" t="s">
        <v>39</v>
      </c>
      <c r="X67" s="5">
        <v>2136.42</v>
      </c>
      <c r="Y67" s="3" t="s">
        <v>42</v>
      </c>
      <c r="AA67" s="14">
        <f t="shared" si="0"/>
        <v>271.77</v>
      </c>
      <c r="AF67" s="23">
        <f t="shared" si="5"/>
        <v>1.7774864108107187</v>
      </c>
      <c r="AI67" s="25">
        <f t="shared" si="3"/>
        <v>3.77441223600542E-2</v>
      </c>
      <c r="AJ67" s="41">
        <f t="shared" si="4"/>
        <v>26.494191346155969</v>
      </c>
    </row>
    <row r="68" spans="1:36" x14ac:dyDescent="0.25">
      <c r="A68" s="3" t="s">
        <v>838</v>
      </c>
      <c r="B68" s="4" t="s">
        <v>839</v>
      </c>
      <c r="C68" s="3" t="s">
        <v>42</v>
      </c>
      <c r="D68" s="3" t="s">
        <v>186</v>
      </c>
      <c r="E68" s="3">
        <v>2181.36</v>
      </c>
      <c r="F68" s="3" t="s">
        <v>840</v>
      </c>
      <c r="G68" s="3" t="s">
        <v>42</v>
      </c>
      <c r="H68" s="5" t="s">
        <v>46</v>
      </c>
      <c r="I68" s="3" t="s">
        <v>40</v>
      </c>
      <c r="J68" s="3" t="s">
        <v>47</v>
      </c>
      <c r="K68" s="3" t="s">
        <v>40</v>
      </c>
      <c r="L68" s="3" t="s">
        <v>80</v>
      </c>
      <c r="M68" s="3" t="s">
        <v>46</v>
      </c>
      <c r="N68" s="3" t="s">
        <v>31</v>
      </c>
      <c r="O68" s="5" t="s">
        <v>46</v>
      </c>
      <c r="P68" s="3" t="s">
        <v>46</v>
      </c>
      <c r="Q68" s="3" t="s">
        <v>46</v>
      </c>
      <c r="R68" s="3" t="s">
        <v>40</v>
      </c>
      <c r="S68" s="3" t="s">
        <v>49</v>
      </c>
      <c r="T68" s="3" t="s">
        <v>72</v>
      </c>
      <c r="U68" s="3" t="s">
        <v>92</v>
      </c>
      <c r="V68" s="5" t="s">
        <v>841</v>
      </c>
      <c r="W68" s="3" t="s">
        <v>94</v>
      </c>
      <c r="X68" s="5">
        <v>2125.29</v>
      </c>
      <c r="Y68" s="3" t="s">
        <v>842</v>
      </c>
      <c r="AA68" s="14">
        <f t="shared" si="0"/>
        <v>-56.070000000000164</v>
      </c>
      <c r="AF68" s="23">
        <f t="shared" si="5"/>
        <v>-0.35639486454016722</v>
      </c>
      <c r="AI68" s="25">
        <f t="shared" si="3"/>
        <v>0.63922756263100911</v>
      </c>
      <c r="AJ68" s="41">
        <f t="shared" si="4"/>
        <v>1.5643881122461001</v>
      </c>
    </row>
    <row r="69" spans="1:36" x14ac:dyDescent="0.25">
      <c r="A69" s="3" t="s">
        <v>294</v>
      </c>
      <c r="B69" s="4" t="s">
        <v>843</v>
      </c>
      <c r="C69" s="3" t="s">
        <v>42</v>
      </c>
      <c r="D69" s="3" t="s">
        <v>844</v>
      </c>
      <c r="E69" s="3">
        <v>1976.89</v>
      </c>
      <c r="F69" s="3" t="s">
        <v>845</v>
      </c>
      <c r="G69" s="3" t="s">
        <v>42</v>
      </c>
      <c r="H69" s="5" t="s">
        <v>46</v>
      </c>
      <c r="I69" s="3" t="s">
        <v>47</v>
      </c>
      <c r="J69" s="3" t="s">
        <v>80</v>
      </c>
      <c r="K69" s="3" t="s">
        <v>86</v>
      </c>
      <c r="L69" s="3" t="s">
        <v>49</v>
      </c>
      <c r="M69" s="3" t="s">
        <v>46</v>
      </c>
      <c r="N69" s="3" t="s">
        <v>31</v>
      </c>
      <c r="O69" s="5" t="s">
        <v>46</v>
      </c>
      <c r="P69" s="3" t="s">
        <v>46</v>
      </c>
      <c r="Q69" s="3" t="s">
        <v>80</v>
      </c>
      <c r="R69" s="3" t="s">
        <v>46</v>
      </c>
      <c r="S69" s="3" t="s">
        <v>72</v>
      </c>
      <c r="T69" s="3" t="s">
        <v>80</v>
      </c>
      <c r="U69" s="3" t="s">
        <v>31</v>
      </c>
      <c r="V69" s="5" t="s">
        <v>841</v>
      </c>
      <c r="W69" s="3" t="s">
        <v>39</v>
      </c>
      <c r="X69" s="5">
        <v>2125.29</v>
      </c>
      <c r="Y69" s="3" t="s">
        <v>846</v>
      </c>
      <c r="AA69" s="14">
        <f t="shared" si="0"/>
        <v>148.39999999999986</v>
      </c>
      <c r="AF69" s="23">
        <f t="shared" si="5"/>
        <v>0.97448210096433352</v>
      </c>
      <c r="AI69" s="25">
        <f t="shared" si="3"/>
        <v>0.16490861106850363</v>
      </c>
      <c r="AJ69" s="41">
        <f t="shared" si="4"/>
        <v>6.0639647227675475</v>
      </c>
    </row>
    <row r="70" spans="1:36" x14ac:dyDescent="0.25">
      <c r="A70" s="3" t="s">
        <v>472</v>
      </c>
      <c r="B70" s="4" t="s">
        <v>847</v>
      </c>
      <c r="C70" s="3" t="s">
        <v>42</v>
      </c>
      <c r="D70" s="3" t="s">
        <v>55</v>
      </c>
      <c r="E70" s="3">
        <v>2026.12</v>
      </c>
      <c r="F70" s="3" t="s">
        <v>244</v>
      </c>
      <c r="G70" s="3" t="s">
        <v>42</v>
      </c>
      <c r="H70" s="5" t="s">
        <v>46</v>
      </c>
      <c r="I70" s="3" t="s">
        <v>79</v>
      </c>
      <c r="J70" s="3" t="s">
        <v>209</v>
      </c>
      <c r="K70" s="3" t="s">
        <v>48</v>
      </c>
      <c r="L70" s="3" t="s">
        <v>80</v>
      </c>
      <c r="M70" s="3" t="s">
        <v>72</v>
      </c>
      <c r="N70" s="3" t="s">
        <v>31</v>
      </c>
      <c r="O70" s="5" t="s">
        <v>46</v>
      </c>
      <c r="P70" s="3" t="s">
        <v>61</v>
      </c>
      <c r="Q70" s="3" t="s">
        <v>47</v>
      </c>
      <c r="R70" s="3" t="s">
        <v>46</v>
      </c>
      <c r="S70" s="3" t="s">
        <v>117</v>
      </c>
      <c r="T70" s="3" t="s">
        <v>47</v>
      </c>
      <c r="U70" s="3" t="s">
        <v>31</v>
      </c>
      <c r="V70" s="5" t="s">
        <v>281</v>
      </c>
      <c r="W70" s="3" t="s">
        <v>39</v>
      </c>
      <c r="X70" s="5">
        <v>2119.7199999999998</v>
      </c>
      <c r="Y70" s="3" t="s">
        <v>848</v>
      </c>
      <c r="AA70" s="14">
        <f t="shared" ref="AA70:AA133" si="6">IF(E70&lt;&gt;"",X70-E70,X70-X70)</f>
        <v>93.599999999999909</v>
      </c>
      <c r="AF70" s="23">
        <f t="shared" si="5"/>
        <v>0.61779379603135276</v>
      </c>
      <c r="AI70" s="25">
        <f t="shared" ref="AI70:AI133" si="7">1-_xlfn.NORM.S.DIST(AF70,TRUE)</f>
        <v>0.26835563676361152</v>
      </c>
      <c r="AJ70" s="41">
        <f t="shared" ref="AJ70:AJ133" si="8">1/AI70</f>
        <v>3.726398342364158</v>
      </c>
    </row>
    <row r="71" spans="1:36" x14ac:dyDescent="0.25">
      <c r="A71" s="3" t="s">
        <v>476</v>
      </c>
      <c r="B71" s="4" t="s">
        <v>849</v>
      </c>
      <c r="C71" s="3" t="s">
        <v>42</v>
      </c>
      <c r="D71" s="3" t="s">
        <v>55</v>
      </c>
      <c r="E71" s="3" t="s">
        <v>42</v>
      </c>
      <c r="F71" s="3" t="s">
        <v>80</v>
      </c>
      <c r="G71" s="3" t="s">
        <v>42</v>
      </c>
      <c r="H71" s="5" t="s">
        <v>46</v>
      </c>
      <c r="I71" s="3" t="s">
        <v>47</v>
      </c>
      <c r="J71" s="3" t="s">
        <v>46</v>
      </c>
      <c r="K71" s="3" t="s">
        <v>40</v>
      </c>
      <c r="L71" s="3" t="s">
        <v>49</v>
      </c>
      <c r="M71" s="3" t="s">
        <v>46</v>
      </c>
      <c r="N71" s="3" t="s">
        <v>31</v>
      </c>
      <c r="O71" s="5" t="s">
        <v>46</v>
      </c>
      <c r="P71" s="3" t="s">
        <v>61</v>
      </c>
      <c r="Q71" s="3" t="s">
        <v>80</v>
      </c>
      <c r="R71" s="3" t="s">
        <v>46</v>
      </c>
      <c r="S71" s="3" t="s">
        <v>117</v>
      </c>
      <c r="T71" s="3" t="s">
        <v>80</v>
      </c>
      <c r="U71" s="3" t="s">
        <v>31</v>
      </c>
      <c r="V71" s="5" t="s">
        <v>850</v>
      </c>
      <c r="W71" s="3" t="s">
        <v>39</v>
      </c>
      <c r="X71" s="5">
        <v>2114.16</v>
      </c>
      <c r="Y71" s="3" t="s">
        <v>42</v>
      </c>
      <c r="AA71" s="14">
        <f t="shared" si="6"/>
        <v>0</v>
      </c>
      <c r="AF71" s="23">
        <f t="shared" si="5"/>
        <v>8.5597569487434466E-3</v>
      </c>
      <c r="AI71" s="25">
        <f t="shared" si="7"/>
        <v>0.49658519274340596</v>
      </c>
      <c r="AJ71" s="41">
        <f t="shared" si="8"/>
        <v>2.0137531577924377</v>
      </c>
    </row>
    <row r="72" spans="1:36" x14ac:dyDescent="0.25">
      <c r="A72" s="3" t="s">
        <v>71</v>
      </c>
      <c r="B72" s="4" t="s">
        <v>224</v>
      </c>
      <c r="C72" s="3" t="s">
        <v>58</v>
      </c>
      <c r="D72" s="3" t="s">
        <v>115</v>
      </c>
      <c r="E72" s="3">
        <v>2088.9</v>
      </c>
      <c r="F72" s="3" t="s">
        <v>851</v>
      </c>
      <c r="G72" s="3" t="s">
        <v>42</v>
      </c>
      <c r="H72" s="5" t="s">
        <v>46</v>
      </c>
      <c r="I72" s="3" t="s">
        <v>61</v>
      </c>
      <c r="J72" s="3" t="s">
        <v>40</v>
      </c>
      <c r="K72" s="3" t="s">
        <v>48</v>
      </c>
      <c r="L72" s="3" t="s">
        <v>80</v>
      </c>
      <c r="M72" s="3" t="s">
        <v>46</v>
      </c>
      <c r="N72" s="3" t="s">
        <v>31</v>
      </c>
      <c r="O72" s="5" t="s">
        <v>46</v>
      </c>
      <c r="P72" s="3" t="s">
        <v>61</v>
      </c>
      <c r="Q72" s="3" t="s">
        <v>46</v>
      </c>
      <c r="R72" s="3" t="s">
        <v>47</v>
      </c>
      <c r="S72" s="3" t="s">
        <v>49</v>
      </c>
      <c r="T72" s="3" t="s">
        <v>80</v>
      </c>
      <c r="U72" s="3" t="s">
        <v>500</v>
      </c>
      <c r="V72" s="5" t="s">
        <v>427</v>
      </c>
      <c r="W72" s="3" t="s">
        <v>295</v>
      </c>
      <c r="X72" s="5">
        <v>2108.59</v>
      </c>
      <c r="Y72" s="3" t="s">
        <v>852</v>
      </c>
      <c r="AA72" s="14">
        <f t="shared" si="6"/>
        <v>19.690000000000055</v>
      </c>
      <c r="AF72" s="23">
        <f t="shared" si="5"/>
        <v>0.13672020811900651</v>
      </c>
      <c r="AI72" s="25">
        <f t="shared" si="7"/>
        <v>0.44562597787900704</v>
      </c>
      <c r="AJ72" s="41">
        <f t="shared" si="8"/>
        <v>2.2440343463807499</v>
      </c>
    </row>
    <row r="73" spans="1:36" x14ac:dyDescent="0.25">
      <c r="A73" s="3" t="s">
        <v>443</v>
      </c>
      <c r="B73" s="4" t="s">
        <v>123</v>
      </c>
      <c r="C73" s="3" t="s">
        <v>58</v>
      </c>
      <c r="D73" s="3" t="s">
        <v>115</v>
      </c>
      <c r="E73" s="3">
        <v>2298.2399999999998</v>
      </c>
      <c r="F73" s="3" t="s">
        <v>212</v>
      </c>
      <c r="G73" s="3" t="s">
        <v>65</v>
      </c>
      <c r="H73" s="5" t="s">
        <v>46</v>
      </c>
      <c r="I73" s="3" t="s">
        <v>61</v>
      </c>
      <c r="J73" s="3" t="s">
        <v>47</v>
      </c>
      <c r="K73" s="3" t="s">
        <v>48</v>
      </c>
      <c r="L73" s="3" t="s">
        <v>80</v>
      </c>
      <c r="M73" s="3" t="s">
        <v>47</v>
      </c>
      <c r="N73" s="3" t="s">
        <v>31</v>
      </c>
      <c r="O73" s="5" t="s">
        <v>46</v>
      </c>
      <c r="P73" s="3" t="s">
        <v>46</v>
      </c>
      <c r="Q73" s="3" t="s">
        <v>46</v>
      </c>
      <c r="R73" s="3" t="s">
        <v>46</v>
      </c>
      <c r="S73" s="3" t="s">
        <v>49</v>
      </c>
      <c r="T73" s="3" t="s">
        <v>80</v>
      </c>
      <c r="U73" s="3" t="s">
        <v>31</v>
      </c>
      <c r="V73" s="5" t="s">
        <v>427</v>
      </c>
      <c r="W73" s="3" t="s">
        <v>39</v>
      </c>
      <c r="X73" s="5">
        <v>2108.59</v>
      </c>
      <c r="Y73" s="3" t="s">
        <v>853</v>
      </c>
      <c r="AA73" s="14">
        <f t="shared" si="6"/>
        <v>-189.64999999999964</v>
      </c>
      <c r="AF73" s="23">
        <f t="shared" si="5"/>
        <v>-1.2258551523676748</v>
      </c>
      <c r="AI73" s="25">
        <f t="shared" si="7"/>
        <v>0.88987340591328246</v>
      </c>
      <c r="AJ73" s="41">
        <f t="shared" si="8"/>
        <v>1.1237553491933989</v>
      </c>
    </row>
    <row r="74" spans="1:36" x14ac:dyDescent="0.25">
      <c r="A74" s="3" t="s">
        <v>795</v>
      </c>
      <c r="B74" s="4" t="s">
        <v>442</v>
      </c>
      <c r="C74" s="3" t="s">
        <v>42</v>
      </c>
      <c r="D74" s="3" t="s">
        <v>140</v>
      </c>
      <c r="E74" s="3">
        <v>2244.84</v>
      </c>
      <c r="F74" s="3" t="s">
        <v>571</v>
      </c>
      <c r="G74" s="3" t="s">
        <v>65</v>
      </c>
      <c r="H74" s="5" t="s">
        <v>46</v>
      </c>
      <c r="I74" s="3" t="s">
        <v>86</v>
      </c>
      <c r="J74" s="3" t="s">
        <v>40</v>
      </c>
      <c r="K74" s="3" t="s">
        <v>40</v>
      </c>
      <c r="L74" s="3" t="s">
        <v>80</v>
      </c>
      <c r="M74" s="3" t="s">
        <v>47</v>
      </c>
      <c r="N74" s="3" t="s">
        <v>31</v>
      </c>
      <c r="O74" s="5" t="s">
        <v>46</v>
      </c>
      <c r="P74" s="3" t="s">
        <v>61</v>
      </c>
      <c r="Q74" s="3" t="s">
        <v>46</v>
      </c>
      <c r="R74" s="3" t="s">
        <v>47</v>
      </c>
      <c r="S74" s="3" t="s">
        <v>72</v>
      </c>
      <c r="T74" s="3" t="s">
        <v>46</v>
      </c>
      <c r="U74" s="3" t="s">
        <v>31</v>
      </c>
      <c r="V74" s="5" t="s">
        <v>854</v>
      </c>
      <c r="W74" s="3" t="s">
        <v>39</v>
      </c>
      <c r="X74" s="5">
        <v>2091.9</v>
      </c>
      <c r="Y74" s="3" t="s">
        <v>855</v>
      </c>
      <c r="AA74" s="14">
        <f t="shared" si="6"/>
        <v>-152.94000000000005</v>
      </c>
      <c r="AF74" s="23">
        <f t="shared" si="5"/>
        <v>-0.98691304152662396</v>
      </c>
      <c r="AI74" s="25">
        <f t="shared" si="7"/>
        <v>0.83815736485865266</v>
      </c>
      <c r="AJ74" s="41">
        <f t="shared" si="8"/>
        <v>1.1930933759302353</v>
      </c>
    </row>
    <row r="75" spans="1:36" x14ac:dyDescent="0.25">
      <c r="A75" s="3" t="s">
        <v>856</v>
      </c>
      <c r="B75" s="4" t="s">
        <v>559</v>
      </c>
      <c r="C75" s="3" t="s">
        <v>42</v>
      </c>
      <c r="D75" s="3" t="s">
        <v>377</v>
      </c>
      <c r="E75" s="3">
        <v>1931.4</v>
      </c>
      <c r="F75" s="3" t="s">
        <v>857</v>
      </c>
      <c r="G75" s="3" t="s">
        <v>42</v>
      </c>
      <c r="H75" s="5" t="s">
        <v>46</v>
      </c>
      <c r="I75" s="3" t="s">
        <v>47</v>
      </c>
      <c r="J75" s="3" t="s">
        <v>80</v>
      </c>
      <c r="K75" s="3" t="s">
        <v>80</v>
      </c>
      <c r="L75" s="3" t="s">
        <v>46</v>
      </c>
      <c r="M75" s="3" t="s">
        <v>46</v>
      </c>
      <c r="N75" s="3" t="s">
        <v>31</v>
      </c>
      <c r="O75" s="5" t="s">
        <v>46</v>
      </c>
      <c r="P75" s="3" t="s">
        <v>46</v>
      </c>
      <c r="Q75" s="3" t="s">
        <v>47</v>
      </c>
      <c r="R75" s="3" t="s">
        <v>80</v>
      </c>
      <c r="S75" s="3" t="s">
        <v>46</v>
      </c>
      <c r="T75" s="3" t="s">
        <v>49</v>
      </c>
      <c r="U75" s="3" t="s">
        <v>31</v>
      </c>
      <c r="V75" s="5" t="s">
        <v>317</v>
      </c>
      <c r="W75" s="3" t="s">
        <v>39</v>
      </c>
      <c r="X75" s="5">
        <v>2086.33</v>
      </c>
      <c r="Y75" s="3" t="s">
        <v>858</v>
      </c>
      <c r="AA75" s="14">
        <f t="shared" si="6"/>
        <v>154.92999999999984</v>
      </c>
      <c r="AF75" s="23">
        <f t="shared" si="5"/>
        <v>1.016985287665289</v>
      </c>
      <c r="AI75" s="25">
        <f t="shared" si="7"/>
        <v>0.15458021417301415</v>
      </c>
      <c r="AJ75" s="41">
        <f t="shared" si="8"/>
        <v>6.4691332286598362</v>
      </c>
    </row>
    <row r="76" spans="1:36" x14ac:dyDescent="0.25">
      <c r="A76" s="3" t="s">
        <v>489</v>
      </c>
      <c r="B76" s="4" t="s">
        <v>859</v>
      </c>
      <c r="C76" s="3" t="s">
        <v>42</v>
      </c>
      <c r="D76" s="3" t="s">
        <v>775</v>
      </c>
      <c r="E76" s="3">
        <v>1895.6</v>
      </c>
      <c r="F76" s="3" t="s">
        <v>541</v>
      </c>
      <c r="G76" s="3" t="s">
        <v>42</v>
      </c>
      <c r="H76" s="5" t="s">
        <v>46</v>
      </c>
      <c r="I76" s="3" t="s">
        <v>47</v>
      </c>
      <c r="J76" s="3" t="s">
        <v>80</v>
      </c>
      <c r="K76" s="3" t="s">
        <v>86</v>
      </c>
      <c r="L76" s="3" t="s">
        <v>46</v>
      </c>
      <c r="M76" s="3" t="s">
        <v>80</v>
      </c>
      <c r="N76" s="3" t="s">
        <v>31</v>
      </c>
      <c r="O76" s="5" t="s">
        <v>46</v>
      </c>
      <c r="P76" s="3" t="s">
        <v>46</v>
      </c>
      <c r="Q76" s="3" t="s">
        <v>80</v>
      </c>
      <c r="R76" s="3" t="s">
        <v>46</v>
      </c>
      <c r="S76" s="3" t="s">
        <v>72</v>
      </c>
      <c r="T76" s="3" t="s">
        <v>80</v>
      </c>
      <c r="U76" s="3" t="s">
        <v>31</v>
      </c>
      <c r="V76" s="5" t="s">
        <v>112</v>
      </c>
      <c r="W76" s="3" t="s">
        <v>39</v>
      </c>
      <c r="X76" s="5">
        <v>2069.64</v>
      </c>
      <c r="Y76" s="3" t="s">
        <v>860</v>
      </c>
      <c r="AA76" s="14">
        <f t="shared" si="6"/>
        <v>174.03999999999996</v>
      </c>
      <c r="AF76" s="23">
        <f t="shared" si="5"/>
        <v>1.141370570644656</v>
      </c>
      <c r="AI76" s="25">
        <f t="shared" si="7"/>
        <v>0.12685787303410512</v>
      </c>
      <c r="AJ76" s="41">
        <f t="shared" si="8"/>
        <v>7.8828375100625792</v>
      </c>
    </row>
    <row r="77" spans="1:36" x14ac:dyDescent="0.25">
      <c r="A77" s="3" t="s">
        <v>493</v>
      </c>
      <c r="B77" s="4" t="s">
        <v>326</v>
      </c>
      <c r="C77" s="3" t="s">
        <v>42</v>
      </c>
      <c r="D77" s="3" t="s">
        <v>100</v>
      </c>
      <c r="E77" s="3">
        <v>2012.1</v>
      </c>
      <c r="F77" s="3" t="s">
        <v>861</v>
      </c>
      <c r="G77" s="3" t="s">
        <v>42</v>
      </c>
      <c r="H77" s="5" t="s">
        <v>46</v>
      </c>
      <c r="I77" s="3" t="s">
        <v>80</v>
      </c>
      <c r="J77" s="3" t="s">
        <v>40</v>
      </c>
      <c r="K77" s="3" t="s">
        <v>47</v>
      </c>
      <c r="L77" s="3" t="s">
        <v>80</v>
      </c>
      <c r="M77" s="3" t="s">
        <v>46</v>
      </c>
      <c r="N77" s="3" t="s">
        <v>31</v>
      </c>
      <c r="O77" s="5" t="s">
        <v>46</v>
      </c>
      <c r="P77" s="3" t="s">
        <v>86</v>
      </c>
      <c r="Q77" s="3" t="s">
        <v>46</v>
      </c>
      <c r="R77" s="3" t="s">
        <v>46</v>
      </c>
      <c r="S77" s="3" t="s">
        <v>49</v>
      </c>
      <c r="T77" s="3" t="s">
        <v>80</v>
      </c>
      <c r="U77" s="3" t="s">
        <v>31</v>
      </c>
      <c r="V77" s="5" t="s">
        <v>241</v>
      </c>
      <c r="W77" s="3" t="s">
        <v>39</v>
      </c>
      <c r="X77" s="5">
        <v>2064.0700000000002</v>
      </c>
      <c r="Y77" s="3" t="s">
        <v>862</v>
      </c>
      <c r="AA77" s="14">
        <f t="shared" si="6"/>
        <v>51.970000000000255</v>
      </c>
      <c r="AF77" s="23">
        <f t="shared" si="5"/>
        <v>0.34682784467442068</v>
      </c>
      <c r="AI77" s="25">
        <f t="shared" si="7"/>
        <v>0.36436032851525357</v>
      </c>
      <c r="AJ77" s="41">
        <f t="shared" si="8"/>
        <v>2.7445358941104807</v>
      </c>
    </row>
    <row r="78" spans="1:36" x14ac:dyDescent="0.25">
      <c r="A78" s="3" t="s">
        <v>497</v>
      </c>
      <c r="B78" s="4" t="s">
        <v>328</v>
      </c>
      <c r="C78" s="3" t="s">
        <v>58</v>
      </c>
      <c r="D78" s="3" t="s">
        <v>100</v>
      </c>
      <c r="E78" s="3">
        <v>2089.56</v>
      </c>
      <c r="F78" s="3" t="s">
        <v>863</v>
      </c>
      <c r="G78" s="3" t="s">
        <v>42</v>
      </c>
      <c r="H78" s="5" t="s">
        <v>46</v>
      </c>
      <c r="I78" s="3" t="s">
        <v>61</v>
      </c>
      <c r="J78" s="3" t="s">
        <v>49</v>
      </c>
      <c r="K78" s="3" t="s">
        <v>48</v>
      </c>
      <c r="L78" s="3" t="s">
        <v>80</v>
      </c>
      <c r="M78" s="3" t="s">
        <v>46</v>
      </c>
      <c r="N78" s="3" t="s">
        <v>31</v>
      </c>
      <c r="O78" s="5" t="s">
        <v>46</v>
      </c>
      <c r="P78" s="3" t="s">
        <v>61</v>
      </c>
      <c r="Q78" s="3" t="s">
        <v>47</v>
      </c>
      <c r="R78" s="3" t="s">
        <v>47</v>
      </c>
      <c r="S78" s="3" t="s">
        <v>72</v>
      </c>
      <c r="T78" s="3" t="s">
        <v>80</v>
      </c>
      <c r="U78" s="3" t="s">
        <v>31</v>
      </c>
      <c r="V78" s="5" t="s">
        <v>118</v>
      </c>
      <c r="W78" s="3" t="s">
        <v>39</v>
      </c>
      <c r="X78" s="5">
        <v>2058.5100000000002</v>
      </c>
      <c r="Y78" s="3" t="s">
        <v>103</v>
      </c>
      <c r="AA78" s="14">
        <f t="shared" si="6"/>
        <v>-31.049999999999727</v>
      </c>
      <c r="AF78" s="23">
        <f t="shared" si="5"/>
        <v>-0.1935419194776975</v>
      </c>
      <c r="AI78" s="25">
        <f t="shared" si="7"/>
        <v>0.5767327101884473</v>
      </c>
      <c r="AJ78" s="41">
        <f t="shared" si="8"/>
        <v>1.7339054683984374</v>
      </c>
    </row>
    <row r="79" spans="1:36" x14ac:dyDescent="0.25">
      <c r="A79" s="3" t="s">
        <v>91</v>
      </c>
      <c r="B79" s="4" t="s">
        <v>864</v>
      </c>
      <c r="C79" s="3" t="s">
        <v>151</v>
      </c>
      <c r="D79" s="3" t="s">
        <v>515</v>
      </c>
      <c r="E79" s="3">
        <v>2121.33</v>
      </c>
      <c r="F79" s="3" t="s">
        <v>734</v>
      </c>
      <c r="G79" s="3" t="s">
        <v>42</v>
      </c>
      <c r="H79" s="5" t="s">
        <v>46</v>
      </c>
      <c r="I79" s="3" t="s">
        <v>46</v>
      </c>
      <c r="J79" s="3" t="s">
        <v>47</v>
      </c>
      <c r="K79" s="3" t="s">
        <v>86</v>
      </c>
      <c r="L79" s="3" t="s">
        <v>80</v>
      </c>
      <c r="M79" s="3" t="s">
        <v>80</v>
      </c>
      <c r="N79" s="3" t="s">
        <v>31</v>
      </c>
      <c r="O79" s="5" t="s">
        <v>46</v>
      </c>
      <c r="P79" s="3" t="s">
        <v>46</v>
      </c>
      <c r="Q79" s="3" t="s">
        <v>80</v>
      </c>
      <c r="R79" s="3" t="s">
        <v>46</v>
      </c>
      <c r="S79" s="3" t="s">
        <v>49</v>
      </c>
      <c r="T79" s="3" t="s">
        <v>80</v>
      </c>
      <c r="U79" s="3" t="s">
        <v>31</v>
      </c>
      <c r="V79" s="5" t="s">
        <v>865</v>
      </c>
      <c r="W79" s="3" t="s">
        <v>39</v>
      </c>
      <c r="X79" s="5">
        <v>2041.81</v>
      </c>
      <c r="Y79" s="3" t="s">
        <v>866</v>
      </c>
      <c r="AA79" s="14">
        <f t="shared" si="6"/>
        <v>-79.519999999999982</v>
      </c>
      <c r="AF79" s="23">
        <f t="shared" si="5"/>
        <v>-0.50902881984451653</v>
      </c>
      <c r="AI79" s="25">
        <f t="shared" si="7"/>
        <v>0.6946339883709659</v>
      </c>
      <c r="AJ79" s="41">
        <f t="shared" si="8"/>
        <v>1.4396070689618414</v>
      </c>
    </row>
    <row r="80" spans="1:36" x14ac:dyDescent="0.25">
      <c r="A80" s="3" t="s">
        <v>124</v>
      </c>
      <c r="B80" s="4" t="s">
        <v>447</v>
      </c>
      <c r="C80" s="3" t="s">
        <v>42</v>
      </c>
      <c r="D80" s="3" t="s">
        <v>115</v>
      </c>
      <c r="E80" s="3">
        <v>2117.4899999999998</v>
      </c>
      <c r="F80" s="3" t="s">
        <v>746</v>
      </c>
      <c r="G80" s="3" t="s">
        <v>42</v>
      </c>
      <c r="H80" s="5" t="s">
        <v>46</v>
      </c>
      <c r="I80" s="3" t="s">
        <v>49</v>
      </c>
      <c r="J80" s="3" t="s">
        <v>80</v>
      </c>
      <c r="K80" s="3" t="s">
        <v>48</v>
      </c>
      <c r="L80" s="3" t="s">
        <v>49</v>
      </c>
      <c r="M80" s="3" t="s">
        <v>72</v>
      </c>
      <c r="N80" s="3" t="s">
        <v>31</v>
      </c>
      <c r="O80" s="5" t="s">
        <v>46</v>
      </c>
      <c r="P80" s="3" t="s">
        <v>46</v>
      </c>
      <c r="Q80" s="3" t="s">
        <v>80</v>
      </c>
      <c r="R80" s="3" t="s">
        <v>48</v>
      </c>
      <c r="S80" s="3" t="s">
        <v>49</v>
      </c>
      <c r="T80" s="3" t="s">
        <v>80</v>
      </c>
      <c r="U80" s="3" t="s">
        <v>31</v>
      </c>
      <c r="V80" s="5" t="s">
        <v>867</v>
      </c>
      <c r="W80" s="3" t="s">
        <v>39</v>
      </c>
      <c r="X80" s="5">
        <v>2036.25</v>
      </c>
      <c r="Y80" s="3" t="s">
        <v>868</v>
      </c>
      <c r="AA80" s="14">
        <f t="shared" si="6"/>
        <v>-81.239999999999782</v>
      </c>
      <c r="AF80" s="23">
        <f t="shared" si="5"/>
        <v>-0.52022414620372559</v>
      </c>
      <c r="AI80" s="25">
        <f t="shared" si="7"/>
        <v>0.69854632117403204</v>
      </c>
      <c r="AJ80" s="41">
        <f t="shared" si="8"/>
        <v>1.4315442937546663</v>
      </c>
    </row>
    <row r="81" spans="1:36" x14ac:dyDescent="0.25">
      <c r="A81" s="3" t="s">
        <v>263</v>
      </c>
      <c r="B81" s="4" t="s">
        <v>505</v>
      </c>
      <c r="C81" s="3" t="s">
        <v>63</v>
      </c>
      <c r="D81" s="3" t="s">
        <v>140</v>
      </c>
      <c r="E81" s="3">
        <v>1638.47</v>
      </c>
      <c r="F81" s="3" t="s">
        <v>869</v>
      </c>
      <c r="G81" s="3" t="s">
        <v>42</v>
      </c>
      <c r="H81" s="5" t="s">
        <v>46</v>
      </c>
      <c r="I81" s="3" t="s">
        <v>61</v>
      </c>
      <c r="J81" s="3" t="s">
        <v>80</v>
      </c>
      <c r="K81" s="3" t="s">
        <v>48</v>
      </c>
      <c r="L81" s="3" t="s">
        <v>80</v>
      </c>
      <c r="M81" s="3" t="s">
        <v>80</v>
      </c>
      <c r="N81" s="3" t="s">
        <v>31</v>
      </c>
      <c r="O81" s="5" t="s">
        <v>46</v>
      </c>
      <c r="P81" s="3" t="s">
        <v>46</v>
      </c>
      <c r="Q81" s="3" t="s">
        <v>80</v>
      </c>
      <c r="R81" s="3" t="s">
        <v>46</v>
      </c>
      <c r="S81" s="3" t="s">
        <v>72</v>
      </c>
      <c r="T81" s="3" t="s">
        <v>80</v>
      </c>
      <c r="U81" s="3" t="s">
        <v>31</v>
      </c>
      <c r="V81" s="5" t="s">
        <v>870</v>
      </c>
      <c r="W81" s="3" t="s">
        <v>39</v>
      </c>
      <c r="X81" s="5">
        <v>2025.12</v>
      </c>
      <c r="Y81" s="3" t="s">
        <v>871</v>
      </c>
      <c r="AA81" s="14">
        <f t="shared" si="6"/>
        <v>386.64999999999986</v>
      </c>
      <c r="AF81" s="23">
        <f t="shared" si="5"/>
        <v>2.5252300690351861</v>
      </c>
      <c r="AI81" s="25">
        <f t="shared" si="7"/>
        <v>5.7811283592921203E-3</v>
      </c>
      <c r="AJ81" s="41">
        <f t="shared" si="8"/>
        <v>172.97661249688056</v>
      </c>
    </row>
    <row r="82" spans="1:36" x14ac:dyDescent="0.25">
      <c r="A82" s="3" t="s">
        <v>212</v>
      </c>
      <c r="B82" s="4" t="s">
        <v>646</v>
      </c>
      <c r="C82" s="3" t="s">
        <v>58</v>
      </c>
      <c r="D82" s="3" t="s">
        <v>426</v>
      </c>
      <c r="E82" s="3">
        <v>1943.23</v>
      </c>
      <c r="F82" s="3" t="s">
        <v>872</v>
      </c>
      <c r="G82" s="3" t="s">
        <v>42</v>
      </c>
      <c r="H82" s="5" t="s">
        <v>46</v>
      </c>
      <c r="I82" s="3" t="s">
        <v>86</v>
      </c>
      <c r="J82" s="3" t="s">
        <v>49</v>
      </c>
      <c r="K82" s="3" t="s">
        <v>47</v>
      </c>
      <c r="L82" s="3" t="s">
        <v>49</v>
      </c>
      <c r="M82" s="3" t="s">
        <v>117</v>
      </c>
      <c r="N82" s="3" t="s">
        <v>31</v>
      </c>
      <c r="O82" s="5" t="s">
        <v>46</v>
      </c>
      <c r="P82" s="3" t="s">
        <v>61</v>
      </c>
      <c r="Q82" s="3" t="s">
        <v>80</v>
      </c>
      <c r="R82" s="3" t="s">
        <v>47</v>
      </c>
      <c r="S82" s="3" t="s">
        <v>46</v>
      </c>
      <c r="T82" s="3" t="s">
        <v>117</v>
      </c>
      <c r="U82" s="3" t="s">
        <v>31</v>
      </c>
      <c r="V82" s="5" t="s">
        <v>449</v>
      </c>
      <c r="W82" s="3" t="s">
        <v>39</v>
      </c>
      <c r="X82" s="5">
        <v>2019.55</v>
      </c>
      <c r="Y82" s="3" t="s">
        <v>873</v>
      </c>
      <c r="AA82" s="14">
        <f t="shared" si="6"/>
        <v>76.319999999999936</v>
      </c>
      <c r="AF82" s="23">
        <f t="shared" si="5"/>
        <v>0.50531981958533267</v>
      </c>
      <c r="AI82" s="25">
        <f t="shared" si="7"/>
        <v>0.30666711221922827</v>
      </c>
      <c r="AJ82" s="41">
        <f t="shared" si="8"/>
        <v>3.2608648275434446</v>
      </c>
    </row>
    <row r="83" spans="1:36" x14ac:dyDescent="0.25">
      <c r="A83" s="3" t="s">
        <v>60</v>
      </c>
      <c r="B83" s="4" t="s">
        <v>510</v>
      </c>
      <c r="C83" s="3" t="s">
        <v>42</v>
      </c>
      <c r="D83" s="3" t="s">
        <v>307</v>
      </c>
      <c r="E83" s="3">
        <v>1941.05</v>
      </c>
      <c r="F83" s="3" t="s">
        <v>336</v>
      </c>
      <c r="G83" s="3" t="s">
        <v>42</v>
      </c>
      <c r="H83" s="5" t="s">
        <v>46</v>
      </c>
      <c r="I83" s="3" t="s">
        <v>80</v>
      </c>
      <c r="J83" s="3" t="s">
        <v>80</v>
      </c>
      <c r="K83" s="3" t="s">
        <v>47</v>
      </c>
      <c r="L83" s="3" t="s">
        <v>46</v>
      </c>
      <c r="M83" s="3" t="s">
        <v>46</v>
      </c>
      <c r="N83" s="3" t="s">
        <v>31</v>
      </c>
      <c r="O83" s="5" t="s">
        <v>46</v>
      </c>
      <c r="P83" s="3" t="s">
        <v>80</v>
      </c>
      <c r="Q83" s="3" t="s">
        <v>46</v>
      </c>
      <c r="R83" s="3" t="s">
        <v>47</v>
      </c>
      <c r="S83" s="3" t="s">
        <v>72</v>
      </c>
      <c r="T83" s="3" t="s">
        <v>80</v>
      </c>
      <c r="U83" s="3" t="s">
        <v>602</v>
      </c>
      <c r="V83" s="5" t="s">
        <v>874</v>
      </c>
      <c r="W83" s="3" t="s">
        <v>312</v>
      </c>
      <c r="X83" s="5">
        <v>2002.85</v>
      </c>
      <c r="Y83" s="3" t="s">
        <v>875</v>
      </c>
      <c r="AA83" s="14">
        <f t="shared" si="6"/>
        <v>61.799999999999955</v>
      </c>
      <c r="AF83" s="23">
        <f t="shared" si="5"/>
        <v>0.41081043659944072</v>
      </c>
      <c r="AI83" s="25">
        <f t="shared" si="7"/>
        <v>0.34060576990165448</v>
      </c>
      <c r="AJ83" s="41">
        <f t="shared" si="8"/>
        <v>2.9359455663030523</v>
      </c>
    </row>
    <row r="84" spans="1:36" x14ac:dyDescent="0.25">
      <c r="A84" s="3" t="s">
        <v>121</v>
      </c>
      <c r="B84" s="4" t="s">
        <v>876</v>
      </c>
      <c r="C84" s="3" t="s">
        <v>58</v>
      </c>
      <c r="D84" s="3" t="s">
        <v>115</v>
      </c>
      <c r="E84" s="3">
        <v>2092.91</v>
      </c>
      <c r="F84" s="3" t="s">
        <v>877</v>
      </c>
      <c r="G84" s="3" t="s">
        <v>42</v>
      </c>
      <c r="H84" s="5" t="s">
        <v>46</v>
      </c>
      <c r="I84" s="3" t="s">
        <v>86</v>
      </c>
      <c r="J84" s="3" t="s">
        <v>61</v>
      </c>
      <c r="K84" s="3" t="s">
        <v>47</v>
      </c>
      <c r="L84" s="3" t="s">
        <v>47</v>
      </c>
      <c r="M84" s="3" t="s">
        <v>72</v>
      </c>
      <c r="N84" s="3" t="s">
        <v>125</v>
      </c>
      <c r="O84" s="5" t="s">
        <v>46</v>
      </c>
      <c r="P84" s="3" t="s">
        <v>86</v>
      </c>
      <c r="Q84" s="3" t="s">
        <v>46</v>
      </c>
      <c r="R84" s="3" t="s">
        <v>47</v>
      </c>
      <c r="S84" s="3" t="s">
        <v>80</v>
      </c>
      <c r="T84" s="3" t="s">
        <v>47</v>
      </c>
      <c r="U84" s="3" t="s">
        <v>92</v>
      </c>
      <c r="V84" s="5" t="s">
        <v>874</v>
      </c>
      <c r="W84" s="3" t="s">
        <v>68</v>
      </c>
      <c r="X84" s="5">
        <v>2002.85</v>
      </c>
      <c r="Y84" s="3" t="s">
        <v>878</v>
      </c>
      <c r="AA84" s="14">
        <f t="shared" si="6"/>
        <v>-90.059999999999945</v>
      </c>
      <c r="AF84" s="23">
        <f t="shared" si="5"/>
        <v>-0.57763273834804951</v>
      </c>
      <c r="AI84" s="25">
        <f t="shared" si="7"/>
        <v>0.71824395048172451</v>
      </c>
      <c r="AJ84" s="41">
        <f t="shared" si="8"/>
        <v>1.3922846121144528</v>
      </c>
    </row>
    <row r="85" spans="1:36" x14ac:dyDescent="0.25">
      <c r="A85" s="3" t="s">
        <v>399</v>
      </c>
      <c r="B85" s="4" t="s">
        <v>879</v>
      </c>
      <c r="C85" s="3" t="s">
        <v>42</v>
      </c>
      <c r="D85" s="3" t="s">
        <v>193</v>
      </c>
      <c r="E85" s="3">
        <v>1867.35</v>
      </c>
      <c r="F85" s="3" t="s">
        <v>260</v>
      </c>
      <c r="G85" s="3" t="s">
        <v>42</v>
      </c>
      <c r="H85" s="5" t="s">
        <v>46</v>
      </c>
      <c r="I85" s="3" t="s">
        <v>47</v>
      </c>
      <c r="J85" s="3" t="s">
        <v>47</v>
      </c>
      <c r="K85" s="3" t="s">
        <v>86</v>
      </c>
      <c r="L85" s="3" t="s">
        <v>47</v>
      </c>
      <c r="M85" s="3" t="s">
        <v>80</v>
      </c>
      <c r="N85" s="3" t="s">
        <v>31</v>
      </c>
      <c r="O85" s="5" t="s">
        <v>46</v>
      </c>
      <c r="P85" s="3" t="s">
        <v>61</v>
      </c>
      <c r="Q85" s="3" t="s">
        <v>46</v>
      </c>
      <c r="R85" s="3" t="s">
        <v>46</v>
      </c>
      <c r="S85" s="3" t="s">
        <v>117</v>
      </c>
      <c r="T85" s="3" t="s">
        <v>47</v>
      </c>
      <c r="U85" s="3" t="s">
        <v>92</v>
      </c>
      <c r="V85" s="5" t="s">
        <v>880</v>
      </c>
      <c r="W85" s="3" t="s">
        <v>94</v>
      </c>
      <c r="X85" s="5">
        <v>1991.72</v>
      </c>
      <c r="Y85" s="3" t="s">
        <v>881</v>
      </c>
      <c r="AA85" s="14">
        <f t="shared" si="6"/>
        <v>124.37000000000012</v>
      </c>
      <c r="AF85" s="23">
        <f t="shared" si="5"/>
        <v>0.81807297746908814</v>
      </c>
      <c r="AI85" s="25">
        <f t="shared" si="7"/>
        <v>0.20665775892706773</v>
      </c>
      <c r="AJ85" s="41">
        <f t="shared" si="8"/>
        <v>4.8389182443080365</v>
      </c>
    </row>
    <row r="86" spans="1:36" x14ac:dyDescent="0.25">
      <c r="A86" s="3" t="s">
        <v>583</v>
      </c>
      <c r="B86" s="4" t="s">
        <v>882</v>
      </c>
      <c r="C86" s="3" t="s">
        <v>278</v>
      </c>
      <c r="D86" s="3" t="s">
        <v>140</v>
      </c>
      <c r="E86" s="3">
        <v>1894.96</v>
      </c>
      <c r="F86" s="3" t="s">
        <v>883</v>
      </c>
      <c r="G86" s="3" t="s">
        <v>42</v>
      </c>
      <c r="H86" s="5" t="s">
        <v>46</v>
      </c>
      <c r="I86" s="3" t="s">
        <v>86</v>
      </c>
      <c r="J86" s="3" t="s">
        <v>47</v>
      </c>
      <c r="K86" s="3" t="s">
        <v>48</v>
      </c>
      <c r="L86" s="3" t="s">
        <v>80</v>
      </c>
      <c r="M86" s="3" t="s">
        <v>46</v>
      </c>
      <c r="N86" s="3" t="s">
        <v>31</v>
      </c>
      <c r="O86" s="5" t="s">
        <v>46</v>
      </c>
      <c r="P86" s="3" t="s">
        <v>86</v>
      </c>
      <c r="Q86" s="3" t="s">
        <v>46</v>
      </c>
      <c r="R86" s="3" t="s">
        <v>47</v>
      </c>
      <c r="S86" s="3" t="s">
        <v>80</v>
      </c>
      <c r="T86" s="3" t="s">
        <v>80</v>
      </c>
      <c r="U86" s="3" t="s">
        <v>31</v>
      </c>
      <c r="V86" s="5" t="s">
        <v>134</v>
      </c>
      <c r="W86" s="3" t="s">
        <v>39</v>
      </c>
      <c r="X86" s="5">
        <v>1986.16</v>
      </c>
      <c r="Y86" s="3" t="s">
        <v>884</v>
      </c>
      <c r="AA86" s="14">
        <f t="shared" si="6"/>
        <v>91.200000000000045</v>
      </c>
      <c r="AF86" s="23">
        <f t="shared" si="5"/>
        <v>0.60217241041385083</v>
      </c>
      <c r="AI86" s="25">
        <f t="shared" si="7"/>
        <v>0.27352968929928001</v>
      </c>
      <c r="AJ86" s="41">
        <f t="shared" si="8"/>
        <v>3.6559102690525824</v>
      </c>
    </row>
    <row r="87" spans="1:36" x14ac:dyDescent="0.25">
      <c r="A87" s="3" t="s">
        <v>527</v>
      </c>
      <c r="B87" s="4" t="s">
        <v>552</v>
      </c>
      <c r="C87" s="3" t="s">
        <v>42</v>
      </c>
      <c r="D87" s="3" t="s">
        <v>377</v>
      </c>
      <c r="E87" s="3">
        <v>1889.97</v>
      </c>
      <c r="F87" s="3" t="s">
        <v>885</v>
      </c>
      <c r="G87" s="3" t="s">
        <v>42</v>
      </c>
      <c r="H87" s="5" t="s">
        <v>46</v>
      </c>
      <c r="I87" s="3" t="s">
        <v>49</v>
      </c>
      <c r="J87" s="3" t="s">
        <v>80</v>
      </c>
      <c r="K87" s="3" t="s">
        <v>48</v>
      </c>
      <c r="L87" s="3" t="s">
        <v>80</v>
      </c>
      <c r="M87" s="3" t="s">
        <v>46</v>
      </c>
      <c r="N87" s="3" t="s">
        <v>31</v>
      </c>
      <c r="O87" s="5" t="s">
        <v>46</v>
      </c>
      <c r="P87" s="3" t="s">
        <v>80</v>
      </c>
      <c r="Q87" s="3" t="s">
        <v>46</v>
      </c>
      <c r="R87" s="3" t="s">
        <v>47</v>
      </c>
      <c r="S87" s="3" t="s">
        <v>49</v>
      </c>
      <c r="T87" s="3" t="s">
        <v>80</v>
      </c>
      <c r="U87" s="3" t="s">
        <v>31</v>
      </c>
      <c r="V87" s="5" t="s">
        <v>297</v>
      </c>
      <c r="W87" s="3" t="s">
        <v>39</v>
      </c>
      <c r="X87" s="5">
        <v>1963.9</v>
      </c>
      <c r="Y87" s="3" t="s">
        <v>886</v>
      </c>
      <c r="AA87" s="14">
        <f t="shared" si="6"/>
        <v>73.930000000000064</v>
      </c>
      <c r="AF87" s="23">
        <f t="shared" si="5"/>
        <v>0.48976352307457022</v>
      </c>
      <c r="AI87" s="25">
        <f t="shared" si="7"/>
        <v>0.31215062272583904</v>
      </c>
      <c r="AJ87" s="41">
        <f t="shared" si="8"/>
        <v>3.2035816275730995</v>
      </c>
    </row>
    <row r="88" spans="1:36" x14ac:dyDescent="0.25">
      <c r="A88" s="3" t="s">
        <v>527</v>
      </c>
      <c r="B88" s="4" t="s">
        <v>114</v>
      </c>
      <c r="C88" s="3" t="s">
        <v>42</v>
      </c>
      <c r="D88" s="3" t="s">
        <v>115</v>
      </c>
      <c r="E88" s="3">
        <v>2002.99</v>
      </c>
      <c r="F88" s="3" t="s">
        <v>318</v>
      </c>
      <c r="G88" s="3" t="s">
        <v>42</v>
      </c>
      <c r="H88" s="5" t="s">
        <v>46</v>
      </c>
      <c r="I88" s="3" t="s">
        <v>40</v>
      </c>
      <c r="J88" s="3" t="s">
        <v>47</v>
      </c>
      <c r="K88" s="3" t="s">
        <v>47</v>
      </c>
      <c r="L88" s="3" t="s">
        <v>80</v>
      </c>
      <c r="M88" s="3" t="s">
        <v>46</v>
      </c>
      <c r="N88" s="3" t="s">
        <v>31</v>
      </c>
      <c r="O88" s="5" t="s">
        <v>46</v>
      </c>
      <c r="P88" s="3" t="s">
        <v>40</v>
      </c>
      <c r="Q88" s="3" t="s">
        <v>46</v>
      </c>
      <c r="R88" s="3" t="s">
        <v>47</v>
      </c>
      <c r="S88" s="3" t="s">
        <v>46</v>
      </c>
      <c r="T88" s="3" t="s">
        <v>47</v>
      </c>
      <c r="U88" s="3" t="s">
        <v>31</v>
      </c>
      <c r="V88" s="5" t="s">
        <v>297</v>
      </c>
      <c r="W88" s="3" t="s">
        <v>39</v>
      </c>
      <c r="X88" s="5">
        <v>1963.9</v>
      </c>
      <c r="Y88" s="3" t="s">
        <v>887</v>
      </c>
      <c r="AA88" s="14">
        <f t="shared" si="6"/>
        <v>-39.089999999999918</v>
      </c>
      <c r="AF88" s="23">
        <f t="shared" si="5"/>
        <v>-0.2458735612963332</v>
      </c>
      <c r="AI88" s="25">
        <f t="shared" si="7"/>
        <v>0.59710994465001743</v>
      </c>
      <c r="AJ88" s="41">
        <f t="shared" si="8"/>
        <v>1.6747334539640393</v>
      </c>
    </row>
    <row r="89" spans="1:36" x14ac:dyDescent="0.25">
      <c r="A89" s="3" t="s">
        <v>183</v>
      </c>
      <c r="B89" s="4" t="s">
        <v>537</v>
      </c>
      <c r="C89" s="3" t="s">
        <v>63</v>
      </c>
      <c r="D89" s="3" t="s">
        <v>467</v>
      </c>
      <c r="E89" s="3" t="s">
        <v>42</v>
      </c>
      <c r="F89" s="3" t="s">
        <v>80</v>
      </c>
      <c r="G89" s="3" t="s">
        <v>42</v>
      </c>
      <c r="H89" s="5" t="s">
        <v>46</v>
      </c>
      <c r="I89" s="3" t="s">
        <v>40</v>
      </c>
      <c r="J89" s="3" t="s">
        <v>80</v>
      </c>
      <c r="K89" s="3" t="s">
        <v>48</v>
      </c>
      <c r="L89" s="3" t="s">
        <v>80</v>
      </c>
      <c r="M89" s="3" t="s">
        <v>49</v>
      </c>
      <c r="N89" s="3" t="s">
        <v>31</v>
      </c>
      <c r="O89" s="5" t="s">
        <v>46</v>
      </c>
      <c r="P89" s="3" t="s">
        <v>46</v>
      </c>
      <c r="Q89" s="3" t="s">
        <v>80</v>
      </c>
      <c r="R89" s="3" t="s">
        <v>46</v>
      </c>
      <c r="S89" s="3" t="s">
        <v>117</v>
      </c>
      <c r="T89" s="3" t="s">
        <v>47</v>
      </c>
      <c r="U89" s="3" t="s">
        <v>31</v>
      </c>
      <c r="V89" s="5" t="s">
        <v>888</v>
      </c>
      <c r="W89" s="3" t="s">
        <v>39</v>
      </c>
      <c r="X89" s="5">
        <v>1958.33</v>
      </c>
      <c r="Y89" s="3" t="s">
        <v>42</v>
      </c>
      <c r="AA89" s="14">
        <f t="shared" si="6"/>
        <v>0</v>
      </c>
      <c r="AF89" s="23">
        <f t="shared" si="5"/>
        <v>8.5597569487434466E-3</v>
      </c>
      <c r="AI89" s="25">
        <f t="shared" si="7"/>
        <v>0.49658519274340596</v>
      </c>
      <c r="AJ89" s="41">
        <f t="shared" si="8"/>
        <v>2.0137531577924377</v>
      </c>
    </row>
    <row r="90" spans="1:36" x14ac:dyDescent="0.25">
      <c r="A90" s="3" t="s">
        <v>889</v>
      </c>
      <c r="B90" s="4" t="s">
        <v>731</v>
      </c>
      <c r="C90" s="3" t="s">
        <v>58</v>
      </c>
      <c r="D90" s="3" t="s">
        <v>365</v>
      </c>
      <c r="E90" s="3">
        <v>1793.99</v>
      </c>
      <c r="F90" s="3" t="s">
        <v>890</v>
      </c>
      <c r="G90" s="3" t="s">
        <v>42</v>
      </c>
      <c r="H90" s="5" t="s">
        <v>46</v>
      </c>
      <c r="I90" s="3" t="s">
        <v>49</v>
      </c>
      <c r="J90" s="3" t="s">
        <v>80</v>
      </c>
      <c r="K90" s="3" t="s">
        <v>80</v>
      </c>
      <c r="L90" s="3" t="s">
        <v>80</v>
      </c>
      <c r="M90" s="3" t="s">
        <v>46</v>
      </c>
      <c r="N90" s="3" t="s">
        <v>418</v>
      </c>
      <c r="O90" s="5" t="s">
        <v>46</v>
      </c>
      <c r="P90" s="3" t="s">
        <v>61</v>
      </c>
      <c r="Q90" s="3" t="s">
        <v>46</v>
      </c>
      <c r="R90" s="3" t="s">
        <v>80</v>
      </c>
      <c r="S90" s="3" t="s">
        <v>80</v>
      </c>
      <c r="T90" s="3" t="s">
        <v>80</v>
      </c>
      <c r="U90" s="3" t="s">
        <v>500</v>
      </c>
      <c r="V90" s="5" t="s">
        <v>330</v>
      </c>
      <c r="W90" s="3" t="s">
        <v>304</v>
      </c>
      <c r="X90" s="5">
        <v>1952.77</v>
      </c>
      <c r="Y90" s="3" t="s">
        <v>891</v>
      </c>
      <c r="AA90" s="14">
        <f t="shared" si="6"/>
        <v>158.77999999999997</v>
      </c>
      <c r="AF90" s="23">
        <f t="shared" si="5"/>
        <v>1.042044593760034</v>
      </c>
      <c r="AI90" s="25">
        <f t="shared" si="7"/>
        <v>0.14869550226196437</v>
      </c>
      <c r="AJ90" s="41">
        <f t="shared" si="8"/>
        <v>6.7251529789936049</v>
      </c>
    </row>
    <row r="91" spans="1:36" x14ac:dyDescent="0.25">
      <c r="A91" s="3" t="s">
        <v>892</v>
      </c>
      <c r="B91" s="4" t="s">
        <v>655</v>
      </c>
      <c r="C91" s="3" t="s">
        <v>42</v>
      </c>
      <c r="D91" s="3" t="s">
        <v>467</v>
      </c>
      <c r="E91" s="3">
        <v>1940.65</v>
      </c>
      <c r="F91" s="3" t="s">
        <v>606</v>
      </c>
      <c r="G91" s="3" t="s">
        <v>42</v>
      </c>
      <c r="H91" s="5" t="s">
        <v>46</v>
      </c>
      <c r="I91" s="3" t="s">
        <v>80</v>
      </c>
      <c r="J91" s="3" t="s">
        <v>80</v>
      </c>
      <c r="K91" s="3" t="s">
        <v>86</v>
      </c>
      <c r="L91" s="3" t="s">
        <v>80</v>
      </c>
      <c r="M91" s="3" t="s">
        <v>80</v>
      </c>
      <c r="N91" s="3" t="s">
        <v>31</v>
      </c>
      <c r="O91" s="5" t="s">
        <v>46</v>
      </c>
      <c r="P91" s="3" t="s">
        <v>61</v>
      </c>
      <c r="Q91" s="3" t="s">
        <v>80</v>
      </c>
      <c r="R91" s="3" t="s">
        <v>46</v>
      </c>
      <c r="S91" s="3" t="s">
        <v>72</v>
      </c>
      <c r="T91" s="3" t="s">
        <v>80</v>
      </c>
      <c r="U91" s="3" t="s">
        <v>31</v>
      </c>
      <c r="V91" s="5" t="s">
        <v>893</v>
      </c>
      <c r="W91" s="3" t="s">
        <v>39</v>
      </c>
      <c r="X91" s="5">
        <v>1936.07</v>
      </c>
      <c r="Y91" s="3" t="s">
        <v>894</v>
      </c>
      <c r="AA91" s="14">
        <f t="shared" si="6"/>
        <v>-4.5800000000001546</v>
      </c>
      <c r="AF91" s="23">
        <f t="shared" si="5"/>
        <v>-2.1251053937992107E-2</v>
      </c>
      <c r="AI91" s="25">
        <f t="shared" si="7"/>
        <v>0.50847730584529627</v>
      </c>
      <c r="AJ91" s="41">
        <f t="shared" si="8"/>
        <v>1.9666561093372554</v>
      </c>
    </row>
    <row r="92" spans="1:36" x14ac:dyDescent="0.25">
      <c r="A92" s="3" t="s">
        <v>892</v>
      </c>
      <c r="B92" s="4" t="s">
        <v>895</v>
      </c>
      <c r="C92" s="3" t="s">
        <v>58</v>
      </c>
      <c r="D92" s="3" t="s">
        <v>422</v>
      </c>
      <c r="E92" s="3">
        <v>1879.19</v>
      </c>
      <c r="F92" s="3" t="s">
        <v>896</v>
      </c>
      <c r="G92" s="3" t="s">
        <v>42</v>
      </c>
      <c r="H92" s="5" t="s">
        <v>46</v>
      </c>
      <c r="I92" s="3" t="s">
        <v>40</v>
      </c>
      <c r="J92" s="3" t="s">
        <v>47</v>
      </c>
      <c r="K92" s="3" t="s">
        <v>48</v>
      </c>
      <c r="L92" s="3" t="s">
        <v>80</v>
      </c>
      <c r="M92" s="3" t="s">
        <v>49</v>
      </c>
      <c r="N92" s="3" t="s">
        <v>31</v>
      </c>
      <c r="O92" s="5" t="s">
        <v>46</v>
      </c>
      <c r="P92" s="3" t="s">
        <v>61</v>
      </c>
      <c r="Q92" s="3" t="s">
        <v>80</v>
      </c>
      <c r="R92" s="3" t="s">
        <v>46</v>
      </c>
      <c r="S92" s="3" t="s">
        <v>117</v>
      </c>
      <c r="T92" s="3" t="s">
        <v>80</v>
      </c>
      <c r="U92" s="3" t="s">
        <v>31</v>
      </c>
      <c r="V92" s="5" t="s">
        <v>893</v>
      </c>
      <c r="W92" s="3" t="s">
        <v>39</v>
      </c>
      <c r="X92" s="5">
        <v>1936.07</v>
      </c>
      <c r="Y92" s="3" t="s">
        <v>897</v>
      </c>
      <c r="AA92" s="14">
        <f t="shared" si="6"/>
        <v>56.879999999999882</v>
      </c>
      <c r="AF92" s="23">
        <f t="shared" si="5"/>
        <v>0.37878659608355947</v>
      </c>
      <c r="AI92" s="25">
        <f t="shared" si="7"/>
        <v>0.35242317088099429</v>
      </c>
      <c r="AJ92" s="41">
        <f t="shared" si="8"/>
        <v>2.8374978793255297</v>
      </c>
    </row>
    <row r="93" spans="1:36" x14ac:dyDescent="0.25">
      <c r="A93" s="3" t="s">
        <v>539</v>
      </c>
      <c r="B93" s="4" t="s">
        <v>144</v>
      </c>
      <c r="C93" s="3" t="s">
        <v>42</v>
      </c>
      <c r="D93" s="3" t="s">
        <v>55</v>
      </c>
      <c r="E93" s="3">
        <v>1915.48</v>
      </c>
      <c r="F93" s="3" t="s">
        <v>898</v>
      </c>
      <c r="G93" s="3" t="s">
        <v>42</v>
      </c>
      <c r="H93" s="5" t="s">
        <v>47</v>
      </c>
      <c r="I93" s="3" t="s">
        <v>40</v>
      </c>
      <c r="J93" s="3" t="s">
        <v>80</v>
      </c>
      <c r="K93" s="3" t="s">
        <v>86</v>
      </c>
      <c r="L93" s="3" t="s">
        <v>80</v>
      </c>
      <c r="M93" s="3" t="s">
        <v>46</v>
      </c>
      <c r="N93" s="3" t="s">
        <v>31</v>
      </c>
      <c r="O93" s="5" t="s">
        <v>46</v>
      </c>
      <c r="P93" s="3" t="s">
        <v>61</v>
      </c>
      <c r="Q93" s="3" t="s">
        <v>47</v>
      </c>
      <c r="R93" s="3" t="s">
        <v>46</v>
      </c>
      <c r="S93" s="3" t="s">
        <v>49</v>
      </c>
      <c r="T93" s="3" t="s">
        <v>80</v>
      </c>
      <c r="U93" s="3" t="s">
        <v>92</v>
      </c>
      <c r="V93" s="5" t="s">
        <v>478</v>
      </c>
      <c r="W93" s="3" t="s">
        <v>94</v>
      </c>
      <c r="X93" s="5">
        <v>1930.51</v>
      </c>
      <c r="Y93" s="3" t="s">
        <v>899</v>
      </c>
      <c r="AA93" s="14">
        <f t="shared" si="6"/>
        <v>15.029999999999973</v>
      </c>
      <c r="AF93" s="23">
        <f t="shared" si="5"/>
        <v>0.10638868437835468</v>
      </c>
      <c r="AI93" s="25">
        <f t="shared" si="7"/>
        <v>0.45763698534102348</v>
      </c>
      <c r="AJ93" s="41">
        <f t="shared" si="8"/>
        <v>2.1851380723846359</v>
      </c>
    </row>
    <row r="94" spans="1:36" x14ac:dyDescent="0.25">
      <c r="A94" s="3" t="s">
        <v>258</v>
      </c>
      <c r="B94" s="4" t="s">
        <v>900</v>
      </c>
      <c r="C94" s="3" t="s">
        <v>42</v>
      </c>
      <c r="D94" s="3" t="s">
        <v>100</v>
      </c>
      <c r="E94" s="3">
        <v>1935.49</v>
      </c>
      <c r="F94" s="3" t="s">
        <v>560</v>
      </c>
      <c r="G94" s="3" t="s">
        <v>42</v>
      </c>
      <c r="H94" s="5" t="s">
        <v>46</v>
      </c>
      <c r="I94" s="3" t="s">
        <v>86</v>
      </c>
      <c r="J94" s="3" t="s">
        <v>203</v>
      </c>
      <c r="K94" s="3" t="s">
        <v>48</v>
      </c>
      <c r="L94" s="3" t="s">
        <v>80</v>
      </c>
      <c r="M94" s="3" t="s">
        <v>80</v>
      </c>
      <c r="N94" s="3" t="s">
        <v>31</v>
      </c>
      <c r="O94" s="5" t="s">
        <v>46</v>
      </c>
      <c r="P94" s="3" t="s">
        <v>61</v>
      </c>
      <c r="Q94" s="3" t="s">
        <v>46</v>
      </c>
      <c r="R94" s="3" t="s">
        <v>47</v>
      </c>
      <c r="S94" s="3" t="s">
        <v>80</v>
      </c>
      <c r="T94" s="3" t="s">
        <v>80</v>
      </c>
      <c r="U94" s="3" t="s">
        <v>31</v>
      </c>
      <c r="V94" s="5" t="s">
        <v>478</v>
      </c>
      <c r="W94" s="3" t="s">
        <v>39</v>
      </c>
      <c r="X94" s="5">
        <v>1930.51</v>
      </c>
      <c r="Y94" s="3" t="s">
        <v>384</v>
      </c>
      <c r="AA94" s="14">
        <f t="shared" si="6"/>
        <v>-4.9800000000000182</v>
      </c>
      <c r="AF94" s="23">
        <f t="shared" si="5"/>
        <v>-2.3854618207575021E-2</v>
      </c>
      <c r="AI94" s="25">
        <f t="shared" si="7"/>
        <v>0.50951571330257184</v>
      </c>
      <c r="AJ94" s="41">
        <f t="shared" si="8"/>
        <v>1.9626480084749771</v>
      </c>
    </row>
    <row r="95" spans="1:36" x14ac:dyDescent="0.25">
      <c r="A95" s="3" t="s">
        <v>85</v>
      </c>
      <c r="B95" s="4" t="s">
        <v>545</v>
      </c>
      <c r="C95" s="3" t="s">
        <v>42</v>
      </c>
      <c r="D95" s="3" t="s">
        <v>55</v>
      </c>
      <c r="E95" s="3">
        <v>2115.64</v>
      </c>
      <c r="F95" s="3" t="s">
        <v>901</v>
      </c>
      <c r="G95" s="3" t="s">
        <v>42</v>
      </c>
      <c r="H95" s="5" t="s">
        <v>46</v>
      </c>
      <c r="I95" s="3" t="s">
        <v>46</v>
      </c>
      <c r="J95" s="3" t="s">
        <v>80</v>
      </c>
      <c r="K95" s="3" t="s">
        <v>80</v>
      </c>
      <c r="L95" s="3" t="s">
        <v>80</v>
      </c>
      <c r="M95" s="3" t="s">
        <v>72</v>
      </c>
      <c r="N95" s="3" t="s">
        <v>31</v>
      </c>
      <c r="O95" s="5" t="s">
        <v>46</v>
      </c>
      <c r="P95" s="3" t="s">
        <v>61</v>
      </c>
      <c r="Q95" s="3" t="s">
        <v>80</v>
      </c>
      <c r="R95" s="3" t="s">
        <v>80</v>
      </c>
      <c r="S95" s="3" t="s">
        <v>49</v>
      </c>
      <c r="T95" s="3" t="s">
        <v>80</v>
      </c>
      <c r="U95" s="3" t="s">
        <v>31</v>
      </c>
      <c r="V95" s="5" t="s">
        <v>902</v>
      </c>
      <c r="W95" s="3" t="s">
        <v>39</v>
      </c>
      <c r="X95" s="5">
        <v>1924.94</v>
      </c>
      <c r="Y95" s="3" t="s">
        <v>647</v>
      </c>
      <c r="AA95" s="14">
        <f t="shared" si="6"/>
        <v>-190.69999999999982</v>
      </c>
      <c r="AF95" s="23">
        <f t="shared" si="5"/>
        <v>-1.2326895085753333</v>
      </c>
      <c r="AI95" s="25">
        <f t="shared" si="7"/>
        <v>0.89115418621828224</v>
      </c>
      <c r="AJ95" s="41">
        <f t="shared" si="8"/>
        <v>1.122140270971085</v>
      </c>
    </row>
    <row r="96" spans="1:36" x14ac:dyDescent="0.25">
      <c r="A96" s="3" t="s">
        <v>424</v>
      </c>
      <c r="B96" s="4" t="s">
        <v>444</v>
      </c>
      <c r="C96" s="3" t="s">
        <v>42</v>
      </c>
      <c r="D96" s="3" t="s">
        <v>193</v>
      </c>
      <c r="E96" s="3">
        <v>1833.19</v>
      </c>
      <c r="F96" s="3" t="s">
        <v>903</v>
      </c>
      <c r="G96" s="3" t="s">
        <v>42</v>
      </c>
      <c r="H96" s="5" t="s">
        <v>46</v>
      </c>
      <c r="I96" s="3" t="s">
        <v>79</v>
      </c>
      <c r="J96" s="3" t="s">
        <v>80</v>
      </c>
      <c r="K96" s="3" t="s">
        <v>80</v>
      </c>
      <c r="L96" s="3" t="s">
        <v>80</v>
      </c>
      <c r="M96" s="3" t="s">
        <v>72</v>
      </c>
      <c r="N96" s="3" t="s">
        <v>31</v>
      </c>
      <c r="O96" s="5" t="s">
        <v>46</v>
      </c>
      <c r="P96" s="3" t="s">
        <v>46</v>
      </c>
      <c r="Q96" s="3" t="s">
        <v>80</v>
      </c>
      <c r="R96" s="3" t="s">
        <v>80</v>
      </c>
      <c r="S96" s="3" t="s">
        <v>49</v>
      </c>
      <c r="T96" s="3" t="s">
        <v>80</v>
      </c>
      <c r="U96" s="3" t="s">
        <v>31</v>
      </c>
      <c r="V96" s="5" t="s">
        <v>904</v>
      </c>
      <c r="W96" s="3" t="s">
        <v>39</v>
      </c>
      <c r="X96" s="5">
        <v>1913.81</v>
      </c>
      <c r="Y96" s="3" t="s">
        <v>905</v>
      </c>
      <c r="AA96" s="14">
        <f t="shared" si="6"/>
        <v>80.619999999999891</v>
      </c>
      <c r="AF96" s="23">
        <f t="shared" si="5"/>
        <v>0.5333081354833582</v>
      </c>
      <c r="AI96" s="25">
        <f t="shared" si="7"/>
        <v>0.29691014847652619</v>
      </c>
      <c r="AJ96" s="41">
        <f t="shared" si="8"/>
        <v>3.368022296075408</v>
      </c>
    </row>
    <row r="97" spans="1:36" x14ac:dyDescent="0.25">
      <c r="A97" s="3" t="s">
        <v>240</v>
      </c>
      <c r="B97" s="4" t="s">
        <v>906</v>
      </c>
      <c r="C97" s="3" t="s">
        <v>58</v>
      </c>
      <c r="D97" s="3" t="s">
        <v>90</v>
      </c>
      <c r="E97" s="3">
        <v>1901.42</v>
      </c>
      <c r="F97" s="3" t="s">
        <v>468</v>
      </c>
      <c r="G97" s="3" t="s">
        <v>42</v>
      </c>
      <c r="H97" s="5" t="s">
        <v>46</v>
      </c>
      <c r="I97" s="3" t="s">
        <v>47</v>
      </c>
      <c r="J97" s="3" t="s">
        <v>80</v>
      </c>
      <c r="K97" s="3" t="s">
        <v>48</v>
      </c>
      <c r="L97" s="3" t="s">
        <v>49</v>
      </c>
      <c r="M97" s="3" t="s">
        <v>80</v>
      </c>
      <c r="N97" s="3" t="s">
        <v>92</v>
      </c>
      <c r="O97" s="5" t="s">
        <v>46</v>
      </c>
      <c r="P97" s="3" t="s">
        <v>48</v>
      </c>
      <c r="Q97" s="3" t="s">
        <v>80</v>
      </c>
      <c r="R97" s="3" t="s">
        <v>46</v>
      </c>
      <c r="S97" s="3" t="s">
        <v>49</v>
      </c>
      <c r="T97" s="3" t="s">
        <v>80</v>
      </c>
      <c r="U97" s="3" t="s">
        <v>418</v>
      </c>
      <c r="V97" s="5" t="s">
        <v>157</v>
      </c>
      <c r="W97" s="3" t="s">
        <v>633</v>
      </c>
      <c r="X97" s="5">
        <v>1897.12</v>
      </c>
      <c r="Y97" s="3" t="s">
        <v>907</v>
      </c>
      <c r="AA97" s="14">
        <f t="shared" si="6"/>
        <v>-4.3000000000001819</v>
      </c>
      <c r="AF97" s="23">
        <f t="shared" si="5"/>
        <v>-1.9428558949283622E-2</v>
      </c>
      <c r="AI97" s="25">
        <f t="shared" si="7"/>
        <v>0.50775038602078904</v>
      </c>
      <c r="AJ97" s="41">
        <f t="shared" si="8"/>
        <v>1.9694716686223388</v>
      </c>
    </row>
    <row r="98" spans="1:36" x14ac:dyDescent="0.25">
      <c r="A98" s="3" t="s">
        <v>226</v>
      </c>
      <c r="B98" s="4" t="s">
        <v>698</v>
      </c>
      <c r="C98" s="3" t="s">
        <v>42</v>
      </c>
      <c r="D98" s="3" t="s">
        <v>467</v>
      </c>
      <c r="E98" s="3">
        <v>1921.5</v>
      </c>
      <c r="F98" s="3" t="s">
        <v>248</v>
      </c>
      <c r="G98" s="3" t="s">
        <v>42</v>
      </c>
      <c r="H98" s="5" t="s">
        <v>46</v>
      </c>
      <c r="I98" s="3" t="s">
        <v>46</v>
      </c>
      <c r="J98" s="3" t="s">
        <v>80</v>
      </c>
      <c r="K98" s="3" t="s">
        <v>40</v>
      </c>
      <c r="L98" s="3" t="s">
        <v>49</v>
      </c>
      <c r="M98" s="3" t="s">
        <v>80</v>
      </c>
      <c r="N98" s="3" t="s">
        <v>31</v>
      </c>
      <c r="O98" s="5" t="s">
        <v>46</v>
      </c>
      <c r="P98" s="3" t="s">
        <v>86</v>
      </c>
      <c r="Q98" s="3" t="s">
        <v>80</v>
      </c>
      <c r="R98" s="3" t="s">
        <v>47</v>
      </c>
      <c r="S98" s="3" t="s">
        <v>49</v>
      </c>
      <c r="T98" s="3" t="s">
        <v>47</v>
      </c>
      <c r="U98" s="3" t="s">
        <v>31</v>
      </c>
      <c r="V98" s="5" t="s">
        <v>157</v>
      </c>
      <c r="W98" s="3" t="s">
        <v>39</v>
      </c>
      <c r="X98" s="5">
        <v>1897.12</v>
      </c>
      <c r="Y98" s="3" t="s">
        <v>908</v>
      </c>
      <c r="AA98" s="14">
        <f t="shared" si="6"/>
        <v>-24.380000000000109</v>
      </c>
      <c r="AF98" s="23">
        <f t="shared" si="5"/>
        <v>-0.15012748528239006</v>
      </c>
      <c r="AI98" s="25">
        <f t="shared" si="7"/>
        <v>0.55966798219816161</v>
      </c>
      <c r="AJ98" s="41">
        <f t="shared" si="8"/>
        <v>1.7867736440315609</v>
      </c>
    </row>
    <row r="99" spans="1:36" x14ac:dyDescent="0.25">
      <c r="A99" s="3" t="s">
        <v>454</v>
      </c>
      <c r="B99" s="4" t="s">
        <v>741</v>
      </c>
      <c r="C99" s="3" t="s">
        <v>63</v>
      </c>
      <c r="D99" s="3" t="s">
        <v>55</v>
      </c>
      <c r="E99" s="3" t="s">
        <v>42</v>
      </c>
      <c r="F99" s="3" t="s">
        <v>80</v>
      </c>
      <c r="G99" s="3" t="s">
        <v>42</v>
      </c>
      <c r="H99" s="5" t="s">
        <v>46</v>
      </c>
      <c r="I99" s="3" t="s">
        <v>79</v>
      </c>
      <c r="J99" s="3" t="s">
        <v>47</v>
      </c>
      <c r="K99" s="3" t="s">
        <v>48</v>
      </c>
      <c r="L99" s="3" t="s">
        <v>80</v>
      </c>
      <c r="M99" s="3" t="s">
        <v>80</v>
      </c>
      <c r="N99" s="3" t="s">
        <v>31</v>
      </c>
      <c r="O99" s="5" t="s">
        <v>47</v>
      </c>
      <c r="P99" s="3" t="s">
        <v>48</v>
      </c>
      <c r="Q99" s="3" t="s">
        <v>46</v>
      </c>
      <c r="R99" s="3" t="s">
        <v>46</v>
      </c>
      <c r="S99" s="3" t="s">
        <v>80</v>
      </c>
      <c r="T99" s="3" t="s">
        <v>117</v>
      </c>
      <c r="U99" s="3" t="s">
        <v>125</v>
      </c>
      <c r="V99" s="5" t="s">
        <v>909</v>
      </c>
      <c r="W99" s="3" t="s">
        <v>127</v>
      </c>
      <c r="X99" s="5">
        <v>1891.55</v>
      </c>
      <c r="Y99" s="3" t="s">
        <v>42</v>
      </c>
      <c r="AA99" s="14">
        <f t="shared" si="6"/>
        <v>0</v>
      </c>
      <c r="AF99" s="23">
        <f t="shared" si="5"/>
        <v>8.5597569487434466E-3</v>
      </c>
      <c r="AI99" s="25">
        <f t="shared" si="7"/>
        <v>0.49658519274340596</v>
      </c>
      <c r="AJ99" s="41">
        <f t="shared" si="8"/>
        <v>2.0137531577924377</v>
      </c>
    </row>
    <row r="100" spans="1:36" x14ac:dyDescent="0.25">
      <c r="A100" s="3" t="s">
        <v>223</v>
      </c>
      <c r="B100" s="4" t="s">
        <v>643</v>
      </c>
      <c r="C100" s="3" t="s">
        <v>42</v>
      </c>
      <c r="D100" s="3" t="s">
        <v>467</v>
      </c>
      <c r="E100" s="3">
        <v>1932.69</v>
      </c>
      <c r="F100" s="3" t="s">
        <v>910</v>
      </c>
      <c r="G100" s="3" t="s">
        <v>42</v>
      </c>
      <c r="H100" s="5" t="s">
        <v>46</v>
      </c>
      <c r="I100" s="3" t="s">
        <v>47</v>
      </c>
      <c r="J100" s="3" t="s">
        <v>47</v>
      </c>
      <c r="K100" s="3" t="s">
        <v>40</v>
      </c>
      <c r="L100" s="3" t="s">
        <v>80</v>
      </c>
      <c r="M100" s="3" t="s">
        <v>80</v>
      </c>
      <c r="N100" s="3" t="s">
        <v>31</v>
      </c>
      <c r="O100" s="5" t="s">
        <v>46</v>
      </c>
      <c r="P100" s="3" t="s">
        <v>61</v>
      </c>
      <c r="Q100" s="3" t="s">
        <v>80</v>
      </c>
      <c r="R100" s="3" t="s">
        <v>46</v>
      </c>
      <c r="S100" s="3" t="s">
        <v>72</v>
      </c>
      <c r="T100" s="3" t="s">
        <v>80</v>
      </c>
      <c r="U100" s="3" t="s">
        <v>31</v>
      </c>
      <c r="V100" s="5" t="s">
        <v>909</v>
      </c>
      <c r="W100" s="3" t="s">
        <v>39</v>
      </c>
      <c r="X100" s="5">
        <v>1891.55</v>
      </c>
      <c r="Y100" s="3" t="s">
        <v>911</v>
      </c>
      <c r="AA100" s="14">
        <f t="shared" si="6"/>
        <v>-41.1400000000001</v>
      </c>
      <c r="AF100" s="23">
        <f t="shared" si="5"/>
        <v>-0.25921682817795139</v>
      </c>
      <c r="AI100" s="25">
        <f t="shared" si="7"/>
        <v>0.6022660261305095</v>
      </c>
      <c r="AJ100" s="41">
        <f t="shared" si="8"/>
        <v>1.6603958327599615</v>
      </c>
    </row>
    <row r="101" spans="1:36" x14ac:dyDescent="0.25">
      <c r="A101" s="3" t="s">
        <v>368</v>
      </c>
      <c r="B101" s="4" t="s">
        <v>912</v>
      </c>
      <c r="C101" s="3" t="s">
        <v>63</v>
      </c>
      <c r="D101" s="3" t="s">
        <v>564</v>
      </c>
      <c r="E101" s="3" t="s">
        <v>42</v>
      </c>
      <c r="F101" s="3" t="s">
        <v>80</v>
      </c>
      <c r="G101" s="3" t="s">
        <v>42</v>
      </c>
      <c r="H101" s="5" t="s">
        <v>46</v>
      </c>
      <c r="I101" s="3" t="s">
        <v>47</v>
      </c>
      <c r="J101" s="3" t="s">
        <v>47</v>
      </c>
      <c r="K101" s="3" t="s">
        <v>48</v>
      </c>
      <c r="L101" s="3" t="s">
        <v>80</v>
      </c>
      <c r="M101" s="3" t="s">
        <v>80</v>
      </c>
      <c r="N101" s="3" t="s">
        <v>31</v>
      </c>
      <c r="O101" s="5" t="s">
        <v>46</v>
      </c>
      <c r="P101" s="3" t="s">
        <v>48</v>
      </c>
      <c r="Q101" s="3" t="s">
        <v>46</v>
      </c>
      <c r="R101" s="3" t="s">
        <v>48</v>
      </c>
      <c r="S101" s="3" t="s">
        <v>49</v>
      </c>
      <c r="T101" s="3" t="s">
        <v>80</v>
      </c>
      <c r="U101" s="3" t="s">
        <v>31</v>
      </c>
      <c r="V101" s="5" t="s">
        <v>142</v>
      </c>
      <c r="W101" s="3" t="s">
        <v>39</v>
      </c>
      <c r="X101" s="5">
        <v>1885.99</v>
      </c>
      <c r="Y101" s="3" t="s">
        <v>42</v>
      </c>
      <c r="AA101" s="14">
        <f t="shared" si="6"/>
        <v>0</v>
      </c>
      <c r="AF101" s="23">
        <f t="shared" si="5"/>
        <v>8.5597569487434466E-3</v>
      </c>
      <c r="AI101" s="25">
        <f t="shared" si="7"/>
        <v>0.49658519274340596</v>
      </c>
      <c r="AJ101" s="41">
        <f t="shared" si="8"/>
        <v>2.0137531577924377</v>
      </c>
    </row>
    <row r="102" spans="1:36" x14ac:dyDescent="0.25">
      <c r="A102" s="3" t="s">
        <v>235</v>
      </c>
      <c r="B102" s="4" t="s">
        <v>913</v>
      </c>
      <c r="C102" s="3" t="s">
        <v>42</v>
      </c>
      <c r="D102" s="3" t="s">
        <v>59</v>
      </c>
      <c r="E102" s="3">
        <v>1988.38</v>
      </c>
      <c r="F102" s="3" t="s">
        <v>303</v>
      </c>
      <c r="G102" s="3" t="s">
        <v>42</v>
      </c>
      <c r="H102" s="5" t="s">
        <v>46</v>
      </c>
      <c r="I102" s="3" t="s">
        <v>47</v>
      </c>
      <c r="J102" s="3" t="s">
        <v>47</v>
      </c>
      <c r="K102" s="3" t="s">
        <v>48</v>
      </c>
      <c r="L102" s="3" t="s">
        <v>49</v>
      </c>
      <c r="M102" s="3" t="s">
        <v>46</v>
      </c>
      <c r="N102" s="3" t="s">
        <v>31</v>
      </c>
      <c r="O102" s="5" t="s">
        <v>46</v>
      </c>
      <c r="P102" s="3" t="s">
        <v>47</v>
      </c>
      <c r="Q102" s="3" t="s">
        <v>47</v>
      </c>
      <c r="R102" s="3" t="s">
        <v>80</v>
      </c>
      <c r="S102" s="3" t="s">
        <v>72</v>
      </c>
      <c r="T102" s="3" t="s">
        <v>80</v>
      </c>
      <c r="U102" s="3" t="s">
        <v>500</v>
      </c>
      <c r="V102" s="5" t="s">
        <v>914</v>
      </c>
      <c r="W102" s="3" t="s">
        <v>295</v>
      </c>
      <c r="X102" s="5">
        <v>1880.42</v>
      </c>
      <c r="Y102" s="3" t="s">
        <v>915</v>
      </c>
      <c r="AA102" s="14">
        <f t="shared" si="6"/>
        <v>-107.96000000000004</v>
      </c>
      <c r="AF102" s="23">
        <f t="shared" si="5"/>
        <v>-0.69414223941192521</v>
      </c>
      <c r="AI102" s="25">
        <f t="shared" si="7"/>
        <v>0.7562034942858612</v>
      </c>
      <c r="AJ102" s="41">
        <f t="shared" si="8"/>
        <v>1.3223953705006002</v>
      </c>
    </row>
    <row r="103" spans="1:36" x14ac:dyDescent="0.25">
      <c r="A103" s="3" t="s">
        <v>916</v>
      </c>
      <c r="B103" s="4" t="s">
        <v>917</v>
      </c>
      <c r="C103" s="3" t="s">
        <v>58</v>
      </c>
      <c r="D103" s="3" t="s">
        <v>775</v>
      </c>
      <c r="E103" s="3">
        <v>2200.89</v>
      </c>
      <c r="F103" s="3" t="s">
        <v>918</v>
      </c>
      <c r="G103" s="3" t="s">
        <v>111</v>
      </c>
      <c r="H103" s="5" t="s">
        <v>46</v>
      </c>
      <c r="I103" s="3" t="s">
        <v>79</v>
      </c>
      <c r="J103" s="3" t="s">
        <v>80</v>
      </c>
      <c r="K103" s="3" t="s">
        <v>48</v>
      </c>
      <c r="L103" s="3" t="s">
        <v>46</v>
      </c>
      <c r="M103" s="3" t="s">
        <v>46</v>
      </c>
      <c r="N103" s="3" t="s">
        <v>31</v>
      </c>
      <c r="O103" s="5" t="s">
        <v>80</v>
      </c>
      <c r="P103" s="3" t="s">
        <v>80</v>
      </c>
      <c r="Q103" s="3" t="s">
        <v>80</v>
      </c>
      <c r="R103" s="3" t="s">
        <v>80</v>
      </c>
      <c r="S103" s="3" t="s">
        <v>49</v>
      </c>
      <c r="T103" s="3" t="s">
        <v>80</v>
      </c>
      <c r="U103" s="3" t="s">
        <v>31</v>
      </c>
      <c r="V103" s="5" t="s">
        <v>154</v>
      </c>
      <c r="W103" s="3" t="s">
        <v>39</v>
      </c>
      <c r="X103" s="5">
        <v>1874.86</v>
      </c>
      <c r="Y103" s="3" t="s">
        <v>919</v>
      </c>
      <c r="AA103" s="14">
        <f t="shared" si="6"/>
        <v>-326.02999999999997</v>
      </c>
      <c r="AF103" s="23">
        <f t="shared" si="5"/>
        <v>-2.1135403900822749</v>
      </c>
      <c r="AI103" s="25">
        <f t="shared" si="7"/>
        <v>0.982722729107395</v>
      </c>
      <c r="AJ103" s="41">
        <f t="shared" si="8"/>
        <v>1.0175810229893614</v>
      </c>
    </row>
    <row r="104" spans="1:36" x14ac:dyDescent="0.25">
      <c r="A104" s="3" t="s">
        <v>916</v>
      </c>
      <c r="B104" s="4" t="s">
        <v>920</v>
      </c>
      <c r="C104" s="3" t="s">
        <v>58</v>
      </c>
      <c r="D104" s="3" t="s">
        <v>779</v>
      </c>
      <c r="E104" s="3">
        <v>1773.55</v>
      </c>
      <c r="F104" s="3" t="s">
        <v>574</v>
      </c>
      <c r="G104" s="3" t="s">
        <v>42</v>
      </c>
      <c r="H104" s="5" t="s">
        <v>46</v>
      </c>
      <c r="I104" s="3" t="s">
        <v>86</v>
      </c>
      <c r="J104" s="3" t="s">
        <v>47</v>
      </c>
      <c r="K104" s="3" t="s">
        <v>48</v>
      </c>
      <c r="L104" s="3" t="s">
        <v>80</v>
      </c>
      <c r="M104" s="3" t="s">
        <v>80</v>
      </c>
      <c r="N104" s="3" t="s">
        <v>31</v>
      </c>
      <c r="O104" s="5" t="s">
        <v>47</v>
      </c>
      <c r="P104" s="3" t="s">
        <v>86</v>
      </c>
      <c r="Q104" s="3" t="s">
        <v>46</v>
      </c>
      <c r="R104" s="3" t="s">
        <v>46</v>
      </c>
      <c r="S104" s="3" t="s">
        <v>47</v>
      </c>
      <c r="T104" s="3" t="s">
        <v>80</v>
      </c>
      <c r="U104" s="3" t="s">
        <v>31</v>
      </c>
      <c r="V104" s="5" t="s">
        <v>154</v>
      </c>
      <c r="W104" s="3" t="s">
        <v>39</v>
      </c>
      <c r="X104" s="5">
        <v>1874.86</v>
      </c>
      <c r="Y104" s="3" t="s">
        <v>921</v>
      </c>
      <c r="AA104" s="14">
        <f t="shared" si="6"/>
        <v>101.30999999999995</v>
      </c>
      <c r="AF104" s="23">
        <f t="shared" si="5"/>
        <v>0.66797749732758083</v>
      </c>
      <c r="AI104" s="25">
        <f t="shared" si="7"/>
        <v>0.25207397833999368</v>
      </c>
      <c r="AJ104" s="41">
        <f t="shared" si="8"/>
        <v>3.9670893702927748</v>
      </c>
    </row>
    <row r="105" spans="1:36" x14ac:dyDescent="0.25">
      <c r="A105" s="3" t="s">
        <v>916</v>
      </c>
      <c r="B105" s="4" t="s">
        <v>922</v>
      </c>
      <c r="C105" s="3" t="s">
        <v>42</v>
      </c>
      <c r="D105" s="3" t="s">
        <v>186</v>
      </c>
      <c r="E105" s="3">
        <v>2001.96</v>
      </c>
      <c r="F105" s="3" t="s">
        <v>367</v>
      </c>
      <c r="G105" s="3" t="s">
        <v>42</v>
      </c>
      <c r="H105" s="5" t="s">
        <v>46</v>
      </c>
      <c r="I105" s="3" t="s">
        <v>49</v>
      </c>
      <c r="J105" s="3" t="s">
        <v>80</v>
      </c>
      <c r="K105" s="3" t="s">
        <v>47</v>
      </c>
      <c r="L105" s="3" t="s">
        <v>80</v>
      </c>
      <c r="M105" s="3" t="s">
        <v>46</v>
      </c>
      <c r="N105" s="3" t="s">
        <v>31</v>
      </c>
      <c r="O105" s="5" t="s">
        <v>46</v>
      </c>
      <c r="P105" s="3" t="s">
        <v>48</v>
      </c>
      <c r="Q105" s="3" t="s">
        <v>80</v>
      </c>
      <c r="R105" s="3" t="s">
        <v>40</v>
      </c>
      <c r="S105" s="3" t="s">
        <v>49</v>
      </c>
      <c r="T105" s="3" t="s">
        <v>47</v>
      </c>
      <c r="U105" s="3" t="s">
        <v>31</v>
      </c>
      <c r="V105" s="5" t="s">
        <v>154</v>
      </c>
      <c r="W105" s="3" t="s">
        <v>39</v>
      </c>
      <c r="X105" s="5">
        <v>1874.86</v>
      </c>
      <c r="Y105" s="3" t="s">
        <v>923</v>
      </c>
      <c r="AA105" s="14">
        <f t="shared" si="6"/>
        <v>-127.10000000000014</v>
      </c>
      <c r="AF105" s="23">
        <f t="shared" si="5"/>
        <v>-0.81872278971151091</v>
      </c>
      <c r="AI105" s="25">
        <f t="shared" si="7"/>
        <v>0.79352770443925313</v>
      </c>
      <c r="AJ105" s="41">
        <f t="shared" si="8"/>
        <v>1.2601954467445478</v>
      </c>
    </row>
    <row r="106" spans="1:36" x14ac:dyDescent="0.25">
      <c r="A106" s="3" t="s">
        <v>916</v>
      </c>
      <c r="B106" s="4" t="s">
        <v>522</v>
      </c>
      <c r="C106" s="3" t="s">
        <v>42</v>
      </c>
      <c r="D106" s="3" t="s">
        <v>467</v>
      </c>
      <c r="E106" s="3">
        <v>1880.91</v>
      </c>
      <c r="F106" s="3" t="s">
        <v>80</v>
      </c>
      <c r="G106" s="3" t="s">
        <v>42</v>
      </c>
      <c r="H106" s="5" t="s">
        <v>46</v>
      </c>
      <c r="I106" s="3" t="s">
        <v>86</v>
      </c>
      <c r="J106" s="3" t="s">
        <v>47</v>
      </c>
      <c r="K106" s="3" t="s">
        <v>80</v>
      </c>
      <c r="L106" s="3" t="s">
        <v>80</v>
      </c>
      <c r="M106" s="3" t="s">
        <v>46</v>
      </c>
      <c r="N106" s="3" t="s">
        <v>31</v>
      </c>
      <c r="O106" s="5" t="s">
        <v>46</v>
      </c>
      <c r="P106" s="3" t="s">
        <v>80</v>
      </c>
      <c r="Q106" s="3" t="s">
        <v>47</v>
      </c>
      <c r="R106" s="3" t="s">
        <v>80</v>
      </c>
      <c r="S106" s="3" t="s">
        <v>46</v>
      </c>
      <c r="T106" s="3" t="s">
        <v>47</v>
      </c>
      <c r="U106" s="3" t="s">
        <v>31</v>
      </c>
      <c r="V106" s="5" t="s">
        <v>154</v>
      </c>
      <c r="W106" s="3" t="s">
        <v>39</v>
      </c>
      <c r="X106" s="5">
        <v>1874.86</v>
      </c>
      <c r="Y106" s="3" t="s">
        <v>42</v>
      </c>
      <c r="AA106" s="14">
        <f t="shared" si="6"/>
        <v>-6.0500000000001819</v>
      </c>
      <c r="AF106" s="23">
        <f t="shared" si="5"/>
        <v>-3.0819152628712758E-2</v>
      </c>
      <c r="AI106" s="25">
        <f t="shared" si="7"/>
        <v>0.51229311695720248</v>
      </c>
      <c r="AJ106" s="41">
        <f t="shared" si="8"/>
        <v>1.9520074873142226</v>
      </c>
    </row>
    <row r="107" spans="1:36" x14ac:dyDescent="0.25">
      <c r="A107" s="3" t="s">
        <v>587</v>
      </c>
      <c r="B107" s="4" t="s">
        <v>924</v>
      </c>
      <c r="C107" s="3" t="s">
        <v>42</v>
      </c>
      <c r="D107" s="3" t="s">
        <v>365</v>
      </c>
      <c r="E107" s="3">
        <v>2101.4699999999998</v>
      </c>
      <c r="F107" s="3" t="s">
        <v>925</v>
      </c>
      <c r="G107" s="3" t="s">
        <v>42</v>
      </c>
      <c r="H107" s="5" t="s">
        <v>46</v>
      </c>
      <c r="I107" s="3" t="s">
        <v>80</v>
      </c>
      <c r="J107" s="3" t="s">
        <v>80</v>
      </c>
      <c r="K107" s="3" t="s">
        <v>47</v>
      </c>
      <c r="L107" s="3" t="s">
        <v>80</v>
      </c>
      <c r="M107" s="3" t="s">
        <v>80</v>
      </c>
      <c r="N107" s="3" t="s">
        <v>31</v>
      </c>
      <c r="O107" s="5" t="s">
        <v>46</v>
      </c>
      <c r="P107" s="3" t="s">
        <v>46</v>
      </c>
      <c r="Q107" s="3" t="s">
        <v>46</v>
      </c>
      <c r="R107" s="3" t="s">
        <v>47</v>
      </c>
      <c r="S107" s="3" t="s">
        <v>49</v>
      </c>
      <c r="T107" s="3" t="s">
        <v>80</v>
      </c>
      <c r="U107" s="3" t="s">
        <v>31</v>
      </c>
      <c r="V107" s="5" t="s">
        <v>529</v>
      </c>
      <c r="W107" s="3" t="s">
        <v>39</v>
      </c>
      <c r="X107" s="5">
        <v>1863.73</v>
      </c>
      <c r="Y107" s="3" t="s">
        <v>926</v>
      </c>
      <c r="AA107" s="14">
        <f t="shared" si="6"/>
        <v>-237.73999999999978</v>
      </c>
      <c r="AF107" s="23">
        <f t="shared" si="5"/>
        <v>-1.5388686666783884</v>
      </c>
      <c r="AI107" s="25">
        <f t="shared" si="7"/>
        <v>0.93808181901452059</v>
      </c>
      <c r="AJ107" s="41">
        <f t="shared" si="8"/>
        <v>1.0660050964963015</v>
      </c>
    </row>
    <row r="108" spans="1:36" x14ac:dyDescent="0.25">
      <c r="A108" s="3" t="s">
        <v>366</v>
      </c>
      <c r="B108" s="4" t="s">
        <v>605</v>
      </c>
      <c r="C108" s="3" t="s">
        <v>58</v>
      </c>
      <c r="D108" s="3" t="s">
        <v>564</v>
      </c>
      <c r="E108" s="3">
        <v>1943.75</v>
      </c>
      <c r="F108" s="3" t="s">
        <v>636</v>
      </c>
      <c r="G108" s="3" t="s">
        <v>42</v>
      </c>
      <c r="H108" s="5" t="s">
        <v>46</v>
      </c>
      <c r="I108" s="3" t="s">
        <v>86</v>
      </c>
      <c r="J108" s="3" t="s">
        <v>80</v>
      </c>
      <c r="K108" s="3" t="s">
        <v>47</v>
      </c>
      <c r="L108" s="3" t="s">
        <v>80</v>
      </c>
      <c r="M108" s="3" t="s">
        <v>46</v>
      </c>
      <c r="N108" s="3" t="s">
        <v>31</v>
      </c>
      <c r="O108" s="5" t="s">
        <v>46</v>
      </c>
      <c r="P108" s="3" t="s">
        <v>86</v>
      </c>
      <c r="Q108" s="3" t="s">
        <v>47</v>
      </c>
      <c r="R108" s="3" t="s">
        <v>80</v>
      </c>
      <c r="S108" s="3" t="s">
        <v>117</v>
      </c>
      <c r="T108" s="3" t="s">
        <v>80</v>
      </c>
      <c r="U108" s="3" t="s">
        <v>31</v>
      </c>
      <c r="V108" s="5" t="s">
        <v>927</v>
      </c>
      <c r="W108" s="3" t="s">
        <v>39</v>
      </c>
      <c r="X108" s="5">
        <v>1858.16</v>
      </c>
      <c r="Y108" s="3" t="s">
        <v>928</v>
      </c>
      <c r="AA108" s="14">
        <f t="shared" si="6"/>
        <v>-85.589999999999918</v>
      </c>
      <c r="AF108" s="23">
        <f t="shared" si="5"/>
        <v>-0.54853790763545029</v>
      </c>
      <c r="AI108" s="25">
        <f t="shared" si="7"/>
        <v>0.70833869613758904</v>
      </c>
      <c r="AJ108" s="41">
        <f t="shared" si="8"/>
        <v>1.411754017467596</v>
      </c>
    </row>
    <row r="109" spans="1:36" x14ac:dyDescent="0.25">
      <c r="A109" s="3" t="s">
        <v>613</v>
      </c>
      <c r="B109" s="4" t="s">
        <v>452</v>
      </c>
      <c r="C109" s="3" t="s">
        <v>58</v>
      </c>
      <c r="D109" s="3" t="s">
        <v>426</v>
      </c>
      <c r="E109" s="3">
        <v>1675.33</v>
      </c>
      <c r="F109" s="3" t="s">
        <v>929</v>
      </c>
      <c r="G109" s="3" t="s">
        <v>42</v>
      </c>
      <c r="H109" s="5" t="s">
        <v>46</v>
      </c>
      <c r="I109" s="3" t="s">
        <v>48</v>
      </c>
      <c r="J109" s="3" t="s">
        <v>86</v>
      </c>
      <c r="K109" s="3" t="s">
        <v>86</v>
      </c>
      <c r="L109" s="3" t="s">
        <v>47</v>
      </c>
      <c r="M109" s="3" t="s">
        <v>80</v>
      </c>
      <c r="N109" s="3" t="s">
        <v>92</v>
      </c>
      <c r="O109" s="5" t="s">
        <v>46</v>
      </c>
      <c r="P109" s="3" t="s">
        <v>61</v>
      </c>
      <c r="Q109" s="3" t="s">
        <v>47</v>
      </c>
      <c r="R109" s="3" t="s">
        <v>47</v>
      </c>
      <c r="S109" s="3" t="s">
        <v>80</v>
      </c>
      <c r="T109" s="3" t="s">
        <v>80</v>
      </c>
      <c r="U109" s="3" t="s">
        <v>613</v>
      </c>
      <c r="V109" s="5" t="s">
        <v>149</v>
      </c>
      <c r="W109" s="3" t="s">
        <v>318</v>
      </c>
      <c r="X109" s="5">
        <v>1852.6</v>
      </c>
      <c r="Y109" s="3" t="s">
        <v>930</v>
      </c>
      <c r="AA109" s="14">
        <f t="shared" si="6"/>
        <v>177.26999999999998</v>
      </c>
      <c r="AF109" s="23">
        <f t="shared" si="5"/>
        <v>1.1623943521215454</v>
      </c>
      <c r="AI109" s="25">
        <f t="shared" si="7"/>
        <v>0.12253765819858042</v>
      </c>
      <c r="AJ109" s="41">
        <f t="shared" si="8"/>
        <v>8.1607565763941192</v>
      </c>
    </row>
    <row r="110" spans="1:36" x14ac:dyDescent="0.25">
      <c r="A110" s="3" t="s">
        <v>435</v>
      </c>
      <c r="B110" s="4" t="s">
        <v>931</v>
      </c>
      <c r="C110" s="3" t="s">
        <v>42</v>
      </c>
      <c r="D110" s="3" t="s">
        <v>377</v>
      </c>
      <c r="E110" s="3">
        <v>1778.66</v>
      </c>
      <c r="F110" s="3" t="s">
        <v>932</v>
      </c>
      <c r="G110" s="3" t="s">
        <v>42</v>
      </c>
      <c r="H110" s="5" t="s">
        <v>46</v>
      </c>
      <c r="I110" s="3" t="s">
        <v>80</v>
      </c>
      <c r="J110" s="3" t="s">
        <v>80</v>
      </c>
      <c r="K110" s="3" t="s">
        <v>48</v>
      </c>
      <c r="L110" s="3" t="s">
        <v>46</v>
      </c>
      <c r="M110" s="3" t="s">
        <v>80</v>
      </c>
      <c r="N110" s="3" t="s">
        <v>92</v>
      </c>
      <c r="O110" s="5" t="s">
        <v>46</v>
      </c>
      <c r="P110" s="3" t="s">
        <v>80</v>
      </c>
      <c r="Q110" s="3" t="s">
        <v>47</v>
      </c>
      <c r="R110" s="3" t="s">
        <v>46</v>
      </c>
      <c r="S110" s="3" t="s">
        <v>80</v>
      </c>
      <c r="T110" s="3" t="s">
        <v>47</v>
      </c>
      <c r="U110" s="3" t="s">
        <v>125</v>
      </c>
      <c r="V110" s="5" t="s">
        <v>149</v>
      </c>
      <c r="W110" s="3" t="s">
        <v>68</v>
      </c>
      <c r="X110" s="5">
        <v>1852.6</v>
      </c>
      <c r="Y110" s="3" t="s">
        <v>886</v>
      </c>
      <c r="AA110" s="14">
        <f t="shared" si="6"/>
        <v>73.939999999999827</v>
      </c>
      <c r="AF110" s="23">
        <f t="shared" si="5"/>
        <v>0.4898286121813083</v>
      </c>
      <c r="AI110" s="25">
        <f t="shared" si="7"/>
        <v>0.31212759109380861</v>
      </c>
      <c r="AJ110" s="41">
        <f t="shared" si="8"/>
        <v>3.2038180171629054</v>
      </c>
    </row>
    <row r="111" spans="1:36" x14ac:dyDescent="0.25">
      <c r="A111" s="3" t="s">
        <v>110</v>
      </c>
      <c r="B111" s="4" t="s">
        <v>933</v>
      </c>
      <c r="C111" s="3" t="s">
        <v>42</v>
      </c>
      <c r="D111" s="3" t="s">
        <v>934</v>
      </c>
      <c r="E111" s="3">
        <v>2048.35</v>
      </c>
      <c r="F111" s="3" t="s">
        <v>531</v>
      </c>
      <c r="G111" s="3" t="s">
        <v>42</v>
      </c>
      <c r="H111" s="5" t="s">
        <v>46</v>
      </c>
      <c r="I111" s="3" t="s">
        <v>49</v>
      </c>
      <c r="J111" s="3" t="s">
        <v>80</v>
      </c>
      <c r="K111" s="3" t="s">
        <v>48</v>
      </c>
      <c r="L111" s="3" t="s">
        <v>80</v>
      </c>
      <c r="M111" s="3" t="s">
        <v>80</v>
      </c>
      <c r="N111" s="3" t="s">
        <v>125</v>
      </c>
      <c r="O111" s="5" t="s">
        <v>46</v>
      </c>
      <c r="P111" s="3" t="s">
        <v>86</v>
      </c>
      <c r="Q111" s="3" t="s">
        <v>47</v>
      </c>
      <c r="R111" s="3" t="s">
        <v>47</v>
      </c>
      <c r="S111" s="3" t="s">
        <v>72</v>
      </c>
      <c r="T111" s="3" t="s">
        <v>47</v>
      </c>
      <c r="U111" s="3" t="s">
        <v>500</v>
      </c>
      <c r="V111" s="5" t="s">
        <v>935</v>
      </c>
      <c r="W111" s="3" t="s">
        <v>303</v>
      </c>
      <c r="X111" s="5">
        <v>1835.9</v>
      </c>
      <c r="Y111" s="3" t="s">
        <v>936</v>
      </c>
      <c r="AA111" s="14">
        <f t="shared" si="6"/>
        <v>-212.44999999999982</v>
      </c>
      <c r="AF111" s="23">
        <f t="shared" si="5"/>
        <v>-1.3742583157339527</v>
      </c>
      <c r="AI111" s="25">
        <f t="shared" si="7"/>
        <v>0.91531924885674887</v>
      </c>
      <c r="AJ111" s="41">
        <f t="shared" si="8"/>
        <v>1.092514989987394</v>
      </c>
    </row>
    <row r="112" spans="1:36" x14ac:dyDescent="0.25">
      <c r="A112" s="3" t="s">
        <v>937</v>
      </c>
      <c r="B112" s="4" t="s">
        <v>563</v>
      </c>
      <c r="C112" s="3" t="s">
        <v>42</v>
      </c>
      <c r="D112" s="3" t="s">
        <v>564</v>
      </c>
      <c r="E112" s="3">
        <v>1849.48</v>
      </c>
      <c r="F112" s="3" t="s">
        <v>938</v>
      </c>
      <c r="G112" s="3" t="s">
        <v>42</v>
      </c>
      <c r="H112" s="5" t="s">
        <v>47</v>
      </c>
      <c r="I112" s="3" t="s">
        <v>47</v>
      </c>
      <c r="J112" s="3" t="s">
        <v>47</v>
      </c>
      <c r="K112" s="3" t="s">
        <v>40</v>
      </c>
      <c r="L112" s="3" t="s">
        <v>46</v>
      </c>
      <c r="M112" s="3" t="s">
        <v>46</v>
      </c>
      <c r="N112" s="3" t="s">
        <v>31</v>
      </c>
      <c r="O112" s="5" t="s">
        <v>46</v>
      </c>
      <c r="P112" s="3" t="s">
        <v>47</v>
      </c>
      <c r="Q112" s="3" t="s">
        <v>47</v>
      </c>
      <c r="R112" s="3" t="s">
        <v>47</v>
      </c>
      <c r="S112" s="3" t="s">
        <v>46</v>
      </c>
      <c r="T112" s="3" t="s">
        <v>47</v>
      </c>
      <c r="U112" s="3" t="s">
        <v>31</v>
      </c>
      <c r="V112" s="5" t="s">
        <v>146</v>
      </c>
      <c r="W112" s="3" t="s">
        <v>39</v>
      </c>
      <c r="X112" s="5">
        <v>1830.34</v>
      </c>
      <c r="Y112" s="3" t="s">
        <v>939</v>
      </c>
      <c r="AA112" s="14">
        <f t="shared" si="6"/>
        <v>-19.1400000000001</v>
      </c>
      <c r="AF112" s="23">
        <f t="shared" si="5"/>
        <v>-0.11602079335084219</v>
      </c>
      <c r="AI112" s="25">
        <f t="shared" si="7"/>
        <v>0.54618196881502667</v>
      </c>
      <c r="AJ112" s="41">
        <f t="shared" si="8"/>
        <v>1.8308916388608685</v>
      </c>
    </row>
    <row r="113" spans="1:36" x14ac:dyDescent="0.25">
      <c r="A113" s="3" t="s">
        <v>937</v>
      </c>
      <c r="B113" s="4" t="s">
        <v>335</v>
      </c>
      <c r="C113" s="3" t="s">
        <v>58</v>
      </c>
      <c r="D113" s="3" t="s">
        <v>100</v>
      </c>
      <c r="E113" s="3">
        <v>1926.74</v>
      </c>
      <c r="F113" s="3" t="s">
        <v>133</v>
      </c>
      <c r="G113" s="3" t="s">
        <v>42</v>
      </c>
      <c r="H113" s="5" t="s">
        <v>46</v>
      </c>
      <c r="I113" s="3" t="s">
        <v>80</v>
      </c>
      <c r="J113" s="3" t="s">
        <v>80</v>
      </c>
      <c r="K113" s="3" t="s">
        <v>40</v>
      </c>
      <c r="L113" s="3" t="s">
        <v>80</v>
      </c>
      <c r="M113" s="3" t="s">
        <v>80</v>
      </c>
      <c r="N113" s="3" t="s">
        <v>31</v>
      </c>
      <c r="O113" s="5" t="s">
        <v>46</v>
      </c>
      <c r="P113" s="3" t="s">
        <v>46</v>
      </c>
      <c r="Q113" s="3" t="s">
        <v>47</v>
      </c>
      <c r="R113" s="3" t="s">
        <v>47</v>
      </c>
      <c r="S113" s="3" t="s">
        <v>46</v>
      </c>
      <c r="T113" s="3" t="s">
        <v>80</v>
      </c>
      <c r="U113" s="3" t="s">
        <v>31</v>
      </c>
      <c r="V113" s="5" t="s">
        <v>146</v>
      </c>
      <c r="W113" s="3" t="s">
        <v>39</v>
      </c>
      <c r="X113" s="5">
        <v>1830.34</v>
      </c>
      <c r="Y113" s="3" t="s">
        <v>940</v>
      </c>
      <c r="AA113" s="14">
        <f t="shared" si="6"/>
        <v>-96.400000000000091</v>
      </c>
      <c r="AF113" s="23">
        <f t="shared" si="5"/>
        <v>-0.61889923202095365</v>
      </c>
      <c r="AI113" s="25">
        <f t="shared" si="7"/>
        <v>0.73200862776348752</v>
      </c>
      <c r="AJ113" s="41">
        <f t="shared" si="8"/>
        <v>1.3661041169081694</v>
      </c>
    </row>
    <row r="114" spans="1:36" x14ac:dyDescent="0.25">
      <c r="A114" s="3" t="s">
        <v>937</v>
      </c>
      <c r="B114" s="4" t="s">
        <v>941</v>
      </c>
      <c r="C114" s="3" t="s">
        <v>58</v>
      </c>
      <c r="D114" s="3" t="s">
        <v>380</v>
      </c>
      <c r="E114" s="3">
        <v>2015.24</v>
      </c>
      <c r="F114" s="3" t="s">
        <v>942</v>
      </c>
      <c r="G114" s="3" t="s">
        <v>42</v>
      </c>
      <c r="H114" s="5" t="s">
        <v>46</v>
      </c>
      <c r="I114" s="3" t="s">
        <v>80</v>
      </c>
      <c r="J114" s="3" t="s">
        <v>46</v>
      </c>
      <c r="K114" s="3" t="s">
        <v>40</v>
      </c>
      <c r="L114" s="3" t="s">
        <v>49</v>
      </c>
      <c r="M114" s="3" t="s">
        <v>47</v>
      </c>
      <c r="N114" s="3" t="s">
        <v>31</v>
      </c>
      <c r="O114" s="5" t="s">
        <v>46</v>
      </c>
      <c r="P114" s="3" t="s">
        <v>47</v>
      </c>
      <c r="Q114" s="3" t="s">
        <v>80</v>
      </c>
      <c r="R114" s="3" t="s">
        <v>47</v>
      </c>
      <c r="S114" s="3" t="s">
        <v>49</v>
      </c>
      <c r="T114" s="3" t="s">
        <v>47</v>
      </c>
      <c r="U114" s="3" t="s">
        <v>31</v>
      </c>
      <c r="V114" s="5" t="s">
        <v>146</v>
      </c>
      <c r="W114" s="3" t="s">
        <v>39</v>
      </c>
      <c r="X114" s="5">
        <v>1830.34</v>
      </c>
      <c r="Y114" s="3" t="s">
        <v>943</v>
      </c>
      <c r="AA114" s="14">
        <f t="shared" si="6"/>
        <v>-184.90000000000009</v>
      </c>
      <c r="AF114" s="23">
        <f t="shared" si="5"/>
        <v>-1.1949378266663699</v>
      </c>
      <c r="AI114" s="25">
        <f t="shared" si="7"/>
        <v>0.8839443387913184</v>
      </c>
      <c r="AJ114" s="41">
        <f t="shared" si="8"/>
        <v>1.1312929515079795</v>
      </c>
    </row>
    <row r="115" spans="1:36" x14ac:dyDescent="0.25">
      <c r="A115" s="3" t="s">
        <v>310</v>
      </c>
      <c r="B115" s="4" t="s">
        <v>944</v>
      </c>
      <c r="C115" s="3" t="s">
        <v>58</v>
      </c>
      <c r="D115" s="3" t="s">
        <v>422</v>
      </c>
      <c r="E115" s="3">
        <v>1845.56</v>
      </c>
      <c r="F115" s="3" t="s">
        <v>945</v>
      </c>
      <c r="G115" s="3" t="s">
        <v>42</v>
      </c>
      <c r="H115" s="5" t="s">
        <v>47</v>
      </c>
      <c r="I115" s="3" t="s">
        <v>47</v>
      </c>
      <c r="J115" s="3" t="s">
        <v>80</v>
      </c>
      <c r="K115" s="3" t="s">
        <v>48</v>
      </c>
      <c r="L115" s="3" t="s">
        <v>80</v>
      </c>
      <c r="M115" s="3" t="s">
        <v>72</v>
      </c>
      <c r="N115" s="3" t="s">
        <v>31</v>
      </c>
      <c r="O115" s="5" t="s">
        <v>46</v>
      </c>
      <c r="P115" s="3" t="s">
        <v>46</v>
      </c>
      <c r="Q115" s="3" t="s">
        <v>47</v>
      </c>
      <c r="R115" s="3" t="s">
        <v>46</v>
      </c>
      <c r="S115" s="3" t="s">
        <v>80</v>
      </c>
      <c r="T115" s="3" t="s">
        <v>80</v>
      </c>
      <c r="U115" s="3" t="s">
        <v>31</v>
      </c>
      <c r="V115" s="5" t="s">
        <v>946</v>
      </c>
      <c r="W115" s="3" t="s">
        <v>39</v>
      </c>
      <c r="X115" s="5">
        <v>1824.77</v>
      </c>
      <c r="Y115" s="3" t="s">
        <v>947</v>
      </c>
      <c r="AA115" s="14">
        <f t="shared" si="6"/>
        <v>-20.789999999999964</v>
      </c>
      <c r="AF115" s="23">
        <f t="shared" si="5"/>
        <v>-0.12676049596287448</v>
      </c>
      <c r="AI115" s="25">
        <f t="shared" si="7"/>
        <v>0.55043501844826981</v>
      </c>
      <c r="AJ115" s="41">
        <f t="shared" si="8"/>
        <v>1.8167448772047567</v>
      </c>
    </row>
    <row r="116" spans="1:36" x14ac:dyDescent="0.25">
      <c r="A116" s="3" t="s">
        <v>763</v>
      </c>
      <c r="B116" s="4" t="s">
        <v>331</v>
      </c>
      <c r="C116" s="3" t="s">
        <v>42</v>
      </c>
      <c r="D116" s="3" t="s">
        <v>193</v>
      </c>
      <c r="E116" s="3">
        <v>1933.39</v>
      </c>
      <c r="F116" s="3" t="s">
        <v>644</v>
      </c>
      <c r="G116" s="3" t="s">
        <v>42</v>
      </c>
      <c r="H116" s="5" t="s">
        <v>46</v>
      </c>
      <c r="I116" s="3" t="s">
        <v>86</v>
      </c>
      <c r="J116" s="3" t="s">
        <v>80</v>
      </c>
      <c r="K116" s="3" t="s">
        <v>47</v>
      </c>
      <c r="L116" s="3" t="s">
        <v>80</v>
      </c>
      <c r="M116" s="3" t="s">
        <v>80</v>
      </c>
      <c r="N116" s="3" t="s">
        <v>31</v>
      </c>
      <c r="O116" s="5" t="s">
        <v>46</v>
      </c>
      <c r="P116" s="3" t="s">
        <v>46</v>
      </c>
      <c r="Q116" s="3" t="s">
        <v>47</v>
      </c>
      <c r="R116" s="3" t="s">
        <v>47</v>
      </c>
      <c r="S116" s="3" t="s">
        <v>49</v>
      </c>
      <c r="T116" s="3" t="s">
        <v>80</v>
      </c>
      <c r="U116" s="3" t="s">
        <v>31</v>
      </c>
      <c r="V116" s="5" t="s">
        <v>542</v>
      </c>
      <c r="W116" s="3" t="s">
        <v>39</v>
      </c>
      <c r="X116" s="5">
        <v>1819.21</v>
      </c>
      <c r="Y116" s="3" t="s">
        <v>948</v>
      </c>
      <c r="AA116" s="14">
        <f t="shared" si="6"/>
        <v>-114.18000000000006</v>
      </c>
      <c r="AF116" s="23">
        <f t="shared" si="5"/>
        <v>-0.73462766380395361</v>
      </c>
      <c r="AI116" s="25">
        <f t="shared" si="7"/>
        <v>0.76871685729517059</v>
      </c>
      <c r="AJ116" s="41">
        <f t="shared" si="8"/>
        <v>1.3008690917988048</v>
      </c>
    </row>
    <row r="117" spans="1:36" x14ac:dyDescent="0.25">
      <c r="A117" s="3" t="s">
        <v>362</v>
      </c>
      <c r="B117" s="4" t="s">
        <v>949</v>
      </c>
      <c r="C117" s="3" t="s">
        <v>42</v>
      </c>
      <c r="D117" s="3" t="s">
        <v>193</v>
      </c>
      <c r="E117" s="3">
        <v>1886.34</v>
      </c>
      <c r="F117" s="3" t="s">
        <v>950</v>
      </c>
      <c r="G117" s="3" t="s">
        <v>42</v>
      </c>
      <c r="H117" s="5" t="s">
        <v>46</v>
      </c>
      <c r="I117" s="3" t="s">
        <v>61</v>
      </c>
      <c r="J117" s="3" t="s">
        <v>80</v>
      </c>
      <c r="K117" s="3" t="s">
        <v>40</v>
      </c>
      <c r="L117" s="3" t="s">
        <v>80</v>
      </c>
      <c r="M117" s="3" t="s">
        <v>47</v>
      </c>
      <c r="N117" s="3" t="s">
        <v>31</v>
      </c>
      <c r="O117" s="5" t="s">
        <v>46</v>
      </c>
      <c r="P117" s="3" t="s">
        <v>61</v>
      </c>
      <c r="Q117" s="3" t="s">
        <v>80</v>
      </c>
      <c r="R117" s="3" t="s">
        <v>80</v>
      </c>
      <c r="S117" s="3" t="s">
        <v>117</v>
      </c>
      <c r="T117" s="3" t="s">
        <v>80</v>
      </c>
      <c r="U117" s="3" t="s">
        <v>31</v>
      </c>
      <c r="V117" s="5" t="s">
        <v>951</v>
      </c>
      <c r="W117" s="3" t="s">
        <v>39</v>
      </c>
      <c r="X117" s="5">
        <v>1813.64</v>
      </c>
      <c r="Y117" s="3" t="s">
        <v>952</v>
      </c>
      <c r="AA117" s="14">
        <f t="shared" si="6"/>
        <v>-72.699999999999818</v>
      </c>
      <c r="AF117" s="23">
        <f t="shared" si="5"/>
        <v>-0.46463804904811162</v>
      </c>
      <c r="AI117" s="25">
        <f t="shared" si="7"/>
        <v>0.67890466016453743</v>
      </c>
      <c r="AJ117" s="41">
        <f t="shared" si="8"/>
        <v>1.4729608716452804</v>
      </c>
    </row>
    <row r="118" spans="1:36" x14ac:dyDescent="0.25">
      <c r="A118" s="3" t="s">
        <v>418</v>
      </c>
      <c r="B118" s="4" t="s">
        <v>953</v>
      </c>
      <c r="C118" s="3" t="s">
        <v>63</v>
      </c>
      <c r="D118" s="3" t="s">
        <v>515</v>
      </c>
      <c r="E118" s="3">
        <v>1913.6</v>
      </c>
      <c r="F118" s="3" t="s">
        <v>954</v>
      </c>
      <c r="G118" s="3" t="s">
        <v>42</v>
      </c>
      <c r="H118" s="5" t="s">
        <v>46</v>
      </c>
      <c r="I118" s="3" t="s">
        <v>80</v>
      </c>
      <c r="J118" s="3" t="s">
        <v>80</v>
      </c>
      <c r="K118" s="3" t="s">
        <v>47</v>
      </c>
      <c r="L118" s="3" t="s">
        <v>80</v>
      </c>
      <c r="M118" s="3" t="s">
        <v>46</v>
      </c>
      <c r="N118" s="3" t="s">
        <v>31</v>
      </c>
      <c r="O118" s="5" t="s">
        <v>46</v>
      </c>
      <c r="P118" s="3" t="s">
        <v>80</v>
      </c>
      <c r="Q118" s="3" t="s">
        <v>47</v>
      </c>
      <c r="R118" s="3" t="s">
        <v>80</v>
      </c>
      <c r="S118" s="3" t="s">
        <v>46</v>
      </c>
      <c r="T118" s="3" t="s">
        <v>80</v>
      </c>
      <c r="U118" s="3" t="s">
        <v>31</v>
      </c>
      <c r="V118" s="5" t="s">
        <v>143</v>
      </c>
      <c r="W118" s="3" t="s">
        <v>39</v>
      </c>
      <c r="X118" s="5">
        <v>1808.08</v>
      </c>
      <c r="Y118" s="3" t="s">
        <v>955</v>
      </c>
      <c r="AA118" s="14">
        <f t="shared" si="6"/>
        <v>-105.51999999999998</v>
      </c>
      <c r="AF118" s="23">
        <f t="shared" si="5"/>
        <v>-0.67826049736746374</v>
      </c>
      <c r="AI118" s="25">
        <f t="shared" si="7"/>
        <v>0.75119672979015084</v>
      </c>
      <c r="AJ118" s="41">
        <f t="shared" si="8"/>
        <v>1.3312092030530447</v>
      </c>
    </row>
    <row r="119" spans="1:36" x14ac:dyDescent="0.25">
      <c r="A119" s="3" t="s">
        <v>500</v>
      </c>
      <c r="B119" s="4" t="s">
        <v>540</v>
      </c>
      <c r="C119" s="3" t="s">
        <v>42</v>
      </c>
      <c r="D119" s="3" t="s">
        <v>422</v>
      </c>
      <c r="E119" s="3">
        <v>1893.48</v>
      </c>
      <c r="F119" s="3" t="s">
        <v>956</v>
      </c>
      <c r="G119" s="3" t="s">
        <v>42</v>
      </c>
      <c r="H119" s="5" t="s">
        <v>46</v>
      </c>
      <c r="I119" s="3" t="s">
        <v>80</v>
      </c>
      <c r="J119" s="3" t="s">
        <v>80</v>
      </c>
      <c r="K119" s="3" t="s">
        <v>48</v>
      </c>
      <c r="L119" s="3" t="s">
        <v>80</v>
      </c>
      <c r="M119" s="3" t="s">
        <v>47</v>
      </c>
      <c r="N119" s="3" t="s">
        <v>92</v>
      </c>
      <c r="O119" s="5" t="s">
        <v>46</v>
      </c>
      <c r="P119" s="3" t="s">
        <v>80</v>
      </c>
      <c r="Q119" s="3" t="s">
        <v>46</v>
      </c>
      <c r="R119" s="3" t="s">
        <v>47</v>
      </c>
      <c r="S119" s="3" t="s">
        <v>49</v>
      </c>
      <c r="T119" s="3" t="s">
        <v>80</v>
      </c>
      <c r="U119" s="3" t="s">
        <v>125</v>
      </c>
      <c r="V119" s="5" t="s">
        <v>341</v>
      </c>
      <c r="W119" s="3" t="s">
        <v>68</v>
      </c>
      <c r="X119" s="5">
        <v>1796.95</v>
      </c>
      <c r="Y119" s="3" t="s">
        <v>404</v>
      </c>
      <c r="AA119" s="14">
        <f t="shared" si="6"/>
        <v>-96.529999999999973</v>
      </c>
      <c r="AF119" s="23">
        <f t="shared" si="5"/>
        <v>-0.61974539040856769</v>
      </c>
      <c r="AI119" s="25">
        <f t="shared" si="7"/>
        <v>0.7322872865225114</v>
      </c>
      <c r="AJ119" s="41">
        <f t="shared" si="8"/>
        <v>1.365584270551526</v>
      </c>
    </row>
    <row r="120" spans="1:36" x14ac:dyDescent="0.25">
      <c r="A120" s="3" t="s">
        <v>957</v>
      </c>
      <c r="B120" s="4" t="s">
        <v>958</v>
      </c>
      <c r="C120" s="3" t="s">
        <v>42</v>
      </c>
      <c r="D120" s="3" t="s">
        <v>467</v>
      </c>
      <c r="E120" s="3">
        <v>1885.88</v>
      </c>
      <c r="F120" s="3" t="s">
        <v>80</v>
      </c>
      <c r="G120" s="3" t="s">
        <v>42</v>
      </c>
      <c r="H120" s="5" t="s">
        <v>46</v>
      </c>
      <c r="I120" s="3" t="s">
        <v>203</v>
      </c>
      <c r="J120" s="3" t="s">
        <v>47</v>
      </c>
      <c r="K120" s="3" t="s">
        <v>40</v>
      </c>
      <c r="L120" s="3" t="s">
        <v>80</v>
      </c>
      <c r="M120" s="3" t="s">
        <v>80</v>
      </c>
      <c r="N120" s="3" t="s">
        <v>31</v>
      </c>
      <c r="O120" s="5" t="s">
        <v>46</v>
      </c>
      <c r="P120" s="3" t="s">
        <v>48</v>
      </c>
      <c r="Q120" s="3" t="s">
        <v>47</v>
      </c>
      <c r="R120" s="3" t="s">
        <v>80</v>
      </c>
      <c r="S120" s="3" t="s">
        <v>46</v>
      </c>
      <c r="T120" s="3" t="s">
        <v>80</v>
      </c>
      <c r="U120" s="3" t="s">
        <v>31</v>
      </c>
      <c r="V120" s="5" t="s">
        <v>341</v>
      </c>
      <c r="W120" s="3" t="s">
        <v>39</v>
      </c>
      <c r="X120" s="5">
        <v>1796.95</v>
      </c>
      <c r="Y120" s="3" t="s">
        <v>42</v>
      </c>
      <c r="AA120" s="14">
        <f t="shared" si="6"/>
        <v>-88.930000000000064</v>
      </c>
      <c r="AF120" s="23">
        <f t="shared" si="5"/>
        <v>-0.57027766928647605</v>
      </c>
      <c r="AI120" s="25">
        <f t="shared" si="7"/>
        <v>0.71575530790716257</v>
      </c>
      <c r="AJ120" s="41">
        <f t="shared" si="8"/>
        <v>1.3971255105658338</v>
      </c>
    </row>
    <row r="121" spans="1:36" x14ac:dyDescent="0.25">
      <c r="A121" s="3" t="s">
        <v>957</v>
      </c>
      <c r="B121" s="4" t="s">
        <v>609</v>
      </c>
      <c r="C121" s="3" t="s">
        <v>42</v>
      </c>
      <c r="D121" s="3" t="s">
        <v>564</v>
      </c>
      <c r="E121" s="3">
        <v>2006.45</v>
      </c>
      <c r="F121" s="3" t="s">
        <v>52</v>
      </c>
      <c r="G121" s="3" t="s">
        <v>42</v>
      </c>
      <c r="H121" s="5" t="s">
        <v>46</v>
      </c>
      <c r="I121" s="3" t="s">
        <v>47</v>
      </c>
      <c r="J121" s="3" t="s">
        <v>80</v>
      </c>
      <c r="K121" s="3" t="s">
        <v>48</v>
      </c>
      <c r="L121" s="3" t="s">
        <v>80</v>
      </c>
      <c r="M121" s="3" t="s">
        <v>80</v>
      </c>
      <c r="N121" s="3" t="s">
        <v>31</v>
      </c>
      <c r="O121" s="5" t="s">
        <v>46</v>
      </c>
      <c r="P121" s="3" t="s">
        <v>61</v>
      </c>
      <c r="Q121" s="3" t="s">
        <v>80</v>
      </c>
      <c r="R121" s="3" t="s">
        <v>40</v>
      </c>
      <c r="S121" s="3" t="s">
        <v>49</v>
      </c>
      <c r="T121" s="3" t="s">
        <v>80</v>
      </c>
      <c r="U121" s="3" t="s">
        <v>31</v>
      </c>
      <c r="V121" s="5" t="s">
        <v>341</v>
      </c>
      <c r="W121" s="3" t="s">
        <v>39</v>
      </c>
      <c r="X121" s="5">
        <v>1796.95</v>
      </c>
      <c r="Y121" s="3" t="s">
        <v>959</v>
      </c>
      <c r="AA121" s="14">
        <f t="shared" si="6"/>
        <v>-209.5</v>
      </c>
      <c r="AF121" s="23">
        <f t="shared" si="5"/>
        <v>-1.3550570292457733</v>
      </c>
      <c r="AI121" s="25">
        <f t="shared" si="7"/>
        <v>0.91230030602988832</v>
      </c>
      <c r="AJ121" s="41">
        <f t="shared" si="8"/>
        <v>1.0961302910789976</v>
      </c>
    </row>
    <row r="122" spans="1:36" x14ac:dyDescent="0.25">
      <c r="A122" s="3" t="s">
        <v>92</v>
      </c>
      <c r="B122" s="4" t="s">
        <v>581</v>
      </c>
      <c r="C122" s="3" t="s">
        <v>42</v>
      </c>
      <c r="D122" s="3" t="s">
        <v>564</v>
      </c>
      <c r="E122" s="3">
        <v>1931.82</v>
      </c>
      <c r="F122" s="3" t="s">
        <v>960</v>
      </c>
      <c r="G122" s="3" t="s">
        <v>42</v>
      </c>
      <c r="H122" s="5" t="s">
        <v>46</v>
      </c>
      <c r="I122" s="3" t="s">
        <v>47</v>
      </c>
      <c r="J122" s="3" t="s">
        <v>48</v>
      </c>
      <c r="K122" s="3" t="s">
        <v>48</v>
      </c>
      <c r="L122" s="3" t="s">
        <v>80</v>
      </c>
      <c r="M122" s="3" t="s">
        <v>80</v>
      </c>
      <c r="N122" s="3" t="s">
        <v>31</v>
      </c>
      <c r="O122" s="5" t="s">
        <v>46</v>
      </c>
      <c r="P122" s="3" t="s">
        <v>86</v>
      </c>
      <c r="Q122" s="3" t="s">
        <v>47</v>
      </c>
      <c r="R122" s="3" t="s">
        <v>48</v>
      </c>
      <c r="S122" s="3" t="s">
        <v>80</v>
      </c>
      <c r="T122" s="3" t="s">
        <v>80</v>
      </c>
      <c r="U122" s="3" t="s">
        <v>31</v>
      </c>
      <c r="V122" s="5" t="s">
        <v>138</v>
      </c>
      <c r="W122" s="3" t="s">
        <v>39</v>
      </c>
      <c r="X122" s="5">
        <v>1785.82</v>
      </c>
      <c r="Y122" s="3" t="s">
        <v>961</v>
      </c>
      <c r="AA122" s="14">
        <f t="shared" si="6"/>
        <v>-146</v>
      </c>
      <c r="AF122" s="23">
        <f t="shared" si="5"/>
        <v>-0.94174120144934459</v>
      </c>
      <c r="AI122" s="25">
        <f t="shared" si="7"/>
        <v>0.82683742236924029</v>
      </c>
      <c r="AJ122" s="41">
        <f t="shared" si="8"/>
        <v>1.2094276008148923</v>
      </c>
    </row>
    <row r="123" spans="1:36" x14ac:dyDescent="0.25">
      <c r="A123" s="3" t="s">
        <v>125</v>
      </c>
      <c r="B123" s="4" t="s">
        <v>708</v>
      </c>
      <c r="C123" s="3" t="s">
        <v>42</v>
      </c>
      <c r="D123" s="3" t="s">
        <v>377</v>
      </c>
      <c r="E123" s="3">
        <v>1886.14</v>
      </c>
      <c r="F123" s="3" t="s">
        <v>962</v>
      </c>
      <c r="G123" s="3" t="s">
        <v>42</v>
      </c>
      <c r="H123" s="5" t="s">
        <v>46</v>
      </c>
      <c r="I123" s="3" t="s">
        <v>80</v>
      </c>
      <c r="J123" s="3" t="s">
        <v>80</v>
      </c>
      <c r="K123" s="3" t="s">
        <v>40</v>
      </c>
      <c r="L123" s="3" t="s">
        <v>80</v>
      </c>
      <c r="M123" s="3" t="s">
        <v>72</v>
      </c>
      <c r="N123" s="3" t="s">
        <v>125</v>
      </c>
      <c r="O123" s="5" t="s">
        <v>46</v>
      </c>
      <c r="P123" s="3" t="s">
        <v>80</v>
      </c>
      <c r="Q123" s="3" t="s">
        <v>80</v>
      </c>
      <c r="R123" s="3" t="s">
        <v>47</v>
      </c>
      <c r="S123" s="3" t="s">
        <v>72</v>
      </c>
      <c r="T123" s="3" t="s">
        <v>47</v>
      </c>
      <c r="U123" s="3" t="s">
        <v>125</v>
      </c>
      <c r="V123" s="5" t="s">
        <v>584</v>
      </c>
      <c r="W123" s="3" t="s">
        <v>94</v>
      </c>
      <c r="X123" s="5">
        <v>1774.69</v>
      </c>
      <c r="Y123" s="3" t="s">
        <v>963</v>
      </c>
      <c r="AA123" s="14">
        <f t="shared" si="6"/>
        <v>-111.45000000000005</v>
      </c>
      <c r="AF123" s="23">
        <f t="shared" si="5"/>
        <v>-0.71685833766404405</v>
      </c>
      <c r="AI123" s="25">
        <f t="shared" si="7"/>
        <v>0.76326924441732957</v>
      </c>
      <c r="AJ123" s="41">
        <f t="shared" si="8"/>
        <v>1.3101536676790742</v>
      </c>
    </row>
    <row r="124" spans="1:36" x14ac:dyDescent="0.25">
      <c r="A124" s="3" t="s">
        <v>31</v>
      </c>
      <c r="B124" s="4" t="s">
        <v>964</v>
      </c>
      <c r="C124" s="3" t="s">
        <v>42</v>
      </c>
      <c r="D124" s="3" t="s">
        <v>564</v>
      </c>
      <c r="E124" s="3">
        <v>1600.11</v>
      </c>
      <c r="F124" s="3" t="s">
        <v>80</v>
      </c>
      <c r="G124" s="3" t="s">
        <v>42</v>
      </c>
      <c r="H124" s="5" t="s">
        <v>46</v>
      </c>
      <c r="I124" s="3" t="s">
        <v>80</v>
      </c>
      <c r="J124" s="3" t="s">
        <v>80</v>
      </c>
      <c r="K124" s="3" t="s">
        <v>48</v>
      </c>
      <c r="L124" s="3" t="s">
        <v>49</v>
      </c>
      <c r="M124" s="3" t="s">
        <v>80</v>
      </c>
      <c r="N124" s="3" t="s">
        <v>31</v>
      </c>
      <c r="O124" s="5" t="s">
        <v>46</v>
      </c>
      <c r="P124" s="3" t="s">
        <v>80</v>
      </c>
      <c r="Q124" s="3" t="s">
        <v>80</v>
      </c>
      <c r="R124" s="3" t="s">
        <v>47</v>
      </c>
      <c r="S124" s="3" t="s">
        <v>72</v>
      </c>
      <c r="T124" s="3" t="s">
        <v>80</v>
      </c>
      <c r="U124" s="3" t="s">
        <v>31</v>
      </c>
      <c r="V124" s="5" t="s">
        <v>965</v>
      </c>
      <c r="W124" s="3" t="s">
        <v>39</v>
      </c>
      <c r="X124" s="5">
        <v>1769.12</v>
      </c>
      <c r="Y124" s="3" t="s">
        <v>42</v>
      </c>
      <c r="AA124" s="14">
        <f t="shared" si="6"/>
        <v>169.01</v>
      </c>
      <c r="AF124" s="23">
        <f t="shared" si="5"/>
        <v>1.1086307499546399</v>
      </c>
      <c r="AI124" s="25">
        <f t="shared" si="7"/>
        <v>0.13379475355455539</v>
      </c>
      <c r="AJ124" s="41">
        <f t="shared" si="8"/>
        <v>7.4741346236139643</v>
      </c>
    </row>
    <row r="125" spans="1:36" x14ac:dyDescent="0.25">
      <c r="A125" s="3" t="s">
        <v>918</v>
      </c>
      <c r="B125" s="4" t="s">
        <v>966</v>
      </c>
      <c r="C125" s="3" t="s">
        <v>63</v>
      </c>
      <c r="D125" s="3" t="s">
        <v>564</v>
      </c>
      <c r="E125" s="3" t="s">
        <v>42</v>
      </c>
      <c r="F125" s="3" t="s">
        <v>80</v>
      </c>
      <c r="G125" s="3" t="s">
        <v>42</v>
      </c>
      <c r="H125" s="5" t="s">
        <v>46</v>
      </c>
      <c r="I125" s="3" t="s">
        <v>80</v>
      </c>
      <c r="J125" s="3" t="s">
        <v>47</v>
      </c>
      <c r="K125" s="3" t="s">
        <v>40</v>
      </c>
      <c r="L125" s="3" t="s">
        <v>80</v>
      </c>
      <c r="M125" s="3" t="s">
        <v>47</v>
      </c>
      <c r="N125" s="3" t="s">
        <v>31</v>
      </c>
      <c r="O125" s="5" t="s">
        <v>46</v>
      </c>
      <c r="P125" s="3" t="s">
        <v>48</v>
      </c>
      <c r="Q125" s="3" t="s">
        <v>46</v>
      </c>
      <c r="R125" s="3" t="s">
        <v>47</v>
      </c>
      <c r="S125" s="3" t="s">
        <v>80</v>
      </c>
      <c r="T125" s="3" t="s">
        <v>47</v>
      </c>
      <c r="U125" s="3" t="s">
        <v>31</v>
      </c>
      <c r="V125" s="5" t="s">
        <v>64</v>
      </c>
      <c r="W125" s="3" t="s">
        <v>39</v>
      </c>
      <c r="X125" s="5">
        <v>1763.56</v>
      </c>
      <c r="Y125" s="3" t="s">
        <v>42</v>
      </c>
      <c r="AA125" s="14">
        <f t="shared" si="6"/>
        <v>0</v>
      </c>
      <c r="AF125" s="23">
        <f t="shared" si="5"/>
        <v>8.5597569487434466E-3</v>
      </c>
      <c r="AI125" s="25">
        <f t="shared" si="7"/>
        <v>0.49658519274340596</v>
      </c>
      <c r="AJ125" s="41">
        <f t="shared" si="8"/>
        <v>2.0137531577924377</v>
      </c>
    </row>
    <row r="126" spans="1:36" x14ac:dyDescent="0.25">
      <c r="A126" s="3" t="s">
        <v>967</v>
      </c>
      <c r="B126" s="4" t="s">
        <v>968</v>
      </c>
      <c r="C126" s="3" t="s">
        <v>58</v>
      </c>
      <c r="D126" s="3" t="s">
        <v>377</v>
      </c>
      <c r="E126" s="3">
        <v>1780.41</v>
      </c>
      <c r="F126" s="3" t="s">
        <v>969</v>
      </c>
      <c r="G126" s="3" t="s">
        <v>42</v>
      </c>
      <c r="H126" s="5" t="s">
        <v>46</v>
      </c>
      <c r="I126" s="3" t="s">
        <v>40</v>
      </c>
      <c r="J126" s="3" t="s">
        <v>80</v>
      </c>
      <c r="K126" s="3" t="s">
        <v>86</v>
      </c>
      <c r="L126" s="3" t="s">
        <v>80</v>
      </c>
      <c r="M126" s="3" t="s">
        <v>80</v>
      </c>
      <c r="N126" s="3" t="s">
        <v>31</v>
      </c>
      <c r="O126" s="5" t="s">
        <v>46</v>
      </c>
      <c r="P126" s="3" t="s">
        <v>80</v>
      </c>
      <c r="Q126" s="3" t="s">
        <v>80</v>
      </c>
      <c r="R126" s="3" t="s">
        <v>47</v>
      </c>
      <c r="S126" s="3" t="s">
        <v>72</v>
      </c>
      <c r="T126" s="3" t="s">
        <v>80</v>
      </c>
      <c r="U126" s="3" t="s">
        <v>31</v>
      </c>
      <c r="V126" s="5" t="s">
        <v>970</v>
      </c>
      <c r="W126" s="3" t="s">
        <v>39</v>
      </c>
      <c r="X126" s="5">
        <v>1757.99</v>
      </c>
      <c r="Y126" s="3" t="s">
        <v>971</v>
      </c>
      <c r="AA126" s="14">
        <f t="shared" si="6"/>
        <v>-22.420000000000073</v>
      </c>
      <c r="AF126" s="23">
        <f t="shared" si="5"/>
        <v>-0.13737002036142917</v>
      </c>
      <c r="AI126" s="25">
        <f t="shared" si="7"/>
        <v>0.55463083667153867</v>
      </c>
      <c r="AJ126" s="41">
        <f t="shared" si="8"/>
        <v>1.8030010844712843</v>
      </c>
    </row>
    <row r="127" spans="1:36" x14ac:dyDescent="0.25">
      <c r="A127" s="3" t="s">
        <v>967</v>
      </c>
      <c r="B127" s="4" t="s">
        <v>450</v>
      </c>
      <c r="C127" s="3" t="s">
        <v>63</v>
      </c>
      <c r="D127" s="3" t="s">
        <v>140</v>
      </c>
      <c r="E127" s="3">
        <v>1969.11</v>
      </c>
      <c r="F127" s="3" t="s">
        <v>80</v>
      </c>
      <c r="G127" s="3" t="s">
        <v>42</v>
      </c>
      <c r="H127" s="5" t="s">
        <v>46</v>
      </c>
      <c r="I127" s="3" t="s">
        <v>47</v>
      </c>
      <c r="J127" s="3" t="s">
        <v>47</v>
      </c>
      <c r="K127" s="3" t="s">
        <v>48</v>
      </c>
      <c r="L127" s="3" t="s">
        <v>80</v>
      </c>
      <c r="M127" s="3" t="s">
        <v>72</v>
      </c>
      <c r="N127" s="3" t="s">
        <v>31</v>
      </c>
      <c r="O127" s="5" t="s">
        <v>46</v>
      </c>
      <c r="P127" s="3" t="s">
        <v>40</v>
      </c>
      <c r="Q127" s="3" t="s">
        <v>47</v>
      </c>
      <c r="R127" s="3" t="s">
        <v>40</v>
      </c>
      <c r="S127" s="3" t="s">
        <v>80</v>
      </c>
      <c r="T127" s="3" t="s">
        <v>80</v>
      </c>
      <c r="U127" s="3" t="s">
        <v>31</v>
      </c>
      <c r="V127" s="5" t="s">
        <v>970</v>
      </c>
      <c r="W127" s="3" t="s">
        <v>39</v>
      </c>
      <c r="X127" s="5">
        <v>1757.99</v>
      </c>
      <c r="Y127" s="3" t="s">
        <v>42</v>
      </c>
      <c r="AA127" s="14">
        <f t="shared" si="6"/>
        <v>-211.11999999999989</v>
      </c>
      <c r="AF127" s="23">
        <f t="shared" si="5"/>
        <v>-1.3656014645375871</v>
      </c>
      <c r="AI127" s="25">
        <f t="shared" si="7"/>
        <v>0.91396795667589481</v>
      </c>
      <c r="AJ127" s="41">
        <f t="shared" si="8"/>
        <v>1.0941302621122562</v>
      </c>
    </row>
    <row r="128" spans="1:36" x14ac:dyDescent="0.25">
      <c r="A128" s="3" t="s">
        <v>967</v>
      </c>
      <c r="B128" s="4" t="s">
        <v>596</v>
      </c>
      <c r="C128" s="3" t="s">
        <v>58</v>
      </c>
      <c r="D128" s="3" t="s">
        <v>380</v>
      </c>
      <c r="E128" s="3">
        <v>1932.98</v>
      </c>
      <c r="F128" s="3" t="s">
        <v>972</v>
      </c>
      <c r="G128" s="3" t="s">
        <v>42</v>
      </c>
      <c r="H128" s="5" t="s">
        <v>46</v>
      </c>
      <c r="I128" s="3" t="s">
        <v>80</v>
      </c>
      <c r="J128" s="3" t="s">
        <v>47</v>
      </c>
      <c r="K128" s="3" t="s">
        <v>80</v>
      </c>
      <c r="L128" s="3" t="s">
        <v>80</v>
      </c>
      <c r="M128" s="3" t="s">
        <v>80</v>
      </c>
      <c r="N128" s="3" t="s">
        <v>31</v>
      </c>
      <c r="O128" s="5" t="s">
        <v>46</v>
      </c>
      <c r="P128" s="3" t="s">
        <v>61</v>
      </c>
      <c r="Q128" s="3" t="s">
        <v>80</v>
      </c>
      <c r="R128" s="3" t="s">
        <v>80</v>
      </c>
      <c r="S128" s="3" t="s">
        <v>72</v>
      </c>
      <c r="T128" s="3" t="s">
        <v>80</v>
      </c>
      <c r="U128" s="3" t="s">
        <v>31</v>
      </c>
      <c r="V128" s="5" t="s">
        <v>970</v>
      </c>
      <c r="W128" s="3" t="s">
        <v>39</v>
      </c>
      <c r="X128" s="5">
        <v>1757.99</v>
      </c>
      <c r="Y128" s="3" t="s">
        <v>973</v>
      </c>
      <c r="AA128" s="14">
        <f t="shared" si="6"/>
        <v>-174.99</v>
      </c>
      <c r="AF128" s="23">
        <f t="shared" si="5"/>
        <v>-1.1304345218874308</v>
      </c>
      <c r="AI128" s="25">
        <f t="shared" si="7"/>
        <v>0.87085341276902251</v>
      </c>
      <c r="AJ128" s="41">
        <f t="shared" si="8"/>
        <v>1.1482988816916209</v>
      </c>
    </row>
    <row r="129" spans="1:36" x14ac:dyDescent="0.25">
      <c r="A129" s="3" t="s">
        <v>651</v>
      </c>
      <c r="B129" s="4" t="s">
        <v>629</v>
      </c>
      <c r="C129" s="3" t="s">
        <v>58</v>
      </c>
      <c r="D129" s="3" t="s">
        <v>365</v>
      </c>
      <c r="E129" s="3">
        <v>1806.92</v>
      </c>
      <c r="F129" s="3" t="s">
        <v>630</v>
      </c>
      <c r="G129" s="3" t="s">
        <v>42</v>
      </c>
      <c r="H129" s="5" t="s">
        <v>46</v>
      </c>
      <c r="I129" s="3" t="s">
        <v>80</v>
      </c>
      <c r="J129" s="3" t="s">
        <v>80</v>
      </c>
      <c r="K129" s="3" t="s">
        <v>80</v>
      </c>
      <c r="L129" s="3" t="s">
        <v>80</v>
      </c>
      <c r="M129" s="3" t="s">
        <v>72</v>
      </c>
      <c r="N129" s="3" t="s">
        <v>31</v>
      </c>
      <c r="O129" s="5" t="s">
        <v>46</v>
      </c>
      <c r="P129" s="3" t="s">
        <v>80</v>
      </c>
      <c r="Q129" s="3" t="s">
        <v>80</v>
      </c>
      <c r="R129" s="3" t="s">
        <v>80</v>
      </c>
      <c r="S129" s="3" t="s">
        <v>72</v>
      </c>
      <c r="T129" s="3" t="s">
        <v>80</v>
      </c>
      <c r="U129" s="3" t="s">
        <v>31</v>
      </c>
      <c r="V129" s="5" t="s">
        <v>593</v>
      </c>
      <c r="W129" s="3" t="s">
        <v>39</v>
      </c>
      <c r="X129" s="5">
        <v>1752.43</v>
      </c>
      <c r="Y129" s="3" t="s">
        <v>974</v>
      </c>
      <c r="AA129" s="14">
        <f t="shared" si="6"/>
        <v>-54.490000000000009</v>
      </c>
      <c r="AF129" s="23">
        <f t="shared" ref="AF129:AF185" si="9">(AA129-$AG$5)/$AH$5</f>
        <v>-0.34611078567531023</v>
      </c>
      <c r="AI129" s="25">
        <f t="shared" si="7"/>
        <v>0.6353702709960356</v>
      </c>
      <c r="AJ129" s="41">
        <f t="shared" si="8"/>
        <v>1.5738854108366671</v>
      </c>
    </row>
    <row r="130" spans="1:36" x14ac:dyDescent="0.25">
      <c r="A130" s="3" t="s">
        <v>805</v>
      </c>
      <c r="B130" s="4" t="s">
        <v>518</v>
      </c>
      <c r="C130" s="3" t="s">
        <v>58</v>
      </c>
      <c r="D130" s="3" t="s">
        <v>115</v>
      </c>
      <c r="E130" s="3">
        <v>2031.69</v>
      </c>
      <c r="F130" s="3" t="s">
        <v>975</v>
      </c>
      <c r="G130" s="3" t="s">
        <v>111</v>
      </c>
      <c r="H130" s="5" t="s">
        <v>46</v>
      </c>
      <c r="I130" s="3" t="s">
        <v>47</v>
      </c>
      <c r="J130" s="3" t="s">
        <v>80</v>
      </c>
      <c r="K130" s="3" t="s">
        <v>47</v>
      </c>
      <c r="L130" s="3" t="s">
        <v>80</v>
      </c>
      <c r="M130" s="3" t="s">
        <v>72</v>
      </c>
      <c r="N130" s="3" t="s">
        <v>587</v>
      </c>
      <c r="O130" s="5" t="s">
        <v>46</v>
      </c>
      <c r="P130" s="3" t="s">
        <v>80</v>
      </c>
      <c r="Q130" s="3" t="s">
        <v>80</v>
      </c>
      <c r="R130" s="3" t="s">
        <v>40</v>
      </c>
      <c r="S130" s="3" t="s">
        <v>49</v>
      </c>
      <c r="T130" s="3" t="s">
        <v>80</v>
      </c>
      <c r="U130" s="3" t="s">
        <v>31</v>
      </c>
      <c r="V130" s="5" t="s">
        <v>976</v>
      </c>
      <c r="W130" s="3" t="s">
        <v>318</v>
      </c>
      <c r="X130" s="5">
        <v>1746.86</v>
      </c>
      <c r="Y130" s="3" t="s">
        <v>977</v>
      </c>
      <c r="AA130" s="14">
        <f t="shared" si="6"/>
        <v>-284.83000000000015</v>
      </c>
      <c r="AF130" s="23">
        <f t="shared" si="9"/>
        <v>-1.8453732703151442</v>
      </c>
      <c r="AI130" s="25">
        <f t="shared" si="7"/>
        <v>0.96750837066224471</v>
      </c>
      <c r="AJ130" s="41">
        <f t="shared" si="8"/>
        <v>1.0335827888657079</v>
      </c>
    </row>
    <row r="131" spans="1:36" x14ac:dyDescent="0.25">
      <c r="A131" s="3" t="s">
        <v>978</v>
      </c>
      <c r="B131" s="4" t="s">
        <v>577</v>
      </c>
      <c r="C131" s="3" t="s">
        <v>42</v>
      </c>
      <c r="D131" s="3" t="s">
        <v>467</v>
      </c>
      <c r="E131" s="3">
        <v>1732.14</v>
      </c>
      <c r="F131" s="3" t="s">
        <v>80</v>
      </c>
      <c r="G131" s="3" t="s">
        <v>42</v>
      </c>
      <c r="H131" s="5" t="s">
        <v>46</v>
      </c>
      <c r="I131" s="3" t="s">
        <v>48</v>
      </c>
      <c r="J131" s="3" t="s">
        <v>47</v>
      </c>
      <c r="K131" s="3" t="s">
        <v>47</v>
      </c>
      <c r="L131" s="3" t="s">
        <v>80</v>
      </c>
      <c r="M131" s="3" t="s">
        <v>46</v>
      </c>
      <c r="N131" s="3" t="s">
        <v>31</v>
      </c>
      <c r="O131" s="5" t="s">
        <v>46</v>
      </c>
      <c r="P131" s="3" t="s">
        <v>47</v>
      </c>
      <c r="Q131" s="3" t="s">
        <v>47</v>
      </c>
      <c r="R131" s="3" t="s">
        <v>47</v>
      </c>
      <c r="S131" s="3" t="s">
        <v>80</v>
      </c>
      <c r="T131" s="3" t="s">
        <v>47</v>
      </c>
      <c r="U131" s="3" t="s">
        <v>31</v>
      </c>
      <c r="V131" s="5" t="s">
        <v>131</v>
      </c>
      <c r="W131" s="3" t="s">
        <v>39</v>
      </c>
      <c r="X131" s="5">
        <v>1741.3</v>
      </c>
      <c r="Y131" s="3" t="s">
        <v>42</v>
      </c>
      <c r="AA131" s="14">
        <f t="shared" si="6"/>
        <v>9.1599999999998545</v>
      </c>
      <c r="AF131" s="23">
        <f t="shared" si="9"/>
        <v>6.8181378722211597E-2</v>
      </c>
      <c r="AI131" s="25">
        <f t="shared" si="7"/>
        <v>0.47282062504976385</v>
      </c>
      <c r="AJ131" s="41">
        <f t="shared" si="8"/>
        <v>2.1149669600279197</v>
      </c>
    </row>
    <row r="132" spans="1:36" x14ac:dyDescent="0.25">
      <c r="A132" s="3" t="s">
        <v>978</v>
      </c>
      <c r="B132" s="4" t="s">
        <v>566</v>
      </c>
      <c r="C132" s="3" t="s">
        <v>42</v>
      </c>
      <c r="D132" s="3" t="s">
        <v>467</v>
      </c>
      <c r="E132" s="3">
        <v>1857.86</v>
      </c>
      <c r="F132" s="3" t="s">
        <v>979</v>
      </c>
      <c r="G132" s="3" t="s">
        <v>42</v>
      </c>
      <c r="H132" s="5" t="s">
        <v>46</v>
      </c>
      <c r="I132" s="3" t="s">
        <v>40</v>
      </c>
      <c r="J132" s="3" t="s">
        <v>80</v>
      </c>
      <c r="K132" s="3" t="s">
        <v>48</v>
      </c>
      <c r="L132" s="3" t="s">
        <v>80</v>
      </c>
      <c r="M132" s="3" t="s">
        <v>80</v>
      </c>
      <c r="N132" s="3" t="s">
        <v>31</v>
      </c>
      <c r="O132" s="5" t="s">
        <v>46</v>
      </c>
      <c r="P132" s="3" t="s">
        <v>80</v>
      </c>
      <c r="Q132" s="3" t="s">
        <v>47</v>
      </c>
      <c r="R132" s="3" t="s">
        <v>61</v>
      </c>
      <c r="S132" s="3" t="s">
        <v>80</v>
      </c>
      <c r="T132" s="3" t="s">
        <v>80</v>
      </c>
      <c r="U132" s="3" t="s">
        <v>31</v>
      </c>
      <c r="V132" s="5" t="s">
        <v>131</v>
      </c>
      <c r="W132" s="3" t="s">
        <v>39</v>
      </c>
      <c r="X132" s="5">
        <v>1741.3</v>
      </c>
      <c r="Y132" s="3" t="s">
        <v>980</v>
      </c>
      <c r="AA132" s="14">
        <f t="shared" si="6"/>
        <v>-116.55999999999995</v>
      </c>
      <c r="AF132" s="23">
        <f t="shared" si="9"/>
        <v>-0.75011887120797638</v>
      </c>
      <c r="AI132" s="25">
        <f t="shared" si="7"/>
        <v>0.77340844259772901</v>
      </c>
      <c r="AJ132" s="41">
        <f t="shared" si="8"/>
        <v>1.2929778690302292</v>
      </c>
    </row>
    <row r="133" spans="1:36" x14ac:dyDescent="0.25">
      <c r="A133" s="3" t="s">
        <v>981</v>
      </c>
      <c r="B133" s="4" t="s">
        <v>738</v>
      </c>
      <c r="C133" s="3" t="s">
        <v>42</v>
      </c>
      <c r="D133" s="3" t="s">
        <v>467</v>
      </c>
      <c r="E133" s="3">
        <v>1737.54</v>
      </c>
      <c r="F133" s="3" t="s">
        <v>234</v>
      </c>
      <c r="G133" s="3" t="s">
        <v>42</v>
      </c>
      <c r="H133" s="5" t="s">
        <v>46</v>
      </c>
      <c r="I133" s="3" t="s">
        <v>203</v>
      </c>
      <c r="J133" s="3" t="s">
        <v>80</v>
      </c>
      <c r="K133" s="3" t="s">
        <v>47</v>
      </c>
      <c r="L133" s="3" t="s">
        <v>80</v>
      </c>
      <c r="M133" s="3" t="s">
        <v>80</v>
      </c>
      <c r="N133" s="3" t="s">
        <v>31</v>
      </c>
      <c r="O133" s="5" t="s">
        <v>46</v>
      </c>
      <c r="P133" s="3" t="s">
        <v>61</v>
      </c>
      <c r="Q133" s="3" t="s">
        <v>80</v>
      </c>
      <c r="R133" s="3" t="s">
        <v>80</v>
      </c>
      <c r="S133" s="3" t="s">
        <v>117</v>
      </c>
      <c r="T133" s="3" t="s">
        <v>80</v>
      </c>
      <c r="U133" s="3" t="s">
        <v>31</v>
      </c>
      <c r="V133" s="5" t="s">
        <v>982</v>
      </c>
      <c r="W133" s="3" t="s">
        <v>39</v>
      </c>
      <c r="X133" s="5">
        <v>1735.73</v>
      </c>
      <c r="Y133" s="3" t="s">
        <v>983</v>
      </c>
      <c r="AA133" s="14">
        <f t="shared" si="6"/>
        <v>-1.8099999999999454</v>
      </c>
      <c r="AF133" s="23">
        <f t="shared" si="9"/>
        <v>-3.2213713711229078E-3</v>
      </c>
      <c r="AI133" s="25">
        <f t="shared" si="7"/>
        <v>0.50128513901811733</v>
      </c>
      <c r="AJ133" s="41">
        <f t="shared" si="8"/>
        <v>1.9948726227127556</v>
      </c>
    </row>
    <row r="134" spans="1:36" x14ac:dyDescent="0.25">
      <c r="A134" s="3" t="s">
        <v>984</v>
      </c>
      <c r="B134" s="4" t="s">
        <v>985</v>
      </c>
      <c r="C134" s="3" t="s">
        <v>42</v>
      </c>
      <c r="D134" s="3" t="s">
        <v>140</v>
      </c>
      <c r="E134" s="3">
        <v>1731.73</v>
      </c>
      <c r="F134" s="3" t="s">
        <v>986</v>
      </c>
      <c r="G134" s="3" t="s">
        <v>42</v>
      </c>
      <c r="H134" s="5" t="s">
        <v>47</v>
      </c>
      <c r="I134" s="3" t="s">
        <v>48</v>
      </c>
      <c r="J134" s="3" t="s">
        <v>80</v>
      </c>
      <c r="K134" s="3" t="s">
        <v>47</v>
      </c>
      <c r="L134" s="3" t="s">
        <v>80</v>
      </c>
      <c r="M134" s="3" t="s">
        <v>72</v>
      </c>
      <c r="N134" s="3" t="s">
        <v>31</v>
      </c>
      <c r="O134" s="5" t="s">
        <v>46</v>
      </c>
      <c r="P134" s="3" t="s">
        <v>86</v>
      </c>
      <c r="Q134" s="3" t="s">
        <v>47</v>
      </c>
      <c r="R134" s="3" t="s">
        <v>47</v>
      </c>
      <c r="S134" s="3" t="s">
        <v>49</v>
      </c>
      <c r="T134" s="3" t="s">
        <v>80</v>
      </c>
      <c r="U134" s="3" t="s">
        <v>31</v>
      </c>
      <c r="V134" s="5" t="s">
        <v>987</v>
      </c>
      <c r="W134" s="3" t="s">
        <v>39</v>
      </c>
      <c r="X134" s="5">
        <v>1724.6</v>
      </c>
      <c r="Y134" s="3" t="s">
        <v>988</v>
      </c>
      <c r="AA134" s="14">
        <f t="shared" ref="AA134:AA185" si="10">IF(E134&lt;&gt;"",X134-E134,X134-X134)</f>
        <v>-7.1300000000001091</v>
      </c>
      <c r="AF134" s="23">
        <f t="shared" si="9"/>
        <v>-3.7848776156588548E-2</v>
      </c>
      <c r="AI134" s="25">
        <f t="shared" ref="AI134:AI185" si="11">1-_xlfn.NORM.S.DIST(AF134,TRUE)</f>
        <v>0.51509587276955049</v>
      </c>
      <c r="AJ134" s="41">
        <f t="shared" ref="AJ134:AJ185" si="12">1/AI134</f>
        <v>1.941386162974347</v>
      </c>
    </row>
    <row r="135" spans="1:36" x14ac:dyDescent="0.25">
      <c r="A135" s="3" t="s">
        <v>984</v>
      </c>
      <c r="B135" s="4" t="s">
        <v>989</v>
      </c>
      <c r="C135" s="3" t="s">
        <v>151</v>
      </c>
      <c r="D135" s="3" t="s">
        <v>775</v>
      </c>
      <c r="E135" s="3">
        <v>1767.32</v>
      </c>
      <c r="F135" s="3" t="s">
        <v>195</v>
      </c>
      <c r="G135" s="3" t="s">
        <v>42</v>
      </c>
      <c r="H135" s="5" t="s">
        <v>46</v>
      </c>
      <c r="I135" s="3" t="s">
        <v>47</v>
      </c>
      <c r="J135" s="3" t="s">
        <v>47</v>
      </c>
      <c r="K135" s="3" t="s">
        <v>86</v>
      </c>
      <c r="L135" s="3" t="s">
        <v>80</v>
      </c>
      <c r="M135" s="3" t="s">
        <v>80</v>
      </c>
      <c r="N135" s="3" t="s">
        <v>31</v>
      </c>
      <c r="O135" s="5" t="s">
        <v>46</v>
      </c>
      <c r="P135" s="3" t="s">
        <v>80</v>
      </c>
      <c r="Q135" s="3" t="s">
        <v>80</v>
      </c>
      <c r="R135" s="3" t="s">
        <v>48</v>
      </c>
      <c r="S135" s="3" t="s">
        <v>117</v>
      </c>
      <c r="T135" s="3" t="s">
        <v>80</v>
      </c>
      <c r="U135" s="3" t="s">
        <v>31</v>
      </c>
      <c r="V135" s="5" t="s">
        <v>987</v>
      </c>
      <c r="W135" s="3" t="s">
        <v>39</v>
      </c>
      <c r="X135" s="5">
        <v>1724.6</v>
      </c>
      <c r="Y135" s="3" t="s">
        <v>826</v>
      </c>
      <c r="AA135" s="14">
        <f t="shared" si="10"/>
        <v>-42.720000000000027</v>
      </c>
      <c r="AF135" s="23">
        <f t="shared" si="9"/>
        <v>-0.26950090704280694</v>
      </c>
      <c r="AI135" s="25">
        <f t="shared" si="11"/>
        <v>0.60622787784497489</v>
      </c>
      <c r="AJ135" s="41">
        <f t="shared" si="12"/>
        <v>1.6495447282213584</v>
      </c>
    </row>
    <row r="136" spans="1:36" x14ac:dyDescent="0.25">
      <c r="A136" s="3" t="s">
        <v>984</v>
      </c>
      <c r="B136" s="4" t="s">
        <v>990</v>
      </c>
      <c r="C136" s="3" t="s">
        <v>63</v>
      </c>
      <c r="D136" s="3" t="s">
        <v>779</v>
      </c>
      <c r="E136" s="3" t="s">
        <v>42</v>
      </c>
      <c r="F136" s="3" t="s">
        <v>80</v>
      </c>
      <c r="G136" s="3" t="s">
        <v>42</v>
      </c>
      <c r="H136" s="5" t="s">
        <v>47</v>
      </c>
      <c r="I136" s="3" t="s">
        <v>48</v>
      </c>
      <c r="J136" s="3" t="s">
        <v>86</v>
      </c>
      <c r="K136" s="3" t="s">
        <v>40</v>
      </c>
      <c r="L136" s="3" t="s">
        <v>47</v>
      </c>
      <c r="M136" s="3" t="s">
        <v>80</v>
      </c>
      <c r="N136" s="3" t="s">
        <v>31</v>
      </c>
      <c r="O136" s="5" t="s">
        <v>46</v>
      </c>
      <c r="P136" s="3" t="s">
        <v>48</v>
      </c>
      <c r="Q136" s="3" t="s">
        <v>47</v>
      </c>
      <c r="R136" s="3" t="s">
        <v>48</v>
      </c>
      <c r="S136" s="3" t="s">
        <v>117</v>
      </c>
      <c r="T136" s="3" t="s">
        <v>80</v>
      </c>
      <c r="U136" s="3" t="s">
        <v>31</v>
      </c>
      <c r="V136" s="5" t="s">
        <v>987</v>
      </c>
      <c r="W136" s="3" t="s">
        <v>39</v>
      </c>
      <c r="X136" s="5">
        <v>1724.6</v>
      </c>
      <c r="Y136" s="3" t="s">
        <v>42</v>
      </c>
      <c r="AA136" s="14">
        <f t="shared" si="10"/>
        <v>0</v>
      </c>
      <c r="AF136" s="23">
        <f t="shared" si="9"/>
        <v>8.5597569487434466E-3</v>
      </c>
      <c r="AI136" s="25">
        <f t="shared" si="11"/>
        <v>0.49658519274340596</v>
      </c>
      <c r="AJ136" s="41">
        <f t="shared" si="12"/>
        <v>2.0137531577924377</v>
      </c>
    </row>
    <row r="137" spans="1:36" x14ac:dyDescent="0.25">
      <c r="A137" s="3" t="s">
        <v>546</v>
      </c>
      <c r="B137" s="4" t="s">
        <v>991</v>
      </c>
      <c r="C137" s="3" t="s">
        <v>42</v>
      </c>
      <c r="D137" s="3" t="s">
        <v>140</v>
      </c>
      <c r="E137" s="3">
        <v>1713.63</v>
      </c>
      <c r="F137" s="3" t="s">
        <v>992</v>
      </c>
      <c r="G137" s="3" t="s">
        <v>42</v>
      </c>
      <c r="H137" s="5" t="s">
        <v>47</v>
      </c>
      <c r="I137" s="3" t="s">
        <v>40</v>
      </c>
      <c r="J137" s="3" t="s">
        <v>47</v>
      </c>
      <c r="K137" s="3" t="s">
        <v>86</v>
      </c>
      <c r="L137" s="3" t="s">
        <v>80</v>
      </c>
      <c r="M137" s="3" t="s">
        <v>80</v>
      </c>
      <c r="N137" s="3" t="s">
        <v>31</v>
      </c>
      <c r="O137" s="5" t="s">
        <v>47</v>
      </c>
      <c r="P137" s="3" t="s">
        <v>48</v>
      </c>
      <c r="Q137" s="3" t="s">
        <v>46</v>
      </c>
      <c r="R137" s="3" t="s">
        <v>46</v>
      </c>
      <c r="S137" s="3" t="s">
        <v>80</v>
      </c>
      <c r="T137" s="3" t="s">
        <v>80</v>
      </c>
      <c r="U137" s="3" t="s">
        <v>258</v>
      </c>
      <c r="V137" s="5" t="s">
        <v>128</v>
      </c>
      <c r="W137" s="3" t="s">
        <v>308</v>
      </c>
      <c r="X137" s="5">
        <v>1719.04</v>
      </c>
      <c r="Y137" s="3" t="s">
        <v>228</v>
      </c>
      <c r="AA137" s="14">
        <f t="shared" si="10"/>
        <v>5.4099999999998545</v>
      </c>
      <c r="AF137" s="23">
        <f t="shared" si="9"/>
        <v>4.3772963694863436E-2</v>
      </c>
      <c r="AI137" s="25">
        <f t="shared" si="11"/>
        <v>0.48254268913336296</v>
      </c>
      <c r="AJ137" s="41">
        <f t="shared" si="12"/>
        <v>2.0723555086825169</v>
      </c>
    </row>
    <row r="138" spans="1:36" x14ac:dyDescent="0.25">
      <c r="A138" s="3" t="s">
        <v>993</v>
      </c>
      <c r="B138" s="4" t="s">
        <v>994</v>
      </c>
      <c r="C138" s="3" t="s">
        <v>63</v>
      </c>
      <c r="D138" s="3" t="s">
        <v>564</v>
      </c>
      <c r="E138" s="3" t="s">
        <v>42</v>
      </c>
      <c r="F138" s="3" t="s">
        <v>80</v>
      </c>
      <c r="G138" s="3" t="s">
        <v>42</v>
      </c>
      <c r="H138" s="5" t="s">
        <v>47</v>
      </c>
      <c r="I138" s="3" t="s">
        <v>47</v>
      </c>
      <c r="J138" s="3" t="s">
        <v>40</v>
      </c>
      <c r="K138" s="3" t="s">
        <v>48</v>
      </c>
      <c r="L138" s="3" t="s">
        <v>47</v>
      </c>
      <c r="M138" s="3" t="s">
        <v>47</v>
      </c>
      <c r="N138" s="3" t="s">
        <v>31</v>
      </c>
      <c r="O138" s="5" t="s">
        <v>47</v>
      </c>
      <c r="P138" s="3" t="s">
        <v>86</v>
      </c>
      <c r="Q138" s="3" t="s">
        <v>46</v>
      </c>
      <c r="R138" s="3" t="s">
        <v>46</v>
      </c>
      <c r="S138" s="3" t="s">
        <v>47</v>
      </c>
      <c r="T138" s="3" t="s">
        <v>47</v>
      </c>
      <c r="U138" s="3" t="s">
        <v>31</v>
      </c>
      <c r="V138" s="5" t="s">
        <v>128</v>
      </c>
      <c r="W138" s="3" t="s">
        <v>39</v>
      </c>
      <c r="X138" s="5">
        <v>1719.04</v>
      </c>
      <c r="Y138" s="3" t="s">
        <v>42</v>
      </c>
      <c r="AA138" s="14">
        <f t="shared" si="10"/>
        <v>0</v>
      </c>
      <c r="AF138" s="23">
        <f t="shared" si="9"/>
        <v>8.5597569487434466E-3</v>
      </c>
      <c r="AI138" s="25">
        <f t="shared" si="11"/>
        <v>0.49658519274340596</v>
      </c>
      <c r="AJ138" s="41">
        <f t="shared" si="12"/>
        <v>2.0137531577924377</v>
      </c>
    </row>
    <row r="139" spans="1:36" x14ac:dyDescent="0.25">
      <c r="A139" s="3" t="s">
        <v>993</v>
      </c>
      <c r="B139" s="4" t="s">
        <v>601</v>
      </c>
      <c r="C139" s="3" t="s">
        <v>58</v>
      </c>
      <c r="D139" s="3" t="s">
        <v>515</v>
      </c>
      <c r="E139" s="3">
        <v>2026.91</v>
      </c>
      <c r="F139" s="3" t="s">
        <v>769</v>
      </c>
      <c r="G139" s="3" t="s">
        <v>42</v>
      </c>
      <c r="H139" s="5" t="s">
        <v>46</v>
      </c>
      <c r="I139" s="3" t="s">
        <v>49</v>
      </c>
      <c r="J139" s="3" t="s">
        <v>80</v>
      </c>
      <c r="K139" s="3" t="s">
        <v>40</v>
      </c>
      <c r="L139" s="3" t="s">
        <v>80</v>
      </c>
      <c r="M139" s="3" t="s">
        <v>80</v>
      </c>
      <c r="N139" s="3" t="s">
        <v>31</v>
      </c>
      <c r="O139" s="5" t="s">
        <v>46</v>
      </c>
      <c r="P139" s="3" t="s">
        <v>80</v>
      </c>
      <c r="Q139" s="3" t="s">
        <v>47</v>
      </c>
      <c r="R139" s="3" t="s">
        <v>80</v>
      </c>
      <c r="S139" s="3" t="s">
        <v>49</v>
      </c>
      <c r="T139" s="3" t="s">
        <v>80</v>
      </c>
      <c r="U139" s="3" t="s">
        <v>31</v>
      </c>
      <c r="V139" s="5" t="s">
        <v>128</v>
      </c>
      <c r="W139" s="3" t="s">
        <v>39</v>
      </c>
      <c r="X139" s="5">
        <v>1719.04</v>
      </c>
      <c r="Y139" s="3" t="s">
        <v>995</v>
      </c>
      <c r="AA139" s="14">
        <f t="shared" si="10"/>
        <v>-307.87000000000012</v>
      </c>
      <c r="AF139" s="23">
        <f t="shared" si="9"/>
        <v>-1.9953385722431711</v>
      </c>
      <c r="AI139" s="25">
        <f t="shared" si="11"/>
        <v>0.97699701716068366</v>
      </c>
      <c r="AJ139" s="41">
        <f t="shared" si="12"/>
        <v>1.0235445783715562</v>
      </c>
    </row>
    <row r="140" spans="1:36" x14ac:dyDescent="0.25">
      <c r="A140" s="3" t="s">
        <v>993</v>
      </c>
      <c r="B140" s="4" t="s">
        <v>996</v>
      </c>
      <c r="C140" s="3" t="s">
        <v>63</v>
      </c>
      <c r="D140" s="3" t="s">
        <v>564</v>
      </c>
      <c r="E140" s="3" t="s">
        <v>42</v>
      </c>
      <c r="F140" s="3" t="s">
        <v>80</v>
      </c>
      <c r="G140" s="3" t="s">
        <v>42</v>
      </c>
      <c r="H140" s="5" t="s">
        <v>47</v>
      </c>
      <c r="I140" s="3" t="s">
        <v>80</v>
      </c>
      <c r="J140" s="3" t="s">
        <v>80</v>
      </c>
      <c r="K140" s="3" t="s">
        <v>48</v>
      </c>
      <c r="L140" s="3" t="s">
        <v>80</v>
      </c>
      <c r="M140" s="3" t="s">
        <v>47</v>
      </c>
      <c r="N140" s="3" t="s">
        <v>31</v>
      </c>
      <c r="O140" s="5" t="s">
        <v>46</v>
      </c>
      <c r="P140" s="3" t="s">
        <v>48</v>
      </c>
      <c r="Q140" s="3" t="s">
        <v>46</v>
      </c>
      <c r="R140" s="3" t="s">
        <v>48</v>
      </c>
      <c r="S140" s="3" t="s">
        <v>80</v>
      </c>
      <c r="T140" s="3" t="s">
        <v>47</v>
      </c>
      <c r="U140" s="3" t="s">
        <v>31</v>
      </c>
      <c r="V140" s="5" t="s">
        <v>128</v>
      </c>
      <c r="W140" s="3" t="s">
        <v>39</v>
      </c>
      <c r="X140" s="5">
        <v>1719.04</v>
      </c>
      <c r="Y140" s="3" t="s">
        <v>42</v>
      </c>
      <c r="AA140" s="14">
        <f t="shared" si="10"/>
        <v>0</v>
      </c>
      <c r="AF140" s="23">
        <f t="shared" si="9"/>
        <v>8.5597569487434466E-3</v>
      </c>
      <c r="AI140" s="25">
        <f t="shared" si="11"/>
        <v>0.49658519274340596</v>
      </c>
      <c r="AJ140" s="41">
        <f t="shared" si="12"/>
        <v>2.0137531577924377</v>
      </c>
    </row>
    <row r="141" spans="1:36" x14ac:dyDescent="0.25">
      <c r="A141" s="3" t="s">
        <v>437</v>
      </c>
      <c r="B141" s="4" t="s">
        <v>503</v>
      </c>
      <c r="C141" s="3" t="s">
        <v>42</v>
      </c>
      <c r="D141" s="3" t="s">
        <v>467</v>
      </c>
      <c r="E141" s="3">
        <v>1927.67</v>
      </c>
      <c r="F141" s="3" t="s">
        <v>80</v>
      </c>
      <c r="G141" s="3" t="s">
        <v>42</v>
      </c>
      <c r="H141" s="5" t="s">
        <v>47</v>
      </c>
      <c r="I141" s="3" t="s">
        <v>48</v>
      </c>
      <c r="J141" s="3" t="s">
        <v>80</v>
      </c>
      <c r="K141" s="3" t="s">
        <v>80</v>
      </c>
      <c r="L141" s="3" t="s">
        <v>46</v>
      </c>
      <c r="M141" s="3" t="s">
        <v>47</v>
      </c>
      <c r="N141" s="3" t="s">
        <v>31</v>
      </c>
      <c r="O141" s="5" t="s">
        <v>46</v>
      </c>
      <c r="P141" s="3" t="s">
        <v>80</v>
      </c>
      <c r="Q141" s="3" t="s">
        <v>80</v>
      </c>
      <c r="R141" s="3" t="s">
        <v>47</v>
      </c>
      <c r="S141" s="3" t="s">
        <v>72</v>
      </c>
      <c r="T141" s="3" t="s">
        <v>47</v>
      </c>
      <c r="U141" s="3" t="s">
        <v>31</v>
      </c>
      <c r="V141" s="5" t="s">
        <v>997</v>
      </c>
      <c r="W141" s="3" t="s">
        <v>39</v>
      </c>
      <c r="X141" s="5">
        <v>1713.47</v>
      </c>
      <c r="Y141" s="3" t="s">
        <v>42</v>
      </c>
      <c r="AA141" s="14">
        <f t="shared" si="10"/>
        <v>-214.20000000000005</v>
      </c>
      <c r="AF141" s="23">
        <f t="shared" si="9"/>
        <v>-1.3856489094133833</v>
      </c>
      <c r="AI141" s="25">
        <f t="shared" si="11"/>
        <v>0.9170729320671539</v>
      </c>
      <c r="AJ141" s="41">
        <f t="shared" si="12"/>
        <v>1.0904258156937661</v>
      </c>
    </row>
    <row r="142" spans="1:36" x14ac:dyDescent="0.25">
      <c r="A142" s="3" t="s">
        <v>550</v>
      </c>
      <c r="B142" s="4" t="s">
        <v>588</v>
      </c>
      <c r="C142" s="3" t="s">
        <v>63</v>
      </c>
      <c r="D142" s="3" t="s">
        <v>140</v>
      </c>
      <c r="E142" s="3">
        <v>1635.35</v>
      </c>
      <c r="F142" s="3" t="s">
        <v>998</v>
      </c>
      <c r="G142" s="3" t="s">
        <v>42</v>
      </c>
      <c r="H142" s="5" t="s">
        <v>46</v>
      </c>
      <c r="I142" s="3" t="s">
        <v>48</v>
      </c>
      <c r="J142" s="3" t="s">
        <v>80</v>
      </c>
      <c r="K142" s="3" t="s">
        <v>48</v>
      </c>
      <c r="L142" s="3" t="s">
        <v>80</v>
      </c>
      <c r="M142" s="3" t="s">
        <v>47</v>
      </c>
      <c r="N142" s="3" t="s">
        <v>31</v>
      </c>
      <c r="O142" s="5" t="s">
        <v>46</v>
      </c>
      <c r="P142" s="3" t="s">
        <v>40</v>
      </c>
      <c r="Q142" s="3" t="s">
        <v>80</v>
      </c>
      <c r="R142" s="3" t="s">
        <v>47</v>
      </c>
      <c r="S142" s="3" t="s">
        <v>80</v>
      </c>
      <c r="T142" s="3" t="s">
        <v>47</v>
      </c>
      <c r="U142" s="3" t="s">
        <v>362</v>
      </c>
      <c r="V142" s="5" t="s">
        <v>56</v>
      </c>
      <c r="W142" s="3" t="s">
        <v>327</v>
      </c>
      <c r="X142" s="5">
        <v>1696.78</v>
      </c>
      <c r="Y142" s="3" t="s">
        <v>999</v>
      </c>
      <c r="AA142" s="14">
        <f t="shared" si="10"/>
        <v>61.430000000000064</v>
      </c>
      <c r="AF142" s="23">
        <f t="shared" si="9"/>
        <v>0.40840213965007638</v>
      </c>
      <c r="AI142" s="25">
        <f t="shared" si="11"/>
        <v>0.34148923141277221</v>
      </c>
      <c r="AJ142" s="41">
        <f t="shared" si="12"/>
        <v>2.9283500269185896</v>
      </c>
    </row>
    <row r="143" spans="1:36" x14ac:dyDescent="0.25">
      <c r="A143" s="3" t="s">
        <v>1000</v>
      </c>
      <c r="B143" s="4" t="s">
        <v>1001</v>
      </c>
      <c r="C143" s="3" t="s">
        <v>58</v>
      </c>
      <c r="D143" s="3" t="s">
        <v>844</v>
      </c>
      <c r="E143" s="3">
        <v>1687.61</v>
      </c>
      <c r="F143" s="3" t="s">
        <v>1002</v>
      </c>
      <c r="G143" s="3" t="s">
        <v>42</v>
      </c>
      <c r="H143" s="5" t="s">
        <v>46</v>
      </c>
      <c r="I143" s="3" t="s">
        <v>80</v>
      </c>
      <c r="J143" s="3" t="s">
        <v>80</v>
      </c>
      <c r="K143" s="3" t="s">
        <v>80</v>
      </c>
      <c r="L143" s="3" t="s">
        <v>80</v>
      </c>
      <c r="M143" s="3" t="s">
        <v>46</v>
      </c>
      <c r="N143" s="3" t="s">
        <v>31</v>
      </c>
      <c r="O143" s="5" t="s">
        <v>46</v>
      </c>
      <c r="P143" s="3" t="s">
        <v>80</v>
      </c>
      <c r="Q143" s="3" t="s">
        <v>80</v>
      </c>
      <c r="R143" s="3" t="s">
        <v>80</v>
      </c>
      <c r="S143" s="3" t="s">
        <v>80</v>
      </c>
      <c r="T143" s="3" t="s">
        <v>80</v>
      </c>
      <c r="U143" s="3" t="s">
        <v>31</v>
      </c>
      <c r="V143" s="5" t="s">
        <v>56</v>
      </c>
      <c r="W143" s="3" t="s">
        <v>39</v>
      </c>
      <c r="X143" s="5">
        <v>1696.78</v>
      </c>
      <c r="Y143" s="3" t="s">
        <v>1003</v>
      </c>
      <c r="AA143" s="14">
        <f t="shared" si="10"/>
        <v>9.1700000000000728</v>
      </c>
      <c r="AF143" s="23">
        <f t="shared" si="9"/>
        <v>6.8246467828952606E-2</v>
      </c>
      <c r="AI143" s="25">
        <f t="shared" si="11"/>
        <v>0.47279471859643352</v>
      </c>
      <c r="AJ143" s="41">
        <f t="shared" si="12"/>
        <v>2.1150828481516446</v>
      </c>
    </row>
    <row r="144" spans="1:36" x14ac:dyDescent="0.25">
      <c r="A144" s="3" t="s">
        <v>1000</v>
      </c>
      <c r="B144" s="4" t="s">
        <v>622</v>
      </c>
      <c r="C144" s="3" t="s">
        <v>42</v>
      </c>
      <c r="D144" s="3" t="s">
        <v>467</v>
      </c>
      <c r="E144" s="3">
        <v>1669.18</v>
      </c>
      <c r="F144" s="3" t="s">
        <v>623</v>
      </c>
      <c r="G144" s="3" t="s">
        <v>42</v>
      </c>
      <c r="H144" s="5" t="s">
        <v>46</v>
      </c>
      <c r="I144" s="3" t="s">
        <v>86</v>
      </c>
      <c r="J144" s="3" t="s">
        <v>47</v>
      </c>
      <c r="K144" s="3" t="s">
        <v>48</v>
      </c>
      <c r="L144" s="3" t="s">
        <v>80</v>
      </c>
      <c r="M144" s="3" t="s">
        <v>47</v>
      </c>
      <c r="N144" s="3" t="s">
        <v>31</v>
      </c>
      <c r="O144" s="5" t="s">
        <v>46</v>
      </c>
      <c r="P144" s="3" t="s">
        <v>47</v>
      </c>
      <c r="Q144" s="3" t="s">
        <v>47</v>
      </c>
      <c r="R144" s="3" t="s">
        <v>47</v>
      </c>
      <c r="S144" s="3" t="s">
        <v>80</v>
      </c>
      <c r="T144" s="3" t="s">
        <v>80</v>
      </c>
      <c r="U144" s="3" t="s">
        <v>31</v>
      </c>
      <c r="V144" s="5" t="s">
        <v>56</v>
      </c>
      <c r="W144" s="3" t="s">
        <v>39</v>
      </c>
      <c r="X144" s="5">
        <v>1696.78</v>
      </c>
      <c r="Y144" s="3" t="s">
        <v>1004</v>
      </c>
      <c r="AA144" s="14">
        <f t="shared" si="10"/>
        <v>27.599999999999909</v>
      </c>
      <c r="AF144" s="23">
        <f t="shared" si="9"/>
        <v>0.18820569155002526</v>
      </c>
      <c r="AI144" s="25">
        <f t="shared" si="11"/>
        <v>0.42535770550276542</v>
      </c>
      <c r="AJ144" s="41">
        <f t="shared" si="12"/>
        <v>2.3509624653866736</v>
      </c>
    </row>
    <row r="145" spans="1:36" x14ac:dyDescent="0.25">
      <c r="A145" s="3" t="s">
        <v>1005</v>
      </c>
      <c r="B145" s="4" t="s">
        <v>1006</v>
      </c>
      <c r="C145" s="3" t="s">
        <v>58</v>
      </c>
      <c r="D145" s="3" t="s">
        <v>59</v>
      </c>
      <c r="E145" s="3">
        <v>1910.25</v>
      </c>
      <c r="F145" s="3" t="s">
        <v>519</v>
      </c>
      <c r="G145" s="3" t="s">
        <v>42</v>
      </c>
      <c r="H145" s="5" t="s">
        <v>46</v>
      </c>
      <c r="I145" s="3" t="s">
        <v>80</v>
      </c>
      <c r="J145" s="3" t="s">
        <v>47</v>
      </c>
      <c r="K145" s="3" t="s">
        <v>40</v>
      </c>
      <c r="L145" s="3" t="s">
        <v>80</v>
      </c>
      <c r="M145" s="3" t="s">
        <v>47</v>
      </c>
      <c r="N145" s="3" t="s">
        <v>374</v>
      </c>
      <c r="O145" s="5" t="s">
        <v>46</v>
      </c>
      <c r="P145" s="3" t="s">
        <v>80</v>
      </c>
      <c r="Q145" s="3" t="s">
        <v>80</v>
      </c>
      <c r="R145" s="3" t="s">
        <v>47</v>
      </c>
      <c r="S145" s="3" t="s">
        <v>72</v>
      </c>
      <c r="T145" s="3" t="s">
        <v>80</v>
      </c>
      <c r="U145" s="3" t="s">
        <v>374</v>
      </c>
      <c r="V145" s="5" t="s">
        <v>1007</v>
      </c>
      <c r="W145" s="3" t="s">
        <v>633</v>
      </c>
      <c r="X145" s="5">
        <v>1691.21</v>
      </c>
      <c r="Y145" s="3" t="s">
        <v>1008</v>
      </c>
      <c r="AA145" s="14">
        <f t="shared" si="10"/>
        <v>-219.03999999999996</v>
      </c>
      <c r="AF145" s="23">
        <f t="shared" si="9"/>
        <v>-1.4171520370753468</v>
      </c>
      <c r="AI145" s="25">
        <f t="shared" si="11"/>
        <v>0.92178075939381465</v>
      </c>
      <c r="AJ145" s="41">
        <f t="shared" si="12"/>
        <v>1.084856664460673</v>
      </c>
    </row>
    <row r="146" spans="1:36" x14ac:dyDescent="0.25">
      <c r="A146" s="3" t="s">
        <v>814</v>
      </c>
      <c r="B146" s="4" t="s">
        <v>711</v>
      </c>
      <c r="C146" s="3" t="s">
        <v>63</v>
      </c>
      <c r="D146" s="3" t="s">
        <v>467</v>
      </c>
      <c r="E146" s="3">
        <v>1827.65</v>
      </c>
      <c r="F146" s="3" t="s">
        <v>80</v>
      </c>
      <c r="G146" s="3" t="s">
        <v>42</v>
      </c>
      <c r="H146" s="5" t="s">
        <v>46</v>
      </c>
      <c r="I146" s="3" t="s">
        <v>40</v>
      </c>
      <c r="J146" s="3" t="s">
        <v>80</v>
      </c>
      <c r="K146" s="3" t="s">
        <v>40</v>
      </c>
      <c r="L146" s="3" t="s">
        <v>80</v>
      </c>
      <c r="M146" s="3" t="s">
        <v>117</v>
      </c>
      <c r="N146" s="3" t="s">
        <v>31</v>
      </c>
      <c r="O146" s="5" t="s">
        <v>46</v>
      </c>
      <c r="P146" s="3" t="s">
        <v>80</v>
      </c>
      <c r="Q146" s="3" t="s">
        <v>47</v>
      </c>
      <c r="R146" s="3" t="s">
        <v>40</v>
      </c>
      <c r="S146" s="3" t="s">
        <v>80</v>
      </c>
      <c r="T146" s="3" t="s">
        <v>47</v>
      </c>
      <c r="U146" s="3" t="s">
        <v>31</v>
      </c>
      <c r="V146" s="5" t="s">
        <v>1009</v>
      </c>
      <c r="W146" s="3" t="s">
        <v>39</v>
      </c>
      <c r="X146" s="5">
        <v>1680.08</v>
      </c>
      <c r="Y146" s="3" t="s">
        <v>42</v>
      </c>
      <c r="AA146" s="14">
        <f t="shared" si="10"/>
        <v>-147.57000000000016</v>
      </c>
      <c r="AF146" s="23">
        <f t="shared" si="9"/>
        <v>-0.95196019120746211</v>
      </c>
      <c r="AI146" s="25">
        <f t="shared" si="11"/>
        <v>0.82944141430214158</v>
      </c>
      <c r="AJ146" s="41">
        <f t="shared" si="12"/>
        <v>1.2056306602936622</v>
      </c>
    </row>
    <row r="147" spans="1:36" x14ac:dyDescent="0.25">
      <c r="A147" s="3" t="s">
        <v>1010</v>
      </c>
      <c r="B147" s="4" t="s">
        <v>1011</v>
      </c>
      <c r="C147" s="3" t="s">
        <v>63</v>
      </c>
      <c r="D147" s="3" t="s">
        <v>564</v>
      </c>
      <c r="E147" s="3" t="s">
        <v>42</v>
      </c>
      <c r="F147" s="3" t="s">
        <v>80</v>
      </c>
      <c r="G147" s="3" t="s">
        <v>42</v>
      </c>
      <c r="H147" s="5" t="s">
        <v>47</v>
      </c>
      <c r="I147" s="3" t="s">
        <v>80</v>
      </c>
      <c r="J147" s="3" t="s">
        <v>47</v>
      </c>
      <c r="K147" s="3" t="s">
        <v>48</v>
      </c>
      <c r="L147" s="3" t="s">
        <v>80</v>
      </c>
      <c r="M147" s="3" t="s">
        <v>47</v>
      </c>
      <c r="N147" s="3" t="s">
        <v>31</v>
      </c>
      <c r="O147" s="5" t="s">
        <v>46</v>
      </c>
      <c r="P147" s="3" t="s">
        <v>48</v>
      </c>
      <c r="Q147" s="3" t="s">
        <v>46</v>
      </c>
      <c r="R147" s="3" t="s">
        <v>47</v>
      </c>
      <c r="S147" s="3" t="s">
        <v>80</v>
      </c>
      <c r="T147" s="3" t="s">
        <v>47</v>
      </c>
      <c r="U147" s="3" t="s">
        <v>31</v>
      </c>
      <c r="V147" s="5" t="s">
        <v>119</v>
      </c>
      <c r="W147" s="3" t="s">
        <v>39</v>
      </c>
      <c r="X147" s="5">
        <v>1674.51</v>
      </c>
      <c r="Y147" s="3" t="s">
        <v>42</v>
      </c>
      <c r="AA147" s="14">
        <f t="shared" si="10"/>
        <v>0</v>
      </c>
      <c r="AF147" s="23">
        <f t="shared" si="9"/>
        <v>8.5597569487434466E-3</v>
      </c>
      <c r="AI147" s="25">
        <f t="shared" si="11"/>
        <v>0.49658519274340596</v>
      </c>
      <c r="AJ147" s="41">
        <f t="shared" si="12"/>
        <v>2.0137531577924377</v>
      </c>
    </row>
    <row r="148" spans="1:36" x14ac:dyDescent="0.25">
      <c r="A148" s="3" t="s">
        <v>1012</v>
      </c>
      <c r="B148" s="4" t="s">
        <v>1013</v>
      </c>
      <c r="C148" s="3" t="s">
        <v>151</v>
      </c>
      <c r="D148" s="3" t="s">
        <v>140</v>
      </c>
      <c r="E148" s="3">
        <v>1839.47</v>
      </c>
      <c r="F148" s="3" t="s">
        <v>1014</v>
      </c>
      <c r="G148" s="3" t="s">
        <v>42</v>
      </c>
      <c r="H148" s="5" t="s">
        <v>46</v>
      </c>
      <c r="I148" s="3" t="s">
        <v>47</v>
      </c>
      <c r="J148" s="3" t="s">
        <v>47</v>
      </c>
      <c r="K148" s="3" t="s">
        <v>40</v>
      </c>
      <c r="L148" s="3" t="s">
        <v>80</v>
      </c>
      <c r="M148" s="3" t="s">
        <v>49</v>
      </c>
      <c r="N148" s="3" t="s">
        <v>31</v>
      </c>
      <c r="O148" s="5" t="s">
        <v>46</v>
      </c>
      <c r="P148" s="3" t="s">
        <v>47</v>
      </c>
      <c r="Q148" s="3" t="s">
        <v>47</v>
      </c>
      <c r="R148" s="3" t="s">
        <v>47</v>
      </c>
      <c r="S148" s="3" t="s">
        <v>80</v>
      </c>
      <c r="T148" s="3" t="s">
        <v>47</v>
      </c>
      <c r="U148" s="3" t="s">
        <v>31</v>
      </c>
      <c r="V148" s="5" t="s">
        <v>639</v>
      </c>
      <c r="W148" s="3" t="s">
        <v>39</v>
      </c>
      <c r="X148" s="5">
        <v>1663.38</v>
      </c>
      <c r="Y148" s="3" t="s">
        <v>1015</v>
      </c>
      <c r="AA148" s="14">
        <f t="shared" si="10"/>
        <v>-176.08999999999992</v>
      </c>
      <c r="AF148" s="23">
        <f t="shared" si="9"/>
        <v>-1.1375943236287855</v>
      </c>
      <c r="AI148" s="25">
        <f t="shared" si="11"/>
        <v>0.87235504100939942</v>
      </c>
      <c r="AJ148" s="41">
        <f t="shared" si="12"/>
        <v>1.1463222575557115</v>
      </c>
    </row>
    <row r="149" spans="1:36" x14ac:dyDescent="0.25">
      <c r="A149" s="3" t="s">
        <v>1012</v>
      </c>
      <c r="B149" s="4" t="s">
        <v>1016</v>
      </c>
      <c r="C149" s="3" t="s">
        <v>58</v>
      </c>
      <c r="D149" s="3" t="s">
        <v>193</v>
      </c>
      <c r="E149" s="3">
        <v>1787.52</v>
      </c>
      <c r="F149" s="3" t="s">
        <v>1017</v>
      </c>
      <c r="G149" s="3" t="s">
        <v>42</v>
      </c>
      <c r="H149" s="5" t="s">
        <v>46</v>
      </c>
      <c r="I149" s="3" t="s">
        <v>80</v>
      </c>
      <c r="J149" s="3" t="s">
        <v>79</v>
      </c>
      <c r="K149" s="3" t="s">
        <v>80</v>
      </c>
      <c r="L149" s="3" t="s">
        <v>80</v>
      </c>
      <c r="M149" s="3" t="s">
        <v>80</v>
      </c>
      <c r="N149" s="3" t="s">
        <v>31</v>
      </c>
      <c r="O149" s="5" t="s">
        <v>46</v>
      </c>
      <c r="P149" s="3" t="s">
        <v>80</v>
      </c>
      <c r="Q149" s="3" t="s">
        <v>80</v>
      </c>
      <c r="R149" s="3" t="s">
        <v>80</v>
      </c>
      <c r="S149" s="3" t="s">
        <v>80</v>
      </c>
      <c r="T149" s="3" t="s">
        <v>80</v>
      </c>
      <c r="U149" s="3" t="s">
        <v>31</v>
      </c>
      <c r="V149" s="5" t="s">
        <v>639</v>
      </c>
      <c r="W149" s="3" t="s">
        <v>39</v>
      </c>
      <c r="X149" s="5">
        <v>1663.38</v>
      </c>
      <c r="Y149" s="3" t="s">
        <v>1018</v>
      </c>
      <c r="AA149" s="14">
        <f t="shared" si="10"/>
        <v>-124.13999999999987</v>
      </c>
      <c r="AF149" s="23">
        <f t="shared" si="9"/>
        <v>-0.79945641411658908</v>
      </c>
      <c r="AI149" s="25">
        <f t="shared" si="11"/>
        <v>0.78798709494089825</v>
      </c>
      <c r="AJ149" s="41">
        <f t="shared" si="12"/>
        <v>1.2690563163030018</v>
      </c>
    </row>
    <row r="150" spans="1:36" x14ac:dyDescent="0.25">
      <c r="A150" s="3" t="s">
        <v>1019</v>
      </c>
      <c r="B150" s="4" t="s">
        <v>1020</v>
      </c>
      <c r="C150" s="3" t="s">
        <v>42</v>
      </c>
      <c r="D150" s="3" t="s">
        <v>934</v>
      </c>
      <c r="E150" s="3">
        <v>1599.29</v>
      </c>
      <c r="F150" s="3" t="s">
        <v>80</v>
      </c>
      <c r="G150" s="3" t="s">
        <v>42</v>
      </c>
      <c r="H150" s="5" t="s">
        <v>46</v>
      </c>
      <c r="I150" s="3" t="s">
        <v>80</v>
      </c>
      <c r="J150" s="3" t="s">
        <v>86</v>
      </c>
      <c r="K150" s="3" t="s">
        <v>80</v>
      </c>
      <c r="L150" s="3" t="s">
        <v>80</v>
      </c>
      <c r="M150" s="3" t="s">
        <v>80</v>
      </c>
      <c r="N150" s="3" t="s">
        <v>31</v>
      </c>
      <c r="O150" s="5" t="s">
        <v>47</v>
      </c>
      <c r="P150" s="3" t="s">
        <v>86</v>
      </c>
      <c r="Q150" s="3" t="s">
        <v>47</v>
      </c>
      <c r="R150" s="3" t="s">
        <v>48</v>
      </c>
      <c r="S150" s="3" t="s">
        <v>80</v>
      </c>
      <c r="T150" s="3" t="s">
        <v>80</v>
      </c>
      <c r="U150" s="3" t="s">
        <v>31</v>
      </c>
      <c r="V150" s="5" t="s">
        <v>113</v>
      </c>
      <c r="W150" s="3" t="s">
        <v>39</v>
      </c>
      <c r="X150" s="5">
        <v>1652.25</v>
      </c>
      <c r="Y150" s="3" t="s">
        <v>42</v>
      </c>
      <c r="AA150" s="14">
        <f t="shared" si="10"/>
        <v>52.960000000000036</v>
      </c>
      <c r="AF150" s="23">
        <f t="shared" si="9"/>
        <v>0.35327166624163919</v>
      </c>
      <c r="AI150" s="25">
        <f t="shared" si="11"/>
        <v>0.36194239245596782</v>
      </c>
      <c r="AJ150" s="41">
        <f t="shared" si="12"/>
        <v>2.7628706137860188</v>
      </c>
    </row>
    <row r="151" spans="1:36" x14ac:dyDescent="0.25">
      <c r="A151" s="3" t="s">
        <v>218</v>
      </c>
      <c r="B151" s="4" t="s">
        <v>1021</v>
      </c>
      <c r="C151" s="3" t="s">
        <v>42</v>
      </c>
      <c r="D151" s="3" t="s">
        <v>193</v>
      </c>
      <c r="E151" s="3">
        <v>1633.25</v>
      </c>
      <c r="F151" s="3" t="s">
        <v>1022</v>
      </c>
      <c r="G151" s="3" t="s">
        <v>42</v>
      </c>
      <c r="H151" s="5" t="s">
        <v>46</v>
      </c>
      <c r="I151" s="3" t="s">
        <v>80</v>
      </c>
      <c r="J151" s="3" t="s">
        <v>80</v>
      </c>
      <c r="K151" s="3" t="s">
        <v>80</v>
      </c>
      <c r="L151" s="3" t="s">
        <v>80</v>
      </c>
      <c r="M151" s="3" t="s">
        <v>47</v>
      </c>
      <c r="N151" s="3" t="s">
        <v>92</v>
      </c>
      <c r="O151" s="5" t="s">
        <v>46</v>
      </c>
      <c r="P151" s="3" t="s">
        <v>80</v>
      </c>
      <c r="Q151" s="3" t="s">
        <v>80</v>
      </c>
      <c r="R151" s="3" t="s">
        <v>80</v>
      </c>
      <c r="S151" s="3" t="s">
        <v>49</v>
      </c>
      <c r="T151" s="3" t="s">
        <v>80</v>
      </c>
      <c r="U151" s="3" t="s">
        <v>125</v>
      </c>
      <c r="V151" s="5" t="s">
        <v>664</v>
      </c>
      <c r="W151" s="3" t="s">
        <v>68</v>
      </c>
      <c r="X151" s="5">
        <v>1641.12</v>
      </c>
      <c r="Y151" s="3" t="s">
        <v>717</v>
      </c>
      <c r="AA151" s="14">
        <f t="shared" si="10"/>
        <v>7.8699999999998909</v>
      </c>
      <c r="AF151" s="23">
        <f t="shared" si="9"/>
        <v>5.9784883952804062E-2</v>
      </c>
      <c r="AI151" s="25">
        <f t="shared" si="11"/>
        <v>0.4761634824494364</v>
      </c>
      <c r="AJ151" s="41">
        <f t="shared" si="12"/>
        <v>2.1001190491465072</v>
      </c>
    </row>
    <row r="152" spans="1:36" x14ac:dyDescent="0.25">
      <c r="A152" s="3" t="s">
        <v>460</v>
      </c>
      <c r="B152" s="4" t="s">
        <v>1023</v>
      </c>
      <c r="C152" s="3" t="s">
        <v>63</v>
      </c>
      <c r="D152" s="3" t="s">
        <v>779</v>
      </c>
      <c r="E152" s="3" t="s">
        <v>42</v>
      </c>
      <c r="F152" s="3" t="s">
        <v>80</v>
      </c>
      <c r="G152" s="3" t="s">
        <v>42</v>
      </c>
      <c r="H152" s="5" t="s">
        <v>47</v>
      </c>
      <c r="I152" s="3" t="s">
        <v>203</v>
      </c>
      <c r="J152" s="3" t="s">
        <v>86</v>
      </c>
      <c r="K152" s="3" t="s">
        <v>40</v>
      </c>
      <c r="L152" s="3" t="s">
        <v>80</v>
      </c>
      <c r="M152" s="3" t="s">
        <v>80</v>
      </c>
      <c r="N152" s="3" t="s">
        <v>92</v>
      </c>
      <c r="O152" s="5" t="s">
        <v>46</v>
      </c>
      <c r="P152" s="3" t="s">
        <v>48</v>
      </c>
      <c r="Q152" s="3" t="s">
        <v>47</v>
      </c>
      <c r="R152" s="3" t="s">
        <v>47</v>
      </c>
      <c r="S152" s="3" t="s">
        <v>80</v>
      </c>
      <c r="T152" s="3" t="s">
        <v>47</v>
      </c>
      <c r="U152" s="3" t="s">
        <v>31</v>
      </c>
      <c r="V152" s="5" t="s">
        <v>664</v>
      </c>
      <c r="W152" s="3" t="s">
        <v>94</v>
      </c>
      <c r="X152" s="5">
        <v>1641.12</v>
      </c>
      <c r="Y152" s="3" t="s">
        <v>42</v>
      </c>
      <c r="AA152" s="14">
        <f t="shared" si="10"/>
        <v>0</v>
      </c>
      <c r="AF152" s="23">
        <f t="shared" si="9"/>
        <v>8.5597569487434466E-3</v>
      </c>
      <c r="AI152" s="25">
        <f t="shared" si="11"/>
        <v>0.49658519274340596</v>
      </c>
      <c r="AJ152" s="41">
        <f t="shared" si="12"/>
        <v>2.0137531577924377</v>
      </c>
    </row>
    <row r="153" spans="1:36" x14ac:dyDescent="0.25">
      <c r="A153" s="3" t="s">
        <v>1024</v>
      </c>
      <c r="B153" s="4" t="s">
        <v>1025</v>
      </c>
      <c r="C153" s="3" t="s">
        <v>58</v>
      </c>
      <c r="D153" s="3" t="s">
        <v>422</v>
      </c>
      <c r="E153" s="3">
        <v>1989.06</v>
      </c>
      <c r="F153" s="3" t="s">
        <v>327</v>
      </c>
      <c r="G153" s="3" t="s">
        <v>42</v>
      </c>
      <c r="H153" s="5" t="s">
        <v>46</v>
      </c>
      <c r="I153" s="3" t="s">
        <v>47</v>
      </c>
      <c r="J153" s="3" t="s">
        <v>80</v>
      </c>
      <c r="K153" s="3" t="s">
        <v>40</v>
      </c>
      <c r="L153" s="3" t="s">
        <v>80</v>
      </c>
      <c r="M153" s="3" t="s">
        <v>80</v>
      </c>
      <c r="N153" s="3" t="s">
        <v>500</v>
      </c>
      <c r="O153" s="5" t="s">
        <v>46</v>
      </c>
      <c r="P153" s="3" t="s">
        <v>47</v>
      </c>
      <c r="Q153" s="3" t="s">
        <v>80</v>
      </c>
      <c r="R153" s="3" t="s">
        <v>47</v>
      </c>
      <c r="S153" s="3" t="s">
        <v>117</v>
      </c>
      <c r="T153" s="3" t="s">
        <v>80</v>
      </c>
      <c r="U153" s="3" t="s">
        <v>310</v>
      </c>
      <c r="V153" s="5" t="s">
        <v>1026</v>
      </c>
      <c r="W153" s="3" t="s">
        <v>1027</v>
      </c>
      <c r="X153" s="5">
        <v>1635.56</v>
      </c>
      <c r="Y153" s="3" t="s">
        <v>1028</v>
      </c>
      <c r="AA153" s="14">
        <f t="shared" si="10"/>
        <v>-353.5</v>
      </c>
      <c r="AF153" s="23">
        <f t="shared" si="9"/>
        <v>-2.2923401662959426</v>
      </c>
      <c r="AI153" s="25">
        <f t="shared" si="11"/>
        <v>0.98905698911706952</v>
      </c>
      <c r="AJ153" s="41">
        <f t="shared" si="12"/>
        <v>1.0110640852886539</v>
      </c>
    </row>
    <row r="154" spans="1:36" x14ac:dyDescent="0.25">
      <c r="A154" s="3" t="s">
        <v>1029</v>
      </c>
      <c r="B154" s="4" t="s">
        <v>1030</v>
      </c>
      <c r="C154" s="3" t="s">
        <v>42</v>
      </c>
      <c r="D154" s="3" t="s">
        <v>934</v>
      </c>
      <c r="E154" s="3">
        <v>1751.48</v>
      </c>
      <c r="F154" s="3" t="s">
        <v>1031</v>
      </c>
      <c r="G154" s="3" t="s">
        <v>42</v>
      </c>
      <c r="H154" s="5" t="s">
        <v>46</v>
      </c>
      <c r="I154" s="3" t="s">
        <v>80</v>
      </c>
      <c r="J154" s="3" t="s">
        <v>47</v>
      </c>
      <c r="K154" s="3" t="s">
        <v>40</v>
      </c>
      <c r="L154" s="3" t="s">
        <v>80</v>
      </c>
      <c r="M154" s="3" t="s">
        <v>47</v>
      </c>
      <c r="N154" s="3" t="s">
        <v>31</v>
      </c>
      <c r="O154" s="5" t="s">
        <v>46</v>
      </c>
      <c r="P154" s="3" t="s">
        <v>80</v>
      </c>
      <c r="Q154" s="3" t="s">
        <v>47</v>
      </c>
      <c r="R154" s="3" t="s">
        <v>40</v>
      </c>
      <c r="S154" s="3" t="s">
        <v>47</v>
      </c>
      <c r="T154" s="3" t="s">
        <v>80</v>
      </c>
      <c r="U154" s="3" t="s">
        <v>31</v>
      </c>
      <c r="V154" s="5" t="s">
        <v>108</v>
      </c>
      <c r="W154" s="3" t="s">
        <v>39</v>
      </c>
      <c r="X154" s="5">
        <v>1629.99</v>
      </c>
      <c r="Y154" s="3" t="s">
        <v>1032</v>
      </c>
      <c r="AA154" s="14">
        <f t="shared" si="10"/>
        <v>-121.49000000000001</v>
      </c>
      <c r="AF154" s="23">
        <f t="shared" si="9"/>
        <v>-0.78220780083059727</v>
      </c>
      <c r="AI154" s="25">
        <f t="shared" si="11"/>
        <v>0.78295376962052021</v>
      </c>
      <c r="AJ154" s="41">
        <f t="shared" si="12"/>
        <v>1.2772146182841384</v>
      </c>
    </row>
    <row r="155" spans="1:36" x14ac:dyDescent="0.25">
      <c r="A155" s="3" t="s">
        <v>1029</v>
      </c>
      <c r="B155" s="4" t="s">
        <v>1033</v>
      </c>
      <c r="C155" s="3" t="s">
        <v>58</v>
      </c>
      <c r="D155" s="3" t="s">
        <v>380</v>
      </c>
      <c r="E155" s="3">
        <v>1796.1</v>
      </c>
      <c r="F155" s="3" t="s">
        <v>1034</v>
      </c>
      <c r="G155" s="3" t="s">
        <v>42</v>
      </c>
      <c r="H155" s="5" t="s">
        <v>46</v>
      </c>
      <c r="I155" s="3" t="s">
        <v>48</v>
      </c>
      <c r="J155" s="3" t="s">
        <v>47</v>
      </c>
      <c r="K155" s="3" t="s">
        <v>80</v>
      </c>
      <c r="L155" s="3" t="s">
        <v>80</v>
      </c>
      <c r="M155" s="3" t="s">
        <v>80</v>
      </c>
      <c r="N155" s="3" t="s">
        <v>31</v>
      </c>
      <c r="O155" s="5" t="s">
        <v>46</v>
      </c>
      <c r="P155" s="3" t="s">
        <v>47</v>
      </c>
      <c r="Q155" s="3" t="s">
        <v>80</v>
      </c>
      <c r="R155" s="3" t="s">
        <v>80</v>
      </c>
      <c r="S155" s="3" t="s">
        <v>80</v>
      </c>
      <c r="T155" s="3" t="s">
        <v>80</v>
      </c>
      <c r="U155" s="3" t="s">
        <v>31</v>
      </c>
      <c r="V155" s="5" t="s">
        <v>108</v>
      </c>
      <c r="W155" s="3" t="s">
        <v>39</v>
      </c>
      <c r="X155" s="5">
        <v>1629.99</v>
      </c>
      <c r="Y155" s="3" t="s">
        <v>1035</v>
      </c>
      <c r="AA155" s="14">
        <f t="shared" si="10"/>
        <v>-166.1099999999999</v>
      </c>
      <c r="AF155" s="23">
        <f t="shared" si="9"/>
        <v>-1.0726353951026697</v>
      </c>
      <c r="AI155" s="25">
        <f t="shared" si="11"/>
        <v>0.85828263133162408</v>
      </c>
      <c r="AJ155" s="41">
        <f t="shared" si="12"/>
        <v>1.1651173675138942</v>
      </c>
    </row>
    <row r="156" spans="1:36" x14ac:dyDescent="0.25">
      <c r="A156" s="3" t="s">
        <v>1036</v>
      </c>
      <c r="B156" s="4" t="s">
        <v>677</v>
      </c>
      <c r="C156" s="3" t="s">
        <v>42</v>
      </c>
      <c r="D156" s="3" t="s">
        <v>564</v>
      </c>
      <c r="E156" s="3">
        <v>1794.67</v>
      </c>
      <c r="F156" s="3" t="s">
        <v>678</v>
      </c>
      <c r="G156" s="3" t="s">
        <v>42</v>
      </c>
      <c r="H156" s="5" t="s">
        <v>46</v>
      </c>
      <c r="I156" s="3" t="s">
        <v>80</v>
      </c>
      <c r="J156" s="3" t="s">
        <v>80</v>
      </c>
      <c r="K156" s="3" t="s">
        <v>80</v>
      </c>
      <c r="L156" s="3" t="s">
        <v>80</v>
      </c>
      <c r="M156" s="3" t="s">
        <v>80</v>
      </c>
      <c r="N156" s="3" t="s">
        <v>31</v>
      </c>
      <c r="O156" s="5" t="s">
        <v>46</v>
      </c>
      <c r="P156" s="3" t="s">
        <v>80</v>
      </c>
      <c r="Q156" s="3" t="s">
        <v>80</v>
      </c>
      <c r="R156" s="3" t="s">
        <v>80</v>
      </c>
      <c r="S156" s="3" t="s">
        <v>117</v>
      </c>
      <c r="T156" s="3" t="s">
        <v>80</v>
      </c>
      <c r="U156" s="3" t="s">
        <v>31</v>
      </c>
      <c r="V156" s="5" t="s">
        <v>1037</v>
      </c>
      <c r="W156" s="3" t="s">
        <v>39</v>
      </c>
      <c r="X156" s="5">
        <v>1613.3</v>
      </c>
      <c r="Y156" s="3" t="s">
        <v>1038</v>
      </c>
      <c r="AA156" s="14">
        <f t="shared" si="10"/>
        <v>-181.37000000000012</v>
      </c>
      <c r="AF156" s="23">
        <f t="shared" si="9"/>
        <v>-1.1719613719872932</v>
      </c>
      <c r="AI156" s="25">
        <f t="shared" si="11"/>
        <v>0.87939371745102279</v>
      </c>
      <c r="AJ156" s="41">
        <f t="shared" si="12"/>
        <v>1.1371470823086638</v>
      </c>
    </row>
    <row r="157" spans="1:36" x14ac:dyDescent="0.25">
      <c r="A157" s="3" t="s">
        <v>1036</v>
      </c>
      <c r="B157" s="4" t="s">
        <v>635</v>
      </c>
      <c r="C157" s="3" t="s">
        <v>58</v>
      </c>
      <c r="D157" s="3" t="s">
        <v>564</v>
      </c>
      <c r="E157" s="3">
        <v>1967.5</v>
      </c>
      <c r="F157" s="3" t="s">
        <v>620</v>
      </c>
      <c r="G157" s="3" t="s">
        <v>42</v>
      </c>
      <c r="H157" s="5" t="s">
        <v>46</v>
      </c>
      <c r="I157" s="3" t="s">
        <v>47</v>
      </c>
      <c r="J157" s="3" t="s">
        <v>47</v>
      </c>
      <c r="K157" s="3" t="s">
        <v>40</v>
      </c>
      <c r="L157" s="3" t="s">
        <v>80</v>
      </c>
      <c r="M157" s="3" t="s">
        <v>47</v>
      </c>
      <c r="N157" s="3" t="s">
        <v>31</v>
      </c>
      <c r="O157" s="5" t="s">
        <v>47</v>
      </c>
      <c r="P157" s="3" t="s">
        <v>86</v>
      </c>
      <c r="Q157" s="3" t="s">
        <v>47</v>
      </c>
      <c r="R157" s="3" t="s">
        <v>40</v>
      </c>
      <c r="S157" s="3" t="s">
        <v>117</v>
      </c>
      <c r="T157" s="3" t="s">
        <v>47</v>
      </c>
      <c r="U157" s="3" t="s">
        <v>31</v>
      </c>
      <c r="V157" s="5" t="s">
        <v>1037</v>
      </c>
      <c r="W157" s="3" t="s">
        <v>39</v>
      </c>
      <c r="X157" s="5">
        <v>1613.3</v>
      </c>
      <c r="Y157" s="3" t="s">
        <v>1039</v>
      </c>
      <c r="AA157" s="14">
        <f t="shared" si="10"/>
        <v>-354.20000000000005</v>
      </c>
      <c r="AF157" s="23">
        <f t="shared" si="9"/>
        <v>-2.2968964037677146</v>
      </c>
      <c r="AI157" s="25">
        <f t="shared" si="11"/>
        <v>0.98918765990164026</v>
      </c>
      <c r="AJ157" s="41">
        <f t="shared" si="12"/>
        <v>1.0109305246483107</v>
      </c>
    </row>
    <row r="158" spans="1:36" x14ac:dyDescent="0.25">
      <c r="A158" s="3" t="s">
        <v>409</v>
      </c>
      <c r="B158" s="4" t="s">
        <v>1040</v>
      </c>
      <c r="C158" s="3" t="s">
        <v>63</v>
      </c>
      <c r="D158" s="3" t="s">
        <v>564</v>
      </c>
      <c r="E158" s="3" t="s">
        <v>42</v>
      </c>
      <c r="F158" s="3" t="s">
        <v>80</v>
      </c>
      <c r="G158" s="3" t="s">
        <v>42</v>
      </c>
      <c r="H158" s="5" t="s">
        <v>46</v>
      </c>
      <c r="I158" s="3" t="s">
        <v>47</v>
      </c>
      <c r="J158" s="3" t="s">
        <v>80</v>
      </c>
      <c r="K158" s="3" t="s">
        <v>40</v>
      </c>
      <c r="L158" s="3" t="s">
        <v>80</v>
      </c>
      <c r="M158" s="3" t="s">
        <v>80</v>
      </c>
      <c r="N158" s="3" t="s">
        <v>31</v>
      </c>
      <c r="O158" s="5" t="s">
        <v>47</v>
      </c>
      <c r="P158" s="3" t="s">
        <v>86</v>
      </c>
      <c r="Q158" s="3" t="s">
        <v>47</v>
      </c>
      <c r="R158" s="3" t="s">
        <v>47</v>
      </c>
      <c r="S158" s="3" t="s">
        <v>117</v>
      </c>
      <c r="T158" s="3" t="s">
        <v>47</v>
      </c>
      <c r="U158" s="3" t="s">
        <v>31</v>
      </c>
      <c r="V158" s="5" t="s">
        <v>813</v>
      </c>
      <c r="W158" s="3" t="s">
        <v>39</v>
      </c>
      <c r="X158" s="5">
        <v>1591.04</v>
      </c>
      <c r="Y158" s="3" t="s">
        <v>42</v>
      </c>
      <c r="AA158" s="14">
        <f t="shared" si="10"/>
        <v>0</v>
      </c>
      <c r="AF158" s="23">
        <f t="shared" si="9"/>
        <v>8.5597569487434466E-3</v>
      </c>
      <c r="AI158" s="25">
        <f t="shared" si="11"/>
        <v>0.49658519274340596</v>
      </c>
      <c r="AJ158" s="41">
        <f t="shared" si="12"/>
        <v>2.0137531577924377</v>
      </c>
    </row>
    <row r="159" spans="1:36" x14ac:dyDescent="0.25">
      <c r="A159" s="3" t="s">
        <v>727</v>
      </c>
      <c r="B159" s="4" t="s">
        <v>700</v>
      </c>
      <c r="C159" s="3" t="s">
        <v>58</v>
      </c>
      <c r="D159" s="3" t="s">
        <v>377</v>
      </c>
      <c r="E159" s="3">
        <v>1775.05</v>
      </c>
      <c r="F159" s="3" t="s">
        <v>1041</v>
      </c>
      <c r="G159" s="3" t="s">
        <v>42</v>
      </c>
      <c r="H159" s="5" t="s">
        <v>46</v>
      </c>
      <c r="I159" s="3" t="s">
        <v>47</v>
      </c>
      <c r="J159" s="3" t="s">
        <v>80</v>
      </c>
      <c r="K159" s="3" t="s">
        <v>80</v>
      </c>
      <c r="L159" s="3" t="s">
        <v>80</v>
      </c>
      <c r="M159" s="3" t="s">
        <v>80</v>
      </c>
      <c r="N159" s="3" t="s">
        <v>31</v>
      </c>
      <c r="O159" s="5" t="s">
        <v>46</v>
      </c>
      <c r="P159" s="3" t="s">
        <v>47</v>
      </c>
      <c r="Q159" s="3" t="s">
        <v>80</v>
      </c>
      <c r="R159" s="3" t="s">
        <v>80</v>
      </c>
      <c r="S159" s="3" t="s">
        <v>80</v>
      </c>
      <c r="T159" s="3" t="s">
        <v>80</v>
      </c>
      <c r="U159" s="3" t="s">
        <v>31</v>
      </c>
      <c r="V159" s="5" t="s">
        <v>98</v>
      </c>
      <c r="W159" s="3" t="s">
        <v>39</v>
      </c>
      <c r="X159" s="5">
        <v>1585.47</v>
      </c>
      <c r="Y159" s="3" t="s">
        <v>853</v>
      </c>
      <c r="AA159" s="14">
        <f t="shared" si="10"/>
        <v>-189.57999999999993</v>
      </c>
      <c r="AF159" s="23">
        <f t="shared" si="9"/>
        <v>-1.2253995286204995</v>
      </c>
      <c r="AI159" s="25">
        <f t="shared" si="11"/>
        <v>0.88978763777101233</v>
      </c>
      <c r="AJ159" s="41">
        <f t="shared" si="12"/>
        <v>1.1238636698809148</v>
      </c>
    </row>
    <row r="160" spans="1:36" x14ac:dyDescent="0.25">
      <c r="A160" s="3" t="s">
        <v>730</v>
      </c>
      <c r="B160" s="4" t="s">
        <v>514</v>
      </c>
      <c r="C160" s="3" t="s">
        <v>42</v>
      </c>
      <c r="D160" s="3" t="s">
        <v>515</v>
      </c>
      <c r="E160" s="3">
        <v>1852.95</v>
      </c>
      <c r="F160" s="3" t="s">
        <v>1042</v>
      </c>
      <c r="G160" s="3" t="s">
        <v>42</v>
      </c>
      <c r="H160" s="5" t="s">
        <v>46</v>
      </c>
      <c r="I160" s="3" t="s">
        <v>80</v>
      </c>
      <c r="J160" s="3" t="s">
        <v>80</v>
      </c>
      <c r="K160" s="3" t="s">
        <v>40</v>
      </c>
      <c r="L160" s="3" t="s">
        <v>80</v>
      </c>
      <c r="M160" s="3" t="s">
        <v>49</v>
      </c>
      <c r="N160" s="3" t="s">
        <v>31</v>
      </c>
      <c r="O160" s="5" t="s">
        <v>47</v>
      </c>
      <c r="P160" s="3" t="s">
        <v>80</v>
      </c>
      <c r="Q160" s="3" t="s">
        <v>80</v>
      </c>
      <c r="R160" s="3" t="s">
        <v>47</v>
      </c>
      <c r="S160" s="3" t="s">
        <v>117</v>
      </c>
      <c r="T160" s="3" t="s">
        <v>80</v>
      </c>
      <c r="U160" s="3" t="s">
        <v>31</v>
      </c>
      <c r="V160" s="5" t="s">
        <v>430</v>
      </c>
      <c r="W160" s="3" t="s">
        <v>39</v>
      </c>
      <c r="X160" s="5">
        <v>1579.91</v>
      </c>
      <c r="Y160" s="3" t="s">
        <v>1043</v>
      </c>
      <c r="AA160" s="14">
        <f t="shared" si="10"/>
        <v>-273.03999999999996</v>
      </c>
      <c r="AF160" s="23">
        <f t="shared" si="9"/>
        <v>-1.7686332134691605</v>
      </c>
      <c r="AI160" s="25">
        <f t="shared" si="11"/>
        <v>0.96152244785031216</v>
      </c>
      <c r="AJ160" s="41">
        <f t="shared" si="12"/>
        <v>1.0400173206935652</v>
      </c>
    </row>
    <row r="161" spans="1:36" x14ac:dyDescent="0.25">
      <c r="A161" s="3" t="s">
        <v>1044</v>
      </c>
      <c r="B161" s="4" t="s">
        <v>1045</v>
      </c>
      <c r="C161" s="3" t="s">
        <v>63</v>
      </c>
      <c r="D161" s="3" t="s">
        <v>564</v>
      </c>
      <c r="E161" s="3" t="s">
        <v>42</v>
      </c>
      <c r="F161" s="3" t="s">
        <v>80</v>
      </c>
      <c r="G161" s="3" t="s">
        <v>42</v>
      </c>
      <c r="H161" s="5" t="s">
        <v>47</v>
      </c>
      <c r="I161" s="3" t="s">
        <v>47</v>
      </c>
      <c r="J161" s="3" t="s">
        <v>47</v>
      </c>
      <c r="K161" s="3" t="s">
        <v>40</v>
      </c>
      <c r="L161" s="3" t="s">
        <v>47</v>
      </c>
      <c r="M161" s="3" t="s">
        <v>47</v>
      </c>
      <c r="N161" s="3" t="s">
        <v>31</v>
      </c>
      <c r="O161" s="5" t="s">
        <v>46</v>
      </c>
      <c r="P161" s="3" t="s">
        <v>86</v>
      </c>
      <c r="Q161" s="3" t="s">
        <v>80</v>
      </c>
      <c r="R161" s="3" t="s">
        <v>47</v>
      </c>
      <c r="S161" s="3" t="s">
        <v>47</v>
      </c>
      <c r="T161" s="3" t="s">
        <v>47</v>
      </c>
      <c r="U161" s="3" t="s">
        <v>31</v>
      </c>
      <c r="V161" s="5" t="s">
        <v>44</v>
      </c>
      <c r="W161" s="3" t="s">
        <v>39</v>
      </c>
      <c r="X161" s="5">
        <v>1563.21</v>
      </c>
      <c r="Y161" s="3" t="s">
        <v>42</v>
      </c>
      <c r="AA161" s="14">
        <f t="shared" si="10"/>
        <v>0</v>
      </c>
      <c r="AF161" s="23">
        <f t="shared" si="9"/>
        <v>8.5597569487434466E-3</v>
      </c>
      <c r="AI161" s="25">
        <f t="shared" si="11"/>
        <v>0.49658519274340596</v>
      </c>
      <c r="AJ161" s="41">
        <f t="shared" si="12"/>
        <v>2.0137531577924377</v>
      </c>
    </row>
    <row r="162" spans="1:36" x14ac:dyDescent="0.25">
      <c r="A162" s="3" t="s">
        <v>1044</v>
      </c>
      <c r="B162" s="4" t="s">
        <v>1046</v>
      </c>
      <c r="C162" s="3" t="s">
        <v>63</v>
      </c>
      <c r="D162" s="3" t="s">
        <v>140</v>
      </c>
      <c r="E162" s="3">
        <v>1851.56</v>
      </c>
      <c r="F162" s="3" t="s">
        <v>80</v>
      </c>
      <c r="G162" s="3" t="s">
        <v>42</v>
      </c>
      <c r="H162" s="5" t="s">
        <v>47</v>
      </c>
      <c r="I162" s="3" t="s">
        <v>47</v>
      </c>
      <c r="J162" s="3" t="s">
        <v>47</v>
      </c>
      <c r="K162" s="3" t="s">
        <v>48</v>
      </c>
      <c r="L162" s="3" t="s">
        <v>80</v>
      </c>
      <c r="M162" s="3" t="s">
        <v>47</v>
      </c>
      <c r="N162" s="3" t="s">
        <v>31</v>
      </c>
      <c r="O162" s="5" t="s">
        <v>46</v>
      </c>
      <c r="P162" s="3" t="s">
        <v>48</v>
      </c>
      <c r="Q162" s="3" t="s">
        <v>47</v>
      </c>
      <c r="R162" s="3" t="s">
        <v>47</v>
      </c>
      <c r="S162" s="3" t="s">
        <v>80</v>
      </c>
      <c r="T162" s="3" t="s">
        <v>47</v>
      </c>
      <c r="U162" s="3" t="s">
        <v>31</v>
      </c>
      <c r="V162" s="5" t="s">
        <v>44</v>
      </c>
      <c r="W162" s="3" t="s">
        <v>39</v>
      </c>
      <c r="X162" s="5">
        <v>1563.21</v>
      </c>
      <c r="Y162" s="3" t="s">
        <v>42</v>
      </c>
      <c r="AA162" s="14">
        <f t="shared" si="10"/>
        <v>-288.34999999999991</v>
      </c>
      <c r="AF162" s="23">
        <f t="shared" si="9"/>
        <v>-1.8682846358874801</v>
      </c>
      <c r="AI162" s="25">
        <f t="shared" si="11"/>
        <v>0.96913879648798695</v>
      </c>
      <c r="AJ162" s="41">
        <f t="shared" si="12"/>
        <v>1.0318439460104676</v>
      </c>
    </row>
    <row r="163" spans="1:36" x14ac:dyDescent="0.25">
      <c r="A163" s="3" t="s">
        <v>1047</v>
      </c>
      <c r="B163" s="4" t="s">
        <v>1048</v>
      </c>
      <c r="C163" s="3" t="s">
        <v>58</v>
      </c>
      <c r="D163" s="3" t="s">
        <v>422</v>
      </c>
      <c r="E163" s="3">
        <v>1735.21</v>
      </c>
      <c r="F163" s="3" t="s">
        <v>1049</v>
      </c>
      <c r="G163" s="3" t="s">
        <v>42</v>
      </c>
      <c r="H163" s="5" t="s">
        <v>47</v>
      </c>
      <c r="I163" s="3" t="s">
        <v>47</v>
      </c>
      <c r="J163" s="3" t="s">
        <v>80</v>
      </c>
      <c r="K163" s="3" t="s">
        <v>80</v>
      </c>
      <c r="L163" s="3" t="s">
        <v>80</v>
      </c>
      <c r="M163" s="3" t="s">
        <v>117</v>
      </c>
      <c r="N163" s="3" t="s">
        <v>31</v>
      </c>
      <c r="O163" s="5" t="s">
        <v>46</v>
      </c>
      <c r="P163" s="3" t="s">
        <v>47</v>
      </c>
      <c r="Q163" s="3" t="s">
        <v>80</v>
      </c>
      <c r="R163" s="3" t="s">
        <v>80</v>
      </c>
      <c r="S163" s="3" t="s">
        <v>49</v>
      </c>
      <c r="T163" s="3" t="s">
        <v>47</v>
      </c>
      <c r="U163" s="3" t="s">
        <v>31</v>
      </c>
      <c r="V163" s="5" t="s">
        <v>1050</v>
      </c>
      <c r="W163" s="3" t="s">
        <v>39</v>
      </c>
      <c r="X163" s="5">
        <v>1557.65</v>
      </c>
      <c r="Y163" s="3" t="s">
        <v>1051</v>
      </c>
      <c r="AA163" s="14">
        <f t="shared" si="10"/>
        <v>-177.55999999999995</v>
      </c>
      <c r="AF163" s="23">
        <f t="shared" si="9"/>
        <v>-1.1471624223195063</v>
      </c>
      <c r="AI163" s="25">
        <f t="shared" si="11"/>
        <v>0.87434275050507237</v>
      </c>
      <c r="AJ163" s="41">
        <f t="shared" si="12"/>
        <v>1.1437162364785898</v>
      </c>
    </row>
    <row r="164" spans="1:36" x14ac:dyDescent="0.25">
      <c r="A164" s="3" t="s">
        <v>604</v>
      </c>
      <c r="B164" s="4" t="s">
        <v>1052</v>
      </c>
      <c r="C164" s="3" t="s">
        <v>58</v>
      </c>
      <c r="D164" s="3" t="s">
        <v>422</v>
      </c>
      <c r="E164" s="3">
        <v>1759.06</v>
      </c>
      <c r="F164" s="3" t="s">
        <v>1053</v>
      </c>
      <c r="G164" s="3" t="s">
        <v>42</v>
      </c>
      <c r="H164" s="5" t="s">
        <v>46</v>
      </c>
      <c r="I164" s="3" t="s">
        <v>203</v>
      </c>
      <c r="J164" s="3" t="s">
        <v>80</v>
      </c>
      <c r="K164" s="3" t="s">
        <v>47</v>
      </c>
      <c r="L164" s="3" t="s">
        <v>80</v>
      </c>
      <c r="M164" s="3" t="s">
        <v>80</v>
      </c>
      <c r="N164" s="3" t="s">
        <v>31</v>
      </c>
      <c r="O164" s="5" t="s">
        <v>47</v>
      </c>
      <c r="P164" s="3" t="s">
        <v>48</v>
      </c>
      <c r="Q164" s="3" t="s">
        <v>47</v>
      </c>
      <c r="R164" s="3" t="s">
        <v>47</v>
      </c>
      <c r="S164" s="3" t="s">
        <v>80</v>
      </c>
      <c r="T164" s="3" t="s">
        <v>80</v>
      </c>
      <c r="U164" s="3" t="s">
        <v>31</v>
      </c>
      <c r="V164" s="5" t="s">
        <v>272</v>
      </c>
      <c r="W164" s="3" t="s">
        <v>39</v>
      </c>
      <c r="X164" s="5">
        <v>1552.08</v>
      </c>
      <c r="Y164" s="3" t="s">
        <v>1054</v>
      </c>
      <c r="AA164" s="14">
        <f t="shared" si="10"/>
        <v>-206.98000000000002</v>
      </c>
      <c r="AF164" s="23">
        <f t="shared" si="9"/>
        <v>-1.3386545743473954</v>
      </c>
      <c r="AI164" s="25">
        <f t="shared" si="11"/>
        <v>0.90965842459277602</v>
      </c>
      <c r="AJ164" s="41">
        <f t="shared" si="12"/>
        <v>1.0993137346555846</v>
      </c>
    </row>
    <row r="165" spans="1:36" x14ac:dyDescent="0.25">
      <c r="A165" s="3" t="s">
        <v>1055</v>
      </c>
      <c r="B165" s="4" t="s">
        <v>1056</v>
      </c>
      <c r="C165" s="3" t="s">
        <v>63</v>
      </c>
      <c r="D165" s="3" t="s">
        <v>140</v>
      </c>
      <c r="E165" s="3" t="s">
        <v>42</v>
      </c>
      <c r="F165" s="3" t="s">
        <v>80</v>
      </c>
      <c r="G165" s="3" t="s">
        <v>42</v>
      </c>
      <c r="H165" s="5" t="s">
        <v>47</v>
      </c>
      <c r="I165" s="3" t="s">
        <v>47</v>
      </c>
      <c r="J165" s="3" t="s">
        <v>80</v>
      </c>
      <c r="K165" s="3" t="s">
        <v>86</v>
      </c>
      <c r="L165" s="3" t="s">
        <v>80</v>
      </c>
      <c r="M165" s="3" t="s">
        <v>80</v>
      </c>
      <c r="N165" s="3" t="s">
        <v>31</v>
      </c>
      <c r="O165" s="5" t="s">
        <v>46</v>
      </c>
      <c r="P165" s="3" t="s">
        <v>80</v>
      </c>
      <c r="Q165" s="3" t="s">
        <v>80</v>
      </c>
      <c r="R165" s="3" t="s">
        <v>47</v>
      </c>
      <c r="S165" s="3" t="s">
        <v>80</v>
      </c>
      <c r="T165" s="3" t="s">
        <v>80</v>
      </c>
      <c r="U165" s="3" t="s">
        <v>31</v>
      </c>
      <c r="V165" s="5" t="s">
        <v>88</v>
      </c>
      <c r="W165" s="3" t="s">
        <v>39</v>
      </c>
      <c r="X165" s="5">
        <v>1540.95</v>
      </c>
      <c r="Y165" s="3" t="s">
        <v>42</v>
      </c>
      <c r="AA165" s="14">
        <f t="shared" si="10"/>
        <v>0</v>
      </c>
      <c r="AF165" s="23">
        <f t="shared" si="9"/>
        <v>8.5597569487434466E-3</v>
      </c>
      <c r="AI165" s="25">
        <f t="shared" si="11"/>
        <v>0.49658519274340596</v>
      </c>
      <c r="AJ165" s="41">
        <f t="shared" si="12"/>
        <v>2.0137531577924377</v>
      </c>
    </row>
    <row r="166" spans="1:36" x14ac:dyDescent="0.25">
      <c r="A166" s="3" t="s">
        <v>1055</v>
      </c>
      <c r="B166" s="4" t="s">
        <v>1057</v>
      </c>
      <c r="C166" s="3" t="s">
        <v>42</v>
      </c>
      <c r="D166" s="3" t="s">
        <v>934</v>
      </c>
      <c r="E166" s="3">
        <v>1658.51</v>
      </c>
      <c r="F166" s="3" t="s">
        <v>80</v>
      </c>
      <c r="G166" s="3" t="s">
        <v>42</v>
      </c>
      <c r="H166" s="5" t="s">
        <v>80</v>
      </c>
      <c r="I166" s="3" t="s">
        <v>80</v>
      </c>
      <c r="J166" s="3" t="s">
        <v>80</v>
      </c>
      <c r="K166" s="3" t="s">
        <v>80</v>
      </c>
      <c r="L166" s="3" t="s">
        <v>80</v>
      </c>
      <c r="M166" s="3" t="s">
        <v>80</v>
      </c>
      <c r="N166" s="3" t="s">
        <v>31</v>
      </c>
      <c r="O166" s="5" t="s">
        <v>46</v>
      </c>
      <c r="P166" s="3" t="s">
        <v>86</v>
      </c>
      <c r="Q166" s="3" t="s">
        <v>80</v>
      </c>
      <c r="R166" s="3" t="s">
        <v>80</v>
      </c>
      <c r="S166" s="3" t="s">
        <v>80</v>
      </c>
      <c r="T166" s="3" t="s">
        <v>80</v>
      </c>
      <c r="U166" s="3" t="s">
        <v>31</v>
      </c>
      <c r="V166" s="5" t="s">
        <v>88</v>
      </c>
      <c r="W166" s="3" t="s">
        <v>39</v>
      </c>
      <c r="X166" s="5">
        <v>1540.95</v>
      </c>
      <c r="Y166" s="3" t="s">
        <v>42</v>
      </c>
      <c r="AA166" s="14">
        <f t="shared" si="10"/>
        <v>-117.55999999999995</v>
      </c>
      <c r="AF166" s="23">
        <f t="shared" si="9"/>
        <v>-0.75662778188193591</v>
      </c>
      <c r="AI166" s="25">
        <f t="shared" si="11"/>
        <v>0.77536355391169631</v>
      </c>
      <c r="AJ166" s="41">
        <f t="shared" si="12"/>
        <v>1.289717571782961</v>
      </c>
    </row>
    <row r="167" spans="1:36" x14ac:dyDescent="0.25">
      <c r="A167" s="3" t="s">
        <v>448</v>
      </c>
      <c r="B167" s="4" t="s">
        <v>1058</v>
      </c>
      <c r="C167" s="3" t="s">
        <v>58</v>
      </c>
      <c r="D167" s="3" t="s">
        <v>354</v>
      </c>
      <c r="E167" s="3">
        <v>1645.93</v>
      </c>
      <c r="F167" s="3" t="s">
        <v>1059</v>
      </c>
      <c r="G167" s="3" t="s">
        <v>42</v>
      </c>
      <c r="H167" s="5" t="s">
        <v>46</v>
      </c>
      <c r="I167" s="3" t="s">
        <v>47</v>
      </c>
      <c r="J167" s="3" t="s">
        <v>80</v>
      </c>
      <c r="K167" s="3" t="s">
        <v>40</v>
      </c>
      <c r="L167" s="3" t="s">
        <v>80</v>
      </c>
      <c r="M167" s="3" t="s">
        <v>80</v>
      </c>
      <c r="N167" s="3" t="s">
        <v>31</v>
      </c>
      <c r="O167" s="5" t="s">
        <v>47</v>
      </c>
      <c r="P167" s="3" t="s">
        <v>80</v>
      </c>
      <c r="Q167" s="3" t="s">
        <v>80</v>
      </c>
      <c r="R167" s="3" t="s">
        <v>47</v>
      </c>
      <c r="S167" s="3" t="s">
        <v>117</v>
      </c>
      <c r="T167" s="3" t="s">
        <v>80</v>
      </c>
      <c r="U167" s="3" t="s">
        <v>31</v>
      </c>
      <c r="V167" s="5" t="s">
        <v>1060</v>
      </c>
      <c r="W167" s="3" t="s">
        <v>39</v>
      </c>
      <c r="X167" s="5">
        <v>1524.26</v>
      </c>
      <c r="Y167" s="3" t="s">
        <v>1061</v>
      </c>
      <c r="AA167" s="14">
        <f t="shared" si="10"/>
        <v>-121.67000000000007</v>
      </c>
      <c r="AF167" s="23">
        <f t="shared" si="9"/>
        <v>-0.78337940475191037</v>
      </c>
      <c r="AI167" s="25">
        <f t="shared" si="11"/>
        <v>0.78329782667314762</v>
      </c>
      <c r="AJ167" s="41">
        <f t="shared" si="12"/>
        <v>1.2766536123906256</v>
      </c>
    </row>
    <row r="168" spans="1:36" x14ac:dyDescent="0.25">
      <c r="A168" s="3" t="s">
        <v>901</v>
      </c>
      <c r="B168" s="4" t="s">
        <v>1062</v>
      </c>
      <c r="C168" s="3" t="s">
        <v>42</v>
      </c>
      <c r="D168" s="3" t="s">
        <v>55</v>
      </c>
      <c r="E168" s="3" t="s">
        <v>42</v>
      </c>
      <c r="F168" s="3" t="s">
        <v>80</v>
      </c>
      <c r="G168" s="3" t="s">
        <v>42</v>
      </c>
      <c r="H168" s="5" t="s">
        <v>46</v>
      </c>
      <c r="I168" s="3" t="s">
        <v>47</v>
      </c>
      <c r="J168" s="3" t="s">
        <v>47</v>
      </c>
      <c r="K168" s="3" t="s">
        <v>48</v>
      </c>
      <c r="L168" s="3" t="s">
        <v>47</v>
      </c>
      <c r="M168" s="3" t="s">
        <v>47</v>
      </c>
      <c r="N168" s="3" t="s">
        <v>31</v>
      </c>
      <c r="O168" s="5" t="s">
        <v>47</v>
      </c>
      <c r="P168" s="3" t="s">
        <v>47</v>
      </c>
      <c r="Q168" s="3" t="s">
        <v>47</v>
      </c>
      <c r="R168" s="3" t="s">
        <v>47</v>
      </c>
      <c r="S168" s="3" t="s">
        <v>80</v>
      </c>
      <c r="T168" s="3" t="s">
        <v>47</v>
      </c>
      <c r="U168" s="3" t="s">
        <v>31</v>
      </c>
      <c r="V168" s="5" t="s">
        <v>83</v>
      </c>
      <c r="W168" s="3" t="s">
        <v>39</v>
      </c>
      <c r="X168" s="5">
        <v>1518.69</v>
      </c>
      <c r="Y168" s="3" t="s">
        <v>42</v>
      </c>
      <c r="AA168" s="14">
        <f t="shared" si="10"/>
        <v>0</v>
      </c>
      <c r="AF168" s="23">
        <f t="shared" si="9"/>
        <v>8.5597569487434466E-3</v>
      </c>
      <c r="AI168" s="25">
        <f t="shared" si="11"/>
        <v>0.49658519274340596</v>
      </c>
      <c r="AJ168" s="41">
        <f t="shared" si="12"/>
        <v>2.0137531577924377</v>
      </c>
    </row>
    <row r="169" spans="1:36" x14ac:dyDescent="0.25">
      <c r="A169" s="3" t="s">
        <v>1063</v>
      </c>
      <c r="B169" s="4" t="s">
        <v>1064</v>
      </c>
      <c r="C169" s="3" t="s">
        <v>42</v>
      </c>
      <c r="D169" s="3" t="s">
        <v>779</v>
      </c>
      <c r="E169" s="3" t="s">
        <v>42</v>
      </c>
      <c r="F169" s="3" t="s">
        <v>80</v>
      </c>
      <c r="G169" s="3" t="s">
        <v>42</v>
      </c>
      <c r="H169" s="5" t="s">
        <v>47</v>
      </c>
      <c r="I169" s="3" t="s">
        <v>80</v>
      </c>
      <c r="J169" s="3" t="s">
        <v>80</v>
      </c>
      <c r="K169" s="3" t="s">
        <v>47</v>
      </c>
      <c r="L169" s="3" t="s">
        <v>47</v>
      </c>
      <c r="M169" s="3" t="s">
        <v>47</v>
      </c>
      <c r="N169" s="3" t="s">
        <v>31</v>
      </c>
      <c r="O169" s="5" t="s">
        <v>46</v>
      </c>
      <c r="P169" s="3" t="s">
        <v>47</v>
      </c>
      <c r="Q169" s="3" t="s">
        <v>80</v>
      </c>
      <c r="R169" s="3" t="s">
        <v>47</v>
      </c>
      <c r="S169" s="3" t="s">
        <v>117</v>
      </c>
      <c r="T169" s="3" t="s">
        <v>80</v>
      </c>
      <c r="U169" s="3" t="s">
        <v>31</v>
      </c>
      <c r="V169" s="5" t="s">
        <v>82</v>
      </c>
      <c r="W169" s="3" t="s">
        <v>39</v>
      </c>
      <c r="X169" s="5">
        <v>1502</v>
      </c>
      <c r="Y169" s="3" t="s">
        <v>42</v>
      </c>
      <c r="AA169" s="14">
        <f t="shared" si="10"/>
        <v>0</v>
      </c>
      <c r="AF169" s="23">
        <f t="shared" si="9"/>
        <v>8.5597569487434466E-3</v>
      </c>
      <c r="AI169" s="25">
        <f t="shared" si="11"/>
        <v>0.49658519274340596</v>
      </c>
      <c r="AJ169" s="41">
        <f t="shared" si="12"/>
        <v>2.0137531577924377</v>
      </c>
    </row>
    <row r="170" spans="1:36" x14ac:dyDescent="0.25">
      <c r="A170" s="3" t="s">
        <v>1065</v>
      </c>
      <c r="B170" s="4" t="s">
        <v>1066</v>
      </c>
      <c r="C170" s="3" t="s">
        <v>58</v>
      </c>
      <c r="D170" s="3" t="s">
        <v>140</v>
      </c>
      <c r="E170" s="3">
        <v>1600.4</v>
      </c>
      <c r="F170" s="3" t="s">
        <v>1067</v>
      </c>
      <c r="G170" s="3" t="s">
        <v>42</v>
      </c>
      <c r="H170" s="5" t="s">
        <v>47</v>
      </c>
      <c r="I170" s="3" t="s">
        <v>40</v>
      </c>
      <c r="J170" s="3" t="s">
        <v>80</v>
      </c>
      <c r="K170" s="3" t="s">
        <v>48</v>
      </c>
      <c r="L170" s="3" t="s">
        <v>80</v>
      </c>
      <c r="M170" s="3" t="s">
        <v>80</v>
      </c>
      <c r="N170" s="3" t="s">
        <v>31</v>
      </c>
      <c r="O170" s="5" t="s">
        <v>47</v>
      </c>
      <c r="P170" s="3" t="s">
        <v>86</v>
      </c>
      <c r="Q170" s="3" t="s">
        <v>80</v>
      </c>
      <c r="R170" s="3" t="s">
        <v>47</v>
      </c>
      <c r="S170" s="3" t="s">
        <v>80</v>
      </c>
      <c r="T170" s="3" t="s">
        <v>80</v>
      </c>
      <c r="U170" s="3" t="s">
        <v>31</v>
      </c>
      <c r="V170" s="5" t="s">
        <v>76</v>
      </c>
      <c r="W170" s="3" t="s">
        <v>39</v>
      </c>
      <c r="X170" s="5">
        <v>1496.43</v>
      </c>
      <c r="Y170" s="3" t="s">
        <v>1068</v>
      </c>
      <c r="AA170" s="14">
        <f t="shared" si="10"/>
        <v>-103.97000000000003</v>
      </c>
      <c r="AF170" s="23">
        <f t="shared" si="9"/>
        <v>-0.66817168582282671</v>
      </c>
      <c r="AI170" s="25">
        <f t="shared" si="11"/>
        <v>0.74798799652802272</v>
      </c>
      <c r="AJ170" s="41">
        <f t="shared" si="12"/>
        <v>1.3369198498395098</v>
      </c>
    </row>
    <row r="171" spans="1:36" x14ac:dyDescent="0.25">
      <c r="A171" s="3" t="s">
        <v>607</v>
      </c>
      <c r="B171" s="4" t="s">
        <v>750</v>
      </c>
      <c r="C171" s="3" t="s">
        <v>63</v>
      </c>
      <c r="D171" s="3" t="s">
        <v>564</v>
      </c>
      <c r="E171" s="3" t="s">
        <v>42</v>
      </c>
      <c r="F171" s="3" t="s">
        <v>80</v>
      </c>
      <c r="G171" s="3" t="s">
        <v>42</v>
      </c>
      <c r="H171" s="5" t="s">
        <v>46</v>
      </c>
      <c r="I171" s="3" t="s">
        <v>47</v>
      </c>
      <c r="J171" s="3" t="s">
        <v>47</v>
      </c>
      <c r="K171" s="3" t="s">
        <v>47</v>
      </c>
      <c r="L171" s="3" t="s">
        <v>47</v>
      </c>
      <c r="M171" s="3" t="s">
        <v>47</v>
      </c>
      <c r="N171" s="3" t="s">
        <v>355</v>
      </c>
      <c r="O171" s="5" t="s">
        <v>47</v>
      </c>
      <c r="P171" s="3" t="s">
        <v>47</v>
      </c>
      <c r="Q171" s="3" t="s">
        <v>47</v>
      </c>
      <c r="R171" s="3" t="s">
        <v>47</v>
      </c>
      <c r="S171" s="3" t="s">
        <v>47</v>
      </c>
      <c r="T171" s="3" t="s">
        <v>47</v>
      </c>
      <c r="U171" s="3" t="s">
        <v>31</v>
      </c>
      <c r="V171" s="5" t="s">
        <v>46</v>
      </c>
      <c r="W171" s="3" t="s">
        <v>877</v>
      </c>
      <c r="X171" s="5">
        <v>1474.17</v>
      </c>
      <c r="Y171" s="3" t="s">
        <v>42</v>
      </c>
      <c r="AA171" s="14">
        <f t="shared" si="10"/>
        <v>0</v>
      </c>
      <c r="AF171" s="23">
        <f t="shared" si="9"/>
        <v>8.5597569487434466E-3</v>
      </c>
      <c r="AI171" s="25">
        <f t="shared" si="11"/>
        <v>0.49658519274340596</v>
      </c>
      <c r="AJ171" s="41">
        <f t="shared" si="12"/>
        <v>2.0137531577924377</v>
      </c>
    </row>
    <row r="172" spans="1:36" x14ac:dyDescent="0.25">
      <c r="A172" s="3" t="s">
        <v>1069</v>
      </c>
      <c r="B172" s="4" t="s">
        <v>591</v>
      </c>
      <c r="C172" s="3" t="s">
        <v>42</v>
      </c>
      <c r="D172" s="3" t="s">
        <v>395</v>
      </c>
      <c r="E172" s="3">
        <v>1901.38</v>
      </c>
      <c r="F172" s="3" t="s">
        <v>1070</v>
      </c>
      <c r="G172" s="3" t="s">
        <v>42</v>
      </c>
      <c r="H172" s="5" t="s">
        <v>46</v>
      </c>
      <c r="I172" s="3" t="s">
        <v>80</v>
      </c>
      <c r="J172" s="3" t="s">
        <v>80</v>
      </c>
      <c r="K172" s="3" t="s">
        <v>80</v>
      </c>
      <c r="L172" s="3" t="s">
        <v>80</v>
      </c>
      <c r="M172" s="3" t="s">
        <v>80</v>
      </c>
      <c r="N172" s="3" t="s">
        <v>368</v>
      </c>
      <c r="O172" s="5" t="s">
        <v>80</v>
      </c>
      <c r="P172" s="3" t="s">
        <v>80</v>
      </c>
      <c r="Q172" s="3" t="s">
        <v>80</v>
      </c>
      <c r="R172" s="3" t="s">
        <v>80</v>
      </c>
      <c r="S172" s="3" t="s">
        <v>80</v>
      </c>
      <c r="T172" s="3" t="s">
        <v>80</v>
      </c>
      <c r="U172" s="3" t="s">
        <v>31</v>
      </c>
      <c r="V172" s="5" t="s">
        <v>46</v>
      </c>
      <c r="W172" s="3" t="s">
        <v>369</v>
      </c>
      <c r="X172" s="5">
        <v>1474.17</v>
      </c>
      <c r="Y172" s="9" t="s">
        <v>1071</v>
      </c>
      <c r="AA172" s="14">
        <f t="shared" si="10"/>
        <v>-427.21000000000004</v>
      </c>
      <c r="AF172" s="23">
        <f t="shared" si="9"/>
        <v>-2.7721119720734984</v>
      </c>
      <c r="AI172" s="25">
        <f t="shared" si="11"/>
        <v>0.99721530624046828</v>
      </c>
      <c r="AJ172" s="41">
        <f t="shared" si="12"/>
        <v>1.0027924699331281</v>
      </c>
    </row>
    <row r="173" spans="1:36" x14ac:dyDescent="0.25">
      <c r="A173" s="3" t="s">
        <v>1072</v>
      </c>
      <c r="B173" s="4" t="s">
        <v>1073</v>
      </c>
      <c r="C173" s="3" t="s">
        <v>63</v>
      </c>
      <c r="D173" s="3" t="s">
        <v>564</v>
      </c>
      <c r="E173" s="3" t="s">
        <v>42</v>
      </c>
      <c r="F173" s="3" t="s">
        <v>80</v>
      </c>
      <c r="G173" s="3" t="s">
        <v>42</v>
      </c>
      <c r="H173" s="5" t="s">
        <v>46</v>
      </c>
      <c r="I173" s="3" t="s">
        <v>47</v>
      </c>
      <c r="J173" s="3" t="s">
        <v>47</v>
      </c>
      <c r="K173" s="3" t="s">
        <v>47</v>
      </c>
      <c r="L173" s="3" t="s">
        <v>47</v>
      </c>
      <c r="M173" s="3" t="s">
        <v>47</v>
      </c>
      <c r="N173" s="3" t="s">
        <v>31</v>
      </c>
      <c r="O173" s="5" t="s">
        <v>47</v>
      </c>
      <c r="P173" s="3" t="s">
        <v>47</v>
      </c>
      <c r="Q173" s="3" t="s">
        <v>47</v>
      </c>
      <c r="R173" s="3" t="s">
        <v>47</v>
      </c>
      <c r="S173" s="3" t="s">
        <v>47</v>
      </c>
      <c r="T173" s="3" t="s">
        <v>80</v>
      </c>
      <c r="U173" s="3" t="s">
        <v>31</v>
      </c>
      <c r="V173" s="5" t="s">
        <v>46</v>
      </c>
      <c r="W173" s="3" t="s">
        <v>39</v>
      </c>
      <c r="X173" s="5">
        <v>1474.17</v>
      </c>
      <c r="Y173" s="3" t="s">
        <v>42</v>
      </c>
      <c r="AA173" s="14">
        <f t="shared" si="10"/>
        <v>0</v>
      </c>
      <c r="AF173" s="23">
        <f t="shared" si="9"/>
        <v>8.5597569487434466E-3</v>
      </c>
      <c r="AI173" s="25">
        <f t="shared" si="11"/>
        <v>0.49658519274340596</v>
      </c>
      <c r="AJ173" s="41">
        <f t="shared" si="12"/>
        <v>2.0137531577924377</v>
      </c>
    </row>
    <row r="174" spans="1:36" x14ac:dyDescent="0.25">
      <c r="A174" s="3" t="s">
        <v>1072</v>
      </c>
      <c r="B174" s="4" t="s">
        <v>1074</v>
      </c>
      <c r="C174" s="3" t="s">
        <v>58</v>
      </c>
      <c r="D174" s="3" t="s">
        <v>55</v>
      </c>
      <c r="E174" s="3">
        <v>1704.46</v>
      </c>
      <c r="F174" s="3" t="s">
        <v>1075</v>
      </c>
      <c r="G174" s="3" t="s">
        <v>42</v>
      </c>
      <c r="H174" s="5" t="s">
        <v>47</v>
      </c>
      <c r="I174" s="3" t="s">
        <v>47</v>
      </c>
      <c r="J174" s="3" t="s">
        <v>80</v>
      </c>
      <c r="K174" s="3" t="s">
        <v>47</v>
      </c>
      <c r="L174" s="3" t="s">
        <v>80</v>
      </c>
      <c r="M174" s="3" t="s">
        <v>47</v>
      </c>
      <c r="N174" s="3" t="s">
        <v>31</v>
      </c>
      <c r="O174" s="5" t="s">
        <v>46</v>
      </c>
      <c r="P174" s="3" t="s">
        <v>80</v>
      </c>
      <c r="Q174" s="3" t="s">
        <v>80</v>
      </c>
      <c r="R174" s="3" t="s">
        <v>80</v>
      </c>
      <c r="S174" s="3" t="s">
        <v>80</v>
      </c>
      <c r="T174" s="3" t="s">
        <v>80</v>
      </c>
      <c r="U174" s="3" t="s">
        <v>31</v>
      </c>
      <c r="V174" s="5" t="s">
        <v>46</v>
      </c>
      <c r="W174" s="3" t="s">
        <v>39</v>
      </c>
      <c r="X174" s="5">
        <v>1474.17</v>
      </c>
      <c r="Y174" s="3" t="s">
        <v>1076</v>
      </c>
      <c r="AA174" s="14">
        <f t="shared" si="10"/>
        <v>-230.28999999999996</v>
      </c>
      <c r="AF174" s="23">
        <f t="shared" si="9"/>
        <v>-1.4903772821573913</v>
      </c>
      <c r="AI174" s="25">
        <f t="shared" si="11"/>
        <v>0.93193746878603645</v>
      </c>
      <c r="AJ174" s="41">
        <f t="shared" si="12"/>
        <v>1.0730333670376226</v>
      </c>
    </row>
    <row r="175" spans="1:36" x14ac:dyDescent="0.25">
      <c r="A175" s="3" t="s">
        <v>1072</v>
      </c>
      <c r="B175" s="4" t="s">
        <v>1077</v>
      </c>
      <c r="C175" s="3" t="s">
        <v>58</v>
      </c>
      <c r="D175" s="3" t="s">
        <v>55</v>
      </c>
      <c r="E175" s="3">
        <v>1533.51</v>
      </c>
      <c r="F175" s="3" t="s">
        <v>1078</v>
      </c>
      <c r="G175" s="3" t="s">
        <v>42</v>
      </c>
      <c r="H175" s="5" t="s">
        <v>47</v>
      </c>
      <c r="I175" s="3" t="s">
        <v>80</v>
      </c>
      <c r="J175" s="3" t="s">
        <v>80</v>
      </c>
      <c r="K175" s="3" t="s">
        <v>80</v>
      </c>
      <c r="L175" s="3" t="s">
        <v>80</v>
      </c>
      <c r="M175" s="3" t="s">
        <v>80</v>
      </c>
      <c r="N175" s="3" t="s">
        <v>31</v>
      </c>
      <c r="O175" s="5" t="s">
        <v>46</v>
      </c>
      <c r="P175" s="3" t="s">
        <v>47</v>
      </c>
      <c r="Q175" s="3" t="s">
        <v>80</v>
      </c>
      <c r="R175" s="3" t="s">
        <v>80</v>
      </c>
      <c r="S175" s="3" t="s">
        <v>80</v>
      </c>
      <c r="T175" s="3" t="s">
        <v>80</v>
      </c>
      <c r="U175" s="3" t="s">
        <v>31</v>
      </c>
      <c r="V175" s="5" t="s">
        <v>46</v>
      </c>
      <c r="W175" s="3" t="s">
        <v>39</v>
      </c>
      <c r="X175" s="5">
        <v>1474.17</v>
      </c>
      <c r="Y175" s="3" t="s">
        <v>1079</v>
      </c>
      <c r="AA175" s="14">
        <f t="shared" si="10"/>
        <v>-59.339999999999918</v>
      </c>
      <c r="AF175" s="23">
        <f t="shared" si="9"/>
        <v>-0.3776790024440132</v>
      </c>
      <c r="AI175" s="25">
        <f t="shared" si="11"/>
        <v>0.64716546595029523</v>
      </c>
      <c r="AJ175" s="41">
        <f t="shared" si="12"/>
        <v>1.54519987949543</v>
      </c>
    </row>
    <row r="176" spans="1:36" x14ac:dyDescent="0.25">
      <c r="A176" s="3" t="s">
        <v>585</v>
      </c>
      <c r="B176" s="4" t="s">
        <v>1080</v>
      </c>
      <c r="C176" s="3" t="s">
        <v>58</v>
      </c>
      <c r="D176" s="3" t="s">
        <v>422</v>
      </c>
      <c r="E176" s="3">
        <v>1880.22</v>
      </c>
      <c r="F176" s="3" t="s">
        <v>1081</v>
      </c>
      <c r="G176" s="3" t="s">
        <v>42</v>
      </c>
      <c r="H176" s="5" t="s">
        <v>47</v>
      </c>
      <c r="I176" s="3" t="s">
        <v>40</v>
      </c>
      <c r="J176" s="3" t="s">
        <v>47</v>
      </c>
      <c r="K176" s="3" t="s">
        <v>40</v>
      </c>
      <c r="L176" s="3" t="s">
        <v>49</v>
      </c>
      <c r="M176" s="3" t="s">
        <v>47</v>
      </c>
      <c r="N176" s="3" t="s">
        <v>31</v>
      </c>
      <c r="O176" s="5" t="s">
        <v>47</v>
      </c>
      <c r="P176" s="3" t="s">
        <v>47</v>
      </c>
      <c r="Q176" s="3" t="s">
        <v>80</v>
      </c>
      <c r="R176" s="3" t="s">
        <v>47</v>
      </c>
      <c r="S176" s="3" t="s">
        <v>80</v>
      </c>
      <c r="T176" s="3" t="s">
        <v>47</v>
      </c>
      <c r="U176" s="3" t="s">
        <v>31</v>
      </c>
      <c r="V176" s="5" t="s">
        <v>209</v>
      </c>
      <c r="W176" s="3" t="s">
        <v>39</v>
      </c>
      <c r="X176" s="5">
        <v>1463.04</v>
      </c>
      <c r="Y176" s="3" t="s">
        <v>1082</v>
      </c>
      <c r="AA176" s="14">
        <f t="shared" si="10"/>
        <v>-417.18000000000006</v>
      </c>
      <c r="AF176" s="23">
        <f t="shared" si="9"/>
        <v>-2.7068275980136844</v>
      </c>
      <c r="AI176" s="25">
        <f t="shared" si="11"/>
        <v>0.9966035238094948</v>
      </c>
      <c r="AJ176" s="41">
        <f t="shared" si="12"/>
        <v>1.0034080515564727</v>
      </c>
    </row>
    <row r="177" spans="1:36" x14ac:dyDescent="0.25">
      <c r="A177" s="3" t="s">
        <v>877</v>
      </c>
      <c r="B177" s="4" t="s">
        <v>1083</v>
      </c>
      <c r="C177" s="3" t="s">
        <v>63</v>
      </c>
      <c r="D177" s="3" t="s">
        <v>934</v>
      </c>
      <c r="E177" s="3" t="s">
        <v>42</v>
      </c>
      <c r="F177" s="3" t="s">
        <v>80</v>
      </c>
      <c r="G177" s="3" t="s">
        <v>42</v>
      </c>
      <c r="H177" s="5" t="s">
        <v>47</v>
      </c>
      <c r="I177" s="3" t="s">
        <v>47</v>
      </c>
      <c r="J177" s="3" t="s">
        <v>80</v>
      </c>
      <c r="K177" s="3" t="s">
        <v>40</v>
      </c>
      <c r="L177" s="3" t="s">
        <v>80</v>
      </c>
      <c r="M177" s="3" t="s">
        <v>80</v>
      </c>
      <c r="N177" s="3" t="s">
        <v>31</v>
      </c>
      <c r="O177" s="5" t="s">
        <v>47</v>
      </c>
      <c r="P177" s="3" t="s">
        <v>48</v>
      </c>
      <c r="Q177" s="3" t="s">
        <v>80</v>
      </c>
      <c r="R177" s="3" t="s">
        <v>47</v>
      </c>
      <c r="S177" s="3" t="s">
        <v>117</v>
      </c>
      <c r="T177" s="3" t="s">
        <v>47</v>
      </c>
      <c r="U177" s="3" t="s">
        <v>31</v>
      </c>
      <c r="V177" s="5" t="s">
        <v>1084</v>
      </c>
      <c r="W177" s="3" t="s">
        <v>39</v>
      </c>
      <c r="X177" s="5">
        <v>1457.48</v>
      </c>
      <c r="Y177" s="3" t="s">
        <v>42</v>
      </c>
      <c r="AA177" s="14">
        <f t="shared" si="10"/>
        <v>0</v>
      </c>
      <c r="AF177" s="23">
        <f t="shared" si="9"/>
        <v>8.5597569487434466E-3</v>
      </c>
      <c r="AI177" s="25">
        <f t="shared" si="11"/>
        <v>0.49658519274340596</v>
      </c>
      <c r="AJ177" s="41">
        <f t="shared" si="12"/>
        <v>2.0137531577924377</v>
      </c>
    </row>
    <row r="178" spans="1:36" x14ac:dyDescent="0.25">
      <c r="A178" s="3" t="s">
        <v>1085</v>
      </c>
      <c r="B178" s="4" t="s">
        <v>1086</v>
      </c>
      <c r="C178" s="3" t="s">
        <v>63</v>
      </c>
      <c r="D178" s="3" t="s">
        <v>1087</v>
      </c>
      <c r="E178" s="3" t="s">
        <v>42</v>
      </c>
      <c r="F178" s="3" t="s">
        <v>80</v>
      </c>
      <c r="G178" s="3" t="s">
        <v>42</v>
      </c>
      <c r="H178" s="5" t="s">
        <v>47</v>
      </c>
      <c r="I178" s="3" t="s">
        <v>47</v>
      </c>
      <c r="J178" s="3" t="s">
        <v>47</v>
      </c>
      <c r="K178" s="3" t="s">
        <v>40</v>
      </c>
      <c r="L178" s="3" t="s">
        <v>80</v>
      </c>
      <c r="M178" s="3" t="s">
        <v>47</v>
      </c>
      <c r="N178" s="3" t="s">
        <v>31</v>
      </c>
      <c r="O178" s="5" t="s">
        <v>47</v>
      </c>
      <c r="P178" s="3" t="s">
        <v>80</v>
      </c>
      <c r="Q178" s="3" t="s">
        <v>80</v>
      </c>
      <c r="R178" s="3" t="s">
        <v>48</v>
      </c>
      <c r="S178" s="3" t="s">
        <v>80</v>
      </c>
      <c r="T178" s="3" t="s">
        <v>47</v>
      </c>
      <c r="U178" s="3" t="s">
        <v>31</v>
      </c>
      <c r="V178" s="5" t="s">
        <v>86</v>
      </c>
      <c r="W178" s="3" t="s">
        <v>39</v>
      </c>
      <c r="X178" s="5">
        <v>1429.65</v>
      </c>
      <c r="Y178" s="3" t="s">
        <v>42</v>
      </c>
      <c r="AA178" s="14">
        <f t="shared" si="10"/>
        <v>0</v>
      </c>
      <c r="AF178" s="23">
        <f t="shared" si="9"/>
        <v>8.5597569487434466E-3</v>
      </c>
      <c r="AI178" s="25">
        <f t="shared" si="11"/>
        <v>0.49658519274340596</v>
      </c>
      <c r="AJ178" s="41">
        <f t="shared" si="12"/>
        <v>2.0137531577924377</v>
      </c>
    </row>
    <row r="179" spans="1:36" x14ac:dyDescent="0.25">
      <c r="A179" s="3" t="s">
        <v>1085</v>
      </c>
      <c r="B179" s="4" t="s">
        <v>1088</v>
      </c>
      <c r="C179" s="3" t="s">
        <v>278</v>
      </c>
      <c r="D179" s="3" t="s">
        <v>934</v>
      </c>
      <c r="E179" s="3" t="s">
        <v>42</v>
      </c>
      <c r="F179" s="3" t="s">
        <v>80</v>
      </c>
      <c r="G179" s="3" t="s">
        <v>42</v>
      </c>
      <c r="H179" s="5" t="s">
        <v>47</v>
      </c>
      <c r="I179" s="3" t="s">
        <v>47</v>
      </c>
      <c r="J179" s="3" t="s">
        <v>47</v>
      </c>
      <c r="K179" s="3" t="s">
        <v>48</v>
      </c>
      <c r="L179" s="3" t="s">
        <v>80</v>
      </c>
      <c r="M179" s="3" t="s">
        <v>80</v>
      </c>
      <c r="N179" s="3" t="s">
        <v>31</v>
      </c>
      <c r="O179" s="5" t="s">
        <v>47</v>
      </c>
      <c r="P179" s="3" t="s">
        <v>40</v>
      </c>
      <c r="Q179" s="3" t="s">
        <v>47</v>
      </c>
      <c r="R179" s="3" t="s">
        <v>47</v>
      </c>
      <c r="S179" s="3" t="s">
        <v>80</v>
      </c>
      <c r="T179" s="3" t="s">
        <v>80</v>
      </c>
      <c r="U179" s="3" t="s">
        <v>31</v>
      </c>
      <c r="V179" s="5" t="s">
        <v>86</v>
      </c>
      <c r="W179" s="3" t="s">
        <v>39</v>
      </c>
      <c r="X179" s="5">
        <v>1429.65</v>
      </c>
      <c r="Y179" s="3" t="s">
        <v>42</v>
      </c>
      <c r="AA179" s="14">
        <f t="shared" si="10"/>
        <v>0</v>
      </c>
      <c r="AF179" s="23">
        <f t="shared" si="9"/>
        <v>8.5597569487434466E-3</v>
      </c>
      <c r="AI179" s="25">
        <f t="shared" si="11"/>
        <v>0.49658519274340596</v>
      </c>
      <c r="AJ179" s="41">
        <f t="shared" si="12"/>
        <v>2.0137531577924377</v>
      </c>
    </row>
    <row r="180" spans="1:36" x14ac:dyDescent="0.25">
      <c r="A180" s="3" t="s">
        <v>863</v>
      </c>
      <c r="B180" s="4" t="s">
        <v>1089</v>
      </c>
      <c r="C180" s="3" t="s">
        <v>58</v>
      </c>
      <c r="D180" s="3" t="s">
        <v>186</v>
      </c>
      <c r="E180" s="3">
        <v>1587.38</v>
      </c>
      <c r="F180" s="3" t="s">
        <v>1090</v>
      </c>
      <c r="G180" s="3" t="s">
        <v>42</v>
      </c>
      <c r="H180" s="5" t="s">
        <v>47</v>
      </c>
      <c r="I180" s="3" t="s">
        <v>203</v>
      </c>
      <c r="J180" s="3" t="s">
        <v>47</v>
      </c>
      <c r="K180" s="3" t="s">
        <v>40</v>
      </c>
      <c r="L180" s="3" t="s">
        <v>80</v>
      </c>
      <c r="M180" s="3" t="s">
        <v>47</v>
      </c>
      <c r="N180" s="3" t="s">
        <v>31</v>
      </c>
      <c r="O180" s="5" t="s">
        <v>47</v>
      </c>
      <c r="P180" s="3" t="s">
        <v>47</v>
      </c>
      <c r="Q180" s="3" t="s">
        <v>47</v>
      </c>
      <c r="R180" s="3" t="s">
        <v>47</v>
      </c>
      <c r="S180" s="3" t="s">
        <v>80</v>
      </c>
      <c r="T180" s="3" t="s">
        <v>80</v>
      </c>
      <c r="U180" s="3" t="s">
        <v>31</v>
      </c>
      <c r="V180" s="5" t="s">
        <v>49</v>
      </c>
      <c r="W180" s="3" t="s">
        <v>39</v>
      </c>
      <c r="X180" s="5">
        <v>1418.52</v>
      </c>
      <c r="Y180" s="3" t="s">
        <v>1091</v>
      </c>
      <c r="AA180" s="14">
        <f t="shared" si="10"/>
        <v>-168.86000000000013</v>
      </c>
      <c r="AF180" s="23">
        <f t="shared" si="9"/>
        <v>-1.0905348994560597</v>
      </c>
      <c r="AI180" s="25">
        <f t="shared" si="11"/>
        <v>0.86226120563973563</v>
      </c>
      <c r="AJ180" s="41">
        <f t="shared" si="12"/>
        <v>1.1597413793631968</v>
      </c>
    </row>
    <row r="181" spans="1:36" x14ac:dyDescent="0.25">
      <c r="A181" s="3" t="s">
        <v>851</v>
      </c>
      <c r="B181" s="4" t="s">
        <v>1092</v>
      </c>
      <c r="C181" s="3" t="s">
        <v>63</v>
      </c>
      <c r="D181" s="3" t="s">
        <v>779</v>
      </c>
      <c r="E181" s="3" t="s">
        <v>42</v>
      </c>
      <c r="F181" s="3" t="s">
        <v>80</v>
      </c>
      <c r="G181" s="3" t="s">
        <v>42</v>
      </c>
      <c r="H181" s="5" t="s">
        <v>47</v>
      </c>
      <c r="I181" s="3" t="s">
        <v>47</v>
      </c>
      <c r="J181" s="3" t="s">
        <v>47</v>
      </c>
      <c r="K181" s="3" t="s">
        <v>48</v>
      </c>
      <c r="L181" s="3" t="s">
        <v>47</v>
      </c>
      <c r="M181" s="3" t="s">
        <v>80</v>
      </c>
      <c r="N181" s="3" t="s">
        <v>31</v>
      </c>
      <c r="O181" s="5" t="s">
        <v>47</v>
      </c>
      <c r="P181" s="3" t="s">
        <v>47</v>
      </c>
      <c r="Q181" s="3" t="s">
        <v>47</v>
      </c>
      <c r="R181" s="3" t="s">
        <v>47</v>
      </c>
      <c r="S181" s="3" t="s">
        <v>80</v>
      </c>
      <c r="T181" s="3" t="s">
        <v>80</v>
      </c>
      <c r="U181" s="3" t="s">
        <v>31</v>
      </c>
      <c r="V181" s="5" t="s">
        <v>48</v>
      </c>
      <c r="W181" s="3" t="s">
        <v>39</v>
      </c>
      <c r="X181" s="5">
        <v>1407.39</v>
      </c>
      <c r="Y181" s="3" t="s">
        <v>42</v>
      </c>
      <c r="AA181" s="14">
        <f t="shared" si="10"/>
        <v>0</v>
      </c>
      <c r="AF181" s="23">
        <f t="shared" si="9"/>
        <v>8.5597569487434466E-3</v>
      </c>
      <c r="AI181" s="25">
        <f t="shared" si="11"/>
        <v>0.49658519274340596</v>
      </c>
      <c r="AJ181" s="41">
        <f t="shared" si="12"/>
        <v>2.0137531577924377</v>
      </c>
    </row>
    <row r="182" spans="1:36" x14ac:dyDescent="0.25">
      <c r="A182" s="3" t="s">
        <v>339</v>
      </c>
      <c r="B182" s="4" t="s">
        <v>1093</v>
      </c>
      <c r="C182" s="3" t="s">
        <v>58</v>
      </c>
      <c r="D182" s="3" t="s">
        <v>140</v>
      </c>
      <c r="E182" s="3">
        <v>1602.44</v>
      </c>
      <c r="F182" s="3" t="s">
        <v>1094</v>
      </c>
      <c r="G182" s="3" t="s">
        <v>42</v>
      </c>
      <c r="H182" s="5" t="s">
        <v>47</v>
      </c>
      <c r="I182" s="3" t="s">
        <v>40</v>
      </c>
      <c r="J182" s="3" t="s">
        <v>47</v>
      </c>
      <c r="K182" s="3" t="s">
        <v>80</v>
      </c>
      <c r="L182" s="3" t="s">
        <v>80</v>
      </c>
      <c r="M182" s="3" t="s">
        <v>80</v>
      </c>
      <c r="N182" s="3" t="s">
        <v>92</v>
      </c>
      <c r="O182" s="5" t="s">
        <v>47</v>
      </c>
      <c r="P182" s="3" t="s">
        <v>47</v>
      </c>
      <c r="Q182" s="3" t="s">
        <v>80</v>
      </c>
      <c r="R182" s="3" t="s">
        <v>80</v>
      </c>
      <c r="S182" s="3" t="s">
        <v>80</v>
      </c>
      <c r="T182" s="3" t="s">
        <v>80</v>
      </c>
      <c r="U182" s="3" t="s">
        <v>31</v>
      </c>
      <c r="V182" s="5" t="s">
        <v>40</v>
      </c>
      <c r="W182" s="3" t="s">
        <v>94</v>
      </c>
      <c r="X182" s="5">
        <v>1385.13</v>
      </c>
      <c r="Y182" s="3" t="s">
        <v>1095</v>
      </c>
      <c r="AA182" s="14">
        <f t="shared" si="10"/>
        <v>-217.30999999999995</v>
      </c>
      <c r="AF182" s="23">
        <f t="shared" si="9"/>
        <v>-1.4058916216093968</v>
      </c>
      <c r="AI182" s="25">
        <f t="shared" si="11"/>
        <v>0.92012184519385154</v>
      </c>
      <c r="AJ182" s="41">
        <f t="shared" si="12"/>
        <v>1.086812583815266</v>
      </c>
    </row>
    <row r="183" spans="1:36" x14ac:dyDescent="0.25">
      <c r="A183" s="3" t="s">
        <v>1096</v>
      </c>
      <c r="B183" s="4" t="s">
        <v>1097</v>
      </c>
      <c r="C183" s="3" t="s">
        <v>63</v>
      </c>
      <c r="D183" s="3" t="s">
        <v>186</v>
      </c>
      <c r="E183" s="3" t="s">
        <v>42</v>
      </c>
      <c r="F183" s="3" t="s">
        <v>80</v>
      </c>
      <c r="G183" s="3" t="s">
        <v>42</v>
      </c>
      <c r="H183" s="5" t="s">
        <v>47</v>
      </c>
      <c r="I183" s="3" t="s">
        <v>80</v>
      </c>
      <c r="J183" s="3" t="s">
        <v>47</v>
      </c>
      <c r="K183" s="3" t="s">
        <v>40</v>
      </c>
      <c r="L183" s="3" t="s">
        <v>80</v>
      </c>
      <c r="M183" s="3" t="s">
        <v>80</v>
      </c>
      <c r="N183" s="3" t="s">
        <v>31</v>
      </c>
      <c r="O183" s="5" t="s">
        <v>47</v>
      </c>
      <c r="P183" s="3" t="s">
        <v>80</v>
      </c>
      <c r="Q183" s="3" t="s">
        <v>47</v>
      </c>
      <c r="R183" s="3" t="s">
        <v>47</v>
      </c>
      <c r="S183" s="3" t="s">
        <v>80</v>
      </c>
      <c r="T183" s="3" t="s">
        <v>47</v>
      </c>
      <c r="U183" s="3" t="s">
        <v>31</v>
      </c>
      <c r="V183" s="5" t="s">
        <v>40</v>
      </c>
      <c r="W183" s="3" t="s">
        <v>39</v>
      </c>
      <c r="X183" s="5">
        <v>1385.13</v>
      </c>
      <c r="Y183" s="3" t="s">
        <v>42</v>
      </c>
      <c r="AA183" s="14">
        <f t="shared" si="10"/>
        <v>0</v>
      </c>
      <c r="AF183" s="23">
        <f t="shared" si="9"/>
        <v>8.5597569487434466E-3</v>
      </c>
      <c r="AI183" s="25">
        <f t="shared" si="11"/>
        <v>0.49658519274340596</v>
      </c>
      <c r="AJ183" s="41">
        <f t="shared" si="12"/>
        <v>2.0137531577924377</v>
      </c>
    </row>
    <row r="184" spans="1:36" x14ac:dyDescent="0.25">
      <c r="A184" s="3" t="s">
        <v>1098</v>
      </c>
      <c r="B184" s="4" t="s">
        <v>1099</v>
      </c>
      <c r="C184" s="3" t="s">
        <v>278</v>
      </c>
      <c r="D184" s="3" t="s">
        <v>564</v>
      </c>
      <c r="E184" s="3" t="s">
        <v>42</v>
      </c>
      <c r="F184" s="3" t="s">
        <v>80</v>
      </c>
      <c r="G184" s="3" t="s">
        <v>42</v>
      </c>
      <c r="H184" s="5" t="s">
        <v>47</v>
      </c>
      <c r="I184" s="3" t="s">
        <v>47</v>
      </c>
      <c r="J184" s="3" t="s">
        <v>47</v>
      </c>
      <c r="K184" s="3" t="s">
        <v>47</v>
      </c>
      <c r="L184" s="3" t="s">
        <v>47</v>
      </c>
      <c r="M184" s="3" t="s">
        <v>47</v>
      </c>
      <c r="N184" s="3" t="s">
        <v>31</v>
      </c>
      <c r="O184" s="5" t="s">
        <v>47</v>
      </c>
      <c r="P184" s="3" t="s">
        <v>47</v>
      </c>
      <c r="Q184" s="3" t="s">
        <v>47</v>
      </c>
      <c r="R184" s="3" t="s">
        <v>47</v>
      </c>
      <c r="S184" s="3" t="s">
        <v>47</v>
      </c>
      <c r="T184" s="3" t="s">
        <v>47</v>
      </c>
      <c r="U184" s="3" t="s">
        <v>31</v>
      </c>
      <c r="V184" s="5" t="s">
        <v>47</v>
      </c>
      <c r="W184" s="3" t="s">
        <v>39</v>
      </c>
      <c r="X184" s="5">
        <v>1362.87</v>
      </c>
      <c r="Y184" s="3" t="s">
        <v>42</v>
      </c>
      <c r="AA184" s="14">
        <f t="shared" si="10"/>
        <v>0</v>
      </c>
      <c r="AF184" s="23">
        <f t="shared" si="9"/>
        <v>8.5597569487434466E-3</v>
      </c>
      <c r="AI184" s="25">
        <f t="shared" si="11"/>
        <v>0.49658519274340596</v>
      </c>
      <c r="AJ184" s="41">
        <f t="shared" si="12"/>
        <v>2.0137531577924377</v>
      </c>
    </row>
    <row r="185" spans="1:36" x14ac:dyDescent="0.25">
      <c r="A185" s="3" t="s">
        <v>1098</v>
      </c>
      <c r="B185" s="4" t="s">
        <v>1100</v>
      </c>
      <c r="C185" s="3" t="s">
        <v>63</v>
      </c>
      <c r="D185" s="3" t="s">
        <v>564</v>
      </c>
      <c r="E185" s="3" t="s">
        <v>42</v>
      </c>
      <c r="F185" s="3" t="s">
        <v>80</v>
      </c>
      <c r="G185" s="3" t="s">
        <v>42</v>
      </c>
      <c r="H185" s="5" t="s">
        <v>47</v>
      </c>
      <c r="I185" s="3" t="s">
        <v>80</v>
      </c>
      <c r="J185" s="3" t="s">
        <v>80</v>
      </c>
      <c r="K185" s="3" t="s">
        <v>80</v>
      </c>
      <c r="L185" s="3" t="s">
        <v>80</v>
      </c>
      <c r="M185" s="3" t="s">
        <v>80</v>
      </c>
      <c r="N185" s="3" t="s">
        <v>31</v>
      </c>
      <c r="O185" s="5" t="s">
        <v>80</v>
      </c>
      <c r="P185" s="3" t="s">
        <v>80</v>
      </c>
      <c r="Q185" s="3" t="s">
        <v>80</v>
      </c>
      <c r="R185" s="3" t="s">
        <v>80</v>
      </c>
      <c r="S185" s="3" t="s">
        <v>80</v>
      </c>
      <c r="T185" s="3" t="s">
        <v>80</v>
      </c>
      <c r="U185" s="3" t="s">
        <v>31</v>
      </c>
      <c r="V185" s="5" t="s">
        <v>47</v>
      </c>
      <c r="W185" s="3" t="s">
        <v>39</v>
      </c>
      <c r="X185" s="5">
        <v>1362.87</v>
      </c>
      <c r="Y185" s="3" t="s">
        <v>42</v>
      </c>
      <c r="AA185" s="14">
        <f t="shared" si="10"/>
        <v>0</v>
      </c>
      <c r="AF185" s="23">
        <f t="shared" si="9"/>
        <v>8.5597569487434466E-3</v>
      </c>
      <c r="AI185" s="25">
        <f t="shared" si="11"/>
        <v>0.49658519274340596</v>
      </c>
      <c r="AJ185" s="41">
        <f t="shared" si="12"/>
        <v>2.0137531577924377</v>
      </c>
    </row>
    <row r="186" spans="1:36" x14ac:dyDescent="0.25">
      <c r="A186" s="67" t="s">
        <v>1101</v>
      </c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</row>
    <row r="187" spans="1:36" x14ac:dyDescent="0.25">
      <c r="A187" s="66" t="s">
        <v>162</v>
      </c>
      <c r="B187" s="66"/>
      <c r="C187" s="66"/>
      <c r="D187" s="66"/>
      <c r="E187" s="66"/>
      <c r="F187" s="66"/>
      <c r="G187" s="66"/>
      <c r="H187" s="66"/>
    </row>
  </sheetData>
  <mergeCells count="15">
    <mergeCell ref="A186:Y186"/>
    <mergeCell ref="A187:H187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185">
    <cfRule type="cellIs" dxfId="475" priority="5" operator="lessThan">
      <formula>200</formula>
    </cfRule>
    <cfRule type="cellIs" dxfId="474" priority="6" operator="between">
      <formula>200</formula>
      <formula>300</formula>
    </cfRule>
    <cfRule type="cellIs" dxfId="473" priority="7" operator="between">
      <formula>300</formula>
      <formula>400</formula>
    </cfRule>
    <cfRule type="cellIs" dxfId="472" priority="8" operator="greaterThan">
      <formula>400</formula>
    </cfRule>
  </conditionalFormatting>
  <conditionalFormatting sqref="AF5:AF185">
    <cfRule type="cellIs" dxfId="471" priority="16" operator="lessThan">
      <formula>2</formula>
    </cfRule>
    <cfRule type="cellIs" dxfId="470" priority="17" operator="between">
      <formula>2</formula>
      <formula>3</formula>
    </cfRule>
    <cfRule type="cellIs" dxfId="469" priority="18" operator="between">
      <formula>3</formula>
      <formula>100</formula>
    </cfRule>
  </conditionalFormatting>
  <conditionalFormatting sqref="AI5:AI185">
    <cfRule type="expression" dxfId="468" priority="1">
      <formula>AND($AF5&gt;0,$AI5&lt;0.01)</formula>
    </cfRule>
    <cfRule type="expression" dxfId="467" priority="2">
      <formula>AND($AF5&gt;0,$AI5&lt;0.02)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8CC4-4125-4545-A878-EF829FE3F576}">
  <dimension ref="A1:AR100"/>
  <sheetViews>
    <sheetView zoomScale="85" zoomScaleNormal="85" workbookViewId="0">
      <selection activeCell="AR5" sqref="AQ4:AR5"/>
    </sheetView>
  </sheetViews>
  <sheetFormatPr defaultRowHeight="15" x14ac:dyDescent="0.25"/>
  <cols>
    <col min="1" max="1" width="5.28515625" customWidth="1"/>
    <col min="2" max="2" width="25.710937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" customWidth="1"/>
    <col min="23" max="23" width="3" customWidth="1"/>
    <col min="24" max="26" width="4.7109375" customWidth="1"/>
    <col min="27" max="27" width="3" customWidth="1"/>
    <col min="28" max="30" width="4.71093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9068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16</v>
      </c>
      <c r="S3" s="2" t="s">
        <v>19</v>
      </c>
      <c r="T3" s="1" t="s">
        <v>3199</v>
      </c>
      <c r="U3" s="2" t="s">
        <v>2052</v>
      </c>
      <c r="V3" s="2" t="s">
        <v>6697</v>
      </c>
      <c r="W3" s="2" t="s">
        <v>19</v>
      </c>
      <c r="X3" s="1" t="s">
        <v>172</v>
      </c>
      <c r="Y3" s="2" t="s">
        <v>172</v>
      </c>
      <c r="Z3" s="2" t="s">
        <v>15</v>
      </c>
      <c r="AA3" s="2" t="s">
        <v>19</v>
      </c>
      <c r="AB3" s="1" t="s">
        <v>3198</v>
      </c>
      <c r="AC3" s="2" t="s">
        <v>2051</v>
      </c>
      <c r="AD3" s="2" t="s">
        <v>6696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6698</v>
      </c>
      <c r="F5" s="3" t="s">
        <v>76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128</v>
      </c>
      <c r="L5" s="5" t="s">
        <v>46</v>
      </c>
      <c r="M5" s="3" t="s">
        <v>46</v>
      </c>
      <c r="N5" s="3" t="s">
        <v>46</v>
      </c>
      <c r="O5" s="3" t="s">
        <v>96</v>
      </c>
      <c r="P5" s="5" t="s">
        <v>46</v>
      </c>
      <c r="Q5" s="3" t="s">
        <v>46</v>
      </c>
      <c r="R5" s="3" t="s">
        <v>46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122</v>
      </c>
      <c r="X5" s="5" t="s">
        <v>46</v>
      </c>
      <c r="Y5" s="3" t="s">
        <v>46</v>
      </c>
      <c r="Z5" s="3" t="s">
        <v>3758</v>
      </c>
      <c r="AA5" s="3" t="s">
        <v>78</v>
      </c>
      <c r="AB5" s="5" t="s">
        <v>46</v>
      </c>
      <c r="AC5" s="3" t="s">
        <v>46</v>
      </c>
      <c r="AD5" s="3" t="s">
        <v>47</v>
      </c>
      <c r="AE5" s="3" t="s">
        <v>176</v>
      </c>
      <c r="AF5" s="5" t="s">
        <v>9069</v>
      </c>
      <c r="AG5" s="3" t="s">
        <v>1997</v>
      </c>
      <c r="AH5" s="5" t="s">
        <v>6718</v>
      </c>
      <c r="AI5" s="3" t="s">
        <v>5973</v>
      </c>
      <c r="AK5" s="16">
        <f>IF(OR(E5="", ISBLANK(E5)), AH5-AH5,AH5-E5)</f>
        <v>66.260000000000218</v>
      </c>
      <c r="AL5" t="str">
        <f>IF(AK5&gt;300,B5,"  ")</f>
        <v xml:space="preserve">  </v>
      </c>
      <c r="AN5" s="23">
        <f>(AK5-$AO$5)/$AP$5</f>
        <v>0.54230962142416217</v>
      </c>
      <c r="AO5" s="21">
        <f>AVERAGE(AK5:AK93)</f>
        <v>2.0842696629213511</v>
      </c>
      <c r="AP5" s="19">
        <f>_xlfn.STDEV.P(AK5:AK93)</f>
        <v>118.33780519797276</v>
      </c>
      <c r="AQ5" s="25">
        <f>1-_xlfn.NORM.S.DIST(AN5,TRUE)</f>
        <v>0.29380261430579724</v>
      </c>
      <c r="AR5" s="41">
        <f>1/AQ5</f>
        <v>3.4036456835580591</v>
      </c>
    </row>
    <row r="6" spans="1:44" x14ac:dyDescent="0.25">
      <c r="A6" s="3" t="s">
        <v>48</v>
      </c>
      <c r="B6" s="4" t="s">
        <v>198</v>
      </c>
      <c r="C6" s="3" t="s">
        <v>42</v>
      </c>
      <c r="D6" s="3" t="s">
        <v>186</v>
      </c>
      <c r="E6" s="3" t="s">
        <v>6718</v>
      </c>
      <c r="F6" s="3" t="s">
        <v>86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128</v>
      </c>
      <c r="L6" s="5" t="s">
        <v>46</v>
      </c>
      <c r="M6" s="3" t="s">
        <v>46</v>
      </c>
      <c r="N6" s="3" t="s">
        <v>46</v>
      </c>
      <c r="O6" s="3" t="s">
        <v>302</v>
      </c>
      <c r="P6" s="5" t="s">
        <v>46</v>
      </c>
      <c r="Q6" s="3" t="s">
        <v>46</v>
      </c>
      <c r="R6" s="3" t="s">
        <v>46</v>
      </c>
      <c r="S6" s="3" t="s">
        <v>50</v>
      </c>
      <c r="T6" s="6" t="s">
        <v>46</v>
      </c>
      <c r="U6" s="7" t="s">
        <v>46</v>
      </c>
      <c r="V6" s="7" t="s">
        <v>46</v>
      </c>
      <c r="W6" s="7" t="s">
        <v>138</v>
      </c>
      <c r="X6" s="5" t="s">
        <v>46</v>
      </c>
      <c r="Y6" s="3" t="s">
        <v>46</v>
      </c>
      <c r="Z6" s="3" t="s">
        <v>3758</v>
      </c>
      <c r="AA6" s="3" t="s">
        <v>443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9069</v>
      </c>
      <c r="AG6" s="3" t="s">
        <v>3550</v>
      </c>
      <c r="AH6" s="5" t="s">
        <v>6718</v>
      </c>
      <c r="AI6" s="3" t="s">
        <v>3201</v>
      </c>
      <c r="AK6" s="16">
        <f t="shared" ref="AK6:AK69" si="0">IF(OR(E6="", ISBLANK(E6)), AH6-AH6,AH6-E6)</f>
        <v>0</v>
      </c>
      <c r="AL6" t="str">
        <f t="shared" ref="AL6:AL69" si="1">IF(AK6&gt;300,B6,"  ")</f>
        <v xml:space="preserve">  </v>
      </c>
      <c r="AN6" s="23">
        <f t="shared" ref="AN6:AN69" si="2">(AK6-$AO$5)/$AP$5</f>
        <v>-1.7612880849315064E-2</v>
      </c>
      <c r="AQ6" s="25">
        <f t="shared" ref="AQ6:AQ69" si="3">1-_xlfn.NORM.S.DIST(AN6,TRUE)</f>
        <v>0.50702615958024322</v>
      </c>
      <c r="AR6" s="41">
        <f t="shared" ref="AR6:AR69" si="4">1/AQ6</f>
        <v>1.9722848241753048</v>
      </c>
    </row>
    <row r="7" spans="1:44" x14ac:dyDescent="0.25">
      <c r="A7" s="3" t="s">
        <v>86</v>
      </c>
      <c r="B7" s="4" t="s">
        <v>6588</v>
      </c>
      <c r="C7" s="3" t="s">
        <v>42</v>
      </c>
      <c r="D7" s="3" t="s">
        <v>380</v>
      </c>
      <c r="E7" s="3" t="s">
        <v>6796</v>
      </c>
      <c r="F7" s="3" t="s">
        <v>119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98</v>
      </c>
      <c r="L7" s="6" t="s">
        <v>46</v>
      </c>
      <c r="M7" s="7" t="s">
        <v>46</v>
      </c>
      <c r="N7" s="7" t="s">
        <v>46</v>
      </c>
      <c r="O7" s="7" t="s">
        <v>236</v>
      </c>
      <c r="P7" s="5" t="s">
        <v>46</v>
      </c>
      <c r="Q7" s="3" t="s">
        <v>40</v>
      </c>
      <c r="R7" s="3" t="s">
        <v>61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293</v>
      </c>
      <c r="X7" s="5" t="s">
        <v>46</v>
      </c>
      <c r="Y7" s="3" t="s">
        <v>3760</v>
      </c>
      <c r="Z7" s="3" t="s">
        <v>46</v>
      </c>
      <c r="AA7" s="3" t="s">
        <v>188</v>
      </c>
      <c r="AB7" s="5" t="s">
        <v>46</v>
      </c>
      <c r="AC7" s="3" t="s">
        <v>46</v>
      </c>
      <c r="AD7" s="3" t="s">
        <v>80</v>
      </c>
      <c r="AE7" s="3" t="s">
        <v>176</v>
      </c>
      <c r="AF7" s="5" t="s">
        <v>9070</v>
      </c>
      <c r="AG7" s="3" t="s">
        <v>141</v>
      </c>
      <c r="AH7" s="5" t="s">
        <v>9071</v>
      </c>
      <c r="AI7" s="3" t="s">
        <v>9072</v>
      </c>
      <c r="AK7" s="16">
        <f t="shared" si="0"/>
        <v>67.269999999999982</v>
      </c>
      <c r="AL7" t="str">
        <f t="shared" si="1"/>
        <v xml:space="preserve">  </v>
      </c>
      <c r="AN7" s="23">
        <f t="shared" si="2"/>
        <v>0.55084451015486069</v>
      </c>
      <c r="AQ7" s="25">
        <f t="shared" si="3"/>
        <v>0.29087013450556998</v>
      </c>
      <c r="AR7" s="41">
        <f t="shared" si="4"/>
        <v>3.4379603863415915</v>
      </c>
    </row>
    <row r="8" spans="1:44" x14ac:dyDescent="0.25">
      <c r="A8" s="3" t="s">
        <v>61</v>
      </c>
      <c r="B8" s="4" t="s">
        <v>41</v>
      </c>
      <c r="C8" s="3" t="s">
        <v>42</v>
      </c>
      <c r="D8" s="3" t="s">
        <v>43</v>
      </c>
      <c r="E8" s="3" t="s">
        <v>6735</v>
      </c>
      <c r="F8" s="3" t="s">
        <v>88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128</v>
      </c>
      <c r="L8" s="5" t="s">
        <v>61</v>
      </c>
      <c r="M8" s="3" t="s">
        <v>46</v>
      </c>
      <c r="N8" s="3" t="s">
        <v>46</v>
      </c>
      <c r="O8" s="3" t="s">
        <v>188</v>
      </c>
      <c r="P8" s="5" t="s">
        <v>46</v>
      </c>
      <c r="Q8" s="3" t="s">
        <v>46</v>
      </c>
      <c r="R8" s="3" t="s">
        <v>47</v>
      </c>
      <c r="S8" s="3" t="s">
        <v>50</v>
      </c>
      <c r="T8" s="5" t="s">
        <v>46</v>
      </c>
      <c r="U8" s="3" t="s">
        <v>46</v>
      </c>
      <c r="V8" s="3" t="s">
        <v>46</v>
      </c>
      <c r="W8" s="3" t="s">
        <v>273</v>
      </c>
      <c r="X8" s="6" t="s">
        <v>46</v>
      </c>
      <c r="Y8" s="7" t="s">
        <v>46</v>
      </c>
      <c r="Z8" s="7" t="s">
        <v>46</v>
      </c>
      <c r="AA8" s="7" t="s">
        <v>476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60</v>
      </c>
      <c r="AG8" s="3" t="s">
        <v>1936</v>
      </c>
      <c r="AH8" s="5" t="s">
        <v>9073</v>
      </c>
      <c r="AI8" s="3" t="s">
        <v>5568</v>
      </c>
      <c r="AK8" s="16">
        <f t="shared" si="0"/>
        <v>25.380000000000109</v>
      </c>
      <c r="AL8" t="str">
        <f t="shared" si="1"/>
        <v xml:space="preserve">  </v>
      </c>
      <c r="AN8" s="23">
        <f t="shared" si="2"/>
        <v>0.19685788745284113</v>
      </c>
      <c r="AQ8" s="25">
        <f t="shared" si="3"/>
        <v>0.42196937484566432</v>
      </c>
      <c r="AR8" s="41">
        <f t="shared" si="4"/>
        <v>2.3698402292008773</v>
      </c>
    </row>
    <row r="9" spans="1:44" x14ac:dyDescent="0.25">
      <c r="A9" s="3" t="s">
        <v>46</v>
      </c>
      <c r="B9" s="4" t="s">
        <v>54</v>
      </c>
      <c r="C9" s="3" t="s">
        <v>42</v>
      </c>
      <c r="D9" s="3" t="s">
        <v>55</v>
      </c>
      <c r="E9" s="3" t="s">
        <v>6747</v>
      </c>
      <c r="F9" s="3" t="s">
        <v>146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46</v>
      </c>
      <c r="O9" s="3" t="s">
        <v>210</v>
      </c>
      <c r="P9" s="5" t="s">
        <v>48</v>
      </c>
      <c r="Q9" s="3" t="s">
        <v>46</v>
      </c>
      <c r="R9" s="3" t="s">
        <v>46</v>
      </c>
      <c r="S9" s="3" t="s">
        <v>50</v>
      </c>
      <c r="T9" s="5" t="s">
        <v>46</v>
      </c>
      <c r="U9" s="3" t="s">
        <v>46</v>
      </c>
      <c r="V9" s="3" t="s">
        <v>46</v>
      </c>
      <c r="W9" s="3" t="s">
        <v>293</v>
      </c>
      <c r="X9" s="5" t="s">
        <v>46</v>
      </c>
      <c r="Y9" s="3" t="s">
        <v>3760</v>
      </c>
      <c r="Z9" s="3" t="s">
        <v>2525</v>
      </c>
      <c r="AA9" s="3" t="s">
        <v>121</v>
      </c>
      <c r="AB9" s="5" t="s">
        <v>46</v>
      </c>
      <c r="AC9" s="3" t="s">
        <v>46</v>
      </c>
      <c r="AD9" s="3" t="s">
        <v>47</v>
      </c>
      <c r="AE9" s="3" t="s">
        <v>176</v>
      </c>
      <c r="AF9" s="5" t="s">
        <v>9074</v>
      </c>
      <c r="AG9" s="3" t="s">
        <v>252</v>
      </c>
      <c r="AH9" s="5" t="s">
        <v>9075</v>
      </c>
      <c r="AI9" s="3" t="s">
        <v>7560</v>
      </c>
      <c r="AK9" s="16">
        <f t="shared" si="0"/>
        <v>100.11000000000013</v>
      </c>
      <c r="AL9" t="str">
        <f t="shared" si="1"/>
        <v xml:space="preserve">  </v>
      </c>
      <c r="AN9" s="23">
        <f t="shared" si="2"/>
        <v>0.828355149675854</v>
      </c>
      <c r="AQ9" s="25">
        <f t="shared" si="3"/>
        <v>0.20373469928135568</v>
      </c>
      <c r="AR9" s="41">
        <f t="shared" si="4"/>
        <v>4.9083440549270865</v>
      </c>
    </row>
    <row r="10" spans="1:44" x14ac:dyDescent="0.25">
      <c r="A10" s="3" t="s">
        <v>76</v>
      </c>
      <c r="B10" s="4" t="s">
        <v>401</v>
      </c>
      <c r="C10" s="3" t="s">
        <v>42</v>
      </c>
      <c r="D10" s="3" t="s">
        <v>380</v>
      </c>
      <c r="E10" s="3" t="s">
        <v>6700</v>
      </c>
      <c r="F10" s="3" t="s">
        <v>143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128</v>
      </c>
      <c r="L10" s="5" t="s">
        <v>46</v>
      </c>
      <c r="M10" s="3" t="s">
        <v>46</v>
      </c>
      <c r="N10" s="3" t="s">
        <v>86</v>
      </c>
      <c r="O10" s="3" t="s">
        <v>361</v>
      </c>
      <c r="P10" s="5" t="s">
        <v>86</v>
      </c>
      <c r="Q10" s="3" t="s">
        <v>46</v>
      </c>
      <c r="R10" s="3" t="s">
        <v>46</v>
      </c>
      <c r="S10" s="3" t="s">
        <v>226</v>
      </c>
      <c r="T10" s="5" t="s">
        <v>46</v>
      </c>
      <c r="U10" s="3" t="s">
        <v>46</v>
      </c>
      <c r="V10" s="3" t="s">
        <v>46</v>
      </c>
      <c r="W10" s="3" t="s">
        <v>315</v>
      </c>
      <c r="X10" s="5" t="s">
        <v>46</v>
      </c>
      <c r="Y10" s="3" t="s">
        <v>3770</v>
      </c>
      <c r="Z10" s="3" t="s">
        <v>3758</v>
      </c>
      <c r="AA10" s="3" t="s">
        <v>396</v>
      </c>
      <c r="AB10" s="5" t="s">
        <v>46</v>
      </c>
      <c r="AC10" s="3" t="s">
        <v>3760</v>
      </c>
      <c r="AD10" s="3" t="s">
        <v>47</v>
      </c>
      <c r="AE10" s="3" t="s">
        <v>176</v>
      </c>
      <c r="AF10" s="5" t="s">
        <v>9076</v>
      </c>
      <c r="AG10" s="3" t="s">
        <v>1425</v>
      </c>
      <c r="AH10" s="5" t="s">
        <v>9077</v>
      </c>
      <c r="AI10" s="3" t="s">
        <v>5963</v>
      </c>
      <c r="AK10" s="16">
        <f t="shared" si="0"/>
        <v>73.2800000000002</v>
      </c>
      <c r="AL10" t="str">
        <f t="shared" si="1"/>
        <v xml:space="preserve">  </v>
      </c>
      <c r="AN10" s="23">
        <f t="shared" si="2"/>
        <v>0.60163132329497093</v>
      </c>
      <c r="AQ10" s="25">
        <f t="shared" si="3"/>
        <v>0.27370978688183278</v>
      </c>
      <c r="AR10" s="41">
        <f t="shared" si="4"/>
        <v>3.6535047262731766</v>
      </c>
    </row>
    <row r="11" spans="1:44" x14ac:dyDescent="0.25">
      <c r="A11" s="3" t="s">
        <v>83</v>
      </c>
      <c r="B11" s="4" t="s">
        <v>353</v>
      </c>
      <c r="C11" s="3" t="s">
        <v>58</v>
      </c>
      <c r="D11" s="3" t="s">
        <v>354</v>
      </c>
      <c r="E11" s="3" t="s">
        <v>6737</v>
      </c>
      <c r="F11" s="3" t="s">
        <v>46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113</v>
      </c>
      <c r="L11" s="5" t="s">
        <v>46</v>
      </c>
      <c r="M11" s="3" t="s">
        <v>46</v>
      </c>
      <c r="N11" s="3" t="s">
        <v>46</v>
      </c>
      <c r="O11" s="3" t="s">
        <v>210</v>
      </c>
      <c r="P11" s="5" t="s">
        <v>46</v>
      </c>
      <c r="Q11" s="3" t="s">
        <v>46</v>
      </c>
      <c r="R11" s="3" t="s">
        <v>47</v>
      </c>
      <c r="S11" s="3" t="s">
        <v>454</v>
      </c>
      <c r="T11" s="5" t="s">
        <v>46</v>
      </c>
      <c r="U11" s="3" t="s">
        <v>46</v>
      </c>
      <c r="V11" s="3" t="s">
        <v>46</v>
      </c>
      <c r="W11" s="3" t="s">
        <v>315</v>
      </c>
      <c r="X11" s="5" t="s">
        <v>46</v>
      </c>
      <c r="Y11" s="3" t="s">
        <v>3760</v>
      </c>
      <c r="Z11" s="3" t="s">
        <v>3758</v>
      </c>
      <c r="AA11" s="3" t="s">
        <v>67</v>
      </c>
      <c r="AB11" s="5" t="s">
        <v>46</v>
      </c>
      <c r="AC11" s="3" t="s">
        <v>3760</v>
      </c>
      <c r="AD11" s="3" t="s">
        <v>80</v>
      </c>
      <c r="AE11" s="3" t="s">
        <v>176</v>
      </c>
      <c r="AF11" s="5" t="s">
        <v>9078</v>
      </c>
      <c r="AG11" s="3" t="s">
        <v>898</v>
      </c>
      <c r="AH11" s="5" t="s">
        <v>9079</v>
      </c>
      <c r="AI11" s="3" t="s">
        <v>8488</v>
      </c>
      <c r="AK11" s="16">
        <f t="shared" si="0"/>
        <v>-58.639999999999873</v>
      </c>
      <c r="AL11" t="str">
        <f t="shared" si="1"/>
        <v xml:space="preserve">  </v>
      </c>
      <c r="AN11" s="23">
        <f t="shared" si="2"/>
        <v>-0.51314345032285158</v>
      </c>
      <c r="AQ11" s="25">
        <f t="shared" si="3"/>
        <v>0.69607451024188027</v>
      </c>
      <c r="AR11" s="41">
        <f t="shared" si="4"/>
        <v>1.4366278110837705</v>
      </c>
    </row>
    <row r="12" spans="1:44" x14ac:dyDescent="0.25">
      <c r="A12" s="3" t="s">
        <v>88</v>
      </c>
      <c r="B12" s="4" t="s">
        <v>1107</v>
      </c>
      <c r="C12" s="3" t="s">
        <v>42</v>
      </c>
      <c r="D12" s="3" t="s">
        <v>1103</v>
      </c>
      <c r="E12" s="3" t="s">
        <v>6894</v>
      </c>
      <c r="F12" s="3" t="s">
        <v>128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128</v>
      </c>
      <c r="L12" s="5" t="s">
        <v>46</v>
      </c>
      <c r="M12" s="3" t="s">
        <v>46</v>
      </c>
      <c r="N12" s="3" t="s">
        <v>61</v>
      </c>
      <c r="O12" s="3" t="s">
        <v>773</v>
      </c>
      <c r="P12" s="5" t="s">
        <v>40</v>
      </c>
      <c r="Q12" s="3" t="s">
        <v>46</v>
      </c>
      <c r="R12" s="3" t="s">
        <v>46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219</v>
      </c>
      <c r="X12" s="5" t="s">
        <v>46</v>
      </c>
      <c r="Y12" s="3" t="s">
        <v>3760</v>
      </c>
      <c r="Z12" s="3" t="s">
        <v>2525</v>
      </c>
      <c r="AA12" s="3" t="s">
        <v>121</v>
      </c>
      <c r="AB12" s="5" t="s">
        <v>46</v>
      </c>
      <c r="AC12" s="3" t="s">
        <v>46</v>
      </c>
      <c r="AD12" s="3" t="s">
        <v>47</v>
      </c>
      <c r="AE12" s="3" t="s">
        <v>176</v>
      </c>
      <c r="AF12" s="5" t="s">
        <v>9080</v>
      </c>
      <c r="AG12" s="3" t="s">
        <v>962</v>
      </c>
      <c r="AH12" s="5" t="s">
        <v>9081</v>
      </c>
      <c r="AI12" s="3" t="s">
        <v>5106</v>
      </c>
      <c r="AK12" s="16">
        <f t="shared" si="0"/>
        <v>36.050000000000182</v>
      </c>
      <c r="AL12" t="str">
        <f t="shared" si="1"/>
        <v xml:space="preserve">  </v>
      </c>
      <c r="AN12" s="23">
        <f t="shared" si="2"/>
        <v>0.28702349414251854</v>
      </c>
      <c r="AQ12" s="25">
        <f t="shared" si="3"/>
        <v>0.38704716551398299</v>
      </c>
      <c r="AR12" s="41">
        <f t="shared" si="4"/>
        <v>2.5836644448023289</v>
      </c>
    </row>
    <row r="13" spans="1:44" x14ac:dyDescent="0.25">
      <c r="A13" s="3" t="s">
        <v>44</v>
      </c>
      <c r="B13" s="4" t="s">
        <v>383</v>
      </c>
      <c r="C13" s="3" t="s">
        <v>42</v>
      </c>
      <c r="D13" s="3" t="s">
        <v>365</v>
      </c>
      <c r="E13" s="3" t="s">
        <v>6705</v>
      </c>
      <c r="F13" s="3" t="s">
        <v>104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119</v>
      </c>
      <c r="L13" s="5" t="s">
        <v>46</v>
      </c>
      <c r="M13" s="3" t="s">
        <v>46</v>
      </c>
      <c r="N13" s="3" t="s">
        <v>46</v>
      </c>
      <c r="O13" s="3" t="s">
        <v>305</v>
      </c>
      <c r="P13" s="5" t="s">
        <v>86</v>
      </c>
      <c r="Q13" s="3" t="s">
        <v>46</v>
      </c>
      <c r="R13" s="3" t="s">
        <v>46</v>
      </c>
      <c r="S13" s="3" t="s">
        <v>571</v>
      </c>
      <c r="T13" s="5" t="s">
        <v>2525</v>
      </c>
      <c r="U13" s="3" t="s">
        <v>46</v>
      </c>
      <c r="V13" s="3" t="s">
        <v>46</v>
      </c>
      <c r="W13" s="3" t="s">
        <v>273</v>
      </c>
      <c r="X13" s="5" t="s">
        <v>46</v>
      </c>
      <c r="Y13" s="3" t="s">
        <v>46</v>
      </c>
      <c r="Z13" s="3" t="s">
        <v>2525</v>
      </c>
      <c r="AA13" s="3" t="s">
        <v>263</v>
      </c>
      <c r="AB13" s="5" t="s">
        <v>46</v>
      </c>
      <c r="AC13" s="3" t="s">
        <v>2518</v>
      </c>
      <c r="AD13" s="3" t="s">
        <v>47</v>
      </c>
      <c r="AE13" s="3" t="s">
        <v>176</v>
      </c>
      <c r="AF13" s="5" t="s">
        <v>4725</v>
      </c>
      <c r="AG13" s="3" t="s">
        <v>5541</v>
      </c>
      <c r="AH13" s="5" t="s">
        <v>9082</v>
      </c>
      <c r="AI13" s="3" t="s">
        <v>8522</v>
      </c>
      <c r="AK13" s="16">
        <f t="shared" si="0"/>
        <v>6.2400000000002365</v>
      </c>
      <c r="AL13" t="str">
        <f t="shared" si="1"/>
        <v xml:space="preserve">  </v>
      </c>
      <c r="AN13" s="23">
        <f t="shared" si="2"/>
        <v>3.5117520813628185E-2</v>
      </c>
      <c r="AQ13" s="25">
        <f t="shared" si="3"/>
        <v>0.48599301521999971</v>
      </c>
      <c r="AR13" s="41">
        <f t="shared" si="4"/>
        <v>2.0576427411149503</v>
      </c>
    </row>
    <row r="14" spans="1:44" x14ac:dyDescent="0.25">
      <c r="A14" s="3" t="s">
        <v>98</v>
      </c>
      <c r="B14" s="4" t="s">
        <v>4455</v>
      </c>
      <c r="C14" s="3" t="s">
        <v>63</v>
      </c>
      <c r="D14" s="3" t="s">
        <v>372</v>
      </c>
      <c r="E14" s="3" t="s">
        <v>6876</v>
      </c>
      <c r="F14" s="3" t="s">
        <v>321</v>
      </c>
      <c r="G14" s="3" t="s">
        <v>111</v>
      </c>
      <c r="H14" s="5" t="s">
        <v>46</v>
      </c>
      <c r="I14" s="3" t="s">
        <v>46</v>
      </c>
      <c r="J14" s="3" t="s">
        <v>46</v>
      </c>
      <c r="K14" s="3" t="s">
        <v>56</v>
      </c>
      <c r="L14" s="5" t="s">
        <v>46</v>
      </c>
      <c r="M14" s="3" t="s">
        <v>46</v>
      </c>
      <c r="N14" s="3" t="s">
        <v>46</v>
      </c>
      <c r="O14" s="3" t="s">
        <v>96</v>
      </c>
      <c r="P14" s="5" t="s">
        <v>46</v>
      </c>
      <c r="Q14" s="3" t="s">
        <v>46</v>
      </c>
      <c r="R14" s="3" t="s">
        <v>47</v>
      </c>
      <c r="S14" s="3" t="s">
        <v>1128</v>
      </c>
      <c r="T14" s="5" t="s">
        <v>46</v>
      </c>
      <c r="U14" s="3" t="s">
        <v>46</v>
      </c>
      <c r="V14" s="3" t="s">
        <v>46</v>
      </c>
      <c r="W14" s="3" t="s">
        <v>96</v>
      </c>
      <c r="X14" s="5" t="s">
        <v>46</v>
      </c>
      <c r="Y14" s="3" t="s">
        <v>3760</v>
      </c>
      <c r="Z14" s="3" t="s">
        <v>2525</v>
      </c>
      <c r="AA14" s="3" t="s">
        <v>838</v>
      </c>
      <c r="AB14" s="5" t="s">
        <v>46</v>
      </c>
      <c r="AC14" s="3" t="s">
        <v>3760</v>
      </c>
      <c r="AD14" s="3" t="s">
        <v>80</v>
      </c>
      <c r="AE14" s="3" t="s">
        <v>176</v>
      </c>
      <c r="AF14" s="5" t="s">
        <v>9083</v>
      </c>
      <c r="AG14" s="3" t="s">
        <v>141</v>
      </c>
      <c r="AH14" s="5" t="s">
        <v>9084</v>
      </c>
      <c r="AI14" s="3" t="s">
        <v>4464</v>
      </c>
      <c r="AK14" s="16">
        <f t="shared" si="0"/>
        <v>177.55999999999995</v>
      </c>
      <c r="AL14" t="str">
        <f t="shared" si="1"/>
        <v xml:space="preserve">  </v>
      </c>
      <c r="AN14" s="23">
        <f t="shared" si="2"/>
        <v>1.4828374587775832</v>
      </c>
      <c r="AQ14" s="25">
        <f t="shared" si="3"/>
        <v>6.9058800543543075E-2</v>
      </c>
      <c r="AR14" s="41">
        <f t="shared" si="4"/>
        <v>14.480413678333122</v>
      </c>
    </row>
    <row r="15" spans="1:44" x14ac:dyDescent="0.25">
      <c r="A15" s="3" t="s">
        <v>104</v>
      </c>
      <c r="B15" s="4" t="s">
        <v>1246</v>
      </c>
      <c r="C15" s="3" t="s">
        <v>42</v>
      </c>
      <c r="D15" s="3" t="s">
        <v>1147</v>
      </c>
      <c r="E15" s="3" t="s">
        <v>6783</v>
      </c>
      <c r="F15" s="3" t="s">
        <v>64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108</v>
      </c>
      <c r="L15" s="5" t="s">
        <v>46</v>
      </c>
      <c r="M15" s="3" t="s">
        <v>46</v>
      </c>
      <c r="N15" s="3" t="s">
        <v>46</v>
      </c>
      <c r="O15" s="3" t="s">
        <v>188</v>
      </c>
      <c r="P15" s="5" t="s">
        <v>46</v>
      </c>
      <c r="Q15" s="3" t="s">
        <v>40</v>
      </c>
      <c r="R15" s="3" t="s">
        <v>40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96</v>
      </c>
      <c r="X15" s="5" t="s">
        <v>46</v>
      </c>
      <c r="Y15" s="3" t="s">
        <v>46</v>
      </c>
      <c r="Z15" s="3" t="s">
        <v>3758</v>
      </c>
      <c r="AA15" s="3" t="s">
        <v>121</v>
      </c>
      <c r="AB15" s="5" t="s">
        <v>46</v>
      </c>
      <c r="AC15" s="3" t="s">
        <v>46</v>
      </c>
      <c r="AD15" s="3" t="s">
        <v>80</v>
      </c>
      <c r="AE15" s="3" t="s">
        <v>176</v>
      </c>
      <c r="AF15" s="5" t="s">
        <v>9085</v>
      </c>
      <c r="AG15" s="3" t="s">
        <v>950</v>
      </c>
      <c r="AH15" s="5" t="s">
        <v>9086</v>
      </c>
      <c r="AI15" s="3" t="s">
        <v>9087</v>
      </c>
      <c r="AK15" s="16">
        <f t="shared" si="0"/>
        <v>30.199999999999818</v>
      </c>
      <c r="AL15" t="str">
        <f t="shared" si="1"/>
        <v xml:space="preserve">  </v>
      </c>
      <c r="AN15" s="23">
        <f t="shared" si="2"/>
        <v>0.23758874258350804</v>
      </c>
      <c r="AQ15" s="25">
        <f t="shared" si="3"/>
        <v>0.40610004132617883</v>
      </c>
      <c r="AR15" s="41">
        <f t="shared" si="4"/>
        <v>2.4624474223995505</v>
      </c>
    </row>
    <row r="16" spans="1:44" x14ac:dyDescent="0.25">
      <c r="A16" s="3" t="s">
        <v>108</v>
      </c>
      <c r="B16" s="4" t="s">
        <v>6730</v>
      </c>
      <c r="C16" s="3" t="s">
        <v>42</v>
      </c>
      <c r="D16" s="3" t="s">
        <v>307</v>
      </c>
      <c r="E16" s="3">
        <v>2614.3000000000002</v>
      </c>
      <c r="F16" s="3" t="s">
        <v>80</v>
      </c>
      <c r="G16" s="3" t="s">
        <v>42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46</v>
      </c>
      <c r="N16" s="3" t="s">
        <v>46</v>
      </c>
      <c r="O16" s="3" t="s">
        <v>38</v>
      </c>
      <c r="P16" s="5" t="s">
        <v>48</v>
      </c>
      <c r="Q16" s="3" t="s">
        <v>46</v>
      </c>
      <c r="R16" s="3" t="s">
        <v>46</v>
      </c>
      <c r="S16" s="3" t="s">
        <v>50</v>
      </c>
      <c r="T16" s="5" t="s">
        <v>46</v>
      </c>
      <c r="U16" s="3" t="s">
        <v>46</v>
      </c>
      <c r="V16" s="3" t="s">
        <v>2525</v>
      </c>
      <c r="W16" s="3" t="s">
        <v>176</v>
      </c>
      <c r="X16" s="5" t="s">
        <v>46</v>
      </c>
      <c r="Y16" s="3" t="s">
        <v>2525</v>
      </c>
      <c r="Z16" s="3" t="s">
        <v>3758</v>
      </c>
      <c r="AA16" s="3" t="s">
        <v>121</v>
      </c>
      <c r="AB16" s="5" t="s">
        <v>46</v>
      </c>
      <c r="AC16" s="3" t="s">
        <v>46</v>
      </c>
      <c r="AD16" s="3" t="s">
        <v>47</v>
      </c>
      <c r="AE16" s="3" t="s">
        <v>176</v>
      </c>
      <c r="AF16" s="5" t="s">
        <v>9085</v>
      </c>
      <c r="AG16" s="3" t="s">
        <v>184</v>
      </c>
      <c r="AH16" s="5" t="s">
        <v>9086</v>
      </c>
      <c r="AI16" s="3" t="s">
        <v>42</v>
      </c>
      <c r="AK16" s="16">
        <f t="shared" si="0"/>
        <v>-29.410000000000309</v>
      </c>
      <c r="AL16" t="str">
        <f t="shared" si="1"/>
        <v xml:space="preserve">  </v>
      </c>
      <c r="AN16" s="23">
        <f t="shared" si="2"/>
        <v>-0.26613870022545583</v>
      </c>
      <c r="AQ16" s="25">
        <f t="shared" si="3"/>
        <v>0.60493380452597734</v>
      </c>
      <c r="AR16" s="41">
        <f t="shared" si="4"/>
        <v>1.6530734313708824</v>
      </c>
    </row>
    <row r="17" spans="1:44" x14ac:dyDescent="0.25">
      <c r="A17" s="3" t="s">
        <v>113</v>
      </c>
      <c r="B17" s="4" t="s">
        <v>6506</v>
      </c>
      <c r="C17" s="3" t="s">
        <v>58</v>
      </c>
      <c r="D17" s="3" t="s">
        <v>467</v>
      </c>
      <c r="E17" s="3" t="s">
        <v>6880</v>
      </c>
      <c r="F17" s="3" t="s">
        <v>219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108</v>
      </c>
      <c r="L17" s="5" t="s">
        <v>61</v>
      </c>
      <c r="M17" s="3" t="s">
        <v>46</v>
      </c>
      <c r="N17" s="3" t="s">
        <v>80</v>
      </c>
      <c r="O17" s="3" t="s">
        <v>38</v>
      </c>
      <c r="P17" s="5" t="s">
        <v>61</v>
      </c>
      <c r="Q17" s="3" t="s">
        <v>46</v>
      </c>
      <c r="R17" s="3" t="s">
        <v>46</v>
      </c>
      <c r="S17" s="3" t="s">
        <v>50</v>
      </c>
      <c r="T17" s="5" t="s">
        <v>46</v>
      </c>
      <c r="U17" s="3" t="s">
        <v>46</v>
      </c>
      <c r="V17" s="3" t="s">
        <v>46</v>
      </c>
      <c r="W17" s="3" t="s">
        <v>176</v>
      </c>
      <c r="X17" s="5" t="s">
        <v>46</v>
      </c>
      <c r="Y17" s="3" t="s">
        <v>86</v>
      </c>
      <c r="Z17" s="3" t="s">
        <v>3758</v>
      </c>
      <c r="AA17" s="3" t="s">
        <v>476</v>
      </c>
      <c r="AB17" s="5" t="s">
        <v>46</v>
      </c>
      <c r="AC17" s="3" t="s">
        <v>3760</v>
      </c>
      <c r="AD17" s="3" t="s">
        <v>47</v>
      </c>
      <c r="AE17" s="3" t="s">
        <v>176</v>
      </c>
      <c r="AF17" s="5" t="s">
        <v>497</v>
      </c>
      <c r="AG17" s="3" t="s">
        <v>1081</v>
      </c>
      <c r="AH17" s="5" t="s">
        <v>9088</v>
      </c>
      <c r="AI17" s="3" t="s">
        <v>6558</v>
      </c>
      <c r="AK17" s="16">
        <f t="shared" si="0"/>
        <v>113.73999999999978</v>
      </c>
      <c r="AL17" t="str">
        <f t="shared" si="1"/>
        <v xml:space="preserve">  </v>
      </c>
      <c r="AN17" s="23">
        <f t="shared" si="2"/>
        <v>0.9435338956158974</v>
      </c>
      <c r="AQ17" s="25">
        <f t="shared" si="3"/>
        <v>0.17270394314469106</v>
      </c>
      <c r="AR17" s="41">
        <f t="shared" si="4"/>
        <v>5.7902557509193739</v>
      </c>
    </row>
    <row r="18" spans="1:44" x14ac:dyDescent="0.25">
      <c r="A18" s="3" t="s">
        <v>119</v>
      </c>
      <c r="B18" s="4" t="s">
        <v>390</v>
      </c>
      <c r="C18" s="3" t="s">
        <v>42</v>
      </c>
      <c r="D18" s="3" t="s">
        <v>307</v>
      </c>
      <c r="E18" s="3" t="s">
        <v>6769</v>
      </c>
      <c r="F18" s="3" t="s">
        <v>113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64</v>
      </c>
      <c r="L18" s="5" t="s">
        <v>46</v>
      </c>
      <c r="M18" s="3" t="s">
        <v>46</v>
      </c>
      <c r="N18" s="3" t="s">
        <v>46</v>
      </c>
      <c r="O18" s="3" t="s">
        <v>38</v>
      </c>
      <c r="P18" s="5" t="s">
        <v>2524</v>
      </c>
      <c r="Q18" s="3" t="s">
        <v>46</v>
      </c>
      <c r="R18" s="3" t="s">
        <v>47</v>
      </c>
      <c r="S18" s="3" t="s">
        <v>50</v>
      </c>
      <c r="T18" s="5" t="s">
        <v>46</v>
      </c>
      <c r="U18" s="3" t="s">
        <v>46</v>
      </c>
      <c r="V18" s="3" t="s">
        <v>46</v>
      </c>
      <c r="W18" s="3" t="s">
        <v>176</v>
      </c>
      <c r="X18" s="5" t="s">
        <v>46</v>
      </c>
      <c r="Y18" s="3" t="s">
        <v>46</v>
      </c>
      <c r="Z18" s="3" t="s">
        <v>2525</v>
      </c>
      <c r="AA18" s="3" t="s">
        <v>121</v>
      </c>
      <c r="AB18" s="5" t="s">
        <v>46</v>
      </c>
      <c r="AC18" s="3" t="s">
        <v>46</v>
      </c>
      <c r="AD18" s="3" t="s">
        <v>80</v>
      </c>
      <c r="AE18" s="3" t="s">
        <v>176</v>
      </c>
      <c r="AF18" s="5" t="s">
        <v>497</v>
      </c>
      <c r="AG18" s="3" t="s">
        <v>237</v>
      </c>
      <c r="AH18" s="5" t="s">
        <v>9088</v>
      </c>
      <c r="AI18" s="3" t="s">
        <v>4560</v>
      </c>
      <c r="AK18" s="16">
        <f t="shared" si="0"/>
        <v>-22.889999999999873</v>
      </c>
      <c r="AL18" t="str">
        <f t="shared" si="1"/>
        <v xml:space="preserve">  </v>
      </c>
      <c r="AN18" s="23">
        <f t="shared" si="2"/>
        <v>-0.21104219079558403</v>
      </c>
      <c r="AQ18" s="25">
        <f t="shared" si="3"/>
        <v>0.583572825399026</v>
      </c>
      <c r="AR18" s="41">
        <f t="shared" si="4"/>
        <v>1.7135821897056913</v>
      </c>
    </row>
    <row r="19" spans="1:44" x14ac:dyDescent="0.25">
      <c r="A19" s="3" t="s">
        <v>56</v>
      </c>
      <c r="B19" s="4" t="s">
        <v>376</v>
      </c>
      <c r="C19" s="3" t="s">
        <v>42</v>
      </c>
      <c r="D19" s="3" t="s">
        <v>377</v>
      </c>
      <c r="E19" s="3" t="s">
        <v>6772</v>
      </c>
      <c r="F19" s="3" t="s">
        <v>149</v>
      </c>
      <c r="G19" s="3" t="s">
        <v>45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46</v>
      </c>
      <c r="O19" s="3" t="s">
        <v>305</v>
      </c>
      <c r="P19" s="5" t="s">
        <v>61</v>
      </c>
      <c r="Q19" s="3" t="s">
        <v>40</v>
      </c>
      <c r="R19" s="3" t="s">
        <v>40</v>
      </c>
      <c r="S19" s="3" t="s">
        <v>50</v>
      </c>
      <c r="T19" s="5" t="s">
        <v>46</v>
      </c>
      <c r="U19" s="3" t="s">
        <v>46</v>
      </c>
      <c r="V19" s="3" t="s">
        <v>46</v>
      </c>
      <c r="W19" s="3" t="s">
        <v>361</v>
      </c>
      <c r="X19" s="5" t="s">
        <v>3758</v>
      </c>
      <c r="Y19" s="3" t="s">
        <v>3770</v>
      </c>
      <c r="Z19" s="3" t="s">
        <v>46</v>
      </c>
      <c r="AA19" s="3" t="s">
        <v>121</v>
      </c>
      <c r="AB19" s="6" t="s">
        <v>46</v>
      </c>
      <c r="AC19" s="7" t="s">
        <v>2518</v>
      </c>
      <c r="AD19" s="7" t="s">
        <v>48</v>
      </c>
      <c r="AE19" s="7" t="s">
        <v>176</v>
      </c>
      <c r="AF19" s="5" t="s">
        <v>9089</v>
      </c>
      <c r="AG19" s="3" t="s">
        <v>962</v>
      </c>
      <c r="AH19" s="5" t="s">
        <v>9090</v>
      </c>
      <c r="AI19" s="3" t="s">
        <v>4011</v>
      </c>
      <c r="AK19" s="16">
        <f t="shared" si="0"/>
        <v>28.080000000000382</v>
      </c>
      <c r="AL19" t="str">
        <f t="shared" si="1"/>
        <v xml:space="preserve">  </v>
      </c>
      <c r="AN19" s="23">
        <f t="shared" si="2"/>
        <v>0.21967392663392379</v>
      </c>
      <c r="AQ19" s="25">
        <f t="shared" si="3"/>
        <v>0.41306255609836906</v>
      </c>
      <c r="AR19" s="41">
        <f t="shared" si="4"/>
        <v>2.4209408120784843</v>
      </c>
    </row>
    <row r="20" spans="1:44" x14ac:dyDescent="0.25">
      <c r="A20" s="3" t="s">
        <v>128</v>
      </c>
      <c r="B20" s="4" t="s">
        <v>95</v>
      </c>
      <c r="C20" s="3" t="s">
        <v>42</v>
      </c>
      <c r="D20" s="3" t="s">
        <v>55</v>
      </c>
      <c r="E20" s="3" t="s">
        <v>6733</v>
      </c>
      <c r="F20" s="3" t="s">
        <v>107</v>
      </c>
      <c r="G20" s="3" t="s">
        <v>65</v>
      </c>
      <c r="H20" s="5" t="s">
        <v>46</v>
      </c>
      <c r="I20" s="3" t="s">
        <v>47</v>
      </c>
      <c r="J20" s="3" t="s">
        <v>46</v>
      </c>
      <c r="K20" s="3" t="s">
        <v>131</v>
      </c>
      <c r="L20" s="5" t="s">
        <v>46</v>
      </c>
      <c r="M20" s="3" t="s">
        <v>46</v>
      </c>
      <c r="N20" s="3" t="s">
        <v>46</v>
      </c>
      <c r="O20" s="3" t="s">
        <v>773</v>
      </c>
      <c r="P20" s="5" t="s">
        <v>48</v>
      </c>
      <c r="Q20" s="3" t="s">
        <v>46</v>
      </c>
      <c r="R20" s="3" t="s">
        <v>46</v>
      </c>
      <c r="S20" s="3" t="s">
        <v>50</v>
      </c>
      <c r="T20" s="5" t="s">
        <v>46</v>
      </c>
      <c r="U20" s="3" t="s">
        <v>46</v>
      </c>
      <c r="V20" s="3" t="s">
        <v>46</v>
      </c>
      <c r="W20" s="3" t="s">
        <v>361</v>
      </c>
      <c r="X20" s="5" t="s">
        <v>46</v>
      </c>
      <c r="Y20" s="3" t="s">
        <v>2525</v>
      </c>
      <c r="Z20" s="3" t="s">
        <v>3758</v>
      </c>
      <c r="AA20" s="3" t="s">
        <v>489</v>
      </c>
      <c r="AB20" s="5" t="s">
        <v>46</v>
      </c>
      <c r="AC20" s="3" t="s">
        <v>46</v>
      </c>
      <c r="AD20" s="3" t="s">
        <v>47</v>
      </c>
      <c r="AE20" s="3" t="s">
        <v>176</v>
      </c>
      <c r="AF20" s="5" t="s">
        <v>5346</v>
      </c>
      <c r="AG20" s="3" t="s">
        <v>962</v>
      </c>
      <c r="AH20" s="5" t="s">
        <v>9091</v>
      </c>
      <c r="AI20" s="3" t="s">
        <v>9092</v>
      </c>
      <c r="AK20" s="16">
        <f t="shared" si="0"/>
        <v>71.970000000000255</v>
      </c>
      <c r="AL20" t="str">
        <f t="shared" si="1"/>
        <v xml:space="preserve">  </v>
      </c>
      <c r="AN20" s="23">
        <f t="shared" si="2"/>
        <v>0.59056131909970655</v>
      </c>
      <c r="AQ20" s="25">
        <f t="shared" si="3"/>
        <v>0.27740719434606997</v>
      </c>
      <c r="AR20" s="41">
        <f t="shared" si="4"/>
        <v>3.6048091771999387</v>
      </c>
    </row>
    <row r="21" spans="1:44" x14ac:dyDescent="0.25">
      <c r="A21" s="3" t="s">
        <v>131</v>
      </c>
      <c r="B21" s="4" t="s">
        <v>314</v>
      </c>
      <c r="C21" s="3" t="s">
        <v>42</v>
      </c>
      <c r="D21" s="3" t="s">
        <v>307</v>
      </c>
      <c r="E21" s="3" t="s">
        <v>6708</v>
      </c>
      <c r="F21" s="3" t="s">
        <v>83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119</v>
      </c>
      <c r="L21" s="5" t="s">
        <v>46</v>
      </c>
      <c r="M21" s="3" t="s">
        <v>46</v>
      </c>
      <c r="N21" s="3" t="s">
        <v>47</v>
      </c>
      <c r="O21" s="3" t="s">
        <v>38</v>
      </c>
      <c r="P21" s="5" t="s">
        <v>2524</v>
      </c>
      <c r="Q21" s="3" t="s">
        <v>46</v>
      </c>
      <c r="R21" s="3" t="s">
        <v>46</v>
      </c>
      <c r="S21" s="3" t="s">
        <v>571</v>
      </c>
      <c r="T21" s="5" t="s">
        <v>46</v>
      </c>
      <c r="U21" s="3" t="s">
        <v>46</v>
      </c>
      <c r="V21" s="3" t="s">
        <v>46</v>
      </c>
      <c r="W21" s="3" t="s">
        <v>96</v>
      </c>
      <c r="X21" s="5" t="s">
        <v>46</v>
      </c>
      <c r="Y21" s="3" t="s">
        <v>3770</v>
      </c>
      <c r="Z21" s="3" t="s">
        <v>2525</v>
      </c>
      <c r="AA21" s="3" t="s">
        <v>121</v>
      </c>
      <c r="AB21" s="5" t="s">
        <v>46</v>
      </c>
      <c r="AC21" s="3" t="s">
        <v>46</v>
      </c>
      <c r="AD21" s="3" t="s">
        <v>80</v>
      </c>
      <c r="AE21" s="3" t="s">
        <v>176</v>
      </c>
      <c r="AF21" s="5" t="s">
        <v>9093</v>
      </c>
      <c r="AG21" s="3" t="s">
        <v>896</v>
      </c>
      <c r="AH21" s="5" t="s">
        <v>9094</v>
      </c>
      <c r="AI21" s="3" t="s">
        <v>7854</v>
      </c>
      <c r="AK21" s="16">
        <f t="shared" si="0"/>
        <v>-80.360000000000127</v>
      </c>
      <c r="AL21" t="str">
        <f t="shared" si="1"/>
        <v xml:space="preserve">  </v>
      </c>
      <c r="AN21" s="23">
        <f t="shared" si="2"/>
        <v>-0.69668580995732243</v>
      </c>
      <c r="AQ21" s="25">
        <f t="shared" si="3"/>
        <v>0.75700027945587156</v>
      </c>
      <c r="AR21" s="41">
        <f t="shared" si="4"/>
        <v>1.3210034753471895</v>
      </c>
    </row>
    <row r="22" spans="1:44" x14ac:dyDescent="0.25">
      <c r="A22" s="3" t="s">
        <v>64</v>
      </c>
      <c r="B22" s="4" t="s">
        <v>379</v>
      </c>
      <c r="C22" s="3" t="s">
        <v>42</v>
      </c>
      <c r="D22" s="3" t="s">
        <v>380</v>
      </c>
      <c r="E22" s="3" t="s">
        <v>6721</v>
      </c>
      <c r="F22" s="3" t="s">
        <v>56</v>
      </c>
      <c r="G22" s="3" t="s">
        <v>45</v>
      </c>
      <c r="H22" s="5" t="s">
        <v>46</v>
      </c>
      <c r="I22" s="3" t="s">
        <v>46</v>
      </c>
      <c r="J22" s="3" t="s">
        <v>46</v>
      </c>
      <c r="K22" s="3" t="s">
        <v>119</v>
      </c>
      <c r="L22" s="5" t="s">
        <v>2525</v>
      </c>
      <c r="M22" s="3" t="s">
        <v>46</v>
      </c>
      <c r="N22" s="3" t="s">
        <v>61</v>
      </c>
      <c r="O22" s="3" t="s">
        <v>38</v>
      </c>
      <c r="P22" s="6" t="s">
        <v>46</v>
      </c>
      <c r="Q22" s="7" t="s">
        <v>46</v>
      </c>
      <c r="R22" s="7" t="s">
        <v>46</v>
      </c>
      <c r="S22" s="7" t="s">
        <v>183</v>
      </c>
      <c r="T22" s="5" t="s">
        <v>2525</v>
      </c>
      <c r="U22" s="3" t="s">
        <v>46</v>
      </c>
      <c r="V22" s="3" t="s">
        <v>2525</v>
      </c>
      <c r="W22" s="3" t="s">
        <v>176</v>
      </c>
      <c r="X22" s="5" t="s">
        <v>46</v>
      </c>
      <c r="Y22" s="3" t="s">
        <v>3760</v>
      </c>
      <c r="Z22" s="3" t="s">
        <v>2525</v>
      </c>
      <c r="AA22" s="3" t="s">
        <v>821</v>
      </c>
      <c r="AB22" s="5" t="s">
        <v>46</v>
      </c>
      <c r="AC22" s="3" t="s">
        <v>3760</v>
      </c>
      <c r="AD22" s="3" t="s">
        <v>80</v>
      </c>
      <c r="AE22" s="3" t="s">
        <v>176</v>
      </c>
      <c r="AF22" s="5" t="s">
        <v>9095</v>
      </c>
      <c r="AG22" s="3" t="s">
        <v>468</v>
      </c>
      <c r="AH22" s="5" t="s">
        <v>9096</v>
      </c>
      <c r="AI22" s="3" t="s">
        <v>5418</v>
      </c>
      <c r="AK22" s="16">
        <f t="shared" si="0"/>
        <v>-36.920000000000073</v>
      </c>
      <c r="AL22" t="str">
        <f t="shared" si="1"/>
        <v xml:space="preserve">  </v>
      </c>
      <c r="AN22" s="23">
        <f t="shared" si="2"/>
        <v>-0.32960109068838472</v>
      </c>
      <c r="AQ22" s="25">
        <f t="shared" si="3"/>
        <v>0.62914930081679321</v>
      </c>
      <c r="AR22" s="41">
        <f t="shared" si="4"/>
        <v>1.5894478444174536</v>
      </c>
    </row>
    <row r="23" spans="1:44" x14ac:dyDescent="0.25">
      <c r="A23" s="3" t="s">
        <v>138</v>
      </c>
      <c r="B23" s="4" t="s">
        <v>394</v>
      </c>
      <c r="C23" s="3" t="s">
        <v>42</v>
      </c>
      <c r="D23" s="3" t="s">
        <v>495</v>
      </c>
      <c r="E23" s="3" t="s">
        <v>6768</v>
      </c>
      <c r="F23" s="3" t="s">
        <v>220</v>
      </c>
      <c r="G23" s="3" t="s">
        <v>111</v>
      </c>
      <c r="H23" s="5" t="s">
        <v>46</v>
      </c>
      <c r="I23" s="3" t="s">
        <v>46</v>
      </c>
      <c r="J23" s="3" t="s">
        <v>46</v>
      </c>
      <c r="K23" s="3" t="s">
        <v>44</v>
      </c>
      <c r="L23" s="5" t="s">
        <v>46</v>
      </c>
      <c r="M23" s="3" t="s">
        <v>46</v>
      </c>
      <c r="N23" s="3" t="s">
        <v>46</v>
      </c>
      <c r="O23" s="3" t="s">
        <v>188</v>
      </c>
      <c r="P23" s="5" t="s">
        <v>40</v>
      </c>
      <c r="Q23" s="3" t="s">
        <v>46</v>
      </c>
      <c r="R23" s="3" t="s">
        <v>47</v>
      </c>
      <c r="S23" s="3" t="s">
        <v>368</v>
      </c>
      <c r="T23" s="5" t="s">
        <v>46</v>
      </c>
      <c r="U23" s="3" t="s">
        <v>46</v>
      </c>
      <c r="V23" s="3" t="s">
        <v>2525</v>
      </c>
      <c r="W23" s="3" t="s">
        <v>176</v>
      </c>
      <c r="X23" s="5" t="s">
        <v>46</v>
      </c>
      <c r="Y23" s="3" t="s">
        <v>46</v>
      </c>
      <c r="Z23" s="3" t="s">
        <v>6748</v>
      </c>
      <c r="AA23" s="3" t="s">
        <v>121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9097</v>
      </c>
      <c r="AG23" s="3" t="s">
        <v>592</v>
      </c>
      <c r="AH23" s="5" t="s">
        <v>9098</v>
      </c>
      <c r="AI23" s="3" t="s">
        <v>6044</v>
      </c>
      <c r="AK23" s="16">
        <f t="shared" si="0"/>
        <v>64.110000000000127</v>
      </c>
      <c r="AL23" t="str">
        <f t="shared" si="1"/>
        <v xml:space="preserve">  </v>
      </c>
      <c r="AN23" s="23">
        <f t="shared" si="2"/>
        <v>0.52414129392811604</v>
      </c>
      <c r="AQ23" s="25">
        <f t="shared" si="3"/>
        <v>0.30009013458029132</v>
      </c>
      <c r="AR23" s="41">
        <f t="shared" si="4"/>
        <v>3.3323321388042588</v>
      </c>
    </row>
    <row r="24" spans="1:44" x14ac:dyDescent="0.25">
      <c r="A24" s="3" t="s">
        <v>143</v>
      </c>
      <c r="B24" s="4" t="s">
        <v>201</v>
      </c>
      <c r="C24" s="3" t="s">
        <v>42</v>
      </c>
      <c r="D24" s="3" t="s">
        <v>115</v>
      </c>
      <c r="E24" s="3" t="s">
        <v>6745</v>
      </c>
      <c r="F24" s="3" t="s">
        <v>157</v>
      </c>
      <c r="G24" s="3" t="s">
        <v>65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46</v>
      </c>
      <c r="M24" s="3" t="s">
        <v>46</v>
      </c>
      <c r="N24" s="3" t="s">
        <v>46</v>
      </c>
      <c r="O24" s="3" t="s">
        <v>176</v>
      </c>
      <c r="P24" s="5" t="s">
        <v>48</v>
      </c>
      <c r="Q24" s="3" t="s">
        <v>40</v>
      </c>
      <c r="R24" s="3" t="s">
        <v>47</v>
      </c>
      <c r="S24" s="3" t="s">
        <v>235</v>
      </c>
      <c r="T24" s="5" t="s">
        <v>46</v>
      </c>
      <c r="U24" s="3" t="s">
        <v>46</v>
      </c>
      <c r="V24" s="3" t="s">
        <v>46</v>
      </c>
      <c r="W24" s="3" t="s">
        <v>361</v>
      </c>
      <c r="X24" s="5" t="s">
        <v>46</v>
      </c>
      <c r="Y24" s="3" t="s">
        <v>2525</v>
      </c>
      <c r="Z24" s="3" t="s">
        <v>3758</v>
      </c>
      <c r="AA24" s="3" t="s">
        <v>121</v>
      </c>
      <c r="AB24" s="5" t="s">
        <v>46</v>
      </c>
      <c r="AC24" s="3" t="s">
        <v>3760</v>
      </c>
      <c r="AD24" s="3" t="s">
        <v>80</v>
      </c>
      <c r="AE24" s="3" t="s">
        <v>176</v>
      </c>
      <c r="AF24" s="5" t="s">
        <v>4085</v>
      </c>
      <c r="AG24" s="3" t="s">
        <v>1229</v>
      </c>
      <c r="AH24" s="5" t="s">
        <v>9099</v>
      </c>
      <c r="AI24" s="3" t="s">
        <v>3499</v>
      </c>
      <c r="AK24" s="16">
        <f t="shared" si="0"/>
        <v>-49.360000000000127</v>
      </c>
      <c r="AL24" t="str">
        <f t="shared" si="1"/>
        <v xml:space="preserve">  </v>
      </c>
      <c r="AN24" s="23">
        <f t="shared" si="2"/>
        <v>-0.43472387861899242</v>
      </c>
      <c r="AQ24" s="25">
        <f t="shared" si="3"/>
        <v>0.66811856810528347</v>
      </c>
      <c r="AR24" s="41">
        <f t="shared" si="4"/>
        <v>1.4967403208623562</v>
      </c>
    </row>
    <row r="25" spans="1:44" x14ac:dyDescent="0.25">
      <c r="A25" s="3" t="s">
        <v>146</v>
      </c>
      <c r="B25" s="4" t="s">
        <v>389</v>
      </c>
      <c r="C25" s="3" t="s">
        <v>42</v>
      </c>
      <c r="D25" s="3" t="s">
        <v>380</v>
      </c>
      <c r="E25" s="3" t="s">
        <v>6714</v>
      </c>
      <c r="F25" s="3" t="s">
        <v>44</v>
      </c>
      <c r="G25" s="3" t="s">
        <v>45</v>
      </c>
      <c r="H25" s="6" t="s">
        <v>46</v>
      </c>
      <c r="I25" s="7" t="s">
        <v>46</v>
      </c>
      <c r="J25" s="7" t="s">
        <v>46</v>
      </c>
      <c r="K25" s="7" t="s">
        <v>88</v>
      </c>
      <c r="L25" s="5" t="s">
        <v>47</v>
      </c>
      <c r="M25" s="3" t="s">
        <v>46</v>
      </c>
      <c r="N25" s="3" t="s">
        <v>46</v>
      </c>
      <c r="O25" s="3" t="s">
        <v>38</v>
      </c>
      <c r="P25" s="5" t="s">
        <v>48</v>
      </c>
      <c r="Q25" s="3" t="s">
        <v>40</v>
      </c>
      <c r="R25" s="3" t="s">
        <v>46</v>
      </c>
      <c r="S25" s="3" t="s">
        <v>50</v>
      </c>
      <c r="T25" s="5" t="s">
        <v>46</v>
      </c>
      <c r="U25" s="3" t="s">
        <v>46</v>
      </c>
      <c r="V25" s="3" t="s">
        <v>46</v>
      </c>
      <c r="W25" s="3" t="s">
        <v>236</v>
      </c>
      <c r="X25" s="5" t="s">
        <v>3758</v>
      </c>
      <c r="Y25" s="3" t="s">
        <v>46</v>
      </c>
      <c r="Z25" s="3" t="s">
        <v>6748</v>
      </c>
      <c r="AA25" s="3" t="s">
        <v>38</v>
      </c>
      <c r="AB25" s="5" t="s">
        <v>46</v>
      </c>
      <c r="AC25" s="3" t="s">
        <v>46</v>
      </c>
      <c r="AD25" s="3" t="s">
        <v>47</v>
      </c>
      <c r="AE25" s="3" t="s">
        <v>176</v>
      </c>
      <c r="AF25" s="5" t="s">
        <v>9100</v>
      </c>
      <c r="AG25" s="3" t="s">
        <v>468</v>
      </c>
      <c r="AH25" s="5" t="s">
        <v>9101</v>
      </c>
      <c r="AI25" s="3" t="s">
        <v>4265</v>
      </c>
      <c r="AK25" s="16">
        <f t="shared" si="0"/>
        <v>-136.86999999999989</v>
      </c>
      <c r="AL25" t="str">
        <f t="shared" si="1"/>
        <v xml:space="preserve">  </v>
      </c>
      <c r="AN25" s="23">
        <f t="shared" si="2"/>
        <v>-1.1742170596324502</v>
      </c>
      <c r="AQ25" s="25">
        <f t="shared" si="3"/>
        <v>0.87984595271515331</v>
      </c>
      <c r="AR25" s="41">
        <f t="shared" si="4"/>
        <v>1.1365625958885852</v>
      </c>
    </row>
    <row r="26" spans="1:44" x14ac:dyDescent="0.25">
      <c r="A26" s="3" t="s">
        <v>149</v>
      </c>
      <c r="B26" s="4" t="s">
        <v>415</v>
      </c>
      <c r="C26" s="3" t="s">
        <v>42</v>
      </c>
      <c r="D26" s="3" t="s">
        <v>193</v>
      </c>
      <c r="E26" s="3" t="s">
        <v>5253</v>
      </c>
      <c r="F26" s="3" t="s">
        <v>856</v>
      </c>
      <c r="G26" s="3" t="s">
        <v>111</v>
      </c>
      <c r="H26" s="5" t="s">
        <v>47</v>
      </c>
      <c r="I26" s="3" t="s">
        <v>46</v>
      </c>
      <c r="J26" s="3" t="s">
        <v>46</v>
      </c>
      <c r="K26" s="3" t="s">
        <v>131</v>
      </c>
      <c r="L26" s="5" t="s">
        <v>48</v>
      </c>
      <c r="M26" s="3" t="s">
        <v>46</v>
      </c>
      <c r="N26" s="3" t="s">
        <v>47</v>
      </c>
      <c r="O26" s="3" t="s">
        <v>38</v>
      </c>
      <c r="P26" s="5" t="s">
        <v>86</v>
      </c>
      <c r="Q26" s="3" t="s">
        <v>46</v>
      </c>
      <c r="R26" s="3" t="s">
        <v>46</v>
      </c>
      <c r="S26" s="3" t="s">
        <v>50</v>
      </c>
      <c r="T26" s="5" t="s">
        <v>46</v>
      </c>
      <c r="U26" s="3" t="s">
        <v>46</v>
      </c>
      <c r="V26" s="3" t="s">
        <v>46</v>
      </c>
      <c r="W26" s="3" t="s">
        <v>305</v>
      </c>
      <c r="X26" s="5" t="s">
        <v>46</v>
      </c>
      <c r="Y26" s="3" t="s">
        <v>3760</v>
      </c>
      <c r="Z26" s="3" t="s">
        <v>3758</v>
      </c>
      <c r="AA26" s="3" t="s">
        <v>212</v>
      </c>
      <c r="AB26" s="5" t="s">
        <v>46</v>
      </c>
      <c r="AC26" s="3" t="s">
        <v>46</v>
      </c>
      <c r="AD26" s="3" t="s">
        <v>80</v>
      </c>
      <c r="AE26" s="3" t="s">
        <v>176</v>
      </c>
      <c r="AF26" s="5" t="s">
        <v>71</v>
      </c>
      <c r="AG26" s="3" t="s">
        <v>2749</v>
      </c>
      <c r="AH26" s="5" t="s">
        <v>9102</v>
      </c>
      <c r="AI26" s="3" t="s">
        <v>9103</v>
      </c>
      <c r="AK26" s="16">
        <f t="shared" si="0"/>
        <v>122.69999999999982</v>
      </c>
      <c r="AL26" t="str">
        <f t="shared" si="1"/>
        <v xml:space="preserve">  </v>
      </c>
      <c r="AN26" s="23">
        <f t="shared" si="2"/>
        <v>1.019249344157557</v>
      </c>
      <c r="AQ26" s="25">
        <f t="shared" si="3"/>
        <v>0.15404230300487165</v>
      </c>
      <c r="AR26" s="41">
        <f t="shared" si="4"/>
        <v>6.4917232506474187</v>
      </c>
    </row>
    <row r="27" spans="1:44" x14ac:dyDescent="0.25">
      <c r="A27" s="3" t="s">
        <v>154</v>
      </c>
      <c r="B27" s="4" t="s">
        <v>4330</v>
      </c>
      <c r="C27" s="3" t="s">
        <v>42</v>
      </c>
      <c r="D27" s="3" t="s">
        <v>186</v>
      </c>
      <c r="E27" s="3" t="s">
        <v>6711</v>
      </c>
      <c r="F27" s="3" t="s">
        <v>98</v>
      </c>
      <c r="G27" s="3" t="s">
        <v>65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46</v>
      </c>
      <c r="N27" s="3" t="s">
        <v>46</v>
      </c>
      <c r="O27" s="3" t="s">
        <v>81</v>
      </c>
      <c r="P27" s="5" t="s">
        <v>2524</v>
      </c>
      <c r="Q27" s="3" t="s">
        <v>40</v>
      </c>
      <c r="R27" s="3" t="s">
        <v>47</v>
      </c>
      <c r="S27" s="3" t="s">
        <v>50</v>
      </c>
      <c r="T27" s="5" t="s">
        <v>46</v>
      </c>
      <c r="U27" s="3" t="s">
        <v>46</v>
      </c>
      <c r="V27" s="3" t="s">
        <v>80</v>
      </c>
      <c r="W27" s="3" t="s">
        <v>176</v>
      </c>
      <c r="X27" s="5" t="s">
        <v>46</v>
      </c>
      <c r="Y27" s="3" t="s">
        <v>46</v>
      </c>
      <c r="Z27" s="3" t="s">
        <v>46</v>
      </c>
      <c r="AA27" s="3" t="s">
        <v>497</v>
      </c>
      <c r="AB27" s="5" t="s">
        <v>46</v>
      </c>
      <c r="AC27" s="3" t="s">
        <v>46</v>
      </c>
      <c r="AD27" s="3" t="s">
        <v>80</v>
      </c>
      <c r="AE27" s="3" t="s">
        <v>176</v>
      </c>
      <c r="AF27" s="5" t="s">
        <v>4550</v>
      </c>
      <c r="AG27" s="3" t="s">
        <v>896</v>
      </c>
      <c r="AH27" s="5" t="s">
        <v>9104</v>
      </c>
      <c r="AI27" s="3" t="s">
        <v>9105</v>
      </c>
      <c r="AK27" s="16">
        <f t="shared" si="0"/>
        <v>-139.90999999999985</v>
      </c>
      <c r="AL27" t="str">
        <f t="shared" si="1"/>
        <v xml:space="preserve">  </v>
      </c>
      <c r="AN27" s="23">
        <f t="shared" si="2"/>
        <v>-1.1999062296733698</v>
      </c>
      <c r="AQ27" s="25">
        <f t="shared" si="3"/>
        <v>0.88491211986400509</v>
      </c>
      <c r="AR27" s="41">
        <f t="shared" si="4"/>
        <v>1.1300557168927485</v>
      </c>
    </row>
    <row r="28" spans="1:44" x14ac:dyDescent="0.25">
      <c r="A28" s="3" t="s">
        <v>157</v>
      </c>
      <c r="B28" s="4" t="s">
        <v>1253</v>
      </c>
      <c r="C28" s="3" t="s">
        <v>42</v>
      </c>
      <c r="D28" s="3" t="s">
        <v>354</v>
      </c>
      <c r="E28" s="3" t="s">
        <v>6760</v>
      </c>
      <c r="F28" s="3" t="s">
        <v>443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46</v>
      </c>
      <c r="N28" s="3" t="s">
        <v>86</v>
      </c>
      <c r="O28" s="3" t="s">
        <v>38</v>
      </c>
      <c r="P28" s="5" t="s">
        <v>2524</v>
      </c>
      <c r="Q28" s="3" t="s">
        <v>40</v>
      </c>
      <c r="R28" s="3" t="s">
        <v>47</v>
      </c>
      <c r="S28" s="3" t="s">
        <v>50</v>
      </c>
      <c r="T28" s="5" t="s">
        <v>46</v>
      </c>
      <c r="U28" s="3" t="s">
        <v>46</v>
      </c>
      <c r="V28" s="3" t="s">
        <v>46</v>
      </c>
      <c r="W28" s="3" t="s">
        <v>67</v>
      </c>
      <c r="X28" s="5" t="s">
        <v>46</v>
      </c>
      <c r="Y28" s="3" t="s">
        <v>3760</v>
      </c>
      <c r="Z28" s="3" t="s">
        <v>46</v>
      </c>
      <c r="AA28" s="3" t="s">
        <v>121</v>
      </c>
      <c r="AB28" s="5" t="s">
        <v>46</v>
      </c>
      <c r="AC28" s="3" t="s">
        <v>5478</v>
      </c>
      <c r="AD28" s="3" t="s">
        <v>80</v>
      </c>
      <c r="AE28" s="3" t="s">
        <v>176</v>
      </c>
      <c r="AF28" s="5" t="s">
        <v>4550</v>
      </c>
      <c r="AG28" s="3" t="s">
        <v>567</v>
      </c>
      <c r="AH28" s="5" t="s">
        <v>9104</v>
      </c>
      <c r="AI28" s="3" t="s">
        <v>9106</v>
      </c>
      <c r="AK28" s="16">
        <f t="shared" si="0"/>
        <v>111.7199999999998</v>
      </c>
      <c r="AL28" t="str">
        <f t="shared" si="1"/>
        <v xml:space="preserve">  </v>
      </c>
      <c r="AN28" s="23">
        <f t="shared" si="2"/>
        <v>0.9264641181544967</v>
      </c>
      <c r="AQ28" s="25">
        <f t="shared" si="3"/>
        <v>0.17710241804892179</v>
      </c>
      <c r="AR28" s="41">
        <f t="shared" si="4"/>
        <v>5.646450291400118</v>
      </c>
    </row>
    <row r="29" spans="1:44" x14ac:dyDescent="0.25">
      <c r="A29" s="3" t="s">
        <v>256</v>
      </c>
      <c r="B29" s="4" t="s">
        <v>2821</v>
      </c>
      <c r="C29" s="3" t="s">
        <v>42</v>
      </c>
      <c r="D29" s="3" t="s">
        <v>354</v>
      </c>
      <c r="E29" s="3" t="s">
        <v>6716</v>
      </c>
      <c r="F29" s="3" t="s">
        <v>131</v>
      </c>
      <c r="G29" s="3" t="s">
        <v>45</v>
      </c>
      <c r="H29" s="5" t="s">
        <v>46</v>
      </c>
      <c r="I29" s="3" t="s">
        <v>46</v>
      </c>
      <c r="J29" s="3" t="s">
        <v>46</v>
      </c>
      <c r="K29" s="3" t="s">
        <v>119</v>
      </c>
      <c r="L29" s="5" t="s">
        <v>48</v>
      </c>
      <c r="M29" s="3" t="s">
        <v>46</v>
      </c>
      <c r="N29" s="3" t="s">
        <v>47</v>
      </c>
      <c r="O29" s="3" t="s">
        <v>38</v>
      </c>
      <c r="P29" s="5" t="s">
        <v>46</v>
      </c>
      <c r="Q29" s="3" t="s">
        <v>46</v>
      </c>
      <c r="R29" s="3" t="s">
        <v>47</v>
      </c>
      <c r="S29" s="3" t="s">
        <v>50</v>
      </c>
      <c r="T29" s="5" t="s">
        <v>46</v>
      </c>
      <c r="U29" s="3" t="s">
        <v>46</v>
      </c>
      <c r="V29" s="3" t="s">
        <v>2525</v>
      </c>
      <c r="W29" s="3" t="s">
        <v>176</v>
      </c>
      <c r="X29" s="5" t="s">
        <v>46</v>
      </c>
      <c r="Y29" s="3" t="s">
        <v>46</v>
      </c>
      <c r="Z29" s="3" t="s">
        <v>2525</v>
      </c>
      <c r="AA29" s="3" t="s">
        <v>497</v>
      </c>
      <c r="AB29" s="5" t="s">
        <v>46</v>
      </c>
      <c r="AC29" s="3" t="s">
        <v>46</v>
      </c>
      <c r="AD29" s="3" t="s">
        <v>47</v>
      </c>
      <c r="AE29" s="3" t="s">
        <v>176</v>
      </c>
      <c r="AF29" s="5" t="s">
        <v>476</v>
      </c>
      <c r="AG29" s="3" t="s">
        <v>1840</v>
      </c>
      <c r="AH29" s="5" t="s">
        <v>9107</v>
      </c>
      <c r="AI29" s="3" t="s">
        <v>9108</v>
      </c>
      <c r="AK29" s="16">
        <f t="shared" si="0"/>
        <v>-109.73000000000002</v>
      </c>
      <c r="AL29" t="str">
        <f t="shared" si="1"/>
        <v xml:space="preserve">  </v>
      </c>
      <c r="AN29" s="23">
        <f t="shared" si="2"/>
        <v>-0.94487361393818436</v>
      </c>
      <c r="AQ29" s="25">
        <f t="shared" si="3"/>
        <v>0.82763829805714884</v>
      </c>
      <c r="AR29" s="41">
        <f t="shared" si="4"/>
        <v>1.2082572814083932</v>
      </c>
    </row>
    <row r="30" spans="1:44" x14ac:dyDescent="0.25">
      <c r="A30" s="3" t="s">
        <v>261</v>
      </c>
      <c r="B30" s="4" t="s">
        <v>319</v>
      </c>
      <c r="C30" s="3" t="s">
        <v>42</v>
      </c>
      <c r="D30" s="3" t="s">
        <v>1103</v>
      </c>
      <c r="E30" s="3" t="s">
        <v>6806</v>
      </c>
      <c r="F30" s="3" t="s">
        <v>539</v>
      </c>
      <c r="G30" s="3" t="s">
        <v>45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46</v>
      </c>
      <c r="M30" s="3" t="s">
        <v>46</v>
      </c>
      <c r="N30" s="3" t="s">
        <v>46</v>
      </c>
      <c r="O30" s="3" t="s">
        <v>773</v>
      </c>
      <c r="P30" s="5" t="s">
        <v>61</v>
      </c>
      <c r="Q30" s="3" t="s">
        <v>40</v>
      </c>
      <c r="R30" s="3" t="s">
        <v>40</v>
      </c>
      <c r="S30" s="3" t="s">
        <v>50</v>
      </c>
      <c r="T30" s="5" t="s">
        <v>46</v>
      </c>
      <c r="U30" s="3" t="s">
        <v>46</v>
      </c>
      <c r="V30" s="3" t="s">
        <v>80</v>
      </c>
      <c r="W30" s="3" t="s">
        <v>176</v>
      </c>
      <c r="X30" s="5" t="s">
        <v>46</v>
      </c>
      <c r="Y30" s="3" t="s">
        <v>86</v>
      </c>
      <c r="Z30" s="3" t="s">
        <v>2525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4094</v>
      </c>
      <c r="AG30" s="3" t="s">
        <v>187</v>
      </c>
      <c r="AH30" s="5" t="s">
        <v>9109</v>
      </c>
      <c r="AI30" s="3" t="s">
        <v>9110</v>
      </c>
      <c r="AK30" s="16">
        <f t="shared" si="0"/>
        <v>142.74000000000024</v>
      </c>
      <c r="AL30" t="str">
        <f t="shared" si="1"/>
        <v xml:space="preserve">  </v>
      </c>
      <c r="AN30" s="23">
        <f t="shared" si="2"/>
        <v>1.188595057190468</v>
      </c>
      <c r="AQ30" s="25">
        <f t="shared" si="3"/>
        <v>0.1172995269259991</v>
      </c>
      <c r="AR30" s="41">
        <f t="shared" si="4"/>
        <v>8.5251835724015432</v>
      </c>
    </row>
    <row r="31" spans="1:44" x14ac:dyDescent="0.25">
      <c r="A31" s="3" t="s">
        <v>297</v>
      </c>
      <c r="B31" s="4" t="s">
        <v>1261</v>
      </c>
      <c r="C31" s="3" t="s">
        <v>42</v>
      </c>
      <c r="D31" s="3" t="s">
        <v>1260</v>
      </c>
      <c r="E31" s="3" t="s">
        <v>6743</v>
      </c>
      <c r="F31" s="3" t="s">
        <v>263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131</v>
      </c>
      <c r="L31" s="5" t="s">
        <v>47</v>
      </c>
      <c r="M31" s="3" t="s">
        <v>61</v>
      </c>
      <c r="N31" s="3" t="s">
        <v>46</v>
      </c>
      <c r="O31" s="3" t="s">
        <v>38</v>
      </c>
      <c r="P31" s="5" t="s">
        <v>48</v>
      </c>
      <c r="Q31" s="3" t="s">
        <v>40</v>
      </c>
      <c r="R31" s="3" t="s">
        <v>46</v>
      </c>
      <c r="S31" s="3" t="s">
        <v>50</v>
      </c>
      <c r="T31" s="5" t="s">
        <v>2525</v>
      </c>
      <c r="U31" s="3" t="s">
        <v>46</v>
      </c>
      <c r="V31" s="3" t="s">
        <v>46</v>
      </c>
      <c r="W31" s="3" t="s">
        <v>219</v>
      </c>
      <c r="X31" s="5" t="s">
        <v>46</v>
      </c>
      <c r="Y31" s="3" t="s">
        <v>86</v>
      </c>
      <c r="Z31" s="3" t="s">
        <v>3758</v>
      </c>
      <c r="AA31" s="3" t="s">
        <v>91</v>
      </c>
      <c r="AB31" s="5" t="s">
        <v>46</v>
      </c>
      <c r="AC31" s="3" t="s">
        <v>46</v>
      </c>
      <c r="AD31" s="3" t="s">
        <v>47</v>
      </c>
      <c r="AE31" s="3" t="s">
        <v>176</v>
      </c>
      <c r="AF31" s="5" t="s">
        <v>5562</v>
      </c>
      <c r="AG31" s="3" t="s">
        <v>896</v>
      </c>
      <c r="AH31" s="5" t="s">
        <v>9111</v>
      </c>
      <c r="AI31" s="3" t="s">
        <v>4971</v>
      </c>
      <c r="AK31" s="16">
        <f t="shared" si="0"/>
        <v>110.78999999999996</v>
      </c>
      <c r="AL31" t="str">
        <f t="shared" si="1"/>
        <v xml:space="preserve">  </v>
      </c>
      <c r="AN31" s="23">
        <f t="shared" si="2"/>
        <v>0.91860526021434818</v>
      </c>
      <c r="AQ31" s="25">
        <f t="shared" si="3"/>
        <v>0.17915103980473979</v>
      </c>
      <c r="AR31" s="41">
        <f t="shared" si="4"/>
        <v>5.5818821988971958</v>
      </c>
    </row>
    <row r="32" spans="1:44" x14ac:dyDescent="0.25">
      <c r="A32" s="3" t="s">
        <v>134</v>
      </c>
      <c r="B32" s="4" t="s">
        <v>57</v>
      </c>
      <c r="C32" s="3" t="s">
        <v>42</v>
      </c>
      <c r="D32" s="3" t="s">
        <v>59</v>
      </c>
      <c r="E32" s="3" t="s">
        <v>6827</v>
      </c>
      <c r="F32" s="3" t="s">
        <v>189</v>
      </c>
      <c r="G32" s="3" t="s">
        <v>45</v>
      </c>
      <c r="H32" s="5" t="s">
        <v>46</v>
      </c>
      <c r="I32" s="3" t="s">
        <v>46</v>
      </c>
      <c r="J32" s="3" t="s">
        <v>46</v>
      </c>
      <c r="K32" s="3" t="s">
        <v>104</v>
      </c>
      <c r="L32" s="5" t="s">
        <v>46</v>
      </c>
      <c r="M32" s="3" t="s">
        <v>46</v>
      </c>
      <c r="N32" s="3" t="s">
        <v>46</v>
      </c>
      <c r="O32" s="3" t="s">
        <v>340</v>
      </c>
      <c r="P32" s="5" t="s">
        <v>48</v>
      </c>
      <c r="Q32" s="3" t="s">
        <v>40</v>
      </c>
      <c r="R32" s="3" t="s">
        <v>47</v>
      </c>
      <c r="S32" s="3" t="s">
        <v>50</v>
      </c>
      <c r="T32" s="5" t="s">
        <v>46</v>
      </c>
      <c r="U32" s="3" t="s">
        <v>46</v>
      </c>
      <c r="V32" s="3" t="s">
        <v>46</v>
      </c>
      <c r="W32" s="3" t="s">
        <v>176</v>
      </c>
      <c r="X32" s="5" t="s">
        <v>46</v>
      </c>
      <c r="Y32" s="3" t="s">
        <v>2525</v>
      </c>
      <c r="Z32" s="3" t="s">
        <v>2525</v>
      </c>
      <c r="AA32" s="3" t="s">
        <v>121</v>
      </c>
      <c r="AB32" s="5" t="s">
        <v>46</v>
      </c>
      <c r="AC32" s="3" t="s">
        <v>5478</v>
      </c>
      <c r="AD32" s="3" t="s">
        <v>47</v>
      </c>
      <c r="AE32" s="3" t="s">
        <v>176</v>
      </c>
      <c r="AF32" s="5" t="s">
        <v>9112</v>
      </c>
      <c r="AG32" s="3" t="s">
        <v>1840</v>
      </c>
      <c r="AH32" s="5" t="s">
        <v>8322</v>
      </c>
      <c r="AI32" s="3" t="s">
        <v>9113</v>
      </c>
      <c r="AK32" s="16">
        <f t="shared" si="0"/>
        <v>26.0300000000002</v>
      </c>
      <c r="AL32" t="str">
        <f t="shared" si="1"/>
        <v xml:space="preserve">  </v>
      </c>
      <c r="AN32" s="23">
        <f t="shared" si="2"/>
        <v>0.20235063762606495</v>
      </c>
      <c r="AQ32" s="25">
        <f t="shared" si="3"/>
        <v>0.4198213077739239</v>
      </c>
      <c r="AR32" s="41">
        <f t="shared" si="4"/>
        <v>2.3819658066009968</v>
      </c>
    </row>
    <row r="33" spans="1:44" x14ac:dyDescent="0.25">
      <c r="A33" s="3" t="s">
        <v>208</v>
      </c>
      <c r="B33" s="4" t="s">
        <v>77</v>
      </c>
      <c r="C33" s="3" t="s">
        <v>42</v>
      </c>
      <c r="D33" s="3" t="s">
        <v>59</v>
      </c>
      <c r="E33" s="3" t="s">
        <v>6741</v>
      </c>
      <c r="F33" s="3" t="s">
        <v>67</v>
      </c>
      <c r="G33" s="3" t="s">
        <v>65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46</v>
      </c>
      <c r="N33" s="3" t="s">
        <v>47</v>
      </c>
      <c r="O33" s="3" t="s">
        <v>38</v>
      </c>
      <c r="P33" s="5" t="s">
        <v>86</v>
      </c>
      <c r="Q33" s="3" t="s">
        <v>40</v>
      </c>
      <c r="R33" s="3" t="s">
        <v>47</v>
      </c>
      <c r="S33" s="3" t="s">
        <v>50</v>
      </c>
      <c r="T33" s="5" t="s">
        <v>46</v>
      </c>
      <c r="U33" s="3" t="s">
        <v>46</v>
      </c>
      <c r="V33" s="3" t="s">
        <v>46</v>
      </c>
      <c r="W33" s="3" t="s">
        <v>213</v>
      </c>
      <c r="X33" s="5" t="s">
        <v>46</v>
      </c>
      <c r="Y33" s="3" t="s">
        <v>3760</v>
      </c>
      <c r="Z33" s="3" t="s">
        <v>2525</v>
      </c>
      <c r="AA33" s="3" t="s">
        <v>121</v>
      </c>
      <c r="AB33" s="5" t="s">
        <v>46</v>
      </c>
      <c r="AC33" s="3" t="s">
        <v>46</v>
      </c>
      <c r="AD33" s="3" t="s">
        <v>80</v>
      </c>
      <c r="AE33" s="3" t="s">
        <v>176</v>
      </c>
      <c r="AF33" s="5" t="s">
        <v>5367</v>
      </c>
      <c r="AG33" s="3" t="s">
        <v>215</v>
      </c>
      <c r="AH33" s="5" t="s">
        <v>9114</v>
      </c>
      <c r="AI33" s="3" t="s">
        <v>4184</v>
      </c>
      <c r="AK33" s="16">
        <f t="shared" si="0"/>
        <v>36.130000000000109</v>
      </c>
      <c r="AL33" t="str">
        <f t="shared" si="1"/>
        <v xml:space="preserve">  </v>
      </c>
      <c r="AN33" s="23">
        <f t="shared" si="2"/>
        <v>0.28769952493306844</v>
      </c>
      <c r="AQ33" s="25">
        <f t="shared" si="3"/>
        <v>0.38678837685143319</v>
      </c>
      <c r="AR33" s="41">
        <f t="shared" si="4"/>
        <v>2.585393098262887</v>
      </c>
    </row>
    <row r="34" spans="1:44" x14ac:dyDescent="0.25">
      <c r="A34" s="3" t="s">
        <v>273</v>
      </c>
      <c r="B34" s="4" t="s">
        <v>3874</v>
      </c>
      <c r="C34" s="3" t="s">
        <v>63</v>
      </c>
      <c r="D34" s="3" t="s">
        <v>372</v>
      </c>
      <c r="E34" s="3" t="s">
        <v>6808</v>
      </c>
      <c r="F34" s="3" t="s">
        <v>124</v>
      </c>
      <c r="G34" s="3" t="s">
        <v>42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2525</v>
      </c>
      <c r="M34" s="3" t="s">
        <v>46</v>
      </c>
      <c r="N34" s="3" t="s">
        <v>46</v>
      </c>
      <c r="O34" s="3" t="s">
        <v>38</v>
      </c>
      <c r="P34" s="5" t="s">
        <v>40</v>
      </c>
      <c r="Q34" s="3" t="s">
        <v>48</v>
      </c>
      <c r="R34" s="3" t="s">
        <v>47</v>
      </c>
      <c r="S34" s="3" t="s">
        <v>50</v>
      </c>
      <c r="T34" s="5" t="s">
        <v>46</v>
      </c>
      <c r="U34" s="3" t="s">
        <v>46</v>
      </c>
      <c r="V34" s="3" t="s">
        <v>2525</v>
      </c>
      <c r="W34" s="3" t="s">
        <v>176</v>
      </c>
      <c r="X34" s="5" t="s">
        <v>46</v>
      </c>
      <c r="Y34" s="3" t="s">
        <v>3770</v>
      </c>
      <c r="Z34" s="3" t="s">
        <v>3758</v>
      </c>
      <c r="AA34" s="3" t="s">
        <v>497</v>
      </c>
      <c r="AB34" s="5" t="s">
        <v>46</v>
      </c>
      <c r="AC34" s="3" t="s">
        <v>46</v>
      </c>
      <c r="AD34" s="3" t="s">
        <v>47</v>
      </c>
      <c r="AE34" s="3" t="s">
        <v>176</v>
      </c>
      <c r="AF34" s="5" t="s">
        <v>9115</v>
      </c>
      <c r="AG34" s="3" t="s">
        <v>246</v>
      </c>
      <c r="AH34" s="5" t="s">
        <v>9116</v>
      </c>
      <c r="AI34" s="3" t="s">
        <v>5861</v>
      </c>
      <c r="AK34" s="16">
        <f t="shared" si="0"/>
        <v>95.889999999999873</v>
      </c>
      <c r="AL34" t="str">
        <f t="shared" si="1"/>
        <v xml:space="preserve">  </v>
      </c>
      <c r="AN34" s="23">
        <f t="shared" si="2"/>
        <v>0.79269452547431141</v>
      </c>
      <c r="AQ34" s="25">
        <f t="shared" si="3"/>
        <v>0.21397791033095692</v>
      </c>
      <c r="AR34" s="41">
        <f t="shared" si="4"/>
        <v>4.6733795953671695</v>
      </c>
    </row>
    <row r="35" spans="1:44" x14ac:dyDescent="0.25">
      <c r="A35" s="3" t="s">
        <v>122</v>
      </c>
      <c r="B35" s="4" t="s">
        <v>300</v>
      </c>
      <c r="C35" s="3" t="s">
        <v>42</v>
      </c>
      <c r="D35" s="3" t="s">
        <v>100</v>
      </c>
      <c r="E35" s="3" t="s">
        <v>6897</v>
      </c>
      <c r="F35" s="3" t="s">
        <v>310</v>
      </c>
      <c r="G35" s="3" t="s">
        <v>65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61</v>
      </c>
      <c r="M35" s="3" t="s">
        <v>46</v>
      </c>
      <c r="N35" s="3" t="s">
        <v>61</v>
      </c>
      <c r="O35" s="3" t="s">
        <v>38</v>
      </c>
      <c r="P35" s="5" t="s">
        <v>48</v>
      </c>
      <c r="Q35" s="3" t="s">
        <v>40</v>
      </c>
      <c r="R35" s="3" t="s">
        <v>47</v>
      </c>
      <c r="S35" s="3" t="s">
        <v>50</v>
      </c>
      <c r="T35" s="5" t="s">
        <v>46</v>
      </c>
      <c r="U35" s="3" t="s">
        <v>46</v>
      </c>
      <c r="V35" s="3" t="s">
        <v>46</v>
      </c>
      <c r="W35" s="3" t="s">
        <v>107</v>
      </c>
      <c r="X35" s="5" t="s">
        <v>46</v>
      </c>
      <c r="Y35" s="3" t="s">
        <v>5473</v>
      </c>
      <c r="Z35" s="3" t="s">
        <v>3758</v>
      </c>
      <c r="AA35" s="3" t="s">
        <v>121</v>
      </c>
      <c r="AB35" s="5" t="s">
        <v>46</v>
      </c>
      <c r="AC35" s="3" t="s">
        <v>3760</v>
      </c>
      <c r="AD35" s="3" t="s">
        <v>80</v>
      </c>
      <c r="AE35" s="3" t="s">
        <v>176</v>
      </c>
      <c r="AF35" s="5" t="s">
        <v>8303</v>
      </c>
      <c r="AG35" s="3" t="s">
        <v>592</v>
      </c>
      <c r="AH35" s="5" t="s">
        <v>9117</v>
      </c>
      <c r="AI35" s="3" t="s">
        <v>9118</v>
      </c>
      <c r="AK35" s="16">
        <f t="shared" si="0"/>
        <v>160.65000000000009</v>
      </c>
      <c r="AL35" t="str">
        <f t="shared" si="1"/>
        <v xml:space="preserve">  </v>
      </c>
      <c r="AN35" s="23">
        <f t="shared" si="2"/>
        <v>1.3399414504249665</v>
      </c>
      <c r="AQ35" s="25">
        <f t="shared" si="3"/>
        <v>9.0132190367215426E-2</v>
      </c>
      <c r="AR35" s="41">
        <f t="shared" si="4"/>
        <v>11.094815247757907</v>
      </c>
    </row>
    <row r="36" spans="1:44" x14ac:dyDescent="0.25">
      <c r="A36" s="3" t="s">
        <v>107</v>
      </c>
      <c r="B36" s="4" t="s">
        <v>1777</v>
      </c>
      <c r="C36" s="3" t="s">
        <v>58</v>
      </c>
      <c r="D36" s="3" t="s">
        <v>395</v>
      </c>
      <c r="E36" s="3" t="s">
        <v>6844</v>
      </c>
      <c r="F36" s="3" t="s">
        <v>340</v>
      </c>
      <c r="G36" s="3" t="s">
        <v>65</v>
      </c>
      <c r="H36" s="5" t="s">
        <v>46</v>
      </c>
      <c r="I36" s="3" t="s">
        <v>46</v>
      </c>
      <c r="J36" s="3" t="s">
        <v>46</v>
      </c>
      <c r="K36" s="3" t="s">
        <v>128</v>
      </c>
      <c r="L36" s="5" t="s">
        <v>46</v>
      </c>
      <c r="M36" s="3" t="s">
        <v>46</v>
      </c>
      <c r="N36" s="3" t="s">
        <v>46</v>
      </c>
      <c r="O36" s="3" t="s">
        <v>38</v>
      </c>
      <c r="P36" s="5" t="s">
        <v>48</v>
      </c>
      <c r="Q36" s="3" t="s">
        <v>40</v>
      </c>
      <c r="R36" s="3" t="s">
        <v>40</v>
      </c>
      <c r="S36" s="3" t="s">
        <v>50</v>
      </c>
      <c r="T36" s="5" t="s">
        <v>46</v>
      </c>
      <c r="U36" s="3" t="s">
        <v>86</v>
      </c>
      <c r="V36" s="3" t="s">
        <v>2525</v>
      </c>
      <c r="W36" s="3" t="s">
        <v>176</v>
      </c>
      <c r="X36" s="5" t="s">
        <v>46</v>
      </c>
      <c r="Y36" s="3" t="s">
        <v>86</v>
      </c>
      <c r="Z36" s="3" t="s">
        <v>2525</v>
      </c>
      <c r="AA36" s="3" t="s">
        <v>497</v>
      </c>
      <c r="AB36" s="5" t="s">
        <v>46</v>
      </c>
      <c r="AC36" s="3" t="s">
        <v>46</v>
      </c>
      <c r="AD36" s="3" t="s">
        <v>47</v>
      </c>
      <c r="AE36" s="3" t="s">
        <v>176</v>
      </c>
      <c r="AF36" s="5" t="s">
        <v>294</v>
      </c>
      <c r="AG36" s="3" t="s">
        <v>260</v>
      </c>
      <c r="AH36" s="5" t="s">
        <v>9119</v>
      </c>
      <c r="AI36" s="3" t="s">
        <v>6665</v>
      </c>
      <c r="AK36" s="16">
        <f t="shared" si="0"/>
        <v>43.089999999999691</v>
      </c>
      <c r="AL36" t="str">
        <f t="shared" si="1"/>
        <v xml:space="preserve">  </v>
      </c>
      <c r="AN36" s="23">
        <f t="shared" si="2"/>
        <v>0.34651420371096092</v>
      </c>
      <c r="AQ36" s="25">
        <f t="shared" si="3"/>
        <v>0.36447815581216769</v>
      </c>
      <c r="AR36" s="41">
        <f t="shared" si="4"/>
        <v>2.7436486495924486</v>
      </c>
    </row>
    <row r="37" spans="1:44" x14ac:dyDescent="0.25">
      <c r="A37" s="3" t="s">
        <v>279</v>
      </c>
      <c r="B37" s="4" t="s">
        <v>410</v>
      </c>
      <c r="C37" s="3" t="s">
        <v>42</v>
      </c>
      <c r="D37" s="3" t="s">
        <v>377</v>
      </c>
      <c r="E37" s="3" t="s">
        <v>6755</v>
      </c>
      <c r="F37" s="3" t="s">
        <v>96</v>
      </c>
      <c r="G37" s="3" t="s">
        <v>65</v>
      </c>
      <c r="H37" s="5" t="s">
        <v>47</v>
      </c>
      <c r="I37" s="3" t="s">
        <v>46</v>
      </c>
      <c r="J37" s="3" t="s">
        <v>46</v>
      </c>
      <c r="K37" s="3" t="s">
        <v>143</v>
      </c>
      <c r="L37" s="5" t="s">
        <v>46</v>
      </c>
      <c r="M37" s="3" t="s">
        <v>46</v>
      </c>
      <c r="N37" s="3" t="s">
        <v>46</v>
      </c>
      <c r="O37" s="3" t="s">
        <v>38</v>
      </c>
      <c r="P37" s="5" t="s">
        <v>48</v>
      </c>
      <c r="Q37" s="3" t="s">
        <v>46</v>
      </c>
      <c r="R37" s="3" t="s">
        <v>47</v>
      </c>
      <c r="S37" s="3" t="s">
        <v>50</v>
      </c>
      <c r="T37" s="5" t="s">
        <v>46</v>
      </c>
      <c r="U37" s="3" t="s">
        <v>46</v>
      </c>
      <c r="V37" s="3" t="s">
        <v>46</v>
      </c>
      <c r="W37" s="3" t="s">
        <v>361</v>
      </c>
      <c r="X37" s="5" t="s">
        <v>46</v>
      </c>
      <c r="Y37" s="3" t="s">
        <v>86</v>
      </c>
      <c r="Z37" s="3" t="s">
        <v>47</v>
      </c>
      <c r="AA37" s="3" t="s">
        <v>121</v>
      </c>
      <c r="AB37" s="5" t="s">
        <v>46</v>
      </c>
      <c r="AC37" s="3" t="s">
        <v>46</v>
      </c>
      <c r="AD37" s="3" t="s">
        <v>47</v>
      </c>
      <c r="AE37" s="3" t="s">
        <v>176</v>
      </c>
      <c r="AF37" s="5" t="s">
        <v>294</v>
      </c>
      <c r="AG37" s="3" t="s">
        <v>195</v>
      </c>
      <c r="AH37" s="5" t="s">
        <v>9119</v>
      </c>
      <c r="AI37" s="3" t="s">
        <v>5755</v>
      </c>
      <c r="AK37" s="16">
        <f t="shared" si="0"/>
        <v>-32.340000000000146</v>
      </c>
      <c r="AL37" t="str">
        <f t="shared" si="1"/>
        <v xml:space="preserve">  </v>
      </c>
      <c r="AN37" s="23">
        <f t="shared" si="2"/>
        <v>-0.29089832792936754</v>
      </c>
      <c r="AQ37" s="25">
        <f t="shared" si="3"/>
        <v>0.61443545991921455</v>
      </c>
      <c r="AR37" s="41">
        <f t="shared" si="4"/>
        <v>1.6275102353817261</v>
      </c>
    </row>
    <row r="38" spans="1:44" x14ac:dyDescent="0.25">
      <c r="A38" s="3" t="s">
        <v>281</v>
      </c>
      <c r="B38" s="4" t="s">
        <v>352</v>
      </c>
      <c r="C38" s="3" t="s">
        <v>63</v>
      </c>
      <c r="D38" s="3" t="s">
        <v>1103</v>
      </c>
      <c r="E38" s="3">
        <v>2193.7199999999998</v>
      </c>
      <c r="F38" s="3" t="s">
        <v>80</v>
      </c>
      <c r="G38" s="3" t="s">
        <v>42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61</v>
      </c>
      <c r="M38" s="3" t="s">
        <v>46</v>
      </c>
      <c r="N38" s="3" t="s">
        <v>46</v>
      </c>
      <c r="O38" s="3" t="s">
        <v>38</v>
      </c>
      <c r="P38" s="5" t="s">
        <v>61</v>
      </c>
      <c r="Q38" s="3" t="s">
        <v>46</v>
      </c>
      <c r="R38" s="3" t="s">
        <v>46</v>
      </c>
      <c r="S38" s="3" t="s">
        <v>50</v>
      </c>
      <c r="T38" s="5" t="s">
        <v>2525</v>
      </c>
      <c r="U38" s="3" t="s">
        <v>40</v>
      </c>
      <c r="V38" s="3" t="s">
        <v>2525</v>
      </c>
      <c r="W38" s="3" t="s">
        <v>176</v>
      </c>
      <c r="X38" s="5" t="s">
        <v>46</v>
      </c>
      <c r="Y38" s="3" t="s">
        <v>2525</v>
      </c>
      <c r="Z38" s="3" t="s">
        <v>47</v>
      </c>
      <c r="AA38" s="3" t="s">
        <v>121</v>
      </c>
      <c r="AB38" s="5" t="s">
        <v>46</v>
      </c>
      <c r="AC38" s="3" t="s">
        <v>2518</v>
      </c>
      <c r="AD38" s="3" t="s">
        <v>47</v>
      </c>
      <c r="AE38" s="3" t="s">
        <v>176</v>
      </c>
      <c r="AF38" s="5" t="s">
        <v>294</v>
      </c>
      <c r="AG38" s="3" t="s">
        <v>184</v>
      </c>
      <c r="AH38" s="5" t="s">
        <v>9119</v>
      </c>
      <c r="AI38" s="3" t="s">
        <v>42</v>
      </c>
      <c r="AK38" s="16">
        <f t="shared" si="0"/>
        <v>219.98000000000002</v>
      </c>
      <c r="AL38" t="str">
        <f t="shared" si="1"/>
        <v xml:space="preserve">  </v>
      </c>
      <c r="AN38" s="23">
        <f t="shared" si="2"/>
        <v>1.8413027854670017</v>
      </c>
      <c r="AQ38" s="25">
        <f t="shared" si="3"/>
        <v>3.2788599888557757E-2</v>
      </c>
      <c r="AR38" s="41">
        <f t="shared" si="4"/>
        <v>30.498405037080285</v>
      </c>
    </row>
    <row r="39" spans="1:44" x14ac:dyDescent="0.25">
      <c r="A39" s="3" t="s">
        <v>236</v>
      </c>
      <c r="B39" s="4" t="s">
        <v>783</v>
      </c>
      <c r="C39" s="3" t="s">
        <v>42</v>
      </c>
      <c r="D39" s="3" t="s">
        <v>365</v>
      </c>
      <c r="E39" s="3" t="s">
        <v>6781</v>
      </c>
      <c r="F39" s="3" t="s">
        <v>213</v>
      </c>
      <c r="G39" s="3" t="s">
        <v>65</v>
      </c>
      <c r="H39" s="5" t="s">
        <v>46</v>
      </c>
      <c r="I39" s="3" t="s">
        <v>46</v>
      </c>
      <c r="J39" s="3" t="s">
        <v>46</v>
      </c>
      <c r="K39" s="3" t="s">
        <v>108</v>
      </c>
      <c r="L39" s="5" t="s">
        <v>61</v>
      </c>
      <c r="M39" s="3" t="s">
        <v>46</v>
      </c>
      <c r="N39" s="3" t="s">
        <v>47</v>
      </c>
      <c r="O39" s="3" t="s">
        <v>38</v>
      </c>
      <c r="P39" s="5" t="s">
        <v>86</v>
      </c>
      <c r="Q39" s="3" t="s">
        <v>40</v>
      </c>
      <c r="R39" s="3" t="s">
        <v>40</v>
      </c>
      <c r="S39" s="3" t="s">
        <v>50</v>
      </c>
      <c r="T39" s="5" t="s">
        <v>46</v>
      </c>
      <c r="U39" s="3" t="s">
        <v>46</v>
      </c>
      <c r="V39" s="3" t="s">
        <v>2525</v>
      </c>
      <c r="W39" s="3" t="s">
        <v>176</v>
      </c>
      <c r="X39" s="5" t="s">
        <v>46</v>
      </c>
      <c r="Y39" s="3" t="s">
        <v>3760</v>
      </c>
      <c r="Z39" s="3" t="s">
        <v>3758</v>
      </c>
      <c r="AA39" s="3" t="s">
        <v>91</v>
      </c>
      <c r="AB39" s="5" t="s">
        <v>46</v>
      </c>
      <c r="AC39" s="3" t="s">
        <v>46</v>
      </c>
      <c r="AD39" s="3" t="s">
        <v>47</v>
      </c>
      <c r="AE39" s="3" t="s">
        <v>176</v>
      </c>
      <c r="AF39" s="5" t="s">
        <v>4333</v>
      </c>
      <c r="AG39" s="3" t="s">
        <v>2530</v>
      </c>
      <c r="AH39" s="5" t="s">
        <v>9120</v>
      </c>
      <c r="AI39" s="3" t="s">
        <v>8818</v>
      </c>
      <c r="AK39" s="16">
        <f t="shared" si="0"/>
        <v>4</v>
      </c>
      <c r="AL39" t="str">
        <f t="shared" si="1"/>
        <v xml:space="preserve">  </v>
      </c>
      <c r="AN39" s="23">
        <f t="shared" si="2"/>
        <v>1.6188658678211378E-2</v>
      </c>
      <c r="AQ39" s="25">
        <f t="shared" si="3"/>
        <v>0.49354194167160381</v>
      </c>
      <c r="AR39" s="41">
        <f t="shared" si="4"/>
        <v>2.026170251332736</v>
      </c>
    </row>
    <row r="40" spans="1:44" x14ac:dyDescent="0.25">
      <c r="A40" s="3" t="s">
        <v>315</v>
      </c>
      <c r="B40" s="4" t="s">
        <v>1272</v>
      </c>
      <c r="C40" s="3" t="s">
        <v>42</v>
      </c>
      <c r="D40" s="3" t="s">
        <v>90</v>
      </c>
      <c r="E40" s="3" t="s">
        <v>6754</v>
      </c>
      <c r="F40" s="3" t="s">
        <v>435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131</v>
      </c>
      <c r="L40" s="5" t="s">
        <v>61</v>
      </c>
      <c r="M40" s="3" t="s">
        <v>46</v>
      </c>
      <c r="N40" s="3" t="s">
        <v>86</v>
      </c>
      <c r="O40" s="3" t="s">
        <v>38</v>
      </c>
      <c r="P40" s="5" t="s">
        <v>48</v>
      </c>
      <c r="Q40" s="3" t="s">
        <v>40</v>
      </c>
      <c r="R40" s="3" t="s">
        <v>46</v>
      </c>
      <c r="S40" s="3" t="s">
        <v>368</v>
      </c>
      <c r="T40" s="5" t="s">
        <v>46</v>
      </c>
      <c r="U40" s="3" t="s">
        <v>46</v>
      </c>
      <c r="V40" s="3" t="s">
        <v>2525</v>
      </c>
      <c r="W40" s="3" t="s">
        <v>176</v>
      </c>
      <c r="X40" s="5" t="s">
        <v>3758</v>
      </c>
      <c r="Y40" s="3" t="s">
        <v>3770</v>
      </c>
      <c r="Z40" s="3" t="s">
        <v>2525</v>
      </c>
      <c r="AA40" s="3" t="s">
        <v>91</v>
      </c>
      <c r="AB40" s="5" t="s">
        <v>46</v>
      </c>
      <c r="AC40" s="3" t="s">
        <v>3871</v>
      </c>
      <c r="AD40" s="3" t="s">
        <v>47</v>
      </c>
      <c r="AE40" s="3" t="s">
        <v>176</v>
      </c>
      <c r="AF40" s="5" t="s">
        <v>4333</v>
      </c>
      <c r="AG40" s="3" t="s">
        <v>1291</v>
      </c>
      <c r="AH40" s="5" t="s">
        <v>9120</v>
      </c>
      <c r="AI40" s="3" t="s">
        <v>9121</v>
      </c>
      <c r="AK40" s="16">
        <f t="shared" si="0"/>
        <v>148.2800000000002</v>
      </c>
      <c r="AL40" t="str">
        <f t="shared" si="1"/>
        <v xml:space="preserve">  </v>
      </c>
      <c r="AN40" s="23">
        <f t="shared" si="2"/>
        <v>1.2354101894360918</v>
      </c>
      <c r="AQ40" s="25">
        <f t="shared" si="3"/>
        <v>0.10833894124882526</v>
      </c>
      <c r="AR40" s="41">
        <f t="shared" si="4"/>
        <v>9.2302914212837877</v>
      </c>
    </row>
    <row r="41" spans="1:44" x14ac:dyDescent="0.25">
      <c r="A41" s="3" t="s">
        <v>96</v>
      </c>
      <c r="B41" s="4" t="s">
        <v>6577</v>
      </c>
      <c r="C41" s="3" t="s">
        <v>42</v>
      </c>
      <c r="D41" s="3" t="s">
        <v>1103</v>
      </c>
      <c r="E41" s="3" t="s">
        <v>6775</v>
      </c>
      <c r="F41" s="3" t="s">
        <v>208</v>
      </c>
      <c r="G41" s="3" t="s">
        <v>65</v>
      </c>
      <c r="H41" s="5" t="s">
        <v>46</v>
      </c>
      <c r="I41" s="3" t="s">
        <v>46</v>
      </c>
      <c r="J41" s="3" t="s">
        <v>46</v>
      </c>
      <c r="K41" s="3" t="s">
        <v>128</v>
      </c>
      <c r="L41" s="5" t="s">
        <v>46</v>
      </c>
      <c r="M41" s="3" t="s">
        <v>46</v>
      </c>
      <c r="N41" s="3" t="s">
        <v>46</v>
      </c>
      <c r="O41" s="3" t="s">
        <v>189</v>
      </c>
      <c r="P41" s="5" t="s">
        <v>46</v>
      </c>
      <c r="Q41" s="3" t="s">
        <v>46</v>
      </c>
      <c r="R41" s="3" t="s">
        <v>47</v>
      </c>
      <c r="S41" s="3" t="s">
        <v>50</v>
      </c>
      <c r="T41" s="5" t="s">
        <v>80</v>
      </c>
      <c r="U41" s="3" t="s">
        <v>86</v>
      </c>
      <c r="V41" s="3" t="s">
        <v>2525</v>
      </c>
      <c r="W41" s="3" t="s">
        <v>176</v>
      </c>
      <c r="X41" s="5" t="s">
        <v>46</v>
      </c>
      <c r="Y41" s="3" t="s">
        <v>46</v>
      </c>
      <c r="Z41" s="3" t="s">
        <v>3758</v>
      </c>
      <c r="AA41" s="3" t="s">
        <v>38</v>
      </c>
      <c r="AB41" s="5" t="s">
        <v>46</v>
      </c>
      <c r="AC41" s="3" t="s">
        <v>47</v>
      </c>
      <c r="AD41" s="3" t="s">
        <v>80</v>
      </c>
      <c r="AE41" s="3" t="s">
        <v>176</v>
      </c>
      <c r="AF41" s="5" t="s">
        <v>9122</v>
      </c>
      <c r="AG41" s="3" t="s">
        <v>8293</v>
      </c>
      <c r="AH41" s="5" t="s">
        <v>9123</v>
      </c>
      <c r="AI41" s="3" t="s">
        <v>9124</v>
      </c>
      <c r="AK41" s="16">
        <f t="shared" si="0"/>
        <v>-86.360000000000127</v>
      </c>
      <c r="AL41" t="str">
        <f t="shared" si="1"/>
        <v xml:space="preserve">  </v>
      </c>
      <c r="AN41" s="23">
        <f t="shared" si="2"/>
        <v>-0.74738811924861204</v>
      </c>
      <c r="AQ41" s="25">
        <f t="shared" si="3"/>
        <v>0.77258534257695799</v>
      </c>
      <c r="AR41" s="41">
        <f t="shared" si="4"/>
        <v>1.2943553868942175</v>
      </c>
    </row>
    <row r="42" spans="1:44" x14ac:dyDescent="0.25">
      <c r="A42" s="3" t="s">
        <v>219</v>
      </c>
      <c r="B42" s="4" t="s">
        <v>364</v>
      </c>
      <c r="C42" s="3" t="s">
        <v>42</v>
      </c>
      <c r="D42" s="3" t="s">
        <v>365</v>
      </c>
      <c r="E42" s="3" t="s">
        <v>6785</v>
      </c>
      <c r="F42" s="3" t="s">
        <v>210</v>
      </c>
      <c r="G42" s="3" t="s">
        <v>111</v>
      </c>
      <c r="H42" s="5" t="s">
        <v>46</v>
      </c>
      <c r="I42" s="3" t="s">
        <v>46</v>
      </c>
      <c r="J42" s="3" t="s">
        <v>46</v>
      </c>
      <c r="K42" s="3" t="s">
        <v>131</v>
      </c>
      <c r="L42" s="5" t="s">
        <v>46</v>
      </c>
      <c r="M42" s="3" t="s">
        <v>46</v>
      </c>
      <c r="N42" s="3" t="s">
        <v>46</v>
      </c>
      <c r="O42" s="3" t="s">
        <v>78</v>
      </c>
      <c r="P42" s="5" t="s">
        <v>40</v>
      </c>
      <c r="Q42" s="3" t="s">
        <v>48</v>
      </c>
      <c r="R42" s="3" t="s">
        <v>40</v>
      </c>
      <c r="S42" s="3" t="s">
        <v>50</v>
      </c>
      <c r="T42" s="5" t="s">
        <v>46</v>
      </c>
      <c r="U42" s="3" t="s">
        <v>46</v>
      </c>
      <c r="V42" s="3" t="s">
        <v>2525</v>
      </c>
      <c r="W42" s="3" t="s">
        <v>176</v>
      </c>
      <c r="X42" s="5" t="s">
        <v>46</v>
      </c>
      <c r="Y42" s="3" t="s">
        <v>3770</v>
      </c>
      <c r="Z42" s="3" t="s">
        <v>3758</v>
      </c>
      <c r="AA42" s="3" t="s">
        <v>78</v>
      </c>
      <c r="AB42" s="5" t="s">
        <v>46</v>
      </c>
      <c r="AC42" s="3" t="s">
        <v>47</v>
      </c>
      <c r="AD42" s="3" t="s">
        <v>80</v>
      </c>
      <c r="AE42" s="3" t="s">
        <v>176</v>
      </c>
      <c r="AF42" s="5" t="s">
        <v>8306</v>
      </c>
      <c r="AG42" s="3" t="s">
        <v>4380</v>
      </c>
      <c r="AH42" s="5" t="s">
        <v>9125</v>
      </c>
      <c r="AI42" s="3" t="s">
        <v>3428</v>
      </c>
      <c r="AK42" s="16">
        <f t="shared" si="0"/>
        <v>23.110000000000127</v>
      </c>
      <c r="AL42" t="str">
        <f t="shared" si="1"/>
        <v xml:space="preserve">  </v>
      </c>
      <c r="AN42" s="23">
        <f t="shared" si="2"/>
        <v>0.17767551377097002</v>
      </c>
      <c r="AQ42" s="25">
        <f t="shared" si="3"/>
        <v>0.42948890821538854</v>
      </c>
      <c r="AR42" s="41">
        <f t="shared" si="4"/>
        <v>2.3283488371217733</v>
      </c>
    </row>
    <row r="43" spans="1:44" x14ac:dyDescent="0.25">
      <c r="A43" s="3" t="s">
        <v>302</v>
      </c>
      <c r="B43" s="4" t="s">
        <v>457</v>
      </c>
      <c r="C43" s="3" t="s">
        <v>491</v>
      </c>
      <c r="D43" s="3" t="s">
        <v>365</v>
      </c>
      <c r="E43" s="3" t="s">
        <v>6822</v>
      </c>
      <c r="F43" s="3" t="s">
        <v>183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46</v>
      </c>
      <c r="M43" s="3" t="s">
        <v>46</v>
      </c>
      <c r="N43" s="3" t="s">
        <v>86</v>
      </c>
      <c r="O43" s="3" t="s">
        <v>210</v>
      </c>
      <c r="P43" s="5" t="s">
        <v>48</v>
      </c>
      <c r="Q43" s="3" t="s">
        <v>40</v>
      </c>
      <c r="R43" s="3" t="s">
        <v>40</v>
      </c>
      <c r="S43" s="3" t="s">
        <v>50</v>
      </c>
      <c r="T43" s="5" t="s">
        <v>46</v>
      </c>
      <c r="U43" s="3" t="s">
        <v>46</v>
      </c>
      <c r="V43" s="3" t="s">
        <v>2525</v>
      </c>
      <c r="W43" s="3" t="s">
        <v>176</v>
      </c>
      <c r="X43" s="5" t="s">
        <v>3758</v>
      </c>
      <c r="Y43" s="3" t="s">
        <v>86</v>
      </c>
      <c r="Z43" s="3" t="s">
        <v>2525</v>
      </c>
      <c r="AA43" s="3" t="s">
        <v>121</v>
      </c>
      <c r="AB43" s="5" t="s">
        <v>46</v>
      </c>
      <c r="AC43" s="3" t="s">
        <v>46</v>
      </c>
      <c r="AD43" s="3" t="s">
        <v>47</v>
      </c>
      <c r="AE43" s="3" t="s">
        <v>176</v>
      </c>
      <c r="AF43" s="5" t="s">
        <v>5370</v>
      </c>
      <c r="AG43" s="3" t="s">
        <v>195</v>
      </c>
      <c r="AH43" s="5" t="s">
        <v>9126</v>
      </c>
      <c r="AI43" s="3" t="s">
        <v>4940</v>
      </c>
      <c r="AK43" s="16">
        <f t="shared" si="0"/>
        <v>82.139999999999873</v>
      </c>
      <c r="AL43" t="str">
        <f t="shared" si="1"/>
        <v xml:space="preserve">  </v>
      </c>
      <c r="AN43" s="23">
        <f t="shared" si="2"/>
        <v>0.67650173334843922</v>
      </c>
      <c r="AQ43" s="25">
        <f t="shared" si="3"/>
        <v>0.24936107295063181</v>
      </c>
      <c r="AR43" s="41">
        <f t="shared" si="4"/>
        <v>4.0102490263104489</v>
      </c>
    </row>
    <row r="44" spans="1:44" x14ac:dyDescent="0.25">
      <c r="A44" s="3" t="s">
        <v>293</v>
      </c>
      <c r="B44" s="4" t="s">
        <v>1585</v>
      </c>
      <c r="C44" s="3" t="s">
        <v>42</v>
      </c>
      <c r="D44" s="3" t="s">
        <v>1260</v>
      </c>
      <c r="E44" s="3" t="s">
        <v>6810</v>
      </c>
      <c r="F44" s="3" t="s">
        <v>607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64</v>
      </c>
      <c r="L44" s="5" t="s">
        <v>61</v>
      </c>
      <c r="M44" s="3" t="s">
        <v>46</v>
      </c>
      <c r="N44" s="3" t="s">
        <v>47</v>
      </c>
      <c r="O44" s="3" t="s">
        <v>38</v>
      </c>
      <c r="P44" s="5" t="s">
        <v>2524</v>
      </c>
      <c r="Q44" s="3" t="s">
        <v>48</v>
      </c>
      <c r="R44" s="3" t="s">
        <v>46</v>
      </c>
      <c r="S44" s="3" t="s">
        <v>50</v>
      </c>
      <c r="T44" s="5" t="s">
        <v>46</v>
      </c>
      <c r="U44" s="3" t="s">
        <v>46</v>
      </c>
      <c r="V44" s="3" t="s">
        <v>2525</v>
      </c>
      <c r="W44" s="3" t="s">
        <v>176</v>
      </c>
      <c r="X44" s="5" t="s">
        <v>46</v>
      </c>
      <c r="Y44" s="3" t="s">
        <v>3770</v>
      </c>
      <c r="Z44" s="3" t="s">
        <v>47</v>
      </c>
      <c r="AA44" s="3" t="s">
        <v>121</v>
      </c>
      <c r="AB44" s="5" t="s">
        <v>46</v>
      </c>
      <c r="AC44" s="3" t="s">
        <v>46</v>
      </c>
      <c r="AD44" s="3" t="s">
        <v>47</v>
      </c>
      <c r="AE44" s="3" t="s">
        <v>176</v>
      </c>
      <c r="AF44" s="5" t="s">
        <v>9127</v>
      </c>
      <c r="AG44" s="3" t="s">
        <v>237</v>
      </c>
      <c r="AH44" s="5" t="s">
        <v>9128</v>
      </c>
      <c r="AI44" s="3" t="s">
        <v>9129</v>
      </c>
      <c r="AK44" s="16">
        <f t="shared" si="0"/>
        <v>251.84000000000015</v>
      </c>
      <c r="AL44" t="str">
        <f t="shared" si="1"/>
        <v xml:space="preserve">  </v>
      </c>
      <c r="AN44" s="23">
        <f t="shared" si="2"/>
        <v>2.1105320478037508</v>
      </c>
      <c r="AQ44" s="25">
        <f t="shared" si="3"/>
        <v>1.7406276870649662E-2</v>
      </c>
      <c r="AR44" s="41">
        <f t="shared" si="4"/>
        <v>57.450539677798233</v>
      </c>
    </row>
    <row r="45" spans="1:44" x14ac:dyDescent="0.25">
      <c r="A45" s="3" t="s">
        <v>305</v>
      </c>
      <c r="B45" s="4" t="s">
        <v>120</v>
      </c>
      <c r="C45" s="3" t="s">
        <v>42</v>
      </c>
      <c r="D45" s="3" t="s">
        <v>115</v>
      </c>
      <c r="E45" s="3" t="s">
        <v>6798</v>
      </c>
      <c r="F45" s="3" t="s">
        <v>71</v>
      </c>
      <c r="G45" s="3" t="s">
        <v>111</v>
      </c>
      <c r="H45" s="5" t="s">
        <v>46</v>
      </c>
      <c r="I45" s="3" t="s">
        <v>46</v>
      </c>
      <c r="J45" s="3" t="s">
        <v>46</v>
      </c>
      <c r="K45" s="3" t="s">
        <v>98</v>
      </c>
      <c r="L45" s="5" t="s">
        <v>46</v>
      </c>
      <c r="M45" s="3" t="s">
        <v>61</v>
      </c>
      <c r="N45" s="3" t="s">
        <v>46</v>
      </c>
      <c r="O45" s="3" t="s">
        <v>821</v>
      </c>
      <c r="P45" s="5" t="s">
        <v>48</v>
      </c>
      <c r="Q45" s="3" t="s">
        <v>48</v>
      </c>
      <c r="R45" s="3" t="s">
        <v>47</v>
      </c>
      <c r="S45" s="3" t="s">
        <v>50</v>
      </c>
      <c r="T45" s="5" t="s">
        <v>46</v>
      </c>
      <c r="U45" s="3" t="s">
        <v>46</v>
      </c>
      <c r="V45" s="3" t="s">
        <v>2525</v>
      </c>
      <c r="W45" s="3" t="s">
        <v>176</v>
      </c>
      <c r="X45" s="5" t="s">
        <v>46</v>
      </c>
      <c r="Y45" s="3" t="s">
        <v>47</v>
      </c>
      <c r="Z45" s="3" t="s">
        <v>3758</v>
      </c>
      <c r="AA45" s="3" t="s">
        <v>121</v>
      </c>
      <c r="AB45" s="5" t="s">
        <v>46</v>
      </c>
      <c r="AC45" s="3" t="s">
        <v>3760</v>
      </c>
      <c r="AD45" s="3" t="s">
        <v>80</v>
      </c>
      <c r="AE45" s="3" t="s">
        <v>213</v>
      </c>
      <c r="AF45" s="5" t="s">
        <v>4114</v>
      </c>
      <c r="AG45" s="3" t="s">
        <v>451</v>
      </c>
      <c r="AH45" s="5" t="s">
        <v>9130</v>
      </c>
      <c r="AI45" s="3" t="s">
        <v>4856</v>
      </c>
      <c r="AK45" s="16">
        <f t="shared" si="0"/>
        <v>44.340000000000146</v>
      </c>
      <c r="AL45" t="str">
        <f t="shared" si="1"/>
        <v xml:space="preserve">  </v>
      </c>
      <c r="AN45" s="23">
        <f t="shared" si="2"/>
        <v>0.35707718481331674</v>
      </c>
      <c r="AQ45" s="25">
        <f t="shared" si="3"/>
        <v>0.36051701198941066</v>
      </c>
      <c r="AR45" s="41">
        <f t="shared" si="4"/>
        <v>2.7737942087164882</v>
      </c>
    </row>
    <row r="46" spans="1:44" x14ac:dyDescent="0.25">
      <c r="A46" s="3" t="s">
        <v>97</v>
      </c>
      <c r="B46" s="4" t="s">
        <v>428</v>
      </c>
      <c r="C46" s="3" t="s">
        <v>42</v>
      </c>
      <c r="D46" s="3" t="s">
        <v>377</v>
      </c>
      <c r="E46" s="3" t="s">
        <v>6791</v>
      </c>
      <c r="F46" s="3" t="s">
        <v>816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119</v>
      </c>
      <c r="L46" s="5" t="s">
        <v>40</v>
      </c>
      <c r="M46" s="3" t="s">
        <v>86</v>
      </c>
      <c r="N46" s="3" t="s">
        <v>80</v>
      </c>
      <c r="O46" s="3" t="s">
        <v>38</v>
      </c>
      <c r="P46" s="5" t="s">
        <v>46</v>
      </c>
      <c r="Q46" s="3" t="s">
        <v>40</v>
      </c>
      <c r="R46" s="3" t="s">
        <v>46</v>
      </c>
      <c r="S46" s="3" t="s">
        <v>50</v>
      </c>
      <c r="T46" s="5" t="s">
        <v>46</v>
      </c>
      <c r="U46" s="3" t="s">
        <v>46</v>
      </c>
      <c r="V46" s="3" t="s">
        <v>46</v>
      </c>
      <c r="W46" s="3" t="s">
        <v>302</v>
      </c>
      <c r="X46" s="5" t="s">
        <v>46</v>
      </c>
      <c r="Y46" s="3" t="s">
        <v>2525</v>
      </c>
      <c r="Z46" s="3" t="s">
        <v>2525</v>
      </c>
      <c r="AA46" s="3" t="s">
        <v>497</v>
      </c>
      <c r="AB46" s="5" t="s">
        <v>3787</v>
      </c>
      <c r="AC46" s="3" t="s">
        <v>46</v>
      </c>
      <c r="AD46" s="3" t="s">
        <v>47</v>
      </c>
      <c r="AE46" s="3" t="s">
        <v>176</v>
      </c>
      <c r="AF46" s="5" t="s">
        <v>9131</v>
      </c>
      <c r="AG46" s="3" t="s">
        <v>265</v>
      </c>
      <c r="AH46" s="5" t="s">
        <v>9132</v>
      </c>
      <c r="AI46" s="8" t="s">
        <v>9133</v>
      </c>
      <c r="AK46" s="16">
        <f t="shared" si="0"/>
        <v>267.53999999999996</v>
      </c>
      <c r="AL46" t="str">
        <f t="shared" si="1"/>
        <v xml:space="preserve">  </v>
      </c>
      <c r="AN46" s="23">
        <f t="shared" si="2"/>
        <v>2.2432030904492906</v>
      </c>
      <c r="AQ46" s="25">
        <f t="shared" si="3"/>
        <v>1.2441860555147177E-2</v>
      </c>
      <c r="AR46" s="41">
        <f t="shared" si="4"/>
        <v>80.373831194105577</v>
      </c>
    </row>
    <row r="47" spans="1:44" x14ac:dyDescent="0.25">
      <c r="A47" s="3" t="s">
        <v>220</v>
      </c>
      <c r="B47" s="4" t="s">
        <v>371</v>
      </c>
      <c r="C47" s="3" t="s">
        <v>42</v>
      </c>
      <c r="D47" s="3" t="s">
        <v>372</v>
      </c>
      <c r="E47" s="3" t="s">
        <v>6756</v>
      </c>
      <c r="F47" s="3" t="s">
        <v>281</v>
      </c>
      <c r="G47" s="3" t="s">
        <v>65</v>
      </c>
      <c r="H47" s="5" t="s">
        <v>46</v>
      </c>
      <c r="I47" s="3" t="s">
        <v>46</v>
      </c>
      <c r="J47" s="3" t="s">
        <v>46</v>
      </c>
      <c r="K47" s="3" t="s">
        <v>113</v>
      </c>
      <c r="L47" s="5" t="s">
        <v>86</v>
      </c>
      <c r="M47" s="3" t="s">
        <v>46</v>
      </c>
      <c r="N47" s="3" t="s">
        <v>46</v>
      </c>
      <c r="O47" s="3" t="s">
        <v>67</v>
      </c>
      <c r="P47" s="5" t="s">
        <v>40</v>
      </c>
      <c r="Q47" s="3" t="s">
        <v>40</v>
      </c>
      <c r="R47" s="3" t="s">
        <v>40</v>
      </c>
      <c r="S47" s="3" t="s">
        <v>50</v>
      </c>
      <c r="T47" s="5" t="s">
        <v>46</v>
      </c>
      <c r="U47" s="3" t="s">
        <v>86</v>
      </c>
      <c r="V47" s="3" t="s">
        <v>2525</v>
      </c>
      <c r="W47" s="3" t="s">
        <v>176</v>
      </c>
      <c r="X47" s="5" t="s">
        <v>46</v>
      </c>
      <c r="Y47" s="3" t="s">
        <v>3770</v>
      </c>
      <c r="Z47" s="3" t="s">
        <v>2525</v>
      </c>
      <c r="AA47" s="3" t="s">
        <v>38</v>
      </c>
      <c r="AB47" s="5" t="s">
        <v>46</v>
      </c>
      <c r="AC47" s="3" t="s">
        <v>46</v>
      </c>
      <c r="AD47" s="3" t="s">
        <v>47</v>
      </c>
      <c r="AE47" s="3" t="s">
        <v>176</v>
      </c>
      <c r="AF47" s="5" t="s">
        <v>9134</v>
      </c>
      <c r="AG47" s="3" t="s">
        <v>541</v>
      </c>
      <c r="AH47" s="5" t="s">
        <v>9135</v>
      </c>
      <c r="AI47" s="3" t="s">
        <v>9136</v>
      </c>
      <c r="AK47" s="16">
        <f t="shared" si="0"/>
        <v>-88.789999999999964</v>
      </c>
      <c r="AL47" t="str">
        <f t="shared" si="1"/>
        <v xml:space="preserve">  </v>
      </c>
      <c r="AN47" s="23">
        <f t="shared" si="2"/>
        <v>-0.76792255451158298</v>
      </c>
      <c r="AQ47" s="25">
        <f t="shared" si="3"/>
        <v>0.77873340158806303</v>
      </c>
      <c r="AR47" s="41">
        <f t="shared" si="4"/>
        <v>1.2841365195851497</v>
      </c>
    </row>
    <row r="48" spans="1:44" x14ac:dyDescent="0.25">
      <c r="A48" s="3" t="s">
        <v>321</v>
      </c>
      <c r="B48" s="4" t="s">
        <v>398</v>
      </c>
      <c r="C48" s="3" t="s">
        <v>42</v>
      </c>
      <c r="D48" s="3" t="s">
        <v>395</v>
      </c>
      <c r="E48" s="3" t="s">
        <v>6725</v>
      </c>
      <c r="F48" s="3" t="s">
        <v>108</v>
      </c>
      <c r="G48" s="3" t="s">
        <v>45</v>
      </c>
      <c r="H48" s="5" t="s">
        <v>46</v>
      </c>
      <c r="I48" s="3" t="s">
        <v>46</v>
      </c>
      <c r="J48" s="3" t="s">
        <v>46</v>
      </c>
      <c r="K48" s="3" t="s">
        <v>56</v>
      </c>
      <c r="L48" s="5" t="s">
        <v>47</v>
      </c>
      <c r="M48" s="3" t="s">
        <v>46</v>
      </c>
      <c r="N48" s="3" t="s">
        <v>47</v>
      </c>
      <c r="O48" s="3" t="s">
        <v>38</v>
      </c>
      <c r="P48" s="5" t="s">
        <v>48</v>
      </c>
      <c r="Q48" s="3" t="s">
        <v>40</v>
      </c>
      <c r="R48" s="3" t="s">
        <v>46</v>
      </c>
      <c r="S48" s="3" t="s">
        <v>50</v>
      </c>
      <c r="T48" s="5" t="s">
        <v>46</v>
      </c>
      <c r="U48" s="3" t="s">
        <v>46</v>
      </c>
      <c r="V48" s="3" t="s">
        <v>46</v>
      </c>
      <c r="W48" s="3" t="s">
        <v>256</v>
      </c>
      <c r="X48" s="5" t="s">
        <v>46</v>
      </c>
      <c r="Y48" s="3" t="s">
        <v>86</v>
      </c>
      <c r="Z48" s="3" t="s">
        <v>3758</v>
      </c>
      <c r="AA48" s="3" t="s">
        <v>121</v>
      </c>
      <c r="AB48" s="5" t="s">
        <v>3787</v>
      </c>
      <c r="AC48" s="3" t="s">
        <v>3760</v>
      </c>
      <c r="AD48" s="3" t="s">
        <v>47</v>
      </c>
      <c r="AE48" s="3" t="s">
        <v>176</v>
      </c>
      <c r="AF48" s="5" t="s">
        <v>9137</v>
      </c>
      <c r="AG48" s="3" t="s">
        <v>709</v>
      </c>
      <c r="AH48" s="5" t="s">
        <v>9138</v>
      </c>
      <c r="AI48" s="3" t="s">
        <v>9139</v>
      </c>
      <c r="AK48" s="16">
        <f t="shared" si="0"/>
        <v>-213.42999999999984</v>
      </c>
      <c r="AL48" t="str">
        <f t="shared" si="1"/>
        <v xml:space="preserve">  </v>
      </c>
      <c r="AN48" s="23">
        <f t="shared" si="2"/>
        <v>-1.8211785261893056</v>
      </c>
      <c r="AQ48" s="25">
        <f t="shared" si="3"/>
        <v>0.9657101382052633</v>
      </c>
      <c r="AR48" s="41">
        <f t="shared" si="4"/>
        <v>1.0355074058334555</v>
      </c>
    </row>
    <row r="49" spans="1:44" x14ac:dyDescent="0.25">
      <c r="A49" s="3" t="s">
        <v>361</v>
      </c>
      <c r="B49" s="4" t="s">
        <v>5091</v>
      </c>
      <c r="C49" s="3" t="s">
        <v>42</v>
      </c>
      <c r="D49" s="3" t="s">
        <v>90</v>
      </c>
      <c r="E49" s="3" t="s">
        <v>6855</v>
      </c>
      <c r="F49" s="3" t="s">
        <v>489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64</v>
      </c>
      <c r="L49" s="5" t="s">
        <v>86</v>
      </c>
      <c r="M49" s="3" t="s">
        <v>46</v>
      </c>
      <c r="N49" s="3" t="s">
        <v>46</v>
      </c>
      <c r="O49" s="3" t="s">
        <v>38</v>
      </c>
      <c r="P49" s="5" t="s">
        <v>40</v>
      </c>
      <c r="Q49" s="3" t="s">
        <v>40</v>
      </c>
      <c r="R49" s="3" t="s">
        <v>40</v>
      </c>
      <c r="S49" s="3" t="s">
        <v>50</v>
      </c>
      <c r="T49" s="5" t="s">
        <v>46</v>
      </c>
      <c r="U49" s="3" t="s">
        <v>46</v>
      </c>
      <c r="V49" s="3" t="s">
        <v>2525</v>
      </c>
      <c r="W49" s="3" t="s">
        <v>176</v>
      </c>
      <c r="X49" s="5" t="s">
        <v>46</v>
      </c>
      <c r="Y49" s="3" t="s">
        <v>3760</v>
      </c>
      <c r="Z49" s="3" t="s">
        <v>47</v>
      </c>
      <c r="AA49" s="3" t="s">
        <v>121</v>
      </c>
      <c r="AB49" s="5" t="s">
        <v>46</v>
      </c>
      <c r="AC49" s="3" t="s">
        <v>3760</v>
      </c>
      <c r="AD49" s="3" t="s">
        <v>47</v>
      </c>
      <c r="AE49" s="3" t="s">
        <v>176</v>
      </c>
      <c r="AF49" s="5" t="s">
        <v>9140</v>
      </c>
      <c r="AG49" s="3" t="s">
        <v>237</v>
      </c>
      <c r="AH49" s="5" t="s">
        <v>9141</v>
      </c>
      <c r="AI49" s="3" t="s">
        <v>9142</v>
      </c>
      <c r="AK49" s="16">
        <f t="shared" si="0"/>
        <v>26.199999999999818</v>
      </c>
      <c r="AL49" t="str">
        <f t="shared" si="1"/>
        <v xml:space="preserve">  </v>
      </c>
      <c r="AN49" s="23">
        <f t="shared" si="2"/>
        <v>0.20378720305598158</v>
      </c>
      <c r="AQ49" s="25">
        <f t="shared" si="3"/>
        <v>0.41925989674076036</v>
      </c>
      <c r="AR49" s="41">
        <f t="shared" si="4"/>
        <v>2.3851553839844759</v>
      </c>
    </row>
    <row r="50" spans="1:44" x14ac:dyDescent="0.25">
      <c r="A50" s="3" t="s">
        <v>81</v>
      </c>
      <c r="B50" s="4" t="s">
        <v>1487</v>
      </c>
      <c r="C50" s="3" t="s">
        <v>58</v>
      </c>
      <c r="D50" s="3" t="s">
        <v>377</v>
      </c>
      <c r="E50" s="3" t="s">
        <v>6920</v>
      </c>
      <c r="F50" s="3" t="s">
        <v>613</v>
      </c>
      <c r="G50" s="3" t="s">
        <v>65</v>
      </c>
      <c r="H50" s="5" t="s">
        <v>46</v>
      </c>
      <c r="I50" s="3" t="s">
        <v>46</v>
      </c>
      <c r="J50" s="3" t="s">
        <v>46</v>
      </c>
      <c r="K50" s="3" t="s">
        <v>143</v>
      </c>
      <c r="L50" s="5" t="s">
        <v>46</v>
      </c>
      <c r="M50" s="3" t="s">
        <v>46</v>
      </c>
      <c r="N50" s="3" t="s">
        <v>46</v>
      </c>
      <c r="O50" s="3" t="s">
        <v>821</v>
      </c>
      <c r="P50" s="5" t="s">
        <v>61</v>
      </c>
      <c r="Q50" s="3" t="s">
        <v>48</v>
      </c>
      <c r="R50" s="3" t="s">
        <v>47</v>
      </c>
      <c r="S50" s="3" t="s">
        <v>50</v>
      </c>
      <c r="T50" s="5" t="s">
        <v>46</v>
      </c>
      <c r="U50" s="3" t="s">
        <v>46</v>
      </c>
      <c r="V50" s="3" t="s">
        <v>2525</v>
      </c>
      <c r="W50" s="3" t="s">
        <v>176</v>
      </c>
      <c r="X50" s="5" t="s">
        <v>80</v>
      </c>
      <c r="Y50" s="3" t="s">
        <v>3760</v>
      </c>
      <c r="Z50" s="3" t="s">
        <v>80</v>
      </c>
      <c r="AA50" s="3" t="s">
        <v>121</v>
      </c>
      <c r="AB50" s="5" t="s">
        <v>46</v>
      </c>
      <c r="AC50" s="3" t="s">
        <v>2518</v>
      </c>
      <c r="AD50" s="3" t="s">
        <v>80</v>
      </c>
      <c r="AE50" s="3" t="s">
        <v>176</v>
      </c>
      <c r="AF50" s="5" t="s">
        <v>9143</v>
      </c>
      <c r="AG50" s="3" t="s">
        <v>246</v>
      </c>
      <c r="AH50" s="5" t="s">
        <v>9144</v>
      </c>
      <c r="AI50" s="3" t="s">
        <v>9145</v>
      </c>
      <c r="AK50" s="16">
        <f t="shared" si="0"/>
        <v>95.039999999999964</v>
      </c>
      <c r="AL50" t="str">
        <f t="shared" si="1"/>
        <v xml:space="preserve">  </v>
      </c>
      <c r="AN50" s="23">
        <f t="shared" si="2"/>
        <v>0.78551169832471279</v>
      </c>
      <c r="AQ50" s="25">
        <f t="shared" si="3"/>
        <v>0.21607680709043819</v>
      </c>
      <c r="AR50" s="41">
        <f t="shared" si="4"/>
        <v>4.6279839722985798</v>
      </c>
    </row>
    <row r="51" spans="1:44" x14ac:dyDescent="0.25">
      <c r="A51" s="3" t="s">
        <v>213</v>
      </c>
      <c r="B51" s="4" t="s">
        <v>392</v>
      </c>
      <c r="C51" s="3" t="s">
        <v>58</v>
      </c>
      <c r="D51" s="3" t="s">
        <v>307</v>
      </c>
      <c r="E51" s="3" t="s">
        <v>6852</v>
      </c>
      <c r="F51" s="3" t="s">
        <v>256</v>
      </c>
      <c r="G51" s="3" t="s">
        <v>45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86</v>
      </c>
      <c r="M51" s="3" t="s">
        <v>46</v>
      </c>
      <c r="N51" s="3" t="s">
        <v>47</v>
      </c>
      <c r="O51" s="3" t="s">
        <v>38</v>
      </c>
      <c r="P51" s="5" t="s">
        <v>48</v>
      </c>
      <c r="Q51" s="3" t="s">
        <v>40</v>
      </c>
      <c r="R51" s="3" t="s">
        <v>47</v>
      </c>
      <c r="S51" s="3" t="s">
        <v>50</v>
      </c>
      <c r="T51" s="5" t="s">
        <v>46</v>
      </c>
      <c r="U51" s="3" t="s">
        <v>46</v>
      </c>
      <c r="V51" s="3" t="s">
        <v>2525</v>
      </c>
      <c r="W51" s="3" t="s">
        <v>176</v>
      </c>
      <c r="X51" s="5" t="s">
        <v>46</v>
      </c>
      <c r="Y51" s="3" t="s">
        <v>46</v>
      </c>
      <c r="Z51" s="3" t="s">
        <v>2525</v>
      </c>
      <c r="AA51" s="3" t="s">
        <v>212</v>
      </c>
      <c r="AB51" s="5" t="s">
        <v>46</v>
      </c>
      <c r="AC51" s="3" t="s">
        <v>46</v>
      </c>
      <c r="AD51" s="3" t="s">
        <v>47</v>
      </c>
      <c r="AE51" s="3" t="s">
        <v>176</v>
      </c>
      <c r="AF51" s="5" t="s">
        <v>411</v>
      </c>
      <c r="AG51" s="3" t="s">
        <v>237</v>
      </c>
      <c r="AH51" s="5" t="s">
        <v>9146</v>
      </c>
      <c r="AI51" s="3" t="s">
        <v>9147</v>
      </c>
      <c r="AK51" s="16">
        <f t="shared" si="0"/>
        <v>-164.5300000000002</v>
      </c>
      <c r="AL51" t="str">
        <f t="shared" si="1"/>
        <v xml:space="preserve">  </v>
      </c>
      <c r="AN51" s="23">
        <f t="shared" si="2"/>
        <v>-1.4079547054652981</v>
      </c>
      <c r="AQ51" s="25">
        <f t="shared" si="3"/>
        <v>0.92042775870119053</v>
      </c>
      <c r="AR51" s="41">
        <f t="shared" si="4"/>
        <v>1.0864513706226042</v>
      </c>
    </row>
    <row r="52" spans="1:44" x14ac:dyDescent="0.25">
      <c r="A52" s="3" t="s">
        <v>189</v>
      </c>
      <c r="B52" s="4" t="s">
        <v>780</v>
      </c>
      <c r="C52" s="3" t="s">
        <v>42</v>
      </c>
      <c r="D52" s="3" t="s">
        <v>307</v>
      </c>
      <c r="E52" s="3" t="s">
        <v>6839</v>
      </c>
      <c r="F52" s="3" t="s">
        <v>439</v>
      </c>
      <c r="G52" s="3" t="s">
        <v>111</v>
      </c>
      <c r="H52" s="5" t="s">
        <v>47</v>
      </c>
      <c r="I52" s="3" t="s">
        <v>46</v>
      </c>
      <c r="J52" s="3" t="s">
        <v>46</v>
      </c>
      <c r="K52" s="3" t="s">
        <v>128</v>
      </c>
      <c r="L52" s="5" t="s">
        <v>46</v>
      </c>
      <c r="M52" s="3" t="s">
        <v>46</v>
      </c>
      <c r="N52" s="3" t="s">
        <v>46</v>
      </c>
      <c r="O52" s="3" t="s">
        <v>38</v>
      </c>
      <c r="P52" s="5" t="s">
        <v>61</v>
      </c>
      <c r="Q52" s="3" t="s">
        <v>40</v>
      </c>
      <c r="R52" s="3" t="s">
        <v>2524</v>
      </c>
      <c r="S52" s="3" t="s">
        <v>50</v>
      </c>
      <c r="T52" s="5" t="s">
        <v>80</v>
      </c>
      <c r="U52" s="3" t="s">
        <v>46</v>
      </c>
      <c r="V52" s="3" t="s">
        <v>2525</v>
      </c>
      <c r="W52" s="3" t="s">
        <v>176</v>
      </c>
      <c r="X52" s="5" t="s">
        <v>46</v>
      </c>
      <c r="Y52" s="3" t="s">
        <v>3760</v>
      </c>
      <c r="Z52" s="3" t="s">
        <v>2525</v>
      </c>
      <c r="AA52" s="3" t="s">
        <v>121</v>
      </c>
      <c r="AB52" s="5" t="s">
        <v>46</v>
      </c>
      <c r="AC52" s="3" t="s">
        <v>46</v>
      </c>
      <c r="AD52" s="3" t="s">
        <v>80</v>
      </c>
      <c r="AE52" s="3" t="s">
        <v>176</v>
      </c>
      <c r="AF52" s="5" t="s">
        <v>9148</v>
      </c>
      <c r="AG52" s="3" t="s">
        <v>200</v>
      </c>
      <c r="AH52" s="5" t="s">
        <v>9149</v>
      </c>
      <c r="AI52" s="3" t="s">
        <v>5418</v>
      </c>
      <c r="AK52" s="16">
        <f t="shared" si="0"/>
        <v>-37.050000000000182</v>
      </c>
      <c r="AL52" t="str">
        <f t="shared" si="1"/>
        <v xml:space="preserve">  </v>
      </c>
      <c r="AN52" s="23">
        <f t="shared" si="2"/>
        <v>-0.33069964072303026</v>
      </c>
      <c r="AQ52" s="25">
        <f t="shared" si="3"/>
        <v>0.62956431314609262</v>
      </c>
      <c r="AR52" s="41">
        <f t="shared" si="4"/>
        <v>1.588400071476012</v>
      </c>
    </row>
    <row r="53" spans="1:44" x14ac:dyDescent="0.25">
      <c r="A53" s="3" t="s">
        <v>67</v>
      </c>
      <c r="B53" s="4" t="s">
        <v>425</v>
      </c>
      <c r="C53" s="3" t="s">
        <v>42</v>
      </c>
      <c r="D53" s="3" t="s">
        <v>426</v>
      </c>
      <c r="E53" s="3" t="s">
        <v>6870</v>
      </c>
      <c r="F53" s="3" t="s">
        <v>493</v>
      </c>
      <c r="G53" s="3" t="s">
        <v>65</v>
      </c>
      <c r="H53" s="5" t="s">
        <v>46</v>
      </c>
      <c r="I53" s="3" t="s">
        <v>46</v>
      </c>
      <c r="J53" s="3" t="s">
        <v>46</v>
      </c>
      <c r="K53" s="3" t="s">
        <v>64</v>
      </c>
      <c r="L53" s="5" t="s">
        <v>61</v>
      </c>
      <c r="M53" s="3" t="s">
        <v>86</v>
      </c>
      <c r="N53" s="3" t="s">
        <v>61</v>
      </c>
      <c r="O53" s="3" t="s">
        <v>38</v>
      </c>
      <c r="P53" s="5" t="s">
        <v>47</v>
      </c>
      <c r="Q53" s="3" t="s">
        <v>48</v>
      </c>
      <c r="R53" s="3" t="s">
        <v>2524</v>
      </c>
      <c r="S53" s="3" t="s">
        <v>50</v>
      </c>
      <c r="T53" s="5" t="s">
        <v>46</v>
      </c>
      <c r="U53" s="3" t="s">
        <v>86</v>
      </c>
      <c r="V53" s="3" t="s">
        <v>2525</v>
      </c>
      <c r="W53" s="3" t="s">
        <v>176</v>
      </c>
      <c r="X53" s="5" t="s">
        <v>3758</v>
      </c>
      <c r="Y53" s="3" t="s">
        <v>46</v>
      </c>
      <c r="Z53" s="3" t="s">
        <v>2525</v>
      </c>
      <c r="AA53" s="3" t="s">
        <v>67</v>
      </c>
      <c r="AB53" s="5" t="s">
        <v>46</v>
      </c>
      <c r="AC53" s="3" t="s">
        <v>3760</v>
      </c>
      <c r="AD53" s="3" t="s">
        <v>47</v>
      </c>
      <c r="AE53" s="3" t="s">
        <v>176</v>
      </c>
      <c r="AF53" s="5" t="s">
        <v>2666</v>
      </c>
      <c r="AG53" s="3" t="s">
        <v>1633</v>
      </c>
      <c r="AH53" s="5" t="s">
        <v>9150</v>
      </c>
      <c r="AI53" s="3" t="s">
        <v>4175</v>
      </c>
      <c r="AK53" s="16">
        <f t="shared" si="0"/>
        <v>10.279999999999745</v>
      </c>
      <c r="AL53" t="str">
        <f t="shared" si="1"/>
        <v xml:space="preserve">  </v>
      </c>
      <c r="AN53" s="23">
        <f t="shared" si="2"/>
        <v>6.9257075736425741E-2</v>
      </c>
      <c r="AQ53" s="25">
        <f t="shared" si="3"/>
        <v>0.47239249612835044</v>
      </c>
      <c r="AR53" s="41">
        <f t="shared" si="4"/>
        <v>2.1168837528026629</v>
      </c>
    </row>
    <row r="54" spans="1:44" x14ac:dyDescent="0.25">
      <c r="A54" s="3" t="s">
        <v>176</v>
      </c>
      <c r="B54" s="4" t="s">
        <v>1265</v>
      </c>
      <c r="C54" s="3" t="s">
        <v>42</v>
      </c>
      <c r="D54" s="3" t="s">
        <v>354</v>
      </c>
      <c r="E54" s="3" t="s">
        <v>6835</v>
      </c>
      <c r="F54" s="3" t="s">
        <v>889</v>
      </c>
      <c r="G54" s="3" t="s">
        <v>65</v>
      </c>
      <c r="H54" s="5" t="s">
        <v>46</v>
      </c>
      <c r="I54" s="3" t="s">
        <v>46</v>
      </c>
      <c r="J54" s="3" t="s">
        <v>46</v>
      </c>
      <c r="K54" s="3" t="s">
        <v>128</v>
      </c>
      <c r="L54" s="5" t="s">
        <v>61</v>
      </c>
      <c r="M54" s="3" t="s">
        <v>46</v>
      </c>
      <c r="N54" s="3" t="s">
        <v>47</v>
      </c>
      <c r="O54" s="3" t="s">
        <v>38</v>
      </c>
      <c r="P54" s="5" t="s">
        <v>47</v>
      </c>
      <c r="Q54" s="3" t="s">
        <v>46</v>
      </c>
      <c r="R54" s="3" t="s">
        <v>47</v>
      </c>
      <c r="S54" s="3" t="s">
        <v>50</v>
      </c>
      <c r="T54" s="5" t="s">
        <v>46</v>
      </c>
      <c r="U54" s="3" t="s">
        <v>46</v>
      </c>
      <c r="V54" s="3" t="s">
        <v>2525</v>
      </c>
      <c r="W54" s="3" t="s">
        <v>176</v>
      </c>
      <c r="X54" s="5" t="s">
        <v>46</v>
      </c>
      <c r="Y54" s="3" t="s">
        <v>3770</v>
      </c>
      <c r="Z54" s="3" t="s">
        <v>80</v>
      </c>
      <c r="AA54" s="3" t="s">
        <v>121</v>
      </c>
      <c r="AB54" s="5" t="s">
        <v>46</v>
      </c>
      <c r="AC54" s="3" t="s">
        <v>46</v>
      </c>
      <c r="AD54" s="3" t="s">
        <v>47</v>
      </c>
      <c r="AE54" s="3" t="s">
        <v>176</v>
      </c>
      <c r="AF54" s="5" t="s">
        <v>8319</v>
      </c>
      <c r="AG54" s="3" t="s">
        <v>200</v>
      </c>
      <c r="AH54" s="5" t="s">
        <v>9151</v>
      </c>
      <c r="AI54" s="3" t="s">
        <v>8935</v>
      </c>
      <c r="AK54" s="16">
        <f t="shared" si="0"/>
        <v>23.670000000000073</v>
      </c>
      <c r="AL54" t="str">
        <f t="shared" si="1"/>
        <v xml:space="preserve">  </v>
      </c>
      <c r="AN54" s="23">
        <f t="shared" si="2"/>
        <v>0.18240772930482327</v>
      </c>
      <c r="AQ54" s="25">
        <f t="shared" si="3"/>
        <v>0.42763138022851988</v>
      </c>
      <c r="AR54" s="41">
        <f t="shared" si="4"/>
        <v>2.3384626251366654</v>
      </c>
    </row>
    <row r="55" spans="1:44" x14ac:dyDescent="0.25">
      <c r="A55" s="3" t="s">
        <v>439</v>
      </c>
      <c r="B55" s="4" t="s">
        <v>109</v>
      </c>
      <c r="C55" s="3" t="s">
        <v>42</v>
      </c>
      <c r="D55" s="3" t="s">
        <v>59</v>
      </c>
      <c r="E55" s="3" t="s">
        <v>6779</v>
      </c>
      <c r="F55" s="3" t="s">
        <v>1255</v>
      </c>
      <c r="G55" s="3" t="s">
        <v>111</v>
      </c>
      <c r="H55" s="5" t="s">
        <v>46</v>
      </c>
      <c r="I55" s="3" t="s">
        <v>46</v>
      </c>
      <c r="J55" s="3" t="s">
        <v>46</v>
      </c>
      <c r="K55" s="3" t="s">
        <v>143</v>
      </c>
      <c r="L55" s="5" t="s">
        <v>61</v>
      </c>
      <c r="M55" s="3" t="s">
        <v>46</v>
      </c>
      <c r="N55" s="3" t="s">
        <v>80</v>
      </c>
      <c r="O55" s="3" t="s">
        <v>38</v>
      </c>
      <c r="P55" s="5" t="s">
        <v>48</v>
      </c>
      <c r="Q55" s="3" t="s">
        <v>40</v>
      </c>
      <c r="R55" s="3" t="s">
        <v>47</v>
      </c>
      <c r="S55" s="3" t="s">
        <v>50</v>
      </c>
      <c r="T55" s="5" t="s">
        <v>46</v>
      </c>
      <c r="U55" s="3" t="s">
        <v>46</v>
      </c>
      <c r="V55" s="3" t="s">
        <v>46</v>
      </c>
      <c r="W55" s="3" t="s">
        <v>305</v>
      </c>
      <c r="X55" s="5" t="s">
        <v>46</v>
      </c>
      <c r="Y55" s="3" t="s">
        <v>86</v>
      </c>
      <c r="Z55" s="3" t="s">
        <v>80</v>
      </c>
      <c r="AA55" s="3" t="s">
        <v>121</v>
      </c>
      <c r="AB55" s="5" t="s">
        <v>46</v>
      </c>
      <c r="AC55" s="3" t="s">
        <v>46</v>
      </c>
      <c r="AD55" s="3" t="s">
        <v>47</v>
      </c>
      <c r="AE55" s="3" t="s">
        <v>176</v>
      </c>
      <c r="AF55" s="5" t="s">
        <v>38</v>
      </c>
      <c r="AG55" s="3" t="s">
        <v>191</v>
      </c>
      <c r="AH55" s="5" t="s">
        <v>9152</v>
      </c>
      <c r="AI55" s="3" t="s">
        <v>8835</v>
      </c>
      <c r="AK55" s="16">
        <f t="shared" si="0"/>
        <v>123.65000000000009</v>
      </c>
      <c r="AL55" t="str">
        <f t="shared" si="1"/>
        <v xml:space="preserve">  </v>
      </c>
      <c r="AN55" s="23">
        <f t="shared" si="2"/>
        <v>1.0272772097953466</v>
      </c>
      <c r="AQ55" s="25">
        <f t="shared" si="3"/>
        <v>0.15214497530905213</v>
      </c>
      <c r="AR55" s="41">
        <f t="shared" si="4"/>
        <v>6.5726784467820885</v>
      </c>
    </row>
    <row r="56" spans="1:44" x14ac:dyDescent="0.25">
      <c r="A56" s="3" t="s">
        <v>773</v>
      </c>
      <c r="B56" s="4" t="s">
        <v>6801</v>
      </c>
      <c r="C56" s="3" t="s">
        <v>42</v>
      </c>
      <c r="D56" s="3" t="s">
        <v>380</v>
      </c>
      <c r="E56" s="3" t="s">
        <v>6802</v>
      </c>
      <c r="F56" s="3" t="s">
        <v>294</v>
      </c>
      <c r="G56" s="3" t="s">
        <v>111</v>
      </c>
      <c r="H56" s="5" t="s">
        <v>46</v>
      </c>
      <c r="I56" s="3" t="s">
        <v>46</v>
      </c>
      <c r="J56" s="3" t="s">
        <v>46</v>
      </c>
      <c r="K56" s="3" t="s">
        <v>128</v>
      </c>
      <c r="L56" s="5" t="s">
        <v>86</v>
      </c>
      <c r="M56" s="3" t="s">
        <v>46</v>
      </c>
      <c r="N56" s="3" t="s">
        <v>46</v>
      </c>
      <c r="O56" s="3" t="s">
        <v>340</v>
      </c>
      <c r="P56" s="5" t="s">
        <v>2524</v>
      </c>
      <c r="Q56" s="3" t="s">
        <v>48</v>
      </c>
      <c r="R56" s="3" t="s">
        <v>80</v>
      </c>
      <c r="S56" s="3" t="s">
        <v>50</v>
      </c>
      <c r="T56" s="5" t="s">
        <v>46</v>
      </c>
      <c r="U56" s="3" t="s">
        <v>46</v>
      </c>
      <c r="V56" s="3" t="s">
        <v>80</v>
      </c>
      <c r="W56" s="3" t="s">
        <v>176</v>
      </c>
      <c r="X56" s="5" t="s">
        <v>46</v>
      </c>
      <c r="Y56" s="3" t="s">
        <v>5665</v>
      </c>
      <c r="Z56" s="3" t="s">
        <v>2525</v>
      </c>
      <c r="AA56" s="3" t="s">
        <v>121</v>
      </c>
      <c r="AB56" s="5" t="s">
        <v>46</v>
      </c>
      <c r="AC56" s="3" t="s">
        <v>46</v>
      </c>
      <c r="AD56" s="3" t="s">
        <v>47</v>
      </c>
      <c r="AE56" s="3" t="s">
        <v>176</v>
      </c>
      <c r="AF56" s="5" t="s">
        <v>5576</v>
      </c>
      <c r="AG56" s="3" t="s">
        <v>242</v>
      </c>
      <c r="AH56" s="5" t="s">
        <v>9153</v>
      </c>
      <c r="AI56" s="3" t="s">
        <v>6386</v>
      </c>
      <c r="AK56" s="16">
        <f t="shared" si="0"/>
        <v>-18.799999999999727</v>
      </c>
      <c r="AL56" t="str">
        <f t="shared" si="1"/>
        <v xml:space="preserve">  </v>
      </c>
      <c r="AN56" s="23">
        <f t="shared" si="2"/>
        <v>-0.17648011662868704</v>
      </c>
      <c r="AQ56" s="25">
        <f t="shared" si="3"/>
        <v>0.57004161592570535</v>
      </c>
      <c r="AR56" s="41">
        <f t="shared" si="4"/>
        <v>1.7542578858493938</v>
      </c>
    </row>
    <row r="57" spans="1:44" x14ac:dyDescent="0.25">
      <c r="A57" s="3" t="s">
        <v>355</v>
      </c>
      <c r="B57" s="4" t="s">
        <v>1131</v>
      </c>
      <c r="C57" s="3" t="s">
        <v>42</v>
      </c>
      <c r="D57" s="3" t="s">
        <v>90</v>
      </c>
      <c r="E57" s="3" t="s">
        <v>6751</v>
      </c>
      <c r="F57" s="3" t="s">
        <v>176</v>
      </c>
      <c r="G57" s="3" t="s">
        <v>42</v>
      </c>
      <c r="H57" s="5" t="s">
        <v>46</v>
      </c>
      <c r="I57" s="3" t="s">
        <v>46</v>
      </c>
      <c r="J57" s="3" t="s">
        <v>46</v>
      </c>
      <c r="K57" s="3" t="s">
        <v>143</v>
      </c>
      <c r="L57" s="5" t="s">
        <v>46</v>
      </c>
      <c r="M57" s="3" t="s">
        <v>46</v>
      </c>
      <c r="N57" s="3" t="s">
        <v>47</v>
      </c>
      <c r="O57" s="3" t="s">
        <v>38</v>
      </c>
      <c r="P57" s="5" t="s">
        <v>48</v>
      </c>
      <c r="Q57" s="3" t="s">
        <v>48</v>
      </c>
      <c r="R57" s="3" t="s">
        <v>46</v>
      </c>
      <c r="S57" s="3" t="s">
        <v>50</v>
      </c>
      <c r="T57" s="5" t="s">
        <v>46</v>
      </c>
      <c r="U57" s="3" t="s">
        <v>46</v>
      </c>
      <c r="V57" s="3" t="s">
        <v>80</v>
      </c>
      <c r="W57" s="3" t="s">
        <v>176</v>
      </c>
      <c r="X57" s="5" t="s">
        <v>47</v>
      </c>
      <c r="Y57" s="3" t="s">
        <v>86</v>
      </c>
      <c r="Z57" s="3" t="s">
        <v>2525</v>
      </c>
      <c r="AA57" s="3" t="s">
        <v>121</v>
      </c>
      <c r="AB57" s="5" t="s">
        <v>46</v>
      </c>
      <c r="AC57" s="3" t="s">
        <v>46</v>
      </c>
      <c r="AD57" s="3" t="s">
        <v>47</v>
      </c>
      <c r="AE57" s="3" t="s">
        <v>176</v>
      </c>
      <c r="AF57" s="5" t="s">
        <v>4768</v>
      </c>
      <c r="AG57" s="3" t="s">
        <v>184</v>
      </c>
      <c r="AH57" s="5" t="s">
        <v>9154</v>
      </c>
      <c r="AI57" s="3" t="s">
        <v>9155</v>
      </c>
      <c r="AK57" s="16">
        <f t="shared" si="0"/>
        <v>-60.389999999999873</v>
      </c>
      <c r="AL57" t="str">
        <f t="shared" si="1"/>
        <v xml:space="preserve">  </v>
      </c>
      <c r="AN57" s="23">
        <f t="shared" si="2"/>
        <v>-0.52793162386614445</v>
      </c>
      <c r="AQ57" s="25">
        <f t="shared" si="3"/>
        <v>0.70122660270865378</v>
      </c>
      <c r="AR57" s="41">
        <f t="shared" si="4"/>
        <v>1.426072536519954</v>
      </c>
    </row>
    <row r="58" spans="1:44" x14ac:dyDescent="0.25">
      <c r="A58" s="3" t="s">
        <v>821</v>
      </c>
      <c r="B58" s="4" t="s">
        <v>192</v>
      </c>
      <c r="C58" s="3" t="s">
        <v>42</v>
      </c>
      <c r="D58" s="3" t="s">
        <v>193</v>
      </c>
      <c r="E58" s="3" t="s">
        <v>6803</v>
      </c>
      <c r="F58" s="3" t="s">
        <v>1939</v>
      </c>
      <c r="G58" s="3" t="s">
        <v>42</v>
      </c>
      <c r="H58" s="5" t="s">
        <v>46</v>
      </c>
      <c r="I58" s="3" t="s">
        <v>46</v>
      </c>
      <c r="J58" s="3" t="s">
        <v>46</v>
      </c>
      <c r="K58" s="3" t="s">
        <v>143</v>
      </c>
      <c r="L58" s="5" t="s">
        <v>61</v>
      </c>
      <c r="M58" s="3" t="s">
        <v>46</v>
      </c>
      <c r="N58" s="3" t="s">
        <v>61</v>
      </c>
      <c r="O58" s="3" t="s">
        <v>361</v>
      </c>
      <c r="P58" s="5" t="s">
        <v>2524</v>
      </c>
      <c r="Q58" s="3" t="s">
        <v>48</v>
      </c>
      <c r="R58" s="3" t="s">
        <v>47</v>
      </c>
      <c r="S58" s="3" t="s">
        <v>50</v>
      </c>
      <c r="T58" s="5" t="s">
        <v>46</v>
      </c>
      <c r="U58" s="3" t="s">
        <v>40</v>
      </c>
      <c r="V58" s="3" t="s">
        <v>80</v>
      </c>
      <c r="W58" s="3" t="s">
        <v>176</v>
      </c>
      <c r="X58" s="5" t="s">
        <v>46</v>
      </c>
      <c r="Y58" s="3" t="s">
        <v>3760</v>
      </c>
      <c r="Z58" s="3" t="s">
        <v>2525</v>
      </c>
      <c r="AA58" s="3" t="s">
        <v>38</v>
      </c>
      <c r="AB58" s="5" t="s">
        <v>46</v>
      </c>
      <c r="AC58" s="3" t="s">
        <v>5478</v>
      </c>
      <c r="AD58" s="3" t="s">
        <v>80</v>
      </c>
      <c r="AE58" s="3" t="s">
        <v>176</v>
      </c>
      <c r="AF58" s="5" t="s">
        <v>340</v>
      </c>
      <c r="AG58" s="3" t="s">
        <v>1532</v>
      </c>
      <c r="AH58" s="5" t="s">
        <v>9156</v>
      </c>
      <c r="AI58" s="3" t="s">
        <v>9157</v>
      </c>
      <c r="AK58" s="16">
        <f t="shared" si="0"/>
        <v>177.15999999999985</v>
      </c>
      <c r="AL58" t="str">
        <f t="shared" si="1"/>
        <v xml:space="preserve">  </v>
      </c>
      <c r="AN58" s="23">
        <f t="shared" si="2"/>
        <v>1.4794573048248298</v>
      </c>
      <c r="AQ58" s="25">
        <f t="shared" si="3"/>
        <v>6.9509067114552514E-2</v>
      </c>
      <c r="AR58" s="41">
        <f t="shared" si="4"/>
        <v>14.386612301269667</v>
      </c>
    </row>
    <row r="59" spans="1:44" x14ac:dyDescent="0.25">
      <c r="A59" s="3" t="s">
        <v>210</v>
      </c>
      <c r="B59" s="4" t="s">
        <v>1819</v>
      </c>
      <c r="C59" s="3" t="s">
        <v>58</v>
      </c>
      <c r="D59" s="3" t="s">
        <v>90</v>
      </c>
      <c r="E59" s="3" t="s">
        <v>6862</v>
      </c>
      <c r="F59" s="3" t="s">
        <v>92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64</v>
      </c>
      <c r="L59" s="5" t="s">
        <v>46</v>
      </c>
      <c r="M59" s="3" t="s">
        <v>46</v>
      </c>
      <c r="N59" s="3" t="s">
        <v>47</v>
      </c>
      <c r="O59" s="3" t="s">
        <v>38</v>
      </c>
      <c r="P59" s="5" t="s">
        <v>48</v>
      </c>
      <c r="Q59" s="3" t="s">
        <v>46</v>
      </c>
      <c r="R59" s="3" t="s">
        <v>47</v>
      </c>
      <c r="S59" s="3" t="s">
        <v>50</v>
      </c>
      <c r="T59" s="5" t="s">
        <v>46</v>
      </c>
      <c r="U59" s="3" t="s">
        <v>46</v>
      </c>
      <c r="V59" s="3" t="s">
        <v>80</v>
      </c>
      <c r="W59" s="3" t="s">
        <v>176</v>
      </c>
      <c r="X59" s="5" t="s">
        <v>2525</v>
      </c>
      <c r="Y59" s="3" t="s">
        <v>5665</v>
      </c>
      <c r="Z59" s="3" t="s">
        <v>2525</v>
      </c>
      <c r="AA59" s="3" t="s">
        <v>121</v>
      </c>
      <c r="AB59" s="5" t="s">
        <v>46</v>
      </c>
      <c r="AC59" s="3" t="s">
        <v>3760</v>
      </c>
      <c r="AD59" s="3" t="s">
        <v>47</v>
      </c>
      <c r="AE59" s="3" t="s">
        <v>176</v>
      </c>
      <c r="AF59" s="5" t="s">
        <v>9158</v>
      </c>
      <c r="AG59" s="3" t="s">
        <v>237</v>
      </c>
      <c r="AH59" s="5" t="s">
        <v>9159</v>
      </c>
      <c r="AI59" s="3" t="s">
        <v>6665</v>
      </c>
      <c r="AK59" s="16">
        <f t="shared" si="0"/>
        <v>43.039999999999964</v>
      </c>
      <c r="AL59" t="str">
        <f t="shared" si="1"/>
        <v xml:space="preserve">  </v>
      </c>
      <c r="AN59" s="23">
        <f t="shared" si="2"/>
        <v>0.34609168446686911</v>
      </c>
      <c r="AQ59" s="25">
        <f t="shared" si="3"/>
        <v>0.36463690628077305</v>
      </c>
      <c r="AR59" s="41">
        <f t="shared" si="4"/>
        <v>2.7424541585760185</v>
      </c>
    </row>
    <row r="60" spans="1:44" x14ac:dyDescent="0.25">
      <c r="A60" s="3" t="s">
        <v>188</v>
      </c>
      <c r="B60" s="4" t="s">
        <v>99</v>
      </c>
      <c r="C60" s="3" t="s">
        <v>58</v>
      </c>
      <c r="D60" s="3" t="s">
        <v>100</v>
      </c>
      <c r="E60" s="3" t="s">
        <v>6865</v>
      </c>
      <c r="F60" s="3" t="s">
        <v>1133</v>
      </c>
      <c r="G60" s="3" t="s">
        <v>42</v>
      </c>
      <c r="H60" s="5" t="s">
        <v>46</v>
      </c>
      <c r="I60" s="3" t="s">
        <v>46</v>
      </c>
      <c r="J60" s="3" t="s">
        <v>46</v>
      </c>
      <c r="K60" s="3" t="s">
        <v>119</v>
      </c>
      <c r="L60" s="5" t="s">
        <v>46</v>
      </c>
      <c r="M60" s="3" t="s">
        <v>46</v>
      </c>
      <c r="N60" s="3" t="s">
        <v>47</v>
      </c>
      <c r="O60" s="3" t="s">
        <v>38</v>
      </c>
      <c r="P60" s="5" t="s">
        <v>47</v>
      </c>
      <c r="Q60" s="3" t="s">
        <v>40</v>
      </c>
      <c r="R60" s="3" t="s">
        <v>47</v>
      </c>
      <c r="S60" s="3" t="s">
        <v>50</v>
      </c>
      <c r="T60" s="5" t="s">
        <v>46</v>
      </c>
      <c r="U60" s="3" t="s">
        <v>46</v>
      </c>
      <c r="V60" s="3" t="s">
        <v>80</v>
      </c>
      <c r="W60" s="3" t="s">
        <v>176</v>
      </c>
      <c r="X60" s="5" t="s">
        <v>46</v>
      </c>
      <c r="Y60" s="3" t="s">
        <v>2525</v>
      </c>
      <c r="Z60" s="3" t="s">
        <v>2525</v>
      </c>
      <c r="AA60" s="3" t="s">
        <v>121</v>
      </c>
      <c r="AB60" s="5" t="s">
        <v>46</v>
      </c>
      <c r="AC60" s="3" t="s">
        <v>3760</v>
      </c>
      <c r="AD60" s="3" t="s">
        <v>47</v>
      </c>
      <c r="AE60" s="3" t="s">
        <v>176</v>
      </c>
      <c r="AF60" s="5" t="s">
        <v>5585</v>
      </c>
      <c r="AG60" s="3" t="s">
        <v>246</v>
      </c>
      <c r="AH60" s="5" t="s">
        <v>9160</v>
      </c>
      <c r="AI60" s="3" t="s">
        <v>4417</v>
      </c>
      <c r="AK60" s="16">
        <f t="shared" si="0"/>
        <v>22.650000000000091</v>
      </c>
      <c r="AL60" t="str">
        <f t="shared" si="1"/>
        <v xml:space="preserve">  </v>
      </c>
      <c r="AN60" s="23">
        <f t="shared" si="2"/>
        <v>0.17378833672530417</v>
      </c>
      <c r="AQ60" s="25">
        <f t="shared" si="3"/>
        <v>0.43101590542803758</v>
      </c>
      <c r="AR60" s="41">
        <f t="shared" si="4"/>
        <v>2.320099994933853</v>
      </c>
    </row>
    <row r="61" spans="1:44" x14ac:dyDescent="0.25">
      <c r="A61" s="3" t="s">
        <v>340</v>
      </c>
      <c r="B61" s="4" t="s">
        <v>1116</v>
      </c>
      <c r="C61" s="3" t="s">
        <v>42</v>
      </c>
      <c r="D61" s="3" t="s">
        <v>1103</v>
      </c>
      <c r="E61" s="3" t="s">
        <v>6825</v>
      </c>
      <c r="F61" s="3" t="s">
        <v>78</v>
      </c>
      <c r="G61" s="3" t="s">
        <v>65</v>
      </c>
      <c r="H61" s="5" t="s">
        <v>46</v>
      </c>
      <c r="I61" s="3" t="s">
        <v>46</v>
      </c>
      <c r="J61" s="3" t="s">
        <v>80</v>
      </c>
      <c r="K61" s="3" t="s">
        <v>143</v>
      </c>
      <c r="L61" s="5" t="s">
        <v>46</v>
      </c>
      <c r="M61" s="3" t="s">
        <v>46</v>
      </c>
      <c r="N61" s="3" t="s">
        <v>46</v>
      </c>
      <c r="O61" s="3" t="s">
        <v>210</v>
      </c>
      <c r="P61" s="5" t="s">
        <v>48</v>
      </c>
      <c r="Q61" s="3" t="s">
        <v>40</v>
      </c>
      <c r="R61" s="3" t="s">
        <v>40</v>
      </c>
      <c r="S61" s="3" t="s">
        <v>50</v>
      </c>
      <c r="T61" s="5" t="s">
        <v>80</v>
      </c>
      <c r="U61" s="3" t="s">
        <v>86</v>
      </c>
      <c r="V61" s="3" t="s">
        <v>2525</v>
      </c>
      <c r="W61" s="3" t="s">
        <v>176</v>
      </c>
      <c r="X61" s="5" t="s">
        <v>46</v>
      </c>
      <c r="Y61" s="3" t="s">
        <v>2525</v>
      </c>
      <c r="Z61" s="3" t="s">
        <v>2525</v>
      </c>
      <c r="AA61" s="3" t="s">
        <v>121</v>
      </c>
      <c r="AB61" s="5" t="s">
        <v>46</v>
      </c>
      <c r="AC61" s="3" t="s">
        <v>46</v>
      </c>
      <c r="AD61" s="3" t="s">
        <v>47</v>
      </c>
      <c r="AE61" s="3" t="s">
        <v>176</v>
      </c>
      <c r="AF61" s="5" t="s">
        <v>4162</v>
      </c>
      <c r="AG61" s="3" t="s">
        <v>195</v>
      </c>
      <c r="AH61" s="5" t="s">
        <v>9161</v>
      </c>
      <c r="AI61" s="3" t="s">
        <v>4778</v>
      </c>
      <c r="AK61" s="16">
        <f t="shared" si="0"/>
        <v>-118.11999999999989</v>
      </c>
      <c r="AL61" t="str">
        <f t="shared" si="1"/>
        <v xml:space="preserve">  </v>
      </c>
      <c r="AN61" s="23">
        <f t="shared" si="2"/>
        <v>-1.0157723430971699</v>
      </c>
      <c r="AQ61" s="25">
        <f t="shared" si="3"/>
        <v>0.84513109545678833</v>
      </c>
      <c r="AR61" s="41">
        <f t="shared" si="4"/>
        <v>1.1832483804888352</v>
      </c>
    </row>
    <row r="62" spans="1:44" x14ac:dyDescent="0.25">
      <c r="A62" s="3" t="s">
        <v>78</v>
      </c>
      <c r="B62" s="4" t="s">
        <v>487</v>
      </c>
      <c r="C62" s="3" t="s">
        <v>58</v>
      </c>
      <c r="D62" s="3" t="s">
        <v>426</v>
      </c>
      <c r="E62" s="3" t="s">
        <v>6815</v>
      </c>
      <c r="F62" s="3" t="s">
        <v>981</v>
      </c>
      <c r="G62" s="3" t="s">
        <v>111</v>
      </c>
      <c r="H62" s="5" t="s">
        <v>46</v>
      </c>
      <c r="I62" s="3" t="s">
        <v>46</v>
      </c>
      <c r="J62" s="3" t="s">
        <v>46</v>
      </c>
      <c r="K62" s="3" t="s">
        <v>143</v>
      </c>
      <c r="L62" s="5" t="s">
        <v>47</v>
      </c>
      <c r="M62" s="3" t="s">
        <v>46</v>
      </c>
      <c r="N62" s="3" t="s">
        <v>80</v>
      </c>
      <c r="O62" s="3" t="s">
        <v>38</v>
      </c>
      <c r="P62" s="5" t="s">
        <v>48</v>
      </c>
      <c r="Q62" s="3" t="s">
        <v>40</v>
      </c>
      <c r="R62" s="3" t="s">
        <v>47</v>
      </c>
      <c r="S62" s="3" t="s">
        <v>50</v>
      </c>
      <c r="T62" s="5" t="s">
        <v>46</v>
      </c>
      <c r="U62" s="3" t="s">
        <v>46</v>
      </c>
      <c r="V62" s="3" t="s">
        <v>2525</v>
      </c>
      <c r="W62" s="3" t="s">
        <v>176</v>
      </c>
      <c r="X62" s="5" t="s">
        <v>3758</v>
      </c>
      <c r="Y62" s="3" t="s">
        <v>5473</v>
      </c>
      <c r="Z62" s="3" t="s">
        <v>3758</v>
      </c>
      <c r="AA62" s="3" t="s">
        <v>121</v>
      </c>
      <c r="AB62" s="5" t="s">
        <v>46</v>
      </c>
      <c r="AC62" s="3" t="s">
        <v>46</v>
      </c>
      <c r="AD62" s="3" t="s">
        <v>80</v>
      </c>
      <c r="AE62" s="3" t="s">
        <v>176</v>
      </c>
      <c r="AF62" s="5" t="s">
        <v>8341</v>
      </c>
      <c r="AG62" s="3" t="s">
        <v>184</v>
      </c>
      <c r="AH62" s="5" t="s">
        <v>9162</v>
      </c>
      <c r="AI62" s="3" t="s">
        <v>5011</v>
      </c>
      <c r="AK62" s="16">
        <f t="shared" si="0"/>
        <v>24.599999999999909</v>
      </c>
      <c r="AL62" t="str">
        <f t="shared" si="1"/>
        <v xml:space="preserve">  </v>
      </c>
      <c r="AN62" s="23">
        <f t="shared" si="2"/>
        <v>0.19026658724497178</v>
      </c>
      <c r="AQ62" s="25">
        <f t="shared" si="3"/>
        <v>0.42455011743726667</v>
      </c>
      <c r="AR62" s="41">
        <f t="shared" si="4"/>
        <v>2.3554345150964755</v>
      </c>
    </row>
    <row r="63" spans="1:44" x14ac:dyDescent="0.25">
      <c r="A63" s="3" t="s">
        <v>396</v>
      </c>
      <c r="B63" s="4" t="s">
        <v>498</v>
      </c>
      <c r="C63" s="3" t="s">
        <v>42</v>
      </c>
      <c r="D63" s="3" t="s">
        <v>467</v>
      </c>
      <c r="E63" s="3" t="s">
        <v>6928</v>
      </c>
      <c r="F63" s="3" t="s">
        <v>691</v>
      </c>
      <c r="G63" s="3" t="s">
        <v>42</v>
      </c>
      <c r="H63" s="5" t="s">
        <v>46</v>
      </c>
      <c r="I63" s="3" t="s">
        <v>46</v>
      </c>
      <c r="J63" s="3" t="s">
        <v>46</v>
      </c>
      <c r="K63" s="3" t="s">
        <v>143</v>
      </c>
      <c r="L63" s="5" t="s">
        <v>46</v>
      </c>
      <c r="M63" s="3" t="s">
        <v>40</v>
      </c>
      <c r="N63" s="3" t="s">
        <v>46</v>
      </c>
      <c r="O63" s="3" t="s">
        <v>38</v>
      </c>
      <c r="P63" s="5" t="s">
        <v>47</v>
      </c>
      <c r="Q63" s="3" t="s">
        <v>40</v>
      </c>
      <c r="R63" s="3" t="s">
        <v>47</v>
      </c>
      <c r="S63" s="3" t="s">
        <v>50</v>
      </c>
      <c r="T63" s="5" t="s">
        <v>46</v>
      </c>
      <c r="U63" s="3" t="s">
        <v>46</v>
      </c>
      <c r="V63" s="3" t="s">
        <v>46</v>
      </c>
      <c r="W63" s="3" t="s">
        <v>176</v>
      </c>
      <c r="X63" s="5" t="s">
        <v>46</v>
      </c>
      <c r="Y63" s="3" t="s">
        <v>47</v>
      </c>
      <c r="Z63" s="3" t="s">
        <v>80</v>
      </c>
      <c r="AA63" s="3" t="s">
        <v>121</v>
      </c>
      <c r="AB63" s="5" t="s">
        <v>46</v>
      </c>
      <c r="AC63" s="3" t="s">
        <v>3871</v>
      </c>
      <c r="AD63" s="3" t="s">
        <v>80</v>
      </c>
      <c r="AE63" s="3" t="s">
        <v>176</v>
      </c>
      <c r="AF63" s="5" t="s">
        <v>9163</v>
      </c>
      <c r="AG63" s="3" t="s">
        <v>184</v>
      </c>
      <c r="AH63" s="5" t="s">
        <v>9164</v>
      </c>
      <c r="AI63" s="3" t="s">
        <v>4896</v>
      </c>
      <c r="AK63" s="16">
        <f t="shared" si="0"/>
        <v>244.6400000000001</v>
      </c>
      <c r="AL63" t="str">
        <f t="shared" si="1"/>
        <v xml:space="preserve">  </v>
      </c>
      <c r="AN63" s="23">
        <f t="shared" si="2"/>
        <v>2.049689276654203</v>
      </c>
      <c r="AQ63" s="25">
        <f t="shared" si="3"/>
        <v>2.0197381054337882E-2</v>
      </c>
      <c r="AR63" s="41">
        <f t="shared" si="4"/>
        <v>49.511369682517604</v>
      </c>
    </row>
    <row r="64" spans="1:44" x14ac:dyDescent="0.25">
      <c r="A64" s="3" t="s">
        <v>38</v>
      </c>
      <c r="B64" s="4" t="s">
        <v>84</v>
      </c>
      <c r="C64" s="3" t="s">
        <v>42</v>
      </c>
      <c r="D64" s="3" t="s">
        <v>43</v>
      </c>
      <c r="E64" s="3" t="s">
        <v>6818</v>
      </c>
      <c r="F64" s="3" t="s">
        <v>125</v>
      </c>
      <c r="G64" s="3" t="s">
        <v>42</v>
      </c>
      <c r="H64" s="5" t="s">
        <v>46</v>
      </c>
      <c r="I64" s="3" t="s">
        <v>46</v>
      </c>
      <c r="J64" s="3" t="s">
        <v>46</v>
      </c>
      <c r="K64" s="3" t="s">
        <v>143</v>
      </c>
      <c r="L64" s="5" t="s">
        <v>47</v>
      </c>
      <c r="M64" s="3" t="s">
        <v>46</v>
      </c>
      <c r="N64" s="3" t="s">
        <v>61</v>
      </c>
      <c r="O64" s="3" t="s">
        <v>38</v>
      </c>
      <c r="P64" s="5" t="s">
        <v>40</v>
      </c>
      <c r="Q64" s="3" t="s">
        <v>40</v>
      </c>
      <c r="R64" s="3" t="s">
        <v>46</v>
      </c>
      <c r="S64" s="3" t="s">
        <v>50</v>
      </c>
      <c r="T64" s="5" t="s">
        <v>46</v>
      </c>
      <c r="U64" s="3" t="s">
        <v>46</v>
      </c>
      <c r="V64" s="3" t="s">
        <v>46</v>
      </c>
      <c r="W64" s="3" t="s">
        <v>219</v>
      </c>
      <c r="X64" s="5" t="s">
        <v>47</v>
      </c>
      <c r="Y64" s="3" t="s">
        <v>47</v>
      </c>
      <c r="Z64" s="3" t="s">
        <v>2525</v>
      </c>
      <c r="AA64" s="3" t="s">
        <v>121</v>
      </c>
      <c r="AB64" s="5" t="s">
        <v>46</v>
      </c>
      <c r="AC64" s="3" t="s">
        <v>47</v>
      </c>
      <c r="AD64" s="3" t="s">
        <v>80</v>
      </c>
      <c r="AE64" s="3" t="s">
        <v>176</v>
      </c>
      <c r="AF64" s="5" t="s">
        <v>2604</v>
      </c>
      <c r="AG64" s="3" t="s">
        <v>1840</v>
      </c>
      <c r="AH64" s="5" t="s">
        <v>9165</v>
      </c>
      <c r="AI64" s="3" t="s">
        <v>4221</v>
      </c>
      <c r="AK64" s="16">
        <f t="shared" si="0"/>
        <v>-7.7800000000002001</v>
      </c>
      <c r="AL64" t="str">
        <f t="shared" si="1"/>
        <v xml:space="preserve">  </v>
      </c>
      <c r="AN64" s="23">
        <f t="shared" si="2"/>
        <v>-8.3356875230355676E-2</v>
      </c>
      <c r="AQ64" s="25">
        <f t="shared" si="3"/>
        <v>0.53321611114745571</v>
      </c>
      <c r="AR64" s="41">
        <f t="shared" si="4"/>
        <v>1.8754121998452888</v>
      </c>
    </row>
    <row r="65" spans="1:44" x14ac:dyDescent="0.25">
      <c r="A65" s="3" t="s">
        <v>411</v>
      </c>
      <c r="B65" s="4" t="s">
        <v>3506</v>
      </c>
      <c r="C65" s="3" t="s">
        <v>58</v>
      </c>
      <c r="D65" s="3" t="s">
        <v>193</v>
      </c>
      <c r="E65" s="3" t="s">
        <v>9166</v>
      </c>
      <c r="F65" s="3" t="s">
        <v>1010</v>
      </c>
      <c r="G65" s="3" t="s">
        <v>42</v>
      </c>
      <c r="H65" s="5" t="s">
        <v>47</v>
      </c>
      <c r="I65" s="3" t="s">
        <v>46</v>
      </c>
      <c r="J65" s="3" t="s">
        <v>46</v>
      </c>
      <c r="K65" s="3" t="s">
        <v>56</v>
      </c>
      <c r="L65" s="5" t="s">
        <v>46</v>
      </c>
      <c r="M65" s="3" t="s">
        <v>46</v>
      </c>
      <c r="N65" s="3" t="s">
        <v>80</v>
      </c>
      <c r="O65" s="3" t="s">
        <v>38</v>
      </c>
      <c r="P65" s="5" t="s">
        <v>46</v>
      </c>
      <c r="Q65" s="3" t="s">
        <v>48</v>
      </c>
      <c r="R65" s="3" t="s">
        <v>46</v>
      </c>
      <c r="S65" s="3" t="s">
        <v>50</v>
      </c>
      <c r="T65" s="5" t="s">
        <v>46</v>
      </c>
      <c r="U65" s="3" t="s">
        <v>80</v>
      </c>
      <c r="V65" s="3" t="s">
        <v>80</v>
      </c>
      <c r="W65" s="3" t="s">
        <v>176</v>
      </c>
      <c r="X65" s="5" t="s">
        <v>46</v>
      </c>
      <c r="Y65" s="3" t="s">
        <v>3770</v>
      </c>
      <c r="Z65" s="3" t="s">
        <v>47</v>
      </c>
      <c r="AA65" s="3" t="s">
        <v>121</v>
      </c>
      <c r="AB65" s="5" t="s">
        <v>46</v>
      </c>
      <c r="AC65" s="3" t="s">
        <v>5478</v>
      </c>
      <c r="AD65" s="3" t="s">
        <v>80</v>
      </c>
      <c r="AE65" s="3" t="s">
        <v>176</v>
      </c>
      <c r="AF65" s="5" t="s">
        <v>5591</v>
      </c>
      <c r="AG65" s="3" t="s">
        <v>195</v>
      </c>
      <c r="AH65" s="5" t="s">
        <v>9167</v>
      </c>
      <c r="AI65" s="3" t="s">
        <v>6168</v>
      </c>
      <c r="AK65" s="16">
        <f t="shared" si="0"/>
        <v>45.910000000000309</v>
      </c>
      <c r="AL65" t="str">
        <f t="shared" si="1"/>
        <v xml:space="preserve">  </v>
      </c>
      <c r="AN65" s="23">
        <f t="shared" si="2"/>
        <v>0.37034428907787226</v>
      </c>
      <c r="AQ65" s="25">
        <f t="shared" si="3"/>
        <v>0.35556298905390959</v>
      </c>
      <c r="AR65" s="41">
        <f t="shared" si="4"/>
        <v>2.8124412010958273</v>
      </c>
    </row>
    <row r="66" spans="1:44" x14ac:dyDescent="0.25">
      <c r="A66" s="3" t="s">
        <v>196</v>
      </c>
      <c r="B66" s="4" t="s">
        <v>1148</v>
      </c>
      <c r="C66" s="3" t="s">
        <v>42</v>
      </c>
      <c r="D66" s="3" t="s">
        <v>380</v>
      </c>
      <c r="E66" s="3" t="s">
        <v>6841</v>
      </c>
      <c r="F66" s="3" t="s">
        <v>60</v>
      </c>
      <c r="G66" s="3" t="s">
        <v>111</v>
      </c>
      <c r="H66" s="5" t="s">
        <v>46</v>
      </c>
      <c r="I66" s="3" t="s">
        <v>46</v>
      </c>
      <c r="J66" s="3" t="s">
        <v>46</v>
      </c>
      <c r="K66" s="3" t="s">
        <v>108</v>
      </c>
      <c r="L66" s="5" t="s">
        <v>61</v>
      </c>
      <c r="M66" s="3" t="s">
        <v>46</v>
      </c>
      <c r="N66" s="3" t="s">
        <v>80</v>
      </c>
      <c r="O66" s="3" t="s">
        <v>38</v>
      </c>
      <c r="P66" s="5" t="s">
        <v>48</v>
      </c>
      <c r="Q66" s="3" t="s">
        <v>40</v>
      </c>
      <c r="R66" s="3" t="s">
        <v>40</v>
      </c>
      <c r="S66" s="3" t="s">
        <v>50</v>
      </c>
      <c r="T66" s="5" t="s">
        <v>46</v>
      </c>
      <c r="U66" s="3" t="s">
        <v>80</v>
      </c>
      <c r="V66" s="3" t="s">
        <v>2525</v>
      </c>
      <c r="W66" s="3" t="s">
        <v>176</v>
      </c>
      <c r="X66" s="5" t="s">
        <v>46</v>
      </c>
      <c r="Y66" s="3" t="s">
        <v>2525</v>
      </c>
      <c r="Z66" s="3" t="s">
        <v>80</v>
      </c>
      <c r="AA66" s="3" t="s">
        <v>121</v>
      </c>
      <c r="AB66" s="5" t="s">
        <v>46</v>
      </c>
      <c r="AC66" s="3" t="s">
        <v>46</v>
      </c>
      <c r="AD66" s="3" t="s">
        <v>47</v>
      </c>
      <c r="AE66" s="3" t="s">
        <v>176</v>
      </c>
      <c r="AF66" s="5" t="s">
        <v>355</v>
      </c>
      <c r="AG66" s="3" t="s">
        <v>187</v>
      </c>
      <c r="AH66" s="5" t="s">
        <v>9168</v>
      </c>
      <c r="AI66" s="3" t="s">
        <v>9169</v>
      </c>
      <c r="AK66" s="16">
        <f t="shared" si="0"/>
        <v>-97.070000000000164</v>
      </c>
      <c r="AL66" t="str">
        <f t="shared" si="1"/>
        <v xml:space="preserve">  </v>
      </c>
      <c r="AN66" s="23">
        <f t="shared" si="2"/>
        <v>-0.83789174133356437</v>
      </c>
      <c r="AQ66" s="25">
        <f t="shared" si="3"/>
        <v>0.79895424625514333</v>
      </c>
      <c r="AR66" s="41">
        <f t="shared" si="4"/>
        <v>1.251636128961324</v>
      </c>
    </row>
    <row r="67" spans="1:44" x14ac:dyDescent="0.25">
      <c r="A67" s="3" t="s">
        <v>194</v>
      </c>
      <c r="B67" s="4" t="s">
        <v>545</v>
      </c>
      <c r="C67" s="3" t="s">
        <v>42</v>
      </c>
      <c r="D67" s="3" t="s">
        <v>55</v>
      </c>
      <c r="E67" s="3" t="s">
        <v>6820</v>
      </c>
      <c r="F67" s="3" t="s">
        <v>325</v>
      </c>
      <c r="G67" s="3" t="s">
        <v>42</v>
      </c>
      <c r="H67" s="5" t="s">
        <v>46</v>
      </c>
      <c r="I67" s="3" t="s">
        <v>46</v>
      </c>
      <c r="J67" s="3" t="s">
        <v>46</v>
      </c>
      <c r="K67" s="3" t="s">
        <v>143</v>
      </c>
      <c r="L67" s="5" t="s">
        <v>80</v>
      </c>
      <c r="M67" s="3" t="s">
        <v>46</v>
      </c>
      <c r="N67" s="3" t="s">
        <v>86</v>
      </c>
      <c r="O67" s="3" t="s">
        <v>38</v>
      </c>
      <c r="P67" s="5" t="s">
        <v>2524</v>
      </c>
      <c r="Q67" s="3" t="s">
        <v>48</v>
      </c>
      <c r="R67" s="3" t="s">
        <v>40</v>
      </c>
      <c r="S67" s="3" t="s">
        <v>50</v>
      </c>
      <c r="T67" s="5" t="s">
        <v>46</v>
      </c>
      <c r="U67" s="3" t="s">
        <v>40</v>
      </c>
      <c r="V67" s="3" t="s">
        <v>2525</v>
      </c>
      <c r="W67" s="3" t="s">
        <v>176</v>
      </c>
      <c r="X67" s="5" t="s">
        <v>46</v>
      </c>
      <c r="Y67" s="3" t="s">
        <v>86</v>
      </c>
      <c r="Z67" s="3" t="s">
        <v>47</v>
      </c>
      <c r="AA67" s="3" t="s">
        <v>121</v>
      </c>
      <c r="AB67" s="5" t="s">
        <v>46</v>
      </c>
      <c r="AC67" s="3" t="s">
        <v>2518</v>
      </c>
      <c r="AD67" s="3" t="s">
        <v>80</v>
      </c>
      <c r="AE67" s="3" t="s">
        <v>176</v>
      </c>
      <c r="AF67" s="5" t="s">
        <v>4170</v>
      </c>
      <c r="AG67" s="3" t="s">
        <v>184</v>
      </c>
      <c r="AH67" s="5" t="s">
        <v>9170</v>
      </c>
      <c r="AI67" s="3" t="s">
        <v>9171</v>
      </c>
      <c r="AK67" s="16">
        <f t="shared" si="0"/>
        <v>166.60000000000036</v>
      </c>
      <c r="AL67" t="str">
        <f t="shared" si="1"/>
        <v xml:space="preserve">  </v>
      </c>
      <c r="AN67" s="23">
        <f t="shared" si="2"/>
        <v>1.3902212404721643</v>
      </c>
      <c r="AQ67" s="25">
        <f t="shared" si="3"/>
        <v>8.2230852724478609E-2</v>
      </c>
      <c r="AR67" s="41">
        <f t="shared" si="4"/>
        <v>12.160885687888756</v>
      </c>
    </row>
    <row r="68" spans="1:44" x14ac:dyDescent="0.25">
      <c r="A68" s="3" t="s">
        <v>838</v>
      </c>
      <c r="B68" s="4" t="s">
        <v>808</v>
      </c>
      <c r="C68" s="3" t="s">
        <v>42</v>
      </c>
      <c r="D68" s="3" t="s">
        <v>59</v>
      </c>
      <c r="E68" s="3" t="s">
        <v>6872</v>
      </c>
      <c r="F68" s="3" t="s">
        <v>121</v>
      </c>
      <c r="G68" s="3" t="s">
        <v>65</v>
      </c>
      <c r="H68" s="5" t="s">
        <v>47</v>
      </c>
      <c r="I68" s="3" t="s">
        <v>46</v>
      </c>
      <c r="J68" s="3" t="s">
        <v>46</v>
      </c>
      <c r="K68" s="3" t="s">
        <v>119</v>
      </c>
      <c r="L68" s="5" t="s">
        <v>61</v>
      </c>
      <c r="M68" s="3" t="s">
        <v>80</v>
      </c>
      <c r="N68" s="3" t="s">
        <v>47</v>
      </c>
      <c r="O68" s="3" t="s">
        <v>38</v>
      </c>
      <c r="P68" s="5" t="s">
        <v>48</v>
      </c>
      <c r="Q68" s="3" t="s">
        <v>40</v>
      </c>
      <c r="R68" s="3" t="s">
        <v>48</v>
      </c>
      <c r="S68" s="3" t="s">
        <v>50</v>
      </c>
      <c r="T68" s="5" t="s">
        <v>46</v>
      </c>
      <c r="U68" s="3" t="s">
        <v>46</v>
      </c>
      <c r="V68" s="3" t="s">
        <v>46</v>
      </c>
      <c r="W68" s="3" t="s">
        <v>213</v>
      </c>
      <c r="X68" s="5" t="s">
        <v>47</v>
      </c>
      <c r="Y68" s="3" t="s">
        <v>86</v>
      </c>
      <c r="Z68" s="3" t="s">
        <v>46</v>
      </c>
      <c r="AA68" s="3" t="s">
        <v>121</v>
      </c>
      <c r="AB68" s="5" t="s">
        <v>46</v>
      </c>
      <c r="AC68" s="3" t="s">
        <v>46</v>
      </c>
      <c r="AD68" s="3" t="s">
        <v>80</v>
      </c>
      <c r="AE68" s="3" t="s">
        <v>176</v>
      </c>
      <c r="AF68" s="5" t="s">
        <v>773</v>
      </c>
      <c r="AG68" s="3" t="s">
        <v>191</v>
      </c>
      <c r="AH68" s="5" t="s">
        <v>9172</v>
      </c>
      <c r="AI68" s="3" t="s">
        <v>9173</v>
      </c>
      <c r="AK68" s="16">
        <f t="shared" si="0"/>
        <v>-110.38000000000011</v>
      </c>
      <c r="AL68" t="str">
        <f t="shared" si="1"/>
        <v xml:space="preserve">  </v>
      </c>
      <c r="AN68" s="23">
        <f t="shared" si="2"/>
        <v>-0.95036636411140818</v>
      </c>
      <c r="AQ68" s="25">
        <f t="shared" si="3"/>
        <v>0.82903693561405478</v>
      </c>
      <c r="AR68" s="41">
        <f t="shared" si="4"/>
        <v>1.2062188752293834</v>
      </c>
    </row>
    <row r="69" spans="1:44" x14ac:dyDescent="0.25">
      <c r="A69" s="3" t="s">
        <v>294</v>
      </c>
      <c r="B69" s="4" t="s">
        <v>3862</v>
      </c>
      <c r="C69" s="3" t="s">
        <v>58</v>
      </c>
      <c r="D69" s="3" t="s">
        <v>1103</v>
      </c>
      <c r="E69" s="3" t="s">
        <v>6831</v>
      </c>
      <c r="F69" s="3" t="s">
        <v>821</v>
      </c>
      <c r="G69" s="3" t="s">
        <v>65</v>
      </c>
      <c r="H69" s="5" t="s">
        <v>46</v>
      </c>
      <c r="I69" s="3" t="s">
        <v>46</v>
      </c>
      <c r="J69" s="3" t="s">
        <v>46</v>
      </c>
      <c r="K69" s="3" t="s">
        <v>108</v>
      </c>
      <c r="L69" s="5" t="s">
        <v>47</v>
      </c>
      <c r="M69" s="3" t="s">
        <v>46</v>
      </c>
      <c r="N69" s="3" t="s">
        <v>46</v>
      </c>
      <c r="O69" s="3" t="s">
        <v>38</v>
      </c>
      <c r="P69" s="5" t="s">
        <v>48</v>
      </c>
      <c r="Q69" s="3" t="s">
        <v>40</v>
      </c>
      <c r="R69" s="3" t="s">
        <v>47</v>
      </c>
      <c r="S69" s="3" t="s">
        <v>50</v>
      </c>
      <c r="T69" s="5" t="s">
        <v>46</v>
      </c>
      <c r="U69" s="3" t="s">
        <v>46</v>
      </c>
      <c r="V69" s="3" t="s">
        <v>80</v>
      </c>
      <c r="W69" s="3" t="s">
        <v>176</v>
      </c>
      <c r="X69" s="5" t="s">
        <v>47</v>
      </c>
      <c r="Y69" s="3" t="s">
        <v>80</v>
      </c>
      <c r="Z69" s="3" t="s">
        <v>3758</v>
      </c>
      <c r="AA69" s="3" t="s">
        <v>121</v>
      </c>
      <c r="AB69" s="5" t="s">
        <v>46</v>
      </c>
      <c r="AC69" s="3" t="s">
        <v>46</v>
      </c>
      <c r="AD69" s="3" t="s">
        <v>47</v>
      </c>
      <c r="AE69" s="3" t="s">
        <v>176</v>
      </c>
      <c r="AF69" s="5" t="s">
        <v>9174</v>
      </c>
      <c r="AG69" s="3" t="s">
        <v>187</v>
      </c>
      <c r="AH69" s="5" t="s">
        <v>9175</v>
      </c>
      <c r="AI69" s="3" t="s">
        <v>9176</v>
      </c>
      <c r="AK69" s="16">
        <f t="shared" si="0"/>
        <v>-174.84000000000015</v>
      </c>
      <c r="AL69" t="str">
        <f t="shared" si="1"/>
        <v xml:space="preserve">  </v>
      </c>
      <c r="AN69" s="23">
        <f t="shared" si="2"/>
        <v>-1.495078173597497</v>
      </c>
      <c r="AQ69" s="25">
        <f t="shared" si="3"/>
        <v>0.93255297928355263</v>
      </c>
      <c r="AR69" s="41">
        <f t="shared" si="4"/>
        <v>1.0723251356381538</v>
      </c>
    </row>
    <row r="70" spans="1:44" x14ac:dyDescent="0.25">
      <c r="A70" s="3" t="s">
        <v>472</v>
      </c>
      <c r="B70" s="4" t="s">
        <v>123</v>
      </c>
      <c r="C70" s="3" t="s">
        <v>42</v>
      </c>
      <c r="D70" s="3" t="s">
        <v>115</v>
      </c>
      <c r="E70" s="3" t="s">
        <v>6787</v>
      </c>
      <c r="F70" s="3" t="s">
        <v>476</v>
      </c>
      <c r="G70" s="3" t="s">
        <v>111</v>
      </c>
      <c r="H70" s="5" t="s">
        <v>46</v>
      </c>
      <c r="I70" s="3" t="s">
        <v>46</v>
      </c>
      <c r="J70" s="3" t="s">
        <v>46</v>
      </c>
      <c r="K70" s="3" t="s">
        <v>108</v>
      </c>
      <c r="L70" s="5" t="s">
        <v>40</v>
      </c>
      <c r="M70" s="3" t="s">
        <v>47</v>
      </c>
      <c r="N70" s="3" t="s">
        <v>46</v>
      </c>
      <c r="O70" s="3" t="s">
        <v>38</v>
      </c>
      <c r="P70" s="5" t="s">
        <v>2524</v>
      </c>
      <c r="Q70" s="3" t="s">
        <v>40</v>
      </c>
      <c r="R70" s="3" t="s">
        <v>46</v>
      </c>
      <c r="S70" s="3" t="s">
        <v>50</v>
      </c>
      <c r="T70" s="5" t="s">
        <v>46</v>
      </c>
      <c r="U70" s="3" t="s">
        <v>46</v>
      </c>
      <c r="V70" s="3" t="s">
        <v>80</v>
      </c>
      <c r="W70" s="3" t="s">
        <v>176</v>
      </c>
      <c r="X70" s="5" t="s">
        <v>47</v>
      </c>
      <c r="Y70" s="3" t="s">
        <v>47</v>
      </c>
      <c r="Z70" s="3" t="s">
        <v>2525</v>
      </c>
      <c r="AA70" s="3" t="s">
        <v>121</v>
      </c>
      <c r="AB70" s="5" t="s">
        <v>46</v>
      </c>
      <c r="AC70" s="3" t="s">
        <v>46</v>
      </c>
      <c r="AD70" s="3" t="s">
        <v>80</v>
      </c>
      <c r="AE70" s="3" t="s">
        <v>176</v>
      </c>
      <c r="AF70" s="5" t="s">
        <v>439</v>
      </c>
      <c r="AG70" s="3" t="s">
        <v>187</v>
      </c>
      <c r="AH70" s="5" t="s">
        <v>9177</v>
      </c>
      <c r="AI70" s="3" t="s">
        <v>9178</v>
      </c>
      <c r="AK70" s="16">
        <f t="shared" ref="AK70:AK77" si="5">IF(OR(E70="", ISBLANK(E70)), AH70-AH70,AH70-E70)</f>
        <v>-155.34999999999991</v>
      </c>
      <c r="AL70" t="str">
        <f t="shared" ref="AL70:AL77" si="6">IF(AK70&gt;300,B70,"  ")</f>
        <v xml:space="preserve">  </v>
      </c>
      <c r="AN70" s="23">
        <f t="shared" ref="AN70:AN77" si="7">(AK70-$AO$5)/$AP$5</f>
        <v>-1.3303801722496225</v>
      </c>
      <c r="AQ70" s="25">
        <f t="shared" ref="AQ70:AQ93" si="8">1-_xlfn.NORM.S.DIST(AN70,TRUE)</f>
        <v>0.90830347798543443</v>
      </c>
      <c r="AR70" s="41">
        <f t="shared" ref="AR70:AR93" si="9">1/AQ70</f>
        <v>1.1009536176366332</v>
      </c>
    </row>
    <row r="71" spans="1:44" x14ac:dyDescent="0.25">
      <c r="A71" s="3" t="s">
        <v>476</v>
      </c>
      <c r="B71" s="4" t="s">
        <v>1146</v>
      </c>
      <c r="C71" s="3" t="s">
        <v>42</v>
      </c>
      <c r="D71" s="3" t="s">
        <v>1147</v>
      </c>
      <c r="E71" s="3" t="s">
        <v>6771</v>
      </c>
      <c r="F71" s="3" t="s">
        <v>1343</v>
      </c>
      <c r="G71" s="3" t="s">
        <v>42</v>
      </c>
      <c r="H71" s="5" t="s">
        <v>47</v>
      </c>
      <c r="I71" s="3" t="s">
        <v>46</v>
      </c>
      <c r="J71" s="3" t="s">
        <v>46</v>
      </c>
      <c r="K71" s="3" t="s">
        <v>143</v>
      </c>
      <c r="L71" s="5" t="s">
        <v>46</v>
      </c>
      <c r="M71" s="3" t="s">
        <v>46</v>
      </c>
      <c r="N71" s="3" t="s">
        <v>47</v>
      </c>
      <c r="O71" s="3" t="s">
        <v>38</v>
      </c>
      <c r="P71" s="5" t="s">
        <v>40</v>
      </c>
      <c r="Q71" s="3" t="s">
        <v>40</v>
      </c>
      <c r="R71" s="3" t="s">
        <v>47</v>
      </c>
      <c r="S71" s="3" t="s">
        <v>50</v>
      </c>
      <c r="T71" s="5" t="s">
        <v>46</v>
      </c>
      <c r="U71" s="3" t="s">
        <v>40</v>
      </c>
      <c r="V71" s="3" t="s">
        <v>2525</v>
      </c>
      <c r="W71" s="3" t="s">
        <v>176</v>
      </c>
      <c r="X71" s="5" t="s">
        <v>46</v>
      </c>
      <c r="Y71" s="3" t="s">
        <v>3760</v>
      </c>
      <c r="Z71" s="3" t="s">
        <v>80</v>
      </c>
      <c r="AA71" s="3" t="s">
        <v>121</v>
      </c>
      <c r="AB71" s="5" t="s">
        <v>46</v>
      </c>
      <c r="AC71" s="3" t="s">
        <v>46</v>
      </c>
      <c r="AD71" s="3" t="s">
        <v>80</v>
      </c>
      <c r="AE71" s="3" t="s">
        <v>176</v>
      </c>
      <c r="AF71" s="5" t="s">
        <v>9179</v>
      </c>
      <c r="AG71" s="3" t="s">
        <v>184</v>
      </c>
      <c r="AH71" s="5" t="s">
        <v>9180</v>
      </c>
      <c r="AI71" s="3" t="s">
        <v>9181</v>
      </c>
      <c r="AK71" s="16">
        <f t="shared" si="5"/>
        <v>154.47999999999979</v>
      </c>
      <c r="AL71" t="str">
        <f t="shared" si="6"/>
        <v xml:space="preserve">  </v>
      </c>
      <c r="AN71" s="23">
        <f t="shared" si="7"/>
        <v>1.2878025757037543</v>
      </c>
      <c r="AQ71" s="25">
        <f t="shared" si="8"/>
        <v>9.8907347732044459E-2</v>
      </c>
      <c r="AR71" s="41">
        <f t="shared" si="9"/>
        <v>10.110472304940954</v>
      </c>
    </row>
    <row r="72" spans="1:44" x14ac:dyDescent="0.25">
      <c r="A72" s="3" t="s">
        <v>71</v>
      </c>
      <c r="B72" s="4" t="s">
        <v>4248</v>
      </c>
      <c r="C72" s="3" t="s">
        <v>42</v>
      </c>
      <c r="D72" s="3" t="s">
        <v>140</v>
      </c>
      <c r="E72" s="3" t="s">
        <v>6906</v>
      </c>
      <c r="F72" s="3" t="s">
        <v>918</v>
      </c>
      <c r="G72" s="3" t="s">
        <v>111</v>
      </c>
      <c r="H72" s="5" t="s">
        <v>46</v>
      </c>
      <c r="I72" s="3" t="s">
        <v>46</v>
      </c>
      <c r="J72" s="3" t="s">
        <v>46</v>
      </c>
      <c r="K72" s="3" t="s">
        <v>143</v>
      </c>
      <c r="L72" s="5" t="s">
        <v>61</v>
      </c>
      <c r="M72" s="3" t="s">
        <v>46</v>
      </c>
      <c r="N72" s="3" t="s">
        <v>47</v>
      </c>
      <c r="O72" s="3" t="s">
        <v>38</v>
      </c>
      <c r="P72" s="5" t="s">
        <v>86</v>
      </c>
      <c r="Q72" s="3" t="s">
        <v>40</v>
      </c>
      <c r="R72" s="3" t="s">
        <v>47</v>
      </c>
      <c r="S72" s="3" t="s">
        <v>50</v>
      </c>
      <c r="T72" s="5" t="s">
        <v>46</v>
      </c>
      <c r="U72" s="3" t="s">
        <v>46</v>
      </c>
      <c r="V72" s="3" t="s">
        <v>80</v>
      </c>
      <c r="W72" s="3" t="s">
        <v>176</v>
      </c>
      <c r="X72" s="5" t="s">
        <v>47</v>
      </c>
      <c r="Y72" s="3" t="s">
        <v>5665</v>
      </c>
      <c r="Z72" s="3" t="s">
        <v>6748</v>
      </c>
      <c r="AA72" s="3" t="s">
        <v>121</v>
      </c>
      <c r="AB72" s="5" t="s">
        <v>46</v>
      </c>
      <c r="AC72" s="3" t="s">
        <v>3760</v>
      </c>
      <c r="AD72" s="3" t="s">
        <v>80</v>
      </c>
      <c r="AE72" s="3" t="s">
        <v>176</v>
      </c>
      <c r="AF72" s="5" t="s">
        <v>9182</v>
      </c>
      <c r="AG72" s="3" t="s">
        <v>184</v>
      </c>
      <c r="AH72" s="5" t="s">
        <v>9183</v>
      </c>
      <c r="AI72" s="3" t="s">
        <v>4454</v>
      </c>
      <c r="AK72" s="16">
        <f t="shared" si="5"/>
        <v>-73.300000000000182</v>
      </c>
      <c r="AL72" t="str">
        <f t="shared" si="6"/>
        <v xml:space="preserve">  </v>
      </c>
      <c r="AN72" s="23">
        <f t="shared" si="7"/>
        <v>-0.63702609269123867</v>
      </c>
      <c r="AQ72" s="25">
        <f t="shared" si="8"/>
        <v>0.737946076142037</v>
      </c>
      <c r="AR72" s="41">
        <f t="shared" si="9"/>
        <v>1.3551125649017257</v>
      </c>
    </row>
    <row r="73" spans="1:44" x14ac:dyDescent="0.25">
      <c r="A73" s="3" t="s">
        <v>443</v>
      </c>
      <c r="B73" s="4" t="s">
        <v>4180</v>
      </c>
      <c r="C73" s="3" t="s">
        <v>42</v>
      </c>
      <c r="D73" s="3" t="s">
        <v>1147</v>
      </c>
      <c r="E73" s="3" t="s">
        <v>6837</v>
      </c>
      <c r="F73" s="3" t="s">
        <v>411</v>
      </c>
      <c r="G73" s="3" t="s">
        <v>111</v>
      </c>
      <c r="H73" s="5" t="s">
        <v>46</v>
      </c>
      <c r="I73" s="3" t="s">
        <v>80</v>
      </c>
      <c r="J73" s="3" t="s">
        <v>46</v>
      </c>
      <c r="K73" s="3" t="s">
        <v>143</v>
      </c>
      <c r="L73" s="5" t="s">
        <v>48</v>
      </c>
      <c r="M73" s="3" t="s">
        <v>46</v>
      </c>
      <c r="N73" s="3" t="s">
        <v>80</v>
      </c>
      <c r="O73" s="3" t="s">
        <v>38</v>
      </c>
      <c r="P73" s="5" t="s">
        <v>40</v>
      </c>
      <c r="Q73" s="3" t="s">
        <v>48</v>
      </c>
      <c r="R73" s="3" t="s">
        <v>2524</v>
      </c>
      <c r="S73" s="3" t="s">
        <v>50</v>
      </c>
      <c r="T73" s="5" t="s">
        <v>46</v>
      </c>
      <c r="U73" s="3" t="s">
        <v>46</v>
      </c>
      <c r="V73" s="3" t="s">
        <v>80</v>
      </c>
      <c r="W73" s="3" t="s">
        <v>176</v>
      </c>
      <c r="X73" s="5" t="s">
        <v>46</v>
      </c>
      <c r="Y73" s="3" t="s">
        <v>2525</v>
      </c>
      <c r="Z73" s="3" t="s">
        <v>47</v>
      </c>
      <c r="AA73" s="3" t="s">
        <v>121</v>
      </c>
      <c r="AB73" s="5" t="s">
        <v>46</v>
      </c>
      <c r="AC73" s="3" t="s">
        <v>3760</v>
      </c>
      <c r="AD73" s="3" t="s">
        <v>80</v>
      </c>
      <c r="AE73" s="3" t="s">
        <v>176</v>
      </c>
      <c r="AF73" s="5" t="s">
        <v>8358</v>
      </c>
      <c r="AG73" s="3" t="s">
        <v>184</v>
      </c>
      <c r="AH73" s="5" t="s">
        <v>9184</v>
      </c>
      <c r="AI73" s="3" t="s">
        <v>9185</v>
      </c>
      <c r="AK73" s="16">
        <f t="shared" si="5"/>
        <v>-215.19999999999982</v>
      </c>
      <c r="AL73" t="str">
        <f t="shared" si="6"/>
        <v xml:space="preserve">  </v>
      </c>
      <c r="AN73" s="23">
        <f t="shared" si="7"/>
        <v>-1.836135707430236</v>
      </c>
      <c r="AQ73" s="25">
        <f t="shared" si="8"/>
        <v>0.96683120578291826</v>
      </c>
      <c r="AR73" s="41">
        <f t="shared" si="9"/>
        <v>1.0343067062985647</v>
      </c>
    </row>
    <row r="74" spans="1:44" x14ac:dyDescent="0.25">
      <c r="A74" s="3" t="s">
        <v>795</v>
      </c>
      <c r="B74" s="4" t="s">
        <v>1308</v>
      </c>
      <c r="C74" s="3" t="s">
        <v>63</v>
      </c>
      <c r="D74" s="3" t="s">
        <v>380</v>
      </c>
      <c r="E74" s="3" t="s">
        <v>6868</v>
      </c>
      <c r="F74" s="3" t="s">
        <v>1141</v>
      </c>
      <c r="G74" s="3" t="s">
        <v>42</v>
      </c>
      <c r="H74" s="5" t="s">
        <v>46</v>
      </c>
      <c r="I74" s="3" t="s">
        <v>46</v>
      </c>
      <c r="J74" s="3" t="s">
        <v>46</v>
      </c>
      <c r="K74" s="3" t="s">
        <v>143</v>
      </c>
      <c r="L74" s="5" t="s">
        <v>61</v>
      </c>
      <c r="M74" s="3" t="s">
        <v>46</v>
      </c>
      <c r="N74" s="3" t="s">
        <v>80</v>
      </c>
      <c r="O74" s="3" t="s">
        <v>38</v>
      </c>
      <c r="P74" s="5" t="s">
        <v>40</v>
      </c>
      <c r="Q74" s="3" t="s">
        <v>46</v>
      </c>
      <c r="R74" s="3" t="s">
        <v>47</v>
      </c>
      <c r="S74" s="3" t="s">
        <v>50</v>
      </c>
      <c r="T74" s="5" t="s">
        <v>2525</v>
      </c>
      <c r="U74" s="3" t="s">
        <v>46</v>
      </c>
      <c r="V74" s="3" t="s">
        <v>2525</v>
      </c>
      <c r="W74" s="3" t="s">
        <v>67</v>
      </c>
      <c r="X74" s="5" t="s">
        <v>80</v>
      </c>
      <c r="Y74" s="3" t="s">
        <v>86</v>
      </c>
      <c r="Z74" s="3" t="s">
        <v>80</v>
      </c>
      <c r="AA74" s="3" t="s">
        <v>212</v>
      </c>
      <c r="AB74" s="5" t="s">
        <v>46</v>
      </c>
      <c r="AC74" s="3" t="s">
        <v>47</v>
      </c>
      <c r="AD74" s="3" t="s">
        <v>80</v>
      </c>
      <c r="AE74" s="3" t="s">
        <v>176</v>
      </c>
      <c r="AF74" s="5" t="s">
        <v>189</v>
      </c>
      <c r="AG74" s="3" t="s">
        <v>215</v>
      </c>
      <c r="AH74" s="5" t="s">
        <v>9186</v>
      </c>
      <c r="AI74" s="3" t="s">
        <v>9187</v>
      </c>
      <c r="AK74" s="16">
        <f t="shared" si="5"/>
        <v>128.86999999999989</v>
      </c>
      <c r="AL74" t="str">
        <f t="shared" si="6"/>
        <v xml:space="preserve">  </v>
      </c>
      <c r="AN74" s="23">
        <f t="shared" si="7"/>
        <v>1.0713882188787671</v>
      </c>
      <c r="AQ74" s="25">
        <f t="shared" si="8"/>
        <v>0.14199745393298746</v>
      </c>
      <c r="AR74" s="41">
        <f t="shared" si="9"/>
        <v>7.0423797913442012</v>
      </c>
    </row>
    <row r="75" spans="1:44" x14ac:dyDescent="0.25">
      <c r="A75" s="3" t="s">
        <v>856</v>
      </c>
      <c r="B75" s="4" t="s">
        <v>105</v>
      </c>
      <c r="C75" s="3" t="s">
        <v>58</v>
      </c>
      <c r="D75" s="3" t="s">
        <v>55</v>
      </c>
      <c r="E75" s="3" t="s">
        <v>6866</v>
      </c>
      <c r="F75" s="3" t="s">
        <v>369</v>
      </c>
      <c r="G75" s="3" t="s">
        <v>42</v>
      </c>
      <c r="H75" s="5" t="s">
        <v>46</v>
      </c>
      <c r="I75" s="3" t="s">
        <v>46</v>
      </c>
      <c r="J75" s="3" t="s">
        <v>46</v>
      </c>
      <c r="K75" s="3" t="s">
        <v>143</v>
      </c>
      <c r="L75" s="5" t="s">
        <v>46</v>
      </c>
      <c r="M75" s="3" t="s">
        <v>86</v>
      </c>
      <c r="N75" s="3" t="s">
        <v>80</v>
      </c>
      <c r="O75" s="3" t="s">
        <v>38</v>
      </c>
      <c r="P75" s="5" t="s">
        <v>48</v>
      </c>
      <c r="Q75" s="3" t="s">
        <v>40</v>
      </c>
      <c r="R75" s="3" t="s">
        <v>47</v>
      </c>
      <c r="S75" s="3" t="s">
        <v>50</v>
      </c>
      <c r="T75" s="5" t="s">
        <v>46</v>
      </c>
      <c r="U75" s="3" t="s">
        <v>46</v>
      </c>
      <c r="V75" s="3" t="s">
        <v>2525</v>
      </c>
      <c r="W75" s="3" t="s">
        <v>176</v>
      </c>
      <c r="X75" s="5" t="s">
        <v>80</v>
      </c>
      <c r="Y75" s="3" t="s">
        <v>80</v>
      </c>
      <c r="Z75" s="3" t="s">
        <v>47</v>
      </c>
      <c r="AA75" s="3" t="s">
        <v>121</v>
      </c>
      <c r="AB75" s="5" t="s">
        <v>46</v>
      </c>
      <c r="AC75" s="3" t="s">
        <v>2518</v>
      </c>
      <c r="AD75" s="3" t="s">
        <v>80</v>
      </c>
      <c r="AE75" s="3" t="s">
        <v>176</v>
      </c>
      <c r="AF75" s="5" t="s">
        <v>213</v>
      </c>
      <c r="AG75" s="3" t="s">
        <v>184</v>
      </c>
      <c r="AH75" s="5" t="s">
        <v>9188</v>
      </c>
      <c r="AI75" s="3" t="s">
        <v>3217</v>
      </c>
      <c r="AK75" s="16">
        <f t="shared" si="5"/>
        <v>63.769999999999982</v>
      </c>
      <c r="AL75" t="str">
        <f t="shared" si="6"/>
        <v xml:space="preserve">  </v>
      </c>
      <c r="AN75" s="23">
        <f t="shared" si="7"/>
        <v>0.52126816306827506</v>
      </c>
      <c r="AQ75" s="25">
        <f t="shared" si="8"/>
        <v>0.3010899880183644</v>
      </c>
      <c r="AR75" s="41">
        <f t="shared" si="9"/>
        <v>3.321266198791728</v>
      </c>
    </row>
    <row r="76" spans="1:44" x14ac:dyDescent="0.25">
      <c r="A76" s="3" t="s">
        <v>489</v>
      </c>
      <c r="B76" s="4" t="s">
        <v>6948</v>
      </c>
      <c r="C76" s="3" t="s">
        <v>42</v>
      </c>
      <c r="D76" s="3" t="s">
        <v>115</v>
      </c>
      <c r="E76" s="3" t="s">
        <v>6949</v>
      </c>
      <c r="F76" s="3" t="s">
        <v>676</v>
      </c>
      <c r="G76" s="3" t="s">
        <v>42</v>
      </c>
      <c r="H76" s="5" t="s">
        <v>46</v>
      </c>
      <c r="I76" s="3" t="s">
        <v>46</v>
      </c>
      <c r="J76" s="3" t="s">
        <v>46</v>
      </c>
      <c r="K76" s="3" t="s">
        <v>128</v>
      </c>
      <c r="L76" s="5" t="s">
        <v>47</v>
      </c>
      <c r="M76" s="3" t="s">
        <v>47</v>
      </c>
      <c r="N76" s="3" t="s">
        <v>47</v>
      </c>
      <c r="O76" s="3" t="s">
        <v>38</v>
      </c>
      <c r="P76" s="5" t="s">
        <v>40</v>
      </c>
      <c r="Q76" s="3" t="s">
        <v>48</v>
      </c>
      <c r="R76" s="3" t="s">
        <v>47</v>
      </c>
      <c r="S76" s="3" t="s">
        <v>258</v>
      </c>
      <c r="T76" s="5" t="s">
        <v>46</v>
      </c>
      <c r="U76" s="3" t="s">
        <v>46</v>
      </c>
      <c r="V76" s="3" t="s">
        <v>46</v>
      </c>
      <c r="W76" s="3" t="s">
        <v>293</v>
      </c>
      <c r="X76" s="5" t="s">
        <v>46</v>
      </c>
      <c r="Y76" s="3" t="s">
        <v>80</v>
      </c>
      <c r="Z76" s="3" t="s">
        <v>80</v>
      </c>
      <c r="AA76" s="3" t="s">
        <v>121</v>
      </c>
      <c r="AB76" s="5" t="s">
        <v>3787</v>
      </c>
      <c r="AC76" s="3" t="s">
        <v>46</v>
      </c>
      <c r="AD76" s="3" t="s">
        <v>80</v>
      </c>
      <c r="AE76" s="3" t="s">
        <v>176</v>
      </c>
      <c r="AF76" s="5" t="s">
        <v>5606</v>
      </c>
      <c r="AG76" s="3" t="s">
        <v>962</v>
      </c>
      <c r="AH76" s="5" t="s">
        <v>9189</v>
      </c>
      <c r="AI76" s="3" t="s">
        <v>3869</v>
      </c>
      <c r="AK76" s="16">
        <f t="shared" si="5"/>
        <v>-86.940000000000055</v>
      </c>
      <c r="AL76" t="str">
        <f t="shared" si="6"/>
        <v xml:space="preserve">  </v>
      </c>
      <c r="AN76" s="23">
        <f t="shared" si="7"/>
        <v>-0.75228934248010282</v>
      </c>
      <c r="AQ76" s="25">
        <f t="shared" si="8"/>
        <v>0.77406146221804728</v>
      </c>
      <c r="AR76" s="41">
        <f t="shared" si="9"/>
        <v>1.2918870772025433</v>
      </c>
    </row>
    <row r="77" spans="1:44" x14ac:dyDescent="0.25">
      <c r="A77" s="3" t="s">
        <v>493</v>
      </c>
      <c r="B77" s="4" t="s">
        <v>548</v>
      </c>
      <c r="C77" s="3" t="s">
        <v>58</v>
      </c>
      <c r="D77" s="3" t="s">
        <v>549</v>
      </c>
      <c r="E77" s="3" t="s">
        <v>6826</v>
      </c>
      <c r="F77" s="3" t="s">
        <v>550</v>
      </c>
      <c r="G77" s="3" t="s">
        <v>42</v>
      </c>
      <c r="H77" s="5" t="s">
        <v>46</v>
      </c>
      <c r="I77" s="3" t="s">
        <v>46</v>
      </c>
      <c r="J77" s="3" t="s">
        <v>46</v>
      </c>
      <c r="K77" s="3" t="s">
        <v>113</v>
      </c>
      <c r="L77" s="5" t="s">
        <v>80</v>
      </c>
      <c r="M77" s="3" t="s">
        <v>46</v>
      </c>
      <c r="N77" s="3" t="s">
        <v>80</v>
      </c>
      <c r="O77" s="3" t="s">
        <v>38</v>
      </c>
      <c r="P77" s="5" t="s">
        <v>48</v>
      </c>
      <c r="Q77" s="3" t="s">
        <v>40</v>
      </c>
      <c r="R77" s="3" t="s">
        <v>80</v>
      </c>
      <c r="S77" s="3" t="s">
        <v>50</v>
      </c>
      <c r="T77" s="5" t="s">
        <v>46</v>
      </c>
      <c r="U77" s="3" t="s">
        <v>86</v>
      </c>
      <c r="V77" s="3" t="s">
        <v>80</v>
      </c>
      <c r="W77" s="3" t="s">
        <v>176</v>
      </c>
      <c r="X77" s="5" t="s">
        <v>46</v>
      </c>
      <c r="Y77" s="3" t="s">
        <v>47</v>
      </c>
      <c r="Z77" s="3" t="s">
        <v>2525</v>
      </c>
      <c r="AA77" s="3" t="s">
        <v>121</v>
      </c>
      <c r="AB77" s="5" t="s">
        <v>46</v>
      </c>
      <c r="AC77" s="3" t="s">
        <v>3871</v>
      </c>
      <c r="AD77" s="3" t="s">
        <v>47</v>
      </c>
      <c r="AE77" s="3" t="s">
        <v>176</v>
      </c>
      <c r="AF77" s="5" t="s">
        <v>5446</v>
      </c>
      <c r="AG77" s="3" t="s">
        <v>242</v>
      </c>
      <c r="AH77" s="5" t="s">
        <v>9190</v>
      </c>
      <c r="AI77" s="3" t="s">
        <v>9191</v>
      </c>
      <c r="AK77" s="16">
        <f t="shared" si="5"/>
        <v>-98.380000000000109</v>
      </c>
      <c r="AL77" t="str">
        <f t="shared" si="6"/>
        <v xml:space="preserve">  </v>
      </c>
      <c r="AN77" s="23">
        <f t="shared" si="7"/>
        <v>-0.84896174552882886</v>
      </c>
      <c r="AQ77" s="25">
        <f t="shared" si="8"/>
        <v>0.80204871048527104</v>
      </c>
      <c r="AR77" s="41">
        <f t="shared" si="9"/>
        <v>1.2468070666119027</v>
      </c>
    </row>
    <row r="78" spans="1:44" x14ac:dyDescent="0.25">
      <c r="A78" s="3" t="s">
        <v>497</v>
      </c>
      <c r="B78" s="4" t="s">
        <v>1127</v>
      </c>
      <c r="C78" s="3" t="s">
        <v>42</v>
      </c>
      <c r="D78" s="3" t="s">
        <v>1103</v>
      </c>
      <c r="E78" s="3" t="s">
        <v>9192</v>
      </c>
      <c r="F78" s="3" t="s">
        <v>795</v>
      </c>
      <c r="G78" s="3" t="s">
        <v>111</v>
      </c>
      <c r="H78" s="5" t="s">
        <v>46</v>
      </c>
      <c r="I78" s="3" t="s">
        <v>46</v>
      </c>
      <c r="J78" s="3" t="s">
        <v>46</v>
      </c>
      <c r="K78" s="3" t="s">
        <v>143</v>
      </c>
      <c r="L78" s="5" t="s">
        <v>47</v>
      </c>
      <c r="M78" s="3" t="s">
        <v>46</v>
      </c>
      <c r="N78" s="3" t="s">
        <v>46</v>
      </c>
      <c r="O78" s="3" t="s">
        <v>38</v>
      </c>
      <c r="P78" s="5" t="s">
        <v>48</v>
      </c>
      <c r="Q78" s="3" t="s">
        <v>46</v>
      </c>
      <c r="R78" s="3" t="s">
        <v>47</v>
      </c>
      <c r="S78" s="3" t="s">
        <v>368</v>
      </c>
      <c r="T78" s="5" t="s">
        <v>46</v>
      </c>
      <c r="U78" s="3" t="s">
        <v>40</v>
      </c>
      <c r="V78" s="3" t="s">
        <v>80</v>
      </c>
      <c r="W78" s="3" t="s">
        <v>176</v>
      </c>
      <c r="X78" s="5" t="s">
        <v>46</v>
      </c>
      <c r="Y78" s="3" t="s">
        <v>47</v>
      </c>
      <c r="Z78" s="3" t="s">
        <v>2525</v>
      </c>
      <c r="AA78" s="3" t="s">
        <v>121</v>
      </c>
      <c r="AB78" s="5" t="s">
        <v>80</v>
      </c>
      <c r="AC78" s="3" t="s">
        <v>80</v>
      </c>
      <c r="AD78" s="3" t="s">
        <v>80</v>
      </c>
      <c r="AE78" s="3" t="s">
        <v>176</v>
      </c>
      <c r="AF78" s="5" t="s">
        <v>3022</v>
      </c>
      <c r="AG78" s="3" t="s">
        <v>215</v>
      </c>
      <c r="AH78" s="5" t="s">
        <v>9193</v>
      </c>
      <c r="AI78" s="3" t="s">
        <v>6088</v>
      </c>
      <c r="AK78" s="16">
        <f t="shared" ref="AK78:AK93" si="10">IF(OR(E78="", ISBLANK(E78)), AH78-AH78,AH78-E78)</f>
        <v>-236.50999999999976</v>
      </c>
      <c r="AL78" t="str">
        <f t="shared" ref="AL78:AL93" si="11">IF(AK78&gt;300,B78,"  ")</f>
        <v xml:space="preserve">  </v>
      </c>
      <c r="AN78" s="23">
        <f t="shared" ref="AN78:AN93" si="12">(AK78-$AO$5)/$AP$5</f>
        <v>-2.0162134092631327</v>
      </c>
      <c r="AQ78" s="25">
        <f t="shared" si="8"/>
        <v>0.97811116757641203</v>
      </c>
      <c r="AR78" s="41">
        <f t="shared" si="9"/>
        <v>1.0223786755015023</v>
      </c>
    </row>
    <row r="79" spans="1:44" x14ac:dyDescent="0.25">
      <c r="A79" s="3" t="s">
        <v>91</v>
      </c>
      <c r="B79" s="4" t="s">
        <v>1768</v>
      </c>
      <c r="C79" s="3" t="s">
        <v>278</v>
      </c>
      <c r="D79" s="3" t="s">
        <v>1103</v>
      </c>
      <c r="E79" s="3" t="s">
        <v>6901</v>
      </c>
      <c r="F79" s="3" t="s">
        <v>531</v>
      </c>
      <c r="G79" s="3" t="s">
        <v>42</v>
      </c>
      <c r="H79" s="5" t="s">
        <v>47</v>
      </c>
      <c r="I79" s="3" t="s">
        <v>46</v>
      </c>
      <c r="J79" s="3" t="s">
        <v>46</v>
      </c>
      <c r="K79" s="3" t="s">
        <v>143</v>
      </c>
      <c r="L79" s="5" t="s">
        <v>47</v>
      </c>
      <c r="M79" s="3" t="s">
        <v>86</v>
      </c>
      <c r="N79" s="3" t="s">
        <v>47</v>
      </c>
      <c r="O79" s="3" t="s">
        <v>38</v>
      </c>
      <c r="P79" s="5" t="s">
        <v>40</v>
      </c>
      <c r="Q79" s="3" t="s">
        <v>40</v>
      </c>
      <c r="R79" s="3" t="s">
        <v>47</v>
      </c>
      <c r="S79" s="3" t="s">
        <v>50</v>
      </c>
      <c r="T79" s="5" t="s">
        <v>46</v>
      </c>
      <c r="U79" s="3" t="s">
        <v>46</v>
      </c>
      <c r="V79" s="3" t="s">
        <v>80</v>
      </c>
      <c r="W79" s="3" t="s">
        <v>176</v>
      </c>
      <c r="X79" s="5" t="s">
        <v>46</v>
      </c>
      <c r="Y79" s="3" t="s">
        <v>86</v>
      </c>
      <c r="Z79" s="3" t="s">
        <v>2525</v>
      </c>
      <c r="AA79" s="3" t="s">
        <v>121</v>
      </c>
      <c r="AB79" s="5" t="s">
        <v>46</v>
      </c>
      <c r="AC79" s="3" t="s">
        <v>3760</v>
      </c>
      <c r="AD79" s="3" t="s">
        <v>47</v>
      </c>
      <c r="AE79" s="3" t="s">
        <v>176</v>
      </c>
      <c r="AF79" s="5" t="s">
        <v>9194</v>
      </c>
      <c r="AG79" s="3" t="s">
        <v>184</v>
      </c>
      <c r="AH79" s="5" t="s">
        <v>9195</v>
      </c>
      <c r="AI79" s="3" t="s">
        <v>5684</v>
      </c>
      <c r="AK79" s="16">
        <f t="shared" si="10"/>
        <v>-8.4099999999998545</v>
      </c>
      <c r="AL79" t="str">
        <f t="shared" si="11"/>
        <v xml:space="preserve">  </v>
      </c>
      <c r="AN79" s="23">
        <f t="shared" si="12"/>
        <v>-8.8680617705938172E-2</v>
      </c>
      <c r="AQ79" s="25">
        <f t="shared" si="8"/>
        <v>0.53533213166667326</v>
      </c>
      <c r="AR79" s="41">
        <f t="shared" si="9"/>
        <v>1.867999211791483</v>
      </c>
    </row>
    <row r="80" spans="1:44" x14ac:dyDescent="0.25">
      <c r="A80" s="3" t="s">
        <v>124</v>
      </c>
      <c r="B80" s="4" t="s">
        <v>6917</v>
      </c>
      <c r="C80" s="3" t="s">
        <v>42</v>
      </c>
      <c r="D80" s="3" t="s">
        <v>395</v>
      </c>
      <c r="E80" s="3" t="s">
        <v>6918</v>
      </c>
      <c r="F80" s="3" t="s">
        <v>851</v>
      </c>
      <c r="G80" s="3" t="s">
        <v>42</v>
      </c>
      <c r="H80" s="5" t="s">
        <v>46</v>
      </c>
      <c r="I80" s="3" t="s">
        <v>46</v>
      </c>
      <c r="J80" s="3" t="s">
        <v>46</v>
      </c>
      <c r="K80" s="3" t="s">
        <v>131</v>
      </c>
      <c r="L80" s="5" t="s">
        <v>80</v>
      </c>
      <c r="M80" s="3" t="s">
        <v>47</v>
      </c>
      <c r="N80" s="3" t="s">
        <v>47</v>
      </c>
      <c r="O80" s="3" t="s">
        <v>38</v>
      </c>
      <c r="P80" s="5" t="s">
        <v>46</v>
      </c>
      <c r="Q80" s="3" t="s">
        <v>61</v>
      </c>
      <c r="R80" s="3" t="s">
        <v>47</v>
      </c>
      <c r="S80" s="3" t="s">
        <v>50</v>
      </c>
      <c r="T80" s="5" t="s">
        <v>46</v>
      </c>
      <c r="U80" s="3" t="s">
        <v>86</v>
      </c>
      <c r="V80" s="3" t="s">
        <v>80</v>
      </c>
      <c r="W80" s="3" t="s">
        <v>176</v>
      </c>
      <c r="X80" s="5" t="s">
        <v>80</v>
      </c>
      <c r="Y80" s="3" t="s">
        <v>47</v>
      </c>
      <c r="Z80" s="3" t="s">
        <v>3758</v>
      </c>
      <c r="AA80" s="3" t="s">
        <v>121</v>
      </c>
      <c r="AB80" s="5" t="s">
        <v>46</v>
      </c>
      <c r="AC80" s="3" t="s">
        <v>5478</v>
      </c>
      <c r="AD80" s="3" t="s">
        <v>80</v>
      </c>
      <c r="AE80" s="3" t="s">
        <v>176</v>
      </c>
      <c r="AF80" s="5" t="s">
        <v>9196</v>
      </c>
      <c r="AG80" s="3" t="s">
        <v>215</v>
      </c>
      <c r="AH80" s="5" t="s">
        <v>9197</v>
      </c>
      <c r="AI80" s="3" t="s">
        <v>3499</v>
      </c>
      <c r="AK80" s="16">
        <f t="shared" si="10"/>
        <v>-49.460000000000036</v>
      </c>
      <c r="AL80" t="str">
        <f t="shared" si="11"/>
        <v xml:space="preserve">  </v>
      </c>
      <c r="AN80" s="23">
        <f t="shared" si="12"/>
        <v>-0.43556891710717982</v>
      </c>
      <c r="AQ80" s="25">
        <f t="shared" si="8"/>
        <v>0.66842523662483089</v>
      </c>
      <c r="AR80" s="41">
        <f t="shared" si="9"/>
        <v>1.4960536275521763</v>
      </c>
    </row>
    <row r="81" spans="1:44" x14ac:dyDescent="0.25">
      <c r="A81" s="3" t="s">
        <v>263</v>
      </c>
      <c r="B81" s="4" t="s">
        <v>155</v>
      </c>
      <c r="C81" s="3" t="s">
        <v>58</v>
      </c>
      <c r="D81" s="3" t="s">
        <v>43</v>
      </c>
      <c r="E81" s="3" t="s">
        <v>6878</v>
      </c>
      <c r="F81" s="3" t="s">
        <v>1240</v>
      </c>
      <c r="G81" s="3" t="s">
        <v>42</v>
      </c>
      <c r="H81" s="5" t="s">
        <v>46</v>
      </c>
      <c r="I81" s="3" t="s">
        <v>46</v>
      </c>
      <c r="J81" s="3" t="s">
        <v>46</v>
      </c>
      <c r="K81" s="3" t="s">
        <v>64</v>
      </c>
      <c r="L81" s="5" t="s">
        <v>86</v>
      </c>
      <c r="M81" s="3" t="s">
        <v>46</v>
      </c>
      <c r="N81" s="3" t="s">
        <v>47</v>
      </c>
      <c r="O81" s="3" t="s">
        <v>38</v>
      </c>
      <c r="P81" s="5" t="s">
        <v>48</v>
      </c>
      <c r="Q81" s="3" t="s">
        <v>40</v>
      </c>
      <c r="R81" s="3" t="s">
        <v>46</v>
      </c>
      <c r="S81" s="3" t="s">
        <v>50</v>
      </c>
      <c r="T81" s="5" t="s">
        <v>2525</v>
      </c>
      <c r="U81" s="3" t="s">
        <v>80</v>
      </c>
      <c r="V81" s="3" t="s">
        <v>80</v>
      </c>
      <c r="W81" s="3" t="s">
        <v>176</v>
      </c>
      <c r="X81" s="5" t="s">
        <v>47</v>
      </c>
      <c r="Y81" s="3" t="s">
        <v>3840</v>
      </c>
      <c r="Z81" s="3" t="s">
        <v>2525</v>
      </c>
      <c r="AA81" s="3" t="s">
        <v>121</v>
      </c>
      <c r="AB81" s="5" t="s">
        <v>46</v>
      </c>
      <c r="AC81" s="3" t="s">
        <v>47</v>
      </c>
      <c r="AD81" s="3" t="s">
        <v>80</v>
      </c>
      <c r="AE81" s="3" t="s">
        <v>176</v>
      </c>
      <c r="AF81" s="5" t="s">
        <v>9198</v>
      </c>
      <c r="AG81" s="3" t="s">
        <v>237</v>
      </c>
      <c r="AH81" s="5" t="s">
        <v>9199</v>
      </c>
      <c r="AI81" s="3" t="s">
        <v>4932</v>
      </c>
      <c r="AK81" s="16">
        <f t="shared" si="10"/>
        <v>-46.5</v>
      </c>
      <c r="AL81" t="str">
        <f t="shared" si="11"/>
        <v xml:space="preserve">  </v>
      </c>
      <c r="AN81" s="23">
        <f t="shared" si="12"/>
        <v>-0.41055577785680991</v>
      </c>
      <c r="AQ81" s="25">
        <f t="shared" si="8"/>
        <v>0.65930085211977518</v>
      </c>
      <c r="AR81" s="41">
        <f t="shared" si="9"/>
        <v>1.5167582398609276</v>
      </c>
    </row>
    <row r="82" spans="1:44" x14ac:dyDescent="0.25">
      <c r="A82" s="3" t="s">
        <v>212</v>
      </c>
      <c r="B82" s="4" t="s">
        <v>89</v>
      </c>
      <c r="C82" s="3" t="s">
        <v>42</v>
      </c>
      <c r="D82" s="3" t="s">
        <v>90</v>
      </c>
      <c r="E82" s="3" t="s">
        <v>6765</v>
      </c>
      <c r="F82" s="3" t="s">
        <v>302</v>
      </c>
      <c r="G82" s="3" t="s">
        <v>65</v>
      </c>
      <c r="H82" s="5" t="s">
        <v>46</v>
      </c>
      <c r="I82" s="3" t="s">
        <v>47</v>
      </c>
      <c r="J82" s="3" t="s">
        <v>46</v>
      </c>
      <c r="K82" s="3" t="s">
        <v>143</v>
      </c>
      <c r="L82" s="5" t="s">
        <v>47</v>
      </c>
      <c r="M82" s="3" t="s">
        <v>46</v>
      </c>
      <c r="N82" s="3" t="s">
        <v>47</v>
      </c>
      <c r="O82" s="3" t="s">
        <v>38</v>
      </c>
      <c r="P82" s="5" t="s">
        <v>48</v>
      </c>
      <c r="Q82" s="3" t="s">
        <v>40</v>
      </c>
      <c r="R82" s="3" t="s">
        <v>47</v>
      </c>
      <c r="S82" s="3" t="s">
        <v>50</v>
      </c>
      <c r="T82" s="5" t="s">
        <v>46</v>
      </c>
      <c r="U82" s="3" t="s">
        <v>80</v>
      </c>
      <c r="V82" s="3" t="s">
        <v>80</v>
      </c>
      <c r="W82" s="3" t="s">
        <v>176</v>
      </c>
      <c r="X82" s="5" t="s">
        <v>46</v>
      </c>
      <c r="Y82" s="3" t="s">
        <v>3770</v>
      </c>
      <c r="Z82" s="3" t="s">
        <v>6748</v>
      </c>
      <c r="AA82" s="3" t="s">
        <v>121</v>
      </c>
      <c r="AB82" s="5" t="s">
        <v>46</v>
      </c>
      <c r="AC82" s="3" t="s">
        <v>3760</v>
      </c>
      <c r="AD82" s="3" t="s">
        <v>47</v>
      </c>
      <c r="AE82" s="3" t="s">
        <v>176</v>
      </c>
      <c r="AF82" s="5" t="s">
        <v>8900</v>
      </c>
      <c r="AG82" s="3" t="s">
        <v>184</v>
      </c>
      <c r="AH82" s="5" t="s">
        <v>9200</v>
      </c>
      <c r="AI82" s="9" t="s">
        <v>9201</v>
      </c>
      <c r="AK82" s="16">
        <f t="shared" si="10"/>
        <v>-383.03999999999996</v>
      </c>
      <c r="AL82" t="str">
        <f t="shared" si="11"/>
        <v xml:space="preserve">  </v>
      </c>
      <c r="AN82" s="23">
        <f t="shared" si="12"/>
        <v>-3.2544483060052469</v>
      </c>
      <c r="AQ82" s="25">
        <f t="shared" si="8"/>
        <v>0.9994319358249325</v>
      </c>
      <c r="AR82" s="41">
        <f t="shared" si="9"/>
        <v>1.0005683870553912</v>
      </c>
    </row>
    <row r="83" spans="1:44" x14ac:dyDescent="0.25">
      <c r="A83" s="3" t="s">
        <v>60</v>
      </c>
      <c r="B83" s="4" t="s">
        <v>431</v>
      </c>
      <c r="C83" s="3" t="s">
        <v>42</v>
      </c>
      <c r="D83" s="3" t="s">
        <v>372</v>
      </c>
      <c r="E83" s="3" t="s">
        <v>6794</v>
      </c>
      <c r="F83" s="3" t="s">
        <v>942</v>
      </c>
      <c r="G83" s="3" t="s">
        <v>42</v>
      </c>
      <c r="H83" s="5" t="s">
        <v>46</v>
      </c>
      <c r="I83" s="3" t="s">
        <v>46</v>
      </c>
      <c r="J83" s="3" t="s">
        <v>46</v>
      </c>
      <c r="K83" s="3" t="s">
        <v>143</v>
      </c>
      <c r="L83" s="5" t="s">
        <v>61</v>
      </c>
      <c r="M83" s="3" t="s">
        <v>46</v>
      </c>
      <c r="N83" s="3" t="s">
        <v>47</v>
      </c>
      <c r="O83" s="3" t="s">
        <v>38</v>
      </c>
      <c r="P83" s="5" t="s">
        <v>48</v>
      </c>
      <c r="Q83" s="3" t="s">
        <v>40</v>
      </c>
      <c r="R83" s="3" t="s">
        <v>47</v>
      </c>
      <c r="S83" s="3" t="s">
        <v>235</v>
      </c>
      <c r="T83" s="5" t="s">
        <v>46</v>
      </c>
      <c r="U83" s="3" t="s">
        <v>80</v>
      </c>
      <c r="V83" s="3" t="s">
        <v>80</v>
      </c>
      <c r="W83" s="3" t="s">
        <v>176</v>
      </c>
      <c r="X83" s="5" t="s">
        <v>80</v>
      </c>
      <c r="Y83" s="3" t="s">
        <v>3770</v>
      </c>
      <c r="Z83" s="3" t="s">
        <v>47</v>
      </c>
      <c r="AA83" s="3" t="s">
        <v>121</v>
      </c>
      <c r="AB83" s="5" t="s">
        <v>46</v>
      </c>
      <c r="AC83" s="3" t="s">
        <v>5665</v>
      </c>
      <c r="AD83" s="3" t="s">
        <v>80</v>
      </c>
      <c r="AE83" s="3" t="s">
        <v>176</v>
      </c>
      <c r="AF83" s="5" t="s">
        <v>9202</v>
      </c>
      <c r="AG83" s="3" t="s">
        <v>237</v>
      </c>
      <c r="AH83" s="5" t="s">
        <v>8755</v>
      </c>
      <c r="AI83" s="3" t="s">
        <v>9203</v>
      </c>
      <c r="AK83" s="16">
        <f t="shared" si="10"/>
        <v>-26.540000000000191</v>
      </c>
      <c r="AL83" t="str">
        <f t="shared" si="11"/>
        <v xml:space="preserve">  </v>
      </c>
      <c r="AN83" s="23">
        <f t="shared" si="12"/>
        <v>-0.24188609561445462</v>
      </c>
      <c r="AQ83" s="25">
        <f t="shared" si="8"/>
        <v>0.5955657878204651</v>
      </c>
      <c r="AR83" s="41">
        <f t="shared" si="9"/>
        <v>1.679075629343324</v>
      </c>
    </row>
    <row r="84" spans="1:44" x14ac:dyDescent="0.25">
      <c r="A84" s="3" t="s">
        <v>121</v>
      </c>
      <c r="B84" s="4" t="s">
        <v>335</v>
      </c>
      <c r="C84" s="3" t="s">
        <v>42</v>
      </c>
      <c r="D84" s="3" t="s">
        <v>100</v>
      </c>
      <c r="E84" s="3" t="s">
        <v>6922</v>
      </c>
      <c r="F84" s="3" t="s">
        <v>39</v>
      </c>
      <c r="G84" s="3" t="s">
        <v>42</v>
      </c>
      <c r="H84" s="5" t="s">
        <v>46</v>
      </c>
      <c r="I84" s="3" t="s">
        <v>46</v>
      </c>
      <c r="J84" s="3" t="s">
        <v>46</v>
      </c>
      <c r="K84" s="3" t="s">
        <v>143</v>
      </c>
      <c r="L84" s="5" t="s">
        <v>47</v>
      </c>
      <c r="M84" s="3" t="s">
        <v>46</v>
      </c>
      <c r="N84" s="3" t="s">
        <v>47</v>
      </c>
      <c r="O84" s="3" t="s">
        <v>38</v>
      </c>
      <c r="P84" s="5" t="s">
        <v>2524</v>
      </c>
      <c r="Q84" s="3" t="s">
        <v>40</v>
      </c>
      <c r="R84" s="3" t="s">
        <v>47</v>
      </c>
      <c r="S84" s="3" t="s">
        <v>50</v>
      </c>
      <c r="T84" s="5" t="s">
        <v>46</v>
      </c>
      <c r="U84" s="3" t="s">
        <v>86</v>
      </c>
      <c r="V84" s="3" t="s">
        <v>80</v>
      </c>
      <c r="W84" s="3" t="s">
        <v>176</v>
      </c>
      <c r="X84" s="5" t="s">
        <v>80</v>
      </c>
      <c r="Y84" s="3" t="s">
        <v>80</v>
      </c>
      <c r="Z84" s="3" t="s">
        <v>6748</v>
      </c>
      <c r="AA84" s="3" t="s">
        <v>121</v>
      </c>
      <c r="AB84" s="5" t="s">
        <v>46</v>
      </c>
      <c r="AC84" s="3" t="s">
        <v>3760</v>
      </c>
      <c r="AD84" s="3" t="s">
        <v>47</v>
      </c>
      <c r="AE84" s="3" t="s">
        <v>176</v>
      </c>
      <c r="AF84" s="5" t="s">
        <v>305</v>
      </c>
      <c r="AG84" s="3" t="s">
        <v>184</v>
      </c>
      <c r="AH84" s="5" t="s">
        <v>9204</v>
      </c>
      <c r="AI84" s="3" t="s">
        <v>3356</v>
      </c>
      <c r="AK84" s="16">
        <f t="shared" si="10"/>
        <v>13.879999999999882</v>
      </c>
      <c r="AL84" t="str">
        <f t="shared" si="11"/>
        <v xml:space="preserve">  </v>
      </c>
      <c r="AN84" s="23">
        <f t="shared" si="12"/>
        <v>9.9678461311200686E-2</v>
      </c>
      <c r="AQ84" s="25">
        <f t="shared" si="8"/>
        <v>0.46029980037441409</v>
      </c>
      <c r="AR84" s="41">
        <f t="shared" si="9"/>
        <v>2.172497140312871</v>
      </c>
    </row>
    <row r="85" spans="1:44" x14ac:dyDescent="0.25">
      <c r="A85" s="3" t="s">
        <v>399</v>
      </c>
      <c r="B85" s="4" t="s">
        <v>839</v>
      </c>
      <c r="C85" s="3" t="s">
        <v>42</v>
      </c>
      <c r="D85" s="3" t="s">
        <v>186</v>
      </c>
      <c r="E85" s="3" t="s">
        <v>6863</v>
      </c>
      <c r="F85" s="3" t="s">
        <v>901</v>
      </c>
      <c r="G85" s="3" t="s">
        <v>42</v>
      </c>
      <c r="H85" s="5" t="s">
        <v>46</v>
      </c>
      <c r="I85" s="3" t="s">
        <v>46</v>
      </c>
      <c r="J85" s="3" t="s">
        <v>46</v>
      </c>
      <c r="K85" s="3" t="s">
        <v>143</v>
      </c>
      <c r="L85" s="5" t="s">
        <v>86</v>
      </c>
      <c r="M85" s="3" t="s">
        <v>46</v>
      </c>
      <c r="N85" s="3" t="s">
        <v>47</v>
      </c>
      <c r="O85" s="3" t="s">
        <v>38</v>
      </c>
      <c r="P85" s="5" t="s">
        <v>48</v>
      </c>
      <c r="Q85" s="3" t="s">
        <v>48</v>
      </c>
      <c r="R85" s="3" t="s">
        <v>40</v>
      </c>
      <c r="S85" s="3" t="s">
        <v>50</v>
      </c>
      <c r="T85" s="5" t="s">
        <v>2525</v>
      </c>
      <c r="U85" s="3" t="s">
        <v>40</v>
      </c>
      <c r="V85" s="3" t="s">
        <v>80</v>
      </c>
      <c r="W85" s="3" t="s">
        <v>176</v>
      </c>
      <c r="X85" s="5" t="s">
        <v>80</v>
      </c>
      <c r="Y85" s="3" t="s">
        <v>86</v>
      </c>
      <c r="Z85" s="3" t="s">
        <v>6748</v>
      </c>
      <c r="AA85" s="3" t="s">
        <v>121</v>
      </c>
      <c r="AB85" s="5" t="s">
        <v>46</v>
      </c>
      <c r="AC85" s="3" t="s">
        <v>47</v>
      </c>
      <c r="AD85" s="3" t="s">
        <v>47</v>
      </c>
      <c r="AE85" s="3" t="s">
        <v>67</v>
      </c>
      <c r="AF85" s="5" t="s">
        <v>8384</v>
      </c>
      <c r="AG85" s="3" t="s">
        <v>567</v>
      </c>
      <c r="AH85" s="5" t="s">
        <v>9205</v>
      </c>
      <c r="AI85" s="3" t="s">
        <v>9206</v>
      </c>
      <c r="AK85" s="16">
        <f t="shared" si="10"/>
        <v>-112.55000000000018</v>
      </c>
      <c r="AL85" t="str">
        <f t="shared" si="11"/>
        <v xml:space="preserve">  </v>
      </c>
      <c r="AN85" s="23">
        <f t="shared" si="12"/>
        <v>-0.96870369930509193</v>
      </c>
      <c r="AQ85" s="25">
        <f t="shared" si="8"/>
        <v>0.83365347684427582</v>
      </c>
      <c r="AR85" s="41">
        <f t="shared" si="9"/>
        <v>1.1995391703821769</v>
      </c>
    </row>
    <row r="86" spans="1:44" x14ac:dyDescent="0.25">
      <c r="A86" s="3" t="s">
        <v>583</v>
      </c>
      <c r="B86" s="4" t="s">
        <v>459</v>
      </c>
      <c r="C86" s="3" t="s">
        <v>63</v>
      </c>
      <c r="D86" s="3" t="s">
        <v>380</v>
      </c>
      <c r="E86" s="3" t="s">
        <v>6833</v>
      </c>
      <c r="F86" s="3" t="s">
        <v>896</v>
      </c>
      <c r="G86" s="3" t="s">
        <v>42</v>
      </c>
      <c r="H86" s="5" t="s">
        <v>47</v>
      </c>
      <c r="I86" s="3" t="s">
        <v>46</v>
      </c>
      <c r="J86" s="3" t="s">
        <v>80</v>
      </c>
      <c r="K86" s="3" t="s">
        <v>143</v>
      </c>
      <c r="L86" s="5" t="s">
        <v>61</v>
      </c>
      <c r="M86" s="3" t="s">
        <v>46</v>
      </c>
      <c r="N86" s="3" t="s">
        <v>47</v>
      </c>
      <c r="O86" s="3" t="s">
        <v>38</v>
      </c>
      <c r="P86" s="5" t="s">
        <v>40</v>
      </c>
      <c r="Q86" s="3" t="s">
        <v>48</v>
      </c>
      <c r="R86" s="3" t="s">
        <v>47</v>
      </c>
      <c r="S86" s="3" t="s">
        <v>50</v>
      </c>
      <c r="T86" s="5" t="s">
        <v>46</v>
      </c>
      <c r="U86" s="3" t="s">
        <v>46</v>
      </c>
      <c r="V86" s="3" t="s">
        <v>80</v>
      </c>
      <c r="W86" s="3" t="s">
        <v>176</v>
      </c>
      <c r="X86" s="5" t="s">
        <v>47</v>
      </c>
      <c r="Y86" s="3" t="s">
        <v>2525</v>
      </c>
      <c r="Z86" s="3" t="s">
        <v>80</v>
      </c>
      <c r="AA86" s="3" t="s">
        <v>121</v>
      </c>
      <c r="AB86" s="5" t="s">
        <v>46</v>
      </c>
      <c r="AC86" s="3" t="s">
        <v>46</v>
      </c>
      <c r="AD86" s="3" t="s">
        <v>80</v>
      </c>
      <c r="AE86" s="3" t="s">
        <v>176</v>
      </c>
      <c r="AF86" s="5" t="s">
        <v>3051</v>
      </c>
      <c r="AG86" s="3" t="s">
        <v>184</v>
      </c>
      <c r="AH86" s="5" t="s">
        <v>9207</v>
      </c>
      <c r="AI86" s="3" t="s">
        <v>9208</v>
      </c>
      <c r="AK86" s="16">
        <f t="shared" si="10"/>
        <v>105.40000000000009</v>
      </c>
      <c r="AL86" t="str">
        <f t="shared" si="11"/>
        <v xml:space="preserve">  </v>
      </c>
      <c r="AN86" s="23">
        <f t="shared" si="12"/>
        <v>0.87305768570100739</v>
      </c>
      <c r="AQ86" s="25">
        <f t="shared" si="8"/>
        <v>0.19131581811615794</v>
      </c>
      <c r="AR86" s="41">
        <f t="shared" si="9"/>
        <v>5.2269593274971502</v>
      </c>
    </row>
    <row r="87" spans="1:44" x14ac:dyDescent="0.25">
      <c r="A87" s="3" t="s">
        <v>101</v>
      </c>
      <c r="B87" s="4" t="s">
        <v>1600</v>
      </c>
      <c r="C87" s="3" t="s">
        <v>58</v>
      </c>
      <c r="D87" s="3" t="s">
        <v>380</v>
      </c>
      <c r="E87" s="3" t="s">
        <v>6838</v>
      </c>
      <c r="F87" s="3" t="s">
        <v>1263</v>
      </c>
      <c r="G87" s="3" t="s">
        <v>42</v>
      </c>
      <c r="H87" s="5" t="s">
        <v>47</v>
      </c>
      <c r="I87" s="3" t="s">
        <v>46</v>
      </c>
      <c r="J87" s="3" t="s">
        <v>46</v>
      </c>
      <c r="K87" s="3" t="s">
        <v>128</v>
      </c>
      <c r="L87" s="5" t="s">
        <v>46</v>
      </c>
      <c r="M87" s="3" t="s">
        <v>86</v>
      </c>
      <c r="N87" s="3" t="s">
        <v>80</v>
      </c>
      <c r="O87" s="3" t="s">
        <v>38</v>
      </c>
      <c r="P87" s="5" t="s">
        <v>2524</v>
      </c>
      <c r="Q87" s="3" t="s">
        <v>61</v>
      </c>
      <c r="R87" s="3" t="s">
        <v>40</v>
      </c>
      <c r="S87" s="3" t="s">
        <v>50</v>
      </c>
      <c r="T87" s="5" t="s">
        <v>80</v>
      </c>
      <c r="U87" s="3" t="s">
        <v>80</v>
      </c>
      <c r="V87" s="3" t="s">
        <v>80</v>
      </c>
      <c r="W87" s="3" t="s">
        <v>176</v>
      </c>
      <c r="X87" s="5" t="s">
        <v>2525</v>
      </c>
      <c r="Y87" s="3" t="s">
        <v>5665</v>
      </c>
      <c r="Z87" s="3" t="s">
        <v>2525</v>
      </c>
      <c r="AA87" s="3" t="s">
        <v>121</v>
      </c>
      <c r="AB87" s="5" t="s">
        <v>46</v>
      </c>
      <c r="AC87" s="3" t="s">
        <v>2518</v>
      </c>
      <c r="AD87" s="3" t="s">
        <v>80</v>
      </c>
      <c r="AE87" s="3" t="s">
        <v>176</v>
      </c>
      <c r="AF87" s="5" t="s">
        <v>5496</v>
      </c>
      <c r="AG87" s="3" t="s">
        <v>200</v>
      </c>
      <c r="AH87" s="5" t="s">
        <v>9209</v>
      </c>
      <c r="AI87" s="3" t="s">
        <v>8912</v>
      </c>
      <c r="AK87" s="16">
        <f t="shared" si="10"/>
        <v>-120.77000000000021</v>
      </c>
      <c r="AL87" t="str">
        <f t="shared" si="11"/>
        <v xml:space="preserve">  </v>
      </c>
      <c r="AN87" s="23">
        <f t="shared" si="12"/>
        <v>-1.038165863034159</v>
      </c>
      <c r="AQ87" s="25">
        <f t="shared" si="8"/>
        <v>0.85040357876673034</v>
      </c>
      <c r="AR87" s="41">
        <f t="shared" si="9"/>
        <v>1.1759122667971564</v>
      </c>
    </row>
    <row r="88" spans="1:44" x14ac:dyDescent="0.25">
      <c r="A88" s="3" t="s">
        <v>416</v>
      </c>
      <c r="B88" s="4" t="s">
        <v>6884</v>
      </c>
      <c r="C88" s="3" t="s">
        <v>58</v>
      </c>
      <c r="D88" s="3" t="s">
        <v>307</v>
      </c>
      <c r="E88" s="3" t="s">
        <v>6885</v>
      </c>
      <c r="F88" s="3" t="s">
        <v>585</v>
      </c>
      <c r="G88" s="3" t="s">
        <v>65</v>
      </c>
      <c r="H88" s="5" t="s">
        <v>46</v>
      </c>
      <c r="I88" s="3" t="s">
        <v>47</v>
      </c>
      <c r="J88" s="3" t="s">
        <v>80</v>
      </c>
      <c r="K88" s="3" t="s">
        <v>143</v>
      </c>
      <c r="L88" s="5" t="s">
        <v>2525</v>
      </c>
      <c r="M88" s="3" t="s">
        <v>86</v>
      </c>
      <c r="N88" s="3" t="s">
        <v>47</v>
      </c>
      <c r="O88" s="3" t="s">
        <v>38</v>
      </c>
      <c r="P88" s="5" t="s">
        <v>40</v>
      </c>
      <c r="Q88" s="3" t="s">
        <v>80</v>
      </c>
      <c r="R88" s="3" t="s">
        <v>47</v>
      </c>
      <c r="S88" s="3" t="s">
        <v>50</v>
      </c>
      <c r="T88" s="5" t="s">
        <v>46</v>
      </c>
      <c r="U88" s="3" t="s">
        <v>46</v>
      </c>
      <c r="V88" s="3" t="s">
        <v>80</v>
      </c>
      <c r="W88" s="3" t="s">
        <v>176</v>
      </c>
      <c r="X88" s="5" t="s">
        <v>3758</v>
      </c>
      <c r="Y88" s="3" t="s">
        <v>3840</v>
      </c>
      <c r="Z88" s="3" t="s">
        <v>2525</v>
      </c>
      <c r="AA88" s="3" t="s">
        <v>121</v>
      </c>
      <c r="AB88" s="5" t="s">
        <v>46</v>
      </c>
      <c r="AC88" s="3" t="s">
        <v>2518</v>
      </c>
      <c r="AD88" s="3" t="s">
        <v>80</v>
      </c>
      <c r="AE88" s="3" t="s">
        <v>176</v>
      </c>
      <c r="AF88" s="5" t="s">
        <v>5500</v>
      </c>
      <c r="AG88" s="3" t="s">
        <v>184</v>
      </c>
      <c r="AH88" s="5" t="s">
        <v>9210</v>
      </c>
      <c r="AI88" s="3" t="s">
        <v>9211</v>
      </c>
      <c r="AK88" s="16">
        <f t="shared" si="10"/>
        <v>-143.21000000000004</v>
      </c>
      <c r="AL88" t="str">
        <f t="shared" si="11"/>
        <v xml:space="preserve">  </v>
      </c>
      <c r="AN88" s="23">
        <f t="shared" si="12"/>
        <v>-1.2277924997835807</v>
      </c>
      <c r="AQ88" s="25">
        <f t="shared" si="8"/>
        <v>0.89023756404486265</v>
      </c>
      <c r="AR88" s="41">
        <f t="shared" si="9"/>
        <v>1.1232956689183315</v>
      </c>
    </row>
    <row r="89" spans="1:44" x14ac:dyDescent="0.25">
      <c r="A89" s="3" t="s">
        <v>183</v>
      </c>
      <c r="B89" s="4" t="s">
        <v>1519</v>
      </c>
      <c r="C89" s="3" t="s">
        <v>42</v>
      </c>
      <c r="D89" s="3" t="s">
        <v>1520</v>
      </c>
      <c r="E89" s="3" t="s">
        <v>6849</v>
      </c>
      <c r="F89" s="3" t="s">
        <v>3550</v>
      </c>
      <c r="G89" s="3" t="s">
        <v>42</v>
      </c>
      <c r="H89" s="5" t="s">
        <v>46</v>
      </c>
      <c r="I89" s="3" t="s">
        <v>47</v>
      </c>
      <c r="J89" s="3" t="s">
        <v>46</v>
      </c>
      <c r="K89" s="3" t="s">
        <v>143</v>
      </c>
      <c r="L89" s="5" t="s">
        <v>40</v>
      </c>
      <c r="M89" s="3" t="s">
        <v>46</v>
      </c>
      <c r="N89" s="3" t="s">
        <v>80</v>
      </c>
      <c r="O89" s="3" t="s">
        <v>38</v>
      </c>
      <c r="P89" s="5" t="s">
        <v>40</v>
      </c>
      <c r="Q89" s="3" t="s">
        <v>48</v>
      </c>
      <c r="R89" s="3" t="s">
        <v>2524</v>
      </c>
      <c r="S89" s="3" t="s">
        <v>235</v>
      </c>
      <c r="T89" s="5" t="s">
        <v>2525</v>
      </c>
      <c r="U89" s="3" t="s">
        <v>86</v>
      </c>
      <c r="V89" s="3" t="s">
        <v>80</v>
      </c>
      <c r="W89" s="3" t="s">
        <v>189</v>
      </c>
      <c r="X89" s="5" t="s">
        <v>80</v>
      </c>
      <c r="Y89" s="3" t="s">
        <v>5473</v>
      </c>
      <c r="Z89" s="3" t="s">
        <v>80</v>
      </c>
      <c r="AA89" s="3" t="s">
        <v>121</v>
      </c>
      <c r="AB89" s="5" t="s">
        <v>3787</v>
      </c>
      <c r="AC89" s="3" t="s">
        <v>80</v>
      </c>
      <c r="AD89" s="3" t="s">
        <v>80</v>
      </c>
      <c r="AE89" s="3" t="s">
        <v>176</v>
      </c>
      <c r="AF89" s="5" t="s">
        <v>8399</v>
      </c>
      <c r="AG89" s="3" t="s">
        <v>200</v>
      </c>
      <c r="AH89" s="5" t="s">
        <v>9212</v>
      </c>
      <c r="AI89" s="3" t="s">
        <v>9213</v>
      </c>
      <c r="AK89" s="16">
        <f t="shared" si="10"/>
        <v>-83.980000000000018</v>
      </c>
      <c r="AL89" t="str">
        <f t="shared" si="11"/>
        <v xml:space="preserve">  </v>
      </c>
      <c r="AN89" s="23">
        <f t="shared" si="12"/>
        <v>-0.72727620322973285</v>
      </c>
      <c r="AQ89" s="25">
        <f t="shared" si="8"/>
        <v>0.76647161360199068</v>
      </c>
      <c r="AR89" s="41">
        <f t="shared" si="9"/>
        <v>1.3046797588505015</v>
      </c>
    </row>
    <row r="90" spans="1:44" x14ac:dyDescent="0.25">
      <c r="A90" s="3" t="s">
        <v>889</v>
      </c>
      <c r="B90" s="4" t="s">
        <v>1013</v>
      </c>
      <c r="C90" s="3" t="s">
        <v>278</v>
      </c>
      <c r="D90" s="3" t="s">
        <v>140</v>
      </c>
      <c r="E90" s="3" t="s">
        <v>6327</v>
      </c>
      <c r="F90" s="3" t="s">
        <v>732</v>
      </c>
      <c r="G90" s="3" t="s">
        <v>42</v>
      </c>
      <c r="H90" s="5" t="s">
        <v>46</v>
      </c>
      <c r="I90" s="3" t="s">
        <v>80</v>
      </c>
      <c r="J90" s="3" t="s">
        <v>47</v>
      </c>
      <c r="K90" s="3" t="s">
        <v>143</v>
      </c>
      <c r="L90" s="5" t="s">
        <v>61</v>
      </c>
      <c r="M90" s="3" t="s">
        <v>61</v>
      </c>
      <c r="N90" s="3" t="s">
        <v>47</v>
      </c>
      <c r="O90" s="3" t="s">
        <v>38</v>
      </c>
      <c r="P90" s="5" t="s">
        <v>40</v>
      </c>
      <c r="Q90" s="3" t="s">
        <v>48</v>
      </c>
      <c r="R90" s="3" t="s">
        <v>47</v>
      </c>
      <c r="S90" s="3" t="s">
        <v>121</v>
      </c>
      <c r="T90" s="5" t="s">
        <v>2525</v>
      </c>
      <c r="U90" s="3" t="s">
        <v>86</v>
      </c>
      <c r="V90" s="3" t="s">
        <v>80</v>
      </c>
      <c r="W90" s="3" t="s">
        <v>176</v>
      </c>
      <c r="X90" s="5" t="s">
        <v>47</v>
      </c>
      <c r="Y90" s="3" t="s">
        <v>2525</v>
      </c>
      <c r="Z90" s="3" t="s">
        <v>80</v>
      </c>
      <c r="AA90" s="3" t="s">
        <v>121</v>
      </c>
      <c r="AB90" s="5" t="s">
        <v>3787</v>
      </c>
      <c r="AC90" s="3" t="s">
        <v>5711</v>
      </c>
      <c r="AD90" s="3" t="s">
        <v>80</v>
      </c>
      <c r="AE90" s="3" t="s">
        <v>176</v>
      </c>
      <c r="AF90" s="5" t="s">
        <v>9214</v>
      </c>
      <c r="AG90" s="3" t="s">
        <v>896</v>
      </c>
      <c r="AH90" s="5" t="s">
        <v>9215</v>
      </c>
      <c r="AI90" s="3" t="s">
        <v>9216</v>
      </c>
      <c r="AK90" s="16">
        <f t="shared" si="10"/>
        <v>7.6800000000000637</v>
      </c>
      <c r="AL90" t="str">
        <f t="shared" si="11"/>
        <v xml:space="preserve">  </v>
      </c>
      <c r="AN90" s="23">
        <f t="shared" si="12"/>
        <v>4.7286075043536241E-2</v>
      </c>
      <c r="AQ90" s="25">
        <f t="shared" si="8"/>
        <v>0.48114261308695938</v>
      </c>
      <c r="AR90" s="41">
        <f t="shared" si="9"/>
        <v>2.0783858523444998</v>
      </c>
    </row>
    <row r="91" spans="1:44" x14ac:dyDescent="0.25">
      <c r="A91" s="3" t="s">
        <v>1189</v>
      </c>
      <c r="B91" s="4" t="s">
        <v>2004</v>
      </c>
      <c r="C91" s="3" t="s">
        <v>58</v>
      </c>
      <c r="D91" s="3" t="s">
        <v>365</v>
      </c>
      <c r="E91" s="3" t="s">
        <v>6927</v>
      </c>
      <c r="F91" s="3" t="s">
        <v>1149</v>
      </c>
      <c r="G91" s="3" t="s">
        <v>42</v>
      </c>
      <c r="H91" s="5" t="s">
        <v>47</v>
      </c>
      <c r="I91" s="3" t="s">
        <v>46</v>
      </c>
      <c r="J91" s="3" t="s">
        <v>46</v>
      </c>
      <c r="K91" s="3" t="s">
        <v>64</v>
      </c>
      <c r="L91" s="5" t="s">
        <v>80</v>
      </c>
      <c r="M91" s="3" t="s">
        <v>80</v>
      </c>
      <c r="N91" s="3" t="s">
        <v>80</v>
      </c>
      <c r="O91" s="3" t="s">
        <v>38</v>
      </c>
      <c r="P91" s="5" t="s">
        <v>80</v>
      </c>
      <c r="Q91" s="3" t="s">
        <v>80</v>
      </c>
      <c r="R91" s="3" t="s">
        <v>80</v>
      </c>
      <c r="S91" s="3" t="s">
        <v>50</v>
      </c>
      <c r="T91" s="5" t="s">
        <v>2525</v>
      </c>
      <c r="U91" s="3" t="s">
        <v>80</v>
      </c>
      <c r="V91" s="3" t="s">
        <v>80</v>
      </c>
      <c r="W91" s="3" t="s">
        <v>176</v>
      </c>
      <c r="X91" s="5" t="s">
        <v>3758</v>
      </c>
      <c r="Y91" s="3" t="s">
        <v>80</v>
      </c>
      <c r="Z91" s="3" t="s">
        <v>80</v>
      </c>
      <c r="AA91" s="3" t="s">
        <v>121</v>
      </c>
      <c r="AB91" s="5" t="s">
        <v>3787</v>
      </c>
      <c r="AC91" s="3" t="s">
        <v>5711</v>
      </c>
      <c r="AD91" s="3" t="s">
        <v>80</v>
      </c>
      <c r="AE91" s="3" t="s">
        <v>176</v>
      </c>
      <c r="AF91" s="5" t="s">
        <v>6845</v>
      </c>
      <c r="AG91" s="3" t="s">
        <v>237</v>
      </c>
      <c r="AH91" s="5" t="s">
        <v>9217</v>
      </c>
      <c r="AI91" s="3" t="s">
        <v>9218</v>
      </c>
      <c r="AK91" s="16">
        <f t="shared" si="10"/>
        <v>-233.82000000000016</v>
      </c>
      <c r="AL91" t="str">
        <f t="shared" si="11"/>
        <v xml:space="preserve">  </v>
      </c>
      <c r="AN91" s="23">
        <f t="shared" si="12"/>
        <v>-1.9934818739308744</v>
      </c>
      <c r="AQ91" s="25">
        <f t="shared" si="8"/>
        <v>0.97689564678312379</v>
      </c>
      <c r="AR91" s="41">
        <f t="shared" si="9"/>
        <v>1.0236507894092455</v>
      </c>
    </row>
    <row r="92" spans="1:44" x14ac:dyDescent="0.25">
      <c r="A92" s="3" t="s">
        <v>1128</v>
      </c>
      <c r="B92" s="4" t="s">
        <v>1522</v>
      </c>
      <c r="C92" s="3" t="s">
        <v>58</v>
      </c>
      <c r="D92" s="3" t="s">
        <v>115</v>
      </c>
      <c r="E92" s="3" t="s">
        <v>6912</v>
      </c>
      <c r="F92" s="3" t="s">
        <v>2022</v>
      </c>
      <c r="G92" s="3" t="s">
        <v>42</v>
      </c>
      <c r="H92" s="5" t="s">
        <v>80</v>
      </c>
      <c r="I92" s="3" t="s">
        <v>80</v>
      </c>
      <c r="J92" s="3" t="s">
        <v>80</v>
      </c>
      <c r="K92" s="3" t="s">
        <v>143</v>
      </c>
      <c r="L92" s="5" t="s">
        <v>86</v>
      </c>
      <c r="M92" s="3" t="s">
        <v>80</v>
      </c>
      <c r="N92" s="3" t="s">
        <v>80</v>
      </c>
      <c r="O92" s="3" t="s">
        <v>38</v>
      </c>
      <c r="P92" s="5" t="s">
        <v>40</v>
      </c>
      <c r="Q92" s="3" t="s">
        <v>40</v>
      </c>
      <c r="R92" s="3" t="s">
        <v>47</v>
      </c>
      <c r="S92" s="3" t="s">
        <v>50</v>
      </c>
      <c r="T92" s="5" t="s">
        <v>46</v>
      </c>
      <c r="U92" s="3" t="s">
        <v>80</v>
      </c>
      <c r="V92" s="3" t="s">
        <v>80</v>
      </c>
      <c r="W92" s="3" t="s">
        <v>176</v>
      </c>
      <c r="X92" s="5" t="s">
        <v>47</v>
      </c>
      <c r="Y92" s="3" t="s">
        <v>47</v>
      </c>
      <c r="Z92" s="3" t="s">
        <v>80</v>
      </c>
      <c r="AA92" s="3" t="s">
        <v>121</v>
      </c>
      <c r="AB92" s="5" t="s">
        <v>46</v>
      </c>
      <c r="AC92" s="3" t="s">
        <v>80</v>
      </c>
      <c r="AD92" s="3" t="s">
        <v>80</v>
      </c>
      <c r="AE92" s="3" t="s">
        <v>176</v>
      </c>
      <c r="AF92" s="5" t="s">
        <v>56</v>
      </c>
      <c r="AG92" s="3" t="s">
        <v>184</v>
      </c>
      <c r="AH92" s="5" t="s">
        <v>9219</v>
      </c>
      <c r="AI92" s="3" t="s">
        <v>9220</v>
      </c>
      <c r="AK92" s="16">
        <f t="shared" si="10"/>
        <v>-95.309999999999945</v>
      </c>
      <c r="AL92" t="str">
        <f t="shared" si="11"/>
        <v xml:space="preserve">  </v>
      </c>
      <c r="AN92" s="23">
        <f t="shared" si="12"/>
        <v>-0.82301906394145097</v>
      </c>
      <c r="AQ92" s="25">
        <f t="shared" si="8"/>
        <v>0.79475142378565422</v>
      </c>
      <c r="AR92" s="41">
        <f t="shared" si="9"/>
        <v>1.258255059470899</v>
      </c>
    </row>
    <row r="93" spans="1:44" x14ac:dyDescent="0.25">
      <c r="A93" s="3" t="s">
        <v>539</v>
      </c>
      <c r="B93" s="4" t="s">
        <v>1280</v>
      </c>
      <c r="C93" s="3" t="s">
        <v>63</v>
      </c>
      <c r="D93" s="3" t="s">
        <v>365</v>
      </c>
      <c r="E93" s="3" t="s">
        <v>42</v>
      </c>
      <c r="F93" s="3" t="s">
        <v>80</v>
      </c>
      <c r="G93" s="3" t="s">
        <v>42</v>
      </c>
      <c r="H93" s="5" t="s">
        <v>47</v>
      </c>
      <c r="I93" s="3" t="s">
        <v>47</v>
      </c>
      <c r="J93" s="3" t="s">
        <v>80</v>
      </c>
      <c r="K93" s="3" t="s">
        <v>143</v>
      </c>
      <c r="L93" s="5" t="s">
        <v>86</v>
      </c>
      <c r="M93" s="3" t="s">
        <v>48</v>
      </c>
      <c r="N93" s="3" t="s">
        <v>80</v>
      </c>
      <c r="O93" s="3" t="s">
        <v>38</v>
      </c>
      <c r="P93" s="5" t="s">
        <v>40</v>
      </c>
      <c r="Q93" s="3" t="s">
        <v>47</v>
      </c>
      <c r="R93" s="3" t="s">
        <v>47</v>
      </c>
      <c r="S93" s="3" t="s">
        <v>361</v>
      </c>
      <c r="T93" s="5" t="s">
        <v>47</v>
      </c>
      <c r="U93" s="3" t="s">
        <v>40</v>
      </c>
      <c r="V93" s="3" t="s">
        <v>80</v>
      </c>
      <c r="W93" s="3" t="s">
        <v>176</v>
      </c>
      <c r="X93" s="5" t="s">
        <v>80</v>
      </c>
      <c r="Y93" s="3" t="s">
        <v>2525</v>
      </c>
      <c r="Z93" s="3" t="s">
        <v>80</v>
      </c>
      <c r="AA93" s="3" t="s">
        <v>121</v>
      </c>
      <c r="AB93" s="5" t="s">
        <v>46</v>
      </c>
      <c r="AC93" s="3" t="s">
        <v>80</v>
      </c>
      <c r="AD93" s="3" t="s">
        <v>80</v>
      </c>
      <c r="AE93" s="3" t="s">
        <v>176</v>
      </c>
      <c r="AF93" s="5" t="s">
        <v>4510</v>
      </c>
      <c r="AG93" s="3" t="s">
        <v>1142</v>
      </c>
      <c r="AH93" s="5" t="s">
        <v>9221</v>
      </c>
      <c r="AI93" s="3" t="s">
        <v>42</v>
      </c>
      <c r="AK93" s="16">
        <f t="shared" si="10"/>
        <v>0</v>
      </c>
      <c r="AL93" t="str">
        <f t="shared" si="11"/>
        <v xml:space="preserve">  </v>
      </c>
      <c r="AN93" s="23">
        <f t="shared" si="12"/>
        <v>-1.7612880849315064E-2</v>
      </c>
      <c r="AQ93" s="25">
        <f t="shared" si="8"/>
        <v>0.50702615958024322</v>
      </c>
      <c r="AR93" s="41">
        <f t="shared" si="9"/>
        <v>1.9722848241753048</v>
      </c>
    </row>
    <row r="94" spans="1:44" x14ac:dyDescent="0.25">
      <c r="A94" s="3" t="s">
        <v>80</v>
      </c>
      <c r="B94" s="4" t="s">
        <v>9222</v>
      </c>
      <c r="C94" s="3" t="s">
        <v>42</v>
      </c>
      <c r="D94" s="3" t="s">
        <v>844</v>
      </c>
      <c r="E94" s="3" t="s">
        <v>6939</v>
      </c>
      <c r="F94" s="3" t="s">
        <v>80</v>
      </c>
      <c r="G94" s="3" t="s">
        <v>42</v>
      </c>
      <c r="H94" s="5" t="s">
        <v>46</v>
      </c>
      <c r="I94" s="3" t="s">
        <v>46</v>
      </c>
      <c r="J94" s="3" t="s">
        <v>47</v>
      </c>
      <c r="K94" s="3" t="s">
        <v>143</v>
      </c>
      <c r="L94" s="5" t="s">
        <v>2525</v>
      </c>
      <c r="M94" s="3" t="s">
        <v>46</v>
      </c>
      <c r="N94" s="3" t="s">
        <v>86</v>
      </c>
      <c r="O94" s="3" t="s">
        <v>38</v>
      </c>
      <c r="P94" s="5" t="s">
        <v>46</v>
      </c>
      <c r="Q94" s="3" t="s">
        <v>46</v>
      </c>
      <c r="R94" s="3" t="s">
        <v>47</v>
      </c>
      <c r="S94" s="3" t="s">
        <v>50</v>
      </c>
      <c r="T94" s="5" t="s">
        <v>46</v>
      </c>
      <c r="U94" s="3" t="s">
        <v>86</v>
      </c>
      <c r="V94" s="3" t="s">
        <v>80</v>
      </c>
      <c r="W94" s="3" t="s">
        <v>176</v>
      </c>
      <c r="X94" s="5" t="s">
        <v>47</v>
      </c>
      <c r="Y94" s="3" t="s">
        <v>47</v>
      </c>
      <c r="Z94" s="3" t="s">
        <v>2525</v>
      </c>
      <c r="AA94" s="3" t="s">
        <v>121</v>
      </c>
      <c r="AB94" s="5" t="s">
        <v>46</v>
      </c>
      <c r="AC94" s="3" t="s">
        <v>2518</v>
      </c>
      <c r="AD94" s="3" t="s">
        <v>80</v>
      </c>
      <c r="AE94" s="3" t="s">
        <v>176</v>
      </c>
      <c r="AF94" s="5" t="s">
        <v>2733</v>
      </c>
      <c r="AG94" s="3" t="s">
        <v>184</v>
      </c>
      <c r="AH94" s="5" t="s">
        <v>80</v>
      </c>
      <c r="AI94" s="3" t="s">
        <v>80</v>
      </c>
    </row>
    <row r="95" spans="1:44" x14ac:dyDescent="0.25">
      <c r="A95" s="67" t="s">
        <v>9223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</row>
    <row r="96" spans="1:44" x14ac:dyDescent="0.25">
      <c r="A96" s="66" t="s">
        <v>162</v>
      </c>
      <c r="B96" s="66"/>
      <c r="C96" s="66"/>
      <c r="D96" s="66"/>
      <c r="E96" s="66"/>
      <c r="F96" s="66"/>
      <c r="G96" s="66"/>
      <c r="H96" s="66"/>
    </row>
    <row r="100" spans="1:35" x14ac:dyDescent="0.25">
      <c r="A100" t="s">
        <v>42</v>
      </c>
      <c r="B100" t="s">
        <v>42</v>
      </c>
      <c r="C100" t="s">
        <v>42</v>
      </c>
      <c r="D100" t="s">
        <v>42</v>
      </c>
      <c r="E100" t="s">
        <v>42</v>
      </c>
      <c r="F100" t="s">
        <v>42</v>
      </c>
      <c r="G100" t="s">
        <v>42</v>
      </c>
      <c r="H100" t="s">
        <v>42</v>
      </c>
      <c r="I100" t="s">
        <v>42</v>
      </c>
      <c r="J100" t="s">
        <v>42</v>
      </c>
      <c r="K100" t="s">
        <v>42</v>
      </c>
      <c r="L100" t="s">
        <v>42</v>
      </c>
      <c r="M100" t="s">
        <v>42</v>
      </c>
      <c r="N100" t="s">
        <v>42</v>
      </c>
      <c r="O100" t="s">
        <v>42</v>
      </c>
      <c r="P100" t="s">
        <v>42</v>
      </c>
      <c r="Q100" t="s">
        <v>42</v>
      </c>
      <c r="R100" t="s">
        <v>42</v>
      </c>
      <c r="S100" t="s">
        <v>42</v>
      </c>
      <c r="T100" t="s">
        <v>42</v>
      </c>
      <c r="U100" t="s">
        <v>42</v>
      </c>
      <c r="V100" t="s">
        <v>42</v>
      </c>
      <c r="W100" t="s">
        <v>42</v>
      </c>
      <c r="X100" t="s">
        <v>42</v>
      </c>
      <c r="Y100" t="s">
        <v>42</v>
      </c>
      <c r="Z100" t="s">
        <v>42</v>
      </c>
      <c r="AA100" t="s">
        <v>42</v>
      </c>
      <c r="AB100" t="s">
        <v>42</v>
      </c>
      <c r="AC100" t="s">
        <v>42</v>
      </c>
      <c r="AD100" t="s">
        <v>42</v>
      </c>
      <c r="AE100" t="s">
        <v>42</v>
      </c>
      <c r="AF100" t="s">
        <v>42</v>
      </c>
      <c r="AG100" t="s">
        <v>42</v>
      </c>
      <c r="AH100" t="s">
        <v>42</v>
      </c>
      <c r="AI100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95:AI95"/>
    <mergeCell ref="A96:H96"/>
    <mergeCell ref="P2:S2"/>
    <mergeCell ref="T2:W2"/>
    <mergeCell ref="X2:AA2"/>
    <mergeCell ref="AB2:AE2"/>
    <mergeCell ref="AF2:AG2"/>
    <mergeCell ref="AH2:AH4"/>
  </mergeCells>
  <conditionalFormatting sqref="AK5:AK93">
    <cfRule type="cellIs" dxfId="143" priority="3" operator="lessThan">
      <formula>200</formula>
    </cfRule>
    <cfRule type="cellIs" dxfId="142" priority="4" operator="between">
      <formula>200</formula>
      <formula>300</formula>
    </cfRule>
    <cfRule type="cellIs" dxfId="141" priority="5" operator="between">
      <formula>300</formula>
      <formula>400</formula>
    </cfRule>
    <cfRule type="cellIs" dxfId="140" priority="6" operator="greaterThan">
      <formula>400</formula>
    </cfRule>
  </conditionalFormatting>
  <conditionalFormatting sqref="AN5:AN93">
    <cfRule type="cellIs" dxfId="139" priority="9" operator="lessThan">
      <formula>2</formula>
    </cfRule>
    <cfRule type="cellIs" dxfId="138" priority="10" operator="between">
      <formula>2</formula>
      <formula>3</formula>
    </cfRule>
    <cfRule type="cellIs" dxfId="137" priority="11" operator="between">
      <formula>3</formula>
      <formula>100</formula>
    </cfRule>
  </conditionalFormatting>
  <conditionalFormatting sqref="AQ5:AQ93">
    <cfRule type="cellIs" dxfId="136" priority="1" operator="lessThan">
      <formula>0.01</formula>
    </cfRule>
    <cfRule type="cellIs" dxfId="135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FAE3-1048-4EC1-A94E-8770A073DFD5}">
  <dimension ref="A1:AR81"/>
  <sheetViews>
    <sheetView zoomScale="85" zoomScaleNormal="85" workbookViewId="0">
      <selection activeCell="AP10" sqref="AP10"/>
    </sheetView>
  </sheetViews>
  <sheetFormatPr defaultRowHeight="15" x14ac:dyDescent="0.25"/>
  <cols>
    <col min="1" max="1" width="5.5703125" customWidth="1"/>
    <col min="2" max="2" width="21.42578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5703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6487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16</v>
      </c>
      <c r="S3" s="2" t="s">
        <v>19</v>
      </c>
      <c r="T3" s="1" t="s">
        <v>174</v>
      </c>
      <c r="U3" s="2" t="s">
        <v>18</v>
      </c>
      <c r="V3" s="2" t="s">
        <v>23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6483</v>
      </c>
      <c r="AC3" s="2" t="s">
        <v>2495</v>
      </c>
      <c r="AD3" s="2" t="s">
        <v>2494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2770</v>
      </c>
      <c r="F5" s="3" t="s">
        <v>86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119</v>
      </c>
      <c r="L5" s="5" t="s">
        <v>46</v>
      </c>
      <c r="M5" s="3" t="s">
        <v>46</v>
      </c>
      <c r="N5" s="3" t="s">
        <v>46</v>
      </c>
      <c r="O5" s="3" t="s">
        <v>315</v>
      </c>
      <c r="P5" s="6" t="s">
        <v>46</v>
      </c>
      <c r="Q5" s="7" t="s">
        <v>46</v>
      </c>
      <c r="R5" s="7" t="s">
        <v>46</v>
      </c>
      <c r="S5" s="7" t="s">
        <v>50</v>
      </c>
      <c r="T5" s="5" t="s">
        <v>2523</v>
      </c>
      <c r="U5" s="3" t="s">
        <v>46</v>
      </c>
      <c r="V5" s="3" t="s">
        <v>46</v>
      </c>
      <c r="W5" s="3" t="s">
        <v>176</v>
      </c>
      <c r="X5" s="5" t="s">
        <v>46</v>
      </c>
      <c r="Y5" s="3" t="s">
        <v>46</v>
      </c>
      <c r="Z5" s="3" t="s">
        <v>46</v>
      </c>
      <c r="AA5" s="3" t="s">
        <v>219</v>
      </c>
      <c r="AB5" s="5" t="s">
        <v>46</v>
      </c>
      <c r="AC5" s="3" t="s">
        <v>46</v>
      </c>
      <c r="AD5" s="3" t="s">
        <v>80</v>
      </c>
      <c r="AE5" s="3" t="s">
        <v>176</v>
      </c>
      <c r="AF5" s="5" t="s">
        <v>6220</v>
      </c>
      <c r="AG5" s="3" t="s">
        <v>1225</v>
      </c>
      <c r="AH5" s="5" t="s">
        <v>6221</v>
      </c>
      <c r="AI5" s="3" t="s">
        <v>6222</v>
      </c>
      <c r="AK5" s="16">
        <f>IF(OR(E5="", ISBLANK(E5)), AH5-AH5,AH5-E5)</f>
        <v>54.180000000000291</v>
      </c>
      <c r="AL5" t="str">
        <f>IF(AK5&gt;300,B5,"  ")</f>
        <v xml:space="preserve">  </v>
      </c>
      <c r="AN5" s="23">
        <f>(AK5-$AO$5)/$AP$5</f>
        <v>0.35228355460332944</v>
      </c>
      <c r="AO5" s="21">
        <f>AVERAGE(AK5:AK73)</f>
        <v>1.3504347826087131</v>
      </c>
      <c r="AP5" s="19">
        <f>_xlfn.STDEV.P(AK5:AK73)</f>
        <v>149.96318882065771</v>
      </c>
      <c r="AQ5" s="25">
        <f>1-_xlfn.NORM.S.DIST(AN5,TRUE)</f>
        <v>0.36231281008476113</v>
      </c>
      <c r="AR5" s="41">
        <f>1/AQ5</f>
        <v>2.7600459386629344</v>
      </c>
    </row>
    <row r="6" spans="1:44" x14ac:dyDescent="0.25">
      <c r="A6" s="3" t="s">
        <v>48</v>
      </c>
      <c r="B6" s="4" t="s">
        <v>2793</v>
      </c>
      <c r="C6" s="3" t="s">
        <v>42</v>
      </c>
      <c r="D6" s="3" t="s">
        <v>380</v>
      </c>
      <c r="E6" s="3" t="s">
        <v>2794</v>
      </c>
      <c r="F6" s="3" t="s">
        <v>98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138</v>
      </c>
      <c r="L6" s="5" t="s">
        <v>46</v>
      </c>
      <c r="M6" s="3" t="s">
        <v>46</v>
      </c>
      <c r="N6" s="3" t="s">
        <v>46</v>
      </c>
      <c r="O6" s="3" t="s">
        <v>236</v>
      </c>
      <c r="P6" s="5" t="s">
        <v>46</v>
      </c>
      <c r="Q6" s="3" t="s">
        <v>46</v>
      </c>
      <c r="R6" s="3" t="s">
        <v>40</v>
      </c>
      <c r="S6" s="3" t="s">
        <v>235</v>
      </c>
      <c r="T6" s="5" t="s">
        <v>46</v>
      </c>
      <c r="U6" s="3" t="s">
        <v>46</v>
      </c>
      <c r="V6" s="3" t="s">
        <v>46</v>
      </c>
      <c r="W6" s="3" t="s">
        <v>189</v>
      </c>
      <c r="X6" s="5" t="s">
        <v>46</v>
      </c>
      <c r="Y6" s="3" t="s">
        <v>46</v>
      </c>
      <c r="Z6" s="3" t="s">
        <v>46</v>
      </c>
      <c r="AA6" s="3" t="s">
        <v>361</v>
      </c>
      <c r="AB6" s="6" t="s">
        <v>46</v>
      </c>
      <c r="AC6" s="7" t="s">
        <v>46</v>
      </c>
      <c r="AD6" s="7" t="s">
        <v>2525</v>
      </c>
      <c r="AE6" s="7" t="s">
        <v>176</v>
      </c>
      <c r="AF6" s="5" t="s">
        <v>6223</v>
      </c>
      <c r="AG6" s="3" t="s">
        <v>1554</v>
      </c>
      <c r="AH6" s="5" t="s">
        <v>6224</v>
      </c>
      <c r="AI6" s="3" t="s">
        <v>6225</v>
      </c>
      <c r="AK6" s="16">
        <f t="shared" ref="AK6:AK69" si="0">IF(OR(E6="", ISBLANK(E6)), AH6-AH6,AH6-E6)</f>
        <v>148.59999999999991</v>
      </c>
      <c r="AL6" t="str">
        <f t="shared" ref="AL6:AL32" si="1">IF(AK6&gt;300,B6,"  ")</f>
        <v xml:space="preserve">  </v>
      </c>
      <c r="AN6" s="23">
        <f t="shared" ref="AN6:AN22" si="2">(AK6-$AO$5)/$AP$5</f>
        <v>0.98190473525798549</v>
      </c>
      <c r="AQ6" s="25">
        <f t="shared" ref="AQ6:AQ69" si="3">1-_xlfn.NORM.S.DIST(AN6,TRUE)</f>
        <v>0.16307339136014143</v>
      </c>
      <c r="AR6" s="41">
        <f t="shared" ref="AR6:AR69" si="4">1/AQ6</f>
        <v>6.1322082754232889</v>
      </c>
    </row>
    <row r="7" spans="1:44" x14ac:dyDescent="0.25">
      <c r="A7" s="3" t="s">
        <v>86</v>
      </c>
      <c r="B7" s="4" t="s">
        <v>207</v>
      </c>
      <c r="C7" s="3" t="s">
        <v>42</v>
      </c>
      <c r="D7" s="3" t="s">
        <v>186</v>
      </c>
      <c r="E7" s="3" t="s">
        <v>2851</v>
      </c>
      <c r="F7" s="3" t="s">
        <v>176</v>
      </c>
      <c r="G7" s="3" t="s">
        <v>111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38</v>
      </c>
      <c r="P7" s="5" t="s">
        <v>46</v>
      </c>
      <c r="Q7" s="3" t="s">
        <v>46</v>
      </c>
      <c r="R7" s="3" t="s">
        <v>48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80</v>
      </c>
      <c r="AE7" s="3" t="s">
        <v>176</v>
      </c>
      <c r="AF7" s="5" t="s">
        <v>583</v>
      </c>
      <c r="AG7" s="3" t="s">
        <v>184</v>
      </c>
      <c r="AH7" s="5" t="s">
        <v>6226</v>
      </c>
      <c r="AI7" s="3" t="s">
        <v>6227</v>
      </c>
      <c r="AK7" s="16">
        <f t="shared" si="0"/>
        <v>295.40999999999985</v>
      </c>
      <c r="AL7" t="str">
        <f t="shared" si="1"/>
        <v xml:space="preserve">  </v>
      </c>
      <c r="AN7" s="23">
        <f t="shared" si="2"/>
        <v>1.9608783164050982</v>
      </c>
      <c r="AQ7" s="25">
        <f t="shared" si="3"/>
        <v>2.4946609671323561E-2</v>
      </c>
      <c r="AR7" s="41">
        <f t="shared" si="4"/>
        <v>40.085607350064585</v>
      </c>
    </row>
    <row r="8" spans="1:44" x14ac:dyDescent="0.25">
      <c r="A8" s="3" t="s">
        <v>61</v>
      </c>
      <c r="B8" s="4" t="s">
        <v>370</v>
      </c>
      <c r="C8" s="3" t="s">
        <v>42</v>
      </c>
      <c r="D8" s="3" t="s">
        <v>140</v>
      </c>
      <c r="E8" s="3" t="s">
        <v>2837</v>
      </c>
      <c r="F8" s="3" t="s">
        <v>281</v>
      </c>
      <c r="G8" s="3" t="s">
        <v>111</v>
      </c>
      <c r="H8" s="5" t="s">
        <v>46</v>
      </c>
      <c r="I8" s="3" t="s">
        <v>46</v>
      </c>
      <c r="J8" s="3" t="s">
        <v>46</v>
      </c>
      <c r="K8" s="3" t="s">
        <v>64</v>
      </c>
      <c r="L8" s="5" t="s">
        <v>46</v>
      </c>
      <c r="M8" s="3" t="s">
        <v>46</v>
      </c>
      <c r="N8" s="3" t="s">
        <v>46</v>
      </c>
      <c r="O8" s="3" t="s">
        <v>220</v>
      </c>
      <c r="P8" s="5" t="s">
        <v>46</v>
      </c>
      <c r="Q8" s="3" t="s">
        <v>47</v>
      </c>
      <c r="R8" s="3" t="s">
        <v>46</v>
      </c>
      <c r="S8" s="3" t="s">
        <v>50</v>
      </c>
      <c r="T8" s="5" t="s">
        <v>46</v>
      </c>
      <c r="U8" s="3" t="s">
        <v>46</v>
      </c>
      <c r="V8" s="3" t="s">
        <v>48</v>
      </c>
      <c r="W8" s="3" t="s">
        <v>176</v>
      </c>
      <c r="X8" s="5" t="s">
        <v>46</v>
      </c>
      <c r="Y8" s="3" t="s">
        <v>46</v>
      </c>
      <c r="Z8" s="3" t="s">
        <v>46</v>
      </c>
      <c r="AA8" s="3" t="s">
        <v>361</v>
      </c>
      <c r="AB8" s="6" t="s">
        <v>46</v>
      </c>
      <c r="AC8" s="7" t="s">
        <v>46</v>
      </c>
      <c r="AD8" s="7" t="s">
        <v>2525</v>
      </c>
      <c r="AE8" s="7" t="s">
        <v>176</v>
      </c>
      <c r="AF8" s="5" t="s">
        <v>6228</v>
      </c>
      <c r="AG8" s="3" t="s">
        <v>519</v>
      </c>
      <c r="AH8" s="5" t="s">
        <v>6229</v>
      </c>
      <c r="AI8" s="3" t="s">
        <v>6230</v>
      </c>
      <c r="AK8" s="16">
        <f t="shared" si="0"/>
        <v>214.82000000000016</v>
      </c>
      <c r="AL8" t="str">
        <f t="shared" si="1"/>
        <v xml:space="preserve">  </v>
      </c>
      <c r="AN8" s="23">
        <f t="shared" si="2"/>
        <v>1.423479767909454</v>
      </c>
      <c r="AQ8" s="25">
        <f t="shared" si="3"/>
        <v>7.7298561547173517E-2</v>
      </c>
      <c r="AR8" s="41">
        <f t="shared" si="4"/>
        <v>12.936851346059308</v>
      </c>
    </row>
    <row r="9" spans="1:44" x14ac:dyDescent="0.25">
      <c r="A9" s="3" t="s">
        <v>46</v>
      </c>
      <c r="B9" s="4" t="s">
        <v>198</v>
      </c>
      <c r="C9" s="3" t="s">
        <v>42</v>
      </c>
      <c r="D9" s="3" t="s">
        <v>186</v>
      </c>
      <c r="E9" s="3" t="s">
        <v>2766</v>
      </c>
      <c r="F9" s="3" t="s">
        <v>48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64</v>
      </c>
      <c r="L9" s="5" t="s">
        <v>61</v>
      </c>
      <c r="M9" s="3" t="s">
        <v>46</v>
      </c>
      <c r="N9" s="3" t="s">
        <v>46</v>
      </c>
      <c r="O9" s="3" t="s">
        <v>315</v>
      </c>
      <c r="P9" s="5" t="s">
        <v>46</v>
      </c>
      <c r="Q9" s="3" t="s">
        <v>47</v>
      </c>
      <c r="R9" s="3" t="s">
        <v>46</v>
      </c>
      <c r="S9" s="3" t="s">
        <v>50</v>
      </c>
      <c r="T9" s="5" t="s">
        <v>46</v>
      </c>
      <c r="U9" s="3" t="s">
        <v>46</v>
      </c>
      <c r="V9" s="3" t="s">
        <v>46</v>
      </c>
      <c r="W9" s="3" t="s">
        <v>96</v>
      </c>
      <c r="X9" s="5" t="s">
        <v>46</v>
      </c>
      <c r="Y9" s="3" t="s">
        <v>46</v>
      </c>
      <c r="Z9" s="3" t="s">
        <v>46</v>
      </c>
      <c r="AA9" s="3" t="s">
        <v>361</v>
      </c>
      <c r="AB9" s="5" t="s">
        <v>46</v>
      </c>
      <c r="AC9" s="3" t="s">
        <v>46</v>
      </c>
      <c r="AD9" s="3" t="s">
        <v>47</v>
      </c>
      <c r="AE9" s="3" t="s">
        <v>176</v>
      </c>
      <c r="AF9" s="5" t="s">
        <v>60</v>
      </c>
      <c r="AG9" s="3" t="s">
        <v>5157</v>
      </c>
      <c r="AH9" s="5" t="s">
        <v>6231</v>
      </c>
      <c r="AI9" s="3" t="s">
        <v>6232</v>
      </c>
      <c r="AK9" s="16">
        <f t="shared" si="0"/>
        <v>-71.840000000000146</v>
      </c>
      <c r="AL9" t="str">
        <f t="shared" si="1"/>
        <v xml:space="preserve">  </v>
      </c>
      <c r="AN9" s="23">
        <f t="shared" si="2"/>
        <v>-0.48805600466483773</v>
      </c>
      <c r="AQ9" s="25">
        <f t="shared" si="3"/>
        <v>0.68724491372515761</v>
      </c>
      <c r="AR9" s="41">
        <f t="shared" si="4"/>
        <v>1.4550853415263238</v>
      </c>
    </row>
    <row r="10" spans="1:44" x14ac:dyDescent="0.25">
      <c r="A10" s="3" t="s">
        <v>76</v>
      </c>
      <c r="B10" s="4" t="s">
        <v>2776</v>
      </c>
      <c r="C10" s="3" t="s">
        <v>42</v>
      </c>
      <c r="D10" s="3" t="s">
        <v>380</v>
      </c>
      <c r="E10" s="3" t="s">
        <v>2777</v>
      </c>
      <c r="F10" s="3" t="s">
        <v>122</v>
      </c>
      <c r="G10" s="3" t="s">
        <v>45</v>
      </c>
      <c r="H10" s="6" t="s">
        <v>46</v>
      </c>
      <c r="I10" s="7" t="s">
        <v>46</v>
      </c>
      <c r="J10" s="7" t="s">
        <v>46</v>
      </c>
      <c r="K10" s="7" t="s">
        <v>104</v>
      </c>
      <c r="L10" s="6" t="s">
        <v>46</v>
      </c>
      <c r="M10" s="7" t="s">
        <v>46</v>
      </c>
      <c r="N10" s="7" t="s">
        <v>46</v>
      </c>
      <c r="O10" s="7" t="s">
        <v>208</v>
      </c>
      <c r="P10" s="5" t="s">
        <v>46</v>
      </c>
      <c r="Q10" s="3" t="s">
        <v>47</v>
      </c>
      <c r="R10" s="3" t="s">
        <v>40</v>
      </c>
      <c r="S10" s="3" t="s">
        <v>50</v>
      </c>
      <c r="T10" s="5" t="s">
        <v>46</v>
      </c>
      <c r="U10" s="3" t="s">
        <v>46</v>
      </c>
      <c r="V10" s="3" t="s">
        <v>46</v>
      </c>
      <c r="W10" s="3" t="s">
        <v>176</v>
      </c>
      <c r="X10" s="5" t="s">
        <v>46</v>
      </c>
      <c r="Y10" s="3" t="s">
        <v>46</v>
      </c>
      <c r="Z10" s="3" t="s">
        <v>46</v>
      </c>
      <c r="AA10" s="3" t="s">
        <v>236</v>
      </c>
      <c r="AB10" s="6" t="s">
        <v>46</v>
      </c>
      <c r="AC10" s="7" t="s">
        <v>46</v>
      </c>
      <c r="AD10" s="7" t="s">
        <v>2525</v>
      </c>
      <c r="AE10" s="7" t="s">
        <v>176</v>
      </c>
      <c r="AF10" s="5" t="s">
        <v>6129</v>
      </c>
      <c r="AG10" s="3" t="s">
        <v>1849</v>
      </c>
      <c r="AH10" s="5" t="s">
        <v>6233</v>
      </c>
      <c r="AI10" s="3" t="s">
        <v>6234</v>
      </c>
      <c r="AK10" s="16">
        <f t="shared" si="0"/>
        <v>177.61999999999989</v>
      </c>
      <c r="AL10" t="str">
        <f t="shared" si="1"/>
        <v xml:space="preserve">  </v>
      </c>
      <c r="AN10" s="23">
        <f t="shared" si="2"/>
        <v>1.1754188918201351</v>
      </c>
      <c r="AQ10" s="25">
        <f t="shared" si="3"/>
        <v>0.11991358449777345</v>
      </c>
      <c r="AR10" s="41">
        <f t="shared" si="4"/>
        <v>8.3393387345415224</v>
      </c>
    </row>
    <row r="11" spans="1:44" x14ac:dyDescent="0.25">
      <c r="A11" s="3" t="s">
        <v>83</v>
      </c>
      <c r="B11" s="4" t="s">
        <v>192</v>
      </c>
      <c r="C11" s="3" t="s">
        <v>42</v>
      </c>
      <c r="D11" s="3" t="s">
        <v>193</v>
      </c>
      <c r="E11" s="3" t="s">
        <v>2844</v>
      </c>
      <c r="F11" s="3" t="s">
        <v>119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143</v>
      </c>
      <c r="L11" s="6" t="s">
        <v>46</v>
      </c>
      <c r="M11" s="7" t="s">
        <v>46</v>
      </c>
      <c r="N11" s="7" t="s">
        <v>46</v>
      </c>
      <c r="O11" s="7" t="s">
        <v>208</v>
      </c>
      <c r="P11" s="5" t="s">
        <v>47</v>
      </c>
      <c r="Q11" s="3" t="s">
        <v>46</v>
      </c>
      <c r="R11" s="3" t="s">
        <v>46</v>
      </c>
      <c r="S11" s="3" t="s">
        <v>50</v>
      </c>
      <c r="T11" s="5" t="s">
        <v>46</v>
      </c>
      <c r="U11" s="3" t="s">
        <v>46</v>
      </c>
      <c r="V11" s="3" t="s">
        <v>46</v>
      </c>
      <c r="W11" s="3" t="s">
        <v>189</v>
      </c>
      <c r="X11" s="5" t="s">
        <v>46</v>
      </c>
      <c r="Y11" s="3" t="s">
        <v>47</v>
      </c>
      <c r="Z11" s="3" t="s">
        <v>46</v>
      </c>
      <c r="AA11" s="3" t="s">
        <v>60</v>
      </c>
      <c r="AB11" s="6" t="s">
        <v>46</v>
      </c>
      <c r="AC11" s="7" t="s">
        <v>46</v>
      </c>
      <c r="AD11" s="7" t="s">
        <v>2525</v>
      </c>
      <c r="AE11" s="7" t="s">
        <v>176</v>
      </c>
      <c r="AF11" s="5" t="s">
        <v>4314</v>
      </c>
      <c r="AG11" s="3" t="s">
        <v>956</v>
      </c>
      <c r="AH11" s="5" t="s">
        <v>6235</v>
      </c>
      <c r="AI11" s="3" t="s">
        <v>6236</v>
      </c>
      <c r="AK11" s="16">
        <f t="shared" si="0"/>
        <v>89.179999999999836</v>
      </c>
      <c r="AL11" t="str">
        <f t="shared" si="1"/>
        <v xml:space="preserve">  </v>
      </c>
      <c r="AN11" s="23">
        <f t="shared" si="2"/>
        <v>0.5856741638271461</v>
      </c>
      <c r="AQ11" s="25">
        <f t="shared" si="3"/>
        <v>0.27904724965672267</v>
      </c>
      <c r="AR11" s="41">
        <f t="shared" si="4"/>
        <v>3.5836224912812304</v>
      </c>
    </row>
    <row r="12" spans="1:44" x14ac:dyDescent="0.25">
      <c r="A12" s="3" t="s">
        <v>88</v>
      </c>
      <c r="B12" s="4" t="s">
        <v>3396</v>
      </c>
      <c r="C12" s="3" t="s">
        <v>58</v>
      </c>
      <c r="D12" s="3" t="s">
        <v>380</v>
      </c>
      <c r="E12" s="3" t="s">
        <v>6237</v>
      </c>
      <c r="F12" s="3" t="s">
        <v>220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46</v>
      </c>
      <c r="M12" s="3" t="s">
        <v>46</v>
      </c>
      <c r="N12" s="3" t="s">
        <v>46</v>
      </c>
      <c r="O12" s="3" t="s">
        <v>439</v>
      </c>
      <c r="P12" s="5" t="s">
        <v>46</v>
      </c>
      <c r="Q12" s="3" t="s">
        <v>47</v>
      </c>
      <c r="R12" s="3" t="s">
        <v>40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176</v>
      </c>
      <c r="X12" s="5" t="s">
        <v>46</v>
      </c>
      <c r="Y12" s="3" t="s">
        <v>46</v>
      </c>
      <c r="Z12" s="3" t="s">
        <v>46</v>
      </c>
      <c r="AA12" s="3" t="s">
        <v>439</v>
      </c>
      <c r="AB12" s="5" t="s">
        <v>46</v>
      </c>
      <c r="AC12" s="3" t="s">
        <v>46</v>
      </c>
      <c r="AD12" s="3" t="s">
        <v>80</v>
      </c>
      <c r="AE12" s="3" t="s">
        <v>176</v>
      </c>
      <c r="AF12" s="5" t="s">
        <v>124</v>
      </c>
      <c r="AG12" s="3" t="s">
        <v>541</v>
      </c>
      <c r="AH12" s="5" t="s">
        <v>6238</v>
      </c>
      <c r="AI12" s="3" t="s">
        <v>6239</v>
      </c>
      <c r="AK12" s="16">
        <f t="shared" si="0"/>
        <v>186.76999999999998</v>
      </c>
      <c r="AL12" t="str">
        <f t="shared" si="1"/>
        <v xml:space="preserve">  </v>
      </c>
      <c r="AN12" s="23">
        <f t="shared" si="2"/>
        <v>1.236433865374363</v>
      </c>
      <c r="AQ12" s="25">
        <f t="shared" si="3"/>
        <v>0.10814866724667371</v>
      </c>
      <c r="AR12" s="41">
        <f t="shared" si="4"/>
        <v>9.2465309601931924</v>
      </c>
    </row>
    <row r="13" spans="1:44" x14ac:dyDescent="0.25">
      <c r="A13" s="3" t="s">
        <v>44</v>
      </c>
      <c r="B13" s="4" t="s">
        <v>2798</v>
      </c>
      <c r="C13" s="3" t="s">
        <v>63</v>
      </c>
      <c r="D13" s="3" t="s">
        <v>380</v>
      </c>
      <c r="E13" s="3" t="s">
        <v>2799</v>
      </c>
      <c r="F13" s="3" t="s">
        <v>154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46</v>
      </c>
      <c r="O13" s="3" t="s">
        <v>96</v>
      </c>
      <c r="P13" s="5" t="s">
        <v>47</v>
      </c>
      <c r="Q13" s="3" t="s">
        <v>46</v>
      </c>
      <c r="R13" s="3" t="s">
        <v>40</v>
      </c>
      <c r="S13" s="3" t="s">
        <v>50</v>
      </c>
      <c r="T13" s="5" t="s">
        <v>46</v>
      </c>
      <c r="U13" s="3" t="s">
        <v>46</v>
      </c>
      <c r="V13" s="3" t="s">
        <v>46</v>
      </c>
      <c r="W13" s="3" t="s">
        <v>213</v>
      </c>
      <c r="X13" s="5" t="s">
        <v>2518</v>
      </c>
      <c r="Y13" s="3" t="s">
        <v>46</v>
      </c>
      <c r="Z13" s="3" t="s">
        <v>46</v>
      </c>
      <c r="AA13" s="3" t="s">
        <v>60</v>
      </c>
      <c r="AB13" s="5" t="s">
        <v>46</v>
      </c>
      <c r="AC13" s="3" t="s">
        <v>46</v>
      </c>
      <c r="AD13" s="3" t="s">
        <v>80</v>
      </c>
      <c r="AE13" s="3" t="s">
        <v>176</v>
      </c>
      <c r="AF13" s="5" t="s">
        <v>4720</v>
      </c>
      <c r="AG13" s="3" t="s">
        <v>4380</v>
      </c>
      <c r="AH13" s="5" t="s">
        <v>6240</v>
      </c>
      <c r="AI13" s="3" t="s">
        <v>6241</v>
      </c>
      <c r="AK13" s="16">
        <f t="shared" si="0"/>
        <v>77.039999999999964</v>
      </c>
      <c r="AL13" t="str">
        <f t="shared" si="1"/>
        <v xml:space="preserve">  </v>
      </c>
      <c r="AN13" s="23">
        <f t="shared" si="2"/>
        <v>0.50472096394208488</v>
      </c>
      <c r="AQ13" s="25">
        <f t="shared" si="3"/>
        <v>0.30687741729755713</v>
      </c>
      <c r="AR13" s="41">
        <f t="shared" si="4"/>
        <v>3.2586301357925316</v>
      </c>
    </row>
    <row r="14" spans="1:44" x14ac:dyDescent="0.25">
      <c r="A14" s="3" t="s">
        <v>98</v>
      </c>
      <c r="B14" s="4" t="s">
        <v>54</v>
      </c>
      <c r="C14" s="3" t="s">
        <v>42</v>
      </c>
      <c r="D14" s="3" t="s">
        <v>55</v>
      </c>
      <c r="E14" s="3" t="s">
        <v>2658</v>
      </c>
      <c r="F14" s="3" t="s">
        <v>134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46</v>
      </c>
      <c r="O14" s="3" t="s">
        <v>78</v>
      </c>
      <c r="P14" s="5" t="s">
        <v>47</v>
      </c>
      <c r="Q14" s="3" t="s">
        <v>47</v>
      </c>
      <c r="R14" s="3" t="s">
        <v>46</v>
      </c>
      <c r="S14" s="3" t="s">
        <v>50</v>
      </c>
      <c r="T14" s="5" t="s">
        <v>2523</v>
      </c>
      <c r="U14" s="3" t="s">
        <v>46</v>
      </c>
      <c r="V14" s="3" t="s">
        <v>46</v>
      </c>
      <c r="W14" s="3" t="s">
        <v>176</v>
      </c>
      <c r="X14" s="5" t="s">
        <v>46</v>
      </c>
      <c r="Y14" s="3" t="s">
        <v>46</v>
      </c>
      <c r="Z14" s="3" t="s">
        <v>46</v>
      </c>
      <c r="AA14" s="3" t="s">
        <v>121</v>
      </c>
      <c r="AB14" s="5" t="s">
        <v>46</v>
      </c>
      <c r="AC14" s="3" t="s">
        <v>46</v>
      </c>
      <c r="AD14" s="3" t="s">
        <v>47</v>
      </c>
      <c r="AE14" s="3" t="s">
        <v>176</v>
      </c>
      <c r="AF14" s="5" t="s">
        <v>6242</v>
      </c>
      <c r="AG14" s="3" t="s">
        <v>237</v>
      </c>
      <c r="AH14" s="5" t="s">
        <v>6243</v>
      </c>
      <c r="AI14" s="3" t="s">
        <v>6244</v>
      </c>
      <c r="AK14" s="16">
        <f t="shared" si="0"/>
        <v>83.809999999999945</v>
      </c>
      <c r="AL14" t="str">
        <f t="shared" si="1"/>
        <v xml:space="preserve">  </v>
      </c>
      <c r="AN14" s="23">
        <f t="shared" si="2"/>
        <v>0.54986537606909214</v>
      </c>
      <c r="AQ14" s="25">
        <f t="shared" si="3"/>
        <v>0.29120585694732148</v>
      </c>
      <c r="AR14" s="41">
        <f t="shared" si="4"/>
        <v>3.4339968655949726</v>
      </c>
    </row>
    <row r="15" spans="1:44" x14ac:dyDescent="0.25">
      <c r="A15" s="3" t="s">
        <v>104</v>
      </c>
      <c r="B15" s="4" t="s">
        <v>62</v>
      </c>
      <c r="C15" s="3" t="s">
        <v>63</v>
      </c>
      <c r="D15" s="3" t="s">
        <v>55</v>
      </c>
      <c r="E15" s="3" t="s">
        <v>2653</v>
      </c>
      <c r="F15" s="3" t="s">
        <v>108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46</v>
      </c>
      <c r="N15" s="3" t="s">
        <v>46</v>
      </c>
      <c r="O15" s="3" t="s">
        <v>219</v>
      </c>
      <c r="P15" s="5" t="s">
        <v>40</v>
      </c>
      <c r="Q15" s="3" t="s">
        <v>47</v>
      </c>
      <c r="R15" s="3" t="s">
        <v>40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236</v>
      </c>
      <c r="X15" s="5" t="s">
        <v>46</v>
      </c>
      <c r="Y15" s="3" t="s">
        <v>46</v>
      </c>
      <c r="Z15" s="3" t="s">
        <v>46</v>
      </c>
      <c r="AA15" s="3" t="s">
        <v>124</v>
      </c>
      <c r="AB15" s="5" t="s">
        <v>46</v>
      </c>
      <c r="AC15" s="3" t="s">
        <v>46</v>
      </c>
      <c r="AD15" s="3" t="s">
        <v>80</v>
      </c>
      <c r="AE15" s="3" t="s">
        <v>176</v>
      </c>
      <c r="AF15" s="5" t="s">
        <v>489</v>
      </c>
      <c r="AG15" s="3" t="s">
        <v>1936</v>
      </c>
      <c r="AH15" s="5" t="s">
        <v>6245</v>
      </c>
      <c r="AI15" s="3" t="s">
        <v>5800</v>
      </c>
      <c r="AK15" s="16">
        <f t="shared" si="0"/>
        <v>-19.239999999999782</v>
      </c>
      <c r="AL15" t="str">
        <f t="shared" si="1"/>
        <v xml:space="preserve">  </v>
      </c>
      <c r="AN15" s="23">
        <f t="shared" si="2"/>
        <v>-0.13730326051703778</v>
      </c>
      <c r="AQ15" s="25">
        <f t="shared" si="3"/>
        <v>0.55460445333660968</v>
      </c>
      <c r="AR15" s="41">
        <f t="shared" si="4"/>
        <v>1.80308685583717</v>
      </c>
    </row>
    <row r="16" spans="1:44" x14ac:dyDescent="0.25">
      <c r="A16" s="3" t="s">
        <v>108</v>
      </c>
      <c r="B16" s="4" t="s">
        <v>314</v>
      </c>
      <c r="C16" s="3" t="s">
        <v>58</v>
      </c>
      <c r="D16" s="3" t="s">
        <v>307</v>
      </c>
      <c r="E16" s="3" t="s">
        <v>2780</v>
      </c>
      <c r="F16" s="3" t="s">
        <v>273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46</v>
      </c>
      <c r="N16" s="3" t="s">
        <v>46</v>
      </c>
      <c r="O16" s="3" t="s">
        <v>355</v>
      </c>
      <c r="P16" s="5" t="s">
        <v>46</v>
      </c>
      <c r="Q16" s="3" t="s">
        <v>47</v>
      </c>
      <c r="R16" s="3" t="s">
        <v>40</v>
      </c>
      <c r="S16" s="3" t="s">
        <v>50</v>
      </c>
      <c r="T16" s="5" t="s">
        <v>46</v>
      </c>
      <c r="U16" s="3" t="s">
        <v>47</v>
      </c>
      <c r="V16" s="3" t="s">
        <v>46</v>
      </c>
      <c r="W16" s="3" t="s">
        <v>176</v>
      </c>
      <c r="X16" s="6" t="s">
        <v>46</v>
      </c>
      <c r="Y16" s="7" t="s">
        <v>46</v>
      </c>
      <c r="Z16" s="7" t="s">
        <v>46</v>
      </c>
      <c r="AA16" s="7" t="s">
        <v>208</v>
      </c>
      <c r="AB16" s="5" t="s">
        <v>46</v>
      </c>
      <c r="AC16" s="3" t="s">
        <v>46</v>
      </c>
      <c r="AD16" s="3" t="s">
        <v>80</v>
      </c>
      <c r="AE16" s="3" t="s">
        <v>176</v>
      </c>
      <c r="AF16" s="5" t="s">
        <v>856</v>
      </c>
      <c r="AG16" s="3" t="s">
        <v>954</v>
      </c>
      <c r="AH16" s="5" t="s">
        <v>6246</v>
      </c>
      <c r="AI16" s="3" t="s">
        <v>6247</v>
      </c>
      <c r="AK16" s="16">
        <f t="shared" si="0"/>
        <v>58.920000000000073</v>
      </c>
      <c r="AL16" t="str">
        <f t="shared" si="1"/>
        <v xml:space="preserve">  </v>
      </c>
      <c r="AN16" s="23">
        <f t="shared" si="2"/>
        <v>0.38389131139535387</v>
      </c>
      <c r="AQ16" s="25">
        <f t="shared" si="3"/>
        <v>0.35052950319416742</v>
      </c>
      <c r="AR16" s="41">
        <f t="shared" si="4"/>
        <v>2.8528269115369556</v>
      </c>
    </row>
    <row r="17" spans="1:44" x14ac:dyDescent="0.25">
      <c r="A17" s="3" t="s">
        <v>113</v>
      </c>
      <c r="B17" s="4" t="s">
        <v>41</v>
      </c>
      <c r="C17" s="3" t="s">
        <v>42</v>
      </c>
      <c r="D17" s="3" t="s">
        <v>43</v>
      </c>
      <c r="E17" s="3" t="s">
        <v>2826</v>
      </c>
      <c r="F17" s="3" t="s">
        <v>76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61</v>
      </c>
      <c r="M17" s="3" t="s">
        <v>46</v>
      </c>
      <c r="N17" s="3" t="s">
        <v>47</v>
      </c>
      <c r="O17" s="3" t="s">
        <v>38</v>
      </c>
      <c r="P17" s="5" t="s">
        <v>46</v>
      </c>
      <c r="Q17" s="3" t="s">
        <v>47</v>
      </c>
      <c r="R17" s="3" t="s">
        <v>40</v>
      </c>
      <c r="S17" s="3" t="s">
        <v>50</v>
      </c>
      <c r="T17" s="6" t="s">
        <v>46</v>
      </c>
      <c r="U17" s="7" t="s">
        <v>46</v>
      </c>
      <c r="V17" s="7" t="s">
        <v>46</v>
      </c>
      <c r="W17" s="7" t="s">
        <v>273</v>
      </c>
      <c r="X17" s="5" t="s">
        <v>46</v>
      </c>
      <c r="Y17" s="3" t="s">
        <v>46</v>
      </c>
      <c r="Z17" s="3" t="s">
        <v>46</v>
      </c>
      <c r="AA17" s="3" t="s">
        <v>121</v>
      </c>
      <c r="AB17" s="5" t="s">
        <v>46</v>
      </c>
      <c r="AC17" s="3" t="s">
        <v>46</v>
      </c>
      <c r="AD17" s="3" t="s">
        <v>47</v>
      </c>
      <c r="AE17" s="3" t="s">
        <v>176</v>
      </c>
      <c r="AF17" s="5" t="s">
        <v>795</v>
      </c>
      <c r="AG17" s="3" t="s">
        <v>896</v>
      </c>
      <c r="AH17" s="5" t="s">
        <v>6248</v>
      </c>
      <c r="AI17" s="3" t="s">
        <v>6249</v>
      </c>
      <c r="AK17" s="16">
        <f t="shared" si="0"/>
        <v>-130.54999999999973</v>
      </c>
      <c r="AL17" t="str">
        <f t="shared" si="1"/>
        <v xml:space="preserve">  </v>
      </c>
      <c r="AN17" s="23">
        <f t="shared" si="2"/>
        <v>-0.87955208087999071</v>
      </c>
      <c r="AQ17" s="25">
        <f t="shared" si="3"/>
        <v>0.81044899616101762</v>
      </c>
      <c r="AR17" s="41">
        <f t="shared" si="4"/>
        <v>1.2338839393186476</v>
      </c>
    </row>
    <row r="18" spans="1:44" x14ac:dyDescent="0.25">
      <c r="A18" s="3" t="s">
        <v>119</v>
      </c>
      <c r="B18" s="4" t="s">
        <v>2871</v>
      </c>
      <c r="C18" s="3" t="s">
        <v>42</v>
      </c>
      <c r="D18" s="3" t="s">
        <v>115</v>
      </c>
      <c r="E18" s="3" t="s">
        <v>2872</v>
      </c>
      <c r="F18" s="3" t="s">
        <v>472</v>
      </c>
      <c r="G18" s="3" t="s">
        <v>111</v>
      </c>
      <c r="H18" s="5" t="s">
        <v>46</v>
      </c>
      <c r="I18" s="3" t="s">
        <v>46</v>
      </c>
      <c r="J18" s="3" t="s">
        <v>46</v>
      </c>
      <c r="K18" s="3" t="s">
        <v>64</v>
      </c>
      <c r="L18" s="5" t="s">
        <v>46</v>
      </c>
      <c r="M18" s="3" t="s">
        <v>46</v>
      </c>
      <c r="N18" s="3" t="s">
        <v>46</v>
      </c>
      <c r="O18" s="3" t="s">
        <v>355</v>
      </c>
      <c r="P18" s="5" t="s">
        <v>47</v>
      </c>
      <c r="Q18" s="3" t="s">
        <v>47</v>
      </c>
      <c r="R18" s="3" t="s">
        <v>47</v>
      </c>
      <c r="S18" s="3" t="s">
        <v>50</v>
      </c>
      <c r="T18" s="5" t="s">
        <v>46</v>
      </c>
      <c r="U18" s="3" t="s">
        <v>46</v>
      </c>
      <c r="V18" s="3" t="s">
        <v>48</v>
      </c>
      <c r="W18" s="3" t="s">
        <v>176</v>
      </c>
      <c r="X18" s="5" t="s">
        <v>46</v>
      </c>
      <c r="Y18" s="3" t="s">
        <v>46</v>
      </c>
      <c r="Z18" s="3" t="s">
        <v>46</v>
      </c>
      <c r="AA18" s="3" t="s">
        <v>81</v>
      </c>
      <c r="AB18" s="6" t="s">
        <v>46</v>
      </c>
      <c r="AC18" s="7" t="s">
        <v>46</v>
      </c>
      <c r="AD18" s="7" t="s">
        <v>2525</v>
      </c>
      <c r="AE18" s="7" t="s">
        <v>176</v>
      </c>
      <c r="AF18" s="5" t="s">
        <v>5351</v>
      </c>
      <c r="AG18" s="3" t="s">
        <v>136</v>
      </c>
      <c r="AH18" s="5" t="s">
        <v>6250</v>
      </c>
      <c r="AI18" s="3" t="s">
        <v>6251</v>
      </c>
      <c r="AK18" s="16">
        <f t="shared" si="0"/>
        <v>160.7800000000002</v>
      </c>
      <c r="AL18" t="str">
        <f t="shared" si="1"/>
        <v xml:space="preserve">  </v>
      </c>
      <c r="AN18" s="23">
        <f t="shared" si="2"/>
        <v>1.0631246672678767</v>
      </c>
      <c r="AQ18" s="25">
        <f t="shared" si="3"/>
        <v>0.14386270968654313</v>
      </c>
      <c r="AR18" s="41">
        <f t="shared" si="4"/>
        <v>6.951071630576549</v>
      </c>
    </row>
    <row r="19" spans="1:44" x14ac:dyDescent="0.25">
      <c r="A19" s="3" t="s">
        <v>56</v>
      </c>
      <c r="B19" s="4" t="s">
        <v>296</v>
      </c>
      <c r="C19" s="3" t="s">
        <v>58</v>
      </c>
      <c r="D19" s="3" t="s">
        <v>100</v>
      </c>
      <c r="E19" s="3" t="s">
        <v>2807</v>
      </c>
      <c r="F19" s="3" t="s">
        <v>96</v>
      </c>
      <c r="G19" s="3" t="s">
        <v>45</v>
      </c>
      <c r="H19" s="5" t="s">
        <v>47</v>
      </c>
      <c r="I19" s="3" t="s">
        <v>46</v>
      </c>
      <c r="J19" s="3" t="s">
        <v>46</v>
      </c>
      <c r="K19" s="3" t="s">
        <v>128</v>
      </c>
      <c r="L19" s="5" t="s">
        <v>46</v>
      </c>
      <c r="M19" s="3" t="s">
        <v>46</v>
      </c>
      <c r="N19" s="3" t="s">
        <v>46</v>
      </c>
      <c r="O19" s="3" t="s">
        <v>293</v>
      </c>
      <c r="P19" s="5" t="s">
        <v>47</v>
      </c>
      <c r="Q19" s="3" t="s">
        <v>46</v>
      </c>
      <c r="R19" s="3" t="s">
        <v>47</v>
      </c>
      <c r="S19" s="3" t="s">
        <v>368</v>
      </c>
      <c r="T19" s="5" t="s">
        <v>46</v>
      </c>
      <c r="U19" s="3" t="s">
        <v>46</v>
      </c>
      <c r="V19" s="3" t="s">
        <v>46</v>
      </c>
      <c r="W19" s="3" t="s">
        <v>219</v>
      </c>
      <c r="X19" s="5" t="s">
        <v>2518</v>
      </c>
      <c r="Y19" s="3" t="s">
        <v>46</v>
      </c>
      <c r="Z19" s="3" t="s">
        <v>46</v>
      </c>
      <c r="AA19" s="3" t="s">
        <v>321</v>
      </c>
      <c r="AB19" s="5" t="s">
        <v>46</v>
      </c>
      <c r="AC19" s="3" t="s">
        <v>46</v>
      </c>
      <c r="AD19" s="3" t="s">
        <v>80</v>
      </c>
      <c r="AE19" s="3" t="s">
        <v>189</v>
      </c>
      <c r="AF19" s="5" t="s">
        <v>4085</v>
      </c>
      <c r="AG19" s="3" t="s">
        <v>474</v>
      </c>
      <c r="AH19" s="5" t="s">
        <v>6252</v>
      </c>
      <c r="AI19" s="3" t="s">
        <v>6135</v>
      </c>
      <c r="AK19" s="16">
        <f t="shared" si="0"/>
        <v>60.2800000000002</v>
      </c>
      <c r="AL19" t="str">
        <f t="shared" si="1"/>
        <v xml:space="preserve">  </v>
      </c>
      <c r="AN19" s="23">
        <f t="shared" si="2"/>
        <v>0.39296020363948025</v>
      </c>
      <c r="AQ19" s="25">
        <f t="shared" si="3"/>
        <v>0.34717443735299769</v>
      </c>
      <c r="AR19" s="41">
        <f t="shared" si="4"/>
        <v>2.8803964013722205</v>
      </c>
    </row>
    <row r="20" spans="1:44" x14ac:dyDescent="0.25">
      <c r="A20" s="3" t="s">
        <v>128</v>
      </c>
      <c r="B20" s="4" t="s">
        <v>777</v>
      </c>
      <c r="C20" s="3" t="s">
        <v>42</v>
      </c>
      <c r="D20" s="3" t="s">
        <v>354</v>
      </c>
      <c r="E20" s="3" t="s">
        <v>2790</v>
      </c>
      <c r="F20" s="3" t="s">
        <v>256</v>
      </c>
      <c r="G20" s="3" t="s">
        <v>65</v>
      </c>
      <c r="H20" s="5" t="s">
        <v>46</v>
      </c>
      <c r="I20" s="3" t="s">
        <v>47</v>
      </c>
      <c r="J20" s="3" t="s">
        <v>47</v>
      </c>
      <c r="K20" s="3" t="s">
        <v>143</v>
      </c>
      <c r="L20" s="5" t="s">
        <v>46</v>
      </c>
      <c r="M20" s="3" t="s">
        <v>46</v>
      </c>
      <c r="N20" s="3" t="s">
        <v>46</v>
      </c>
      <c r="O20" s="3" t="s">
        <v>122</v>
      </c>
      <c r="P20" s="5" t="s">
        <v>46</v>
      </c>
      <c r="Q20" s="3" t="s">
        <v>46</v>
      </c>
      <c r="R20" s="3" t="s">
        <v>40</v>
      </c>
      <c r="S20" s="3" t="s">
        <v>50</v>
      </c>
      <c r="T20" s="5" t="s">
        <v>46</v>
      </c>
      <c r="U20" s="3" t="s">
        <v>46</v>
      </c>
      <c r="V20" s="3" t="s">
        <v>46</v>
      </c>
      <c r="W20" s="3" t="s">
        <v>176</v>
      </c>
      <c r="X20" s="5" t="s">
        <v>46</v>
      </c>
      <c r="Y20" s="3" t="s">
        <v>46</v>
      </c>
      <c r="Z20" s="3" t="s">
        <v>47</v>
      </c>
      <c r="AA20" s="3" t="s">
        <v>121</v>
      </c>
      <c r="AB20" s="6" t="s">
        <v>46</v>
      </c>
      <c r="AC20" s="7" t="s">
        <v>46</v>
      </c>
      <c r="AD20" s="7" t="s">
        <v>2525</v>
      </c>
      <c r="AE20" s="7" t="s">
        <v>176</v>
      </c>
      <c r="AF20" s="5" t="s">
        <v>4085</v>
      </c>
      <c r="AG20" s="3" t="s">
        <v>523</v>
      </c>
      <c r="AH20" s="5" t="s">
        <v>6252</v>
      </c>
      <c r="AI20" s="3" t="s">
        <v>6253</v>
      </c>
      <c r="AK20" s="16">
        <f t="shared" si="0"/>
        <v>-13.059999999999945</v>
      </c>
      <c r="AL20" t="str">
        <f t="shared" si="1"/>
        <v xml:space="preserve">  </v>
      </c>
      <c r="AN20" s="23">
        <f t="shared" si="2"/>
        <v>-9.6093147231233023E-2</v>
      </c>
      <c r="AQ20" s="25">
        <f t="shared" si="3"/>
        <v>0.5382767030805039</v>
      </c>
      <c r="AR20" s="41">
        <f t="shared" si="4"/>
        <v>1.8577805695046798</v>
      </c>
    </row>
    <row r="21" spans="1:44" x14ac:dyDescent="0.25">
      <c r="A21" s="3" t="s">
        <v>131</v>
      </c>
      <c r="B21" s="4" t="s">
        <v>392</v>
      </c>
      <c r="C21" s="3" t="s">
        <v>58</v>
      </c>
      <c r="D21" s="3" t="s">
        <v>307</v>
      </c>
      <c r="E21" s="3" t="s">
        <v>2900</v>
      </c>
      <c r="F21" s="3" t="s">
        <v>315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46</v>
      </c>
      <c r="O21" s="3" t="s">
        <v>38</v>
      </c>
      <c r="P21" s="5" t="s">
        <v>47</v>
      </c>
      <c r="Q21" s="3" t="s">
        <v>47</v>
      </c>
      <c r="R21" s="3" t="s">
        <v>40</v>
      </c>
      <c r="S21" s="3" t="s">
        <v>50</v>
      </c>
      <c r="T21" s="5" t="s">
        <v>46</v>
      </c>
      <c r="U21" s="3" t="s">
        <v>46</v>
      </c>
      <c r="V21" s="3" t="s">
        <v>47</v>
      </c>
      <c r="W21" s="3" t="s">
        <v>176</v>
      </c>
      <c r="X21" s="5" t="s">
        <v>46</v>
      </c>
      <c r="Y21" s="3" t="s">
        <v>46</v>
      </c>
      <c r="Z21" s="3" t="s">
        <v>46</v>
      </c>
      <c r="AA21" s="3" t="s">
        <v>411</v>
      </c>
      <c r="AB21" s="6" t="s">
        <v>46</v>
      </c>
      <c r="AC21" s="7" t="s">
        <v>46</v>
      </c>
      <c r="AD21" s="7" t="s">
        <v>2525</v>
      </c>
      <c r="AE21" s="7" t="s">
        <v>176</v>
      </c>
      <c r="AF21" s="5" t="s">
        <v>4085</v>
      </c>
      <c r="AG21" s="3" t="s">
        <v>451</v>
      </c>
      <c r="AH21" s="5" t="s">
        <v>6252</v>
      </c>
      <c r="AI21" s="3" t="s">
        <v>4539</v>
      </c>
      <c r="AK21" s="16">
        <f t="shared" si="0"/>
        <v>52.820000000000164</v>
      </c>
      <c r="AL21" t="str">
        <f t="shared" si="1"/>
        <v xml:space="preserve">  </v>
      </c>
      <c r="AN21" s="23">
        <f t="shared" si="2"/>
        <v>0.34321466235920306</v>
      </c>
      <c r="AQ21" s="25">
        <f t="shared" si="3"/>
        <v>0.36571848746154678</v>
      </c>
      <c r="AR21" s="41">
        <f t="shared" si="4"/>
        <v>2.7343435847091113</v>
      </c>
    </row>
    <row r="22" spans="1:44" x14ac:dyDescent="0.25">
      <c r="A22" s="3" t="s">
        <v>64</v>
      </c>
      <c r="B22" s="4" t="s">
        <v>95</v>
      </c>
      <c r="C22" s="3" t="s">
        <v>42</v>
      </c>
      <c r="D22" s="3" t="s">
        <v>55</v>
      </c>
      <c r="E22" s="3" t="s">
        <v>2661</v>
      </c>
      <c r="F22" s="3" t="s">
        <v>297</v>
      </c>
      <c r="G22" s="3" t="s">
        <v>65</v>
      </c>
      <c r="H22" s="5" t="s">
        <v>46</v>
      </c>
      <c r="I22" s="3" t="s">
        <v>47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210</v>
      </c>
      <c r="P22" s="5" t="s">
        <v>46</v>
      </c>
      <c r="Q22" s="3" t="s">
        <v>47</v>
      </c>
      <c r="R22" s="3" t="s">
        <v>46</v>
      </c>
      <c r="S22" s="3" t="s">
        <v>368</v>
      </c>
      <c r="T22" s="5" t="s">
        <v>2523</v>
      </c>
      <c r="U22" s="3" t="s">
        <v>47</v>
      </c>
      <c r="V22" s="3" t="s">
        <v>46</v>
      </c>
      <c r="W22" s="3" t="s">
        <v>176</v>
      </c>
      <c r="X22" s="5" t="s">
        <v>46</v>
      </c>
      <c r="Y22" s="3" t="s">
        <v>47</v>
      </c>
      <c r="Z22" s="3" t="s">
        <v>46</v>
      </c>
      <c r="AA22" s="3" t="s">
        <v>121</v>
      </c>
      <c r="AB22" s="6" t="s">
        <v>46</v>
      </c>
      <c r="AC22" s="7" t="s">
        <v>46</v>
      </c>
      <c r="AD22" s="7" t="s">
        <v>2525</v>
      </c>
      <c r="AE22" s="7" t="s">
        <v>176</v>
      </c>
      <c r="AF22" s="5" t="s">
        <v>6254</v>
      </c>
      <c r="AG22" s="3" t="s">
        <v>187</v>
      </c>
      <c r="AH22" s="5" t="s">
        <v>6255</v>
      </c>
      <c r="AI22" s="3" t="s">
        <v>6256</v>
      </c>
      <c r="AK22" s="16">
        <f t="shared" si="0"/>
        <v>-34.860000000000127</v>
      </c>
      <c r="AL22" t="str">
        <f t="shared" si="1"/>
        <v xml:space="preserve">  </v>
      </c>
      <c r="AN22" s="23">
        <f t="shared" si="2"/>
        <v>-0.24146215526207049</v>
      </c>
      <c r="AQ22" s="25">
        <f t="shared" si="3"/>
        <v>0.59540152773883193</v>
      </c>
      <c r="AR22" s="41">
        <f t="shared" si="4"/>
        <v>1.6795388547250116</v>
      </c>
    </row>
    <row r="23" spans="1:44" x14ac:dyDescent="0.25">
      <c r="A23" s="3" t="s">
        <v>138</v>
      </c>
      <c r="B23" s="4" t="s">
        <v>2497</v>
      </c>
      <c r="C23" s="3" t="s">
        <v>42</v>
      </c>
      <c r="D23" s="3" t="s">
        <v>59</v>
      </c>
      <c r="E23" s="3" t="s">
        <v>2828</v>
      </c>
      <c r="F23" s="3" t="s">
        <v>91</v>
      </c>
      <c r="G23" s="3" t="s">
        <v>65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47</v>
      </c>
      <c r="M23" s="3" t="s">
        <v>46</v>
      </c>
      <c r="N23" s="3" t="s">
        <v>46</v>
      </c>
      <c r="O23" s="3" t="s">
        <v>38</v>
      </c>
      <c r="P23" s="5" t="s">
        <v>47</v>
      </c>
      <c r="Q23" s="3" t="s">
        <v>47</v>
      </c>
      <c r="R23" s="3" t="s">
        <v>40</v>
      </c>
      <c r="S23" s="3" t="s">
        <v>50</v>
      </c>
      <c r="T23" s="5" t="s">
        <v>46</v>
      </c>
      <c r="U23" s="3" t="s">
        <v>46</v>
      </c>
      <c r="V23" s="3" t="s">
        <v>46</v>
      </c>
      <c r="W23" s="3" t="s">
        <v>96</v>
      </c>
      <c r="X23" s="5" t="s">
        <v>46</v>
      </c>
      <c r="Y23" s="3" t="s">
        <v>2525</v>
      </c>
      <c r="Z23" s="3" t="s">
        <v>46</v>
      </c>
      <c r="AA23" s="3" t="s">
        <v>361</v>
      </c>
      <c r="AB23" s="6" t="s">
        <v>46</v>
      </c>
      <c r="AC23" s="7" t="s">
        <v>46</v>
      </c>
      <c r="AD23" s="7" t="s">
        <v>2525</v>
      </c>
      <c r="AE23" s="7" t="s">
        <v>176</v>
      </c>
      <c r="AF23" s="5" t="s">
        <v>472</v>
      </c>
      <c r="AG23" s="3" t="s">
        <v>1155</v>
      </c>
      <c r="AH23" s="5" t="s">
        <v>5619</v>
      </c>
      <c r="AI23" s="3" t="s">
        <v>6257</v>
      </c>
      <c r="AK23" s="16">
        <f t="shared" si="0"/>
        <v>131.42999999999984</v>
      </c>
      <c r="AL23" t="str">
        <f t="shared" si="1"/>
        <v xml:space="preserve">  </v>
      </c>
      <c r="AN23" s="23">
        <f t="shared" ref="AN23:AN73" si="5">(AK23-$AO$5)/$AP$5</f>
        <v>0.86740997067589976</v>
      </c>
      <c r="AQ23" s="25">
        <f t="shared" si="3"/>
        <v>0.1928587103506747</v>
      </c>
      <c r="AR23" s="41">
        <f t="shared" si="4"/>
        <v>5.1851430416686988</v>
      </c>
    </row>
    <row r="24" spans="1:44" x14ac:dyDescent="0.25">
      <c r="A24" s="3" t="s">
        <v>143</v>
      </c>
      <c r="B24" s="4" t="s">
        <v>376</v>
      </c>
      <c r="C24" s="3" t="s">
        <v>58</v>
      </c>
      <c r="D24" s="3" t="s">
        <v>377</v>
      </c>
      <c r="E24" s="3" t="s">
        <v>2802</v>
      </c>
      <c r="F24" s="3" t="s">
        <v>143</v>
      </c>
      <c r="G24" s="3" t="s">
        <v>45</v>
      </c>
      <c r="H24" s="5" t="s">
        <v>46</v>
      </c>
      <c r="I24" s="3" t="s">
        <v>47</v>
      </c>
      <c r="J24" s="3" t="s">
        <v>46</v>
      </c>
      <c r="K24" s="3" t="s">
        <v>143</v>
      </c>
      <c r="L24" s="5" t="s">
        <v>46</v>
      </c>
      <c r="M24" s="3" t="s">
        <v>46</v>
      </c>
      <c r="N24" s="3" t="s">
        <v>46</v>
      </c>
      <c r="O24" s="3" t="s">
        <v>281</v>
      </c>
      <c r="P24" s="5" t="s">
        <v>47</v>
      </c>
      <c r="Q24" s="3" t="s">
        <v>47</v>
      </c>
      <c r="R24" s="3" t="s">
        <v>40</v>
      </c>
      <c r="S24" s="3" t="s">
        <v>50</v>
      </c>
      <c r="T24" s="5" t="s">
        <v>46</v>
      </c>
      <c r="U24" s="3" t="s">
        <v>46</v>
      </c>
      <c r="V24" s="3" t="s">
        <v>46</v>
      </c>
      <c r="W24" s="3" t="s">
        <v>96</v>
      </c>
      <c r="X24" s="5" t="s">
        <v>46</v>
      </c>
      <c r="Y24" s="3" t="s">
        <v>46</v>
      </c>
      <c r="Z24" s="3" t="s">
        <v>46</v>
      </c>
      <c r="AA24" s="3" t="s">
        <v>497</v>
      </c>
      <c r="AB24" s="5" t="s">
        <v>46</v>
      </c>
      <c r="AC24" s="3" t="s">
        <v>46</v>
      </c>
      <c r="AD24" s="3" t="s">
        <v>80</v>
      </c>
      <c r="AE24" s="3" t="s">
        <v>176</v>
      </c>
      <c r="AF24" s="5" t="s">
        <v>472</v>
      </c>
      <c r="AG24" s="3" t="s">
        <v>1978</v>
      </c>
      <c r="AH24" s="5" t="s">
        <v>5619</v>
      </c>
      <c r="AI24" s="3" t="s">
        <v>4243</v>
      </c>
      <c r="AK24" s="16">
        <f t="shared" si="0"/>
        <v>-63.420000000000073</v>
      </c>
      <c r="AL24" t="str">
        <f t="shared" si="1"/>
        <v xml:space="preserve">  </v>
      </c>
      <c r="AN24" s="23">
        <f t="shared" si="5"/>
        <v>-0.43190889238870694</v>
      </c>
      <c r="AQ24" s="25">
        <f t="shared" si="3"/>
        <v>0.66709618423961792</v>
      </c>
      <c r="AR24" s="41">
        <f t="shared" si="4"/>
        <v>1.4990342076980079</v>
      </c>
    </row>
    <row r="25" spans="1:44" x14ac:dyDescent="0.25">
      <c r="A25" s="3" t="s">
        <v>146</v>
      </c>
      <c r="B25" s="4" t="s">
        <v>364</v>
      </c>
      <c r="C25" s="3" t="s">
        <v>42</v>
      </c>
      <c r="D25" s="3" t="s">
        <v>365</v>
      </c>
      <c r="E25" s="3" t="s">
        <v>2879</v>
      </c>
      <c r="F25" s="3" t="s">
        <v>293</v>
      </c>
      <c r="G25" s="3" t="s">
        <v>111</v>
      </c>
      <c r="H25" s="5" t="s">
        <v>47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46</v>
      </c>
      <c r="N25" s="3" t="s">
        <v>46</v>
      </c>
      <c r="O25" s="3" t="s">
        <v>176</v>
      </c>
      <c r="P25" s="5" t="s">
        <v>80</v>
      </c>
      <c r="Q25" s="3" t="s">
        <v>47</v>
      </c>
      <c r="R25" s="3" t="s">
        <v>47</v>
      </c>
      <c r="S25" s="3" t="s">
        <v>50</v>
      </c>
      <c r="T25" s="5" t="s">
        <v>46</v>
      </c>
      <c r="U25" s="3" t="s">
        <v>46</v>
      </c>
      <c r="V25" s="3" t="s">
        <v>46</v>
      </c>
      <c r="W25" s="3" t="s">
        <v>213</v>
      </c>
      <c r="X25" s="5" t="s">
        <v>46</v>
      </c>
      <c r="Y25" s="3" t="s">
        <v>46</v>
      </c>
      <c r="Z25" s="3" t="s">
        <v>46</v>
      </c>
      <c r="AA25" s="3" t="s">
        <v>38</v>
      </c>
      <c r="AB25" s="5" t="s">
        <v>46</v>
      </c>
      <c r="AC25" s="3" t="s">
        <v>46</v>
      </c>
      <c r="AD25" s="3" t="s">
        <v>80</v>
      </c>
      <c r="AE25" s="3" t="s">
        <v>176</v>
      </c>
      <c r="AF25" s="5" t="s">
        <v>294</v>
      </c>
      <c r="AG25" s="3" t="s">
        <v>1633</v>
      </c>
      <c r="AH25" s="5" t="s">
        <v>6258</v>
      </c>
      <c r="AI25" s="3" t="s">
        <v>6259</v>
      </c>
      <c r="AK25" s="16">
        <f t="shared" si="0"/>
        <v>13.25</v>
      </c>
      <c r="AL25" t="str">
        <f t="shared" si="1"/>
        <v xml:space="preserve">  </v>
      </c>
      <c r="AN25" s="23">
        <f t="shared" si="5"/>
        <v>7.9349907873872166E-2</v>
      </c>
      <c r="AQ25" s="25">
        <f t="shared" si="3"/>
        <v>0.46837715533457702</v>
      </c>
      <c r="AR25" s="41">
        <f t="shared" si="4"/>
        <v>2.1350315415910228</v>
      </c>
    </row>
    <row r="26" spans="1:44" x14ac:dyDescent="0.25">
      <c r="A26" s="3" t="s">
        <v>149</v>
      </c>
      <c r="B26" s="4" t="s">
        <v>398</v>
      </c>
      <c r="C26" s="3" t="s">
        <v>58</v>
      </c>
      <c r="D26" s="3" t="s">
        <v>395</v>
      </c>
      <c r="E26" s="3" t="s">
        <v>2860</v>
      </c>
      <c r="F26" s="3" t="s">
        <v>305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46</v>
      </c>
      <c r="M26" s="3" t="s">
        <v>46</v>
      </c>
      <c r="N26" s="3" t="s">
        <v>46</v>
      </c>
      <c r="O26" s="3" t="s">
        <v>315</v>
      </c>
      <c r="P26" s="5" t="s">
        <v>46</v>
      </c>
      <c r="Q26" s="3" t="s">
        <v>47</v>
      </c>
      <c r="R26" s="3" t="s">
        <v>40</v>
      </c>
      <c r="S26" s="3" t="s">
        <v>50</v>
      </c>
      <c r="T26" s="5" t="s">
        <v>46</v>
      </c>
      <c r="U26" s="3" t="s">
        <v>46</v>
      </c>
      <c r="V26" s="3" t="s">
        <v>47</v>
      </c>
      <c r="W26" s="3" t="s">
        <v>176</v>
      </c>
      <c r="X26" s="5" t="s">
        <v>2524</v>
      </c>
      <c r="Y26" s="3" t="s">
        <v>2525</v>
      </c>
      <c r="Z26" s="3" t="s">
        <v>46</v>
      </c>
      <c r="AA26" s="3" t="s">
        <v>121</v>
      </c>
      <c r="AB26" s="5" t="s">
        <v>46</v>
      </c>
      <c r="AC26" s="3" t="s">
        <v>46</v>
      </c>
      <c r="AD26" s="3" t="s">
        <v>80</v>
      </c>
      <c r="AE26" s="3" t="s">
        <v>176</v>
      </c>
      <c r="AF26" s="5" t="s">
        <v>294</v>
      </c>
      <c r="AG26" s="3" t="s">
        <v>962</v>
      </c>
      <c r="AH26" s="5" t="s">
        <v>6258</v>
      </c>
      <c r="AI26" s="3" t="s">
        <v>6260</v>
      </c>
      <c r="AK26" s="16">
        <f t="shared" si="0"/>
        <v>19.239999999999782</v>
      </c>
      <c r="AL26" t="str">
        <f t="shared" si="1"/>
        <v xml:space="preserve">  </v>
      </c>
      <c r="AN26" s="23">
        <f t="shared" si="5"/>
        <v>0.11929304356674729</v>
      </c>
      <c r="AQ26" s="25">
        <f t="shared" si="3"/>
        <v>0.45252159728759178</v>
      </c>
      <c r="AR26" s="41">
        <f t="shared" si="4"/>
        <v>2.2098392783769576</v>
      </c>
    </row>
    <row r="27" spans="1:44" x14ac:dyDescent="0.25">
      <c r="A27" s="3" t="s">
        <v>154</v>
      </c>
      <c r="B27" s="4" t="s">
        <v>390</v>
      </c>
      <c r="C27" s="3" t="s">
        <v>42</v>
      </c>
      <c r="D27" s="3" t="s">
        <v>307</v>
      </c>
      <c r="E27" s="3" t="s">
        <v>2805</v>
      </c>
      <c r="F27" s="3" t="s">
        <v>128</v>
      </c>
      <c r="G27" s="3" t="s">
        <v>45</v>
      </c>
      <c r="H27" s="5" t="s">
        <v>47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46</v>
      </c>
      <c r="N27" s="3" t="s">
        <v>46</v>
      </c>
      <c r="O27" s="3" t="s">
        <v>38</v>
      </c>
      <c r="P27" s="5" t="s">
        <v>46</v>
      </c>
      <c r="Q27" s="3" t="s">
        <v>47</v>
      </c>
      <c r="R27" s="3" t="s">
        <v>86</v>
      </c>
      <c r="S27" s="3" t="s">
        <v>50</v>
      </c>
      <c r="T27" s="5" t="s">
        <v>46</v>
      </c>
      <c r="U27" s="3" t="s">
        <v>80</v>
      </c>
      <c r="V27" s="3" t="s">
        <v>48</v>
      </c>
      <c r="W27" s="3" t="s">
        <v>176</v>
      </c>
      <c r="X27" s="5" t="s">
        <v>46</v>
      </c>
      <c r="Y27" s="3" t="s">
        <v>46</v>
      </c>
      <c r="Z27" s="3" t="s">
        <v>46</v>
      </c>
      <c r="AA27" s="3" t="s">
        <v>121</v>
      </c>
      <c r="AB27" s="5" t="s">
        <v>46</v>
      </c>
      <c r="AC27" s="3" t="s">
        <v>46</v>
      </c>
      <c r="AD27" s="3" t="s">
        <v>80</v>
      </c>
      <c r="AE27" s="3" t="s">
        <v>176</v>
      </c>
      <c r="AF27" s="5" t="s">
        <v>294</v>
      </c>
      <c r="AG27" s="3" t="s">
        <v>184</v>
      </c>
      <c r="AH27" s="5" t="s">
        <v>6258</v>
      </c>
      <c r="AI27" s="3" t="s">
        <v>6261</v>
      </c>
      <c r="AK27" s="16">
        <f t="shared" si="0"/>
        <v>-85.769999999999982</v>
      </c>
      <c r="AL27" t="str">
        <f t="shared" si="1"/>
        <v xml:space="preserve">  </v>
      </c>
      <c r="AN27" s="23">
        <f t="shared" si="5"/>
        <v>-0.58094546713591688</v>
      </c>
      <c r="AQ27" s="25">
        <f t="shared" si="3"/>
        <v>0.71936139621742301</v>
      </c>
      <c r="AR27" s="41">
        <f t="shared" si="4"/>
        <v>1.3901218570502156</v>
      </c>
    </row>
    <row r="28" spans="1:44" x14ac:dyDescent="0.25">
      <c r="A28" s="3" t="s">
        <v>157</v>
      </c>
      <c r="B28" s="4" t="s">
        <v>2821</v>
      </c>
      <c r="C28" s="3" t="s">
        <v>58</v>
      </c>
      <c r="D28" s="3" t="s">
        <v>354</v>
      </c>
      <c r="E28" s="3" t="s">
        <v>2822</v>
      </c>
      <c r="F28" s="3" t="s">
        <v>56</v>
      </c>
      <c r="G28" s="3" t="s">
        <v>45</v>
      </c>
      <c r="H28" s="5" t="s">
        <v>46</v>
      </c>
      <c r="I28" s="3" t="s">
        <v>46</v>
      </c>
      <c r="J28" s="3" t="s">
        <v>46</v>
      </c>
      <c r="K28" s="3" t="s">
        <v>119</v>
      </c>
      <c r="L28" s="5" t="s">
        <v>80</v>
      </c>
      <c r="M28" s="3" t="s">
        <v>46</v>
      </c>
      <c r="N28" s="3" t="s">
        <v>46</v>
      </c>
      <c r="O28" s="3" t="s">
        <v>38</v>
      </c>
      <c r="P28" s="5" t="s">
        <v>47</v>
      </c>
      <c r="Q28" s="3" t="s">
        <v>47</v>
      </c>
      <c r="R28" s="3" t="s">
        <v>40</v>
      </c>
      <c r="S28" s="3" t="s">
        <v>50</v>
      </c>
      <c r="T28" s="5" t="s">
        <v>2523</v>
      </c>
      <c r="U28" s="3" t="s">
        <v>46</v>
      </c>
      <c r="V28" s="3" t="s">
        <v>46</v>
      </c>
      <c r="W28" s="3" t="s">
        <v>302</v>
      </c>
      <c r="X28" s="5" t="s">
        <v>46</v>
      </c>
      <c r="Y28" s="3" t="s">
        <v>46</v>
      </c>
      <c r="Z28" s="3" t="s">
        <v>46</v>
      </c>
      <c r="AA28" s="3" t="s">
        <v>315</v>
      </c>
      <c r="AB28" s="5" t="s">
        <v>46</v>
      </c>
      <c r="AC28" s="3" t="s">
        <v>46</v>
      </c>
      <c r="AD28" s="3" t="s">
        <v>80</v>
      </c>
      <c r="AE28" s="3" t="s">
        <v>176</v>
      </c>
      <c r="AF28" s="5" t="s">
        <v>5219</v>
      </c>
      <c r="AG28" s="3" t="s">
        <v>2175</v>
      </c>
      <c r="AH28" s="5" t="s">
        <v>6262</v>
      </c>
      <c r="AI28" s="3" t="s">
        <v>4649</v>
      </c>
      <c r="AK28" s="16">
        <f t="shared" si="0"/>
        <v>-99.529999999999745</v>
      </c>
      <c r="AL28" t="str">
        <f t="shared" si="1"/>
        <v xml:space="preserve">  </v>
      </c>
      <c r="AN28" s="23">
        <f t="shared" si="5"/>
        <v>-0.67270131807647982</v>
      </c>
      <c r="AQ28" s="25">
        <f t="shared" si="3"/>
        <v>0.7494313355585388</v>
      </c>
      <c r="AR28" s="41">
        <f t="shared" si="4"/>
        <v>1.3343450594505986</v>
      </c>
    </row>
    <row r="29" spans="1:44" x14ac:dyDescent="0.25">
      <c r="A29" s="3" t="s">
        <v>256</v>
      </c>
      <c r="B29" s="4" t="s">
        <v>99</v>
      </c>
      <c r="C29" s="3" t="s">
        <v>58</v>
      </c>
      <c r="D29" s="3" t="s">
        <v>100</v>
      </c>
      <c r="E29" s="3" t="s">
        <v>2855</v>
      </c>
      <c r="F29" s="3" t="s">
        <v>1189</v>
      </c>
      <c r="G29" s="3" t="s">
        <v>42</v>
      </c>
      <c r="H29" s="5" t="s">
        <v>46</v>
      </c>
      <c r="I29" s="3" t="s">
        <v>46</v>
      </c>
      <c r="J29" s="3" t="s">
        <v>46</v>
      </c>
      <c r="K29" s="3" t="s">
        <v>143</v>
      </c>
      <c r="L29" s="5" t="s">
        <v>86</v>
      </c>
      <c r="M29" s="3" t="s">
        <v>46</v>
      </c>
      <c r="N29" s="3" t="s">
        <v>46</v>
      </c>
      <c r="O29" s="3" t="s">
        <v>38</v>
      </c>
      <c r="P29" s="5" t="s">
        <v>47</v>
      </c>
      <c r="Q29" s="3" t="s">
        <v>47</v>
      </c>
      <c r="R29" s="3" t="s">
        <v>40</v>
      </c>
      <c r="S29" s="3" t="s">
        <v>368</v>
      </c>
      <c r="T29" s="5" t="s">
        <v>46</v>
      </c>
      <c r="U29" s="3" t="s">
        <v>46</v>
      </c>
      <c r="V29" s="3" t="s">
        <v>47</v>
      </c>
      <c r="W29" s="3" t="s">
        <v>176</v>
      </c>
      <c r="X29" s="5" t="s">
        <v>46</v>
      </c>
      <c r="Y29" s="3" t="s">
        <v>46</v>
      </c>
      <c r="Z29" s="3" t="s">
        <v>46</v>
      </c>
      <c r="AA29" s="3" t="s">
        <v>302</v>
      </c>
      <c r="AB29" s="5" t="s">
        <v>46</v>
      </c>
      <c r="AC29" s="3" t="s">
        <v>46</v>
      </c>
      <c r="AD29" s="3" t="s">
        <v>80</v>
      </c>
      <c r="AE29" s="3" t="s">
        <v>176</v>
      </c>
      <c r="AF29" s="5" t="s">
        <v>838</v>
      </c>
      <c r="AG29" s="3" t="s">
        <v>1422</v>
      </c>
      <c r="AH29" s="5" t="s">
        <v>6263</v>
      </c>
      <c r="AI29" s="3" t="s">
        <v>6264</v>
      </c>
      <c r="AK29" s="16">
        <f t="shared" si="0"/>
        <v>134.08999999999969</v>
      </c>
      <c r="AL29" t="str">
        <f t="shared" si="1"/>
        <v xml:space="preserve">  </v>
      </c>
      <c r="AN29" s="23">
        <f t="shared" si="5"/>
        <v>0.88514765697690911</v>
      </c>
      <c r="AQ29" s="25">
        <f t="shared" si="3"/>
        <v>0.18803849941611683</v>
      </c>
      <c r="AR29" s="41">
        <f t="shared" si="4"/>
        <v>5.3180598819131486</v>
      </c>
    </row>
    <row r="30" spans="1:44" x14ac:dyDescent="0.25">
      <c r="A30" s="3" t="s">
        <v>261</v>
      </c>
      <c r="B30" s="4" t="s">
        <v>70</v>
      </c>
      <c r="C30" s="3" t="s">
        <v>42</v>
      </c>
      <c r="D30" s="3" t="s">
        <v>59</v>
      </c>
      <c r="E30" s="3" t="s">
        <v>2864</v>
      </c>
      <c r="F30" s="3" t="s">
        <v>124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56</v>
      </c>
      <c r="L30" s="5" t="s">
        <v>46</v>
      </c>
      <c r="M30" s="3" t="s">
        <v>46</v>
      </c>
      <c r="N30" s="3" t="s">
        <v>61</v>
      </c>
      <c r="O30" s="3" t="s">
        <v>38</v>
      </c>
      <c r="P30" s="5" t="s">
        <v>47</v>
      </c>
      <c r="Q30" s="3" t="s">
        <v>47</v>
      </c>
      <c r="R30" s="3" t="s">
        <v>40</v>
      </c>
      <c r="S30" s="3" t="s">
        <v>50</v>
      </c>
      <c r="T30" s="5" t="s">
        <v>46</v>
      </c>
      <c r="U30" s="3" t="s">
        <v>2518</v>
      </c>
      <c r="V30" s="3" t="s">
        <v>47</v>
      </c>
      <c r="W30" s="3" t="s">
        <v>176</v>
      </c>
      <c r="X30" s="5" t="s">
        <v>46</v>
      </c>
      <c r="Y30" s="3" t="s">
        <v>2525</v>
      </c>
      <c r="Z30" s="3" t="s">
        <v>46</v>
      </c>
      <c r="AA30" s="3" t="s">
        <v>497</v>
      </c>
      <c r="AB30" s="6" t="s">
        <v>46</v>
      </c>
      <c r="AC30" s="7" t="s">
        <v>46</v>
      </c>
      <c r="AD30" s="7" t="s">
        <v>2525</v>
      </c>
      <c r="AE30" s="7" t="s">
        <v>176</v>
      </c>
      <c r="AF30" s="5" t="s">
        <v>4114</v>
      </c>
      <c r="AG30" s="3" t="s">
        <v>1291</v>
      </c>
      <c r="AH30" s="5" t="s">
        <v>6265</v>
      </c>
      <c r="AI30" s="3" t="s">
        <v>6266</v>
      </c>
      <c r="AK30" s="16">
        <f t="shared" si="0"/>
        <v>103.0300000000002</v>
      </c>
      <c r="AL30" t="str">
        <f t="shared" si="1"/>
        <v xml:space="preserve">  </v>
      </c>
      <c r="AN30" s="23">
        <f t="shared" si="5"/>
        <v>0.67803016204857425</v>
      </c>
      <c r="AQ30" s="25">
        <f t="shared" si="3"/>
        <v>0.24887628463868627</v>
      </c>
      <c r="AR30" s="41">
        <f t="shared" si="4"/>
        <v>4.0180606257915672</v>
      </c>
    </row>
    <row r="31" spans="1:44" x14ac:dyDescent="0.25">
      <c r="A31" s="3" t="s">
        <v>297</v>
      </c>
      <c r="B31" s="4" t="s">
        <v>2785</v>
      </c>
      <c r="C31" s="3" t="s">
        <v>58</v>
      </c>
      <c r="D31" s="3" t="s">
        <v>380</v>
      </c>
      <c r="E31" s="3" t="s">
        <v>2786</v>
      </c>
      <c r="F31" s="3" t="s">
        <v>107</v>
      </c>
      <c r="G31" s="3" t="s">
        <v>45</v>
      </c>
      <c r="H31" s="5" t="s">
        <v>47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46</v>
      </c>
      <c r="N31" s="3" t="s">
        <v>46</v>
      </c>
      <c r="O31" s="3" t="s">
        <v>107</v>
      </c>
      <c r="P31" s="5" t="s">
        <v>47</v>
      </c>
      <c r="Q31" s="3" t="s">
        <v>47</v>
      </c>
      <c r="R31" s="3" t="s">
        <v>46</v>
      </c>
      <c r="S31" s="3" t="s">
        <v>50</v>
      </c>
      <c r="T31" s="5" t="s">
        <v>46</v>
      </c>
      <c r="U31" s="3" t="s">
        <v>47</v>
      </c>
      <c r="V31" s="3" t="s">
        <v>48</v>
      </c>
      <c r="W31" s="3" t="s">
        <v>176</v>
      </c>
      <c r="X31" s="5" t="s">
        <v>2518</v>
      </c>
      <c r="Y31" s="3" t="s">
        <v>46</v>
      </c>
      <c r="Z31" s="3" t="s">
        <v>46</v>
      </c>
      <c r="AA31" s="3" t="s">
        <v>281</v>
      </c>
      <c r="AB31" s="6" t="s">
        <v>46</v>
      </c>
      <c r="AC31" s="7" t="s">
        <v>46</v>
      </c>
      <c r="AD31" s="7" t="s">
        <v>2525</v>
      </c>
      <c r="AE31" s="7" t="s">
        <v>176</v>
      </c>
      <c r="AF31" s="5" t="s">
        <v>194</v>
      </c>
      <c r="AG31" s="3" t="s">
        <v>5157</v>
      </c>
      <c r="AH31" s="5" t="s">
        <v>6267</v>
      </c>
      <c r="AI31" s="3" t="s">
        <v>6268</v>
      </c>
      <c r="AK31" s="16">
        <f t="shared" si="0"/>
        <v>-42.5</v>
      </c>
      <c r="AL31" t="str">
        <f t="shared" si="1"/>
        <v xml:space="preserve">  </v>
      </c>
      <c r="AN31" s="23">
        <f t="shared" si="5"/>
        <v>-0.29240799110406912</v>
      </c>
      <c r="AQ31" s="25">
        <f t="shared" si="3"/>
        <v>0.61501265046019526</v>
      </c>
      <c r="AR31" s="41">
        <f t="shared" si="4"/>
        <v>1.6259828139335515</v>
      </c>
    </row>
    <row r="32" spans="1:44" x14ac:dyDescent="0.25">
      <c r="A32" s="3" t="s">
        <v>134</v>
      </c>
      <c r="B32" s="4" t="s">
        <v>412</v>
      </c>
      <c r="C32" s="3" t="s">
        <v>42</v>
      </c>
      <c r="D32" s="3" t="s">
        <v>193</v>
      </c>
      <c r="E32" s="3" t="s">
        <v>2960</v>
      </c>
      <c r="F32" s="3" t="s">
        <v>1096</v>
      </c>
      <c r="G32" s="3" t="s">
        <v>42</v>
      </c>
      <c r="H32" s="5" t="s">
        <v>47</v>
      </c>
      <c r="I32" s="3" t="s">
        <v>46</v>
      </c>
      <c r="J32" s="3" t="s">
        <v>47</v>
      </c>
      <c r="K32" s="3" t="s">
        <v>143</v>
      </c>
      <c r="L32" s="5" t="s">
        <v>46</v>
      </c>
      <c r="M32" s="3" t="s">
        <v>46</v>
      </c>
      <c r="N32" s="3" t="s">
        <v>46</v>
      </c>
      <c r="O32" s="3" t="s">
        <v>176</v>
      </c>
      <c r="P32" s="5" t="s">
        <v>46</v>
      </c>
      <c r="Q32" s="3" t="s">
        <v>46</v>
      </c>
      <c r="R32" s="3" t="s">
        <v>40</v>
      </c>
      <c r="S32" s="3" t="s">
        <v>240</v>
      </c>
      <c r="T32" s="5" t="s">
        <v>46</v>
      </c>
      <c r="U32" s="3" t="s">
        <v>46</v>
      </c>
      <c r="V32" s="3" t="s">
        <v>2518</v>
      </c>
      <c r="W32" s="3" t="s">
        <v>176</v>
      </c>
      <c r="X32" s="5" t="s">
        <v>46</v>
      </c>
      <c r="Y32" s="3" t="s">
        <v>46</v>
      </c>
      <c r="Z32" s="3" t="s">
        <v>47</v>
      </c>
      <c r="AA32" s="3" t="s">
        <v>121</v>
      </c>
      <c r="AB32" s="5" t="s">
        <v>46</v>
      </c>
      <c r="AC32" s="3" t="s">
        <v>2518</v>
      </c>
      <c r="AD32" s="3" t="s">
        <v>80</v>
      </c>
      <c r="AE32" s="3" t="s">
        <v>176</v>
      </c>
      <c r="AF32" s="5" t="s">
        <v>194</v>
      </c>
      <c r="AG32" s="3" t="s">
        <v>1229</v>
      </c>
      <c r="AH32" s="5" t="s">
        <v>6267</v>
      </c>
      <c r="AI32" s="3" t="s">
        <v>6269</v>
      </c>
      <c r="AK32" s="16">
        <f t="shared" si="0"/>
        <v>310.47999999999956</v>
      </c>
      <c r="AL32" t="str">
        <f t="shared" si="1"/>
        <v>Konidaris, Panagiotis</v>
      </c>
      <c r="AN32" s="23">
        <f t="shared" si="5"/>
        <v>2.0613696444337526</v>
      </c>
      <c r="AQ32" s="25">
        <f t="shared" si="3"/>
        <v>1.9633894279841746E-2</v>
      </c>
      <c r="AR32" s="41">
        <f t="shared" si="4"/>
        <v>50.932330883879054</v>
      </c>
    </row>
    <row r="33" spans="1:44" x14ac:dyDescent="0.25">
      <c r="A33" s="3" t="s">
        <v>208</v>
      </c>
      <c r="B33" s="4" t="s">
        <v>410</v>
      </c>
      <c r="C33" s="3" t="s">
        <v>42</v>
      </c>
      <c r="D33" s="3" t="s">
        <v>377</v>
      </c>
      <c r="E33" s="3" t="s">
        <v>2773</v>
      </c>
      <c r="F33" s="3" t="s">
        <v>411</v>
      </c>
      <c r="G33" s="3" t="s">
        <v>65</v>
      </c>
      <c r="H33" s="5" t="s">
        <v>46</v>
      </c>
      <c r="I33" s="3" t="s">
        <v>47</v>
      </c>
      <c r="J33" s="3" t="s">
        <v>46</v>
      </c>
      <c r="K33" s="3" t="s">
        <v>143</v>
      </c>
      <c r="L33" s="5" t="s">
        <v>46</v>
      </c>
      <c r="M33" s="3" t="s">
        <v>46</v>
      </c>
      <c r="N33" s="3" t="s">
        <v>46</v>
      </c>
      <c r="O33" s="3" t="s">
        <v>38</v>
      </c>
      <c r="P33" s="5" t="s">
        <v>40</v>
      </c>
      <c r="Q33" s="3" t="s">
        <v>47</v>
      </c>
      <c r="R33" s="3" t="s">
        <v>40</v>
      </c>
      <c r="S33" s="3" t="s">
        <v>50</v>
      </c>
      <c r="T33" s="5" t="s">
        <v>2523</v>
      </c>
      <c r="U33" s="3" t="s">
        <v>2518</v>
      </c>
      <c r="V33" s="3" t="s">
        <v>2518</v>
      </c>
      <c r="W33" s="3" t="s">
        <v>176</v>
      </c>
      <c r="X33" s="5" t="s">
        <v>46</v>
      </c>
      <c r="Y33" s="3" t="s">
        <v>46</v>
      </c>
      <c r="Z33" s="3" t="s">
        <v>46</v>
      </c>
      <c r="AA33" s="3" t="s">
        <v>210</v>
      </c>
      <c r="AB33" s="5" t="s">
        <v>46</v>
      </c>
      <c r="AC33" s="3" t="s">
        <v>46</v>
      </c>
      <c r="AD33" s="3" t="s">
        <v>80</v>
      </c>
      <c r="AE33" s="3" t="s">
        <v>176</v>
      </c>
      <c r="AF33" s="5" t="s">
        <v>2662</v>
      </c>
      <c r="AG33" s="3" t="s">
        <v>950</v>
      </c>
      <c r="AH33" s="5" t="s">
        <v>6270</v>
      </c>
      <c r="AI33" s="3" t="s">
        <v>6271</v>
      </c>
      <c r="AK33" s="16">
        <f t="shared" si="0"/>
        <v>40.599999999999909</v>
      </c>
      <c r="AN33" s="23">
        <f t="shared" si="5"/>
        <v>0.26172799822448489</v>
      </c>
      <c r="AQ33" s="25">
        <f t="shared" si="3"/>
        <v>0.39676557664366519</v>
      </c>
      <c r="AR33" s="41">
        <f t="shared" si="4"/>
        <v>2.520379939356733</v>
      </c>
    </row>
    <row r="34" spans="1:44" x14ac:dyDescent="0.25">
      <c r="A34" s="3" t="s">
        <v>273</v>
      </c>
      <c r="B34" s="4" t="s">
        <v>464</v>
      </c>
      <c r="C34" s="3" t="s">
        <v>42</v>
      </c>
      <c r="D34" s="3" t="s">
        <v>55</v>
      </c>
      <c r="E34" s="3" t="s">
        <v>2650</v>
      </c>
      <c r="F34" s="3" t="s">
        <v>66</v>
      </c>
      <c r="G34" s="3" t="s">
        <v>42</v>
      </c>
      <c r="H34" s="5" t="s">
        <v>46</v>
      </c>
      <c r="I34" s="3" t="s">
        <v>46</v>
      </c>
      <c r="J34" s="3" t="s">
        <v>47</v>
      </c>
      <c r="K34" s="3" t="s">
        <v>143</v>
      </c>
      <c r="L34" s="5" t="s">
        <v>47</v>
      </c>
      <c r="M34" s="3" t="s">
        <v>46</v>
      </c>
      <c r="N34" s="3" t="s">
        <v>61</v>
      </c>
      <c r="O34" s="3" t="s">
        <v>38</v>
      </c>
      <c r="P34" s="5" t="s">
        <v>46</v>
      </c>
      <c r="Q34" s="3" t="s">
        <v>47</v>
      </c>
      <c r="R34" s="3" t="s">
        <v>40</v>
      </c>
      <c r="S34" s="3" t="s">
        <v>50</v>
      </c>
      <c r="T34" s="5" t="s">
        <v>46</v>
      </c>
      <c r="U34" s="3" t="s">
        <v>46</v>
      </c>
      <c r="V34" s="3" t="s">
        <v>48</v>
      </c>
      <c r="W34" s="3" t="s">
        <v>176</v>
      </c>
      <c r="X34" s="5" t="s">
        <v>46</v>
      </c>
      <c r="Y34" s="3" t="s">
        <v>46</v>
      </c>
      <c r="Z34" s="3" t="s">
        <v>46</v>
      </c>
      <c r="AA34" s="3" t="s">
        <v>821</v>
      </c>
      <c r="AB34" s="5" t="s">
        <v>46</v>
      </c>
      <c r="AC34" s="3" t="s">
        <v>46</v>
      </c>
      <c r="AD34" s="3" t="s">
        <v>47</v>
      </c>
      <c r="AE34" s="3" t="s">
        <v>176</v>
      </c>
      <c r="AF34" s="5" t="s">
        <v>196</v>
      </c>
      <c r="AG34" s="3" t="s">
        <v>4320</v>
      </c>
      <c r="AH34" s="5" t="s">
        <v>6272</v>
      </c>
      <c r="AI34" s="3" t="s">
        <v>6273</v>
      </c>
      <c r="AK34" s="16">
        <f t="shared" si="0"/>
        <v>169.75</v>
      </c>
      <c r="AN34" s="23">
        <f t="shared" si="5"/>
        <v>1.1229393462603801</v>
      </c>
      <c r="AQ34" s="25">
        <f t="shared" si="3"/>
        <v>0.13073162769693303</v>
      </c>
      <c r="AR34" s="41">
        <f t="shared" si="4"/>
        <v>7.6492583900067208</v>
      </c>
    </row>
    <row r="35" spans="1:44" x14ac:dyDescent="0.25">
      <c r="A35" s="3" t="s">
        <v>122</v>
      </c>
      <c r="B35" s="4" t="s">
        <v>89</v>
      </c>
      <c r="C35" s="3" t="s">
        <v>58</v>
      </c>
      <c r="D35" s="3" t="s">
        <v>90</v>
      </c>
      <c r="E35" s="3" t="s">
        <v>2893</v>
      </c>
      <c r="F35" s="3" t="s">
        <v>194</v>
      </c>
      <c r="G35" s="3" t="s">
        <v>65</v>
      </c>
      <c r="H35" s="5" t="s">
        <v>47</v>
      </c>
      <c r="I35" s="3" t="s">
        <v>46</v>
      </c>
      <c r="J35" s="3" t="s">
        <v>46</v>
      </c>
      <c r="K35" s="3" t="s">
        <v>143</v>
      </c>
      <c r="L35" s="5" t="s">
        <v>46</v>
      </c>
      <c r="M35" s="3" t="s">
        <v>46</v>
      </c>
      <c r="N35" s="3" t="s">
        <v>61</v>
      </c>
      <c r="O35" s="3" t="s">
        <v>67</v>
      </c>
      <c r="P35" s="5" t="s">
        <v>47</v>
      </c>
      <c r="Q35" s="3" t="s">
        <v>47</v>
      </c>
      <c r="R35" s="3" t="s">
        <v>40</v>
      </c>
      <c r="S35" s="3" t="s">
        <v>50</v>
      </c>
      <c r="T35" s="5" t="s">
        <v>46</v>
      </c>
      <c r="U35" s="3" t="s">
        <v>2518</v>
      </c>
      <c r="V35" s="3" t="s">
        <v>46</v>
      </c>
      <c r="W35" s="3" t="s">
        <v>176</v>
      </c>
      <c r="X35" s="5" t="s">
        <v>46</v>
      </c>
      <c r="Y35" s="3" t="s">
        <v>46</v>
      </c>
      <c r="Z35" s="3" t="s">
        <v>46</v>
      </c>
      <c r="AA35" s="3" t="s">
        <v>443</v>
      </c>
      <c r="AB35" s="5" t="s">
        <v>2518</v>
      </c>
      <c r="AC35" s="3" t="s">
        <v>46</v>
      </c>
      <c r="AD35" s="3" t="s">
        <v>80</v>
      </c>
      <c r="AE35" s="3" t="s">
        <v>176</v>
      </c>
      <c r="AF35" s="5" t="s">
        <v>196</v>
      </c>
      <c r="AG35" s="3" t="s">
        <v>2278</v>
      </c>
      <c r="AH35" s="5" t="s">
        <v>6272</v>
      </c>
      <c r="AI35" s="3" t="s">
        <v>6274</v>
      </c>
      <c r="AK35" s="16">
        <f t="shared" si="0"/>
        <v>43.300000000000182</v>
      </c>
      <c r="AN35" s="23">
        <f t="shared" si="5"/>
        <v>0.27973241665032422</v>
      </c>
      <c r="AQ35" s="25">
        <f t="shared" si="3"/>
        <v>0.38984140294500003</v>
      </c>
      <c r="AR35" s="41">
        <f t="shared" si="4"/>
        <v>2.5651457039853791</v>
      </c>
    </row>
    <row r="36" spans="1:44" x14ac:dyDescent="0.25">
      <c r="A36" s="3" t="s">
        <v>107</v>
      </c>
      <c r="B36" s="4" t="s">
        <v>2907</v>
      </c>
      <c r="C36" s="3" t="s">
        <v>151</v>
      </c>
      <c r="D36" s="3" t="s">
        <v>354</v>
      </c>
      <c r="E36" s="3">
        <v>2285.1799999999998</v>
      </c>
      <c r="F36" s="3" t="s">
        <v>80</v>
      </c>
      <c r="G36" s="3" t="s">
        <v>42</v>
      </c>
      <c r="H36" s="5" t="s">
        <v>47</v>
      </c>
      <c r="I36" s="3" t="s">
        <v>46</v>
      </c>
      <c r="J36" s="3" t="s">
        <v>46</v>
      </c>
      <c r="K36" s="3" t="s">
        <v>143</v>
      </c>
      <c r="L36" s="5" t="s">
        <v>40</v>
      </c>
      <c r="M36" s="3" t="s">
        <v>46</v>
      </c>
      <c r="N36" s="3" t="s">
        <v>46</v>
      </c>
      <c r="O36" s="3" t="s">
        <v>38</v>
      </c>
      <c r="P36" s="5" t="s">
        <v>47</v>
      </c>
      <c r="Q36" s="3" t="s">
        <v>47</v>
      </c>
      <c r="R36" s="3" t="s">
        <v>40</v>
      </c>
      <c r="S36" s="3" t="s">
        <v>368</v>
      </c>
      <c r="T36" s="5" t="s">
        <v>46</v>
      </c>
      <c r="U36" s="3" t="s">
        <v>46</v>
      </c>
      <c r="V36" s="3" t="s">
        <v>46</v>
      </c>
      <c r="W36" s="3" t="s">
        <v>189</v>
      </c>
      <c r="X36" s="5" t="s">
        <v>46</v>
      </c>
      <c r="Y36" s="3" t="s">
        <v>46</v>
      </c>
      <c r="Z36" s="3" t="s">
        <v>46</v>
      </c>
      <c r="AA36" s="3" t="s">
        <v>60</v>
      </c>
      <c r="AB36" s="5" t="s">
        <v>46</v>
      </c>
      <c r="AC36" s="3" t="s">
        <v>46</v>
      </c>
      <c r="AD36" s="3" t="s">
        <v>80</v>
      </c>
      <c r="AE36" s="3" t="s">
        <v>176</v>
      </c>
      <c r="AF36" s="5" t="s">
        <v>196</v>
      </c>
      <c r="AG36" s="3" t="s">
        <v>246</v>
      </c>
      <c r="AH36" s="5" t="s">
        <v>6272</v>
      </c>
      <c r="AI36" s="3" t="s">
        <v>42</v>
      </c>
      <c r="AK36" s="16">
        <f t="shared" si="0"/>
        <v>93.140000000000327</v>
      </c>
      <c r="AN36" s="23">
        <f t="shared" si="5"/>
        <v>0.61208064418504438</v>
      </c>
      <c r="AQ36" s="25">
        <f t="shared" si="3"/>
        <v>0.2702422015222079</v>
      </c>
      <c r="AR36" s="41">
        <f t="shared" si="4"/>
        <v>3.7003843010723187</v>
      </c>
    </row>
    <row r="37" spans="1:44" x14ac:dyDescent="0.25">
      <c r="A37" s="3" t="s">
        <v>279</v>
      </c>
      <c r="B37" s="4" t="s">
        <v>4176</v>
      </c>
      <c r="C37" s="3" t="s">
        <v>42</v>
      </c>
      <c r="D37" s="3" t="s">
        <v>422</v>
      </c>
      <c r="E37" s="3" t="s">
        <v>6275</v>
      </c>
      <c r="F37" s="3" t="s">
        <v>676</v>
      </c>
      <c r="G37" s="3" t="s">
        <v>42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47</v>
      </c>
      <c r="M37" s="3" t="s">
        <v>46</v>
      </c>
      <c r="N37" s="3" t="s">
        <v>46</v>
      </c>
      <c r="O37" s="3" t="s">
        <v>38</v>
      </c>
      <c r="P37" s="5" t="s">
        <v>47</v>
      </c>
      <c r="Q37" s="3" t="s">
        <v>47</v>
      </c>
      <c r="R37" s="3" t="s">
        <v>40</v>
      </c>
      <c r="S37" s="3" t="s">
        <v>50</v>
      </c>
      <c r="T37" s="5" t="s">
        <v>46</v>
      </c>
      <c r="U37" s="3" t="s">
        <v>2518</v>
      </c>
      <c r="V37" s="3" t="s">
        <v>47</v>
      </c>
      <c r="W37" s="3" t="s">
        <v>176</v>
      </c>
      <c r="X37" s="5" t="s">
        <v>46</v>
      </c>
      <c r="Y37" s="3" t="s">
        <v>46</v>
      </c>
      <c r="Z37" s="3" t="s">
        <v>46</v>
      </c>
      <c r="AA37" s="3" t="s">
        <v>121</v>
      </c>
      <c r="AB37" s="5" t="s">
        <v>46</v>
      </c>
      <c r="AC37" s="3" t="s">
        <v>46</v>
      </c>
      <c r="AD37" s="3" t="s">
        <v>47</v>
      </c>
      <c r="AE37" s="3" t="s">
        <v>176</v>
      </c>
      <c r="AF37" s="5" t="s">
        <v>4768</v>
      </c>
      <c r="AG37" s="3" t="s">
        <v>184</v>
      </c>
      <c r="AH37" s="5" t="s">
        <v>6276</v>
      </c>
      <c r="AI37" s="3" t="s">
        <v>4139</v>
      </c>
      <c r="AK37" s="16">
        <f t="shared" si="0"/>
        <v>172.92000000000007</v>
      </c>
      <c r="AN37" s="23">
        <f t="shared" si="5"/>
        <v>1.1440778671529379</v>
      </c>
      <c r="AQ37" s="25">
        <f t="shared" si="3"/>
        <v>0.12629567280978149</v>
      </c>
      <c r="AR37" s="41">
        <f t="shared" si="4"/>
        <v>7.9179276514575161</v>
      </c>
    </row>
    <row r="38" spans="1:44" x14ac:dyDescent="0.25">
      <c r="A38" s="3" t="s">
        <v>281</v>
      </c>
      <c r="B38" s="4" t="s">
        <v>300</v>
      </c>
      <c r="C38" s="3" t="s">
        <v>42</v>
      </c>
      <c r="D38" s="3" t="s">
        <v>100</v>
      </c>
      <c r="E38" s="3" t="s">
        <v>2930</v>
      </c>
      <c r="F38" s="3" t="s">
        <v>85</v>
      </c>
      <c r="G38" s="3" t="s">
        <v>65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46</v>
      </c>
      <c r="M38" s="3" t="s">
        <v>46</v>
      </c>
      <c r="N38" s="3" t="s">
        <v>61</v>
      </c>
      <c r="O38" s="3" t="s">
        <v>38</v>
      </c>
      <c r="P38" s="5" t="s">
        <v>47</v>
      </c>
      <c r="Q38" s="3" t="s">
        <v>47</v>
      </c>
      <c r="R38" s="3" t="s">
        <v>40</v>
      </c>
      <c r="S38" s="3" t="s">
        <v>50</v>
      </c>
      <c r="T38" s="5" t="s">
        <v>46</v>
      </c>
      <c r="U38" s="3" t="s">
        <v>47</v>
      </c>
      <c r="V38" s="3" t="s">
        <v>80</v>
      </c>
      <c r="W38" s="3" t="s">
        <v>176</v>
      </c>
      <c r="X38" s="5" t="s">
        <v>2518</v>
      </c>
      <c r="Y38" s="3" t="s">
        <v>46</v>
      </c>
      <c r="Z38" s="3" t="s">
        <v>46</v>
      </c>
      <c r="AA38" s="3" t="s">
        <v>361</v>
      </c>
      <c r="AB38" s="5" t="s">
        <v>46</v>
      </c>
      <c r="AC38" s="3" t="s">
        <v>46</v>
      </c>
      <c r="AD38" s="3" t="s">
        <v>80</v>
      </c>
      <c r="AE38" s="3" t="s">
        <v>176</v>
      </c>
      <c r="AF38" s="5" t="s">
        <v>3207</v>
      </c>
      <c r="AG38" s="3" t="s">
        <v>1532</v>
      </c>
      <c r="AH38" s="5" t="s">
        <v>6277</v>
      </c>
      <c r="AI38" s="3" t="s">
        <v>6278</v>
      </c>
      <c r="AK38" s="16">
        <f t="shared" si="0"/>
        <v>61.519999999999982</v>
      </c>
      <c r="AN38" s="23">
        <f t="shared" si="5"/>
        <v>0.40122889950912272</v>
      </c>
      <c r="AQ38" s="25">
        <f t="shared" si="3"/>
        <v>0.34412580272254911</v>
      </c>
      <c r="AR38" s="41">
        <f t="shared" si="4"/>
        <v>2.9059140351827915</v>
      </c>
    </row>
    <row r="39" spans="1:44" x14ac:dyDescent="0.25">
      <c r="A39" s="3" t="s">
        <v>236</v>
      </c>
      <c r="B39" s="4" t="s">
        <v>2708</v>
      </c>
      <c r="C39" s="3" t="s">
        <v>42</v>
      </c>
      <c r="D39" s="3" t="s">
        <v>186</v>
      </c>
      <c r="E39" s="3" t="s">
        <v>2839</v>
      </c>
      <c r="F39" s="3" t="s">
        <v>149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119</v>
      </c>
      <c r="L39" s="5" t="s">
        <v>48</v>
      </c>
      <c r="M39" s="3" t="s">
        <v>46</v>
      </c>
      <c r="N39" s="3" t="s">
        <v>61</v>
      </c>
      <c r="O39" s="3" t="s">
        <v>38</v>
      </c>
      <c r="P39" s="5" t="s">
        <v>47</v>
      </c>
      <c r="Q39" s="3" t="s">
        <v>47</v>
      </c>
      <c r="R39" s="3" t="s">
        <v>40</v>
      </c>
      <c r="S39" s="3" t="s">
        <v>50</v>
      </c>
      <c r="T39" s="5" t="s">
        <v>46</v>
      </c>
      <c r="U39" s="3" t="s">
        <v>46</v>
      </c>
      <c r="V39" s="3" t="s">
        <v>46</v>
      </c>
      <c r="W39" s="3" t="s">
        <v>315</v>
      </c>
      <c r="X39" s="5" t="s">
        <v>46</v>
      </c>
      <c r="Y39" s="3" t="s">
        <v>47</v>
      </c>
      <c r="Z39" s="3" t="s">
        <v>46</v>
      </c>
      <c r="AA39" s="3" t="s">
        <v>121</v>
      </c>
      <c r="AB39" s="5" t="s">
        <v>46</v>
      </c>
      <c r="AC39" s="3" t="s">
        <v>2524</v>
      </c>
      <c r="AD39" s="3" t="s">
        <v>80</v>
      </c>
      <c r="AE39" s="3" t="s">
        <v>176</v>
      </c>
      <c r="AF39" s="5" t="s">
        <v>3207</v>
      </c>
      <c r="AG39" s="3" t="s">
        <v>896</v>
      </c>
      <c r="AH39" s="5" t="s">
        <v>6277</v>
      </c>
      <c r="AI39" s="3" t="s">
        <v>4283</v>
      </c>
      <c r="AK39" s="16">
        <f t="shared" si="0"/>
        <v>-168.94000000000005</v>
      </c>
      <c r="AN39" s="23">
        <f t="shared" si="5"/>
        <v>-1.1355482376829196</v>
      </c>
      <c r="AQ39" s="25">
        <f t="shared" si="3"/>
        <v>0.87192715863480541</v>
      </c>
      <c r="AR39" s="41">
        <f t="shared" si="4"/>
        <v>1.1468847943281419</v>
      </c>
    </row>
    <row r="40" spans="1:44" x14ac:dyDescent="0.25">
      <c r="A40" s="3" t="s">
        <v>315</v>
      </c>
      <c r="B40" s="4" t="s">
        <v>57</v>
      </c>
      <c r="C40" s="3" t="s">
        <v>58</v>
      </c>
      <c r="D40" s="3" t="s">
        <v>59</v>
      </c>
      <c r="E40" s="3" t="s">
        <v>2882</v>
      </c>
      <c r="F40" s="3" t="s">
        <v>399</v>
      </c>
      <c r="G40" s="3" t="s">
        <v>45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46</v>
      </c>
      <c r="M40" s="3" t="s">
        <v>46</v>
      </c>
      <c r="N40" s="3" t="s">
        <v>46</v>
      </c>
      <c r="O40" s="3" t="s">
        <v>219</v>
      </c>
      <c r="P40" s="5" t="s">
        <v>46</v>
      </c>
      <c r="Q40" s="3" t="s">
        <v>47</v>
      </c>
      <c r="R40" s="3" t="s">
        <v>40</v>
      </c>
      <c r="S40" s="3" t="s">
        <v>50</v>
      </c>
      <c r="T40" s="5" t="s">
        <v>46</v>
      </c>
      <c r="U40" s="3" t="s">
        <v>46</v>
      </c>
      <c r="V40" s="3" t="s">
        <v>46</v>
      </c>
      <c r="W40" s="3" t="s">
        <v>176</v>
      </c>
      <c r="X40" s="5" t="s">
        <v>2518</v>
      </c>
      <c r="Y40" s="3" t="s">
        <v>46</v>
      </c>
      <c r="Z40" s="3" t="s">
        <v>47</v>
      </c>
      <c r="AA40" s="3" t="s">
        <v>121</v>
      </c>
      <c r="AB40" s="5" t="s">
        <v>2518</v>
      </c>
      <c r="AC40" s="3" t="s">
        <v>80</v>
      </c>
      <c r="AD40" s="3" t="s">
        <v>80</v>
      </c>
      <c r="AE40" s="3" t="s">
        <v>176</v>
      </c>
      <c r="AF40" s="5" t="s">
        <v>78</v>
      </c>
      <c r="AG40" s="3" t="s">
        <v>2278</v>
      </c>
      <c r="AH40" s="5" t="s">
        <v>6279</v>
      </c>
      <c r="AI40" s="3" t="s">
        <v>6280</v>
      </c>
      <c r="AK40" s="16">
        <f t="shared" si="0"/>
        <v>28.349999999999909</v>
      </c>
      <c r="AN40" s="23">
        <f t="shared" si="5"/>
        <v>0.18004128499614805</v>
      </c>
      <c r="AQ40" s="25">
        <f t="shared" si="3"/>
        <v>0.42856007849854971</v>
      </c>
      <c r="AR40" s="41">
        <f t="shared" si="4"/>
        <v>2.3333951298111497</v>
      </c>
    </row>
    <row r="41" spans="1:44" x14ac:dyDescent="0.25">
      <c r="A41" s="3" t="s">
        <v>96</v>
      </c>
      <c r="B41" s="4" t="s">
        <v>2714</v>
      </c>
      <c r="C41" s="3" t="s">
        <v>58</v>
      </c>
      <c r="D41" s="3" t="s">
        <v>115</v>
      </c>
      <c r="E41" s="3" t="s">
        <v>2857</v>
      </c>
      <c r="F41" s="3" t="s">
        <v>223</v>
      </c>
      <c r="G41" s="3" t="s">
        <v>65</v>
      </c>
      <c r="H41" s="5" t="s">
        <v>46</v>
      </c>
      <c r="I41" s="3" t="s">
        <v>46</v>
      </c>
      <c r="J41" s="3" t="s">
        <v>47</v>
      </c>
      <c r="K41" s="3" t="s">
        <v>143</v>
      </c>
      <c r="L41" s="5" t="s">
        <v>61</v>
      </c>
      <c r="M41" s="3" t="s">
        <v>46</v>
      </c>
      <c r="N41" s="3" t="s">
        <v>46</v>
      </c>
      <c r="O41" s="3" t="s">
        <v>188</v>
      </c>
      <c r="P41" s="5" t="s">
        <v>47</v>
      </c>
      <c r="Q41" s="3" t="s">
        <v>47</v>
      </c>
      <c r="R41" s="3" t="s">
        <v>40</v>
      </c>
      <c r="S41" s="3" t="s">
        <v>50</v>
      </c>
      <c r="T41" s="5" t="s">
        <v>46</v>
      </c>
      <c r="U41" s="3" t="s">
        <v>46</v>
      </c>
      <c r="V41" s="3" t="s">
        <v>47</v>
      </c>
      <c r="W41" s="3" t="s">
        <v>176</v>
      </c>
      <c r="X41" s="5" t="s">
        <v>46</v>
      </c>
      <c r="Y41" s="3" t="s">
        <v>2525</v>
      </c>
      <c r="Z41" s="3" t="s">
        <v>46</v>
      </c>
      <c r="AA41" s="3" t="s">
        <v>212</v>
      </c>
      <c r="AB41" s="5" t="s">
        <v>46</v>
      </c>
      <c r="AC41" s="3" t="s">
        <v>46</v>
      </c>
      <c r="AD41" s="3" t="s">
        <v>80</v>
      </c>
      <c r="AE41" s="3" t="s">
        <v>176</v>
      </c>
      <c r="AF41" s="5" t="s">
        <v>3211</v>
      </c>
      <c r="AG41" s="3" t="s">
        <v>246</v>
      </c>
      <c r="AH41" s="5" t="s">
        <v>6281</v>
      </c>
      <c r="AI41" s="3" t="s">
        <v>6282</v>
      </c>
      <c r="AK41" s="16">
        <f t="shared" si="0"/>
        <v>69.8100000000004</v>
      </c>
      <c r="AN41" s="23">
        <f t="shared" si="5"/>
        <v>0.45650913237956736</v>
      </c>
      <c r="AQ41" s="25">
        <f t="shared" si="3"/>
        <v>0.32401195264110561</v>
      </c>
      <c r="AR41" s="41">
        <f t="shared" si="4"/>
        <v>3.0863058965841854</v>
      </c>
    </row>
    <row r="42" spans="1:44" x14ac:dyDescent="0.25">
      <c r="A42" s="3" t="s">
        <v>219</v>
      </c>
      <c r="B42" s="4" t="s">
        <v>2832</v>
      </c>
      <c r="C42" s="3" t="s">
        <v>42</v>
      </c>
      <c r="D42" s="3" t="s">
        <v>426</v>
      </c>
      <c r="E42" s="3" t="s">
        <v>2833</v>
      </c>
      <c r="F42" s="3" t="s">
        <v>321</v>
      </c>
      <c r="G42" s="3" t="s">
        <v>65</v>
      </c>
      <c r="H42" s="5" t="s">
        <v>47</v>
      </c>
      <c r="I42" s="3" t="s">
        <v>46</v>
      </c>
      <c r="J42" s="3" t="s">
        <v>47</v>
      </c>
      <c r="K42" s="3" t="s">
        <v>143</v>
      </c>
      <c r="L42" s="5" t="s">
        <v>46</v>
      </c>
      <c r="M42" s="3" t="s">
        <v>46</v>
      </c>
      <c r="N42" s="3" t="s">
        <v>46</v>
      </c>
      <c r="O42" s="3" t="s">
        <v>305</v>
      </c>
      <c r="P42" s="5" t="s">
        <v>47</v>
      </c>
      <c r="Q42" s="3" t="s">
        <v>47</v>
      </c>
      <c r="R42" s="3" t="s">
        <v>40</v>
      </c>
      <c r="S42" s="3" t="s">
        <v>50</v>
      </c>
      <c r="T42" s="5" t="s">
        <v>46</v>
      </c>
      <c r="U42" s="3" t="s">
        <v>46</v>
      </c>
      <c r="V42" s="3" t="s">
        <v>47</v>
      </c>
      <c r="W42" s="3" t="s">
        <v>176</v>
      </c>
      <c r="X42" s="5" t="s">
        <v>46</v>
      </c>
      <c r="Y42" s="3" t="s">
        <v>46</v>
      </c>
      <c r="Z42" s="3" t="s">
        <v>46</v>
      </c>
      <c r="AA42" s="3" t="s">
        <v>71</v>
      </c>
      <c r="AB42" s="5" t="s">
        <v>46</v>
      </c>
      <c r="AC42" s="3" t="s">
        <v>46</v>
      </c>
      <c r="AD42" s="3" t="s">
        <v>80</v>
      </c>
      <c r="AE42" s="3" t="s">
        <v>176</v>
      </c>
      <c r="AF42" s="5" t="s">
        <v>188</v>
      </c>
      <c r="AG42" s="3" t="s">
        <v>2085</v>
      </c>
      <c r="AH42" s="5" t="s">
        <v>6283</v>
      </c>
      <c r="AI42" s="3" t="s">
        <v>6284</v>
      </c>
      <c r="AK42" s="16">
        <f t="shared" si="0"/>
        <v>-111.75</v>
      </c>
      <c r="AN42" s="23">
        <f t="shared" si="5"/>
        <v>-0.75418798221119798</v>
      </c>
      <c r="AQ42" s="25">
        <f t="shared" si="3"/>
        <v>0.77463182358572902</v>
      </c>
      <c r="AR42" s="41">
        <f t="shared" si="4"/>
        <v>1.2909358608210206</v>
      </c>
    </row>
    <row r="43" spans="1:44" x14ac:dyDescent="0.25">
      <c r="A43" s="3" t="s">
        <v>302</v>
      </c>
      <c r="B43" s="4" t="s">
        <v>505</v>
      </c>
      <c r="C43" s="3" t="s">
        <v>63</v>
      </c>
      <c r="D43" s="3" t="s">
        <v>140</v>
      </c>
      <c r="E43" s="3" t="s">
        <v>2910</v>
      </c>
      <c r="F43" s="3" t="s">
        <v>2911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46</v>
      </c>
      <c r="M43" s="3" t="s">
        <v>47</v>
      </c>
      <c r="N43" s="3" t="s">
        <v>46</v>
      </c>
      <c r="O43" s="3" t="s">
        <v>38</v>
      </c>
      <c r="P43" s="5" t="s">
        <v>46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46</v>
      </c>
      <c r="V43" s="3" t="s">
        <v>80</v>
      </c>
      <c r="W43" s="3" t="s">
        <v>176</v>
      </c>
      <c r="X43" s="5" t="s">
        <v>47</v>
      </c>
      <c r="Y43" s="3" t="s">
        <v>46</v>
      </c>
      <c r="Z43" s="3" t="s">
        <v>80</v>
      </c>
      <c r="AA43" s="3" t="s">
        <v>121</v>
      </c>
      <c r="AB43" s="5" t="s">
        <v>46</v>
      </c>
      <c r="AC43" s="3" t="s">
        <v>46</v>
      </c>
      <c r="AD43" s="3" t="s">
        <v>80</v>
      </c>
      <c r="AE43" s="3" t="s">
        <v>176</v>
      </c>
      <c r="AF43" s="5" t="s">
        <v>210</v>
      </c>
      <c r="AG43" s="3" t="s">
        <v>184</v>
      </c>
      <c r="AH43" s="5" t="s">
        <v>6285</v>
      </c>
      <c r="AI43" s="8" t="s">
        <v>6286</v>
      </c>
      <c r="AK43" s="16">
        <f t="shared" si="0"/>
        <v>512.74</v>
      </c>
      <c r="AL43" t="str">
        <f>IF(AK43&gt;300,B43,"  ")</f>
        <v>Mihalcescu, Alexandru</v>
      </c>
      <c r="AN43" s="23">
        <f t="shared" si="5"/>
        <v>3.4101006336226058</v>
      </c>
      <c r="AQ43" s="25">
        <f t="shared" si="3"/>
        <v>3.2469456651784689E-4</v>
      </c>
      <c r="AR43" s="41">
        <f t="shared" si="4"/>
        <v>3079.8174750024182</v>
      </c>
    </row>
    <row r="44" spans="1:44" x14ac:dyDescent="0.25">
      <c r="A44" s="3" t="s">
        <v>293</v>
      </c>
      <c r="B44" s="4" t="s">
        <v>510</v>
      </c>
      <c r="C44" s="3" t="s">
        <v>42</v>
      </c>
      <c r="D44" s="3" t="s">
        <v>307</v>
      </c>
      <c r="E44" s="3" t="s">
        <v>2908</v>
      </c>
      <c r="F44" s="3" t="s">
        <v>52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61</v>
      </c>
      <c r="M44" s="3" t="s">
        <v>46</v>
      </c>
      <c r="N44" s="3" t="s">
        <v>47</v>
      </c>
      <c r="O44" s="3" t="s">
        <v>38</v>
      </c>
      <c r="P44" s="5" t="s">
        <v>47</v>
      </c>
      <c r="Q44" s="3" t="s">
        <v>47</v>
      </c>
      <c r="R44" s="3" t="s">
        <v>40</v>
      </c>
      <c r="S44" s="3" t="s">
        <v>226</v>
      </c>
      <c r="T44" s="5" t="s">
        <v>46</v>
      </c>
      <c r="U44" s="3" t="s">
        <v>2518</v>
      </c>
      <c r="V44" s="3" t="s">
        <v>80</v>
      </c>
      <c r="W44" s="3" t="s">
        <v>176</v>
      </c>
      <c r="X44" s="5" t="s">
        <v>2518</v>
      </c>
      <c r="Y44" s="3" t="s">
        <v>2525</v>
      </c>
      <c r="Z44" s="3" t="s">
        <v>46</v>
      </c>
      <c r="AA44" s="3" t="s">
        <v>321</v>
      </c>
      <c r="AB44" s="5" t="s">
        <v>46</v>
      </c>
      <c r="AC44" s="3" t="s">
        <v>80</v>
      </c>
      <c r="AD44" s="3" t="s">
        <v>46</v>
      </c>
      <c r="AE44" s="3" t="s">
        <v>189</v>
      </c>
      <c r="AF44" s="5" t="s">
        <v>4162</v>
      </c>
      <c r="AG44" s="3" t="s">
        <v>1422</v>
      </c>
      <c r="AH44" s="5" t="s">
        <v>6287</v>
      </c>
      <c r="AI44" s="3" t="s">
        <v>6288</v>
      </c>
      <c r="AK44" s="16">
        <f t="shared" si="0"/>
        <v>262.20000000000005</v>
      </c>
      <c r="AN44" s="23">
        <f t="shared" si="5"/>
        <v>1.7394239697672982</v>
      </c>
      <c r="AQ44" s="25">
        <f t="shared" si="3"/>
        <v>4.0980107520030118E-2</v>
      </c>
      <c r="AR44" s="41">
        <f t="shared" si="4"/>
        <v>24.402083364745284</v>
      </c>
    </row>
    <row r="45" spans="1:44" x14ac:dyDescent="0.25">
      <c r="A45" s="3" t="s">
        <v>305</v>
      </c>
      <c r="B45" s="4" t="s">
        <v>2841</v>
      </c>
      <c r="C45" s="3" t="s">
        <v>42</v>
      </c>
      <c r="D45" s="3" t="s">
        <v>307</v>
      </c>
      <c r="E45" s="3" t="s">
        <v>2842</v>
      </c>
      <c r="F45" s="3" t="s">
        <v>439</v>
      </c>
      <c r="G45" s="3" t="s">
        <v>111</v>
      </c>
      <c r="H45" s="5" t="s">
        <v>47</v>
      </c>
      <c r="I45" s="3" t="s">
        <v>46</v>
      </c>
      <c r="J45" s="3" t="s">
        <v>80</v>
      </c>
      <c r="K45" s="3" t="s">
        <v>143</v>
      </c>
      <c r="L45" s="5" t="s">
        <v>46</v>
      </c>
      <c r="M45" s="3" t="s">
        <v>46</v>
      </c>
      <c r="N45" s="3" t="s">
        <v>46</v>
      </c>
      <c r="O45" s="3" t="s">
        <v>321</v>
      </c>
      <c r="P45" s="5" t="s">
        <v>47</v>
      </c>
      <c r="Q45" s="3" t="s">
        <v>47</v>
      </c>
      <c r="R45" s="3" t="s">
        <v>40</v>
      </c>
      <c r="S45" s="3" t="s">
        <v>454</v>
      </c>
      <c r="T45" s="5" t="s">
        <v>46</v>
      </c>
      <c r="U45" s="3" t="s">
        <v>47</v>
      </c>
      <c r="V45" s="3" t="s">
        <v>46</v>
      </c>
      <c r="W45" s="3" t="s">
        <v>176</v>
      </c>
      <c r="X45" s="5" t="s">
        <v>46</v>
      </c>
      <c r="Y45" s="3" t="s">
        <v>46</v>
      </c>
      <c r="Z45" s="3" t="s">
        <v>47</v>
      </c>
      <c r="AA45" s="3" t="s">
        <v>81</v>
      </c>
      <c r="AB45" s="6" t="s">
        <v>46</v>
      </c>
      <c r="AC45" s="7" t="s">
        <v>46</v>
      </c>
      <c r="AD45" s="7" t="s">
        <v>2525</v>
      </c>
      <c r="AE45" s="7" t="s">
        <v>176</v>
      </c>
      <c r="AF45" s="5" t="s">
        <v>2604</v>
      </c>
      <c r="AG45" s="3" t="s">
        <v>1142</v>
      </c>
      <c r="AH45" s="5" t="s">
        <v>6289</v>
      </c>
      <c r="AI45" s="3" t="s">
        <v>6290</v>
      </c>
      <c r="AK45" s="16">
        <f t="shared" si="0"/>
        <v>-132.59999999999991</v>
      </c>
      <c r="AN45" s="23">
        <f t="shared" si="5"/>
        <v>-0.89322210227738708</v>
      </c>
      <c r="AQ45" s="25">
        <f t="shared" si="3"/>
        <v>0.81413087794564865</v>
      </c>
      <c r="AR45" s="41">
        <f t="shared" si="4"/>
        <v>1.2283037372607306</v>
      </c>
    </row>
    <row r="46" spans="1:44" x14ac:dyDescent="0.25">
      <c r="A46" s="3" t="s">
        <v>97</v>
      </c>
      <c r="B46" s="4" t="s">
        <v>6291</v>
      </c>
      <c r="C46" s="3" t="s">
        <v>42</v>
      </c>
      <c r="D46" s="3" t="s">
        <v>307</v>
      </c>
      <c r="E46" s="3" t="s">
        <v>6292</v>
      </c>
      <c r="F46" s="3" t="s">
        <v>235</v>
      </c>
      <c r="G46" s="3" t="s">
        <v>111</v>
      </c>
      <c r="H46" s="5" t="s">
        <v>47</v>
      </c>
      <c r="I46" s="3" t="s">
        <v>47</v>
      </c>
      <c r="J46" s="3" t="s">
        <v>46</v>
      </c>
      <c r="K46" s="3" t="s">
        <v>143</v>
      </c>
      <c r="L46" s="5" t="s">
        <v>80</v>
      </c>
      <c r="M46" s="3" t="s">
        <v>46</v>
      </c>
      <c r="N46" s="3" t="s">
        <v>46</v>
      </c>
      <c r="O46" s="3" t="s">
        <v>38</v>
      </c>
      <c r="P46" s="5" t="s">
        <v>47</v>
      </c>
      <c r="Q46" s="3" t="s">
        <v>47</v>
      </c>
      <c r="R46" s="3" t="s">
        <v>40</v>
      </c>
      <c r="S46" s="3" t="s">
        <v>50</v>
      </c>
      <c r="T46" s="5" t="s">
        <v>46</v>
      </c>
      <c r="U46" s="3" t="s">
        <v>46</v>
      </c>
      <c r="V46" s="3" t="s">
        <v>80</v>
      </c>
      <c r="W46" s="3" t="s">
        <v>176</v>
      </c>
      <c r="X46" s="5" t="s">
        <v>46</v>
      </c>
      <c r="Y46" s="3" t="s">
        <v>46</v>
      </c>
      <c r="Z46" s="3" t="s">
        <v>46</v>
      </c>
      <c r="AA46" s="3" t="s">
        <v>795</v>
      </c>
      <c r="AB46" s="6" t="s">
        <v>46</v>
      </c>
      <c r="AC46" s="7" t="s">
        <v>46</v>
      </c>
      <c r="AD46" s="7" t="s">
        <v>2525</v>
      </c>
      <c r="AE46" s="7" t="s">
        <v>176</v>
      </c>
      <c r="AF46" s="5" t="s">
        <v>2604</v>
      </c>
      <c r="AG46" s="3" t="s">
        <v>260</v>
      </c>
      <c r="AH46" s="5" t="s">
        <v>6289</v>
      </c>
      <c r="AI46" s="3" t="s">
        <v>6293</v>
      </c>
      <c r="AK46" s="16">
        <f t="shared" si="0"/>
        <v>10.880000000000109</v>
      </c>
      <c r="AN46" s="23">
        <f t="shared" si="5"/>
        <v>6.3546029477859964E-2</v>
      </c>
      <c r="AQ46" s="25">
        <f t="shared" si="3"/>
        <v>0.47466585352972945</v>
      </c>
      <c r="AR46" s="41">
        <f t="shared" si="4"/>
        <v>2.1067451820343921</v>
      </c>
    </row>
    <row r="47" spans="1:44" x14ac:dyDescent="0.25">
      <c r="A47" s="3" t="s">
        <v>220</v>
      </c>
      <c r="B47" s="4" t="s">
        <v>2917</v>
      </c>
      <c r="C47" s="3" t="s">
        <v>42</v>
      </c>
      <c r="D47" s="3" t="s">
        <v>140</v>
      </c>
      <c r="E47" s="3" t="s">
        <v>2918</v>
      </c>
      <c r="F47" s="3" t="s">
        <v>497</v>
      </c>
      <c r="G47" s="3" t="s">
        <v>65</v>
      </c>
      <c r="H47" s="5" t="s">
        <v>46</v>
      </c>
      <c r="I47" s="3" t="s">
        <v>46</v>
      </c>
      <c r="J47" s="3" t="s">
        <v>46</v>
      </c>
      <c r="K47" s="3" t="s">
        <v>143</v>
      </c>
      <c r="L47" s="5" t="s">
        <v>61</v>
      </c>
      <c r="M47" s="3" t="s">
        <v>46</v>
      </c>
      <c r="N47" s="3" t="s">
        <v>46</v>
      </c>
      <c r="O47" s="3" t="s">
        <v>38</v>
      </c>
      <c r="P47" s="5" t="s">
        <v>47</v>
      </c>
      <c r="Q47" s="3" t="s">
        <v>47</v>
      </c>
      <c r="R47" s="3" t="s">
        <v>40</v>
      </c>
      <c r="S47" s="3" t="s">
        <v>50</v>
      </c>
      <c r="T47" s="5" t="s">
        <v>46</v>
      </c>
      <c r="U47" s="3" t="s">
        <v>47</v>
      </c>
      <c r="V47" s="3" t="s">
        <v>2518</v>
      </c>
      <c r="W47" s="3" t="s">
        <v>176</v>
      </c>
      <c r="X47" s="5" t="s">
        <v>46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46</v>
      </c>
      <c r="AD47" s="3" t="s">
        <v>80</v>
      </c>
      <c r="AE47" s="3" t="s">
        <v>176</v>
      </c>
      <c r="AF47" s="5" t="s">
        <v>2604</v>
      </c>
      <c r="AG47" s="3" t="s">
        <v>184</v>
      </c>
      <c r="AH47" s="5" t="s">
        <v>6289</v>
      </c>
      <c r="AI47" s="3" t="s">
        <v>5597</v>
      </c>
      <c r="AK47" s="16">
        <f t="shared" si="0"/>
        <v>-61.190000000000055</v>
      </c>
      <c r="AN47" s="23">
        <f t="shared" si="5"/>
        <v>-0.41703857642958919</v>
      </c>
      <c r="AQ47" s="25">
        <f t="shared" si="3"/>
        <v>0.66167490426069386</v>
      </c>
      <c r="AR47" s="41">
        <f t="shared" si="4"/>
        <v>1.5113161970640632</v>
      </c>
    </row>
    <row r="48" spans="1:44" x14ac:dyDescent="0.25">
      <c r="A48" s="3" t="s">
        <v>321</v>
      </c>
      <c r="B48" s="4" t="s">
        <v>387</v>
      </c>
      <c r="C48" s="3" t="s">
        <v>58</v>
      </c>
      <c r="D48" s="3" t="s">
        <v>365</v>
      </c>
      <c r="E48" s="3" t="s">
        <v>2811</v>
      </c>
      <c r="F48" s="3" t="s">
        <v>38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80</v>
      </c>
      <c r="M48" s="3" t="s">
        <v>61</v>
      </c>
      <c r="N48" s="3" t="s">
        <v>46</v>
      </c>
      <c r="O48" s="3" t="s">
        <v>38</v>
      </c>
      <c r="P48" s="5" t="s">
        <v>47</v>
      </c>
      <c r="Q48" s="3" t="s">
        <v>47</v>
      </c>
      <c r="R48" s="3" t="s">
        <v>40</v>
      </c>
      <c r="S48" s="3" t="s">
        <v>50</v>
      </c>
      <c r="T48" s="5" t="s">
        <v>46</v>
      </c>
      <c r="U48" s="3" t="s">
        <v>47</v>
      </c>
      <c r="V48" s="3" t="s">
        <v>80</v>
      </c>
      <c r="W48" s="3" t="s">
        <v>176</v>
      </c>
      <c r="X48" s="5" t="s">
        <v>46</v>
      </c>
      <c r="Y48" s="3" t="s">
        <v>46</v>
      </c>
      <c r="Z48" s="3" t="s">
        <v>46</v>
      </c>
      <c r="AA48" s="3" t="s">
        <v>411</v>
      </c>
      <c r="AB48" s="5" t="s">
        <v>46</v>
      </c>
      <c r="AC48" s="3" t="s">
        <v>2524</v>
      </c>
      <c r="AD48" s="3" t="s">
        <v>80</v>
      </c>
      <c r="AE48" s="3" t="s">
        <v>176</v>
      </c>
      <c r="AF48" s="5" t="s">
        <v>2987</v>
      </c>
      <c r="AG48" s="3" t="s">
        <v>451</v>
      </c>
      <c r="AH48" s="5" t="s">
        <v>6294</v>
      </c>
      <c r="AI48" s="3" t="s">
        <v>6295</v>
      </c>
      <c r="AK48" s="16">
        <f t="shared" si="0"/>
        <v>-132.88000000000011</v>
      </c>
      <c r="AN48" s="23">
        <f t="shared" si="5"/>
        <v>-0.895089227151179</v>
      </c>
      <c r="AQ48" s="25">
        <f t="shared" si="3"/>
        <v>0.81463030386992241</v>
      </c>
      <c r="AR48" s="41">
        <f t="shared" si="4"/>
        <v>1.227550700298619</v>
      </c>
    </row>
    <row r="49" spans="1:44" x14ac:dyDescent="0.25">
      <c r="A49" s="3" t="s">
        <v>361</v>
      </c>
      <c r="B49" s="4" t="s">
        <v>109</v>
      </c>
      <c r="C49" s="3" t="s">
        <v>58</v>
      </c>
      <c r="D49" s="3" t="s">
        <v>59</v>
      </c>
      <c r="E49" s="3" t="s">
        <v>2867</v>
      </c>
      <c r="F49" s="3" t="s">
        <v>613</v>
      </c>
      <c r="G49" s="3" t="s">
        <v>111</v>
      </c>
      <c r="H49" s="5" t="s">
        <v>47</v>
      </c>
      <c r="I49" s="3" t="s">
        <v>46</v>
      </c>
      <c r="J49" s="3" t="s">
        <v>47</v>
      </c>
      <c r="K49" s="3" t="s">
        <v>143</v>
      </c>
      <c r="L49" s="5" t="s">
        <v>46</v>
      </c>
      <c r="M49" s="3" t="s">
        <v>46</v>
      </c>
      <c r="N49" s="3" t="s">
        <v>61</v>
      </c>
      <c r="O49" s="3" t="s">
        <v>38</v>
      </c>
      <c r="P49" s="5" t="s">
        <v>47</v>
      </c>
      <c r="Q49" s="3" t="s">
        <v>47</v>
      </c>
      <c r="R49" s="3" t="s">
        <v>40</v>
      </c>
      <c r="S49" s="3" t="s">
        <v>235</v>
      </c>
      <c r="T49" s="5" t="s">
        <v>46</v>
      </c>
      <c r="U49" s="3" t="s">
        <v>47</v>
      </c>
      <c r="V49" s="3" t="s">
        <v>80</v>
      </c>
      <c r="W49" s="3" t="s">
        <v>176</v>
      </c>
      <c r="X49" s="5" t="s">
        <v>46</v>
      </c>
      <c r="Y49" s="3" t="s">
        <v>46</v>
      </c>
      <c r="Z49" s="3" t="s">
        <v>46</v>
      </c>
      <c r="AA49" s="3" t="s">
        <v>263</v>
      </c>
      <c r="AB49" s="5" t="s">
        <v>46</v>
      </c>
      <c r="AC49" s="3" t="s">
        <v>46</v>
      </c>
      <c r="AD49" s="3" t="s">
        <v>80</v>
      </c>
      <c r="AE49" s="3" t="s">
        <v>176</v>
      </c>
      <c r="AF49" s="5" t="s">
        <v>176</v>
      </c>
      <c r="AG49" s="3" t="s">
        <v>195</v>
      </c>
      <c r="AH49" s="5" t="s">
        <v>6296</v>
      </c>
      <c r="AI49" s="3" t="s">
        <v>6297</v>
      </c>
      <c r="AK49" s="16">
        <f t="shared" si="0"/>
        <v>-34.059999999999945</v>
      </c>
      <c r="AN49" s="23">
        <f t="shared" si="5"/>
        <v>-0.23612751276552482</v>
      </c>
      <c r="AQ49" s="25">
        <f t="shared" si="3"/>
        <v>0.59333313731078474</v>
      </c>
      <c r="AR49" s="41">
        <f t="shared" si="4"/>
        <v>1.6853938152390859</v>
      </c>
    </row>
    <row r="50" spans="1:44" x14ac:dyDescent="0.25">
      <c r="A50" s="3" t="s">
        <v>81</v>
      </c>
      <c r="B50" s="4" t="s">
        <v>2630</v>
      </c>
      <c r="C50" s="3" t="s">
        <v>42</v>
      </c>
      <c r="D50" s="3" t="s">
        <v>115</v>
      </c>
      <c r="E50" s="3" t="s">
        <v>2889</v>
      </c>
      <c r="F50" s="3" t="s">
        <v>263</v>
      </c>
      <c r="G50" s="3" t="s">
        <v>42</v>
      </c>
      <c r="H50" s="5" t="s">
        <v>47</v>
      </c>
      <c r="I50" s="3" t="s">
        <v>46</v>
      </c>
      <c r="J50" s="3" t="s">
        <v>46</v>
      </c>
      <c r="K50" s="3" t="s">
        <v>143</v>
      </c>
      <c r="L50" s="5" t="s">
        <v>47</v>
      </c>
      <c r="M50" s="3" t="s">
        <v>46</v>
      </c>
      <c r="N50" s="3" t="s">
        <v>46</v>
      </c>
      <c r="O50" s="3" t="s">
        <v>38</v>
      </c>
      <c r="P50" s="5" t="s">
        <v>47</v>
      </c>
      <c r="Q50" s="3" t="s">
        <v>47</v>
      </c>
      <c r="R50" s="3" t="s">
        <v>47</v>
      </c>
      <c r="S50" s="3" t="s">
        <v>50</v>
      </c>
      <c r="T50" s="5" t="s">
        <v>2523</v>
      </c>
      <c r="U50" s="3" t="s">
        <v>80</v>
      </c>
      <c r="V50" s="3" t="s">
        <v>80</v>
      </c>
      <c r="W50" s="3" t="s">
        <v>176</v>
      </c>
      <c r="X50" s="5" t="s">
        <v>2518</v>
      </c>
      <c r="Y50" s="3" t="s">
        <v>46</v>
      </c>
      <c r="Z50" s="3" t="s">
        <v>46</v>
      </c>
      <c r="AA50" s="3" t="s">
        <v>96</v>
      </c>
      <c r="AB50" s="6" t="s">
        <v>46</v>
      </c>
      <c r="AC50" s="7" t="s">
        <v>46</v>
      </c>
      <c r="AD50" s="7" t="s">
        <v>2525</v>
      </c>
      <c r="AE50" s="7" t="s">
        <v>176</v>
      </c>
      <c r="AF50" s="5" t="s">
        <v>6298</v>
      </c>
      <c r="AG50" s="3" t="s">
        <v>136</v>
      </c>
      <c r="AH50" s="5" t="s">
        <v>6299</v>
      </c>
      <c r="AI50" s="3" t="s">
        <v>6300</v>
      </c>
      <c r="AK50" s="16">
        <f t="shared" si="0"/>
        <v>-104.34000000000015</v>
      </c>
      <c r="AN50" s="23">
        <f t="shared" si="5"/>
        <v>-0.70477585608695603</v>
      </c>
      <c r="AQ50" s="25">
        <f t="shared" si="3"/>
        <v>0.75952513199767169</v>
      </c>
      <c r="AR50" s="41">
        <f t="shared" si="4"/>
        <v>1.3166121275932519</v>
      </c>
    </row>
    <row r="51" spans="1:44" x14ac:dyDescent="0.25">
      <c r="A51" s="3" t="s">
        <v>213</v>
      </c>
      <c r="B51" s="4" t="s">
        <v>84</v>
      </c>
      <c r="C51" s="3" t="s">
        <v>42</v>
      </c>
      <c r="D51" s="3" t="s">
        <v>43</v>
      </c>
      <c r="E51" s="3" t="s">
        <v>2817</v>
      </c>
      <c r="F51" s="3" t="s">
        <v>805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47</v>
      </c>
      <c r="M51" s="3" t="s">
        <v>47</v>
      </c>
      <c r="N51" s="3" t="s">
        <v>46</v>
      </c>
      <c r="O51" s="3" t="s">
        <v>38</v>
      </c>
      <c r="P51" s="5" t="s">
        <v>47</v>
      </c>
      <c r="Q51" s="3" t="s">
        <v>46</v>
      </c>
      <c r="R51" s="3" t="s">
        <v>40</v>
      </c>
      <c r="S51" s="3" t="s">
        <v>50</v>
      </c>
      <c r="T51" s="5" t="s">
        <v>46</v>
      </c>
      <c r="U51" s="3" t="s">
        <v>47</v>
      </c>
      <c r="V51" s="3" t="s">
        <v>80</v>
      </c>
      <c r="W51" s="3" t="s">
        <v>176</v>
      </c>
      <c r="X51" s="5" t="s">
        <v>47</v>
      </c>
      <c r="Y51" s="3" t="s">
        <v>2525</v>
      </c>
      <c r="Z51" s="3" t="s">
        <v>46</v>
      </c>
      <c r="AA51" s="3" t="s">
        <v>121</v>
      </c>
      <c r="AB51" s="5" t="s">
        <v>2518</v>
      </c>
      <c r="AC51" s="3" t="s">
        <v>46</v>
      </c>
      <c r="AD51" s="3" t="s">
        <v>2525</v>
      </c>
      <c r="AE51" s="3" t="s">
        <v>176</v>
      </c>
      <c r="AF51" s="5" t="s">
        <v>2733</v>
      </c>
      <c r="AG51" s="3" t="s">
        <v>184</v>
      </c>
      <c r="AH51" s="5" t="s">
        <v>6301</v>
      </c>
      <c r="AI51" s="3" t="s">
        <v>6302</v>
      </c>
      <c r="AK51" s="16">
        <f t="shared" si="0"/>
        <v>-1.0700000000001637</v>
      </c>
      <c r="AN51" s="23">
        <f t="shared" si="5"/>
        <v>-1.6140192814274548E-2</v>
      </c>
      <c r="AQ51" s="25">
        <f t="shared" si="3"/>
        <v>0.50643872577197135</v>
      </c>
      <c r="AR51" s="41">
        <f t="shared" si="4"/>
        <v>1.9745725378241692</v>
      </c>
    </row>
    <row r="52" spans="1:44" x14ac:dyDescent="0.25">
      <c r="A52" s="3" t="s">
        <v>189</v>
      </c>
      <c r="B52" s="4" t="s">
        <v>4117</v>
      </c>
      <c r="C52" s="3" t="s">
        <v>42</v>
      </c>
      <c r="D52" s="3" t="s">
        <v>422</v>
      </c>
      <c r="E52" s="3" t="s">
        <v>6303</v>
      </c>
      <c r="F52" s="3" t="s">
        <v>78</v>
      </c>
      <c r="G52" s="3" t="s">
        <v>111</v>
      </c>
      <c r="H52" s="5" t="s">
        <v>46</v>
      </c>
      <c r="I52" s="3" t="s">
        <v>47</v>
      </c>
      <c r="J52" s="3" t="s">
        <v>46</v>
      </c>
      <c r="K52" s="3" t="s">
        <v>143</v>
      </c>
      <c r="L52" s="5" t="s">
        <v>47</v>
      </c>
      <c r="M52" s="3" t="s">
        <v>47</v>
      </c>
      <c r="N52" s="3" t="s">
        <v>46</v>
      </c>
      <c r="O52" s="3" t="s">
        <v>38</v>
      </c>
      <c r="P52" s="5" t="s">
        <v>47</v>
      </c>
      <c r="Q52" s="3" t="s">
        <v>47</v>
      </c>
      <c r="R52" s="3" t="s">
        <v>40</v>
      </c>
      <c r="S52" s="3" t="s">
        <v>50</v>
      </c>
      <c r="T52" s="5" t="s">
        <v>46</v>
      </c>
      <c r="U52" s="3" t="s">
        <v>46</v>
      </c>
      <c r="V52" s="3" t="s">
        <v>2524</v>
      </c>
      <c r="W52" s="3" t="s">
        <v>176</v>
      </c>
      <c r="X52" s="5" t="s">
        <v>46</v>
      </c>
      <c r="Y52" s="3" t="s">
        <v>46</v>
      </c>
      <c r="Z52" s="3" t="s">
        <v>46</v>
      </c>
      <c r="AA52" s="3" t="s">
        <v>315</v>
      </c>
      <c r="AB52" s="5" t="s">
        <v>46</v>
      </c>
      <c r="AC52" s="3" t="s">
        <v>80</v>
      </c>
      <c r="AD52" s="3" t="s">
        <v>80</v>
      </c>
      <c r="AE52" s="3" t="s">
        <v>176</v>
      </c>
      <c r="AF52" s="5" t="s">
        <v>3006</v>
      </c>
      <c r="AG52" s="3" t="s">
        <v>1422</v>
      </c>
      <c r="AH52" s="5" t="s">
        <v>6304</v>
      </c>
      <c r="AI52" s="3" t="s">
        <v>6305</v>
      </c>
      <c r="AK52" s="16">
        <f t="shared" si="0"/>
        <v>-210.54999999999973</v>
      </c>
      <c r="AN52" s="23">
        <f t="shared" si="5"/>
        <v>-1.4130163305344356</v>
      </c>
      <c r="AQ52" s="25">
        <f t="shared" si="3"/>
        <v>0.92117453874977784</v>
      </c>
      <c r="AR52" s="41">
        <f t="shared" si="4"/>
        <v>1.0855706035440411</v>
      </c>
    </row>
    <row r="53" spans="1:44" x14ac:dyDescent="0.25">
      <c r="A53" s="3" t="s">
        <v>67</v>
      </c>
      <c r="B53" s="4" t="s">
        <v>824</v>
      </c>
      <c r="C53" s="3" t="s">
        <v>58</v>
      </c>
      <c r="D53" s="3" t="s">
        <v>59</v>
      </c>
      <c r="E53" s="3" t="s">
        <v>6306</v>
      </c>
      <c r="F53" s="3" t="s">
        <v>587</v>
      </c>
      <c r="G53" s="3" t="s">
        <v>42</v>
      </c>
      <c r="H53" s="5" t="s">
        <v>47</v>
      </c>
      <c r="I53" s="3" t="s">
        <v>46</v>
      </c>
      <c r="J53" s="3" t="s">
        <v>47</v>
      </c>
      <c r="K53" s="3" t="s">
        <v>143</v>
      </c>
      <c r="L53" s="5" t="s">
        <v>86</v>
      </c>
      <c r="M53" s="3" t="s">
        <v>46</v>
      </c>
      <c r="N53" s="3" t="s">
        <v>46</v>
      </c>
      <c r="O53" s="3" t="s">
        <v>38</v>
      </c>
      <c r="P53" s="5" t="s">
        <v>47</v>
      </c>
      <c r="Q53" s="3" t="s">
        <v>47</v>
      </c>
      <c r="R53" s="3" t="s">
        <v>40</v>
      </c>
      <c r="S53" s="3" t="s">
        <v>50</v>
      </c>
      <c r="T53" s="5" t="s">
        <v>46</v>
      </c>
      <c r="U53" s="3" t="s">
        <v>46</v>
      </c>
      <c r="V53" s="3" t="s">
        <v>80</v>
      </c>
      <c r="W53" s="3" t="s">
        <v>176</v>
      </c>
      <c r="X53" s="5" t="s">
        <v>47</v>
      </c>
      <c r="Y53" s="3" t="s">
        <v>46</v>
      </c>
      <c r="Z53" s="3" t="s">
        <v>46</v>
      </c>
      <c r="AA53" s="3" t="s">
        <v>121</v>
      </c>
      <c r="AB53" s="5" t="s">
        <v>2518</v>
      </c>
      <c r="AC53" s="3" t="s">
        <v>46</v>
      </c>
      <c r="AD53" s="3" t="s">
        <v>80</v>
      </c>
      <c r="AE53" s="3" t="s">
        <v>176</v>
      </c>
      <c r="AF53" s="5" t="s">
        <v>3006</v>
      </c>
      <c r="AG53" s="3" t="s">
        <v>184</v>
      </c>
      <c r="AH53" s="5" t="s">
        <v>6304</v>
      </c>
      <c r="AI53" s="3" t="s">
        <v>6307</v>
      </c>
      <c r="AK53" s="16">
        <f t="shared" si="0"/>
        <v>-73.7199999999998</v>
      </c>
      <c r="AN53" s="23">
        <f t="shared" si="5"/>
        <v>-0.50059241453171488</v>
      </c>
      <c r="AQ53" s="25">
        <f t="shared" si="3"/>
        <v>0.69167099899078421</v>
      </c>
      <c r="AR53" s="41">
        <f t="shared" si="4"/>
        <v>1.4457740767779739</v>
      </c>
    </row>
    <row r="54" spans="1:44" x14ac:dyDescent="0.25">
      <c r="A54" s="3" t="s">
        <v>176</v>
      </c>
      <c r="B54" s="4" t="s">
        <v>415</v>
      </c>
      <c r="C54" s="3" t="s">
        <v>58</v>
      </c>
      <c r="D54" s="3" t="s">
        <v>193</v>
      </c>
      <c r="E54" s="3" t="s">
        <v>2853</v>
      </c>
      <c r="F54" s="3" t="s">
        <v>101</v>
      </c>
      <c r="G54" s="3" t="s">
        <v>111</v>
      </c>
      <c r="H54" s="5" t="s">
        <v>46</v>
      </c>
      <c r="I54" s="3" t="s">
        <v>46</v>
      </c>
      <c r="J54" s="3" t="s">
        <v>46</v>
      </c>
      <c r="K54" s="3" t="s">
        <v>143</v>
      </c>
      <c r="L54" s="5" t="s">
        <v>80</v>
      </c>
      <c r="M54" s="3" t="s">
        <v>80</v>
      </c>
      <c r="N54" s="3" t="s">
        <v>47</v>
      </c>
      <c r="O54" s="3" t="s">
        <v>38</v>
      </c>
      <c r="P54" s="5" t="s">
        <v>47</v>
      </c>
      <c r="Q54" s="3" t="s">
        <v>47</v>
      </c>
      <c r="R54" s="3" t="s">
        <v>40</v>
      </c>
      <c r="S54" s="3" t="s">
        <v>50</v>
      </c>
      <c r="T54" s="5" t="s">
        <v>46</v>
      </c>
      <c r="U54" s="3" t="s">
        <v>46</v>
      </c>
      <c r="V54" s="3" t="s">
        <v>47</v>
      </c>
      <c r="W54" s="3" t="s">
        <v>176</v>
      </c>
      <c r="X54" s="5" t="s">
        <v>47</v>
      </c>
      <c r="Y54" s="3" t="s">
        <v>46</v>
      </c>
      <c r="Z54" s="3" t="s">
        <v>46</v>
      </c>
      <c r="AA54" s="3" t="s">
        <v>121</v>
      </c>
      <c r="AB54" s="5" t="s">
        <v>2518</v>
      </c>
      <c r="AC54" s="3" t="s">
        <v>46</v>
      </c>
      <c r="AD54" s="3" t="s">
        <v>2525</v>
      </c>
      <c r="AE54" s="3" t="s">
        <v>176</v>
      </c>
      <c r="AF54" s="5" t="s">
        <v>213</v>
      </c>
      <c r="AG54" s="3" t="s">
        <v>184</v>
      </c>
      <c r="AH54" s="5" t="s">
        <v>6308</v>
      </c>
      <c r="AI54" s="3" t="s">
        <v>6309</v>
      </c>
      <c r="AK54" s="16">
        <f t="shared" si="0"/>
        <v>-127.38999999999987</v>
      </c>
      <c r="AN54" s="23">
        <f t="shared" si="5"/>
        <v>-0.85848024301864112</v>
      </c>
      <c r="AQ54" s="25">
        <f t="shared" si="3"/>
        <v>0.80468633230353537</v>
      </c>
      <c r="AR54" s="41">
        <f t="shared" si="4"/>
        <v>1.2427202499355867</v>
      </c>
    </row>
    <row r="55" spans="1:44" x14ac:dyDescent="0.25">
      <c r="A55" s="3" t="s">
        <v>439</v>
      </c>
      <c r="B55" s="4" t="s">
        <v>338</v>
      </c>
      <c r="C55" s="3" t="s">
        <v>58</v>
      </c>
      <c r="D55" s="3" t="s">
        <v>307</v>
      </c>
      <c r="E55" s="3" t="s">
        <v>2936</v>
      </c>
      <c r="F55" s="3" t="s">
        <v>827</v>
      </c>
      <c r="G55" s="3" t="s">
        <v>111</v>
      </c>
      <c r="H55" s="5" t="s">
        <v>47</v>
      </c>
      <c r="I55" s="3" t="s">
        <v>47</v>
      </c>
      <c r="J55" s="3" t="s">
        <v>46</v>
      </c>
      <c r="K55" s="3" t="s">
        <v>143</v>
      </c>
      <c r="L55" s="5" t="s">
        <v>46</v>
      </c>
      <c r="M55" s="3" t="s">
        <v>46</v>
      </c>
      <c r="N55" s="3" t="s">
        <v>46</v>
      </c>
      <c r="O55" s="3" t="s">
        <v>355</v>
      </c>
      <c r="P55" s="5" t="s">
        <v>47</v>
      </c>
      <c r="Q55" s="3" t="s">
        <v>47</v>
      </c>
      <c r="R55" s="3" t="s">
        <v>40</v>
      </c>
      <c r="S55" s="3" t="s">
        <v>50</v>
      </c>
      <c r="T55" s="5" t="s">
        <v>46</v>
      </c>
      <c r="U55" s="3" t="s">
        <v>2518</v>
      </c>
      <c r="V55" s="3" t="s">
        <v>48</v>
      </c>
      <c r="W55" s="3" t="s">
        <v>176</v>
      </c>
      <c r="X55" s="5" t="s">
        <v>2518</v>
      </c>
      <c r="Y55" s="3" t="s">
        <v>47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80</v>
      </c>
      <c r="AE55" s="3" t="s">
        <v>176</v>
      </c>
      <c r="AF55" s="5" t="s">
        <v>361</v>
      </c>
      <c r="AG55" s="3" t="s">
        <v>242</v>
      </c>
      <c r="AH55" s="5" t="s">
        <v>6310</v>
      </c>
      <c r="AI55" s="3" t="s">
        <v>6311</v>
      </c>
      <c r="AK55" s="16">
        <f t="shared" si="0"/>
        <v>63.049999999999727</v>
      </c>
      <c r="AN55" s="23">
        <f t="shared" si="5"/>
        <v>0.41143140328376226</v>
      </c>
      <c r="AQ55" s="25">
        <f t="shared" si="3"/>
        <v>0.34037811550379748</v>
      </c>
      <c r="AR55" s="41">
        <f t="shared" si="4"/>
        <v>2.9379092087629921</v>
      </c>
    </row>
    <row r="56" spans="1:44" x14ac:dyDescent="0.25">
      <c r="A56" s="3" t="s">
        <v>773</v>
      </c>
      <c r="B56" s="4" t="s">
        <v>434</v>
      </c>
      <c r="C56" s="3" t="s">
        <v>58</v>
      </c>
      <c r="D56" s="3" t="s">
        <v>307</v>
      </c>
      <c r="E56" s="3" t="s">
        <v>2886</v>
      </c>
      <c r="F56" s="3" t="s">
        <v>435</v>
      </c>
      <c r="G56" s="3" t="s">
        <v>42</v>
      </c>
      <c r="H56" s="5" t="s">
        <v>46</v>
      </c>
      <c r="I56" s="3" t="s">
        <v>46</v>
      </c>
      <c r="J56" s="3" t="s">
        <v>47</v>
      </c>
      <c r="K56" s="3" t="s">
        <v>143</v>
      </c>
      <c r="L56" s="5" t="s">
        <v>80</v>
      </c>
      <c r="M56" s="3" t="s">
        <v>80</v>
      </c>
      <c r="N56" s="3" t="s">
        <v>46</v>
      </c>
      <c r="O56" s="3" t="s">
        <v>396</v>
      </c>
      <c r="P56" s="5" t="s">
        <v>47</v>
      </c>
      <c r="Q56" s="3" t="s">
        <v>47</v>
      </c>
      <c r="R56" s="3" t="s">
        <v>40</v>
      </c>
      <c r="S56" s="3" t="s">
        <v>50</v>
      </c>
      <c r="T56" s="5" t="s">
        <v>46</v>
      </c>
      <c r="U56" s="3" t="s">
        <v>2518</v>
      </c>
      <c r="V56" s="3" t="s">
        <v>80</v>
      </c>
      <c r="W56" s="3" t="s">
        <v>176</v>
      </c>
      <c r="X56" s="5" t="s">
        <v>46</v>
      </c>
      <c r="Y56" s="3" t="s">
        <v>80</v>
      </c>
      <c r="Z56" s="3" t="s">
        <v>46</v>
      </c>
      <c r="AA56" s="3" t="s">
        <v>212</v>
      </c>
      <c r="AB56" s="5" t="s">
        <v>46</v>
      </c>
      <c r="AC56" s="3" t="s">
        <v>80</v>
      </c>
      <c r="AD56" s="3" t="s">
        <v>2525</v>
      </c>
      <c r="AE56" s="3" t="s">
        <v>176</v>
      </c>
      <c r="AF56" s="5" t="s">
        <v>97</v>
      </c>
      <c r="AG56" s="3" t="s">
        <v>215</v>
      </c>
      <c r="AH56" s="5" t="s">
        <v>6312</v>
      </c>
      <c r="AI56" s="3" t="s">
        <v>6313</v>
      </c>
      <c r="AK56" s="16">
        <f t="shared" si="0"/>
        <v>-151.84000000000015</v>
      </c>
      <c r="AN56" s="23">
        <f t="shared" si="5"/>
        <v>-1.0215202543192827</v>
      </c>
      <c r="AQ56" s="25">
        <f t="shared" si="3"/>
        <v>0.84649599100024242</v>
      </c>
      <c r="AR56" s="41">
        <f t="shared" si="4"/>
        <v>1.1813405032413362</v>
      </c>
    </row>
    <row r="57" spans="1:44" x14ac:dyDescent="0.25">
      <c r="A57" s="3" t="s">
        <v>2929</v>
      </c>
      <c r="B57" s="4" t="s">
        <v>2731</v>
      </c>
      <c r="C57" s="3" t="s">
        <v>278</v>
      </c>
      <c r="D57" s="3" t="s">
        <v>354</v>
      </c>
      <c r="E57" s="3" t="s">
        <v>2847</v>
      </c>
      <c r="F57" s="3" t="s">
        <v>746</v>
      </c>
      <c r="G57" s="3" t="s">
        <v>42</v>
      </c>
      <c r="H57" s="5" t="s">
        <v>47</v>
      </c>
      <c r="I57" s="3" t="s">
        <v>46</v>
      </c>
      <c r="J57" s="3" t="s">
        <v>46</v>
      </c>
      <c r="K57" s="3" t="s">
        <v>143</v>
      </c>
      <c r="L57" s="5" t="s">
        <v>61</v>
      </c>
      <c r="M57" s="3" t="s">
        <v>48</v>
      </c>
      <c r="N57" s="3" t="s">
        <v>80</v>
      </c>
      <c r="O57" s="3" t="s">
        <v>38</v>
      </c>
      <c r="P57" s="5" t="s">
        <v>47</v>
      </c>
      <c r="Q57" s="3" t="s">
        <v>47</v>
      </c>
      <c r="R57" s="3" t="s">
        <v>40</v>
      </c>
      <c r="S57" s="3" t="s">
        <v>50</v>
      </c>
      <c r="T57" s="5" t="s">
        <v>46</v>
      </c>
      <c r="U57" s="3" t="s">
        <v>46</v>
      </c>
      <c r="V57" s="3" t="s">
        <v>80</v>
      </c>
      <c r="W57" s="3" t="s">
        <v>176</v>
      </c>
      <c r="X57" s="5" t="s">
        <v>47</v>
      </c>
      <c r="Y57" s="3" t="s">
        <v>46</v>
      </c>
      <c r="Z57" s="3" t="s">
        <v>46</v>
      </c>
      <c r="AA57" s="3" t="s">
        <v>121</v>
      </c>
      <c r="AB57" s="5" t="s">
        <v>46</v>
      </c>
      <c r="AC57" s="3" t="s">
        <v>80</v>
      </c>
      <c r="AD57" s="3" t="s">
        <v>80</v>
      </c>
      <c r="AE57" s="3" t="s">
        <v>176</v>
      </c>
      <c r="AF57" s="5" t="s">
        <v>97</v>
      </c>
      <c r="AG57" s="3" t="s">
        <v>184</v>
      </c>
      <c r="AH57" s="5" t="s">
        <v>6312</v>
      </c>
      <c r="AI57" s="3" t="s">
        <v>6314</v>
      </c>
      <c r="AK57" s="16">
        <f t="shared" si="0"/>
        <v>-33.409999999999854</v>
      </c>
      <c r="AN57" s="23">
        <f t="shared" si="5"/>
        <v>-0.23179311573708183</v>
      </c>
      <c r="AQ57" s="25">
        <f t="shared" si="3"/>
        <v>0.59165064784864252</v>
      </c>
      <c r="AR57" s="41">
        <f t="shared" si="4"/>
        <v>1.6901866052816736</v>
      </c>
    </row>
    <row r="58" spans="1:44" x14ac:dyDescent="0.25">
      <c r="A58" s="3" t="s">
        <v>2929</v>
      </c>
      <c r="B58" s="4" t="s">
        <v>217</v>
      </c>
      <c r="C58" s="3" t="s">
        <v>42</v>
      </c>
      <c r="D58" s="3" t="s">
        <v>186</v>
      </c>
      <c r="E58" s="3" t="s">
        <v>2922</v>
      </c>
      <c r="F58" s="3" t="s">
        <v>381</v>
      </c>
      <c r="G58" s="3" t="s">
        <v>65</v>
      </c>
      <c r="H58" s="5" t="s">
        <v>47</v>
      </c>
      <c r="I58" s="3" t="s">
        <v>46</v>
      </c>
      <c r="J58" s="3" t="s">
        <v>46</v>
      </c>
      <c r="K58" s="3" t="s">
        <v>143</v>
      </c>
      <c r="L58" s="5" t="s">
        <v>47</v>
      </c>
      <c r="M58" s="3" t="s">
        <v>46</v>
      </c>
      <c r="N58" s="3" t="s">
        <v>61</v>
      </c>
      <c r="O58" s="3" t="s">
        <v>38</v>
      </c>
      <c r="P58" s="5" t="s">
        <v>47</v>
      </c>
      <c r="Q58" s="3" t="s">
        <v>47</v>
      </c>
      <c r="R58" s="3" t="s">
        <v>40</v>
      </c>
      <c r="S58" s="3" t="s">
        <v>50</v>
      </c>
      <c r="T58" s="5" t="s">
        <v>46</v>
      </c>
      <c r="U58" s="3" t="s">
        <v>2518</v>
      </c>
      <c r="V58" s="3" t="s">
        <v>46</v>
      </c>
      <c r="W58" s="3" t="s">
        <v>176</v>
      </c>
      <c r="X58" s="5" t="s">
        <v>80</v>
      </c>
      <c r="Y58" s="3" t="s">
        <v>80</v>
      </c>
      <c r="Z58" s="3" t="s">
        <v>46</v>
      </c>
      <c r="AA58" s="3" t="s">
        <v>121</v>
      </c>
      <c r="AB58" s="5" t="s">
        <v>2518</v>
      </c>
      <c r="AC58" s="3" t="s">
        <v>80</v>
      </c>
      <c r="AD58" s="3" t="s">
        <v>80</v>
      </c>
      <c r="AE58" s="3" t="s">
        <v>176</v>
      </c>
      <c r="AF58" s="5" t="s">
        <v>97</v>
      </c>
      <c r="AG58" s="3" t="s">
        <v>184</v>
      </c>
      <c r="AH58" s="5" t="s">
        <v>6312</v>
      </c>
      <c r="AI58" s="3" t="s">
        <v>6315</v>
      </c>
      <c r="AK58" s="16">
        <f t="shared" si="0"/>
        <v>-145.23999999999978</v>
      </c>
      <c r="AN58" s="23">
        <f t="shared" si="5"/>
        <v>-0.97750945372278852</v>
      </c>
      <c r="AQ58" s="25">
        <f t="shared" si="3"/>
        <v>0.83584150009198577</v>
      </c>
      <c r="AR58" s="41">
        <f t="shared" si="4"/>
        <v>1.1963990779232048</v>
      </c>
    </row>
    <row r="59" spans="1:44" x14ac:dyDescent="0.25">
      <c r="A59" s="3" t="s">
        <v>210</v>
      </c>
      <c r="B59" s="4" t="s">
        <v>2061</v>
      </c>
      <c r="C59" s="3" t="s">
        <v>42</v>
      </c>
      <c r="D59" s="3" t="s">
        <v>307</v>
      </c>
      <c r="E59" s="3" t="s">
        <v>2904</v>
      </c>
      <c r="F59" s="3" t="s">
        <v>1065</v>
      </c>
      <c r="G59" s="3" t="s">
        <v>42</v>
      </c>
      <c r="H59" s="5" t="s">
        <v>46</v>
      </c>
      <c r="I59" s="3" t="s">
        <v>47</v>
      </c>
      <c r="J59" s="3" t="s">
        <v>47</v>
      </c>
      <c r="K59" s="3" t="s">
        <v>143</v>
      </c>
      <c r="L59" s="5" t="s">
        <v>80</v>
      </c>
      <c r="M59" s="3" t="s">
        <v>46</v>
      </c>
      <c r="N59" s="3" t="s">
        <v>61</v>
      </c>
      <c r="O59" s="3" t="s">
        <v>38</v>
      </c>
      <c r="P59" s="5" t="s">
        <v>47</v>
      </c>
      <c r="Q59" s="3" t="s">
        <v>47</v>
      </c>
      <c r="R59" s="3" t="s">
        <v>40</v>
      </c>
      <c r="S59" s="3" t="s">
        <v>50</v>
      </c>
      <c r="T59" s="5" t="s">
        <v>46</v>
      </c>
      <c r="U59" s="3" t="s">
        <v>47</v>
      </c>
      <c r="V59" s="3" t="s">
        <v>80</v>
      </c>
      <c r="W59" s="3" t="s">
        <v>176</v>
      </c>
      <c r="X59" s="5" t="s">
        <v>2518</v>
      </c>
      <c r="Y59" s="3" t="s">
        <v>2525</v>
      </c>
      <c r="Z59" s="3" t="s">
        <v>46</v>
      </c>
      <c r="AA59" s="3" t="s">
        <v>263</v>
      </c>
      <c r="AB59" s="5" t="s">
        <v>46</v>
      </c>
      <c r="AC59" s="3" t="s">
        <v>46</v>
      </c>
      <c r="AD59" s="3" t="s">
        <v>80</v>
      </c>
      <c r="AE59" s="3" t="s">
        <v>176</v>
      </c>
      <c r="AF59" s="5" t="s">
        <v>305</v>
      </c>
      <c r="AG59" s="3" t="s">
        <v>215</v>
      </c>
      <c r="AH59" s="5" t="s">
        <v>6316</v>
      </c>
      <c r="AI59" s="3" t="s">
        <v>5823</v>
      </c>
      <c r="AK59" s="16">
        <f t="shared" si="0"/>
        <v>-43.670000000000073</v>
      </c>
      <c r="AN59" s="23">
        <f t="shared" si="5"/>
        <v>-0.30020990575526585</v>
      </c>
      <c r="AQ59" s="25">
        <f t="shared" si="3"/>
        <v>0.61799147516525466</v>
      </c>
      <c r="AR59" s="41">
        <f t="shared" si="4"/>
        <v>1.6181452984162832</v>
      </c>
    </row>
    <row r="60" spans="1:44" x14ac:dyDescent="0.25">
      <c r="A60" s="3" t="s">
        <v>188</v>
      </c>
      <c r="B60" s="4" t="s">
        <v>129</v>
      </c>
      <c r="C60" s="3" t="s">
        <v>42</v>
      </c>
      <c r="D60" s="3" t="s">
        <v>59</v>
      </c>
      <c r="E60" s="3" t="s">
        <v>2934</v>
      </c>
      <c r="F60" s="3" t="s">
        <v>742</v>
      </c>
      <c r="G60" s="3" t="s">
        <v>42</v>
      </c>
      <c r="H60" s="5" t="s">
        <v>47</v>
      </c>
      <c r="I60" s="3" t="s">
        <v>46</v>
      </c>
      <c r="J60" s="3" t="s">
        <v>47</v>
      </c>
      <c r="K60" s="3" t="s">
        <v>143</v>
      </c>
      <c r="L60" s="5" t="s">
        <v>46</v>
      </c>
      <c r="M60" s="3" t="s">
        <v>47</v>
      </c>
      <c r="N60" s="3" t="s">
        <v>47</v>
      </c>
      <c r="O60" s="3" t="s">
        <v>38</v>
      </c>
      <c r="P60" s="5" t="s">
        <v>47</v>
      </c>
      <c r="Q60" s="3" t="s">
        <v>47</v>
      </c>
      <c r="R60" s="3" t="s">
        <v>47</v>
      </c>
      <c r="S60" s="3" t="s">
        <v>50</v>
      </c>
      <c r="T60" s="5" t="s">
        <v>46</v>
      </c>
      <c r="U60" s="3" t="s">
        <v>47</v>
      </c>
      <c r="V60" s="3" t="s">
        <v>2518</v>
      </c>
      <c r="W60" s="3" t="s">
        <v>176</v>
      </c>
      <c r="X60" s="5" t="s">
        <v>2518</v>
      </c>
      <c r="Y60" s="3" t="s">
        <v>46</v>
      </c>
      <c r="Z60" s="3" t="s">
        <v>46</v>
      </c>
      <c r="AA60" s="3" t="s">
        <v>489</v>
      </c>
      <c r="AB60" s="5" t="s">
        <v>46</v>
      </c>
      <c r="AC60" s="3" t="s">
        <v>80</v>
      </c>
      <c r="AD60" s="3" t="s">
        <v>80</v>
      </c>
      <c r="AE60" s="3" t="s">
        <v>176</v>
      </c>
      <c r="AF60" s="5" t="s">
        <v>96</v>
      </c>
      <c r="AG60" s="3" t="s">
        <v>187</v>
      </c>
      <c r="AH60" s="5" t="s">
        <v>6317</v>
      </c>
      <c r="AI60" s="3" t="s">
        <v>6318</v>
      </c>
      <c r="AK60" s="16">
        <f t="shared" si="0"/>
        <v>-110.76000000000022</v>
      </c>
      <c r="AN60" s="23">
        <f t="shared" si="5"/>
        <v>-0.74758636212172569</v>
      </c>
      <c r="AQ60" s="25">
        <f t="shared" si="3"/>
        <v>0.77264515334961281</v>
      </c>
      <c r="AR60" s="41">
        <f t="shared" si="4"/>
        <v>1.2942551903221631</v>
      </c>
    </row>
    <row r="61" spans="1:44" x14ac:dyDescent="0.25">
      <c r="A61" s="3" t="s">
        <v>340</v>
      </c>
      <c r="B61" s="4" t="s">
        <v>2553</v>
      </c>
      <c r="C61" s="3" t="s">
        <v>42</v>
      </c>
      <c r="D61" s="3" t="s">
        <v>55</v>
      </c>
      <c r="E61" s="3" t="s">
        <v>2665</v>
      </c>
      <c r="F61" s="3" t="s">
        <v>359</v>
      </c>
      <c r="G61" s="3" t="s">
        <v>42</v>
      </c>
      <c r="H61" s="5" t="s">
        <v>47</v>
      </c>
      <c r="I61" s="3" t="s">
        <v>46</v>
      </c>
      <c r="J61" s="3" t="s">
        <v>47</v>
      </c>
      <c r="K61" s="3" t="s">
        <v>143</v>
      </c>
      <c r="L61" s="5" t="s">
        <v>47</v>
      </c>
      <c r="M61" s="3" t="s">
        <v>47</v>
      </c>
      <c r="N61" s="3" t="s">
        <v>46</v>
      </c>
      <c r="O61" s="3" t="s">
        <v>38</v>
      </c>
      <c r="P61" s="5" t="s">
        <v>47</v>
      </c>
      <c r="Q61" s="3" t="s">
        <v>47</v>
      </c>
      <c r="R61" s="3" t="s">
        <v>40</v>
      </c>
      <c r="S61" s="3" t="s">
        <v>50</v>
      </c>
      <c r="T61" s="5" t="s">
        <v>46</v>
      </c>
      <c r="U61" s="3" t="s">
        <v>47</v>
      </c>
      <c r="V61" s="3" t="s">
        <v>80</v>
      </c>
      <c r="W61" s="3" t="s">
        <v>176</v>
      </c>
      <c r="X61" s="5" t="s">
        <v>46</v>
      </c>
      <c r="Y61" s="3" t="s">
        <v>46</v>
      </c>
      <c r="Z61" s="3" t="s">
        <v>46</v>
      </c>
      <c r="AA61" s="3" t="s">
        <v>121</v>
      </c>
      <c r="AB61" s="5" t="s">
        <v>46</v>
      </c>
      <c r="AC61" s="3" t="s">
        <v>80</v>
      </c>
      <c r="AD61" s="3" t="s">
        <v>80</v>
      </c>
      <c r="AE61" s="3" t="s">
        <v>176</v>
      </c>
      <c r="AF61" s="5" t="s">
        <v>315</v>
      </c>
      <c r="AG61" s="3" t="s">
        <v>184</v>
      </c>
      <c r="AH61" s="5" t="s">
        <v>6319</v>
      </c>
      <c r="AI61" s="3" t="s">
        <v>6320</v>
      </c>
      <c r="AK61" s="16">
        <f t="shared" si="0"/>
        <v>-248.68000000000006</v>
      </c>
      <c r="AN61" s="23">
        <f t="shared" si="5"/>
        <v>-1.6672787285259876</v>
      </c>
      <c r="AQ61" s="25">
        <f t="shared" si="3"/>
        <v>0.9522705028413917</v>
      </c>
      <c r="AR61" s="41">
        <f t="shared" si="4"/>
        <v>1.0501217847409876</v>
      </c>
    </row>
    <row r="62" spans="1:44" x14ac:dyDescent="0.25">
      <c r="A62" s="3" t="s">
        <v>78</v>
      </c>
      <c r="B62" s="4" t="s">
        <v>1585</v>
      </c>
      <c r="C62" s="3" t="s">
        <v>58</v>
      </c>
      <c r="D62" s="3" t="s">
        <v>320</v>
      </c>
      <c r="E62" s="3" t="s">
        <v>2915</v>
      </c>
      <c r="F62" s="3" t="s">
        <v>1776</v>
      </c>
      <c r="G62" s="3" t="s">
        <v>42</v>
      </c>
      <c r="H62" s="5" t="s">
        <v>47</v>
      </c>
      <c r="I62" s="3" t="s">
        <v>47</v>
      </c>
      <c r="J62" s="3" t="s">
        <v>46</v>
      </c>
      <c r="K62" s="3" t="s">
        <v>143</v>
      </c>
      <c r="L62" s="5" t="s">
        <v>47</v>
      </c>
      <c r="M62" s="3" t="s">
        <v>47</v>
      </c>
      <c r="N62" s="3" t="s">
        <v>46</v>
      </c>
      <c r="O62" s="3" t="s">
        <v>38</v>
      </c>
      <c r="P62" s="5" t="s">
        <v>47</v>
      </c>
      <c r="Q62" s="3" t="s">
        <v>47</v>
      </c>
      <c r="R62" s="3" t="s">
        <v>40</v>
      </c>
      <c r="S62" s="3" t="s">
        <v>50</v>
      </c>
      <c r="T62" s="5" t="s">
        <v>46</v>
      </c>
      <c r="U62" s="3" t="s">
        <v>46</v>
      </c>
      <c r="V62" s="3" t="s">
        <v>47</v>
      </c>
      <c r="W62" s="3" t="s">
        <v>176</v>
      </c>
      <c r="X62" s="5" t="s">
        <v>46</v>
      </c>
      <c r="Y62" s="3" t="s">
        <v>47</v>
      </c>
      <c r="Z62" s="3" t="s">
        <v>46</v>
      </c>
      <c r="AA62" s="3" t="s">
        <v>121</v>
      </c>
      <c r="AB62" s="5" t="s">
        <v>2518</v>
      </c>
      <c r="AC62" s="3" t="s">
        <v>80</v>
      </c>
      <c r="AD62" s="3" t="s">
        <v>80</v>
      </c>
      <c r="AE62" s="3" t="s">
        <v>176</v>
      </c>
      <c r="AF62" s="5" t="s">
        <v>3316</v>
      </c>
      <c r="AG62" s="3" t="s">
        <v>184</v>
      </c>
      <c r="AH62" s="5" t="s">
        <v>6321</v>
      </c>
      <c r="AI62" s="3" t="s">
        <v>6322</v>
      </c>
      <c r="AK62" s="16">
        <f t="shared" si="0"/>
        <v>-106.06999999999971</v>
      </c>
      <c r="AN62" s="23">
        <f t="shared" si="5"/>
        <v>-0.71631202048573039</v>
      </c>
      <c r="AQ62" s="25">
        <f t="shared" si="3"/>
        <v>0.76310064695044377</v>
      </c>
      <c r="AR62" s="41">
        <f t="shared" si="4"/>
        <v>1.310443129613728</v>
      </c>
    </row>
    <row r="63" spans="1:44" x14ac:dyDescent="0.25">
      <c r="A63" s="3" t="s">
        <v>396</v>
      </c>
      <c r="B63" s="4" t="s">
        <v>2741</v>
      </c>
      <c r="C63" s="3" t="s">
        <v>58</v>
      </c>
      <c r="D63" s="3" t="s">
        <v>115</v>
      </c>
      <c r="E63" s="3" t="s">
        <v>2944</v>
      </c>
      <c r="F63" s="3" t="s">
        <v>485</v>
      </c>
      <c r="G63" s="3" t="s">
        <v>42</v>
      </c>
      <c r="H63" s="5" t="s">
        <v>47</v>
      </c>
      <c r="I63" s="3" t="s">
        <v>46</v>
      </c>
      <c r="J63" s="3" t="s">
        <v>46</v>
      </c>
      <c r="K63" s="3" t="s">
        <v>143</v>
      </c>
      <c r="L63" s="5" t="s">
        <v>47</v>
      </c>
      <c r="M63" s="3" t="s">
        <v>46</v>
      </c>
      <c r="N63" s="3" t="s">
        <v>47</v>
      </c>
      <c r="O63" s="3" t="s">
        <v>38</v>
      </c>
      <c r="P63" s="5" t="s">
        <v>47</v>
      </c>
      <c r="Q63" s="3" t="s">
        <v>47</v>
      </c>
      <c r="R63" s="3" t="s">
        <v>47</v>
      </c>
      <c r="S63" s="3" t="s">
        <v>50</v>
      </c>
      <c r="T63" s="5" t="s">
        <v>46</v>
      </c>
      <c r="U63" s="3" t="s">
        <v>47</v>
      </c>
      <c r="V63" s="3" t="s">
        <v>80</v>
      </c>
      <c r="W63" s="3" t="s">
        <v>176</v>
      </c>
      <c r="X63" s="5" t="s">
        <v>47</v>
      </c>
      <c r="Y63" s="3" t="s">
        <v>47</v>
      </c>
      <c r="Z63" s="3" t="s">
        <v>46</v>
      </c>
      <c r="AA63" s="3" t="s">
        <v>60</v>
      </c>
      <c r="AB63" s="5" t="s">
        <v>46</v>
      </c>
      <c r="AC63" s="3" t="s">
        <v>2518</v>
      </c>
      <c r="AD63" s="3" t="s">
        <v>80</v>
      </c>
      <c r="AE63" s="3" t="s">
        <v>176</v>
      </c>
      <c r="AF63" s="5" t="s">
        <v>2560</v>
      </c>
      <c r="AG63" s="3" t="s">
        <v>567</v>
      </c>
      <c r="AH63" s="5" t="s">
        <v>6323</v>
      </c>
      <c r="AI63" s="3" t="s">
        <v>6324</v>
      </c>
      <c r="AK63" s="16">
        <f t="shared" si="0"/>
        <v>-116.94999999999982</v>
      </c>
      <c r="AN63" s="23">
        <f t="shared" si="5"/>
        <v>-0.78886315843873567</v>
      </c>
      <c r="AQ63" s="25">
        <f t="shared" si="3"/>
        <v>0.78490400476231181</v>
      </c>
      <c r="AR63" s="41">
        <f t="shared" si="4"/>
        <v>1.2740411488954302</v>
      </c>
    </row>
    <row r="64" spans="1:44" x14ac:dyDescent="0.25">
      <c r="A64" s="3" t="s">
        <v>38</v>
      </c>
      <c r="B64" s="4" t="s">
        <v>652</v>
      </c>
      <c r="C64" s="3" t="s">
        <v>278</v>
      </c>
      <c r="D64" s="3" t="s">
        <v>365</v>
      </c>
      <c r="E64" s="3" t="s">
        <v>2939</v>
      </c>
      <c r="F64" s="3" t="s">
        <v>1895</v>
      </c>
      <c r="G64" s="3" t="s">
        <v>42</v>
      </c>
      <c r="H64" s="5" t="s">
        <v>46</v>
      </c>
      <c r="I64" s="3" t="s">
        <v>47</v>
      </c>
      <c r="J64" s="3" t="s">
        <v>47</v>
      </c>
      <c r="K64" s="3" t="s">
        <v>143</v>
      </c>
      <c r="L64" s="5" t="s">
        <v>61</v>
      </c>
      <c r="M64" s="3" t="s">
        <v>80</v>
      </c>
      <c r="N64" s="3" t="s">
        <v>48</v>
      </c>
      <c r="O64" s="3" t="s">
        <v>38</v>
      </c>
      <c r="P64" s="5" t="s">
        <v>47</v>
      </c>
      <c r="Q64" s="3" t="s">
        <v>47</v>
      </c>
      <c r="R64" s="3" t="s">
        <v>40</v>
      </c>
      <c r="S64" s="3" t="s">
        <v>411</v>
      </c>
      <c r="T64" s="5" t="s">
        <v>47</v>
      </c>
      <c r="U64" s="3" t="s">
        <v>2518</v>
      </c>
      <c r="V64" s="3" t="s">
        <v>80</v>
      </c>
      <c r="W64" s="3" t="s">
        <v>176</v>
      </c>
      <c r="X64" s="5" t="s">
        <v>2518</v>
      </c>
      <c r="Y64" s="3" t="s">
        <v>46</v>
      </c>
      <c r="Z64" s="3" t="s">
        <v>47</v>
      </c>
      <c r="AA64" s="3" t="s">
        <v>212</v>
      </c>
      <c r="AB64" s="5" t="s">
        <v>2518</v>
      </c>
      <c r="AC64" s="3" t="s">
        <v>80</v>
      </c>
      <c r="AD64" s="3" t="s">
        <v>2525</v>
      </c>
      <c r="AE64" s="3" t="s">
        <v>176</v>
      </c>
      <c r="AF64" s="5" t="s">
        <v>273</v>
      </c>
      <c r="AG64" s="3" t="s">
        <v>1936</v>
      </c>
      <c r="AH64" s="5" t="s">
        <v>6325</v>
      </c>
      <c r="AI64" s="3" t="s">
        <v>6326</v>
      </c>
      <c r="AK64" s="16">
        <f t="shared" si="0"/>
        <v>117.91000000000008</v>
      </c>
      <c r="AN64" s="23">
        <f t="shared" si="5"/>
        <v>0.77725451248430022</v>
      </c>
      <c r="AQ64" s="25">
        <f t="shared" si="3"/>
        <v>0.21850431314158925</v>
      </c>
      <c r="AR64" s="41">
        <f t="shared" si="4"/>
        <v>4.5765686984494769</v>
      </c>
    </row>
    <row r="65" spans="1:44" x14ac:dyDescent="0.25">
      <c r="A65" s="3" t="s">
        <v>411</v>
      </c>
      <c r="B65" s="4" t="s">
        <v>105</v>
      </c>
      <c r="C65" s="3" t="s">
        <v>58</v>
      </c>
      <c r="D65" s="3" t="s">
        <v>55</v>
      </c>
      <c r="E65" s="3" t="s">
        <v>2913</v>
      </c>
      <c r="F65" s="3" t="s">
        <v>1336</v>
      </c>
      <c r="G65" s="3" t="s">
        <v>42</v>
      </c>
      <c r="H65" s="5" t="s">
        <v>46</v>
      </c>
      <c r="I65" s="3" t="s">
        <v>47</v>
      </c>
      <c r="J65" s="3" t="s">
        <v>47</v>
      </c>
      <c r="K65" s="3" t="s">
        <v>143</v>
      </c>
      <c r="L65" s="5" t="s">
        <v>47</v>
      </c>
      <c r="M65" s="3" t="s">
        <v>46</v>
      </c>
      <c r="N65" s="3" t="s">
        <v>46</v>
      </c>
      <c r="O65" s="3" t="s">
        <v>38</v>
      </c>
      <c r="P65" s="5" t="s">
        <v>47</v>
      </c>
      <c r="Q65" s="3" t="s">
        <v>47</v>
      </c>
      <c r="R65" s="3" t="s">
        <v>40</v>
      </c>
      <c r="S65" s="3" t="s">
        <v>50</v>
      </c>
      <c r="T65" s="5" t="s">
        <v>46</v>
      </c>
      <c r="U65" s="3" t="s">
        <v>47</v>
      </c>
      <c r="V65" s="3" t="s">
        <v>47</v>
      </c>
      <c r="W65" s="3" t="s">
        <v>176</v>
      </c>
      <c r="X65" s="5" t="s">
        <v>47</v>
      </c>
      <c r="Y65" s="3" t="s">
        <v>47</v>
      </c>
      <c r="Z65" s="3" t="s">
        <v>47</v>
      </c>
      <c r="AA65" s="3" t="s">
        <v>121</v>
      </c>
      <c r="AB65" s="5" t="s">
        <v>46</v>
      </c>
      <c r="AC65" s="3" t="s">
        <v>80</v>
      </c>
      <c r="AD65" s="3" t="s">
        <v>80</v>
      </c>
      <c r="AE65" s="3" t="s">
        <v>176</v>
      </c>
      <c r="AF65" s="5" t="s">
        <v>261</v>
      </c>
      <c r="AG65" s="3" t="s">
        <v>184</v>
      </c>
      <c r="AH65" s="5" t="s">
        <v>6327</v>
      </c>
      <c r="AI65" s="3" t="s">
        <v>5288</v>
      </c>
      <c r="AK65" s="16">
        <f t="shared" si="0"/>
        <v>-204.57999999999993</v>
      </c>
      <c r="AN65" s="23">
        <f t="shared" si="5"/>
        <v>-1.3732065609039739</v>
      </c>
      <c r="AQ65" s="25">
        <f t="shared" si="3"/>
        <v>0.91515592968151693</v>
      </c>
      <c r="AR65" s="41">
        <f t="shared" si="4"/>
        <v>1.0927099607473556</v>
      </c>
    </row>
    <row r="66" spans="1:44" x14ac:dyDescent="0.25">
      <c r="A66" s="3" t="s">
        <v>196</v>
      </c>
      <c r="B66" s="4" t="s">
        <v>331</v>
      </c>
      <c r="C66" s="3" t="s">
        <v>42</v>
      </c>
      <c r="D66" s="3" t="s">
        <v>193</v>
      </c>
      <c r="E66" s="3" t="s">
        <v>2925</v>
      </c>
      <c r="F66" s="3" t="s">
        <v>2312</v>
      </c>
      <c r="G66" s="3" t="s">
        <v>42</v>
      </c>
      <c r="H66" s="5" t="s">
        <v>47</v>
      </c>
      <c r="I66" s="3" t="s">
        <v>47</v>
      </c>
      <c r="J66" s="3" t="s">
        <v>47</v>
      </c>
      <c r="K66" s="3" t="s">
        <v>143</v>
      </c>
      <c r="L66" s="5" t="s">
        <v>47</v>
      </c>
      <c r="M66" s="3" t="s">
        <v>46</v>
      </c>
      <c r="N66" s="3" t="s">
        <v>46</v>
      </c>
      <c r="O66" s="3" t="s">
        <v>38</v>
      </c>
      <c r="P66" s="5" t="s">
        <v>47</v>
      </c>
      <c r="Q66" s="3" t="s">
        <v>47</v>
      </c>
      <c r="R66" s="3" t="s">
        <v>40</v>
      </c>
      <c r="S66" s="3" t="s">
        <v>50</v>
      </c>
      <c r="T66" s="5" t="s">
        <v>47</v>
      </c>
      <c r="U66" s="3" t="s">
        <v>80</v>
      </c>
      <c r="V66" s="3" t="s">
        <v>80</v>
      </c>
      <c r="W66" s="3" t="s">
        <v>176</v>
      </c>
      <c r="X66" s="5" t="s">
        <v>47</v>
      </c>
      <c r="Y66" s="3" t="s">
        <v>2525</v>
      </c>
      <c r="Z66" s="3" t="s">
        <v>47</v>
      </c>
      <c r="AA66" s="3" t="s">
        <v>121</v>
      </c>
      <c r="AB66" s="5" t="s">
        <v>46</v>
      </c>
      <c r="AC66" s="3" t="s">
        <v>2518</v>
      </c>
      <c r="AD66" s="3" t="s">
        <v>80</v>
      </c>
      <c r="AE66" s="3" t="s">
        <v>176</v>
      </c>
      <c r="AF66" s="5" t="s">
        <v>149</v>
      </c>
      <c r="AG66" s="3" t="s">
        <v>184</v>
      </c>
      <c r="AH66" s="5" t="s">
        <v>6328</v>
      </c>
      <c r="AI66" s="3" t="s">
        <v>6329</v>
      </c>
      <c r="AK66" s="16">
        <f t="shared" si="0"/>
        <v>-169.61000000000013</v>
      </c>
      <c r="AN66" s="23">
        <f t="shared" si="5"/>
        <v>-1.1400160007737761</v>
      </c>
      <c r="AQ66" s="25">
        <f t="shared" si="3"/>
        <v>0.87286018249262698</v>
      </c>
      <c r="AR66" s="41">
        <f t="shared" si="4"/>
        <v>1.145658858151027</v>
      </c>
    </row>
    <row r="67" spans="1:44" x14ac:dyDescent="0.25">
      <c r="A67" s="3" t="s">
        <v>194</v>
      </c>
      <c r="B67" s="4" t="s">
        <v>985</v>
      </c>
      <c r="C67" s="3" t="s">
        <v>42</v>
      </c>
      <c r="D67" s="3" t="s">
        <v>140</v>
      </c>
      <c r="E67" s="3" t="s">
        <v>2957</v>
      </c>
      <c r="F67" s="3" t="s">
        <v>712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80</v>
      </c>
      <c r="M67" s="3" t="s">
        <v>47</v>
      </c>
      <c r="N67" s="3" t="s">
        <v>46</v>
      </c>
      <c r="O67" s="3" t="s">
        <v>38</v>
      </c>
      <c r="P67" s="5" t="s">
        <v>47</v>
      </c>
      <c r="Q67" s="3" t="s">
        <v>47</v>
      </c>
      <c r="R67" s="3" t="s">
        <v>40</v>
      </c>
      <c r="S67" s="3" t="s">
        <v>50</v>
      </c>
      <c r="T67" s="5" t="s">
        <v>46</v>
      </c>
      <c r="U67" s="3" t="s">
        <v>2524</v>
      </c>
      <c r="V67" s="3" t="s">
        <v>80</v>
      </c>
      <c r="W67" s="3" t="s">
        <v>176</v>
      </c>
      <c r="X67" s="5" t="s">
        <v>47</v>
      </c>
      <c r="Y67" s="3" t="s">
        <v>47</v>
      </c>
      <c r="Z67" s="3" t="s">
        <v>46</v>
      </c>
      <c r="AA67" s="3" t="s">
        <v>121</v>
      </c>
      <c r="AB67" s="5" t="s">
        <v>2524</v>
      </c>
      <c r="AC67" s="3" t="s">
        <v>2524</v>
      </c>
      <c r="AD67" s="3" t="s">
        <v>80</v>
      </c>
      <c r="AE67" s="3" t="s">
        <v>176</v>
      </c>
      <c r="AF67" s="5" t="s">
        <v>3140</v>
      </c>
      <c r="AG67" s="3" t="s">
        <v>184</v>
      </c>
      <c r="AH67" s="5" t="s">
        <v>6330</v>
      </c>
      <c r="AI67" s="3" t="s">
        <v>6302</v>
      </c>
      <c r="AK67" s="16">
        <f t="shared" si="0"/>
        <v>-1.1300000000001091</v>
      </c>
      <c r="AN67" s="23">
        <f t="shared" si="5"/>
        <v>-1.6540291001515016E-2</v>
      </c>
      <c r="AQ67" s="25">
        <f t="shared" si="3"/>
        <v>0.50659832054650478</v>
      </c>
      <c r="AR67" s="41">
        <f t="shared" si="4"/>
        <v>1.9739504839282267</v>
      </c>
    </row>
    <row r="68" spans="1:44" x14ac:dyDescent="0.25">
      <c r="A68" s="3" t="s">
        <v>838</v>
      </c>
      <c r="B68" s="4" t="s">
        <v>458</v>
      </c>
      <c r="C68" s="3" t="s">
        <v>58</v>
      </c>
      <c r="D68" s="3" t="s">
        <v>307</v>
      </c>
      <c r="E68" s="3" t="s">
        <v>2942</v>
      </c>
      <c r="F68" s="3" t="s">
        <v>145</v>
      </c>
      <c r="G68" s="3" t="s">
        <v>42</v>
      </c>
      <c r="H68" s="5" t="s">
        <v>47</v>
      </c>
      <c r="I68" s="3" t="s">
        <v>47</v>
      </c>
      <c r="J68" s="3" t="s">
        <v>46</v>
      </c>
      <c r="K68" s="3" t="s">
        <v>143</v>
      </c>
      <c r="L68" s="5" t="s">
        <v>47</v>
      </c>
      <c r="M68" s="3" t="s">
        <v>61</v>
      </c>
      <c r="N68" s="3" t="s">
        <v>61</v>
      </c>
      <c r="O68" s="3" t="s">
        <v>38</v>
      </c>
      <c r="P68" s="5" t="s">
        <v>47</v>
      </c>
      <c r="Q68" s="3" t="s">
        <v>47</v>
      </c>
      <c r="R68" s="3" t="s">
        <v>47</v>
      </c>
      <c r="S68" s="3" t="s">
        <v>50</v>
      </c>
      <c r="T68" s="5" t="s">
        <v>46</v>
      </c>
      <c r="U68" s="3" t="s">
        <v>47</v>
      </c>
      <c r="V68" s="3" t="s">
        <v>80</v>
      </c>
      <c r="W68" s="3" t="s">
        <v>176</v>
      </c>
      <c r="X68" s="5" t="s">
        <v>47</v>
      </c>
      <c r="Y68" s="3" t="s">
        <v>47</v>
      </c>
      <c r="Z68" s="3" t="s">
        <v>47</v>
      </c>
      <c r="AA68" s="3" t="s">
        <v>121</v>
      </c>
      <c r="AB68" s="5" t="s">
        <v>2524</v>
      </c>
      <c r="AC68" s="3" t="s">
        <v>47</v>
      </c>
      <c r="AD68" s="3" t="s">
        <v>80</v>
      </c>
      <c r="AE68" s="3" t="s">
        <v>176</v>
      </c>
      <c r="AF68" s="5" t="s">
        <v>3349</v>
      </c>
      <c r="AG68" s="3" t="s">
        <v>184</v>
      </c>
      <c r="AH68" s="5" t="s">
        <v>6331</v>
      </c>
      <c r="AI68" s="3" t="s">
        <v>6332</v>
      </c>
      <c r="AK68" s="16">
        <f t="shared" si="0"/>
        <v>-326.35000000000014</v>
      </c>
      <c r="AN68" s="23">
        <f t="shared" si="5"/>
        <v>-2.1852058319092471</v>
      </c>
      <c r="AQ68" s="25">
        <f t="shared" si="3"/>
        <v>0.98556312094162923</v>
      </c>
      <c r="AR68" s="41">
        <f t="shared" si="4"/>
        <v>1.0146483555965218</v>
      </c>
    </row>
    <row r="69" spans="1:44" x14ac:dyDescent="0.25">
      <c r="A69" s="3" t="s">
        <v>294</v>
      </c>
      <c r="B69" s="4" t="s">
        <v>2581</v>
      </c>
      <c r="C69" s="3" t="s">
        <v>63</v>
      </c>
      <c r="D69" s="3" t="s">
        <v>515</v>
      </c>
      <c r="E69" s="3" t="s">
        <v>2962</v>
      </c>
      <c r="F69" s="3" t="s">
        <v>2963</v>
      </c>
      <c r="G69" s="3" t="s">
        <v>42</v>
      </c>
      <c r="H69" s="5" t="s">
        <v>46</v>
      </c>
      <c r="I69" s="3" t="s">
        <v>47</v>
      </c>
      <c r="J69" s="3" t="s">
        <v>47</v>
      </c>
      <c r="K69" s="3" t="s">
        <v>143</v>
      </c>
      <c r="L69" s="5" t="s">
        <v>80</v>
      </c>
      <c r="M69" s="3" t="s">
        <v>80</v>
      </c>
      <c r="N69" s="3" t="s">
        <v>46</v>
      </c>
      <c r="O69" s="3" t="s">
        <v>38</v>
      </c>
      <c r="P69" s="5" t="s">
        <v>47</v>
      </c>
      <c r="Q69" s="3" t="s">
        <v>47</v>
      </c>
      <c r="R69" s="3" t="s">
        <v>48</v>
      </c>
      <c r="S69" s="3" t="s">
        <v>454</v>
      </c>
      <c r="T69" s="5" t="s">
        <v>46</v>
      </c>
      <c r="U69" s="3" t="s">
        <v>80</v>
      </c>
      <c r="V69" s="3" t="s">
        <v>80</v>
      </c>
      <c r="W69" s="3" t="s">
        <v>176</v>
      </c>
      <c r="X69" s="5" t="s">
        <v>47</v>
      </c>
      <c r="Y69" s="3" t="s">
        <v>47</v>
      </c>
      <c r="Z69" s="3" t="s">
        <v>47</v>
      </c>
      <c r="AA69" s="3" t="s">
        <v>121</v>
      </c>
      <c r="AB69" s="5" t="s">
        <v>2524</v>
      </c>
      <c r="AC69" s="3" t="s">
        <v>80</v>
      </c>
      <c r="AD69" s="3" t="s">
        <v>80</v>
      </c>
      <c r="AE69" s="3" t="s">
        <v>176</v>
      </c>
      <c r="AF69" s="5" t="s">
        <v>4705</v>
      </c>
      <c r="AG69" s="3" t="s">
        <v>195</v>
      </c>
      <c r="AH69" s="5" t="s">
        <v>6333</v>
      </c>
      <c r="AI69" s="3" t="s">
        <v>6334</v>
      </c>
      <c r="AK69" s="16">
        <f t="shared" si="0"/>
        <v>87.269999999999982</v>
      </c>
      <c r="AN69" s="23">
        <f t="shared" si="5"/>
        <v>0.57293770486664719</v>
      </c>
      <c r="AQ69" s="25">
        <f t="shared" si="3"/>
        <v>0.28334343697063225</v>
      </c>
      <c r="AR69" s="41">
        <f t="shared" si="4"/>
        <v>3.5292859107361192</v>
      </c>
    </row>
    <row r="70" spans="1:44" x14ac:dyDescent="0.25">
      <c r="A70" s="3" t="s">
        <v>472</v>
      </c>
      <c r="B70" s="4" t="s">
        <v>2952</v>
      </c>
      <c r="C70" s="3" t="s">
        <v>58</v>
      </c>
      <c r="D70" s="3" t="s">
        <v>115</v>
      </c>
      <c r="E70" s="3" t="s">
        <v>2953</v>
      </c>
      <c r="F70" s="3" t="s">
        <v>1425</v>
      </c>
      <c r="G70" s="3" t="s">
        <v>111</v>
      </c>
      <c r="H70" s="5" t="s">
        <v>47</v>
      </c>
      <c r="I70" s="3" t="s">
        <v>47</v>
      </c>
      <c r="J70" s="3" t="s">
        <v>47</v>
      </c>
      <c r="K70" s="3" t="s">
        <v>143</v>
      </c>
      <c r="L70" s="5" t="s">
        <v>47</v>
      </c>
      <c r="M70" s="3" t="s">
        <v>47</v>
      </c>
      <c r="N70" s="3" t="s">
        <v>47</v>
      </c>
      <c r="O70" s="3" t="s">
        <v>38</v>
      </c>
      <c r="P70" s="5" t="s">
        <v>47</v>
      </c>
      <c r="Q70" s="3" t="s">
        <v>47</v>
      </c>
      <c r="R70" s="3" t="s">
        <v>40</v>
      </c>
      <c r="S70" s="3" t="s">
        <v>50</v>
      </c>
      <c r="T70" s="5" t="s">
        <v>46</v>
      </c>
      <c r="U70" s="3" t="s">
        <v>47</v>
      </c>
      <c r="V70" s="3" t="s">
        <v>80</v>
      </c>
      <c r="W70" s="3" t="s">
        <v>176</v>
      </c>
      <c r="X70" s="5" t="s">
        <v>47</v>
      </c>
      <c r="Y70" s="3" t="s">
        <v>47</v>
      </c>
      <c r="Z70" s="3" t="s">
        <v>46</v>
      </c>
      <c r="AA70" s="3" t="s">
        <v>121</v>
      </c>
      <c r="AB70" s="5" t="s">
        <v>2518</v>
      </c>
      <c r="AC70" s="3" t="s">
        <v>80</v>
      </c>
      <c r="AD70" s="3" t="s">
        <v>2525</v>
      </c>
      <c r="AE70" s="3" t="s">
        <v>176</v>
      </c>
      <c r="AF70" s="5" t="s">
        <v>131</v>
      </c>
      <c r="AG70" s="3" t="s">
        <v>184</v>
      </c>
      <c r="AH70" s="5" t="s">
        <v>6335</v>
      </c>
      <c r="AI70" s="3" t="s">
        <v>6336</v>
      </c>
      <c r="AK70" s="16">
        <f>IF(OR(E70="", ISBLANK(E70)), AH70-AH70,AH70-E70)</f>
        <v>-208.81999999999994</v>
      </c>
      <c r="AN70" s="23">
        <f t="shared" si="5"/>
        <v>-1.4014801661356595</v>
      </c>
      <c r="AQ70" s="25">
        <f>1-_xlfn.NORM.S.DIST(AN70,TRUE)</f>
        <v>0.91946473274249996</v>
      </c>
      <c r="AR70" s="41">
        <f>1/AQ70</f>
        <v>1.0875892944988617</v>
      </c>
    </row>
    <row r="71" spans="1:44" x14ac:dyDescent="0.25">
      <c r="A71" s="3" t="s">
        <v>476</v>
      </c>
      <c r="B71" s="4" t="s">
        <v>2100</v>
      </c>
      <c r="C71" s="3" t="s">
        <v>58</v>
      </c>
      <c r="D71" s="3" t="s">
        <v>422</v>
      </c>
      <c r="E71" s="3">
        <v>1969.5</v>
      </c>
      <c r="F71" s="3" t="s">
        <v>975</v>
      </c>
      <c r="G71" s="3" t="s">
        <v>42</v>
      </c>
      <c r="H71" s="5" t="s">
        <v>47</v>
      </c>
      <c r="I71" s="3" t="s">
        <v>47</v>
      </c>
      <c r="J71" s="3" t="s">
        <v>47</v>
      </c>
      <c r="K71" s="3" t="s">
        <v>143</v>
      </c>
      <c r="L71" s="5" t="s">
        <v>47</v>
      </c>
      <c r="M71" s="3" t="s">
        <v>47</v>
      </c>
      <c r="N71" s="3" t="s">
        <v>86</v>
      </c>
      <c r="O71" s="3" t="s">
        <v>38</v>
      </c>
      <c r="P71" s="5" t="s">
        <v>47</v>
      </c>
      <c r="Q71" s="3" t="s">
        <v>47</v>
      </c>
      <c r="R71" s="3" t="s">
        <v>40</v>
      </c>
      <c r="S71" s="3" t="s">
        <v>50</v>
      </c>
      <c r="T71" s="5" t="s">
        <v>46</v>
      </c>
      <c r="U71" s="3" t="s">
        <v>80</v>
      </c>
      <c r="V71" s="3" t="s">
        <v>47</v>
      </c>
      <c r="W71" s="3" t="s">
        <v>176</v>
      </c>
      <c r="X71" s="5" t="s">
        <v>80</v>
      </c>
      <c r="Y71" s="3" t="s">
        <v>2525</v>
      </c>
      <c r="Z71" s="3" t="s">
        <v>80</v>
      </c>
      <c r="AA71" s="3" t="s">
        <v>121</v>
      </c>
      <c r="AB71" s="5" t="s">
        <v>2524</v>
      </c>
      <c r="AC71" s="3" t="s">
        <v>80</v>
      </c>
      <c r="AD71" s="3" t="s">
        <v>80</v>
      </c>
      <c r="AE71" s="3" t="s">
        <v>176</v>
      </c>
      <c r="AF71" s="5" t="s">
        <v>113</v>
      </c>
      <c r="AG71" s="3" t="s">
        <v>184</v>
      </c>
      <c r="AH71" s="5" t="s">
        <v>6337</v>
      </c>
      <c r="AI71" s="9" t="s">
        <v>6338</v>
      </c>
      <c r="AK71" s="16">
        <f>IF(OR(E71="", ISBLANK(E71)), AH71-AH71,AH71-E71)</f>
        <v>-334.5</v>
      </c>
      <c r="AN71" s="23">
        <f t="shared" si="5"/>
        <v>-2.2395525023427929</v>
      </c>
      <c r="AQ71" s="25">
        <f>1-_xlfn.NORM.S.DIST(AN71,TRUE)</f>
        <v>0.98744000538893817</v>
      </c>
      <c r="AR71" s="41">
        <f>1/AQ71</f>
        <v>1.0127197546610587</v>
      </c>
    </row>
    <row r="72" spans="1:44" x14ac:dyDescent="0.25">
      <c r="A72" s="3" t="s">
        <v>71</v>
      </c>
      <c r="B72" s="4" t="s">
        <v>344</v>
      </c>
      <c r="C72" s="3" t="s">
        <v>63</v>
      </c>
      <c r="D72" s="3" t="s">
        <v>320</v>
      </c>
      <c r="E72" s="3" t="s">
        <v>6339</v>
      </c>
      <c r="F72" s="3" t="s">
        <v>6340</v>
      </c>
      <c r="G72" s="3" t="s">
        <v>42</v>
      </c>
      <c r="H72" s="5" t="s">
        <v>80</v>
      </c>
      <c r="I72" s="3" t="s">
        <v>47</v>
      </c>
      <c r="J72" s="3" t="s">
        <v>47</v>
      </c>
      <c r="K72" s="3" t="s">
        <v>143</v>
      </c>
      <c r="L72" s="5" t="s">
        <v>80</v>
      </c>
      <c r="M72" s="3" t="s">
        <v>80</v>
      </c>
      <c r="N72" s="3" t="s">
        <v>47</v>
      </c>
      <c r="O72" s="3" t="s">
        <v>38</v>
      </c>
      <c r="P72" s="5" t="s">
        <v>47</v>
      </c>
      <c r="Q72" s="3" t="s">
        <v>47</v>
      </c>
      <c r="R72" s="3" t="s">
        <v>40</v>
      </c>
      <c r="S72" s="3" t="s">
        <v>50</v>
      </c>
      <c r="T72" s="5" t="s">
        <v>80</v>
      </c>
      <c r="U72" s="3" t="s">
        <v>80</v>
      </c>
      <c r="V72" s="3" t="s">
        <v>80</v>
      </c>
      <c r="W72" s="3" t="s">
        <v>176</v>
      </c>
      <c r="X72" s="5" t="s">
        <v>80</v>
      </c>
      <c r="Y72" s="3" t="s">
        <v>46</v>
      </c>
      <c r="Z72" s="3" t="s">
        <v>80</v>
      </c>
      <c r="AA72" s="3" t="s">
        <v>121</v>
      </c>
      <c r="AB72" s="5" t="s">
        <v>2518</v>
      </c>
      <c r="AC72" s="3" t="s">
        <v>80</v>
      </c>
      <c r="AD72" s="3" t="s">
        <v>80</v>
      </c>
      <c r="AE72" s="3" t="s">
        <v>176</v>
      </c>
      <c r="AF72" s="5" t="s">
        <v>3748</v>
      </c>
      <c r="AG72" s="3" t="s">
        <v>184</v>
      </c>
      <c r="AH72" s="5" t="s">
        <v>6341</v>
      </c>
      <c r="AI72" s="3" t="s">
        <v>6342</v>
      </c>
      <c r="AK72" s="16">
        <f>IF(OR(E72="", ISBLANK(E72)), AH72-AH72,AH72-E72)</f>
        <v>-15.599999999999909</v>
      </c>
      <c r="AN72" s="23">
        <f t="shared" si="5"/>
        <v>-0.11303063715776139</v>
      </c>
      <c r="AQ72" s="25">
        <f>1-_xlfn.NORM.S.DIST(AN72,TRUE)</f>
        <v>0.5449968670436256</v>
      </c>
      <c r="AR72" s="41">
        <f>1/AQ72</f>
        <v>1.8348729331685361</v>
      </c>
    </row>
    <row r="73" spans="1:44" x14ac:dyDescent="0.25">
      <c r="A73" s="3" t="s">
        <v>443</v>
      </c>
      <c r="B73" s="4" t="s">
        <v>1058</v>
      </c>
      <c r="C73" s="3" t="s">
        <v>58</v>
      </c>
      <c r="D73" s="3" t="s">
        <v>354</v>
      </c>
      <c r="E73" s="3" t="s">
        <v>2966</v>
      </c>
      <c r="F73" s="3" t="s">
        <v>2967</v>
      </c>
      <c r="G73" s="3" t="s">
        <v>42</v>
      </c>
      <c r="H73" s="5" t="s">
        <v>46</v>
      </c>
      <c r="I73" s="3" t="s">
        <v>47</v>
      </c>
      <c r="J73" s="3" t="s">
        <v>47</v>
      </c>
      <c r="K73" s="3" t="s">
        <v>143</v>
      </c>
      <c r="L73" s="5" t="s">
        <v>80</v>
      </c>
      <c r="M73" s="3" t="s">
        <v>47</v>
      </c>
      <c r="N73" s="3" t="s">
        <v>47</v>
      </c>
      <c r="O73" s="3" t="s">
        <v>38</v>
      </c>
      <c r="P73" s="5" t="s">
        <v>47</v>
      </c>
      <c r="Q73" s="3" t="s">
        <v>47</v>
      </c>
      <c r="R73" s="3" t="s">
        <v>40</v>
      </c>
      <c r="S73" s="3" t="s">
        <v>50</v>
      </c>
      <c r="T73" s="5" t="s">
        <v>47</v>
      </c>
      <c r="U73" s="3" t="s">
        <v>47</v>
      </c>
      <c r="V73" s="3" t="s">
        <v>80</v>
      </c>
      <c r="W73" s="3" t="s">
        <v>176</v>
      </c>
      <c r="X73" s="5" t="s">
        <v>47</v>
      </c>
      <c r="Y73" s="3" t="s">
        <v>80</v>
      </c>
      <c r="Z73" s="3" t="s">
        <v>80</v>
      </c>
      <c r="AA73" s="3" t="s">
        <v>121</v>
      </c>
      <c r="AB73" s="5" t="s">
        <v>2524</v>
      </c>
      <c r="AC73" s="3" t="s">
        <v>80</v>
      </c>
      <c r="AD73" s="3" t="s">
        <v>80</v>
      </c>
      <c r="AE73" s="3" t="s">
        <v>176</v>
      </c>
      <c r="AF73" s="5" t="s">
        <v>2757</v>
      </c>
      <c r="AG73" s="3" t="s">
        <v>184</v>
      </c>
      <c r="AH73" s="5" t="s">
        <v>6343</v>
      </c>
      <c r="AI73" s="3" t="s">
        <v>6344</v>
      </c>
      <c r="AK73" s="16">
        <f>IF(OR(E73="", ISBLANK(E73)), AH73-AH73,AH73-E73)</f>
        <v>-75.539999999999964</v>
      </c>
      <c r="AN73" s="23">
        <f t="shared" si="5"/>
        <v>-0.51272872621135457</v>
      </c>
      <c r="AQ73" s="25">
        <f>1-_xlfn.NORM.S.DIST(AN73,TRUE)</f>
        <v>0.69592945375173254</v>
      </c>
      <c r="AR73" s="41">
        <f>1/AQ73</f>
        <v>1.436927255498432</v>
      </c>
    </row>
    <row r="74" spans="1:44" x14ac:dyDescent="0.25">
      <c r="A74" s="3" t="s">
        <v>80</v>
      </c>
      <c r="B74" s="4" t="s">
        <v>6345</v>
      </c>
      <c r="C74" s="3" t="s">
        <v>42</v>
      </c>
      <c r="D74" s="3" t="s">
        <v>55</v>
      </c>
      <c r="E74" s="3" t="s">
        <v>2673</v>
      </c>
      <c r="F74" s="3" t="s">
        <v>80</v>
      </c>
      <c r="G74" s="3" t="s">
        <v>42</v>
      </c>
      <c r="H74" s="5" t="s">
        <v>47</v>
      </c>
      <c r="I74" s="3" t="s">
        <v>47</v>
      </c>
      <c r="J74" s="3" t="s">
        <v>46</v>
      </c>
      <c r="K74" s="3" t="s">
        <v>143</v>
      </c>
      <c r="L74" s="5" t="s">
        <v>80</v>
      </c>
      <c r="M74" s="3" t="s">
        <v>80</v>
      </c>
      <c r="N74" s="3" t="s">
        <v>80</v>
      </c>
      <c r="O74" s="3" t="s">
        <v>38</v>
      </c>
      <c r="P74" s="5" t="s">
        <v>80</v>
      </c>
      <c r="Q74" s="3" t="s">
        <v>80</v>
      </c>
      <c r="R74" s="3" t="s">
        <v>80</v>
      </c>
      <c r="S74" s="3" t="s">
        <v>50</v>
      </c>
      <c r="T74" s="5" t="s">
        <v>46</v>
      </c>
      <c r="U74" s="3" t="s">
        <v>47</v>
      </c>
      <c r="V74" s="3" t="s">
        <v>80</v>
      </c>
      <c r="W74" s="3" t="s">
        <v>176</v>
      </c>
      <c r="X74" s="5" t="s">
        <v>46</v>
      </c>
      <c r="Y74" s="3" t="s">
        <v>46</v>
      </c>
      <c r="Z74" s="3" t="s">
        <v>46</v>
      </c>
      <c r="AA74" s="3" t="s">
        <v>67</v>
      </c>
      <c r="AB74" s="5" t="s">
        <v>46</v>
      </c>
      <c r="AC74" s="3" t="s">
        <v>46</v>
      </c>
      <c r="AD74" s="3" t="s">
        <v>80</v>
      </c>
      <c r="AE74" s="3" t="s">
        <v>176</v>
      </c>
      <c r="AF74" s="5" t="s">
        <v>236</v>
      </c>
      <c r="AG74" s="3" t="s">
        <v>2085</v>
      </c>
      <c r="AH74" s="5" t="s">
        <v>80</v>
      </c>
      <c r="AI74" s="3" t="s">
        <v>80</v>
      </c>
    </row>
    <row r="75" spans="1:44" x14ac:dyDescent="0.25">
      <c r="A75" s="3" t="s">
        <v>80</v>
      </c>
      <c r="B75" s="4" t="s">
        <v>6346</v>
      </c>
      <c r="C75" s="3" t="s">
        <v>42</v>
      </c>
      <c r="D75" s="3" t="s">
        <v>55</v>
      </c>
      <c r="E75" s="3" t="s">
        <v>2670</v>
      </c>
      <c r="F75" s="3" t="s">
        <v>80</v>
      </c>
      <c r="G75" s="3" t="s">
        <v>42</v>
      </c>
      <c r="H75" s="5" t="s">
        <v>47</v>
      </c>
      <c r="I75" s="3" t="s">
        <v>47</v>
      </c>
      <c r="J75" s="3" t="s">
        <v>47</v>
      </c>
      <c r="K75" s="3" t="s">
        <v>143</v>
      </c>
      <c r="L75" s="5" t="s">
        <v>47</v>
      </c>
      <c r="M75" s="3" t="s">
        <v>47</v>
      </c>
      <c r="N75" s="3" t="s">
        <v>86</v>
      </c>
      <c r="O75" s="3" t="s">
        <v>38</v>
      </c>
      <c r="P75" s="5" t="s">
        <v>47</v>
      </c>
      <c r="Q75" s="3" t="s">
        <v>47</v>
      </c>
      <c r="R75" s="3" t="s">
        <v>40</v>
      </c>
      <c r="S75" s="3" t="s">
        <v>50</v>
      </c>
      <c r="T75" s="5" t="s">
        <v>46</v>
      </c>
      <c r="U75" s="3" t="s">
        <v>47</v>
      </c>
      <c r="V75" s="3" t="s">
        <v>47</v>
      </c>
      <c r="W75" s="3" t="s">
        <v>176</v>
      </c>
      <c r="X75" s="5" t="s">
        <v>46</v>
      </c>
      <c r="Y75" s="3" t="s">
        <v>46</v>
      </c>
      <c r="Z75" s="3" t="s">
        <v>46</v>
      </c>
      <c r="AA75" s="3" t="s">
        <v>121</v>
      </c>
      <c r="AB75" s="5" t="s">
        <v>2518</v>
      </c>
      <c r="AC75" s="3" t="s">
        <v>46</v>
      </c>
      <c r="AD75" s="3" t="s">
        <v>80</v>
      </c>
      <c r="AE75" s="3" t="s">
        <v>176</v>
      </c>
      <c r="AF75" s="5" t="s">
        <v>2848</v>
      </c>
      <c r="AG75" s="3" t="s">
        <v>184</v>
      </c>
      <c r="AH75" s="5" t="s">
        <v>80</v>
      </c>
      <c r="AI75" s="3" t="s">
        <v>80</v>
      </c>
    </row>
    <row r="76" spans="1:44" x14ac:dyDescent="0.25">
      <c r="A76" s="67" t="s">
        <v>6347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</row>
    <row r="77" spans="1:44" x14ac:dyDescent="0.25">
      <c r="A77" s="66" t="s">
        <v>162</v>
      </c>
      <c r="B77" s="66"/>
      <c r="C77" s="66"/>
      <c r="D77" s="66"/>
      <c r="E77" s="66"/>
      <c r="F77" s="66"/>
      <c r="G77" s="66"/>
      <c r="H77" s="66"/>
    </row>
    <row r="81" spans="1:35" x14ac:dyDescent="0.25">
      <c r="A81" t="s">
        <v>42</v>
      </c>
      <c r="B81" t="s">
        <v>42</v>
      </c>
      <c r="C81" t="s">
        <v>42</v>
      </c>
      <c r="D81" t="s">
        <v>42</v>
      </c>
      <c r="E81" t="s">
        <v>42</v>
      </c>
      <c r="F81" t="s">
        <v>42</v>
      </c>
      <c r="G81" t="s">
        <v>42</v>
      </c>
      <c r="H81" t="s">
        <v>42</v>
      </c>
      <c r="I81" t="s">
        <v>42</v>
      </c>
      <c r="J81" t="s">
        <v>42</v>
      </c>
      <c r="K81" t="s">
        <v>42</v>
      </c>
      <c r="L81" t="s">
        <v>42</v>
      </c>
      <c r="M81" t="s">
        <v>42</v>
      </c>
      <c r="N81" t="s">
        <v>42</v>
      </c>
      <c r="O81" t="s">
        <v>42</v>
      </c>
      <c r="P81" t="s">
        <v>42</v>
      </c>
      <c r="Q81" t="s">
        <v>42</v>
      </c>
      <c r="R81" t="s">
        <v>42</v>
      </c>
      <c r="S81" t="s">
        <v>42</v>
      </c>
      <c r="T81" t="s">
        <v>42</v>
      </c>
      <c r="U81" t="s">
        <v>42</v>
      </c>
      <c r="V81" t="s">
        <v>42</v>
      </c>
      <c r="W81" t="s">
        <v>42</v>
      </c>
      <c r="X81" t="s">
        <v>42</v>
      </c>
      <c r="Y81" t="s">
        <v>42</v>
      </c>
      <c r="Z81" t="s">
        <v>42</v>
      </c>
      <c r="AA81" t="s">
        <v>42</v>
      </c>
      <c r="AB81" t="s">
        <v>42</v>
      </c>
      <c r="AC81" t="s">
        <v>42</v>
      </c>
      <c r="AD81" t="s">
        <v>42</v>
      </c>
      <c r="AE81" t="s">
        <v>42</v>
      </c>
      <c r="AF81" t="s">
        <v>42</v>
      </c>
      <c r="AG81" t="s">
        <v>42</v>
      </c>
      <c r="AH81" t="s">
        <v>42</v>
      </c>
      <c r="AI81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6:AI76"/>
    <mergeCell ref="A77:H77"/>
    <mergeCell ref="P2:S2"/>
    <mergeCell ref="T2:W2"/>
    <mergeCell ref="X2:AA2"/>
    <mergeCell ref="AB2:AE2"/>
    <mergeCell ref="AF2:AG2"/>
    <mergeCell ref="AH2:AH4"/>
  </mergeCells>
  <conditionalFormatting sqref="AK5:AK73">
    <cfRule type="cellIs" dxfId="134" priority="3" operator="lessThan">
      <formula>200</formula>
    </cfRule>
    <cfRule type="cellIs" dxfId="133" priority="4" operator="between">
      <formula>200</formula>
      <formula>300</formula>
    </cfRule>
    <cfRule type="cellIs" dxfId="132" priority="5" operator="between">
      <formula>300</formula>
      <formula>400</formula>
    </cfRule>
    <cfRule type="cellIs" dxfId="131" priority="6" operator="greaterThan">
      <formula>400</formula>
    </cfRule>
  </conditionalFormatting>
  <conditionalFormatting sqref="AN5:AN73">
    <cfRule type="cellIs" dxfId="130" priority="9" operator="lessThan">
      <formula>2</formula>
    </cfRule>
    <cfRule type="cellIs" dxfId="129" priority="10" operator="between">
      <formula>2</formula>
      <formula>3</formula>
    </cfRule>
    <cfRule type="cellIs" dxfId="128" priority="11" operator="between">
      <formula>3</formula>
      <formula>100</formula>
    </cfRule>
  </conditionalFormatting>
  <conditionalFormatting sqref="AQ5:AQ73">
    <cfRule type="cellIs" dxfId="127" priority="1" operator="lessThan">
      <formula>0.01</formula>
    </cfRule>
    <cfRule type="cellIs" dxfId="126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8911-8B31-4F0D-AAEF-09CB67BF75FA}">
  <dimension ref="A1:AR85"/>
  <sheetViews>
    <sheetView zoomScale="85" zoomScaleNormal="85" workbookViewId="0">
      <selection activeCell="AR5" sqref="AQ4:AR5"/>
    </sheetView>
  </sheetViews>
  <sheetFormatPr defaultRowHeight="15" x14ac:dyDescent="0.25"/>
  <cols>
    <col min="1" max="1" width="5.28515625" customWidth="1"/>
    <col min="2" max="2" width="21.285156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5703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6348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21</v>
      </c>
      <c r="R3" s="2" t="s">
        <v>16</v>
      </c>
      <c r="S3" s="2" t="s">
        <v>19</v>
      </c>
      <c r="T3" s="1" t="s">
        <v>174</v>
      </c>
      <c r="U3" s="2" t="s">
        <v>18</v>
      </c>
      <c r="V3" s="2" t="s">
        <v>351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6483</v>
      </c>
      <c r="AC3" s="2" t="s">
        <v>2495</v>
      </c>
      <c r="AD3" s="2" t="s">
        <v>2504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185</v>
      </c>
      <c r="C5" s="3" t="s">
        <v>42</v>
      </c>
      <c r="D5" s="3" t="s">
        <v>186</v>
      </c>
      <c r="E5" s="3" t="s">
        <v>3000</v>
      </c>
      <c r="F5" s="3" t="s">
        <v>46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131</v>
      </c>
      <c r="L5" s="5" t="s">
        <v>46</v>
      </c>
      <c r="M5" s="3" t="s">
        <v>46</v>
      </c>
      <c r="N5" s="3" t="s">
        <v>46</v>
      </c>
      <c r="O5" s="3" t="s">
        <v>302</v>
      </c>
      <c r="P5" s="6" t="s">
        <v>46</v>
      </c>
      <c r="Q5" s="7" t="s">
        <v>46</v>
      </c>
      <c r="R5" s="7" t="s">
        <v>46</v>
      </c>
      <c r="S5" s="7" t="s">
        <v>838</v>
      </c>
      <c r="T5" s="6" t="s">
        <v>46</v>
      </c>
      <c r="U5" s="7" t="s">
        <v>46</v>
      </c>
      <c r="V5" s="7" t="s">
        <v>46</v>
      </c>
      <c r="W5" s="7" t="s">
        <v>122</v>
      </c>
      <c r="X5" s="5" t="s">
        <v>46</v>
      </c>
      <c r="Y5" s="3" t="s">
        <v>46</v>
      </c>
      <c r="Z5" s="3" t="s">
        <v>46</v>
      </c>
      <c r="AA5" s="3" t="s">
        <v>78</v>
      </c>
      <c r="AB5" s="5" t="s">
        <v>46</v>
      </c>
      <c r="AC5" s="3" t="s">
        <v>46</v>
      </c>
      <c r="AD5" s="3" t="s">
        <v>2525</v>
      </c>
      <c r="AE5" s="3" t="s">
        <v>176</v>
      </c>
      <c r="AF5" s="5" t="s">
        <v>4519</v>
      </c>
      <c r="AG5" s="3" t="s">
        <v>2312</v>
      </c>
      <c r="AH5" s="5" t="s">
        <v>6349</v>
      </c>
      <c r="AI5" s="3" t="s">
        <v>6350</v>
      </c>
      <c r="AK5" s="16">
        <f>IF(OR(E5="", ISBLANK(E5)), AH5-AH5,AH5-E5)</f>
        <v>50.2800000000002</v>
      </c>
      <c r="AL5" t="str">
        <f>IF(AK5&gt;300,B5,"  ")</f>
        <v xml:space="preserve">  </v>
      </c>
      <c r="AN5" s="23">
        <f>(AK5-$AO$5)/$AP$5</f>
        <v>0.40804341951843326</v>
      </c>
      <c r="AO5" s="21">
        <f>AVERAGE(AK5:AK77)</f>
        <v>-0.71986301369862327</v>
      </c>
      <c r="AP5" s="19">
        <f>_xlfn.STDEV.P(AK5:AK77)</f>
        <v>124.98636315196089</v>
      </c>
      <c r="AQ5" s="25">
        <f>1-_xlfn.NORM.S.DIST(AN5,TRUE)</f>
        <v>0.34162089907669557</v>
      </c>
      <c r="AR5" s="41">
        <f>1/AQ5</f>
        <v>2.9272213810768499</v>
      </c>
    </row>
    <row r="6" spans="1:44" x14ac:dyDescent="0.25">
      <c r="A6" s="3" t="s">
        <v>48</v>
      </c>
      <c r="B6" s="4" t="s">
        <v>198</v>
      </c>
      <c r="C6" s="3" t="s">
        <v>42</v>
      </c>
      <c r="D6" s="3" t="s">
        <v>186</v>
      </c>
      <c r="E6" s="3" t="s">
        <v>2977</v>
      </c>
      <c r="F6" s="3" t="s">
        <v>61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131</v>
      </c>
      <c r="L6" s="6" t="s">
        <v>46</v>
      </c>
      <c r="M6" s="7" t="s">
        <v>46</v>
      </c>
      <c r="N6" s="7" t="s">
        <v>46</v>
      </c>
      <c r="O6" s="7" t="s">
        <v>281</v>
      </c>
      <c r="P6" s="6" t="s">
        <v>46</v>
      </c>
      <c r="Q6" s="7" t="s">
        <v>46</v>
      </c>
      <c r="R6" s="7" t="s">
        <v>46</v>
      </c>
      <c r="S6" s="7" t="s">
        <v>838</v>
      </c>
      <c r="T6" s="5" t="s">
        <v>46</v>
      </c>
      <c r="U6" s="3" t="s">
        <v>46</v>
      </c>
      <c r="V6" s="3" t="s">
        <v>46</v>
      </c>
      <c r="W6" s="3" t="s">
        <v>281</v>
      </c>
      <c r="X6" s="5" t="s">
        <v>46</v>
      </c>
      <c r="Y6" s="3" t="s">
        <v>46</v>
      </c>
      <c r="Z6" s="3" t="s">
        <v>46</v>
      </c>
      <c r="AA6" s="3" t="s">
        <v>439</v>
      </c>
      <c r="AB6" s="5" t="s">
        <v>2518</v>
      </c>
      <c r="AC6" s="3" t="s">
        <v>46</v>
      </c>
      <c r="AD6" s="3" t="s">
        <v>2525</v>
      </c>
      <c r="AE6" s="3" t="s">
        <v>176</v>
      </c>
      <c r="AF6" s="5" t="s">
        <v>889</v>
      </c>
      <c r="AG6" s="3" t="s">
        <v>2089</v>
      </c>
      <c r="AH6" s="5" t="s">
        <v>6351</v>
      </c>
      <c r="AI6" s="3" t="s">
        <v>5615</v>
      </c>
      <c r="AK6" s="16">
        <f t="shared" ref="AK6:AK69" si="0">IF(OR(E6="", ISBLANK(E6)), AH6-AH6,AH6-E6)</f>
        <v>10.450000000000273</v>
      </c>
      <c r="AL6" t="str">
        <f t="shared" ref="AL6:AL69" si="1">IF(AK6&gt;300,B6,"  ")</f>
        <v xml:space="preserve">  </v>
      </c>
      <c r="AN6" s="23">
        <f t="shared" ref="AN6:AN69" si="2">(AK6-$AO$5)/$AP$5</f>
        <v>8.9368653763597844E-2</v>
      </c>
      <c r="AQ6" s="25">
        <f t="shared" ref="AQ6:AQ69" si="3">1-_xlfn.NORM.S.DIST(AN6,TRUE)</f>
        <v>0.46439446721894551</v>
      </c>
      <c r="AR6" s="41">
        <f t="shared" ref="AR6:AR69" si="4">1/AQ6</f>
        <v>2.1533417613447483</v>
      </c>
    </row>
    <row r="7" spans="1:44" x14ac:dyDescent="0.25">
      <c r="A7" s="3" t="s">
        <v>86</v>
      </c>
      <c r="B7" s="4" t="s">
        <v>41</v>
      </c>
      <c r="C7" s="3" t="s">
        <v>42</v>
      </c>
      <c r="D7" s="3" t="s">
        <v>43</v>
      </c>
      <c r="E7" s="3" t="s">
        <v>2983</v>
      </c>
      <c r="F7" s="3" t="s">
        <v>83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97</v>
      </c>
      <c r="P7" s="5" t="s">
        <v>47</v>
      </c>
      <c r="Q7" s="3" t="s">
        <v>46</v>
      </c>
      <c r="R7" s="3" t="s">
        <v>46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81</v>
      </c>
      <c r="X7" s="6" t="s">
        <v>46</v>
      </c>
      <c r="Y7" s="7" t="s">
        <v>46</v>
      </c>
      <c r="Z7" s="7" t="s">
        <v>46</v>
      </c>
      <c r="AA7" s="7" t="s">
        <v>67</v>
      </c>
      <c r="AB7" s="5" t="s">
        <v>46</v>
      </c>
      <c r="AC7" s="3" t="s">
        <v>46</v>
      </c>
      <c r="AD7" s="3" t="s">
        <v>46</v>
      </c>
      <c r="AE7" s="3" t="s">
        <v>189</v>
      </c>
      <c r="AF7" s="5" t="s">
        <v>183</v>
      </c>
      <c r="AG7" s="3" t="s">
        <v>1142</v>
      </c>
      <c r="AH7" s="5" t="s">
        <v>6352</v>
      </c>
      <c r="AI7" s="3" t="s">
        <v>5806</v>
      </c>
      <c r="AK7" s="16">
        <f t="shared" si="0"/>
        <v>20.650000000000091</v>
      </c>
      <c r="AL7" t="str">
        <f t="shared" si="1"/>
        <v xml:space="preserve">  </v>
      </c>
      <c r="AN7" s="23">
        <f t="shared" si="2"/>
        <v>0.17097755686927874</v>
      </c>
      <c r="AQ7" s="25">
        <f t="shared" si="3"/>
        <v>0.4321207063757142</v>
      </c>
      <c r="AR7" s="41">
        <f t="shared" si="4"/>
        <v>2.3141682063495801</v>
      </c>
    </row>
    <row r="8" spans="1:44" x14ac:dyDescent="0.25">
      <c r="A8" s="3" t="s">
        <v>61</v>
      </c>
      <c r="B8" s="4" t="s">
        <v>306</v>
      </c>
      <c r="C8" s="3" t="s">
        <v>42</v>
      </c>
      <c r="D8" s="3" t="s">
        <v>307</v>
      </c>
      <c r="E8" s="3" t="s">
        <v>3009</v>
      </c>
      <c r="F8" s="3" t="s">
        <v>146</v>
      </c>
      <c r="G8" s="3" t="s">
        <v>111</v>
      </c>
      <c r="H8" s="5" t="s">
        <v>46</v>
      </c>
      <c r="I8" s="3" t="s">
        <v>46</v>
      </c>
      <c r="J8" s="3" t="s">
        <v>46</v>
      </c>
      <c r="K8" s="3" t="s">
        <v>119</v>
      </c>
      <c r="L8" s="5" t="s">
        <v>46</v>
      </c>
      <c r="M8" s="3" t="s">
        <v>46</v>
      </c>
      <c r="N8" s="3" t="s">
        <v>46</v>
      </c>
      <c r="O8" s="3" t="s">
        <v>821</v>
      </c>
      <c r="P8" s="5" t="s">
        <v>46</v>
      </c>
      <c r="Q8" s="3" t="s">
        <v>47</v>
      </c>
      <c r="R8" s="3" t="s">
        <v>46</v>
      </c>
      <c r="S8" s="3" t="s">
        <v>50</v>
      </c>
      <c r="T8" s="5" t="s">
        <v>46</v>
      </c>
      <c r="U8" s="3" t="s">
        <v>61</v>
      </c>
      <c r="V8" s="3" t="s">
        <v>46</v>
      </c>
      <c r="W8" s="3" t="s">
        <v>219</v>
      </c>
      <c r="X8" s="5" t="s">
        <v>46</v>
      </c>
      <c r="Y8" s="3" t="s">
        <v>46</v>
      </c>
      <c r="Z8" s="3" t="s">
        <v>2525</v>
      </c>
      <c r="AA8" s="3" t="s">
        <v>497</v>
      </c>
      <c r="AB8" s="6" t="s">
        <v>46</v>
      </c>
      <c r="AC8" s="7" t="s">
        <v>46</v>
      </c>
      <c r="AD8" s="7" t="s">
        <v>46</v>
      </c>
      <c r="AE8" s="7" t="s">
        <v>154</v>
      </c>
      <c r="AF8" s="5" t="s">
        <v>6353</v>
      </c>
      <c r="AG8" s="3" t="s">
        <v>1158</v>
      </c>
      <c r="AH8" s="5" t="s">
        <v>6354</v>
      </c>
      <c r="AI8" s="3" t="s">
        <v>6355</v>
      </c>
      <c r="AK8" s="16">
        <f t="shared" si="0"/>
        <v>100.2800000000002</v>
      </c>
      <c r="AL8" t="str">
        <f t="shared" si="1"/>
        <v xml:space="preserve">  </v>
      </c>
      <c r="AN8" s="23">
        <f t="shared" si="2"/>
        <v>0.80808706219334669</v>
      </c>
      <c r="AQ8" s="25">
        <f t="shared" si="3"/>
        <v>0.20952023247257578</v>
      </c>
      <c r="AR8" s="41">
        <f t="shared" si="4"/>
        <v>4.7728087555023624</v>
      </c>
    </row>
    <row r="9" spans="1:44" x14ac:dyDescent="0.25">
      <c r="A9" s="3" t="s">
        <v>46</v>
      </c>
      <c r="B9" s="4" t="s">
        <v>95</v>
      </c>
      <c r="C9" s="3" t="s">
        <v>42</v>
      </c>
      <c r="D9" s="3" t="s">
        <v>55</v>
      </c>
      <c r="E9" s="3" t="s">
        <v>2995</v>
      </c>
      <c r="F9" s="3" t="s">
        <v>210</v>
      </c>
      <c r="G9" s="3" t="s">
        <v>65</v>
      </c>
      <c r="H9" s="5" t="s">
        <v>46</v>
      </c>
      <c r="I9" s="3" t="s">
        <v>46</v>
      </c>
      <c r="J9" s="3" t="s">
        <v>46</v>
      </c>
      <c r="K9" s="3" t="s">
        <v>131</v>
      </c>
      <c r="L9" s="5" t="s">
        <v>46</v>
      </c>
      <c r="M9" s="3" t="s">
        <v>46</v>
      </c>
      <c r="N9" s="3" t="s">
        <v>46</v>
      </c>
      <c r="O9" s="3" t="s">
        <v>213</v>
      </c>
      <c r="P9" s="5" t="s">
        <v>46</v>
      </c>
      <c r="Q9" s="3" t="s">
        <v>46</v>
      </c>
      <c r="R9" s="3" t="s">
        <v>40</v>
      </c>
      <c r="S9" s="3" t="s">
        <v>50</v>
      </c>
      <c r="T9" s="5" t="s">
        <v>46</v>
      </c>
      <c r="U9" s="3" t="s">
        <v>61</v>
      </c>
      <c r="V9" s="3" t="s">
        <v>2525</v>
      </c>
      <c r="W9" s="3" t="s">
        <v>176</v>
      </c>
      <c r="X9" s="5" t="s">
        <v>46</v>
      </c>
      <c r="Y9" s="3" t="s">
        <v>46</v>
      </c>
      <c r="Z9" s="3" t="s">
        <v>2525</v>
      </c>
      <c r="AA9" s="3" t="s">
        <v>121</v>
      </c>
      <c r="AB9" s="5" t="s">
        <v>46</v>
      </c>
      <c r="AC9" s="3" t="s">
        <v>46</v>
      </c>
      <c r="AD9" s="3" t="s">
        <v>46</v>
      </c>
      <c r="AE9" s="3" t="s">
        <v>256</v>
      </c>
      <c r="AF9" s="5" t="s">
        <v>121</v>
      </c>
      <c r="AG9" s="3" t="s">
        <v>1936</v>
      </c>
      <c r="AH9" s="5" t="s">
        <v>6356</v>
      </c>
      <c r="AI9" s="3" t="s">
        <v>6357</v>
      </c>
      <c r="AK9" s="16">
        <f t="shared" si="0"/>
        <v>207.65000000000009</v>
      </c>
      <c r="AL9" t="str">
        <f t="shared" si="1"/>
        <v xml:space="preserve">  </v>
      </c>
      <c r="AN9" s="23">
        <f t="shared" si="2"/>
        <v>1.6671407804734546</v>
      </c>
      <c r="AQ9" s="25">
        <f t="shared" si="3"/>
        <v>4.774320741876148E-2</v>
      </c>
      <c r="AR9" s="41">
        <f t="shared" si="4"/>
        <v>20.945387921445629</v>
      </c>
    </row>
    <row r="10" spans="1:44" x14ac:dyDescent="0.25">
      <c r="A10" s="3" t="s">
        <v>76</v>
      </c>
      <c r="B10" s="4" t="s">
        <v>62</v>
      </c>
      <c r="C10" s="3" t="s">
        <v>63</v>
      </c>
      <c r="D10" s="3" t="s">
        <v>55</v>
      </c>
      <c r="E10" s="3" t="s">
        <v>3083</v>
      </c>
      <c r="F10" s="3" t="s">
        <v>38</v>
      </c>
      <c r="G10" s="3" t="s">
        <v>42</v>
      </c>
      <c r="H10" s="5" t="s">
        <v>46</v>
      </c>
      <c r="I10" s="3" t="s">
        <v>46</v>
      </c>
      <c r="J10" s="3" t="s">
        <v>46</v>
      </c>
      <c r="K10" s="3" t="s">
        <v>138</v>
      </c>
      <c r="L10" s="5" t="s">
        <v>46</v>
      </c>
      <c r="M10" s="3" t="s">
        <v>46</v>
      </c>
      <c r="N10" s="3" t="s">
        <v>46</v>
      </c>
      <c r="O10" s="3" t="s">
        <v>361</v>
      </c>
      <c r="P10" s="5" t="s">
        <v>46</v>
      </c>
      <c r="Q10" s="3" t="s">
        <v>46</v>
      </c>
      <c r="R10" s="3" t="s">
        <v>47</v>
      </c>
      <c r="S10" s="3" t="s">
        <v>795</v>
      </c>
      <c r="T10" s="5" t="s">
        <v>46</v>
      </c>
      <c r="U10" s="3" t="s">
        <v>46</v>
      </c>
      <c r="V10" s="3" t="s">
        <v>46</v>
      </c>
      <c r="W10" s="3" t="s">
        <v>189</v>
      </c>
      <c r="X10" s="5" t="s">
        <v>2518</v>
      </c>
      <c r="Y10" s="3" t="s">
        <v>46</v>
      </c>
      <c r="Z10" s="3" t="s">
        <v>46</v>
      </c>
      <c r="AA10" s="3" t="s">
        <v>121</v>
      </c>
      <c r="AB10" s="5" t="s">
        <v>2518</v>
      </c>
      <c r="AC10" s="3" t="s">
        <v>46</v>
      </c>
      <c r="AD10" s="3" t="s">
        <v>2525</v>
      </c>
      <c r="AE10" s="3" t="s">
        <v>176</v>
      </c>
      <c r="AF10" s="5" t="s">
        <v>6228</v>
      </c>
      <c r="AG10" s="3" t="s">
        <v>1155</v>
      </c>
      <c r="AH10" s="5" t="s">
        <v>6358</v>
      </c>
      <c r="AI10" s="3" t="s">
        <v>6359</v>
      </c>
      <c r="AK10" s="16">
        <f t="shared" si="0"/>
        <v>226.03999999999996</v>
      </c>
      <c r="AL10" t="str">
        <f t="shared" si="1"/>
        <v xml:space="preserve">  </v>
      </c>
      <c r="AN10" s="23">
        <f t="shared" si="2"/>
        <v>1.8142768322492868</v>
      </c>
      <c r="AQ10" s="25">
        <f t="shared" si="3"/>
        <v>3.4817558259446324E-2</v>
      </c>
      <c r="AR10" s="41">
        <f t="shared" si="4"/>
        <v>28.721140998699724</v>
      </c>
    </row>
    <row r="11" spans="1:44" x14ac:dyDescent="0.25">
      <c r="A11" s="3" t="s">
        <v>83</v>
      </c>
      <c r="B11" s="4" t="s">
        <v>3015</v>
      </c>
      <c r="C11" s="3" t="s">
        <v>42</v>
      </c>
      <c r="D11" s="3" t="s">
        <v>1147</v>
      </c>
      <c r="E11" s="3" t="s">
        <v>3016</v>
      </c>
      <c r="F11" s="3" t="s">
        <v>104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56</v>
      </c>
      <c r="L11" s="5" t="s">
        <v>46</v>
      </c>
      <c r="M11" s="3" t="s">
        <v>46</v>
      </c>
      <c r="N11" s="3" t="s">
        <v>46</v>
      </c>
      <c r="O11" s="3" t="s">
        <v>188</v>
      </c>
      <c r="P11" s="5" t="s">
        <v>46</v>
      </c>
      <c r="Q11" s="3" t="s">
        <v>46</v>
      </c>
      <c r="R11" s="3" t="s">
        <v>46</v>
      </c>
      <c r="S11" s="3" t="s">
        <v>1189</v>
      </c>
      <c r="T11" s="5" t="s">
        <v>46</v>
      </c>
      <c r="U11" s="3" t="s">
        <v>46</v>
      </c>
      <c r="V11" s="3" t="s">
        <v>80</v>
      </c>
      <c r="W11" s="3" t="s">
        <v>176</v>
      </c>
      <c r="X11" s="5" t="s">
        <v>2518</v>
      </c>
      <c r="Y11" s="3" t="s">
        <v>46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46</v>
      </c>
      <c r="AE11" s="3" t="s">
        <v>236</v>
      </c>
      <c r="AF11" s="5" t="s">
        <v>6129</v>
      </c>
      <c r="AG11" s="3" t="s">
        <v>883</v>
      </c>
      <c r="AH11" s="5" t="s">
        <v>6360</v>
      </c>
      <c r="AI11" s="3" t="s">
        <v>3314</v>
      </c>
      <c r="AK11" s="16">
        <f t="shared" si="0"/>
        <v>15.010000000000218</v>
      </c>
      <c r="AL11" t="str">
        <f t="shared" si="1"/>
        <v xml:space="preserve">  </v>
      </c>
      <c r="AN11" s="23">
        <f t="shared" si="2"/>
        <v>0.12585263397554949</v>
      </c>
      <c r="AQ11" s="25">
        <f t="shared" si="3"/>
        <v>0.4499242885349426</v>
      </c>
      <c r="AR11" s="41">
        <f t="shared" si="4"/>
        <v>2.2225961689159548</v>
      </c>
    </row>
    <row r="12" spans="1:44" x14ac:dyDescent="0.25">
      <c r="A12" s="3" t="s">
        <v>88</v>
      </c>
      <c r="B12" s="4" t="s">
        <v>3031</v>
      </c>
      <c r="C12" s="3" t="s">
        <v>42</v>
      </c>
      <c r="D12" s="3" t="s">
        <v>115</v>
      </c>
      <c r="E12" s="3" t="s">
        <v>3032</v>
      </c>
      <c r="F12" s="3" t="s">
        <v>131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128</v>
      </c>
      <c r="L12" s="5" t="s">
        <v>46</v>
      </c>
      <c r="M12" s="3" t="s">
        <v>46</v>
      </c>
      <c r="N12" s="3" t="s">
        <v>46</v>
      </c>
      <c r="O12" s="3" t="s">
        <v>321</v>
      </c>
      <c r="P12" s="5" t="s">
        <v>47</v>
      </c>
      <c r="Q12" s="3" t="s">
        <v>46</v>
      </c>
      <c r="R12" s="3" t="s">
        <v>46</v>
      </c>
      <c r="S12" s="3" t="s">
        <v>50</v>
      </c>
      <c r="T12" s="5" t="s">
        <v>46</v>
      </c>
      <c r="U12" s="3" t="s">
        <v>61</v>
      </c>
      <c r="V12" s="3" t="s">
        <v>46</v>
      </c>
      <c r="W12" s="3" t="s">
        <v>302</v>
      </c>
      <c r="X12" s="5" t="s">
        <v>46</v>
      </c>
      <c r="Y12" s="3" t="s">
        <v>47</v>
      </c>
      <c r="Z12" s="3" t="s">
        <v>2525</v>
      </c>
      <c r="AA12" s="3" t="s">
        <v>121</v>
      </c>
      <c r="AB12" s="5" t="s">
        <v>46</v>
      </c>
      <c r="AC12" s="3" t="s">
        <v>46</v>
      </c>
      <c r="AD12" s="3" t="s">
        <v>46</v>
      </c>
      <c r="AE12" s="3" t="s">
        <v>176</v>
      </c>
      <c r="AF12" s="5" t="s">
        <v>4725</v>
      </c>
      <c r="AG12" s="3" t="s">
        <v>2085</v>
      </c>
      <c r="AH12" s="5" t="s">
        <v>6361</v>
      </c>
      <c r="AI12" s="3" t="s">
        <v>5806</v>
      </c>
      <c r="AK12" s="16">
        <f t="shared" si="0"/>
        <v>20.700000000000273</v>
      </c>
      <c r="AL12" t="str">
        <f t="shared" si="1"/>
        <v xml:space="preserve">  </v>
      </c>
      <c r="AN12" s="23">
        <f t="shared" si="2"/>
        <v>0.17137760051195508</v>
      </c>
      <c r="AQ12" s="25">
        <f t="shared" si="3"/>
        <v>0.43196343320622876</v>
      </c>
      <c r="AR12" s="41">
        <f t="shared" si="4"/>
        <v>2.3150107697254509</v>
      </c>
    </row>
    <row r="13" spans="1:44" x14ac:dyDescent="0.25">
      <c r="A13" s="3" t="s">
        <v>44</v>
      </c>
      <c r="B13" s="4" t="s">
        <v>2708</v>
      </c>
      <c r="C13" s="3" t="s">
        <v>42</v>
      </c>
      <c r="D13" s="3" t="s">
        <v>186</v>
      </c>
      <c r="E13" s="3" t="s">
        <v>2990</v>
      </c>
      <c r="F13" s="3" t="s">
        <v>256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47</v>
      </c>
      <c r="O13" s="3" t="s">
        <v>38</v>
      </c>
      <c r="P13" s="5" t="s">
        <v>40</v>
      </c>
      <c r="Q13" s="3" t="s">
        <v>47</v>
      </c>
      <c r="R13" s="3" t="s">
        <v>46</v>
      </c>
      <c r="S13" s="3" t="s">
        <v>50</v>
      </c>
      <c r="T13" s="5" t="s">
        <v>46</v>
      </c>
      <c r="U13" s="3" t="s">
        <v>46</v>
      </c>
      <c r="V13" s="3" t="s">
        <v>46</v>
      </c>
      <c r="W13" s="3" t="s">
        <v>279</v>
      </c>
      <c r="X13" s="5" t="s">
        <v>46</v>
      </c>
      <c r="Y13" s="3" t="s">
        <v>46</v>
      </c>
      <c r="Z13" s="3" t="s">
        <v>46</v>
      </c>
      <c r="AA13" s="3" t="s">
        <v>60</v>
      </c>
      <c r="AB13" s="5" t="s">
        <v>46</v>
      </c>
      <c r="AC13" s="3" t="s">
        <v>46</v>
      </c>
      <c r="AD13" s="3" t="s">
        <v>46</v>
      </c>
      <c r="AE13" s="3" t="s">
        <v>213</v>
      </c>
      <c r="AF13" s="5" t="s">
        <v>124</v>
      </c>
      <c r="AG13" s="3" t="s">
        <v>1081</v>
      </c>
      <c r="AH13" s="5" t="s">
        <v>6362</v>
      </c>
      <c r="AI13" s="3" t="s">
        <v>6363</v>
      </c>
      <c r="AK13" s="16">
        <f t="shared" si="0"/>
        <v>37.559999999999945</v>
      </c>
      <c r="AL13" t="str">
        <f t="shared" si="1"/>
        <v xml:space="preserve">  </v>
      </c>
      <c r="AN13" s="23">
        <f t="shared" si="2"/>
        <v>0.30627231682193323</v>
      </c>
      <c r="AQ13" s="25">
        <f t="shared" si="3"/>
        <v>0.37969865753427912</v>
      </c>
      <c r="AR13" s="41">
        <f t="shared" si="4"/>
        <v>2.6336674627555676</v>
      </c>
    </row>
    <row r="14" spans="1:44" x14ac:dyDescent="0.25">
      <c r="A14" s="3" t="s">
        <v>98</v>
      </c>
      <c r="B14" s="4" t="s">
        <v>192</v>
      </c>
      <c r="C14" s="3" t="s">
        <v>42</v>
      </c>
      <c r="D14" s="3" t="s">
        <v>193</v>
      </c>
      <c r="E14" s="3" t="s">
        <v>3028</v>
      </c>
      <c r="F14" s="3" t="s">
        <v>149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46</v>
      </c>
      <c r="O14" s="3" t="s">
        <v>96</v>
      </c>
      <c r="P14" s="5" t="s">
        <v>40</v>
      </c>
      <c r="Q14" s="3" t="s">
        <v>86</v>
      </c>
      <c r="R14" s="3" t="s">
        <v>46</v>
      </c>
      <c r="S14" s="3" t="s">
        <v>50</v>
      </c>
      <c r="T14" s="5" t="s">
        <v>46</v>
      </c>
      <c r="U14" s="3" t="s">
        <v>61</v>
      </c>
      <c r="V14" s="3" t="s">
        <v>46</v>
      </c>
      <c r="W14" s="3" t="s">
        <v>176</v>
      </c>
      <c r="X14" s="5" t="s">
        <v>2524</v>
      </c>
      <c r="Y14" s="3" t="s">
        <v>46</v>
      </c>
      <c r="Z14" s="3" t="s">
        <v>47</v>
      </c>
      <c r="AA14" s="3" t="s">
        <v>121</v>
      </c>
      <c r="AB14" s="5" t="s">
        <v>46</v>
      </c>
      <c r="AC14" s="3" t="s">
        <v>46</v>
      </c>
      <c r="AD14" s="3" t="s">
        <v>46</v>
      </c>
      <c r="AE14" s="3" t="s">
        <v>293</v>
      </c>
      <c r="AF14" s="5" t="s">
        <v>4720</v>
      </c>
      <c r="AG14" s="3" t="s">
        <v>1633</v>
      </c>
      <c r="AH14" s="5" t="s">
        <v>6364</v>
      </c>
      <c r="AI14" s="3" t="s">
        <v>6365</v>
      </c>
      <c r="AK14" s="16">
        <f t="shared" si="0"/>
        <v>7.1199999999998909</v>
      </c>
      <c r="AL14" t="str">
        <f t="shared" si="1"/>
        <v xml:space="preserve">  </v>
      </c>
      <c r="AN14" s="23">
        <f t="shared" si="2"/>
        <v>6.272574716144555E-2</v>
      </c>
      <c r="AQ14" s="25">
        <f t="shared" si="3"/>
        <v>0.47499244724517409</v>
      </c>
      <c r="AR14" s="41">
        <f t="shared" si="4"/>
        <v>2.1052966332406458</v>
      </c>
    </row>
    <row r="15" spans="1:44" x14ac:dyDescent="0.25">
      <c r="A15" s="3" t="s">
        <v>104</v>
      </c>
      <c r="B15" s="4" t="s">
        <v>319</v>
      </c>
      <c r="C15" s="3" t="s">
        <v>42</v>
      </c>
      <c r="D15" s="3" t="s">
        <v>320</v>
      </c>
      <c r="E15" s="3" t="s">
        <v>3048</v>
      </c>
      <c r="F15" s="3" t="s">
        <v>856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46</v>
      </c>
      <c r="N15" s="3" t="s">
        <v>46</v>
      </c>
      <c r="O15" s="3" t="s">
        <v>67</v>
      </c>
      <c r="P15" s="5" t="s">
        <v>47</v>
      </c>
      <c r="Q15" s="3" t="s">
        <v>46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96</v>
      </c>
      <c r="X15" s="5" t="s">
        <v>2518</v>
      </c>
      <c r="Y15" s="3" t="s">
        <v>46</v>
      </c>
      <c r="Z15" s="3" t="s">
        <v>46</v>
      </c>
      <c r="AA15" s="3" t="s">
        <v>838</v>
      </c>
      <c r="AB15" s="5" t="s">
        <v>46</v>
      </c>
      <c r="AC15" s="3" t="s">
        <v>80</v>
      </c>
      <c r="AD15" s="3" t="s">
        <v>46</v>
      </c>
      <c r="AE15" s="3" t="s">
        <v>176</v>
      </c>
      <c r="AF15" s="5" t="s">
        <v>4532</v>
      </c>
      <c r="AG15" s="3" t="s">
        <v>2309</v>
      </c>
      <c r="AH15" s="5" t="s">
        <v>6366</v>
      </c>
      <c r="AI15" s="3" t="s">
        <v>6367</v>
      </c>
      <c r="AK15" s="16">
        <f t="shared" si="0"/>
        <v>170.78999999999996</v>
      </c>
      <c r="AL15" t="str">
        <f t="shared" si="1"/>
        <v xml:space="preserve">  </v>
      </c>
      <c r="AN15" s="23">
        <f t="shared" si="2"/>
        <v>1.3722286070935075</v>
      </c>
      <c r="AQ15" s="25">
        <f t="shared" si="3"/>
        <v>8.4996141264138125E-2</v>
      </c>
      <c r="AR15" s="41">
        <f t="shared" si="4"/>
        <v>11.765239987687812</v>
      </c>
    </row>
    <row r="16" spans="1:44" x14ac:dyDescent="0.25">
      <c r="A16" s="3" t="s">
        <v>108</v>
      </c>
      <c r="B16" s="4" t="s">
        <v>777</v>
      </c>
      <c r="C16" s="3" t="s">
        <v>42</v>
      </c>
      <c r="D16" s="3" t="s">
        <v>354</v>
      </c>
      <c r="E16" s="3" t="s">
        <v>2993</v>
      </c>
      <c r="F16" s="3" t="s">
        <v>281</v>
      </c>
      <c r="G16" s="3" t="s">
        <v>65</v>
      </c>
      <c r="H16" s="5" t="s">
        <v>46</v>
      </c>
      <c r="I16" s="3" t="s">
        <v>47</v>
      </c>
      <c r="J16" s="3" t="s">
        <v>46</v>
      </c>
      <c r="K16" s="3" t="s">
        <v>128</v>
      </c>
      <c r="L16" s="5" t="s">
        <v>46</v>
      </c>
      <c r="M16" s="3" t="s">
        <v>46</v>
      </c>
      <c r="N16" s="3" t="s">
        <v>46</v>
      </c>
      <c r="O16" s="3" t="s">
        <v>81</v>
      </c>
      <c r="P16" s="5" t="s">
        <v>46</v>
      </c>
      <c r="Q16" s="3" t="s">
        <v>46</v>
      </c>
      <c r="R16" s="3" t="s">
        <v>46</v>
      </c>
      <c r="S16" s="3" t="s">
        <v>212</v>
      </c>
      <c r="T16" s="5" t="s">
        <v>46</v>
      </c>
      <c r="U16" s="3" t="s">
        <v>46</v>
      </c>
      <c r="V16" s="3" t="s">
        <v>46</v>
      </c>
      <c r="W16" s="3" t="s">
        <v>176</v>
      </c>
      <c r="X16" s="5" t="s">
        <v>46</v>
      </c>
      <c r="Y16" s="3" t="s">
        <v>46</v>
      </c>
      <c r="Z16" s="3" t="s">
        <v>47</v>
      </c>
      <c r="AA16" s="3" t="s">
        <v>121</v>
      </c>
      <c r="AB16" s="5" t="s">
        <v>46</v>
      </c>
      <c r="AC16" s="3" t="s">
        <v>80</v>
      </c>
      <c r="AD16" s="3" t="s">
        <v>2525</v>
      </c>
      <c r="AE16" s="3" t="s">
        <v>176</v>
      </c>
      <c r="AF16" s="5" t="s">
        <v>6368</v>
      </c>
      <c r="AG16" s="3" t="s">
        <v>2309</v>
      </c>
      <c r="AH16" s="5" t="s">
        <v>6369</v>
      </c>
      <c r="AI16" s="3" t="s">
        <v>6370</v>
      </c>
      <c r="AK16" s="16">
        <f t="shared" si="0"/>
        <v>34.130000000000109</v>
      </c>
      <c r="AL16" t="str">
        <f t="shared" si="1"/>
        <v xml:space="preserve">  </v>
      </c>
      <c r="AN16" s="23">
        <f t="shared" si="2"/>
        <v>0.27882932293443546</v>
      </c>
      <c r="AQ16" s="25">
        <f t="shared" si="3"/>
        <v>0.39018790503979706</v>
      </c>
      <c r="AR16" s="41">
        <f t="shared" si="4"/>
        <v>2.5628677544425815</v>
      </c>
    </row>
    <row r="17" spans="1:44" x14ac:dyDescent="0.25">
      <c r="A17" s="3" t="s">
        <v>113</v>
      </c>
      <c r="B17" s="4" t="s">
        <v>2821</v>
      </c>
      <c r="C17" s="3" t="s">
        <v>58</v>
      </c>
      <c r="D17" s="3" t="s">
        <v>354</v>
      </c>
      <c r="E17" s="3" t="s">
        <v>2980</v>
      </c>
      <c r="F17" s="3" t="s">
        <v>64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119</v>
      </c>
      <c r="L17" s="5" t="s">
        <v>46</v>
      </c>
      <c r="M17" s="3" t="s">
        <v>46</v>
      </c>
      <c r="N17" s="3" t="s">
        <v>46</v>
      </c>
      <c r="O17" s="3" t="s">
        <v>439</v>
      </c>
      <c r="P17" s="5" t="s">
        <v>40</v>
      </c>
      <c r="Q17" s="3" t="s">
        <v>46</v>
      </c>
      <c r="R17" s="3" t="s">
        <v>46</v>
      </c>
      <c r="S17" s="3" t="s">
        <v>50</v>
      </c>
      <c r="T17" s="5" t="s">
        <v>46</v>
      </c>
      <c r="U17" s="3" t="s">
        <v>46</v>
      </c>
      <c r="V17" s="3" t="s">
        <v>46</v>
      </c>
      <c r="W17" s="3" t="s">
        <v>281</v>
      </c>
      <c r="X17" s="5" t="s">
        <v>46</v>
      </c>
      <c r="Y17" s="3" t="s">
        <v>46</v>
      </c>
      <c r="Z17" s="3" t="s">
        <v>47</v>
      </c>
      <c r="AA17" s="3" t="s">
        <v>121</v>
      </c>
      <c r="AB17" s="5" t="s">
        <v>2518</v>
      </c>
      <c r="AC17" s="3" t="s">
        <v>80</v>
      </c>
      <c r="AD17" s="3" t="s">
        <v>2525</v>
      </c>
      <c r="AE17" s="3" t="s">
        <v>176</v>
      </c>
      <c r="AF17" s="5" t="s">
        <v>489</v>
      </c>
      <c r="AG17" s="3" t="s">
        <v>2085</v>
      </c>
      <c r="AH17" s="5" t="s">
        <v>6371</v>
      </c>
      <c r="AI17" s="3" t="s">
        <v>6372</v>
      </c>
      <c r="AK17" s="16">
        <f t="shared" si="0"/>
        <v>-35.579999999999927</v>
      </c>
      <c r="AL17" t="str">
        <f t="shared" si="1"/>
        <v xml:space="preserve">  </v>
      </c>
      <c r="AN17" s="23">
        <f t="shared" si="2"/>
        <v>-0.27891152368292904</v>
      </c>
      <c r="AQ17" s="25">
        <f t="shared" si="3"/>
        <v>0.60984363763920713</v>
      </c>
      <c r="AR17" s="41">
        <f t="shared" si="4"/>
        <v>1.6397645860029704</v>
      </c>
    </row>
    <row r="18" spans="1:44" x14ac:dyDescent="0.25">
      <c r="A18" s="3" t="s">
        <v>119</v>
      </c>
      <c r="B18" s="4" t="s">
        <v>376</v>
      </c>
      <c r="C18" s="3" t="s">
        <v>58</v>
      </c>
      <c r="D18" s="3" t="s">
        <v>377</v>
      </c>
      <c r="E18" s="3" t="s">
        <v>3040</v>
      </c>
      <c r="F18" s="3" t="s">
        <v>107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64</v>
      </c>
      <c r="L18" s="5" t="s">
        <v>46</v>
      </c>
      <c r="M18" s="3" t="s">
        <v>46</v>
      </c>
      <c r="N18" s="3" t="s">
        <v>46</v>
      </c>
      <c r="O18" s="3" t="s">
        <v>210</v>
      </c>
      <c r="P18" s="5" t="s">
        <v>46</v>
      </c>
      <c r="Q18" s="3" t="s">
        <v>46</v>
      </c>
      <c r="R18" s="3" t="s">
        <v>40</v>
      </c>
      <c r="S18" s="3" t="s">
        <v>50</v>
      </c>
      <c r="T18" s="5" t="s">
        <v>46</v>
      </c>
      <c r="U18" s="3" t="s">
        <v>86</v>
      </c>
      <c r="V18" s="3" t="s">
        <v>2525</v>
      </c>
      <c r="W18" s="3" t="s">
        <v>176</v>
      </c>
      <c r="X18" s="5" t="s">
        <v>47</v>
      </c>
      <c r="Y18" s="3" t="s">
        <v>46</v>
      </c>
      <c r="Z18" s="3" t="s">
        <v>47</v>
      </c>
      <c r="AA18" s="3" t="s">
        <v>121</v>
      </c>
      <c r="AB18" s="5" t="s">
        <v>46</v>
      </c>
      <c r="AC18" s="3" t="s">
        <v>46</v>
      </c>
      <c r="AD18" s="3" t="s">
        <v>46</v>
      </c>
      <c r="AE18" s="3" t="s">
        <v>176</v>
      </c>
      <c r="AF18" s="5" t="s">
        <v>4324</v>
      </c>
      <c r="AG18" s="3" t="s">
        <v>242</v>
      </c>
      <c r="AH18" s="5" t="s">
        <v>6373</v>
      </c>
      <c r="AI18" s="3" t="s">
        <v>3838</v>
      </c>
      <c r="AK18" s="16">
        <f t="shared" si="0"/>
        <v>16.619999999999891</v>
      </c>
      <c r="AL18" t="str">
        <f t="shared" si="1"/>
        <v xml:space="preserve">  </v>
      </c>
      <c r="AN18" s="23">
        <f t="shared" si="2"/>
        <v>0.13873403926967912</v>
      </c>
      <c r="AQ18" s="25">
        <f t="shared" si="3"/>
        <v>0.44483015937270776</v>
      </c>
      <c r="AR18" s="41">
        <f t="shared" si="4"/>
        <v>2.2480490113579163</v>
      </c>
    </row>
    <row r="19" spans="1:44" x14ac:dyDescent="0.25">
      <c r="A19" s="3" t="s">
        <v>56</v>
      </c>
      <c r="B19" s="4" t="s">
        <v>4117</v>
      </c>
      <c r="C19" s="3" t="s">
        <v>42</v>
      </c>
      <c r="D19" s="3" t="s">
        <v>422</v>
      </c>
      <c r="E19" s="3" t="s">
        <v>6374</v>
      </c>
      <c r="F19" s="3" t="s">
        <v>194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2564</v>
      </c>
      <c r="M19" s="3" t="s">
        <v>46</v>
      </c>
      <c r="N19" s="3" t="s">
        <v>46</v>
      </c>
      <c r="O19" s="3" t="s">
        <v>38</v>
      </c>
      <c r="P19" s="5" t="s">
        <v>47</v>
      </c>
      <c r="Q19" s="3" t="s">
        <v>46</v>
      </c>
      <c r="R19" s="3" t="s">
        <v>46</v>
      </c>
      <c r="S19" s="3" t="s">
        <v>50</v>
      </c>
      <c r="T19" s="5" t="s">
        <v>46</v>
      </c>
      <c r="U19" s="3" t="s">
        <v>46</v>
      </c>
      <c r="V19" s="3" t="s">
        <v>2525</v>
      </c>
      <c r="W19" s="3" t="s">
        <v>176</v>
      </c>
      <c r="X19" s="5" t="s">
        <v>2518</v>
      </c>
      <c r="Y19" s="3" t="s">
        <v>46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2525</v>
      </c>
      <c r="AE19" s="3" t="s">
        <v>176</v>
      </c>
      <c r="AF19" s="5" t="s">
        <v>6375</v>
      </c>
      <c r="AG19" s="3" t="s">
        <v>184</v>
      </c>
      <c r="AH19" s="5" t="s">
        <v>6376</v>
      </c>
      <c r="AI19" s="3" t="s">
        <v>6377</v>
      </c>
      <c r="AK19" s="16">
        <f t="shared" si="0"/>
        <v>97.540000000000418</v>
      </c>
      <c r="AL19" t="str">
        <f t="shared" si="1"/>
        <v xml:space="preserve">  </v>
      </c>
      <c r="AN19" s="23">
        <f t="shared" si="2"/>
        <v>0.78616467057476314</v>
      </c>
      <c r="AQ19" s="25">
        <f t="shared" si="3"/>
        <v>0.21588551045924653</v>
      </c>
      <c r="AR19" s="41">
        <f t="shared" si="4"/>
        <v>4.6320848391943077</v>
      </c>
    </row>
    <row r="20" spans="1:44" x14ac:dyDescent="0.25">
      <c r="A20" s="3" t="s">
        <v>128</v>
      </c>
      <c r="B20" s="4" t="s">
        <v>2776</v>
      </c>
      <c r="C20" s="3" t="s">
        <v>42</v>
      </c>
      <c r="D20" s="3" t="s">
        <v>380</v>
      </c>
      <c r="E20" s="3" t="s">
        <v>3075</v>
      </c>
      <c r="F20" s="3" t="s">
        <v>56</v>
      </c>
      <c r="G20" s="3" t="s">
        <v>45</v>
      </c>
      <c r="H20" s="6" t="s">
        <v>46</v>
      </c>
      <c r="I20" s="7" t="s">
        <v>46</v>
      </c>
      <c r="J20" s="7" t="s">
        <v>46</v>
      </c>
      <c r="K20" s="7" t="s">
        <v>44</v>
      </c>
      <c r="L20" s="5" t="s">
        <v>46</v>
      </c>
      <c r="M20" s="3" t="s">
        <v>46</v>
      </c>
      <c r="N20" s="3" t="s">
        <v>46</v>
      </c>
      <c r="O20" s="3" t="s">
        <v>236</v>
      </c>
      <c r="P20" s="5" t="s">
        <v>46</v>
      </c>
      <c r="Q20" s="3" t="s">
        <v>46</v>
      </c>
      <c r="R20" s="3" t="s">
        <v>40</v>
      </c>
      <c r="S20" s="3" t="s">
        <v>294</v>
      </c>
      <c r="T20" s="6" t="s">
        <v>46</v>
      </c>
      <c r="U20" s="7" t="s">
        <v>46</v>
      </c>
      <c r="V20" s="7" t="s">
        <v>46</v>
      </c>
      <c r="W20" s="7" t="s">
        <v>122</v>
      </c>
      <c r="X20" s="5" t="s">
        <v>47</v>
      </c>
      <c r="Y20" s="3" t="s">
        <v>47</v>
      </c>
      <c r="Z20" s="3" t="s">
        <v>47</v>
      </c>
      <c r="AA20" s="3" t="s">
        <v>121</v>
      </c>
      <c r="AB20" s="5" t="s">
        <v>2518</v>
      </c>
      <c r="AC20" s="3" t="s">
        <v>46</v>
      </c>
      <c r="AD20" s="3" t="s">
        <v>46</v>
      </c>
      <c r="AE20" s="3" t="s">
        <v>305</v>
      </c>
      <c r="AF20" s="5" t="s">
        <v>5351</v>
      </c>
      <c r="AG20" s="3" t="s">
        <v>156</v>
      </c>
      <c r="AH20" s="5" t="s">
        <v>6378</v>
      </c>
      <c r="AI20" s="3" t="s">
        <v>4612</v>
      </c>
      <c r="AK20" s="16">
        <f t="shared" si="0"/>
        <v>-86.490000000000236</v>
      </c>
      <c r="AL20" t="str">
        <f t="shared" si="1"/>
        <v xml:space="preserve">  </v>
      </c>
      <c r="AN20" s="23">
        <f t="shared" si="2"/>
        <v>-0.68623596065452819</v>
      </c>
      <c r="AQ20" s="25">
        <f t="shared" si="3"/>
        <v>0.75371783773739143</v>
      </c>
      <c r="AR20" s="41">
        <f t="shared" si="4"/>
        <v>1.3267564464202286</v>
      </c>
    </row>
    <row r="21" spans="1:44" x14ac:dyDescent="0.25">
      <c r="A21" s="3" t="s">
        <v>131</v>
      </c>
      <c r="B21" s="4" t="s">
        <v>2630</v>
      </c>
      <c r="C21" s="3" t="s">
        <v>42</v>
      </c>
      <c r="D21" s="3" t="s">
        <v>115</v>
      </c>
      <c r="E21" s="3" t="s">
        <v>3103</v>
      </c>
      <c r="F21" s="3" t="s">
        <v>263</v>
      </c>
      <c r="G21" s="3" t="s">
        <v>42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46</v>
      </c>
      <c r="O21" s="3" t="s">
        <v>38</v>
      </c>
      <c r="P21" s="5" t="s">
        <v>47</v>
      </c>
      <c r="Q21" s="3" t="s">
        <v>46</v>
      </c>
      <c r="R21" s="3" t="s">
        <v>46</v>
      </c>
      <c r="S21" s="3" t="s">
        <v>50</v>
      </c>
      <c r="T21" s="5" t="s">
        <v>46</v>
      </c>
      <c r="U21" s="3" t="s">
        <v>46</v>
      </c>
      <c r="V21" s="3" t="s">
        <v>46</v>
      </c>
      <c r="W21" s="3" t="s">
        <v>176</v>
      </c>
      <c r="X21" s="5" t="s">
        <v>46</v>
      </c>
      <c r="Y21" s="3" t="s">
        <v>47</v>
      </c>
      <c r="Z21" s="3" t="s">
        <v>46</v>
      </c>
      <c r="AA21" s="3" t="s">
        <v>121</v>
      </c>
      <c r="AB21" s="5" t="s">
        <v>2518</v>
      </c>
      <c r="AC21" s="3" t="s">
        <v>80</v>
      </c>
      <c r="AD21" s="3" t="s">
        <v>80</v>
      </c>
      <c r="AE21" s="3" t="s">
        <v>176</v>
      </c>
      <c r="AF21" s="5" t="s">
        <v>4085</v>
      </c>
      <c r="AG21" s="3" t="s">
        <v>184</v>
      </c>
      <c r="AH21" s="5" t="s">
        <v>6379</v>
      </c>
      <c r="AI21" s="3" t="s">
        <v>6380</v>
      </c>
      <c r="AK21" s="16">
        <f t="shared" si="0"/>
        <v>121.84999999999991</v>
      </c>
      <c r="AL21" t="str">
        <f t="shared" si="1"/>
        <v xml:space="preserve">  </v>
      </c>
      <c r="AN21" s="23">
        <f t="shared" si="2"/>
        <v>0.98066588964330192</v>
      </c>
      <c r="AQ21" s="25">
        <f t="shared" si="3"/>
        <v>0.16337876506893334</v>
      </c>
      <c r="AR21" s="41">
        <f t="shared" si="4"/>
        <v>6.1207464726402874</v>
      </c>
    </row>
    <row r="22" spans="1:44" x14ac:dyDescent="0.25">
      <c r="A22" s="3" t="s">
        <v>64</v>
      </c>
      <c r="B22" s="4" t="s">
        <v>207</v>
      </c>
      <c r="C22" s="3" t="s">
        <v>42</v>
      </c>
      <c r="D22" s="3" t="s">
        <v>186</v>
      </c>
      <c r="E22" s="3" t="s">
        <v>2998</v>
      </c>
      <c r="F22" s="3" t="s">
        <v>889</v>
      </c>
      <c r="G22" s="3" t="s">
        <v>42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821</v>
      </c>
      <c r="P22" s="5" t="s">
        <v>46</v>
      </c>
      <c r="Q22" s="3" t="s">
        <v>46</v>
      </c>
      <c r="R22" s="3" t="s">
        <v>47</v>
      </c>
      <c r="S22" s="3" t="s">
        <v>50</v>
      </c>
      <c r="T22" s="5" t="s">
        <v>46</v>
      </c>
      <c r="U22" s="3" t="s">
        <v>61</v>
      </c>
      <c r="V22" s="3" t="s">
        <v>46</v>
      </c>
      <c r="W22" s="3" t="s">
        <v>176</v>
      </c>
      <c r="X22" s="5" t="s">
        <v>2524</v>
      </c>
      <c r="Y22" s="3" t="s">
        <v>47</v>
      </c>
      <c r="Z22" s="3" t="s">
        <v>80</v>
      </c>
      <c r="AA22" s="3" t="s">
        <v>121</v>
      </c>
      <c r="AB22" s="5" t="s">
        <v>46</v>
      </c>
      <c r="AC22" s="3" t="s">
        <v>46</v>
      </c>
      <c r="AD22" s="3" t="s">
        <v>2525</v>
      </c>
      <c r="AE22" s="3" t="s">
        <v>297</v>
      </c>
      <c r="AF22" s="5" t="s">
        <v>71</v>
      </c>
      <c r="AG22" s="3" t="s">
        <v>523</v>
      </c>
      <c r="AH22" s="5" t="s">
        <v>6381</v>
      </c>
      <c r="AI22" s="3" t="s">
        <v>6382</v>
      </c>
      <c r="AK22" s="16">
        <f t="shared" si="0"/>
        <v>137.98000000000002</v>
      </c>
      <c r="AL22" t="str">
        <f t="shared" si="1"/>
        <v xml:space="preserve">  </v>
      </c>
      <c r="AN22" s="23">
        <f t="shared" si="2"/>
        <v>1.1097199687702297</v>
      </c>
      <c r="AQ22" s="25">
        <f t="shared" si="3"/>
        <v>0.13355985763404155</v>
      </c>
      <c r="AR22" s="41">
        <f t="shared" si="4"/>
        <v>7.4872796191504882</v>
      </c>
    </row>
    <row r="23" spans="1:44" x14ac:dyDescent="0.25">
      <c r="A23" s="3" t="s">
        <v>138</v>
      </c>
      <c r="B23" s="4" t="s">
        <v>390</v>
      </c>
      <c r="C23" s="3" t="s">
        <v>42</v>
      </c>
      <c r="D23" s="3" t="s">
        <v>307</v>
      </c>
      <c r="E23" s="3" t="s">
        <v>3021</v>
      </c>
      <c r="F23" s="3" t="s">
        <v>98</v>
      </c>
      <c r="G23" s="3" t="s">
        <v>45</v>
      </c>
      <c r="H23" s="5" t="s">
        <v>46</v>
      </c>
      <c r="I23" s="3" t="s">
        <v>47</v>
      </c>
      <c r="J23" s="3" t="s">
        <v>46</v>
      </c>
      <c r="K23" s="3" t="s">
        <v>143</v>
      </c>
      <c r="L23" s="5" t="s">
        <v>46</v>
      </c>
      <c r="M23" s="3" t="s">
        <v>46</v>
      </c>
      <c r="N23" s="3" t="s">
        <v>46</v>
      </c>
      <c r="O23" s="3" t="s">
        <v>355</v>
      </c>
      <c r="P23" s="5" t="s">
        <v>46</v>
      </c>
      <c r="Q23" s="3" t="s">
        <v>46</v>
      </c>
      <c r="R23" s="3" t="s">
        <v>47</v>
      </c>
      <c r="S23" s="3" t="s">
        <v>50</v>
      </c>
      <c r="T23" s="5" t="s">
        <v>46</v>
      </c>
      <c r="U23" s="3" t="s">
        <v>61</v>
      </c>
      <c r="V23" s="3" t="s">
        <v>46</v>
      </c>
      <c r="W23" s="3" t="s">
        <v>281</v>
      </c>
      <c r="X23" s="5" t="s">
        <v>2518</v>
      </c>
      <c r="Y23" s="3" t="s">
        <v>86</v>
      </c>
      <c r="Z23" s="3" t="s">
        <v>80</v>
      </c>
      <c r="AA23" s="3" t="s">
        <v>121</v>
      </c>
      <c r="AB23" s="5" t="s">
        <v>46</v>
      </c>
      <c r="AC23" s="3" t="s">
        <v>46</v>
      </c>
      <c r="AD23" s="3" t="s">
        <v>2525</v>
      </c>
      <c r="AE23" s="3" t="s">
        <v>176</v>
      </c>
      <c r="AF23" s="5" t="s">
        <v>71</v>
      </c>
      <c r="AG23" s="3" t="s">
        <v>265</v>
      </c>
      <c r="AH23" s="5" t="s">
        <v>6381</v>
      </c>
      <c r="AI23" s="3" t="s">
        <v>6383</v>
      </c>
      <c r="AK23" s="16">
        <f t="shared" si="0"/>
        <v>-129.67000000000007</v>
      </c>
      <c r="AL23" t="str">
        <f t="shared" si="1"/>
        <v xml:space="preserve">  </v>
      </c>
      <c r="AN23" s="23">
        <f t="shared" si="2"/>
        <v>-1.0317136504685822</v>
      </c>
      <c r="AQ23" s="25">
        <f t="shared" si="3"/>
        <v>0.84889685960642247</v>
      </c>
      <c r="AR23" s="41">
        <f t="shared" si="4"/>
        <v>1.1779994102742164</v>
      </c>
    </row>
    <row r="24" spans="1:44" x14ac:dyDescent="0.25">
      <c r="A24" s="3" t="s">
        <v>143</v>
      </c>
      <c r="B24" s="4" t="s">
        <v>364</v>
      </c>
      <c r="C24" s="3" t="s">
        <v>42</v>
      </c>
      <c r="D24" s="3" t="s">
        <v>365</v>
      </c>
      <c r="E24" s="3" t="s">
        <v>3019</v>
      </c>
      <c r="F24" s="3" t="s">
        <v>293</v>
      </c>
      <c r="G24" s="3" t="s">
        <v>111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2523</v>
      </c>
      <c r="M24" s="3" t="s">
        <v>47</v>
      </c>
      <c r="N24" s="3" t="s">
        <v>46</v>
      </c>
      <c r="O24" s="3" t="s">
        <v>38</v>
      </c>
      <c r="P24" s="5" t="s">
        <v>47</v>
      </c>
      <c r="Q24" s="3" t="s">
        <v>46</v>
      </c>
      <c r="R24" s="3" t="s">
        <v>61</v>
      </c>
      <c r="S24" s="3" t="s">
        <v>50</v>
      </c>
      <c r="T24" s="5" t="s">
        <v>46</v>
      </c>
      <c r="U24" s="3" t="s">
        <v>61</v>
      </c>
      <c r="V24" s="3" t="s">
        <v>46</v>
      </c>
      <c r="W24" s="3" t="s">
        <v>96</v>
      </c>
      <c r="X24" s="5" t="s">
        <v>80</v>
      </c>
      <c r="Y24" s="3" t="s">
        <v>86</v>
      </c>
      <c r="Z24" s="3" t="s">
        <v>46</v>
      </c>
      <c r="AA24" s="3" t="s">
        <v>121</v>
      </c>
      <c r="AB24" s="5" t="s">
        <v>46</v>
      </c>
      <c r="AC24" s="3" t="s">
        <v>46</v>
      </c>
      <c r="AD24" s="3" t="s">
        <v>2525</v>
      </c>
      <c r="AE24" s="3" t="s">
        <v>176</v>
      </c>
      <c r="AF24" s="5" t="s">
        <v>6384</v>
      </c>
      <c r="AG24" s="3" t="s">
        <v>2530</v>
      </c>
      <c r="AH24" s="5" t="s">
        <v>6385</v>
      </c>
      <c r="AI24" s="3" t="s">
        <v>6038</v>
      </c>
      <c r="AK24" s="16">
        <f t="shared" si="0"/>
        <v>-8</v>
      </c>
      <c r="AL24" t="str">
        <f t="shared" si="1"/>
        <v xml:space="preserve">  </v>
      </c>
      <c r="AN24" s="23">
        <f t="shared" si="2"/>
        <v>-5.8247450383447377E-2</v>
      </c>
      <c r="AQ24" s="25">
        <f t="shared" si="3"/>
        <v>0.52322423754305802</v>
      </c>
      <c r="AR24" s="41">
        <f t="shared" si="4"/>
        <v>1.9112264460373098</v>
      </c>
    </row>
    <row r="25" spans="1:44" x14ac:dyDescent="0.25">
      <c r="A25" s="3" t="s">
        <v>146</v>
      </c>
      <c r="B25" s="4" t="s">
        <v>2832</v>
      </c>
      <c r="C25" s="3" t="s">
        <v>42</v>
      </c>
      <c r="D25" s="3" t="s">
        <v>426</v>
      </c>
      <c r="E25" s="3" t="s">
        <v>3059</v>
      </c>
      <c r="F25" s="3" t="s">
        <v>219</v>
      </c>
      <c r="G25" s="3" t="s">
        <v>65</v>
      </c>
      <c r="H25" s="5" t="s">
        <v>46</v>
      </c>
      <c r="I25" s="3" t="s">
        <v>46</v>
      </c>
      <c r="J25" s="3" t="s">
        <v>46</v>
      </c>
      <c r="K25" s="3" t="s">
        <v>138</v>
      </c>
      <c r="L25" s="5" t="s">
        <v>46</v>
      </c>
      <c r="M25" s="3" t="s">
        <v>46</v>
      </c>
      <c r="N25" s="3" t="s">
        <v>2523</v>
      </c>
      <c r="O25" s="3" t="s">
        <v>38</v>
      </c>
      <c r="P25" s="5" t="s">
        <v>40</v>
      </c>
      <c r="Q25" s="3" t="s">
        <v>46</v>
      </c>
      <c r="R25" s="3" t="s">
        <v>47</v>
      </c>
      <c r="S25" s="3" t="s">
        <v>50</v>
      </c>
      <c r="T25" s="5" t="s">
        <v>46</v>
      </c>
      <c r="U25" s="3" t="s">
        <v>61</v>
      </c>
      <c r="V25" s="3" t="s">
        <v>46</v>
      </c>
      <c r="W25" s="3" t="s">
        <v>321</v>
      </c>
      <c r="X25" s="5" t="s">
        <v>46</v>
      </c>
      <c r="Y25" s="3" t="s">
        <v>2525</v>
      </c>
      <c r="Z25" s="3" t="s">
        <v>47</v>
      </c>
      <c r="AA25" s="3" t="s">
        <v>121</v>
      </c>
      <c r="AB25" s="5" t="s">
        <v>2518</v>
      </c>
      <c r="AC25" s="3" t="s">
        <v>46</v>
      </c>
      <c r="AD25" s="3" t="s">
        <v>2525</v>
      </c>
      <c r="AE25" s="3" t="s">
        <v>176</v>
      </c>
      <c r="AF25" s="5" t="s">
        <v>6384</v>
      </c>
      <c r="AG25" s="3" t="s">
        <v>242</v>
      </c>
      <c r="AH25" s="5" t="s">
        <v>6385</v>
      </c>
      <c r="AI25" s="3" t="s">
        <v>6386</v>
      </c>
      <c r="AK25" s="16">
        <f t="shared" si="0"/>
        <v>-15.859999999999673</v>
      </c>
      <c r="AL25" t="str">
        <f t="shared" si="1"/>
        <v xml:space="preserve">  </v>
      </c>
      <c r="AN25" s="23">
        <f t="shared" si="2"/>
        <v>-0.12113431101194114</v>
      </c>
      <c r="AQ25" s="25">
        <f t="shared" si="3"/>
        <v>0.54820767349421684</v>
      </c>
      <c r="AR25" s="41">
        <f t="shared" si="4"/>
        <v>1.8241262360048838</v>
      </c>
    </row>
    <row r="26" spans="1:44" x14ac:dyDescent="0.25">
      <c r="A26" s="3" t="s">
        <v>149</v>
      </c>
      <c r="B26" s="4" t="s">
        <v>2798</v>
      </c>
      <c r="C26" s="3" t="s">
        <v>63</v>
      </c>
      <c r="D26" s="3" t="s">
        <v>380</v>
      </c>
      <c r="E26" s="3" t="s">
        <v>3005</v>
      </c>
      <c r="F26" s="3" t="s">
        <v>143</v>
      </c>
      <c r="G26" s="3" t="s">
        <v>65</v>
      </c>
      <c r="H26" s="5" t="s">
        <v>47</v>
      </c>
      <c r="I26" s="3" t="s">
        <v>47</v>
      </c>
      <c r="J26" s="3" t="s">
        <v>46</v>
      </c>
      <c r="K26" s="3" t="s">
        <v>138</v>
      </c>
      <c r="L26" s="5" t="s">
        <v>46</v>
      </c>
      <c r="M26" s="3" t="s">
        <v>46</v>
      </c>
      <c r="N26" s="3" t="s">
        <v>46</v>
      </c>
      <c r="O26" s="3" t="s">
        <v>302</v>
      </c>
      <c r="P26" s="5" t="s">
        <v>47</v>
      </c>
      <c r="Q26" s="3" t="s">
        <v>46</v>
      </c>
      <c r="R26" s="3" t="s">
        <v>48</v>
      </c>
      <c r="S26" s="3" t="s">
        <v>50</v>
      </c>
      <c r="T26" s="5" t="s">
        <v>46</v>
      </c>
      <c r="U26" s="3" t="s">
        <v>61</v>
      </c>
      <c r="V26" s="3" t="s">
        <v>46</v>
      </c>
      <c r="W26" s="3" t="s">
        <v>279</v>
      </c>
      <c r="X26" s="5" t="s">
        <v>46</v>
      </c>
      <c r="Y26" s="3" t="s">
        <v>46</v>
      </c>
      <c r="Z26" s="3" t="s">
        <v>46</v>
      </c>
      <c r="AA26" s="3" t="s">
        <v>121</v>
      </c>
      <c r="AB26" s="5" t="s">
        <v>2518</v>
      </c>
      <c r="AC26" s="3" t="s">
        <v>46</v>
      </c>
      <c r="AD26" s="3" t="s">
        <v>2525</v>
      </c>
      <c r="AE26" s="3" t="s">
        <v>176</v>
      </c>
      <c r="AF26" s="5" t="s">
        <v>476</v>
      </c>
      <c r="AG26" s="3" t="s">
        <v>1214</v>
      </c>
      <c r="AH26" s="5" t="s">
        <v>6387</v>
      </c>
      <c r="AI26" s="3" t="s">
        <v>6388</v>
      </c>
      <c r="AK26" s="16">
        <f t="shared" si="0"/>
        <v>-97.590000000000146</v>
      </c>
      <c r="AL26" t="str">
        <f t="shared" si="1"/>
        <v xml:space="preserve">  </v>
      </c>
      <c r="AN26" s="23">
        <f t="shared" si="2"/>
        <v>-0.77504564932835829</v>
      </c>
      <c r="AQ26" s="25">
        <f t="shared" si="3"/>
        <v>0.78084365712452652</v>
      </c>
      <c r="AR26" s="41">
        <f t="shared" si="4"/>
        <v>1.280666098617643</v>
      </c>
    </row>
    <row r="27" spans="1:44" x14ac:dyDescent="0.25">
      <c r="A27" s="3" t="s">
        <v>154</v>
      </c>
      <c r="B27" s="4" t="s">
        <v>54</v>
      </c>
      <c r="C27" s="3" t="s">
        <v>42</v>
      </c>
      <c r="D27" s="3" t="s">
        <v>55</v>
      </c>
      <c r="E27" s="3" t="s">
        <v>3036</v>
      </c>
      <c r="F27" s="3" t="s">
        <v>157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46</v>
      </c>
      <c r="N27" s="3" t="s">
        <v>46</v>
      </c>
      <c r="O27" s="3" t="s">
        <v>38</v>
      </c>
      <c r="P27" s="5" t="s">
        <v>46</v>
      </c>
      <c r="Q27" s="3" t="s">
        <v>46</v>
      </c>
      <c r="R27" s="3" t="s">
        <v>40</v>
      </c>
      <c r="S27" s="3" t="s">
        <v>571</v>
      </c>
      <c r="T27" s="5" t="s">
        <v>46</v>
      </c>
      <c r="U27" s="3" t="s">
        <v>61</v>
      </c>
      <c r="V27" s="3" t="s">
        <v>46</v>
      </c>
      <c r="W27" s="3" t="s">
        <v>189</v>
      </c>
      <c r="X27" s="5" t="s">
        <v>2518</v>
      </c>
      <c r="Y27" s="3" t="s">
        <v>47</v>
      </c>
      <c r="Z27" s="3" t="s">
        <v>47</v>
      </c>
      <c r="AA27" s="3" t="s">
        <v>121</v>
      </c>
      <c r="AB27" s="5" t="s">
        <v>2518</v>
      </c>
      <c r="AC27" s="3" t="s">
        <v>2525</v>
      </c>
      <c r="AD27" s="3" t="s">
        <v>2525</v>
      </c>
      <c r="AE27" s="3" t="s">
        <v>176</v>
      </c>
      <c r="AF27" s="5" t="s">
        <v>476</v>
      </c>
      <c r="AG27" s="3" t="s">
        <v>215</v>
      </c>
      <c r="AH27" s="5" t="s">
        <v>6387</v>
      </c>
      <c r="AI27" s="3" t="s">
        <v>6389</v>
      </c>
      <c r="AK27" s="16">
        <f t="shared" si="0"/>
        <v>-88.230000000000018</v>
      </c>
      <c r="AL27" t="str">
        <f t="shared" si="1"/>
        <v xml:space="preserve">  </v>
      </c>
      <c r="AN27" s="23">
        <f t="shared" si="2"/>
        <v>-0.70015747941961348</v>
      </c>
      <c r="AQ27" s="25">
        <f t="shared" si="3"/>
        <v>0.75808551863468332</v>
      </c>
      <c r="AR27" s="41">
        <f t="shared" si="4"/>
        <v>1.3191123895903012</v>
      </c>
    </row>
    <row r="28" spans="1:44" x14ac:dyDescent="0.25">
      <c r="A28" s="3" t="s">
        <v>157</v>
      </c>
      <c r="B28" s="4" t="s">
        <v>3396</v>
      </c>
      <c r="C28" s="3" t="s">
        <v>58</v>
      </c>
      <c r="D28" s="3" t="s">
        <v>380</v>
      </c>
      <c r="E28" s="3" t="s">
        <v>6390</v>
      </c>
      <c r="F28" s="3" t="s">
        <v>279</v>
      </c>
      <c r="G28" s="3" t="s">
        <v>45</v>
      </c>
      <c r="H28" s="5" t="s">
        <v>46</v>
      </c>
      <c r="I28" s="3" t="s">
        <v>46</v>
      </c>
      <c r="J28" s="3" t="s">
        <v>46</v>
      </c>
      <c r="K28" s="3" t="s">
        <v>138</v>
      </c>
      <c r="L28" s="5" t="s">
        <v>46</v>
      </c>
      <c r="M28" s="3" t="s">
        <v>46</v>
      </c>
      <c r="N28" s="3" t="s">
        <v>46</v>
      </c>
      <c r="O28" s="3" t="s">
        <v>821</v>
      </c>
      <c r="P28" s="5" t="s">
        <v>47</v>
      </c>
      <c r="Q28" s="3" t="s">
        <v>47</v>
      </c>
      <c r="R28" s="3" t="s">
        <v>46</v>
      </c>
      <c r="S28" s="3" t="s">
        <v>50</v>
      </c>
      <c r="T28" s="5" t="s">
        <v>46</v>
      </c>
      <c r="U28" s="3" t="s">
        <v>61</v>
      </c>
      <c r="V28" s="3" t="s">
        <v>2525</v>
      </c>
      <c r="W28" s="3" t="s">
        <v>176</v>
      </c>
      <c r="X28" s="5" t="s">
        <v>46</v>
      </c>
      <c r="Y28" s="3" t="s">
        <v>47</v>
      </c>
      <c r="Z28" s="3" t="s">
        <v>80</v>
      </c>
      <c r="AA28" s="3" t="s">
        <v>121</v>
      </c>
      <c r="AB28" s="5" t="s">
        <v>46</v>
      </c>
      <c r="AC28" s="3" t="s">
        <v>46</v>
      </c>
      <c r="AD28" s="3" t="s">
        <v>46</v>
      </c>
      <c r="AE28" s="3" t="s">
        <v>315</v>
      </c>
      <c r="AF28" s="5" t="s">
        <v>4094</v>
      </c>
      <c r="AG28" s="3" t="s">
        <v>1081</v>
      </c>
      <c r="AH28" s="5" t="s">
        <v>6391</v>
      </c>
      <c r="AI28" s="3" t="s">
        <v>6392</v>
      </c>
      <c r="AK28" s="16">
        <f t="shared" si="0"/>
        <v>-48.390000000000327</v>
      </c>
      <c r="AL28" t="str">
        <f t="shared" si="1"/>
        <v xml:space="preserve">  </v>
      </c>
      <c r="AN28" s="23">
        <f t="shared" si="2"/>
        <v>-0.38140270493624501</v>
      </c>
      <c r="AQ28" s="25">
        <f t="shared" si="3"/>
        <v>0.64854777290451726</v>
      </c>
      <c r="AR28" s="41">
        <f t="shared" si="4"/>
        <v>1.5419064589822058</v>
      </c>
    </row>
    <row r="29" spans="1:44" x14ac:dyDescent="0.25">
      <c r="A29" s="3" t="s">
        <v>256</v>
      </c>
      <c r="B29" s="4" t="s">
        <v>2785</v>
      </c>
      <c r="C29" s="3" t="s">
        <v>42</v>
      </c>
      <c r="D29" s="3" t="s">
        <v>380</v>
      </c>
      <c r="E29" s="3" t="s">
        <v>2986</v>
      </c>
      <c r="F29" s="3" t="s">
        <v>208</v>
      </c>
      <c r="G29" s="3" t="s">
        <v>45</v>
      </c>
      <c r="H29" s="5" t="s">
        <v>46</v>
      </c>
      <c r="I29" s="3" t="s">
        <v>47</v>
      </c>
      <c r="J29" s="3" t="s">
        <v>46</v>
      </c>
      <c r="K29" s="3" t="s">
        <v>108</v>
      </c>
      <c r="L29" s="6" t="s">
        <v>46</v>
      </c>
      <c r="M29" s="7" t="s">
        <v>46</v>
      </c>
      <c r="N29" s="7" t="s">
        <v>46</v>
      </c>
      <c r="O29" s="7" t="s">
        <v>281</v>
      </c>
      <c r="P29" s="5" t="s">
        <v>40</v>
      </c>
      <c r="Q29" s="3" t="s">
        <v>46</v>
      </c>
      <c r="R29" s="3" t="s">
        <v>40</v>
      </c>
      <c r="S29" s="3" t="s">
        <v>472</v>
      </c>
      <c r="T29" s="5" t="s">
        <v>46</v>
      </c>
      <c r="U29" s="3" t="s">
        <v>61</v>
      </c>
      <c r="V29" s="3" t="s">
        <v>46</v>
      </c>
      <c r="W29" s="3" t="s">
        <v>146</v>
      </c>
      <c r="X29" s="5" t="s">
        <v>46</v>
      </c>
      <c r="Y29" s="3" t="s">
        <v>2525</v>
      </c>
      <c r="Z29" s="3" t="s">
        <v>80</v>
      </c>
      <c r="AA29" s="3" t="s">
        <v>121</v>
      </c>
      <c r="AB29" s="5" t="s">
        <v>46</v>
      </c>
      <c r="AC29" s="3" t="s">
        <v>46</v>
      </c>
      <c r="AD29" s="3" t="s">
        <v>2525</v>
      </c>
      <c r="AE29" s="3" t="s">
        <v>176</v>
      </c>
      <c r="AF29" s="5" t="s">
        <v>472</v>
      </c>
      <c r="AG29" s="3" t="s">
        <v>1313</v>
      </c>
      <c r="AH29" s="5" t="s">
        <v>6393</v>
      </c>
      <c r="AI29" s="3" t="s">
        <v>6394</v>
      </c>
      <c r="AK29" s="16">
        <f t="shared" si="0"/>
        <v>-74.299999999999727</v>
      </c>
      <c r="AL29" t="str">
        <f t="shared" si="1"/>
        <v xml:space="preserve">  </v>
      </c>
      <c r="AN29" s="23">
        <f t="shared" si="2"/>
        <v>-0.58870532057038027</v>
      </c>
      <c r="AQ29" s="25">
        <f t="shared" si="3"/>
        <v>0.72197051593634587</v>
      </c>
      <c r="AR29" s="41">
        <f t="shared" si="4"/>
        <v>1.3850981140179515</v>
      </c>
    </row>
    <row r="30" spans="1:44" x14ac:dyDescent="0.25">
      <c r="A30" s="3" t="s">
        <v>261</v>
      </c>
      <c r="B30" s="4" t="s">
        <v>370</v>
      </c>
      <c r="C30" s="3" t="s">
        <v>63</v>
      </c>
      <c r="D30" s="3" t="s">
        <v>140</v>
      </c>
      <c r="E30" s="3" t="s">
        <v>3057</v>
      </c>
      <c r="F30" s="3" t="s">
        <v>795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128</v>
      </c>
      <c r="L30" s="5" t="s">
        <v>46</v>
      </c>
      <c r="M30" s="3" t="s">
        <v>2523</v>
      </c>
      <c r="N30" s="3" t="s">
        <v>46</v>
      </c>
      <c r="O30" s="3" t="s">
        <v>38</v>
      </c>
      <c r="P30" s="5" t="s">
        <v>46</v>
      </c>
      <c r="Q30" s="3" t="s">
        <v>46</v>
      </c>
      <c r="R30" s="3" t="s">
        <v>48</v>
      </c>
      <c r="S30" s="3" t="s">
        <v>539</v>
      </c>
      <c r="T30" s="5" t="s">
        <v>46</v>
      </c>
      <c r="U30" s="3" t="s">
        <v>46</v>
      </c>
      <c r="V30" s="3" t="s">
        <v>2525</v>
      </c>
      <c r="W30" s="3" t="s">
        <v>67</v>
      </c>
      <c r="X30" s="5" t="s">
        <v>46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80</v>
      </c>
      <c r="AD30" s="3" t="s">
        <v>2525</v>
      </c>
      <c r="AE30" s="3" t="s">
        <v>176</v>
      </c>
      <c r="AF30" s="5" t="s">
        <v>4107</v>
      </c>
      <c r="AG30" s="3" t="s">
        <v>197</v>
      </c>
      <c r="AH30" s="5" t="s">
        <v>6395</v>
      </c>
      <c r="AI30" s="3" t="s">
        <v>6396</v>
      </c>
      <c r="AK30" s="16">
        <f t="shared" si="0"/>
        <v>63.510000000000218</v>
      </c>
      <c r="AL30" t="str">
        <f t="shared" si="1"/>
        <v xml:space="preserve">  </v>
      </c>
      <c r="AN30" s="23">
        <f t="shared" si="2"/>
        <v>0.51389496737021556</v>
      </c>
      <c r="AQ30" s="25">
        <f t="shared" si="3"/>
        <v>0.30366271312858983</v>
      </c>
      <c r="AR30" s="41">
        <f t="shared" si="4"/>
        <v>3.2931273968316859</v>
      </c>
    </row>
    <row r="31" spans="1:44" x14ac:dyDescent="0.25">
      <c r="A31" s="3" t="s">
        <v>297</v>
      </c>
      <c r="B31" s="4" t="s">
        <v>783</v>
      </c>
      <c r="C31" s="3" t="s">
        <v>58</v>
      </c>
      <c r="D31" s="3" t="s">
        <v>365</v>
      </c>
      <c r="E31" s="3" t="s">
        <v>3042</v>
      </c>
      <c r="F31" s="3" t="s">
        <v>439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56</v>
      </c>
      <c r="L31" s="5" t="s">
        <v>46</v>
      </c>
      <c r="M31" s="3" t="s">
        <v>46</v>
      </c>
      <c r="N31" s="3" t="s">
        <v>46</v>
      </c>
      <c r="O31" s="3" t="s">
        <v>78</v>
      </c>
      <c r="P31" s="5" t="s">
        <v>47</v>
      </c>
      <c r="Q31" s="3" t="s">
        <v>46</v>
      </c>
      <c r="R31" s="3" t="s">
        <v>40</v>
      </c>
      <c r="S31" s="3" t="s">
        <v>50</v>
      </c>
      <c r="T31" s="5" t="s">
        <v>46</v>
      </c>
      <c r="U31" s="3" t="s">
        <v>61</v>
      </c>
      <c r="V31" s="3" t="s">
        <v>46</v>
      </c>
      <c r="W31" s="3" t="s">
        <v>176</v>
      </c>
      <c r="X31" s="5" t="s">
        <v>47</v>
      </c>
      <c r="Y31" s="3" t="s">
        <v>46</v>
      </c>
      <c r="Z31" s="3" t="s">
        <v>47</v>
      </c>
      <c r="AA31" s="3" t="s">
        <v>121</v>
      </c>
      <c r="AB31" s="5" t="s">
        <v>46</v>
      </c>
      <c r="AC31" s="3" t="s">
        <v>80</v>
      </c>
      <c r="AD31" s="3" t="s">
        <v>46</v>
      </c>
      <c r="AE31" s="3" t="s">
        <v>176</v>
      </c>
      <c r="AF31" s="5" t="s">
        <v>294</v>
      </c>
      <c r="AG31" s="3" t="s">
        <v>242</v>
      </c>
      <c r="AH31" s="5" t="s">
        <v>6397</v>
      </c>
      <c r="AI31" s="3" t="s">
        <v>4246</v>
      </c>
      <c r="AK31" s="16">
        <f t="shared" si="0"/>
        <v>-14.900000000000091</v>
      </c>
      <c r="AL31" t="str">
        <f t="shared" si="1"/>
        <v xml:space="preserve">  </v>
      </c>
      <c r="AN31" s="23">
        <f t="shared" si="2"/>
        <v>-0.11345347307258614</v>
      </c>
      <c r="AQ31" s="25">
        <f t="shared" si="3"/>
        <v>0.54516447602478679</v>
      </c>
      <c r="AR31" s="41">
        <f t="shared" si="4"/>
        <v>1.8343088076680429</v>
      </c>
    </row>
    <row r="32" spans="1:44" x14ac:dyDescent="0.25">
      <c r="A32" s="3" t="s">
        <v>134</v>
      </c>
      <c r="B32" s="4" t="s">
        <v>3093</v>
      </c>
      <c r="C32" s="3" t="s">
        <v>42</v>
      </c>
      <c r="D32" s="3" t="s">
        <v>115</v>
      </c>
      <c r="E32" s="3" t="s">
        <v>3094</v>
      </c>
      <c r="F32" s="3" t="s">
        <v>814</v>
      </c>
      <c r="G32" s="3" t="s">
        <v>42</v>
      </c>
      <c r="H32" s="5" t="s">
        <v>46</v>
      </c>
      <c r="I32" s="3" t="s">
        <v>46</v>
      </c>
      <c r="J32" s="3" t="s">
        <v>47</v>
      </c>
      <c r="K32" s="3" t="s">
        <v>143</v>
      </c>
      <c r="L32" s="5" t="s">
        <v>46</v>
      </c>
      <c r="M32" s="3" t="s">
        <v>2523</v>
      </c>
      <c r="N32" s="3" t="s">
        <v>46</v>
      </c>
      <c r="O32" s="3" t="s">
        <v>38</v>
      </c>
      <c r="P32" s="5" t="s">
        <v>46</v>
      </c>
      <c r="Q32" s="3" t="s">
        <v>47</v>
      </c>
      <c r="R32" s="3" t="s">
        <v>46</v>
      </c>
      <c r="S32" s="3" t="s">
        <v>50</v>
      </c>
      <c r="T32" s="5" t="s">
        <v>46</v>
      </c>
      <c r="U32" s="3" t="s">
        <v>46</v>
      </c>
      <c r="V32" s="3" t="s">
        <v>46</v>
      </c>
      <c r="W32" s="3" t="s">
        <v>81</v>
      </c>
      <c r="X32" s="5" t="s">
        <v>80</v>
      </c>
      <c r="Y32" s="3" t="s">
        <v>47</v>
      </c>
      <c r="Z32" s="3" t="s">
        <v>80</v>
      </c>
      <c r="AA32" s="3" t="s">
        <v>121</v>
      </c>
      <c r="AB32" s="5" t="s">
        <v>46</v>
      </c>
      <c r="AC32" s="3" t="s">
        <v>46</v>
      </c>
      <c r="AD32" s="3" t="s">
        <v>46</v>
      </c>
      <c r="AE32" s="3" t="s">
        <v>213</v>
      </c>
      <c r="AF32" s="5" t="s">
        <v>2712</v>
      </c>
      <c r="AG32" s="3" t="s">
        <v>242</v>
      </c>
      <c r="AH32" s="5" t="s">
        <v>6398</v>
      </c>
      <c r="AI32" s="3" t="s">
        <v>6399</v>
      </c>
      <c r="AK32" s="16">
        <f t="shared" si="0"/>
        <v>194.29999999999973</v>
      </c>
      <c r="AL32" t="str">
        <f t="shared" si="1"/>
        <v xml:space="preserve">  </v>
      </c>
      <c r="AN32" s="23">
        <f t="shared" si="2"/>
        <v>1.5603291278792499</v>
      </c>
      <c r="AQ32" s="25">
        <f t="shared" si="3"/>
        <v>5.9341061717383736E-2</v>
      </c>
      <c r="AR32" s="41">
        <f t="shared" si="4"/>
        <v>16.851737583708481</v>
      </c>
    </row>
    <row r="33" spans="1:44" x14ac:dyDescent="0.25">
      <c r="A33" s="3" t="s">
        <v>208</v>
      </c>
      <c r="B33" s="4" t="s">
        <v>99</v>
      </c>
      <c r="C33" s="3" t="s">
        <v>58</v>
      </c>
      <c r="D33" s="3" t="s">
        <v>100</v>
      </c>
      <c r="E33" s="3" t="s">
        <v>3054</v>
      </c>
      <c r="F33" s="3" t="s">
        <v>310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131</v>
      </c>
      <c r="L33" s="5" t="s">
        <v>46</v>
      </c>
      <c r="M33" s="3" t="s">
        <v>46</v>
      </c>
      <c r="N33" s="3" t="s">
        <v>46</v>
      </c>
      <c r="O33" s="3" t="s">
        <v>38</v>
      </c>
      <c r="P33" s="5" t="s">
        <v>40</v>
      </c>
      <c r="Q33" s="3" t="s">
        <v>47</v>
      </c>
      <c r="R33" s="3" t="s">
        <v>47</v>
      </c>
      <c r="S33" s="3" t="s">
        <v>50</v>
      </c>
      <c r="T33" s="5" t="s">
        <v>46</v>
      </c>
      <c r="U33" s="3" t="s">
        <v>46</v>
      </c>
      <c r="V33" s="3" t="s">
        <v>47</v>
      </c>
      <c r="W33" s="3" t="s">
        <v>176</v>
      </c>
      <c r="X33" s="5" t="s">
        <v>46</v>
      </c>
      <c r="Y33" s="3" t="s">
        <v>47</v>
      </c>
      <c r="Z33" s="3" t="s">
        <v>46</v>
      </c>
      <c r="AA33" s="3" t="s">
        <v>121</v>
      </c>
      <c r="AB33" s="5" t="s">
        <v>46</v>
      </c>
      <c r="AC33" s="3" t="s">
        <v>46</v>
      </c>
      <c r="AD33" s="3" t="s">
        <v>2525</v>
      </c>
      <c r="AE33" s="3" t="s">
        <v>176</v>
      </c>
      <c r="AF33" s="5" t="s">
        <v>4114</v>
      </c>
      <c r="AG33" s="3" t="s">
        <v>215</v>
      </c>
      <c r="AH33" s="5" t="s">
        <v>6400</v>
      </c>
      <c r="AI33" s="3" t="s">
        <v>6000</v>
      </c>
      <c r="AK33" s="16">
        <f t="shared" si="0"/>
        <v>133.92000000000007</v>
      </c>
      <c r="AL33" t="str">
        <f t="shared" si="1"/>
        <v xml:space="preserve">  </v>
      </c>
      <c r="AN33" s="23">
        <f t="shared" si="2"/>
        <v>1.0772364249850273</v>
      </c>
      <c r="AQ33" s="25">
        <f t="shared" si="3"/>
        <v>0.14068732812445373</v>
      </c>
      <c r="AR33" s="41">
        <f t="shared" si="4"/>
        <v>7.1079607049995843</v>
      </c>
    </row>
    <row r="34" spans="1:44" x14ac:dyDescent="0.25">
      <c r="A34" s="3" t="s">
        <v>273</v>
      </c>
      <c r="B34" s="4" t="s">
        <v>434</v>
      </c>
      <c r="C34" s="3" t="s">
        <v>58</v>
      </c>
      <c r="D34" s="3" t="s">
        <v>307</v>
      </c>
      <c r="E34" s="3" t="s">
        <v>3062</v>
      </c>
      <c r="F34" s="3" t="s">
        <v>812</v>
      </c>
      <c r="G34" s="3" t="s">
        <v>42</v>
      </c>
      <c r="H34" s="5" t="s">
        <v>46</v>
      </c>
      <c r="I34" s="3" t="s">
        <v>46</v>
      </c>
      <c r="J34" s="3" t="s">
        <v>46</v>
      </c>
      <c r="K34" s="3" t="s">
        <v>131</v>
      </c>
      <c r="L34" s="5" t="s">
        <v>46</v>
      </c>
      <c r="M34" s="3" t="s">
        <v>46</v>
      </c>
      <c r="N34" s="3" t="s">
        <v>46</v>
      </c>
      <c r="O34" s="3" t="s">
        <v>38</v>
      </c>
      <c r="P34" s="5" t="s">
        <v>40</v>
      </c>
      <c r="Q34" s="3" t="s">
        <v>47</v>
      </c>
      <c r="R34" s="3" t="s">
        <v>47</v>
      </c>
      <c r="S34" s="3" t="s">
        <v>50</v>
      </c>
      <c r="T34" s="5" t="s">
        <v>46</v>
      </c>
      <c r="U34" s="3" t="s">
        <v>61</v>
      </c>
      <c r="V34" s="3" t="s">
        <v>46</v>
      </c>
      <c r="W34" s="3" t="s">
        <v>176</v>
      </c>
      <c r="X34" s="5" t="s">
        <v>47</v>
      </c>
      <c r="Y34" s="3" t="s">
        <v>46</v>
      </c>
      <c r="Z34" s="3" t="s">
        <v>47</v>
      </c>
      <c r="AA34" s="3" t="s">
        <v>121</v>
      </c>
      <c r="AB34" s="5" t="s">
        <v>46</v>
      </c>
      <c r="AC34" s="3" t="s">
        <v>46</v>
      </c>
      <c r="AD34" s="3" t="s">
        <v>2525</v>
      </c>
      <c r="AE34" s="3" t="s">
        <v>176</v>
      </c>
      <c r="AF34" s="5" t="s">
        <v>4347</v>
      </c>
      <c r="AG34" s="3" t="s">
        <v>215</v>
      </c>
      <c r="AH34" s="5" t="s">
        <v>6401</v>
      </c>
      <c r="AI34" s="3" t="s">
        <v>6402</v>
      </c>
      <c r="AK34" s="16">
        <f t="shared" si="0"/>
        <v>179.61999999999989</v>
      </c>
      <c r="AL34" t="str">
        <f t="shared" si="1"/>
        <v xml:space="preserve">  </v>
      </c>
      <c r="AN34" s="23">
        <f t="shared" si="2"/>
        <v>1.4428763143898966</v>
      </c>
      <c r="AQ34" s="25">
        <f t="shared" si="3"/>
        <v>7.4527658231449356E-2</v>
      </c>
      <c r="AR34" s="41">
        <f t="shared" si="4"/>
        <v>13.41783740063924</v>
      </c>
    </row>
    <row r="35" spans="1:44" x14ac:dyDescent="0.25">
      <c r="A35" s="3" t="s">
        <v>122</v>
      </c>
      <c r="B35" s="4" t="s">
        <v>410</v>
      </c>
      <c r="C35" s="3" t="s">
        <v>42</v>
      </c>
      <c r="D35" s="3" t="s">
        <v>377</v>
      </c>
      <c r="E35" s="3" t="s">
        <v>3002</v>
      </c>
      <c r="F35" s="3" t="s">
        <v>188</v>
      </c>
      <c r="G35" s="3" t="s">
        <v>65</v>
      </c>
      <c r="H35" s="5" t="s">
        <v>46</v>
      </c>
      <c r="I35" s="3" t="s">
        <v>47</v>
      </c>
      <c r="J35" s="3" t="s">
        <v>46</v>
      </c>
      <c r="K35" s="3" t="s">
        <v>143</v>
      </c>
      <c r="L35" s="5" t="s">
        <v>2525</v>
      </c>
      <c r="M35" s="3" t="s">
        <v>46</v>
      </c>
      <c r="N35" s="3" t="s">
        <v>46</v>
      </c>
      <c r="O35" s="3" t="s">
        <v>38</v>
      </c>
      <c r="P35" s="5" t="s">
        <v>47</v>
      </c>
      <c r="Q35" s="3" t="s">
        <v>46</v>
      </c>
      <c r="R35" s="3" t="s">
        <v>48</v>
      </c>
      <c r="S35" s="3" t="s">
        <v>50</v>
      </c>
      <c r="T35" s="5" t="s">
        <v>46</v>
      </c>
      <c r="U35" s="3" t="s">
        <v>46</v>
      </c>
      <c r="V35" s="3" t="s">
        <v>46</v>
      </c>
      <c r="W35" s="3" t="s">
        <v>305</v>
      </c>
      <c r="X35" s="5" t="s">
        <v>46</v>
      </c>
      <c r="Y35" s="3" t="s">
        <v>46</v>
      </c>
      <c r="Z35" s="3" t="s">
        <v>47</v>
      </c>
      <c r="AA35" s="3" t="s">
        <v>121</v>
      </c>
      <c r="AB35" s="5" t="s">
        <v>46</v>
      </c>
      <c r="AC35" s="3" t="s">
        <v>47</v>
      </c>
      <c r="AD35" s="3" t="s">
        <v>2525</v>
      </c>
      <c r="AE35" s="3" t="s">
        <v>176</v>
      </c>
      <c r="AF35" s="5" t="s">
        <v>196</v>
      </c>
      <c r="AG35" s="3" t="s">
        <v>191</v>
      </c>
      <c r="AH35" s="5" t="s">
        <v>6403</v>
      </c>
      <c r="AI35" s="3" t="s">
        <v>6404</v>
      </c>
      <c r="AK35" s="16">
        <f t="shared" si="0"/>
        <v>-34.269999999999982</v>
      </c>
      <c r="AL35" t="str">
        <f t="shared" si="1"/>
        <v xml:space="preserve">  </v>
      </c>
      <c r="AN35" s="23">
        <f t="shared" si="2"/>
        <v>-0.26843038024484672</v>
      </c>
      <c r="AQ35" s="25">
        <f t="shared" si="3"/>
        <v>0.60581597137678944</v>
      </c>
      <c r="AR35" s="41">
        <f t="shared" si="4"/>
        <v>1.6506662868715396</v>
      </c>
    </row>
    <row r="36" spans="1:44" x14ac:dyDescent="0.25">
      <c r="A36" s="3" t="s">
        <v>107</v>
      </c>
      <c r="B36" s="4" t="s">
        <v>2496</v>
      </c>
      <c r="C36" s="3" t="s">
        <v>42</v>
      </c>
      <c r="D36" s="3" t="s">
        <v>59</v>
      </c>
      <c r="E36" s="3" t="s">
        <v>3012</v>
      </c>
      <c r="F36" s="3" t="s">
        <v>121</v>
      </c>
      <c r="G36" s="3" t="s">
        <v>65</v>
      </c>
      <c r="H36" s="5" t="s">
        <v>46</v>
      </c>
      <c r="I36" s="3" t="s">
        <v>47</v>
      </c>
      <c r="J36" s="3" t="s">
        <v>46</v>
      </c>
      <c r="K36" s="3" t="s">
        <v>128</v>
      </c>
      <c r="L36" s="5" t="s">
        <v>46</v>
      </c>
      <c r="M36" s="3" t="s">
        <v>47</v>
      </c>
      <c r="N36" s="3" t="s">
        <v>46</v>
      </c>
      <c r="O36" s="3" t="s">
        <v>38</v>
      </c>
      <c r="P36" s="5" t="s">
        <v>47</v>
      </c>
      <c r="Q36" s="3" t="s">
        <v>46</v>
      </c>
      <c r="R36" s="3" t="s">
        <v>46</v>
      </c>
      <c r="S36" s="3" t="s">
        <v>50</v>
      </c>
      <c r="T36" s="5" t="s">
        <v>46</v>
      </c>
      <c r="U36" s="3" t="s">
        <v>61</v>
      </c>
      <c r="V36" s="3" t="s">
        <v>46</v>
      </c>
      <c r="W36" s="3" t="s">
        <v>213</v>
      </c>
      <c r="X36" s="5" t="s">
        <v>46</v>
      </c>
      <c r="Y36" s="3" t="s">
        <v>47</v>
      </c>
      <c r="Z36" s="3" t="s">
        <v>46</v>
      </c>
      <c r="AA36" s="3" t="s">
        <v>121</v>
      </c>
      <c r="AB36" s="5" t="s">
        <v>46</v>
      </c>
      <c r="AC36" s="3" t="s">
        <v>80</v>
      </c>
      <c r="AD36" s="3" t="s">
        <v>2525</v>
      </c>
      <c r="AE36" s="3" t="s">
        <v>176</v>
      </c>
      <c r="AF36" s="5" t="s">
        <v>4581</v>
      </c>
      <c r="AG36" s="3" t="s">
        <v>242</v>
      </c>
      <c r="AH36" s="5" t="s">
        <v>6405</v>
      </c>
      <c r="AI36" s="3" t="s">
        <v>6406</v>
      </c>
      <c r="AK36" s="16">
        <f t="shared" si="0"/>
        <v>33.919999999999618</v>
      </c>
      <c r="AL36" t="str">
        <f t="shared" si="1"/>
        <v xml:space="preserve">  </v>
      </c>
      <c r="AN36" s="23">
        <f t="shared" si="2"/>
        <v>0.27714913963519694</v>
      </c>
      <c r="AQ36" s="25">
        <f t="shared" si="3"/>
        <v>0.39083279553341121</v>
      </c>
      <c r="AR36" s="41">
        <f t="shared" si="4"/>
        <v>2.5586389152302158</v>
      </c>
    </row>
    <row r="37" spans="1:44" x14ac:dyDescent="0.25">
      <c r="A37" s="3" t="s">
        <v>279</v>
      </c>
      <c r="B37" s="4" t="s">
        <v>57</v>
      </c>
      <c r="C37" s="3" t="s">
        <v>42</v>
      </c>
      <c r="D37" s="3" t="s">
        <v>59</v>
      </c>
      <c r="E37" s="3" t="s">
        <v>3045</v>
      </c>
      <c r="F37" s="3" t="s">
        <v>1128</v>
      </c>
      <c r="G37" s="3" t="s">
        <v>45</v>
      </c>
      <c r="H37" s="5" t="s">
        <v>46</v>
      </c>
      <c r="I37" s="3" t="s">
        <v>46</v>
      </c>
      <c r="J37" s="3" t="s">
        <v>46</v>
      </c>
      <c r="K37" s="3" t="s">
        <v>64</v>
      </c>
      <c r="L37" s="5" t="s">
        <v>46</v>
      </c>
      <c r="M37" s="3" t="s">
        <v>46</v>
      </c>
      <c r="N37" s="3" t="s">
        <v>46</v>
      </c>
      <c r="O37" s="3" t="s">
        <v>78</v>
      </c>
      <c r="P37" s="5" t="s">
        <v>40</v>
      </c>
      <c r="Q37" s="3" t="s">
        <v>47</v>
      </c>
      <c r="R37" s="3" t="s">
        <v>40</v>
      </c>
      <c r="S37" s="3" t="s">
        <v>124</v>
      </c>
      <c r="T37" s="5" t="s">
        <v>2518</v>
      </c>
      <c r="U37" s="3" t="s">
        <v>61</v>
      </c>
      <c r="V37" s="3" t="s">
        <v>46</v>
      </c>
      <c r="W37" s="3" t="s">
        <v>176</v>
      </c>
      <c r="X37" s="5" t="s">
        <v>2518</v>
      </c>
      <c r="Y37" s="3" t="s">
        <v>86</v>
      </c>
      <c r="Z37" s="3" t="s">
        <v>80</v>
      </c>
      <c r="AA37" s="3" t="s">
        <v>121</v>
      </c>
      <c r="AB37" s="5" t="s">
        <v>46</v>
      </c>
      <c r="AC37" s="3" t="s">
        <v>46</v>
      </c>
      <c r="AD37" s="3" t="s">
        <v>80</v>
      </c>
      <c r="AE37" s="3" t="s">
        <v>176</v>
      </c>
      <c r="AF37" s="5" t="s">
        <v>411</v>
      </c>
      <c r="AG37" s="3" t="s">
        <v>885</v>
      </c>
      <c r="AH37" s="5" t="s">
        <v>6407</v>
      </c>
      <c r="AI37" s="3" t="s">
        <v>6408</v>
      </c>
      <c r="AK37" s="16">
        <f t="shared" si="0"/>
        <v>48.340000000000146</v>
      </c>
      <c r="AL37" t="str">
        <f t="shared" si="1"/>
        <v xml:space="preserve">  </v>
      </c>
      <c r="AN37" s="23">
        <f t="shared" si="2"/>
        <v>0.39252172618264614</v>
      </c>
      <c r="AQ37" s="25">
        <f t="shared" si="3"/>
        <v>0.34733638079130624</v>
      </c>
      <c r="AR37" s="41">
        <f t="shared" si="4"/>
        <v>2.8790534343732928</v>
      </c>
    </row>
    <row r="38" spans="1:44" x14ac:dyDescent="0.25">
      <c r="A38" s="3" t="s">
        <v>281</v>
      </c>
      <c r="B38" s="4" t="s">
        <v>789</v>
      </c>
      <c r="C38" s="3" t="s">
        <v>58</v>
      </c>
      <c r="D38" s="3" t="s">
        <v>90</v>
      </c>
      <c r="E38" s="3" t="s">
        <v>3085</v>
      </c>
      <c r="F38" s="3" t="s">
        <v>443</v>
      </c>
      <c r="G38" s="3" t="s">
        <v>65</v>
      </c>
      <c r="H38" s="5" t="s">
        <v>46</v>
      </c>
      <c r="I38" s="3" t="s">
        <v>46</v>
      </c>
      <c r="J38" s="3" t="s">
        <v>46</v>
      </c>
      <c r="K38" s="3" t="s">
        <v>64</v>
      </c>
      <c r="L38" s="5" t="s">
        <v>46</v>
      </c>
      <c r="M38" s="3" t="s">
        <v>46</v>
      </c>
      <c r="N38" s="3" t="s">
        <v>46</v>
      </c>
      <c r="O38" s="3" t="s">
        <v>189</v>
      </c>
      <c r="P38" s="5" t="s">
        <v>47</v>
      </c>
      <c r="Q38" s="3" t="s">
        <v>46</v>
      </c>
      <c r="R38" s="3" t="s">
        <v>40</v>
      </c>
      <c r="S38" s="3" t="s">
        <v>235</v>
      </c>
      <c r="T38" s="5" t="s">
        <v>46</v>
      </c>
      <c r="U38" s="3" t="s">
        <v>61</v>
      </c>
      <c r="V38" s="3" t="s">
        <v>46</v>
      </c>
      <c r="W38" s="3" t="s">
        <v>361</v>
      </c>
      <c r="X38" s="5" t="s">
        <v>2518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47</v>
      </c>
      <c r="AD38" s="3" t="s">
        <v>2525</v>
      </c>
      <c r="AE38" s="3" t="s">
        <v>176</v>
      </c>
      <c r="AF38" s="5" t="s">
        <v>411</v>
      </c>
      <c r="AG38" s="3" t="s">
        <v>1081</v>
      </c>
      <c r="AH38" s="5" t="s">
        <v>6407</v>
      </c>
      <c r="AI38" s="3" t="s">
        <v>6409</v>
      </c>
      <c r="AK38" s="16">
        <f t="shared" si="0"/>
        <v>-1.0700000000001637</v>
      </c>
      <c r="AL38" t="str">
        <f t="shared" si="1"/>
        <v xml:space="preserve">  </v>
      </c>
      <c r="AN38" s="23">
        <f t="shared" si="2"/>
        <v>-2.8014015087056898E-3</v>
      </c>
      <c r="AQ38" s="25">
        <f t="shared" si="3"/>
        <v>0.50111759604441508</v>
      </c>
      <c r="AR38" s="41">
        <f t="shared" si="4"/>
        <v>1.9955395857050846</v>
      </c>
    </row>
    <row r="39" spans="1:44" x14ac:dyDescent="0.25">
      <c r="A39" s="3" t="s">
        <v>236</v>
      </c>
      <c r="B39" s="4" t="s">
        <v>2497</v>
      </c>
      <c r="C39" s="3" t="s">
        <v>42</v>
      </c>
      <c r="D39" s="3" t="s">
        <v>59</v>
      </c>
      <c r="E39" s="3" t="s">
        <v>3077</v>
      </c>
      <c r="F39" s="3" t="s">
        <v>294</v>
      </c>
      <c r="G39" s="3" t="s">
        <v>65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46</v>
      </c>
      <c r="M39" s="3" t="s">
        <v>46</v>
      </c>
      <c r="N39" s="3" t="s">
        <v>46</v>
      </c>
      <c r="O39" s="3" t="s">
        <v>439</v>
      </c>
      <c r="P39" s="5" t="s">
        <v>47</v>
      </c>
      <c r="Q39" s="3" t="s">
        <v>61</v>
      </c>
      <c r="R39" s="3" t="s">
        <v>47</v>
      </c>
      <c r="S39" s="3" t="s">
        <v>50</v>
      </c>
      <c r="T39" s="5" t="s">
        <v>46</v>
      </c>
      <c r="U39" s="3" t="s">
        <v>86</v>
      </c>
      <c r="V39" s="3" t="s">
        <v>46</v>
      </c>
      <c r="W39" s="3" t="s">
        <v>213</v>
      </c>
      <c r="X39" s="5" t="s">
        <v>47</v>
      </c>
      <c r="Y39" s="3" t="s">
        <v>47</v>
      </c>
      <c r="Z39" s="3" t="s">
        <v>80</v>
      </c>
      <c r="AA39" s="3" t="s">
        <v>121</v>
      </c>
      <c r="AB39" s="5" t="s">
        <v>46</v>
      </c>
      <c r="AC39" s="3" t="s">
        <v>46</v>
      </c>
      <c r="AD39" s="3" t="s">
        <v>2525</v>
      </c>
      <c r="AE39" s="3" t="s">
        <v>176</v>
      </c>
      <c r="AF39" s="5" t="s">
        <v>4768</v>
      </c>
      <c r="AG39" s="3" t="s">
        <v>1840</v>
      </c>
      <c r="AH39" s="5" t="s">
        <v>6410</v>
      </c>
      <c r="AI39" s="3" t="s">
        <v>2946</v>
      </c>
      <c r="AK39" s="16">
        <f t="shared" si="0"/>
        <v>-31.570000000000164</v>
      </c>
      <c r="AL39" t="str">
        <f t="shared" si="1"/>
        <v xml:space="preserve">  </v>
      </c>
      <c r="AN39" s="23">
        <f t="shared" si="2"/>
        <v>-0.24682802354040284</v>
      </c>
      <c r="AQ39" s="25">
        <f t="shared" si="3"/>
        <v>0.59747933914362727</v>
      </c>
      <c r="AR39" s="41">
        <f t="shared" si="4"/>
        <v>1.6736980418993388</v>
      </c>
    </row>
    <row r="40" spans="1:44" x14ac:dyDescent="0.25">
      <c r="A40" s="3" t="s">
        <v>315</v>
      </c>
      <c r="B40" s="4" t="s">
        <v>2714</v>
      </c>
      <c r="C40" s="3" t="s">
        <v>58</v>
      </c>
      <c r="D40" s="3" t="s">
        <v>115</v>
      </c>
      <c r="E40" s="3" t="s">
        <v>3090</v>
      </c>
      <c r="F40" s="3" t="s">
        <v>101</v>
      </c>
      <c r="G40" s="3" t="s">
        <v>65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46</v>
      </c>
      <c r="M40" s="3" t="s">
        <v>47</v>
      </c>
      <c r="N40" s="3" t="s">
        <v>80</v>
      </c>
      <c r="O40" s="3" t="s">
        <v>38</v>
      </c>
      <c r="P40" s="5" t="s">
        <v>40</v>
      </c>
      <c r="Q40" s="3" t="s">
        <v>46</v>
      </c>
      <c r="R40" s="3" t="s">
        <v>40</v>
      </c>
      <c r="S40" s="3" t="s">
        <v>50</v>
      </c>
      <c r="T40" s="5" t="s">
        <v>46</v>
      </c>
      <c r="U40" s="3" t="s">
        <v>61</v>
      </c>
      <c r="V40" s="3" t="s">
        <v>46</v>
      </c>
      <c r="W40" s="3" t="s">
        <v>107</v>
      </c>
      <c r="X40" s="5" t="s">
        <v>46</v>
      </c>
      <c r="Y40" s="3" t="s">
        <v>46</v>
      </c>
      <c r="Z40" s="3" t="s">
        <v>47</v>
      </c>
      <c r="AA40" s="3" t="s">
        <v>121</v>
      </c>
      <c r="AB40" s="5" t="s">
        <v>46</v>
      </c>
      <c r="AC40" s="3" t="s">
        <v>80</v>
      </c>
      <c r="AD40" s="3" t="s">
        <v>2525</v>
      </c>
      <c r="AE40" s="3" t="s">
        <v>176</v>
      </c>
      <c r="AF40" s="5" t="s">
        <v>3207</v>
      </c>
      <c r="AG40" s="3" t="s">
        <v>592</v>
      </c>
      <c r="AH40" s="5" t="s">
        <v>6411</v>
      </c>
      <c r="AI40" s="3" t="s">
        <v>3655</v>
      </c>
      <c r="AK40" s="16">
        <f t="shared" si="0"/>
        <v>-2.9899999999997817</v>
      </c>
      <c r="AL40" t="str">
        <f t="shared" si="1"/>
        <v xml:space="preserve">  </v>
      </c>
      <c r="AN40" s="23">
        <f t="shared" si="2"/>
        <v>-1.8163077387419308E-2</v>
      </c>
      <c r="AQ40" s="25">
        <f t="shared" si="3"/>
        <v>0.50724562112461669</v>
      </c>
      <c r="AR40" s="41">
        <f t="shared" si="4"/>
        <v>1.9714315084335183</v>
      </c>
    </row>
    <row r="41" spans="1:44" x14ac:dyDescent="0.25">
      <c r="A41" s="3" t="s">
        <v>96</v>
      </c>
      <c r="B41" s="4" t="s">
        <v>2731</v>
      </c>
      <c r="C41" s="3" t="s">
        <v>278</v>
      </c>
      <c r="D41" s="3" t="s">
        <v>354</v>
      </c>
      <c r="E41" s="3" t="s">
        <v>3108</v>
      </c>
      <c r="F41" s="3" t="s">
        <v>215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128</v>
      </c>
      <c r="L41" s="5" t="s">
        <v>46</v>
      </c>
      <c r="M41" s="3" t="s">
        <v>46</v>
      </c>
      <c r="N41" s="3" t="s">
        <v>46</v>
      </c>
      <c r="O41" s="3" t="s">
        <v>81</v>
      </c>
      <c r="P41" s="5" t="s">
        <v>46</v>
      </c>
      <c r="Q41" s="3" t="s">
        <v>61</v>
      </c>
      <c r="R41" s="3" t="s">
        <v>47</v>
      </c>
      <c r="S41" s="3" t="s">
        <v>78</v>
      </c>
      <c r="T41" s="5" t="s">
        <v>46</v>
      </c>
      <c r="U41" s="3" t="s">
        <v>61</v>
      </c>
      <c r="V41" s="3" t="s">
        <v>2525</v>
      </c>
      <c r="W41" s="3" t="s">
        <v>176</v>
      </c>
      <c r="X41" s="5" t="s">
        <v>80</v>
      </c>
      <c r="Y41" s="3" t="s">
        <v>80</v>
      </c>
      <c r="Z41" s="3" t="s">
        <v>80</v>
      </c>
      <c r="AA41" s="3" t="s">
        <v>121</v>
      </c>
      <c r="AB41" s="5" t="s">
        <v>46</v>
      </c>
      <c r="AC41" s="3" t="s">
        <v>80</v>
      </c>
      <c r="AD41" s="3" t="s">
        <v>2525</v>
      </c>
      <c r="AE41" s="3" t="s">
        <v>176</v>
      </c>
      <c r="AF41" s="5" t="s">
        <v>78</v>
      </c>
      <c r="AG41" s="3" t="s">
        <v>1425</v>
      </c>
      <c r="AH41" s="5" t="s">
        <v>6412</v>
      </c>
      <c r="AI41" s="8" t="s">
        <v>6413</v>
      </c>
      <c r="AK41" s="16">
        <f t="shared" si="0"/>
        <v>425.51</v>
      </c>
      <c r="AL41" t="str">
        <f t="shared" si="1"/>
        <v>Hryshchenko, Kamila</v>
      </c>
      <c r="AN41" s="23">
        <f t="shared" si="2"/>
        <v>3.4102109403365866</v>
      </c>
      <c r="AQ41" s="25">
        <f t="shared" si="3"/>
        <v>3.2456326448015993E-4</v>
      </c>
      <c r="AR41" s="41">
        <f t="shared" si="4"/>
        <v>3081.063414868162</v>
      </c>
    </row>
    <row r="42" spans="1:44" x14ac:dyDescent="0.25">
      <c r="A42" s="3" t="s">
        <v>219</v>
      </c>
      <c r="B42" s="4" t="s">
        <v>2917</v>
      </c>
      <c r="C42" s="3" t="s">
        <v>42</v>
      </c>
      <c r="D42" s="3" t="s">
        <v>140</v>
      </c>
      <c r="E42" s="3" t="s">
        <v>3025</v>
      </c>
      <c r="F42" s="3" t="s">
        <v>435</v>
      </c>
      <c r="G42" s="3" t="s">
        <v>65</v>
      </c>
      <c r="H42" s="5" t="s">
        <v>46</v>
      </c>
      <c r="I42" s="3" t="s">
        <v>46</v>
      </c>
      <c r="J42" s="3" t="s">
        <v>47</v>
      </c>
      <c r="K42" s="3" t="s">
        <v>143</v>
      </c>
      <c r="L42" s="5" t="s">
        <v>2523</v>
      </c>
      <c r="M42" s="3" t="s">
        <v>47</v>
      </c>
      <c r="N42" s="3" t="s">
        <v>2525</v>
      </c>
      <c r="O42" s="3" t="s">
        <v>38</v>
      </c>
      <c r="P42" s="5" t="s">
        <v>47</v>
      </c>
      <c r="Q42" s="3" t="s">
        <v>46</v>
      </c>
      <c r="R42" s="3" t="s">
        <v>40</v>
      </c>
      <c r="S42" s="3" t="s">
        <v>50</v>
      </c>
      <c r="T42" s="5" t="s">
        <v>46</v>
      </c>
      <c r="U42" s="3" t="s">
        <v>46</v>
      </c>
      <c r="V42" s="3" t="s">
        <v>46</v>
      </c>
      <c r="W42" s="3" t="s">
        <v>176</v>
      </c>
      <c r="X42" s="5" t="s">
        <v>2518</v>
      </c>
      <c r="Y42" s="3" t="s">
        <v>86</v>
      </c>
      <c r="Z42" s="3" t="s">
        <v>47</v>
      </c>
      <c r="AA42" s="3" t="s">
        <v>121</v>
      </c>
      <c r="AB42" s="5" t="s">
        <v>2518</v>
      </c>
      <c r="AC42" s="3" t="s">
        <v>46</v>
      </c>
      <c r="AD42" s="3" t="s">
        <v>46</v>
      </c>
      <c r="AE42" s="3" t="s">
        <v>213</v>
      </c>
      <c r="AF42" s="5" t="s">
        <v>2724</v>
      </c>
      <c r="AG42" s="3" t="s">
        <v>215</v>
      </c>
      <c r="AH42" s="5" t="s">
        <v>6414</v>
      </c>
      <c r="AI42" s="3" t="s">
        <v>2784</v>
      </c>
      <c r="AK42" s="16">
        <f t="shared" si="0"/>
        <v>41.320000000000164</v>
      </c>
      <c r="AL42" t="str">
        <f t="shared" si="1"/>
        <v xml:space="preserve">  </v>
      </c>
      <c r="AN42" s="23">
        <f t="shared" si="2"/>
        <v>0.33635559875108845</v>
      </c>
      <c r="AQ42" s="25">
        <f t="shared" si="3"/>
        <v>0.36830136395421242</v>
      </c>
      <c r="AR42" s="41">
        <f t="shared" si="4"/>
        <v>2.7151677888554357</v>
      </c>
    </row>
    <row r="43" spans="1:44" x14ac:dyDescent="0.25">
      <c r="A43" s="3" t="s">
        <v>302</v>
      </c>
      <c r="B43" s="4" t="s">
        <v>89</v>
      </c>
      <c r="C43" s="3" t="s">
        <v>58</v>
      </c>
      <c r="D43" s="3" t="s">
        <v>90</v>
      </c>
      <c r="E43" s="3" t="s">
        <v>3072</v>
      </c>
      <c r="F43" s="3" t="s">
        <v>918</v>
      </c>
      <c r="G43" s="3" t="s">
        <v>65</v>
      </c>
      <c r="H43" s="5" t="s">
        <v>46</v>
      </c>
      <c r="I43" s="3" t="s">
        <v>46</v>
      </c>
      <c r="J43" s="3" t="s">
        <v>47</v>
      </c>
      <c r="K43" s="3" t="s">
        <v>143</v>
      </c>
      <c r="L43" s="5" t="s">
        <v>46</v>
      </c>
      <c r="M43" s="3" t="s">
        <v>46</v>
      </c>
      <c r="N43" s="3" t="s">
        <v>46</v>
      </c>
      <c r="O43" s="3" t="s">
        <v>188</v>
      </c>
      <c r="P43" s="5" t="s">
        <v>47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48</v>
      </c>
      <c r="V43" s="3" t="s">
        <v>2525</v>
      </c>
      <c r="W43" s="3" t="s">
        <v>176</v>
      </c>
      <c r="X43" s="5" t="s">
        <v>46</v>
      </c>
      <c r="Y43" s="3" t="s">
        <v>47</v>
      </c>
      <c r="Z43" s="3" t="s">
        <v>2525</v>
      </c>
      <c r="AA43" s="3" t="s">
        <v>121</v>
      </c>
      <c r="AB43" s="5" t="s">
        <v>46</v>
      </c>
      <c r="AC43" s="3" t="s">
        <v>46</v>
      </c>
      <c r="AD43" s="3" t="s">
        <v>46</v>
      </c>
      <c r="AE43" s="3" t="s">
        <v>176</v>
      </c>
      <c r="AF43" s="5" t="s">
        <v>340</v>
      </c>
      <c r="AG43" s="3" t="s">
        <v>200</v>
      </c>
      <c r="AH43" s="5" t="s">
        <v>6415</v>
      </c>
      <c r="AI43" s="3" t="s">
        <v>6416</v>
      </c>
      <c r="AK43" s="16">
        <f t="shared" si="0"/>
        <v>60.729999999999563</v>
      </c>
      <c r="AL43" t="str">
        <f t="shared" si="1"/>
        <v xml:space="preserve">  </v>
      </c>
      <c r="AN43" s="23">
        <f t="shared" si="2"/>
        <v>0.49165254083748505</v>
      </c>
      <c r="AQ43" s="25">
        <f t="shared" si="3"/>
        <v>0.31148249695307029</v>
      </c>
      <c r="AR43" s="41">
        <f t="shared" si="4"/>
        <v>3.2104532671402901</v>
      </c>
    </row>
    <row r="44" spans="1:44" x14ac:dyDescent="0.25">
      <c r="A44" s="3" t="s">
        <v>293</v>
      </c>
      <c r="B44" s="4" t="s">
        <v>2728</v>
      </c>
      <c r="C44" s="3" t="s">
        <v>63</v>
      </c>
      <c r="D44" s="3" t="s">
        <v>186</v>
      </c>
      <c r="E44" s="3" t="s">
        <v>3087</v>
      </c>
      <c r="F44" s="3" t="s">
        <v>585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98</v>
      </c>
      <c r="L44" s="5" t="s">
        <v>46</v>
      </c>
      <c r="M44" s="3" t="s">
        <v>2523</v>
      </c>
      <c r="N44" s="3" t="s">
        <v>46</v>
      </c>
      <c r="O44" s="3" t="s">
        <v>396</v>
      </c>
      <c r="P44" s="5" t="s">
        <v>46</v>
      </c>
      <c r="Q44" s="3" t="s">
        <v>46</v>
      </c>
      <c r="R44" s="3" t="s">
        <v>47</v>
      </c>
      <c r="S44" s="3" t="s">
        <v>294</v>
      </c>
      <c r="T44" s="5" t="s">
        <v>46</v>
      </c>
      <c r="U44" s="3" t="s">
        <v>48</v>
      </c>
      <c r="V44" s="3" t="s">
        <v>46</v>
      </c>
      <c r="W44" s="3" t="s">
        <v>213</v>
      </c>
      <c r="X44" s="5" t="s">
        <v>47</v>
      </c>
      <c r="Y44" s="3" t="s">
        <v>40</v>
      </c>
      <c r="Z44" s="3" t="s">
        <v>47</v>
      </c>
      <c r="AA44" s="3" t="s">
        <v>121</v>
      </c>
      <c r="AB44" s="5" t="s">
        <v>46</v>
      </c>
      <c r="AC44" s="3" t="s">
        <v>47</v>
      </c>
      <c r="AD44" s="3" t="s">
        <v>80</v>
      </c>
      <c r="AE44" s="3" t="s">
        <v>176</v>
      </c>
      <c r="AF44" s="5" t="s">
        <v>3215</v>
      </c>
      <c r="AG44" s="3" t="s">
        <v>5541</v>
      </c>
      <c r="AH44" s="5" t="s">
        <v>6417</v>
      </c>
      <c r="AI44" s="3" t="s">
        <v>6418</v>
      </c>
      <c r="AK44" s="16">
        <f t="shared" si="0"/>
        <v>171.67000000000007</v>
      </c>
      <c r="AL44" t="str">
        <f t="shared" si="1"/>
        <v xml:space="preserve">  </v>
      </c>
      <c r="AN44" s="23">
        <f t="shared" si="2"/>
        <v>1.3792693752045868</v>
      </c>
      <c r="AQ44" s="25">
        <f t="shared" si="3"/>
        <v>8.3905857563460473E-2</v>
      </c>
      <c r="AR44" s="41">
        <f t="shared" si="4"/>
        <v>11.918119056749649</v>
      </c>
    </row>
    <row r="45" spans="1:44" x14ac:dyDescent="0.25">
      <c r="A45" s="3" t="s">
        <v>305</v>
      </c>
      <c r="B45" s="4" t="s">
        <v>217</v>
      </c>
      <c r="C45" s="3" t="s">
        <v>42</v>
      </c>
      <c r="D45" s="3" t="s">
        <v>186</v>
      </c>
      <c r="E45" s="3" t="s">
        <v>6419</v>
      </c>
      <c r="F45" s="3" t="s">
        <v>437</v>
      </c>
      <c r="G45" s="3" t="s">
        <v>65</v>
      </c>
      <c r="H45" s="5" t="s">
        <v>46</v>
      </c>
      <c r="I45" s="3" t="s">
        <v>47</v>
      </c>
      <c r="J45" s="3" t="s">
        <v>46</v>
      </c>
      <c r="K45" s="3" t="s">
        <v>143</v>
      </c>
      <c r="L45" s="5" t="s">
        <v>46</v>
      </c>
      <c r="M45" s="3" t="s">
        <v>46</v>
      </c>
      <c r="N45" s="3" t="s">
        <v>46</v>
      </c>
      <c r="O45" s="3" t="s">
        <v>38</v>
      </c>
      <c r="P45" s="5" t="s">
        <v>47</v>
      </c>
      <c r="Q45" s="3" t="s">
        <v>46</v>
      </c>
      <c r="R45" s="3" t="s">
        <v>47</v>
      </c>
      <c r="S45" s="3" t="s">
        <v>50</v>
      </c>
      <c r="T45" s="5" t="s">
        <v>46</v>
      </c>
      <c r="U45" s="3" t="s">
        <v>61</v>
      </c>
      <c r="V45" s="3" t="s">
        <v>46</v>
      </c>
      <c r="W45" s="3" t="s">
        <v>176</v>
      </c>
      <c r="X45" s="5" t="s">
        <v>80</v>
      </c>
      <c r="Y45" s="3" t="s">
        <v>80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2525</v>
      </c>
      <c r="AE45" s="3" t="s">
        <v>176</v>
      </c>
      <c r="AF45" s="5" t="s">
        <v>4610</v>
      </c>
      <c r="AG45" s="3" t="s">
        <v>184</v>
      </c>
      <c r="AH45" s="5" t="s">
        <v>6420</v>
      </c>
      <c r="AI45" s="3" t="s">
        <v>6421</v>
      </c>
      <c r="AK45" s="16">
        <f t="shared" si="0"/>
        <v>87.979999999999563</v>
      </c>
      <c r="AL45" t="str">
        <f t="shared" si="1"/>
        <v xml:space="preserve">  </v>
      </c>
      <c r="AN45" s="23">
        <f t="shared" si="2"/>
        <v>0.70967632609531284</v>
      </c>
      <c r="AQ45" s="25">
        <f t="shared" si="3"/>
        <v>0.23895243804380584</v>
      </c>
      <c r="AR45" s="41">
        <f t="shared" si="4"/>
        <v>4.1849332368673116</v>
      </c>
    </row>
    <row r="46" spans="1:44" x14ac:dyDescent="0.25">
      <c r="A46" s="3" t="s">
        <v>97</v>
      </c>
      <c r="B46" s="4" t="s">
        <v>545</v>
      </c>
      <c r="C46" s="3" t="s">
        <v>42</v>
      </c>
      <c r="D46" s="3" t="s">
        <v>55</v>
      </c>
      <c r="E46" s="3" t="s">
        <v>3111</v>
      </c>
      <c r="F46" s="3" t="s">
        <v>610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2564</v>
      </c>
      <c r="M46" s="3" t="s">
        <v>2523</v>
      </c>
      <c r="N46" s="3" t="s">
        <v>2525</v>
      </c>
      <c r="O46" s="3" t="s">
        <v>38</v>
      </c>
      <c r="P46" s="5" t="s">
        <v>47</v>
      </c>
      <c r="Q46" s="3" t="s">
        <v>48</v>
      </c>
      <c r="R46" s="3" t="s">
        <v>47</v>
      </c>
      <c r="S46" s="3" t="s">
        <v>50</v>
      </c>
      <c r="T46" s="5" t="s">
        <v>46</v>
      </c>
      <c r="U46" s="3" t="s">
        <v>86</v>
      </c>
      <c r="V46" s="3" t="s">
        <v>80</v>
      </c>
      <c r="W46" s="3" t="s">
        <v>176</v>
      </c>
      <c r="X46" s="5" t="s">
        <v>46</v>
      </c>
      <c r="Y46" s="3" t="s">
        <v>47</v>
      </c>
      <c r="Z46" s="3" t="s">
        <v>2525</v>
      </c>
      <c r="AA46" s="3" t="s">
        <v>121</v>
      </c>
      <c r="AB46" s="5" t="s">
        <v>46</v>
      </c>
      <c r="AC46" s="3" t="s">
        <v>46</v>
      </c>
      <c r="AD46" s="3" t="s">
        <v>46</v>
      </c>
      <c r="AE46" s="3" t="s">
        <v>176</v>
      </c>
      <c r="AF46" s="5" t="s">
        <v>210</v>
      </c>
      <c r="AG46" s="3" t="s">
        <v>184</v>
      </c>
      <c r="AH46" s="5" t="s">
        <v>6422</v>
      </c>
      <c r="AI46" s="3" t="s">
        <v>4603</v>
      </c>
      <c r="AK46" s="16">
        <f t="shared" si="0"/>
        <v>142.71000000000004</v>
      </c>
      <c r="AL46" t="str">
        <f t="shared" si="1"/>
        <v xml:space="preserve">  </v>
      </c>
      <c r="AN46" s="23">
        <f t="shared" si="2"/>
        <v>1.1475640973672767</v>
      </c>
      <c r="AQ46" s="25">
        <f t="shared" si="3"/>
        <v>0.12557427911574681</v>
      </c>
      <c r="AR46" s="41">
        <f t="shared" si="4"/>
        <v>7.9634142201864462</v>
      </c>
    </row>
    <row r="47" spans="1:44" x14ac:dyDescent="0.25">
      <c r="A47" s="3" t="s">
        <v>220</v>
      </c>
      <c r="B47" s="4" t="s">
        <v>457</v>
      </c>
      <c r="C47" s="3" t="s">
        <v>491</v>
      </c>
      <c r="D47" s="3" t="s">
        <v>365</v>
      </c>
      <c r="E47" s="3" t="s">
        <v>3080</v>
      </c>
      <c r="F47" s="3" t="s">
        <v>223</v>
      </c>
      <c r="G47" s="3" t="s">
        <v>111</v>
      </c>
      <c r="H47" s="5" t="s">
        <v>46</v>
      </c>
      <c r="I47" s="3" t="s">
        <v>46</v>
      </c>
      <c r="J47" s="3" t="s">
        <v>46</v>
      </c>
      <c r="K47" s="3" t="s">
        <v>143</v>
      </c>
      <c r="L47" s="5" t="s">
        <v>46</v>
      </c>
      <c r="M47" s="3" t="s">
        <v>46</v>
      </c>
      <c r="N47" s="3" t="s">
        <v>46</v>
      </c>
      <c r="O47" s="3" t="s">
        <v>38</v>
      </c>
      <c r="P47" s="5" t="s">
        <v>47</v>
      </c>
      <c r="Q47" s="3" t="s">
        <v>46</v>
      </c>
      <c r="R47" s="3" t="s">
        <v>47</v>
      </c>
      <c r="S47" s="3" t="s">
        <v>50</v>
      </c>
      <c r="T47" s="5" t="s">
        <v>47</v>
      </c>
      <c r="U47" s="3" t="s">
        <v>61</v>
      </c>
      <c r="V47" s="3" t="s">
        <v>47</v>
      </c>
      <c r="W47" s="3" t="s">
        <v>176</v>
      </c>
      <c r="X47" s="5" t="s">
        <v>46</v>
      </c>
      <c r="Y47" s="3" t="s">
        <v>47</v>
      </c>
      <c r="Z47" s="3" t="s">
        <v>47</v>
      </c>
      <c r="AA47" s="3" t="s">
        <v>121</v>
      </c>
      <c r="AB47" s="5" t="s">
        <v>2518</v>
      </c>
      <c r="AC47" s="3" t="s">
        <v>80</v>
      </c>
      <c r="AD47" s="3" t="s">
        <v>2525</v>
      </c>
      <c r="AE47" s="3" t="s">
        <v>176</v>
      </c>
      <c r="AF47" s="5" t="s">
        <v>176</v>
      </c>
      <c r="AG47" s="3" t="s">
        <v>184</v>
      </c>
      <c r="AH47" s="5" t="s">
        <v>6423</v>
      </c>
      <c r="AI47" s="3" t="s">
        <v>6424</v>
      </c>
      <c r="AK47" s="16">
        <f t="shared" si="0"/>
        <v>-85.260000000000218</v>
      </c>
      <c r="AL47" t="str">
        <f t="shared" si="1"/>
        <v xml:space="preserve">  </v>
      </c>
      <c r="AN47" s="23">
        <f t="shared" si="2"/>
        <v>-0.67639488704472517</v>
      </c>
      <c r="AQ47" s="25">
        <f t="shared" si="3"/>
        <v>0.75060501868581986</v>
      </c>
      <c r="AR47" s="41">
        <f t="shared" si="4"/>
        <v>1.3322586115275752</v>
      </c>
    </row>
    <row r="48" spans="1:44" x14ac:dyDescent="0.25">
      <c r="A48" s="3" t="s">
        <v>321</v>
      </c>
      <c r="B48" s="4" t="s">
        <v>3121</v>
      </c>
      <c r="C48" s="3" t="s">
        <v>42</v>
      </c>
      <c r="D48" s="3" t="s">
        <v>380</v>
      </c>
      <c r="E48" s="3" t="s">
        <v>3122</v>
      </c>
      <c r="F48" s="3" t="s">
        <v>1489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131</v>
      </c>
      <c r="L48" s="5" t="s">
        <v>2564</v>
      </c>
      <c r="M48" s="3" t="s">
        <v>46</v>
      </c>
      <c r="N48" s="3" t="s">
        <v>46</v>
      </c>
      <c r="O48" s="3" t="s">
        <v>38</v>
      </c>
      <c r="P48" s="5" t="s">
        <v>46</v>
      </c>
      <c r="Q48" s="3" t="s">
        <v>46</v>
      </c>
      <c r="R48" s="3" t="s">
        <v>48</v>
      </c>
      <c r="S48" s="3" t="s">
        <v>399</v>
      </c>
      <c r="T48" s="5" t="s">
        <v>46</v>
      </c>
      <c r="U48" s="3" t="s">
        <v>46</v>
      </c>
      <c r="V48" s="3" t="s">
        <v>80</v>
      </c>
      <c r="W48" s="3" t="s">
        <v>67</v>
      </c>
      <c r="X48" s="5" t="s">
        <v>47</v>
      </c>
      <c r="Y48" s="3" t="s">
        <v>80</v>
      </c>
      <c r="Z48" s="3" t="s">
        <v>47</v>
      </c>
      <c r="AA48" s="3" t="s">
        <v>121</v>
      </c>
      <c r="AB48" s="5" t="s">
        <v>2524</v>
      </c>
      <c r="AC48" s="3" t="s">
        <v>80</v>
      </c>
      <c r="AD48" s="3" t="s">
        <v>80</v>
      </c>
      <c r="AE48" s="3" t="s">
        <v>176</v>
      </c>
      <c r="AF48" s="5" t="s">
        <v>6298</v>
      </c>
      <c r="AG48" s="3" t="s">
        <v>265</v>
      </c>
      <c r="AH48" s="5" t="s">
        <v>6425</v>
      </c>
      <c r="AI48" s="3" t="s">
        <v>2928</v>
      </c>
      <c r="AK48" s="16">
        <f t="shared" si="0"/>
        <v>28.590000000000146</v>
      </c>
      <c r="AL48" t="str">
        <f t="shared" si="1"/>
        <v xml:space="preserve">  </v>
      </c>
      <c r="AN48" s="23">
        <f t="shared" si="2"/>
        <v>0.23450448732605542</v>
      </c>
      <c r="AQ48" s="25">
        <f t="shared" si="3"/>
        <v>0.40729667496177502</v>
      </c>
      <c r="AR48" s="41">
        <f t="shared" si="4"/>
        <v>2.4552127760283105</v>
      </c>
    </row>
    <row r="49" spans="1:44" x14ac:dyDescent="0.25">
      <c r="A49" s="3" t="s">
        <v>361</v>
      </c>
      <c r="B49" s="4" t="s">
        <v>412</v>
      </c>
      <c r="C49" s="3" t="s">
        <v>42</v>
      </c>
      <c r="D49" s="3" t="s">
        <v>193</v>
      </c>
      <c r="E49" s="3" t="s">
        <v>3096</v>
      </c>
      <c r="F49" s="3" t="s">
        <v>877</v>
      </c>
      <c r="G49" s="3" t="s">
        <v>42</v>
      </c>
      <c r="H49" s="5" t="s">
        <v>46</v>
      </c>
      <c r="I49" s="3" t="s">
        <v>46</v>
      </c>
      <c r="J49" s="3" t="s">
        <v>47</v>
      </c>
      <c r="K49" s="3" t="s">
        <v>143</v>
      </c>
      <c r="L49" s="5" t="s">
        <v>46</v>
      </c>
      <c r="M49" s="3" t="s">
        <v>47</v>
      </c>
      <c r="N49" s="3" t="s">
        <v>46</v>
      </c>
      <c r="O49" s="3" t="s">
        <v>38</v>
      </c>
      <c r="P49" s="5" t="s">
        <v>40</v>
      </c>
      <c r="Q49" s="3" t="s">
        <v>47</v>
      </c>
      <c r="R49" s="3" t="s">
        <v>40</v>
      </c>
      <c r="S49" s="3" t="s">
        <v>50</v>
      </c>
      <c r="T49" s="5" t="s">
        <v>46</v>
      </c>
      <c r="U49" s="3" t="s">
        <v>61</v>
      </c>
      <c r="V49" s="3" t="s">
        <v>46</v>
      </c>
      <c r="W49" s="3" t="s">
        <v>281</v>
      </c>
      <c r="X49" s="5" t="s">
        <v>47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2525</v>
      </c>
      <c r="AE49" s="3" t="s">
        <v>176</v>
      </c>
      <c r="AF49" s="5" t="s">
        <v>3234</v>
      </c>
      <c r="AG49" s="3" t="s">
        <v>197</v>
      </c>
      <c r="AH49" s="5" t="s">
        <v>6426</v>
      </c>
      <c r="AI49" s="3" t="s">
        <v>6427</v>
      </c>
      <c r="AK49" s="16">
        <f t="shared" si="0"/>
        <v>61.710000000000036</v>
      </c>
      <c r="AL49" t="str">
        <f t="shared" si="1"/>
        <v xml:space="preserve">  </v>
      </c>
      <c r="AN49" s="23">
        <f t="shared" si="2"/>
        <v>0.49949339623391714</v>
      </c>
      <c r="AQ49" s="25">
        <f t="shared" si="3"/>
        <v>0.30871591892987027</v>
      </c>
      <c r="AR49" s="41">
        <f t="shared" si="4"/>
        <v>3.2392239553644977</v>
      </c>
    </row>
    <row r="50" spans="1:44" x14ac:dyDescent="0.25">
      <c r="A50" s="3" t="s">
        <v>81</v>
      </c>
      <c r="B50" s="4" t="s">
        <v>6291</v>
      </c>
      <c r="C50" s="3" t="s">
        <v>42</v>
      </c>
      <c r="D50" s="3" t="s">
        <v>307</v>
      </c>
      <c r="E50" s="3" t="s">
        <v>6428</v>
      </c>
      <c r="F50" s="3" t="s">
        <v>1189</v>
      </c>
      <c r="G50" s="3" t="s">
        <v>111</v>
      </c>
      <c r="H50" s="5" t="s">
        <v>47</v>
      </c>
      <c r="I50" s="3" t="s">
        <v>47</v>
      </c>
      <c r="J50" s="3" t="s">
        <v>47</v>
      </c>
      <c r="K50" s="3" t="s">
        <v>143</v>
      </c>
      <c r="L50" s="5" t="s">
        <v>46</v>
      </c>
      <c r="M50" s="3" t="s">
        <v>2523</v>
      </c>
      <c r="N50" s="3" t="s">
        <v>46</v>
      </c>
      <c r="O50" s="3" t="s">
        <v>38</v>
      </c>
      <c r="P50" s="5" t="s">
        <v>47</v>
      </c>
      <c r="Q50" s="3" t="s">
        <v>47</v>
      </c>
      <c r="R50" s="3" t="s">
        <v>47</v>
      </c>
      <c r="S50" s="3" t="s">
        <v>50</v>
      </c>
      <c r="T50" s="5" t="s">
        <v>46</v>
      </c>
      <c r="U50" s="3" t="s">
        <v>80</v>
      </c>
      <c r="V50" s="3" t="s">
        <v>2525</v>
      </c>
      <c r="W50" s="3" t="s">
        <v>176</v>
      </c>
      <c r="X50" s="5" t="s">
        <v>2524</v>
      </c>
      <c r="Y50" s="3" t="s">
        <v>46</v>
      </c>
      <c r="Z50" s="3" t="s">
        <v>46</v>
      </c>
      <c r="AA50" s="3" t="s">
        <v>121</v>
      </c>
      <c r="AB50" s="5" t="s">
        <v>46</v>
      </c>
      <c r="AC50" s="3" t="s">
        <v>46</v>
      </c>
      <c r="AD50" s="3" t="s">
        <v>46</v>
      </c>
      <c r="AE50" s="3" t="s">
        <v>213</v>
      </c>
      <c r="AF50" s="5" t="s">
        <v>4189</v>
      </c>
      <c r="AG50" s="3" t="s">
        <v>215</v>
      </c>
      <c r="AH50" s="5" t="s">
        <v>6429</v>
      </c>
      <c r="AI50" s="3" t="s">
        <v>6430</v>
      </c>
      <c r="AK50" s="16">
        <f t="shared" si="0"/>
        <v>-134.90999999999985</v>
      </c>
      <c r="AL50" t="str">
        <f t="shared" si="1"/>
        <v xml:space="preserve">  </v>
      </c>
      <c r="AN50" s="23">
        <f t="shared" si="2"/>
        <v>-1.0736382242209115</v>
      </c>
      <c r="AQ50" s="25">
        <f t="shared" si="3"/>
        <v>0.8585075706275288</v>
      </c>
      <c r="AR50" s="41">
        <f t="shared" si="4"/>
        <v>1.1648120927682057</v>
      </c>
    </row>
    <row r="51" spans="1:44" x14ac:dyDescent="0.25">
      <c r="A51" s="3" t="s">
        <v>213</v>
      </c>
      <c r="B51" s="4" t="s">
        <v>436</v>
      </c>
      <c r="C51" s="3" t="s">
        <v>58</v>
      </c>
      <c r="D51" s="3" t="s">
        <v>354</v>
      </c>
      <c r="E51" s="3" t="s">
        <v>3119</v>
      </c>
      <c r="F51" s="3" t="s">
        <v>1258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2523</v>
      </c>
      <c r="M51" s="3" t="s">
        <v>47</v>
      </c>
      <c r="N51" s="3" t="s">
        <v>47</v>
      </c>
      <c r="O51" s="3" t="s">
        <v>38</v>
      </c>
      <c r="P51" s="5" t="s">
        <v>40</v>
      </c>
      <c r="Q51" s="3" t="s">
        <v>46</v>
      </c>
      <c r="R51" s="3" t="s">
        <v>40</v>
      </c>
      <c r="S51" s="3" t="s">
        <v>50</v>
      </c>
      <c r="T51" s="5" t="s">
        <v>46</v>
      </c>
      <c r="U51" s="3" t="s">
        <v>61</v>
      </c>
      <c r="V51" s="3" t="s">
        <v>47</v>
      </c>
      <c r="W51" s="3" t="s">
        <v>176</v>
      </c>
      <c r="X51" s="5" t="s">
        <v>46</v>
      </c>
      <c r="Y51" s="3" t="s">
        <v>86</v>
      </c>
      <c r="Z51" s="3" t="s">
        <v>47</v>
      </c>
      <c r="AA51" s="3" t="s">
        <v>121</v>
      </c>
      <c r="AB51" s="5" t="s">
        <v>46</v>
      </c>
      <c r="AC51" s="3" t="s">
        <v>80</v>
      </c>
      <c r="AD51" s="3" t="s">
        <v>47</v>
      </c>
      <c r="AE51" s="3" t="s">
        <v>176</v>
      </c>
      <c r="AF51" s="5" t="s">
        <v>4189</v>
      </c>
      <c r="AG51" s="3" t="s">
        <v>184</v>
      </c>
      <c r="AH51" s="5" t="s">
        <v>6429</v>
      </c>
      <c r="AI51" s="3" t="s">
        <v>6431</v>
      </c>
      <c r="AK51" s="16">
        <f t="shared" si="0"/>
        <v>-41.940000000000055</v>
      </c>
      <c r="AL51" t="str">
        <f t="shared" si="1"/>
        <v xml:space="preserve">  </v>
      </c>
      <c r="AN51" s="23">
        <f t="shared" si="2"/>
        <v>-0.329797075031179</v>
      </c>
      <c r="AQ51" s="25">
        <f t="shared" si="3"/>
        <v>0.62922335118366546</v>
      </c>
      <c r="AR51" s="41">
        <f t="shared" si="4"/>
        <v>1.589260789700266</v>
      </c>
    </row>
    <row r="52" spans="1:44" x14ac:dyDescent="0.25">
      <c r="A52" s="3" t="s">
        <v>189</v>
      </c>
      <c r="B52" s="4" t="s">
        <v>3115</v>
      </c>
      <c r="C52" s="3" t="s">
        <v>63</v>
      </c>
      <c r="D52" s="3" t="s">
        <v>90</v>
      </c>
      <c r="E52" s="3" t="s">
        <v>3116</v>
      </c>
      <c r="F52" s="3" t="s">
        <v>691</v>
      </c>
      <c r="G52" s="3" t="s">
        <v>42</v>
      </c>
      <c r="H52" s="5" t="s">
        <v>47</v>
      </c>
      <c r="I52" s="3" t="s">
        <v>46</v>
      </c>
      <c r="J52" s="3" t="s">
        <v>46</v>
      </c>
      <c r="K52" s="3" t="s">
        <v>143</v>
      </c>
      <c r="L52" s="5" t="s">
        <v>2523</v>
      </c>
      <c r="M52" s="3" t="s">
        <v>46</v>
      </c>
      <c r="N52" s="3" t="s">
        <v>46</v>
      </c>
      <c r="O52" s="3" t="s">
        <v>38</v>
      </c>
      <c r="P52" s="5" t="s">
        <v>40</v>
      </c>
      <c r="Q52" s="3" t="s">
        <v>46</v>
      </c>
      <c r="R52" s="3" t="s">
        <v>47</v>
      </c>
      <c r="S52" s="3" t="s">
        <v>258</v>
      </c>
      <c r="T52" s="5" t="s">
        <v>46</v>
      </c>
      <c r="U52" s="3" t="s">
        <v>46</v>
      </c>
      <c r="V52" s="3" t="s">
        <v>80</v>
      </c>
      <c r="W52" s="3" t="s">
        <v>176</v>
      </c>
      <c r="X52" s="5" t="s">
        <v>47</v>
      </c>
      <c r="Y52" s="3" t="s">
        <v>80</v>
      </c>
      <c r="Z52" s="3" t="s">
        <v>80</v>
      </c>
      <c r="AA52" s="3" t="s">
        <v>121</v>
      </c>
      <c r="AB52" s="5" t="s">
        <v>46</v>
      </c>
      <c r="AC52" s="3" t="s">
        <v>80</v>
      </c>
      <c r="AD52" s="3" t="s">
        <v>80</v>
      </c>
      <c r="AE52" s="3" t="s">
        <v>176</v>
      </c>
      <c r="AF52" s="5" t="s">
        <v>4916</v>
      </c>
      <c r="AG52" s="3" t="s">
        <v>260</v>
      </c>
      <c r="AH52" s="5" t="s">
        <v>6432</v>
      </c>
      <c r="AI52" s="3" t="s">
        <v>6433</v>
      </c>
      <c r="AK52" s="16">
        <f t="shared" si="0"/>
        <v>152.68000000000006</v>
      </c>
      <c r="AL52" t="str">
        <f t="shared" si="1"/>
        <v xml:space="preserve">  </v>
      </c>
      <c r="AN52" s="23">
        <f t="shared" si="2"/>
        <v>1.2273327997166548</v>
      </c>
      <c r="AQ52" s="25">
        <f t="shared" si="3"/>
        <v>0.10984876625969964</v>
      </c>
      <c r="AR52" s="41">
        <f t="shared" si="4"/>
        <v>9.1034249545947912</v>
      </c>
    </row>
    <row r="53" spans="1:44" x14ac:dyDescent="0.25">
      <c r="A53" s="3" t="s">
        <v>67</v>
      </c>
      <c r="B53" s="4" t="s">
        <v>2741</v>
      </c>
      <c r="C53" s="3" t="s">
        <v>58</v>
      </c>
      <c r="D53" s="3" t="s">
        <v>115</v>
      </c>
      <c r="E53" s="3" t="s">
        <v>3099</v>
      </c>
      <c r="F53" s="3" t="s">
        <v>1236</v>
      </c>
      <c r="G53" s="3" t="s">
        <v>42</v>
      </c>
      <c r="H53" s="5" t="s">
        <v>46</v>
      </c>
      <c r="I53" s="3" t="s">
        <v>46</v>
      </c>
      <c r="J53" s="3" t="s">
        <v>46</v>
      </c>
      <c r="K53" s="3" t="s">
        <v>143</v>
      </c>
      <c r="L53" s="5" t="s">
        <v>46</v>
      </c>
      <c r="M53" s="3" t="s">
        <v>47</v>
      </c>
      <c r="N53" s="3" t="s">
        <v>46</v>
      </c>
      <c r="O53" s="3" t="s">
        <v>340</v>
      </c>
      <c r="P53" s="5" t="s">
        <v>47</v>
      </c>
      <c r="Q53" s="3" t="s">
        <v>47</v>
      </c>
      <c r="R53" s="3" t="s">
        <v>40</v>
      </c>
      <c r="S53" s="3" t="s">
        <v>368</v>
      </c>
      <c r="T53" s="5" t="s">
        <v>46</v>
      </c>
      <c r="U53" s="3" t="s">
        <v>46</v>
      </c>
      <c r="V53" s="3" t="s">
        <v>47</v>
      </c>
      <c r="W53" s="3" t="s">
        <v>176</v>
      </c>
      <c r="X53" s="5" t="s">
        <v>47</v>
      </c>
      <c r="Y53" s="3" t="s">
        <v>86</v>
      </c>
      <c r="Z53" s="3" t="s">
        <v>47</v>
      </c>
      <c r="AA53" s="3" t="s">
        <v>60</v>
      </c>
      <c r="AB53" s="5" t="s">
        <v>46</v>
      </c>
      <c r="AC53" s="3" t="s">
        <v>80</v>
      </c>
      <c r="AD53" s="3" t="s">
        <v>80</v>
      </c>
      <c r="AE53" s="3" t="s">
        <v>176</v>
      </c>
      <c r="AF53" s="5" t="s">
        <v>321</v>
      </c>
      <c r="AG53" s="3" t="s">
        <v>242</v>
      </c>
      <c r="AH53" s="5" t="s">
        <v>6434</v>
      </c>
      <c r="AI53" s="3" t="s">
        <v>6435</v>
      </c>
      <c r="AK53" s="16">
        <f t="shared" si="0"/>
        <v>23.039999999999964</v>
      </c>
      <c r="AL53" t="str">
        <f t="shared" si="1"/>
        <v xml:space="preserve">  </v>
      </c>
      <c r="AN53" s="23">
        <f t="shared" si="2"/>
        <v>0.19009964298913856</v>
      </c>
      <c r="AQ53" s="25">
        <f t="shared" si="3"/>
        <v>0.42461552491669863</v>
      </c>
      <c r="AR53" s="41">
        <f t="shared" si="4"/>
        <v>2.3550716856058918</v>
      </c>
    </row>
    <row r="54" spans="1:44" x14ac:dyDescent="0.25">
      <c r="A54" s="3" t="s">
        <v>176</v>
      </c>
      <c r="B54" s="4" t="s">
        <v>464</v>
      </c>
      <c r="C54" s="3" t="s">
        <v>42</v>
      </c>
      <c r="D54" s="3" t="s">
        <v>55</v>
      </c>
      <c r="E54" s="3" t="s">
        <v>3050</v>
      </c>
      <c r="F54" s="3" t="s">
        <v>91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143</v>
      </c>
      <c r="L54" s="5" t="s">
        <v>46</v>
      </c>
      <c r="M54" s="3" t="s">
        <v>46</v>
      </c>
      <c r="N54" s="3" t="s">
        <v>46</v>
      </c>
      <c r="O54" s="3" t="s">
        <v>340</v>
      </c>
      <c r="P54" s="5" t="s">
        <v>47</v>
      </c>
      <c r="Q54" s="3" t="s">
        <v>46</v>
      </c>
      <c r="R54" s="3" t="s">
        <v>47</v>
      </c>
      <c r="S54" s="3" t="s">
        <v>50</v>
      </c>
      <c r="T54" s="5" t="s">
        <v>46</v>
      </c>
      <c r="U54" s="3" t="s">
        <v>40</v>
      </c>
      <c r="V54" s="3" t="s">
        <v>80</v>
      </c>
      <c r="W54" s="3" t="s">
        <v>176</v>
      </c>
      <c r="X54" s="5" t="s">
        <v>47</v>
      </c>
      <c r="Y54" s="3" t="s">
        <v>47</v>
      </c>
      <c r="Z54" s="3" t="s">
        <v>80</v>
      </c>
      <c r="AA54" s="3" t="s">
        <v>121</v>
      </c>
      <c r="AB54" s="5" t="s">
        <v>46</v>
      </c>
      <c r="AC54" s="3" t="s">
        <v>80</v>
      </c>
      <c r="AD54" s="3" t="s">
        <v>2525</v>
      </c>
      <c r="AE54" s="3" t="s">
        <v>176</v>
      </c>
      <c r="AF54" s="5" t="s">
        <v>2743</v>
      </c>
      <c r="AG54" s="3" t="s">
        <v>215</v>
      </c>
      <c r="AH54" s="5" t="s">
        <v>6436</v>
      </c>
      <c r="AI54" s="3" t="s">
        <v>6437</v>
      </c>
      <c r="AK54" s="16">
        <f t="shared" si="0"/>
        <v>-222.32999999999993</v>
      </c>
      <c r="AL54" t="str">
        <f t="shared" si="1"/>
        <v xml:space="preserve">  </v>
      </c>
      <c r="AN54" s="23">
        <f t="shared" si="2"/>
        <v>-1.7730745290737304</v>
      </c>
      <c r="AQ54" s="25">
        <f t="shared" si="3"/>
        <v>0.96189182101684723</v>
      </c>
      <c r="AR54" s="41">
        <f t="shared" si="4"/>
        <v>1.0396179467903859</v>
      </c>
    </row>
    <row r="55" spans="1:44" x14ac:dyDescent="0.25">
      <c r="A55" s="3" t="s">
        <v>439</v>
      </c>
      <c r="B55" s="4" t="s">
        <v>1262</v>
      </c>
      <c r="C55" s="3" t="s">
        <v>58</v>
      </c>
      <c r="D55" s="3" t="s">
        <v>422</v>
      </c>
      <c r="E55" s="3" t="s">
        <v>3065</v>
      </c>
      <c r="F55" s="3" t="s">
        <v>60</v>
      </c>
      <c r="G55" s="3" t="s">
        <v>111</v>
      </c>
      <c r="H55" s="5" t="s">
        <v>46</v>
      </c>
      <c r="I55" s="3" t="s">
        <v>46</v>
      </c>
      <c r="J55" s="3" t="s">
        <v>47</v>
      </c>
      <c r="K55" s="3" t="s">
        <v>143</v>
      </c>
      <c r="L55" s="5" t="s">
        <v>46</v>
      </c>
      <c r="M55" s="3" t="s">
        <v>46</v>
      </c>
      <c r="N55" s="3" t="s">
        <v>46</v>
      </c>
      <c r="O55" s="3" t="s">
        <v>38</v>
      </c>
      <c r="P55" s="5" t="s">
        <v>46</v>
      </c>
      <c r="Q55" s="3" t="s">
        <v>47</v>
      </c>
      <c r="R55" s="3" t="s">
        <v>40</v>
      </c>
      <c r="S55" s="3" t="s">
        <v>50</v>
      </c>
      <c r="T55" s="5" t="s">
        <v>47</v>
      </c>
      <c r="U55" s="3" t="s">
        <v>61</v>
      </c>
      <c r="V55" s="3" t="s">
        <v>47</v>
      </c>
      <c r="W55" s="3" t="s">
        <v>176</v>
      </c>
      <c r="X55" s="5" t="s">
        <v>80</v>
      </c>
      <c r="Y55" s="3" t="s">
        <v>47</v>
      </c>
      <c r="Z55" s="3" t="s">
        <v>80</v>
      </c>
      <c r="AA55" s="3" t="s">
        <v>121</v>
      </c>
      <c r="AB55" s="5" t="s">
        <v>2518</v>
      </c>
      <c r="AC55" s="3" t="s">
        <v>46</v>
      </c>
      <c r="AD55" s="3" t="s">
        <v>80</v>
      </c>
      <c r="AE55" s="3" t="s">
        <v>176</v>
      </c>
      <c r="AF55" s="5" t="s">
        <v>2743</v>
      </c>
      <c r="AG55" s="3" t="s">
        <v>184</v>
      </c>
      <c r="AH55" s="5" t="s">
        <v>6436</v>
      </c>
      <c r="AI55" s="3" t="s">
        <v>6438</v>
      </c>
      <c r="AK55" s="16">
        <f t="shared" si="0"/>
        <v>-212.19999999999982</v>
      </c>
      <c r="AL55" t="str">
        <f t="shared" si="1"/>
        <v xml:space="preserve">  </v>
      </c>
      <c r="AN55" s="23">
        <f t="shared" si="2"/>
        <v>-1.6920256870677921</v>
      </c>
      <c r="AQ55" s="25">
        <f t="shared" si="3"/>
        <v>0.95467946198092501</v>
      </c>
      <c r="AR55" s="41">
        <f t="shared" si="4"/>
        <v>1.0474719943435638</v>
      </c>
    </row>
    <row r="56" spans="1:44" x14ac:dyDescent="0.25">
      <c r="A56" s="3" t="s">
        <v>773</v>
      </c>
      <c r="B56" s="4" t="s">
        <v>3154</v>
      </c>
      <c r="C56" s="3" t="s">
        <v>42</v>
      </c>
      <c r="D56" s="3" t="s">
        <v>90</v>
      </c>
      <c r="E56" s="3" t="s">
        <v>3155</v>
      </c>
      <c r="F56" s="3" t="s">
        <v>1114</v>
      </c>
      <c r="G56" s="3" t="s">
        <v>42</v>
      </c>
      <c r="H56" s="5" t="s">
        <v>46</v>
      </c>
      <c r="I56" s="3" t="s">
        <v>46</v>
      </c>
      <c r="J56" s="3" t="s">
        <v>46</v>
      </c>
      <c r="K56" s="3" t="s">
        <v>138</v>
      </c>
      <c r="L56" s="5" t="s">
        <v>47</v>
      </c>
      <c r="M56" s="3" t="s">
        <v>47</v>
      </c>
      <c r="N56" s="3" t="s">
        <v>46</v>
      </c>
      <c r="O56" s="3" t="s">
        <v>38</v>
      </c>
      <c r="P56" s="5" t="s">
        <v>46</v>
      </c>
      <c r="Q56" s="3" t="s">
        <v>47</v>
      </c>
      <c r="R56" s="3" t="s">
        <v>40</v>
      </c>
      <c r="S56" s="3" t="s">
        <v>50</v>
      </c>
      <c r="T56" s="5" t="s">
        <v>46</v>
      </c>
      <c r="U56" s="3" t="s">
        <v>80</v>
      </c>
      <c r="V56" s="3" t="s">
        <v>2525</v>
      </c>
      <c r="W56" s="3" t="s">
        <v>176</v>
      </c>
      <c r="X56" s="5" t="s">
        <v>2524</v>
      </c>
      <c r="Y56" s="3" t="s">
        <v>80</v>
      </c>
      <c r="Z56" s="3" t="s">
        <v>80</v>
      </c>
      <c r="AA56" s="3" t="s">
        <v>121</v>
      </c>
      <c r="AB56" s="5" t="s">
        <v>46</v>
      </c>
      <c r="AC56" s="3" t="s">
        <v>80</v>
      </c>
      <c r="AD56" s="3" t="s">
        <v>80</v>
      </c>
      <c r="AE56" s="3" t="s">
        <v>176</v>
      </c>
      <c r="AF56" s="5" t="s">
        <v>293</v>
      </c>
      <c r="AG56" s="3" t="s">
        <v>567</v>
      </c>
      <c r="AH56" s="5" t="s">
        <v>6439</v>
      </c>
      <c r="AI56" s="3" t="s">
        <v>6440</v>
      </c>
      <c r="AK56" s="16">
        <f t="shared" si="0"/>
        <v>-129.55000000000018</v>
      </c>
      <c r="AL56" t="str">
        <f t="shared" si="1"/>
        <v xml:space="preserve">  </v>
      </c>
      <c r="AN56" s="23">
        <f t="shared" si="2"/>
        <v>-1.0307535457261634</v>
      </c>
      <c r="AQ56" s="25">
        <f t="shared" si="3"/>
        <v>0.84867179612827692</v>
      </c>
      <c r="AR56" s="41">
        <f t="shared" si="4"/>
        <v>1.178311809773928</v>
      </c>
    </row>
    <row r="57" spans="1:44" x14ac:dyDescent="0.25">
      <c r="A57" s="3" t="s">
        <v>355</v>
      </c>
      <c r="B57" s="4" t="s">
        <v>882</v>
      </c>
      <c r="C57" s="3" t="s">
        <v>278</v>
      </c>
      <c r="D57" s="3" t="s">
        <v>140</v>
      </c>
      <c r="E57" s="3" t="s">
        <v>3127</v>
      </c>
      <c r="F57" s="3" t="s">
        <v>1182</v>
      </c>
      <c r="G57" s="3" t="s">
        <v>42</v>
      </c>
      <c r="H57" s="5" t="s">
        <v>47</v>
      </c>
      <c r="I57" s="3" t="s">
        <v>47</v>
      </c>
      <c r="J57" s="3" t="s">
        <v>46</v>
      </c>
      <c r="K57" s="3" t="s">
        <v>143</v>
      </c>
      <c r="L57" s="5" t="s">
        <v>2523</v>
      </c>
      <c r="M57" s="3" t="s">
        <v>2523</v>
      </c>
      <c r="N57" s="3" t="s">
        <v>46</v>
      </c>
      <c r="O57" s="3" t="s">
        <v>38</v>
      </c>
      <c r="P57" s="5" t="s">
        <v>40</v>
      </c>
      <c r="Q57" s="3" t="s">
        <v>86</v>
      </c>
      <c r="R57" s="3" t="s">
        <v>40</v>
      </c>
      <c r="S57" s="3" t="s">
        <v>50</v>
      </c>
      <c r="T57" s="5" t="s">
        <v>2518</v>
      </c>
      <c r="U57" s="3" t="s">
        <v>61</v>
      </c>
      <c r="V57" s="3" t="s">
        <v>80</v>
      </c>
      <c r="W57" s="3" t="s">
        <v>176</v>
      </c>
      <c r="X57" s="5" t="s">
        <v>2518</v>
      </c>
      <c r="Y57" s="3" t="s">
        <v>40</v>
      </c>
      <c r="Z57" s="3" t="s">
        <v>47</v>
      </c>
      <c r="AA57" s="3" t="s">
        <v>121</v>
      </c>
      <c r="AB57" s="5" t="s">
        <v>46</v>
      </c>
      <c r="AC57" s="3" t="s">
        <v>47</v>
      </c>
      <c r="AD57" s="3" t="s">
        <v>80</v>
      </c>
      <c r="AE57" s="3" t="s">
        <v>176</v>
      </c>
      <c r="AF57" s="5" t="s">
        <v>3051</v>
      </c>
      <c r="AG57" s="3" t="s">
        <v>184</v>
      </c>
      <c r="AH57" s="5" t="s">
        <v>6441</v>
      </c>
      <c r="AI57" s="3" t="s">
        <v>6442</v>
      </c>
      <c r="AK57" s="16">
        <f t="shared" si="0"/>
        <v>135.27000000000021</v>
      </c>
      <c r="AL57" t="str">
        <f t="shared" si="1"/>
        <v xml:space="preserve">  </v>
      </c>
      <c r="AN57" s="23">
        <f t="shared" si="2"/>
        <v>1.088037603337251</v>
      </c>
      <c r="AQ57" s="25">
        <f t="shared" si="3"/>
        <v>0.13828925371474199</v>
      </c>
      <c r="AR57" s="41">
        <f t="shared" si="4"/>
        <v>7.2312198752823083</v>
      </c>
    </row>
    <row r="58" spans="1:44" x14ac:dyDescent="0.25">
      <c r="A58" s="3" t="s">
        <v>821</v>
      </c>
      <c r="B58" s="4" t="s">
        <v>105</v>
      </c>
      <c r="C58" s="3" t="s">
        <v>58</v>
      </c>
      <c r="D58" s="3" t="s">
        <v>55</v>
      </c>
      <c r="E58" s="3" t="s">
        <v>3132</v>
      </c>
      <c r="F58" s="3" t="s">
        <v>1250</v>
      </c>
      <c r="G58" s="3" t="s">
        <v>42</v>
      </c>
      <c r="H58" s="5" t="s">
        <v>46</v>
      </c>
      <c r="I58" s="3" t="s">
        <v>46</v>
      </c>
      <c r="J58" s="3" t="s">
        <v>46</v>
      </c>
      <c r="K58" s="3" t="s">
        <v>138</v>
      </c>
      <c r="L58" s="5" t="s">
        <v>46</v>
      </c>
      <c r="M58" s="3" t="s">
        <v>46</v>
      </c>
      <c r="N58" s="3" t="s">
        <v>2523</v>
      </c>
      <c r="O58" s="3" t="s">
        <v>38</v>
      </c>
      <c r="P58" s="5" t="s">
        <v>40</v>
      </c>
      <c r="Q58" s="3" t="s">
        <v>47</v>
      </c>
      <c r="R58" s="3" t="s">
        <v>40</v>
      </c>
      <c r="S58" s="3" t="s">
        <v>50</v>
      </c>
      <c r="T58" s="5" t="s">
        <v>46</v>
      </c>
      <c r="U58" s="3" t="s">
        <v>47</v>
      </c>
      <c r="V58" s="3" t="s">
        <v>80</v>
      </c>
      <c r="W58" s="3" t="s">
        <v>176</v>
      </c>
      <c r="X58" s="5" t="s">
        <v>47</v>
      </c>
      <c r="Y58" s="3" t="s">
        <v>47</v>
      </c>
      <c r="Z58" s="3" t="s">
        <v>47</v>
      </c>
      <c r="AA58" s="3" t="s">
        <v>121</v>
      </c>
      <c r="AB58" s="5" t="s">
        <v>2518</v>
      </c>
      <c r="AC58" s="3" t="s">
        <v>80</v>
      </c>
      <c r="AD58" s="3" t="s">
        <v>47</v>
      </c>
      <c r="AE58" s="3" t="s">
        <v>176</v>
      </c>
      <c r="AF58" s="5" t="s">
        <v>6443</v>
      </c>
      <c r="AG58" s="3" t="s">
        <v>567</v>
      </c>
      <c r="AH58" s="5" t="s">
        <v>5663</v>
      </c>
      <c r="AI58" s="3" t="s">
        <v>3475</v>
      </c>
      <c r="AK58" s="16">
        <f t="shared" si="0"/>
        <v>-27.789999999999964</v>
      </c>
      <c r="AL58" t="str">
        <f t="shared" si="1"/>
        <v xml:space="preserve">  </v>
      </c>
      <c r="AN58" s="23">
        <f t="shared" si="2"/>
        <v>-0.21658472415417779</v>
      </c>
      <c r="AQ58" s="25">
        <f t="shared" si="3"/>
        <v>0.58573400423281252</v>
      </c>
      <c r="AR58" s="41">
        <f t="shared" si="4"/>
        <v>1.7072595969731827</v>
      </c>
    </row>
    <row r="59" spans="1:44" x14ac:dyDescent="0.25">
      <c r="A59" s="3" t="s">
        <v>210</v>
      </c>
      <c r="B59" s="4" t="s">
        <v>428</v>
      </c>
      <c r="C59" s="3" t="s">
        <v>58</v>
      </c>
      <c r="D59" s="3" t="s">
        <v>377</v>
      </c>
      <c r="E59" s="3" t="s">
        <v>3139</v>
      </c>
      <c r="F59" s="3" t="s">
        <v>981</v>
      </c>
      <c r="G59" s="3" t="s">
        <v>111</v>
      </c>
      <c r="H59" s="5" t="s">
        <v>46</v>
      </c>
      <c r="I59" s="3" t="s">
        <v>47</v>
      </c>
      <c r="J59" s="3" t="s">
        <v>46</v>
      </c>
      <c r="K59" s="3" t="s">
        <v>56</v>
      </c>
      <c r="L59" s="5" t="s">
        <v>80</v>
      </c>
      <c r="M59" s="3" t="s">
        <v>46</v>
      </c>
      <c r="N59" s="3" t="s">
        <v>2525</v>
      </c>
      <c r="O59" s="3" t="s">
        <v>38</v>
      </c>
      <c r="P59" s="5" t="s">
        <v>47</v>
      </c>
      <c r="Q59" s="3" t="s">
        <v>47</v>
      </c>
      <c r="R59" s="3" t="s">
        <v>48</v>
      </c>
      <c r="S59" s="3" t="s">
        <v>50</v>
      </c>
      <c r="T59" s="5" t="s">
        <v>46</v>
      </c>
      <c r="U59" s="3" t="s">
        <v>86</v>
      </c>
      <c r="V59" s="3" t="s">
        <v>46</v>
      </c>
      <c r="W59" s="3" t="s">
        <v>67</v>
      </c>
      <c r="X59" s="5" t="s">
        <v>2524</v>
      </c>
      <c r="Y59" s="3" t="s">
        <v>80</v>
      </c>
      <c r="Z59" s="3" t="s">
        <v>80</v>
      </c>
      <c r="AA59" s="3" t="s">
        <v>121</v>
      </c>
      <c r="AB59" s="5" t="s">
        <v>46</v>
      </c>
      <c r="AC59" s="3" t="s">
        <v>80</v>
      </c>
      <c r="AD59" s="3" t="s">
        <v>80</v>
      </c>
      <c r="AE59" s="3" t="s">
        <v>176</v>
      </c>
      <c r="AF59" s="5" t="s">
        <v>302</v>
      </c>
      <c r="AG59" s="3" t="s">
        <v>246</v>
      </c>
      <c r="AH59" s="5" t="s">
        <v>6444</v>
      </c>
      <c r="AI59" s="3" t="s">
        <v>6445</v>
      </c>
      <c r="AK59" s="16">
        <f t="shared" si="0"/>
        <v>-161.78999999999996</v>
      </c>
      <c r="AL59" t="str">
        <f t="shared" si="1"/>
        <v xml:space="preserve">  </v>
      </c>
      <c r="AN59" s="23">
        <f t="shared" si="2"/>
        <v>-1.2887016865229457</v>
      </c>
      <c r="AQ59" s="25">
        <f t="shared" si="3"/>
        <v>0.90124909202684134</v>
      </c>
      <c r="AR59" s="41">
        <f t="shared" si="4"/>
        <v>1.1095711594572322</v>
      </c>
    </row>
    <row r="60" spans="1:44" x14ac:dyDescent="0.25">
      <c r="A60" s="3" t="s">
        <v>188</v>
      </c>
      <c r="B60" s="4" t="s">
        <v>4176</v>
      </c>
      <c r="C60" s="3" t="s">
        <v>42</v>
      </c>
      <c r="D60" s="3" t="s">
        <v>422</v>
      </c>
      <c r="E60" s="3">
        <v>2256.48</v>
      </c>
      <c r="F60" s="3" t="s">
        <v>189</v>
      </c>
      <c r="G60" s="3" t="s">
        <v>42</v>
      </c>
      <c r="H60" s="5" t="s">
        <v>47</v>
      </c>
      <c r="I60" s="3" t="s">
        <v>46</v>
      </c>
      <c r="J60" s="3" t="s">
        <v>46</v>
      </c>
      <c r="K60" s="3" t="s">
        <v>143</v>
      </c>
      <c r="L60" s="5" t="s">
        <v>2523</v>
      </c>
      <c r="M60" s="3" t="s">
        <v>47</v>
      </c>
      <c r="N60" s="3" t="s">
        <v>46</v>
      </c>
      <c r="O60" s="3" t="s">
        <v>38</v>
      </c>
      <c r="P60" s="5" t="s">
        <v>47</v>
      </c>
      <c r="Q60" s="3" t="s">
        <v>47</v>
      </c>
      <c r="R60" s="3" t="s">
        <v>40</v>
      </c>
      <c r="S60" s="3" t="s">
        <v>50</v>
      </c>
      <c r="T60" s="5" t="s">
        <v>46</v>
      </c>
      <c r="U60" s="3" t="s">
        <v>61</v>
      </c>
      <c r="V60" s="3" t="s">
        <v>47</v>
      </c>
      <c r="W60" s="3" t="s">
        <v>176</v>
      </c>
      <c r="X60" s="5" t="s">
        <v>47</v>
      </c>
      <c r="Y60" s="3" t="s">
        <v>47</v>
      </c>
      <c r="Z60" s="3" t="s">
        <v>80</v>
      </c>
      <c r="AA60" s="3" t="s">
        <v>121</v>
      </c>
      <c r="AB60" s="5" t="s">
        <v>2518</v>
      </c>
      <c r="AC60" s="3" t="s">
        <v>80</v>
      </c>
      <c r="AD60" s="3" t="s">
        <v>2525</v>
      </c>
      <c r="AE60" s="3" t="s">
        <v>176</v>
      </c>
      <c r="AF60" s="5" t="s">
        <v>3312</v>
      </c>
      <c r="AG60" s="3" t="s">
        <v>184</v>
      </c>
      <c r="AH60" s="5" t="s">
        <v>6446</v>
      </c>
      <c r="AI60" s="9" t="s">
        <v>6447</v>
      </c>
      <c r="AK60" s="16">
        <f t="shared" si="0"/>
        <v>-284.19000000000005</v>
      </c>
      <c r="AL60" t="str">
        <f t="shared" si="1"/>
        <v xml:space="preserve">  </v>
      </c>
      <c r="AN60" s="23">
        <f t="shared" si="2"/>
        <v>-2.2680085237911345</v>
      </c>
      <c r="AQ60" s="25">
        <f t="shared" si="3"/>
        <v>0.98833565642128263</v>
      </c>
      <c r="AR60" s="41">
        <f t="shared" si="4"/>
        <v>1.0118020062343531</v>
      </c>
    </row>
    <row r="61" spans="1:44" x14ac:dyDescent="0.25">
      <c r="A61" s="3" t="s">
        <v>340</v>
      </c>
      <c r="B61" s="4" t="s">
        <v>3066</v>
      </c>
      <c r="C61" s="3" t="s">
        <v>58</v>
      </c>
      <c r="D61" s="3" t="s">
        <v>422</v>
      </c>
      <c r="E61" s="3" t="s">
        <v>3067</v>
      </c>
      <c r="F61" s="3" t="s">
        <v>94</v>
      </c>
      <c r="G61" s="3" t="s">
        <v>42</v>
      </c>
      <c r="H61" s="5" t="s">
        <v>46</v>
      </c>
      <c r="I61" s="3" t="s">
        <v>46</v>
      </c>
      <c r="J61" s="3" t="s">
        <v>47</v>
      </c>
      <c r="K61" s="3" t="s">
        <v>143</v>
      </c>
      <c r="L61" s="5" t="s">
        <v>47</v>
      </c>
      <c r="M61" s="3" t="s">
        <v>47</v>
      </c>
      <c r="N61" s="3" t="s">
        <v>2523</v>
      </c>
      <c r="O61" s="3" t="s">
        <v>38</v>
      </c>
      <c r="P61" s="5" t="s">
        <v>40</v>
      </c>
      <c r="Q61" s="3" t="s">
        <v>47</v>
      </c>
      <c r="R61" s="3" t="s">
        <v>47</v>
      </c>
      <c r="S61" s="3" t="s">
        <v>50</v>
      </c>
      <c r="T61" s="5" t="s">
        <v>46</v>
      </c>
      <c r="U61" s="3" t="s">
        <v>61</v>
      </c>
      <c r="V61" s="3" t="s">
        <v>46</v>
      </c>
      <c r="W61" s="3" t="s">
        <v>176</v>
      </c>
      <c r="X61" s="5" t="s">
        <v>47</v>
      </c>
      <c r="Y61" s="3" t="s">
        <v>47</v>
      </c>
      <c r="Z61" s="3" t="s">
        <v>47</v>
      </c>
      <c r="AA61" s="3" t="s">
        <v>121</v>
      </c>
      <c r="AB61" s="5" t="s">
        <v>80</v>
      </c>
      <c r="AC61" s="3" t="s">
        <v>80</v>
      </c>
      <c r="AD61" s="3" t="s">
        <v>2525</v>
      </c>
      <c r="AE61" s="3" t="s">
        <v>176</v>
      </c>
      <c r="AF61" s="5" t="s">
        <v>2861</v>
      </c>
      <c r="AG61" s="3" t="s">
        <v>184</v>
      </c>
      <c r="AH61" s="5" t="s">
        <v>6448</v>
      </c>
      <c r="AI61" s="3" t="s">
        <v>6449</v>
      </c>
      <c r="AK61" s="16">
        <f t="shared" si="0"/>
        <v>-53.730000000000018</v>
      </c>
      <c r="AL61" t="str">
        <f t="shared" si="1"/>
        <v xml:space="preserve">  </v>
      </c>
      <c r="AN61" s="23">
        <f t="shared" si="2"/>
        <v>-0.42412736597392331</v>
      </c>
      <c r="AQ61" s="25">
        <f t="shared" si="3"/>
        <v>0.66426353567435659</v>
      </c>
      <c r="AR61" s="41">
        <f t="shared" si="4"/>
        <v>1.5054266060002912</v>
      </c>
    </row>
    <row r="62" spans="1:44" x14ac:dyDescent="0.25">
      <c r="A62" s="3" t="s">
        <v>78</v>
      </c>
      <c r="B62" s="4" t="s">
        <v>3163</v>
      </c>
      <c r="C62" s="3" t="s">
        <v>42</v>
      </c>
      <c r="D62" s="3" t="s">
        <v>1147</v>
      </c>
      <c r="E62" s="3" t="s">
        <v>3164</v>
      </c>
      <c r="F62" s="3" t="s">
        <v>329</v>
      </c>
      <c r="G62" s="3" t="s">
        <v>42</v>
      </c>
      <c r="H62" s="5" t="s">
        <v>46</v>
      </c>
      <c r="I62" s="3" t="s">
        <v>47</v>
      </c>
      <c r="J62" s="3" t="s">
        <v>47</v>
      </c>
      <c r="K62" s="3" t="s">
        <v>143</v>
      </c>
      <c r="L62" s="5" t="s">
        <v>46</v>
      </c>
      <c r="M62" s="3" t="s">
        <v>47</v>
      </c>
      <c r="N62" s="3" t="s">
        <v>47</v>
      </c>
      <c r="O62" s="3" t="s">
        <v>38</v>
      </c>
      <c r="P62" s="5" t="s">
        <v>47</v>
      </c>
      <c r="Q62" s="3" t="s">
        <v>47</v>
      </c>
      <c r="R62" s="3" t="s">
        <v>47</v>
      </c>
      <c r="S62" s="3" t="s">
        <v>50</v>
      </c>
      <c r="T62" s="5" t="s">
        <v>46</v>
      </c>
      <c r="U62" s="3" t="s">
        <v>61</v>
      </c>
      <c r="V62" s="3" t="s">
        <v>80</v>
      </c>
      <c r="W62" s="3" t="s">
        <v>176</v>
      </c>
      <c r="X62" s="5" t="s">
        <v>2518</v>
      </c>
      <c r="Y62" s="3" t="s">
        <v>80</v>
      </c>
      <c r="Z62" s="3" t="s">
        <v>47</v>
      </c>
      <c r="AA62" s="3" t="s">
        <v>121</v>
      </c>
      <c r="AB62" s="5" t="s">
        <v>46</v>
      </c>
      <c r="AC62" s="3" t="s">
        <v>80</v>
      </c>
      <c r="AD62" s="3" t="s">
        <v>80</v>
      </c>
      <c r="AE62" s="3" t="s">
        <v>176</v>
      </c>
      <c r="AF62" s="5" t="s">
        <v>2890</v>
      </c>
      <c r="AG62" s="3" t="s">
        <v>184</v>
      </c>
      <c r="AH62" s="5" t="s">
        <v>6450</v>
      </c>
      <c r="AI62" s="3" t="s">
        <v>6451</v>
      </c>
      <c r="AK62" s="16">
        <f t="shared" si="0"/>
        <v>-169.51999999999998</v>
      </c>
      <c r="AL62" t="str">
        <f t="shared" si="1"/>
        <v xml:space="preserve">  </v>
      </c>
      <c r="AN62" s="23">
        <f t="shared" si="2"/>
        <v>-1.3505484336804874</v>
      </c>
      <c r="AQ62" s="25">
        <f t="shared" si="3"/>
        <v>0.91157993562271689</v>
      </c>
      <c r="AR62" s="41">
        <f t="shared" si="4"/>
        <v>1.0969965012633607</v>
      </c>
    </row>
    <row r="63" spans="1:44" x14ac:dyDescent="0.25">
      <c r="A63" s="3" t="s">
        <v>396</v>
      </c>
      <c r="B63" s="4" t="s">
        <v>3151</v>
      </c>
      <c r="C63" s="3" t="s">
        <v>42</v>
      </c>
      <c r="D63" s="3" t="s">
        <v>115</v>
      </c>
      <c r="E63" s="3" t="s">
        <v>3152</v>
      </c>
      <c r="F63" s="3" t="s">
        <v>318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143</v>
      </c>
      <c r="L63" s="5" t="s">
        <v>2564</v>
      </c>
      <c r="M63" s="3" t="s">
        <v>47</v>
      </c>
      <c r="N63" s="3" t="s">
        <v>2523</v>
      </c>
      <c r="O63" s="3" t="s">
        <v>38</v>
      </c>
      <c r="P63" s="5" t="s">
        <v>47</v>
      </c>
      <c r="Q63" s="3" t="s">
        <v>47</v>
      </c>
      <c r="R63" s="3" t="s">
        <v>47</v>
      </c>
      <c r="S63" s="3" t="s">
        <v>50</v>
      </c>
      <c r="T63" s="5" t="s">
        <v>47</v>
      </c>
      <c r="U63" s="3" t="s">
        <v>86</v>
      </c>
      <c r="V63" s="3" t="s">
        <v>2525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2518</v>
      </c>
      <c r="AC63" s="3" t="s">
        <v>80</v>
      </c>
      <c r="AD63" s="3" t="s">
        <v>2525</v>
      </c>
      <c r="AE63" s="3" t="s">
        <v>176</v>
      </c>
      <c r="AF63" s="5" t="s">
        <v>2894</v>
      </c>
      <c r="AG63" s="3" t="s">
        <v>184</v>
      </c>
      <c r="AH63" s="5" t="s">
        <v>6452</v>
      </c>
      <c r="AI63" s="3" t="s">
        <v>6453</v>
      </c>
      <c r="AK63" s="16">
        <f t="shared" si="0"/>
        <v>-139.36999999999989</v>
      </c>
      <c r="AL63" t="str">
        <f t="shared" si="1"/>
        <v xml:space="preserve">  </v>
      </c>
      <c r="AN63" s="23">
        <f t="shared" si="2"/>
        <v>-1.1093221171475141</v>
      </c>
      <c r="AQ63" s="25">
        <f t="shared" si="3"/>
        <v>0.86635437641168012</v>
      </c>
      <c r="AR63" s="41">
        <f t="shared" si="4"/>
        <v>1.1542620747665193</v>
      </c>
    </row>
    <row r="64" spans="1:44" x14ac:dyDescent="0.25">
      <c r="A64" s="3" t="s">
        <v>38</v>
      </c>
      <c r="B64" s="4" t="s">
        <v>135</v>
      </c>
      <c r="C64" s="3" t="s">
        <v>58</v>
      </c>
      <c r="D64" s="3" t="s">
        <v>115</v>
      </c>
      <c r="E64" s="3" t="s">
        <v>3160</v>
      </c>
      <c r="F64" s="3" t="s">
        <v>1355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46</v>
      </c>
      <c r="M64" s="3" t="s">
        <v>2525</v>
      </c>
      <c r="N64" s="3" t="s">
        <v>80</v>
      </c>
      <c r="O64" s="3" t="s">
        <v>38</v>
      </c>
      <c r="P64" s="5" t="s">
        <v>40</v>
      </c>
      <c r="Q64" s="3" t="s">
        <v>47</v>
      </c>
      <c r="R64" s="3" t="s">
        <v>47</v>
      </c>
      <c r="S64" s="3" t="s">
        <v>50</v>
      </c>
      <c r="T64" s="5" t="s">
        <v>46</v>
      </c>
      <c r="U64" s="3" t="s">
        <v>86</v>
      </c>
      <c r="V64" s="3" t="s">
        <v>80</v>
      </c>
      <c r="W64" s="3" t="s">
        <v>176</v>
      </c>
      <c r="X64" s="5" t="s">
        <v>2524</v>
      </c>
      <c r="Y64" s="3" t="s">
        <v>47</v>
      </c>
      <c r="Z64" s="3" t="s">
        <v>2525</v>
      </c>
      <c r="AA64" s="3" t="s">
        <v>121</v>
      </c>
      <c r="AB64" s="5" t="s">
        <v>2518</v>
      </c>
      <c r="AC64" s="3" t="s">
        <v>80</v>
      </c>
      <c r="AD64" s="3" t="s">
        <v>80</v>
      </c>
      <c r="AE64" s="3" t="s">
        <v>176</v>
      </c>
      <c r="AF64" s="5" t="s">
        <v>157</v>
      </c>
      <c r="AG64" s="3" t="s">
        <v>184</v>
      </c>
      <c r="AH64" s="5" t="s">
        <v>6454</v>
      </c>
      <c r="AI64" s="3" t="s">
        <v>6455</v>
      </c>
      <c r="AK64" s="16">
        <f t="shared" si="0"/>
        <v>-108.54999999999995</v>
      </c>
      <c r="AL64" t="str">
        <f t="shared" si="1"/>
        <v xml:space="preserve">  </v>
      </c>
      <c r="AN64" s="23">
        <f t="shared" si="2"/>
        <v>-0.86273521580269774</v>
      </c>
      <c r="AQ64" s="25">
        <f t="shared" si="3"/>
        <v>0.80585846722468613</v>
      </c>
      <c r="AR64" s="41">
        <f t="shared" si="4"/>
        <v>1.2409126920809335</v>
      </c>
    </row>
    <row r="65" spans="1:44" x14ac:dyDescent="0.25">
      <c r="A65" s="3" t="s">
        <v>411</v>
      </c>
      <c r="B65" s="4" t="s">
        <v>2952</v>
      </c>
      <c r="C65" s="3" t="s">
        <v>58</v>
      </c>
      <c r="D65" s="3" t="s">
        <v>115</v>
      </c>
      <c r="E65" s="3" t="s">
        <v>3148</v>
      </c>
      <c r="F65" s="3" t="s">
        <v>313</v>
      </c>
      <c r="G65" s="3" t="s">
        <v>111</v>
      </c>
      <c r="H65" s="5" t="s">
        <v>47</v>
      </c>
      <c r="I65" s="3" t="s">
        <v>46</v>
      </c>
      <c r="J65" s="3" t="s">
        <v>46</v>
      </c>
      <c r="K65" s="3" t="s">
        <v>56</v>
      </c>
      <c r="L65" s="5" t="s">
        <v>2523</v>
      </c>
      <c r="M65" s="3" t="s">
        <v>47</v>
      </c>
      <c r="N65" s="3" t="s">
        <v>80</v>
      </c>
      <c r="O65" s="3" t="s">
        <v>38</v>
      </c>
      <c r="P65" s="5" t="s">
        <v>47</v>
      </c>
      <c r="Q65" s="3" t="s">
        <v>47</v>
      </c>
      <c r="R65" s="3" t="s">
        <v>47</v>
      </c>
      <c r="S65" s="3" t="s">
        <v>50</v>
      </c>
      <c r="T65" s="5" t="s">
        <v>2524</v>
      </c>
      <c r="U65" s="3" t="s">
        <v>86</v>
      </c>
      <c r="V65" s="3" t="s">
        <v>47</v>
      </c>
      <c r="W65" s="3" t="s">
        <v>67</v>
      </c>
      <c r="X65" s="5" t="s">
        <v>2524</v>
      </c>
      <c r="Y65" s="3" t="s">
        <v>80</v>
      </c>
      <c r="Z65" s="3" t="s">
        <v>80</v>
      </c>
      <c r="AA65" s="3" t="s">
        <v>121</v>
      </c>
      <c r="AB65" s="5" t="s">
        <v>2518</v>
      </c>
      <c r="AC65" s="3" t="s">
        <v>80</v>
      </c>
      <c r="AD65" s="3" t="s">
        <v>80</v>
      </c>
      <c r="AE65" s="3" t="s">
        <v>176</v>
      </c>
      <c r="AF65" s="5" t="s">
        <v>6456</v>
      </c>
      <c r="AG65" s="3" t="s">
        <v>246</v>
      </c>
      <c r="AH65" s="5" t="s">
        <v>6457</v>
      </c>
      <c r="AI65" s="3" t="s">
        <v>6458</v>
      </c>
      <c r="AK65" s="16">
        <f t="shared" si="0"/>
        <v>-195.3599999999999</v>
      </c>
      <c r="AL65" t="str">
        <f t="shared" si="1"/>
        <v xml:space="preserve">  </v>
      </c>
      <c r="AN65" s="23">
        <f t="shared" si="2"/>
        <v>-1.557290988214882</v>
      </c>
      <c r="AQ65" s="25">
        <f t="shared" si="3"/>
        <v>0.94029929298089254</v>
      </c>
      <c r="AR65" s="41">
        <f t="shared" si="4"/>
        <v>1.0634911750596421</v>
      </c>
    </row>
    <row r="66" spans="1:44" x14ac:dyDescent="0.25">
      <c r="A66" s="3" t="s">
        <v>196</v>
      </c>
      <c r="B66" s="4" t="s">
        <v>2498</v>
      </c>
      <c r="C66" s="3" t="s">
        <v>42</v>
      </c>
      <c r="D66" s="3" t="s">
        <v>193</v>
      </c>
      <c r="E66" s="3" t="s">
        <v>6459</v>
      </c>
      <c r="F66" s="3" t="s">
        <v>898</v>
      </c>
      <c r="G66" s="3" t="s">
        <v>42</v>
      </c>
      <c r="H66" s="5" t="s">
        <v>46</v>
      </c>
      <c r="I66" s="3" t="s">
        <v>47</v>
      </c>
      <c r="J66" s="3" t="s">
        <v>47</v>
      </c>
      <c r="K66" s="3" t="s">
        <v>143</v>
      </c>
      <c r="L66" s="5" t="s">
        <v>80</v>
      </c>
      <c r="M66" s="3" t="s">
        <v>80</v>
      </c>
      <c r="N66" s="3" t="s">
        <v>46</v>
      </c>
      <c r="O66" s="3" t="s">
        <v>38</v>
      </c>
      <c r="P66" s="5" t="s">
        <v>80</v>
      </c>
      <c r="Q66" s="3" t="s">
        <v>80</v>
      </c>
      <c r="R66" s="3" t="s">
        <v>80</v>
      </c>
      <c r="S66" s="3" t="s">
        <v>50</v>
      </c>
      <c r="T66" s="5" t="s">
        <v>46</v>
      </c>
      <c r="U66" s="3" t="s">
        <v>80</v>
      </c>
      <c r="V66" s="3" t="s">
        <v>80</v>
      </c>
      <c r="W66" s="3" t="s">
        <v>176</v>
      </c>
      <c r="X66" s="5" t="s">
        <v>80</v>
      </c>
      <c r="Y66" s="3" t="s">
        <v>80</v>
      </c>
      <c r="Z66" s="3" t="s">
        <v>80</v>
      </c>
      <c r="AA66" s="3" t="s">
        <v>121</v>
      </c>
      <c r="AB66" s="5" t="s">
        <v>46</v>
      </c>
      <c r="AC66" s="3" t="s">
        <v>80</v>
      </c>
      <c r="AD66" s="3" t="s">
        <v>2525</v>
      </c>
      <c r="AE66" s="3" t="s">
        <v>176</v>
      </c>
      <c r="AF66" s="5" t="s">
        <v>2931</v>
      </c>
      <c r="AG66" s="3" t="s">
        <v>184</v>
      </c>
      <c r="AH66" s="5" t="s">
        <v>6460</v>
      </c>
      <c r="AI66" s="3" t="s">
        <v>6190</v>
      </c>
      <c r="AK66" s="16">
        <f t="shared" si="0"/>
        <v>-105.20000000000005</v>
      </c>
      <c r="AL66" t="str">
        <f t="shared" si="1"/>
        <v xml:space="preserve">  </v>
      </c>
      <c r="AN66" s="23">
        <f t="shared" si="2"/>
        <v>-0.83593229174347927</v>
      </c>
      <c r="AQ66" s="25">
        <f t="shared" si="3"/>
        <v>0.79840350260917792</v>
      </c>
      <c r="AR66" s="41">
        <f t="shared" si="4"/>
        <v>1.2524995152601484</v>
      </c>
    </row>
    <row r="67" spans="1:44" x14ac:dyDescent="0.25">
      <c r="A67" s="3" t="s">
        <v>194</v>
      </c>
      <c r="B67" s="4" t="s">
        <v>895</v>
      </c>
      <c r="C67" s="3" t="s">
        <v>58</v>
      </c>
      <c r="D67" s="3" t="s">
        <v>422</v>
      </c>
      <c r="E67" s="3" t="s">
        <v>3178</v>
      </c>
      <c r="F67" s="3" t="s">
        <v>885</v>
      </c>
      <c r="G67" s="3" t="s">
        <v>42</v>
      </c>
      <c r="H67" s="5" t="s">
        <v>47</v>
      </c>
      <c r="I67" s="3" t="s">
        <v>46</v>
      </c>
      <c r="J67" s="3" t="s">
        <v>47</v>
      </c>
      <c r="K67" s="3" t="s">
        <v>143</v>
      </c>
      <c r="L67" s="5" t="s">
        <v>2523</v>
      </c>
      <c r="M67" s="3" t="s">
        <v>47</v>
      </c>
      <c r="N67" s="3" t="s">
        <v>2525</v>
      </c>
      <c r="O67" s="3" t="s">
        <v>38</v>
      </c>
      <c r="P67" s="5" t="s">
        <v>47</v>
      </c>
      <c r="Q67" s="3" t="s">
        <v>47</v>
      </c>
      <c r="R67" s="3" t="s">
        <v>40</v>
      </c>
      <c r="S67" s="3" t="s">
        <v>50</v>
      </c>
      <c r="T67" s="5" t="s">
        <v>46</v>
      </c>
      <c r="U67" s="3" t="s">
        <v>47</v>
      </c>
      <c r="V67" s="3" t="s">
        <v>80</v>
      </c>
      <c r="W67" s="3" t="s">
        <v>176</v>
      </c>
      <c r="X67" s="5" t="s">
        <v>47</v>
      </c>
      <c r="Y67" s="3" t="s">
        <v>47</v>
      </c>
      <c r="Z67" s="3" t="s">
        <v>80</v>
      </c>
      <c r="AA67" s="3" t="s">
        <v>121</v>
      </c>
      <c r="AB67" s="5" t="s">
        <v>46</v>
      </c>
      <c r="AC67" s="3" t="s">
        <v>47</v>
      </c>
      <c r="AD67" s="3" t="s">
        <v>80</v>
      </c>
      <c r="AE67" s="3" t="s">
        <v>176</v>
      </c>
      <c r="AF67" s="5" t="s">
        <v>6461</v>
      </c>
      <c r="AG67" s="3" t="s">
        <v>184</v>
      </c>
      <c r="AH67" s="5" t="s">
        <v>6462</v>
      </c>
      <c r="AI67" s="3" t="s">
        <v>6463</v>
      </c>
      <c r="AK67" s="16">
        <f t="shared" si="0"/>
        <v>-79.389999999999873</v>
      </c>
      <c r="AL67" t="str">
        <f t="shared" si="1"/>
        <v xml:space="preserve">  </v>
      </c>
      <c r="AN67" s="23">
        <f t="shared" si="2"/>
        <v>-0.62942976339468759</v>
      </c>
      <c r="AQ67" s="25">
        <f t="shared" si="3"/>
        <v>0.73546613118438797</v>
      </c>
      <c r="AR67" s="41">
        <f t="shared" si="4"/>
        <v>1.3596819181729132</v>
      </c>
    </row>
    <row r="68" spans="1:44" x14ac:dyDescent="0.25">
      <c r="A68" s="3" t="s">
        <v>838</v>
      </c>
      <c r="B68" s="4" t="s">
        <v>985</v>
      </c>
      <c r="C68" s="3" t="s">
        <v>42</v>
      </c>
      <c r="D68" s="3" t="s">
        <v>140</v>
      </c>
      <c r="E68" s="3" t="s">
        <v>3166</v>
      </c>
      <c r="F68" s="3" t="s">
        <v>1223</v>
      </c>
      <c r="G68" s="3" t="s">
        <v>42</v>
      </c>
      <c r="H68" s="5" t="s">
        <v>47</v>
      </c>
      <c r="I68" s="3" t="s">
        <v>46</v>
      </c>
      <c r="J68" s="3" t="s">
        <v>46</v>
      </c>
      <c r="K68" s="3" t="s">
        <v>138</v>
      </c>
      <c r="L68" s="5" t="s">
        <v>2523</v>
      </c>
      <c r="M68" s="3" t="s">
        <v>80</v>
      </c>
      <c r="N68" s="3" t="s">
        <v>47</v>
      </c>
      <c r="O68" s="3" t="s">
        <v>38</v>
      </c>
      <c r="P68" s="5" t="s">
        <v>47</v>
      </c>
      <c r="Q68" s="3" t="s">
        <v>46</v>
      </c>
      <c r="R68" s="3" t="s">
        <v>47</v>
      </c>
      <c r="S68" s="3" t="s">
        <v>368</v>
      </c>
      <c r="T68" s="5" t="s">
        <v>80</v>
      </c>
      <c r="U68" s="3" t="s">
        <v>47</v>
      </c>
      <c r="V68" s="3" t="s">
        <v>80</v>
      </c>
      <c r="W68" s="3" t="s">
        <v>176</v>
      </c>
      <c r="X68" s="5" t="s">
        <v>80</v>
      </c>
      <c r="Y68" s="3" t="s">
        <v>80</v>
      </c>
      <c r="Z68" s="3" t="s">
        <v>47</v>
      </c>
      <c r="AA68" s="3" t="s">
        <v>121</v>
      </c>
      <c r="AB68" s="5" t="s">
        <v>2524</v>
      </c>
      <c r="AC68" s="3" t="s">
        <v>80</v>
      </c>
      <c r="AD68" s="3" t="s">
        <v>80</v>
      </c>
      <c r="AE68" s="3" t="s">
        <v>176</v>
      </c>
      <c r="AF68" s="5" t="s">
        <v>2747</v>
      </c>
      <c r="AG68" s="3" t="s">
        <v>200</v>
      </c>
      <c r="AH68" s="5" t="s">
        <v>6464</v>
      </c>
      <c r="AI68" s="3" t="s">
        <v>6465</v>
      </c>
      <c r="AK68" s="16">
        <f t="shared" si="0"/>
        <v>45.400000000000091</v>
      </c>
      <c r="AL68" t="str">
        <f t="shared" si="1"/>
        <v xml:space="preserve">  </v>
      </c>
      <c r="AN68" s="23">
        <f t="shared" si="2"/>
        <v>0.3689991599933608</v>
      </c>
      <c r="AQ68" s="25">
        <f t="shared" si="3"/>
        <v>0.3560641754453967</v>
      </c>
      <c r="AR68" s="41">
        <f t="shared" si="4"/>
        <v>2.8084824842294545</v>
      </c>
    </row>
    <row r="69" spans="1:44" x14ac:dyDescent="0.25">
      <c r="A69" s="3" t="s">
        <v>294</v>
      </c>
      <c r="B69" s="4" t="s">
        <v>652</v>
      </c>
      <c r="C69" s="3" t="s">
        <v>278</v>
      </c>
      <c r="D69" s="3" t="s">
        <v>365</v>
      </c>
      <c r="E69" s="3" t="s">
        <v>3173</v>
      </c>
      <c r="F69" s="3" t="s">
        <v>3174</v>
      </c>
      <c r="G69" s="3" t="s">
        <v>42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2564</v>
      </c>
      <c r="M69" s="3" t="s">
        <v>2525</v>
      </c>
      <c r="N69" s="3" t="s">
        <v>80</v>
      </c>
      <c r="O69" s="3" t="s">
        <v>38</v>
      </c>
      <c r="P69" s="5" t="s">
        <v>47</v>
      </c>
      <c r="Q69" s="3" t="s">
        <v>47</v>
      </c>
      <c r="R69" s="3" t="s">
        <v>47</v>
      </c>
      <c r="S69" s="3" t="s">
        <v>50</v>
      </c>
      <c r="T69" s="5" t="s">
        <v>47</v>
      </c>
      <c r="U69" s="3" t="s">
        <v>47</v>
      </c>
      <c r="V69" s="3" t="s">
        <v>2525</v>
      </c>
      <c r="W69" s="3" t="s">
        <v>176</v>
      </c>
      <c r="X69" s="5" t="s">
        <v>47</v>
      </c>
      <c r="Y69" s="3" t="s">
        <v>47</v>
      </c>
      <c r="Z69" s="3" t="s">
        <v>80</v>
      </c>
      <c r="AA69" s="3" t="s">
        <v>121</v>
      </c>
      <c r="AB69" s="5" t="s">
        <v>46</v>
      </c>
      <c r="AC69" s="3" t="s">
        <v>46</v>
      </c>
      <c r="AD69" s="3" t="s">
        <v>80</v>
      </c>
      <c r="AE69" s="3" t="s">
        <v>176</v>
      </c>
      <c r="AF69" s="5" t="s">
        <v>6466</v>
      </c>
      <c r="AG69" s="3" t="s">
        <v>184</v>
      </c>
      <c r="AH69" s="5" t="s">
        <v>6467</v>
      </c>
      <c r="AI69" s="3" t="s">
        <v>6468</v>
      </c>
      <c r="AK69" s="16">
        <f t="shared" si="0"/>
        <v>116.13000000000011</v>
      </c>
      <c r="AL69" t="str">
        <f t="shared" si="1"/>
        <v xml:space="preserve">  </v>
      </c>
      <c r="AN69" s="23">
        <f t="shared" si="2"/>
        <v>0.93490089692129341</v>
      </c>
      <c r="AQ69" s="25">
        <f t="shared" si="3"/>
        <v>0.17491968741352815</v>
      </c>
      <c r="AR69" s="41">
        <f t="shared" si="4"/>
        <v>5.716909370160816</v>
      </c>
    </row>
    <row r="70" spans="1:44" x14ac:dyDescent="0.25">
      <c r="A70" s="3" t="s">
        <v>472</v>
      </c>
      <c r="B70" s="4" t="s">
        <v>3105</v>
      </c>
      <c r="C70" s="3" t="s">
        <v>58</v>
      </c>
      <c r="D70" s="3" t="s">
        <v>354</v>
      </c>
      <c r="E70" s="3" t="s">
        <v>3106</v>
      </c>
      <c r="F70" s="3" t="s">
        <v>1220</v>
      </c>
      <c r="G70" s="3" t="s">
        <v>42</v>
      </c>
      <c r="H70" s="5" t="s">
        <v>47</v>
      </c>
      <c r="I70" s="3" t="s">
        <v>46</v>
      </c>
      <c r="J70" s="3" t="s">
        <v>47</v>
      </c>
      <c r="K70" s="3" t="s">
        <v>143</v>
      </c>
      <c r="L70" s="5" t="s">
        <v>47</v>
      </c>
      <c r="M70" s="3" t="s">
        <v>47</v>
      </c>
      <c r="N70" s="3" t="s">
        <v>46</v>
      </c>
      <c r="O70" s="3" t="s">
        <v>38</v>
      </c>
      <c r="P70" s="5" t="s">
        <v>47</v>
      </c>
      <c r="Q70" s="3" t="s">
        <v>47</v>
      </c>
      <c r="R70" s="3" t="s">
        <v>40</v>
      </c>
      <c r="S70" s="3" t="s">
        <v>50</v>
      </c>
      <c r="T70" s="5" t="s">
        <v>2524</v>
      </c>
      <c r="U70" s="3" t="s">
        <v>47</v>
      </c>
      <c r="V70" s="3" t="s">
        <v>80</v>
      </c>
      <c r="W70" s="3" t="s">
        <v>176</v>
      </c>
      <c r="X70" s="5" t="s">
        <v>47</v>
      </c>
      <c r="Y70" s="3" t="s">
        <v>80</v>
      </c>
      <c r="Z70" s="3" t="s">
        <v>80</v>
      </c>
      <c r="AA70" s="3" t="s">
        <v>121</v>
      </c>
      <c r="AB70" s="5" t="s">
        <v>80</v>
      </c>
      <c r="AC70" s="3" t="s">
        <v>80</v>
      </c>
      <c r="AD70" s="3" t="s">
        <v>2525</v>
      </c>
      <c r="AE70" s="3" t="s">
        <v>176</v>
      </c>
      <c r="AF70" s="5" t="s">
        <v>56</v>
      </c>
      <c r="AG70" s="3" t="s">
        <v>184</v>
      </c>
      <c r="AH70" s="5" t="s">
        <v>6469</v>
      </c>
      <c r="AI70" s="3" t="s">
        <v>6470</v>
      </c>
      <c r="AK70" s="16">
        <f t="shared" ref="AK70:AK77" si="5">IF(OR(E70="", ISBLANK(E70)), AH70-AH70,AH70-E70)</f>
        <v>-260.84000000000015</v>
      </c>
      <c r="AL70" t="str">
        <f t="shared" ref="AL70:AL77" si="6">IF(AK70&gt;300,B70,"  ")</f>
        <v xml:space="preserve">  </v>
      </c>
      <c r="AN70" s="23">
        <f t="shared" ref="AN70:AN77" si="7">(AK70-$AO$5)/$AP$5</f>
        <v>-2.0811881426619507</v>
      </c>
      <c r="AQ70" s="25">
        <f t="shared" ref="AQ70:AQ77" si="8">1-_xlfn.NORM.S.DIST(AN70,TRUE)</f>
        <v>0.98129165577798472</v>
      </c>
      <c r="AR70" s="41">
        <f t="shared" ref="AR70:AR77" si="9">1/AQ70</f>
        <v>1.0190650191631183</v>
      </c>
    </row>
    <row r="71" spans="1:44" x14ac:dyDescent="0.25">
      <c r="A71" s="3" t="s">
        <v>476</v>
      </c>
      <c r="B71" s="4" t="s">
        <v>1058</v>
      </c>
      <c r="C71" s="3" t="s">
        <v>58</v>
      </c>
      <c r="D71" s="3" t="s">
        <v>354</v>
      </c>
      <c r="E71" s="3" t="s">
        <v>3184</v>
      </c>
      <c r="F71" s="3" t="s">
        <v>3185</v>
      </c>
      <c r="G71" s="3" t="s">
        <v>42</v>
      </c>
      <c r="H71" s="5" t="s">
        <v>47</v>
      </c>
      <c r="I71" s="3" t="s">
        <v>46</v>
      </c>
      <c r="J71" s="3" t="s">
        <v>47</v>
      </c>
      <c r="K71" s="3" t="s">
        <v>143</v>
      </c>
      <c r="L71" s="5" t="s">
        <v>47</v>
      </c>
      <c r="M71" s="3" t="s">
        <v>47</v>
      </c>
      <c r="N71" s="3" t="s">
        <v>47</v>
      </c>
      <c r="O71" s="3" t="s">
        <v>38</v>
      </c>
      <c r="P71" s="5" t="s">
        <v>47</v>
      </c>
      <c r="Q71" s="3" t="s">
        <v>47</v>
      </c>
      <c r="R71" s="3" t="s">
        <v>48</v>
      </c>
      <c r="S71" s="3" t="s">
        <v>50</v>
      </c>
      <c r="T71" s="5" t="s">
        <v>2518</v>
      </c>
      <c r="U71" s="3" t="s">
        <v>80</v>
      </c>
      <c r="V71" s="3" t="s">
        <v>80</v>
      </c>
      <c r="W71" s="3" t="s">
        <v>176</v>
      </c>
      <c r="X71" s="5" t="s">
        <v>80</v>
      </c>
      <c r="Y71" s="3" t="s">
        <v>80</v>
      </c>
      <c r="Z71" s="3" t="s">
        <v>47</v>
      </c>
      <c r="AA71" s="3" t="s">
        <v>121</v>
      </c>
      <c r="AB71" s="5" t="s">
        <v>2518</v>
      </c>
      <c r="AC71" s="3" t="s">
        <v>80</v>
      </c>
      <c r="AD71" s="3" t="s">
        <v>80</v>
      </c>
      <c r="AE71" s="3" t="s">
        <v>176</v>
      </c>
      <c r="AF71" s="5" t="s">
        <v>119</v>
      </c>
      <c r="AG71" s="3" t="s">
        <v>184</v>
      </c>
      <c r="AH71" s="5" t="s">
        <v>6471</v>
      </c>
      <c r="AI71" s="3" t="s">
        <v>6044</v>
      </c>
      <c r="AK71" s="16">
        <f t="shared" si="5"/>
        <v>54.589999999999918</v>
      </c>
      <c r="AL71" t="str">
        <f t="shared" si="6"/>
        <v xml:space="preserve">  </v>
      </c>
      <c r="AN71" s="23">
        <f t="shared" si="7"/>
        <v>0.44252718151700848</v>
      </c>
      <c r="AQ71" s="25">
        <f t="shared" si="8"/>
        <v>0.32905388268593294</v>
      </c>
      <c r="AR71" s="41">
        <f t="shared" si="9"/>
        <v>3.0390159564063093</v>
      </c>
    </row>
    <row r="72" spans="1:44" x14ac:dyDescent="0.25">
      <c r="A72" s="3" t="s">
        <v>71</v>
      </c>
      <c r="B72" s="4" t="s">
        <v>3170</v>
      </c>
      <c r="C72" s="3" t="s">
        <v>58</v>
      </c>
      <c r="D72" s="3" t="s">
        <v>422</v>
      </c>
      <c r="E72" s="3" t="s">
        <v>3171</v>
      </c>
      <c r="F72" s="3" t="s">
        <v>1164</v>
      </c>
      <c r="G72" s="3" t="s">
        <v>42</v>
      </c>
      <c r="H72" s="5" t="s">
        <v>47</v>
      </c>
      <c r="I72" s="3" t="s">
        <v>47</v>
      </c>
      <c r="J72" s="3" t="s">
        <v>47</v>
      </c>
      <c r="K72" s="3" t="s">
        <v>143</v>
      </c>
      <c r="L72" s="5" t="s">
        <v>80</v>
      </c>
      <c r="M72" s="3" t="s">
        <v>47</v>
      </c>
      <c r="N72" s="3" t="s">
        <v>47</v>
      </c>
      <c r="O72" s="3" t="s">
        <v>38</v>
      </c>
      <c r="P72" s="5" t="s">
        <v>47</v>
      </c>
      <c r="Q72" s="3" t="s">
        <v>47</v>
      </c>
      <c r="R72" s="3" t="s">
        <v>47</v>
      </c>
      <c r="S72" s="3" t="s">
        <v>50</v>
      </c>
      <c r="T72" s="5" t="s">
        <v>46</v>
      </c>
      <c r="U72" s="3" t="s">
        <v>46</v>
      </c>
      <c r="V72" s="3" t="s">
        <v>80</v>
      </c>
      <c r="W72" s="3" t="s">
        <v>189</v>
      </c>
      <c r="X72" s="5" t="s">
        <v>47</v>
      </c>
      <c r="Y72" s="3" t="s">
        <v>47</v>
      </c>
      <c r="Z72" s="3" t="s">
        <v>80</v>
      </c>
      <c r="AA72" s="3" t="s">
        <v>121</v>
      </c>
      <c r="AB72" s="5" t="s">
        <v>80</v>
      </c>
      <c r="AC72" s="3" t="s">
        <v>80</v>
      </c>
      <c r="AD72" s="3" t="s">
        <v>2525</v>
      </c>
      <c r="AE72" s="3" t="s">
        <v>176</v>
      </c>
      <c r="AF72" s="5" t="s">
        <v>3742</v>
      </c>
      <c r="AG72" s="3" t="s">
        <v>237</v>
      </c>
      <c r="AH72" s="5" t="s">
        <v>6472</v>
      </c>
      <c r="AI72" s="3" t="s">
        <v>6473</v>
      </c>
      <c r="AK72" s="16">
        <f t="shared" si="5"/>
        <v>-172.07000000000016</v>
      </c>
      <c r="AL72" t="str">
        <f t="shared" si="6"/>
        <v xml:space="preserve">  </v>
      </c>
      <c r="AN72" s="23">
        <f t="shared" si="7"/>
        <v>-1.3709506594569094</v>
      </c>
      <c r="AQ72" s="25">
        <f t="shared" si="8"/>
        <v>0.91480483121182976</v>
      </c>
      <c r="AR72" s="41">
        <f t="shared" si="9"/>
        <v>1.0931293385008836</v>
      </c>
    </row>
    <row r="73" spans="1:44" x14ac:dyDescent="0.25">
      <c r="A73" s="3" t="s">
        <v>443</v>
      </c>
      <c r="B73" s="4" t="s">
        <v>3189</v>
      </c>
      <c r="C73" s="3" t="s">
        <v>151</v>
      </c>
      <c r="D73" s="3" t="s">
        <v>115</v>
      </c>
      <c r="E73" s="3">
        <v>1711.12</v>
      </c>
      <c r="F73" s="3" t="s">
        <v>80</v>
      </c>
      <c r="G73" s="3" t="s">
        <v>42</v>
      </c>
      <c r="H73" s="5" t="s">
        <v>46</v>
      </c>
      <c r="I73" s="3" t="s">
        <v>47</v>
      </c>
      <c r="J73" s="3" t="s">
        <v>47</v>
      </c>
      <c r="K73" s="3" t="s">
        <v>143</v>
      </c>
      <c r="L73" s="5" t="s">
        <v>80</v>
      </c>
      <c r="M73" s="3" t="s">
        <v>80</v>
      </c>
      <c r="N73" s="3" t="s">
        <v>46</v>
      </c>
      <c r="O73" s="3" t="s">
        <v>38</v>
      </c>
      <c r="P73" s="5" t="s">
        <v>47</v>
      </c>
      <c r="Q73" s="3" t="s">
        <v>47</v>
      </c>
      <c r="R73" s="3" t="s">
        <v>47</v>
      </c>
      <c r="S73" s="3" t="s">
        <v>50</v>
      </c>
      <c r="T73" s="5" t="s">
        <v>47</v>
      </c>
      <c r="U73" s="3" t="s">
        <v>47</v>
      </c>
      <c r="V73" s="3" t="s">
        <v>80</v>
      </c>
      <c r="W73" s="3" t="s">
        <v>176</v>
      </c>
      <c r="X73" s="5" t="s">
        <v>47</v>
      </c>
      <c r="Y73" s="3" t="s">
        <v>47</v>
      </c>
      <c r="Z73" s="3" t="s">
        <v>80</v>
      </c>
      <c r="AA73" s="3" t="s">
        <v>121</v>
      </c>
      <c r="AB73" s="5" t="s">
        <v>2524</v>
      </c>
      <c r="AC73" s="3" t="s">
        <v>80</v>
      </c>
      <c r="AD73" s="3" t="s">
        <v>80</v>
      </c>
      <c r="AE73" s="3" t="s">
        <v>176</v>
      </c>
      <c r="AF73" s="5" t="s">
        <v>3167</v>
      </c>
      <c r="AG73" s="3" t="s">
        <v>184</v>
      </c>
      <c r="AH73" s="5" t="s">
        <v>6474</v>
      </c>
      <c r="AI73" s="3" t="s">
        <v>42</v>
      </c>
      <c r="AK73" s="16">
        <f t="shared" si="5"/>
        <v>-52.529999999999973</v>
      </c>
      <c r="AL73" t="str">
        <f t="shared" si="6"/>
        <v xml:space="preserve">  </v>
      </c>
      <c r="AN73" s="23">
        <f t="shared" si="7"/>
        <v>-0.41452631854972499</v>
      </c>
      <c r="AQ73" s="25">
        <f t="shared" si="8"/>
        <v>0.66075565169710448</v>
      </c>
      <c r="AR73" s="41">
        <f t="shared" si="9"/>
        <v>1.5134187614310528</v>
      </c>
    </row>
    <row r="74" spans="1:44" x14ac:dyDescent="0.25">
      <c r="A74" s="3" t="s">
        <v>795</v>
      </c>
      <c r="B74" s="4" t="s">
        <v>3194</v>
      </c>
      <c r="C74" s="3" t="s">
        <v>58</v>
      </c>
      <c r="D74" s="3" t="s">
        <v>115</v>
      </c>
      <c r="E74" s="3" t="s">
        <v>42</v>
      </c>
      <c r="F74" s="3" t="s">
        <v>80</v>
      </c>
      <c r="G74" s="3" t="s">
        <v>42</v>
      </c>
      <c r="H74" s="5" t="s">
        <v>46</v>
      </c>
      <c r="I74" s="3" t="s">
        <v>47</v>
      </c>
      <c r="J74" s="3" t="s">
        <v>47</v>
      </c>
      <c r="K74" s="3" t="s">
        <v>143</v>
      </c>
      <c r="L74" s="5" t="s">
        <v>2525</v>
      </c>
      <c r="M74" s="3" t="s">
        <v>47</v>
      </c>
      <c r="N74" s="3" t="s">
        <v>80</v>
      </c>
      <c r="O74" s="3" t="s">
        <v>38</v>
      </c>
      <c r="P74" s="5" t="s">
        <v>40</v>
      </c>
      <c r="Q74" s="3" t="s">
        <v>47</v>
      </c>
      <c r="R74" s="3" t="s">
        <v>47</v>
      </c>
      <c r="S74" s="3" t="s">
        <v>50</v>
      </c>
      <c r="T74" s="5" t="s">
        <v>47</v>
      </c>
      <c r="U74" s="3" t="s">
        <v>80</v>
      </c>
      <c r="V74" s="3" t="s">
        <v>2525</v>
      </c>
      <c r="W74" s="3" t="s">
        <v>176</v>
      </c>
      <c r="X74" s="5" t="s">
        <v>47</v>
      </c>
      <c r="Y74" s="3" t="s">
        <v>47</v>
      </c>
      <c r="Z74" s="3" t="s">
        <v>80</v>
      </c>
      <c r="AA74" s="3" t="s">
        <v>121</v>
      </c>
      <c r="AB74" s="5" t="s">
        <v>47</v>
      </c>
      <c r="AC74" s="3" t="s">
        <v>80</v>
      </c>
      <c r="AD74" s="3" t="s">
        <v>80</v>
      </c>
      <c r="AE74" s="3" t="s">
        <v>176</v>
      </c>
      <c r="AF74" s="5" t="s">
        <v>104</v>
      </c>
      <c r="AG74" s="3" t="s">
        <v>184</v>
      </c>
      <c r="AH74" s="5" t="s">
        <v>6475</v>
      </c>
      <c r="AI74" s="3" t="s">
        <v>42</v>
      </c>
      <c r="AK74" s="16">
        <f t="shared" si="5"/>
        <v>0</v>
      </c>
      <c r="AL74" t="str">
        <f t="shared" si="6"/>
        <v xml:space="preserve">  </v>
      </c>
      <c r="AN74" s="23">
        <f t="shared" si="7"/>
        <v>5.7595324445387664E-3</v>
      </c>
      <c r="AQ74" s="25">
        <f t="shared" si="8"/>
        <v>0.49770229169588198</v>
      </c>
      <c r="AR74" s="41">
        <f t="shared" si="9"/>
        <v>2.0092332639107959</v>
      </c>
    </row>
    <row r="75" spans="1:44" x14ac:dyDescent="0.25">
      <c r="A75" s="3" t="s">
        <v>856</v>
      </c>
      <c r="B75" s="4" t="s">
        <v>2581</v>
      </c>
      <c r="C75" s="3" t="s">
        <v>63</v>
      </c>
      <c r="D75" s="3" t="s">
        <v>515</v>
      </c>
      <c r="E75" s="3" t="s">
        <v>3181</v>
      </c>
      <c r="F75" s="3" t="s">
        <v>1467</v>
      </c>
      <c r="G75" s="3" t="s">
        <v>42</v>
      </c>
      <c r="H75" s="5" t="s">
        <v>47</v>
      </c>
      <c r="I75" s="3" t="s">
        <v>47</v>
      </c>
      <c r="J75" s="3" t="s">
        <v>47</v>
      </c>
      <c r="K75" s="3" t="s">
        <v>143</v>
      </c>
      <c r="L75" s="5" t="s">
        <v>47</v>
      </c>
      <c r="M75" s="3" t="s">
        <v>47</v>
      </c>
      <c r="N75" s="3" t="s">
        <v>80</v>
      </c>
      <c r="O75" s="3" t="s">
        <v>38</v>
      </c>
      <c r="P75" s="5" t="s">
        <v>47</v>
      </c>
      <c r="Q75" s="3" t="s">
        <v>47</v>
      </c>
      <c r="R75" s="3" t="s">
        <v>47</v>
      </c>
      <c r="S75" s="3" t="s">
        <v>50</v>
      </c>
      <c r="T75" s="5" t="s">
        <v>46</v>
      </c>
      <c r="U75" s="3" t="s">
        <v>80</v>
      </c>
      <c r="V75" s="3" t="s">
        <v>80</v>
      </c>
      <c r="W75" s="3" t="s">
        <v>67</v>
      </c>
      <c r="X75" s="5" t="s">
        <v>47</v>
      </c>
      <c r="Y75" s="3" t="s">
        <v>47</v>
      </c>
      <c r="Z75" s="3" t="s">
        <v>80</v>
      </c>
      <c r="AA75" s="3" t="s">
        <v>121</v>
      </c>
      <c r="AB75" s="5" t="s">
        <v>46</v>
      </c>
      <c r="AC75" s="3" t="s">
        <v>80</v>
      </c>
      <c r="AD75" s="3" t="s">
        <v>80</v>
      </c>
      <c r="AE75" s="3" t="s">
        <v>176</v>
      </c>
      <c r="AF75" s="5" t="s">
        <v>98</v>
      </c>
      <c r="AG75" s="3" t="s">
        <v>567</v>
      </c>
      <c r="AH75" s="5" t="s">
        <v>6476</v>
      </c>
      <c r="AI75" s="3" t="s">
        <v>6477</v>
      </c>
      <c r="AK75" s="16">
        <f t="shared" si="5"/>
        <v>17.959999999999809</v>
      </c>
      <c r="AL75" t="str">
        <f t="shared" si="6"/>
        <v xml:space="preserve">  </v>
      </c>
      <c r="AN75" s="23">
        <f t="shared" si="7"/>
        <v>0.14945520889336614</v>
      </c>
      <c r="AQ75" s="25">
        <f t="shared" si="8"/>
        <v>0.44059722523162625</v>
      </c>
      <c r="AR75" s="41">
        <f t="shared" si="9"/>
        <v>2.2696466131267399</v>
      </c>
    </row>
    <row r="76" spans="1:44" x14ac:dyDescent="0.25">
      <c r="A76" s="3" t="s">
        <v>489</v>
      </c>
      <c r="B76" s="4" t="s">
        <v>1610</v>
      </c>
      <c r="C76" s="3" t="s">
        <v>151</v>
      </c>
      <c r="D76" s="3" t="s">
        <v>307</v>
      </c>
      <c r="E76" s="3" t="s">
        <v>3176</v>
      </c>
      <c r="F76" s="3" t="s">
        <v>3177</v>
      </c>
      <c r="G76" s="3" t="s">
        <v>42</v>
      </c>
      <c r="H76" s="5" t="s">
        <v>47</v>
      </c>
      <c r="I76" s="3" t="s">
        <v>47</v>
      </c>
      <c r="J76" s="3" t="s">
        <v>46</v>
      </c>
      <c r="K76" s="3" t="s">
        <v>113</v>
      </c>
      <c r="L76" s="5" t="s">
        <v>2525</v>
      </c>
      <c r="M76" s="3" t="s">
        <v>47</v>
      </c>
      <c r="N76" s="3" t="s">
        <v>47</v>
      </c>
      <c r="O76" s="3" t="s">
        <v>38</v>
      </c>
      <c r="P76" s="5" t="s">
        <v>47</v>
      </c>
      <c r="Q76" s="3" t="s">
        <v>47</v>
      </c>
      <c r="R76" s="3" t="s">
        <v>47</v>
      </c>
      <c r="S76" s="3" t="s">
        <v>50</v>
      </c>
      <c r="T76" s="5" t="s">
        <v>2524</v>
      </c>
      <c r="U76" s="3" t="s">
        <v>47</v>
      </c>
      <c r="V76" s="3" t="s">
        <v>80</v>
      </c>
      <c r="W76" s="3" t="s">
        <v>176</v>
      </c>
      <c r="X76" s="5" t="s">
        <v>47</v>
      </c>
      <c r="Y76" s="3" t="s">
        <v>80</v>
      </c>
      <c r="Z76" s="3" t="s">
        <v>47</v>
      </c>
      <c r="AA76" s="3" t="s">
        <v>121</v>
      </c>
      <c r="AB76" s="5" t="s">
        <v>47</v>
      </c>
      <c r="AC76" s="3" t="s">
        <v>80</v>
      </c>
      <c r="AD76" s="3" t="s">
        <v>80</v>
      </c>
      <c r="AE76" s="3" t="s">
        <v>176</v>
      </c>
      <c r="AF76" s="5" t="s">
        <v>44</v>
      </c>
      <c r="AG76" s="3" t="s">
        <v>242</v>
      </c>
      <c r="AH76" s="5" t="s">
        <v>6478</v>
      </c>
      <c r="AI76" s="3" t="s">
        <v>4194</v>
      </c>
      <c r="AK76" s="16">
        <f t="shared" si="5"/>
        <v>-73.050000000000182</v>
      </c>
      <c r="AL76" t="str">
        <f t="shared" si="6"/>
        <v xml:space="preserve">  </v>
      </c>
      <c r="AN76" s="23">
        <f t="shared" si="7"/>
        <v>-0.57870422950351108</v>
      </c>
      <c r="AQ76" s="25">
        <f t="shared" si="8"/>
        <v>0.71860561918106025</v>
      </c>
      <c r="AR76" s="41">
        <f t="shared" si="9"/>
        <v>1.3915838859423661</v>
      </c>
    </row>
    <row r="77" spans="1:44" x14ac:dyDescent="0.25">
      <c r="A77" s="3" t="s">
        <v>493</v>
      </c>
      <c r="B77" s="4" t="s">
        <v>1682</v>
      </c>
      <c r="C77" s="3" t="s">
        <v>58</v>
      </c>
      <c r="D77" s="3" t="s">
        <v>422</v>
      </c>
      <c r="E77" s="3" t="s">
        <v>3136</v>
      </c>
      <c r="F77" s="3" t="s">
        <v>1041</v>
      </c>
      <c r="G77" s="3" t="s">
        <v>42</v>
      </c>
      <c r="H77" s="5" t="s">
        <v>47</v>
      </c>
      <c r="I77" s="3" t="s">
        <v>47</v>
      </c>
      <c r="J77" s="3" t="s">
        <v>47</v>
      </c>
      <c r="K77" s="3" t="s">
        <v>143</v>
      </c>
      <c r="L77" s="5" t="s">
        <v>47</v>
      </c>
      <c r="M77" s="3" t="s">
        <v>47</v>
      </c>
      <c r="N77" s="3" t="s">
        <v>47</v>
      </c>
      <c r="O77" s="3" t="s">
        <v>38</v>
      </c>
      <c r="P77" s="5" t="s">
        <v>47</v>
      </c>
      <c r="Q77" s="3" t="s">
        <v>47</v>
      </c>
      <c r="R77" s="3" t="s">
        <v>47</v>
      </c>
      <c r="S77" s="3" t="s">
        <v>50</v>
      </c>
      <c r="T77" s="5" t="s">
        <v>46</v>
      </c>
      <c r="U77" s="3" t="s">
        <v>40</v>
      </c>
      <c r="V77" s="3" t="s">
        <v>80</v>
      </c>
      <c r="W77" s="3" t="s">
        <v>176</v>
      </c>
      <c r="X77" s="5" t="s">
        <v>47</v>
      </c>
      <c r="Y77" s="3" t="s">
        <v>47</v>
      </c>
      <c r="Z77" s="3" t="s">
        <v>47</v>
      </c>
      <c r="AA77" s="3" t="s">
        <v>121</v>
      </c>
      <c r="AB77" s="5" t="s">
        <v>2524</v>
      </c>
      <c r="AC77" s="3" t="s">
        <v>80</v>
      </c>
      <c r="AD77" s="3" t="s">
        <v>80</v>
      </c>
      <c r="AE77" s="3" t="s">
        <v>176</v>
      </c>
      <c r="AF77" s="5" t="s">
        <v>2757</v>
      </c>
      <c r="AG77" s="3" t="s">
        <v>184</v>
      </c>
      <c r="AH77" s="5" t="s">
        <v>6479</v>
      </c>
      <c r="AI77" s="3" t="s">
        <v>6480</v>
      </c>
      <c r="AK77" s="16">
        <f t="shared" si="5"/>
        <v>-167.61999999999989</v>
      </c>
      <c r="AL77" t="str">
        <f t="shared" si="6"/>
        <v xml:space="preserve">  </v>
      </c>
      <c r="AN77" s="23">
        <f t="shared" si="7"/>
        <v>-1.3353467752588399</v>
      </c>
      <c r="AQ77" s="25">
        <f t="shared" si="8"/>
        <v>0.90911856194949159</v>
      </c>
      <c r="AR77" s="41">
        <f t="shared" si="9"/>
        <v>1.0999665410588741</v>
      </c>
    </row>
    <row r="78" spans="1:44" x14ac:dyDescent="0.25">
      <c r="A78" s="3" t="s">
        <v>80</v>
      </c>
      <c r="B78" s="4" t="s">
        <v>6481</v>
      </c>
      <c r="C78" s="3" t="s">
        <v>42</v>
      </c>
      <c r="D78" s="3" t="s">
        <v>55</v>
      </c>
      <c r="E78" s="3" t="s">
        <v>3130</v>
      </c>
      <c r="F78" s="3" t="s">
        <v>80</v>
      </c>
      <c r="G78" s="3" t="s">
        <v>42</v>
      </c>
      <c r="H78" s="5" t="s">
        <v>47</v>
      </c>
      <c r="I78" s="3" t="s">
        <v>46</v>
      </c>
      <c r="J78" s="3" t="s">
        <v>46</v>
      </c>
      <c r="K78" s="3" t="s">
        <v>143</v>
      </c>
      <c r="L78" s="5" t="s">
        <v>46</v>
      </c>
      <c r="M78" s="3" t="s">
        <v>46</v>
      </c>
      <c r="N78" s="3" t="s">
        <v>46</v>
      </c>
      <c r="O78" s="3" t="s">
        <v>38</v>
      </c>
      <c r="P78" s="5" t="s">
        <v>47</v>
      </c>
      <c r="Q78" s="3" t="s">
        <v>86</v>
      </c>
      <c r="R78" s="3" t="s">
        <v>47</v>
      </c>
      <c r="S78" s="3" t="s">
        <v>50</v>
      </c>
      <c r="T78" s="5" t="s">
        <v>46</v>
      </c>
      <c r="U78" s="3" t="s">
        <v>61</v>
      </c>
      <c r="V78" s="3" t="s">
        <v>47</v>
      </c>
      <c r="W78" s="3" t="s">
        <v>176</v>
      </c>
      <c r="X78" s="5" t="s">
        <v>47</v>
      </c>
      <c r="Y78" s="3" t="s">
        <v>80</v>
      </c>
      <c r="Z78" s="3" t="s">
        <v>47</v>
      </c>
      <c r="AA78" s="3" t="s">
        <v>121</v>
      </c>
      <c r="AB78" s="5" t="s">
        <v>46</v>
      </c>
      <c r="AC78" s="3" t="s">
        <v>46</v>
      </c>
      <c r="AD78" s="3" t="s">
        <v>2525</v>
      </c>
      <c r="AE78" s="3" t="s">
        <v>176</v>
      </c>
      <c r="AF78" s="5" t="s">
        <v>2733</v>
      </c>
      <c r="AG78" s="3" t="s">
        <v>184</v>
      </c>
      <c r="AH78" s="5" t="s">
        <v>80</v>
      </c>
      <c r="AI78" s="3" t="s">
        <v>80</v>
      </c>
    </row>
    <row r="79" spans="1:44" x14ac:dyDescent="0.25">
      <c r="A79" s="3" t="s">
        <v>80</v>
      </c>
      <c r="B79" s="4" t="s">
        <v>6345</v>
      </c>
      <c r="C79" s="3" t="s">
        <v>42</v>
      </c>
      <c r="D79" s="3" t="s">
        <v>55</v>
      </c>
      <c r="E79" s="3" t="s">
        <v>3145</v>
      </c>
      <c r="F79" s="3" t="s">
        <v>80</v>
      </c>
      <c r="G79" s="3" t="s">
        <v>42</v>
      </c>
      <c r="H79" s="5" t="s">
        <v>46</v>
      </c>
      <c r="I79" s="3" t="s">
        <v>46</v>
      </c>
      <c r="J79" s="3" t="s">
        <v>46</v>
      </c>
      <c r="K79" s="3" t="s">
        <v>128</v>
      </c>
      <c r="L79" s="5" t="s">
        <v>46</v>
      </c>
      <c r="M79" s="3" t="s">
        <v>46</v>
      </c>
      <c r="N79" s="3" t="s">
        <v>2525</v>
      </c>
      <c r="O79" s="3" t="s">
        <v>38</v>
      </c>
      <c r="P79" s="5" t="s">
        <v>46</v>
      </c>
      <c r="Q79" s="3" t="s">
        <v>86</v>
      </c>
      <c r="R79" s="3" t="s">
        <v>47</v>
      </c>
      <c r="S79" s="3" t="s">
        <v>50</v>
      </c>
      <c r="T79" s="5" t="s">
        <v>46</v>
      </c>
      <c r="U79" s="3" t="s">
        <v>47</v>
      </c>
      <c r="V79" s="3" t="s">
        <v>80</v>
      </c>
      <c r="W79" s="3" t="s">
        <v>67</v>
      </c>
      <c r="X79" s="5" t="s">
        <v>80</v>
      </c>
      <c r="Y79" s="3" t="s">
        <v>2525</v>
      </c>
      <c r="Z79" s="3" t="s">
        <v>80</v>
      </c>
      <c r="AA79" s="3" t="s">
        <v>121</v>
      </c>
      <c r="AB79" s="5" t="s">
        <v>2518</v>
      </c>
      <c r="AC79" s="3" t="s">
        <v>80</v>
      </c>
      <c r="AD79" s="3" t="s">
        <v>2525</v>
      </c>
      <c r="AE79" s="3" t="s">
        <v>176</v>
      </c>
      <c r="AF79" s="5" t="s">
        <v>67</v>
      </c>
      <c r="AG79" s="3" t="s">
        <v>195</v>
      </c>
      <c r="AH79" s="5" t="s">
        <v>80</v>
      </c>
      <c r="AI79" s="3" t="s">
        <v>80</v>
      </c>
    </row>
    <row r="80" spans="1:44" x14ac:dyDescent="0.25">
      <c r="A80" s="67" t="s">
        <v>6482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</row>
    <row r="81" spans="1:35" x14ac:dyDescent="0.25">
      <c r="A81" s="66" t="s">
        <v>162</v>
      </c>
      <c r="B81" s="66"/>
      <c r="C81" s="66"/>
      <c r="D81" s="66"/>
      <c r="E81" s="66"/>
      <c r="F81" s="66"/>
      <c r="G81" s="66"/>
      <c r="H81" s="66"/>
    </row>
    <row r="85" spans="1:35" x14ac:dyDescent="0.25">
      <c r="A85" t="s">
        <v>42</v>
      </c>
      <c r="B85" t="s">
        <v>42</v>
      </c>
      <c r="C85" t="s">
        <v>42</v>
      </c>
      <c r="D85" t="s">
        <v>42</v>
      </c>
      <c r="E85" t="s">
        <v>42</v>
      </c>
      <c r="F85" t="s">
        <v>42</v>
      </c>
      <c r="G85" t="s">
        <v>42</v>
      </c>
      <c r="H85" t="s">
        <v>42</v>
      </c>
      <c r="I85" t="s">
        <v>42</v>
      </c>
      <c r="J85" t="s">
        <v>42</v>
      </c>
      <c r="K85" t="s">
        <v>42</v>
      </c>
      <c r="L85" t="s">
        <v>42</v>
      </c>
      <c r="M85" t="s">
        <v>42</v>
      </c>
      <c r="N85" t="s">
        <v>42</v>
      </c>
      <c r="O85" t="s">
        <v>42</v>
      </c>
      <c r="P85" t="s">
        <v>42</v>
      </c>
      <c r="Q85" t="s">
        <v>42</v>
      </c>
      <c r="R85" t="s">
        <v>42</v>
      </c>
      <c r="S85" t="s">
        <v>42</v>
      </c>
      <c r="T85" t="s">
        <v>42</v>
      </c>
      <c r="U85" t="s">
        <v>42</v>
      </c>
      <c r="V85" t="s">
        <v>42</v>
      </c>
      <c r="W85" t="s">
        <v>42</v>
      </c>
      <c r="X85" t="s">
        <v>42</v>
      </c>
      <c r="Y85" t="s">
        <v>42</v>
      </c>
      <c r="Z85" t="s">
        <v>42</v>
      </c>
      <c r="AA85" t="s">
        <v>42</v>
      </c>
      <c r="AB85" t="s">
        <v>42</v>
      </c>
      <c r="AC85" t="s">
        <v>42</v>
      </c>
      <c r="AD85" t="s">
        <v>42</v>
      </c>
      <c r="AE85" t="s">
        <v>42</v>
      </c>
      <c r="AF85" t="s">
        <v>42</v>
      </c>
      <c r="AG85" t="s">
        <v>42</v>
      </c>
      <c r="AH85" t="s">
        <v>42</v>
      </c>
      <c r="AI8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0:AI80"/>
    <mergeCell ref="A81:H81"/>
    <mergeCell ref="P2:S2"/>
    <mergeCell ref="T2:W2"/>
    <mergeCell ref="X2:AA2"/>
    <mergeCell ref="AB2:AE2"/>
    <mergeCell ref="AF2:AG2"/>
    <mergeCell ref="AH2:AH4"/>
  </mergeCells>
  <conditionalFormatting sqref="AK5:AK77">
    <cfRule type="cellIs" dxfId="125" priority="3" operator="lessThan">
      <formula>200</formula>
    </cfRule>
    <cfRule type="cellIs" dxfId="124" priority="4" operator="between">
      <formula>200</formula>
      <formula>300</formula>
    </cfRule>
    <cfRule type="cellIs" dxfId="123" priority="5" operator="between">
      <formula>300</formula>
      <formula>400</formula>
    </cfRule>
    <cfRule type="cellIs" dxfId="122" priority="6" operator="greaterThan">
      <formula>400</formula>
    </cfRule>
  </conditionalFormatting>
  <conditionalFormatting sqref="AN5:AN77">
    <cfRule type="cellIs" dxfId="121" priority="9" operator="lessThan">
      <formula>2</formula>
    </cfRule>
    <cfRule type="cellIs" dxfId="120" priority="10" operator="between">
      <formula>2</formula>
      <formula>3</formula>
    </cfRule>
    <cfRule type="cellIs" dxfId="119" priority="11" operator="between">
      <formula>3</formula>
      <formula>100</formula>
    </cfRule>
  </conditionalFormatting>
  <conditionalFormatting sqref="AQ5:AQ77">
    <cfRule type="cellIs" dxfId="118" priority="1" operator="lessThan">
      <formula>0.01</formula>
    </cfRule>
    <cfRule type="cellIs" dxfId="117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6320-DF7F-4C6A-894B-3FF20ABA1ABA}">
  <dimension ref="A1:AR71"/>
  <sheetViews>
    <sheetView workbookViewId="0">
      <selection activeCell="AL23" sqref="AL23"/>
    </sheetView>
  </sheetViews>
  <sheetFormatPr defaultRowHeight="15" x14ac:dyDescent="0.25"/>
  <cols>
    <col min="1" max="1" width="5.5703125" customWidth="1"/>
    <col min="2" max="2" width="22.710937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5" width="4.7109375" customWidth="1"/>
    <col min="26" max="26" width="4.855468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5703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5743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21</v>
      </c>
      <c r="S3" s="2" t="s">
        <v>19</v>
      </c>
      <c r="T3" s="1" t="s">
        <v>174</v>
      </c>
      <c r="U3" s="2" t="s">
        <v>18</v>
      </c>
      <c r="V3" s="2" t="s">
        <v>175</v>
      </c>
      <c r="W3" s="2" t="s">
        <v>19</v>
      </c>
      <c r="X3" s="1" t="s">
        <v>172</v>
      </c>
      <c r="Y3" s="2" t="s">
        <v>20</v>
      </c>
      <c r="Z3" s="2" t="s">
        <v>1206</v>
      </c>
      <c r="AA3" s="2" t="s">
        <v>19</v>
      </c>
      <c r="AB3" s="1" t="s">
        <v>6483</v>
      </c>
      <c r="AC3" s="2" t="s">
        <v>2495</v>
      </c>
      <c r="AD3" s="2" t="s">
        <v>2504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352</v>
      </c>
      <c r="C5" s="3" t="s">
        <v>63</v>
      </c>
      <c r="D5" s="3" t="s">
        <v>320</v>
      </c>
      <c r="E5" s="3" t="s">
        <v>3200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5" t="s">
        <v>61</v>
      </c>
      <c r="Q5" s="3" t="s">
        <v>46</v>
      </c>
      <c r="R5" s="3" t="s">
        <v>46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176</v>
      </c>
      <c r="X5" s="6" t="s">
        <v>46</v>
      </c>
      <c r="Y5" s="7" t="s">
        <v>46</v>
      </c>
      <c r="Z5" s="7" t="s">
        <v>46</v>
      </c>
      <c r="AA5" s="7" t="s">
        <v>121</v>
      </c>
      <c r="AB5" s="5" t="s">
        <v>46</v>
      </c>
      <c r="AC5" s="3" t="s">
        <v>2525</v>
      </c>
      <c r="AD5" s="3" t="s">
        <v>2524</v>
      </c>
      <c r="AE5" s="3" t="s">
        <v>176</v>
      </c>
      <c r="AF5" s="5" t="s">
        <v>101</v>
      </c>
      <c r="AG5" s="3" t="s">
        <v>184</v>
      </c>
      <c r="AH5" s="5" t="s">
        <v>5744</v>
      </c>
      <c r="AI5" s="3" t="s">
        <v>5745</v>
      </c>
      <c r="AK5" s="16">
        <f>IF(OR(E5="", ISBLANK(E5)), AH5-AH5,AH5-E5)</f>
        <v>44.590000000000146</v>
      </c>
      <c r="AL5" t="str">
        <f>IF(AK5&gt;300,B5,"  ")</f>
        <v xml:space="preserve">  </v>
      </c>
      <c r="AN5" s="23">
        <f>(AK5-$AO$5)/$AP$5</f>
        <v>0.2331931961143226</v>
      </c>
      <c r="AO5" s="21">
        <f>AVERAGE(AK5:AK65)</f>
        <v>8.5688524590163944</v>
      </c>
      <c r="AP5" s="19">
        <f>_xlfn.STDEV.P(AK5:AK65)</f>
        <v>154.46911891599288</v>
      </c>
      <c r="AQ5" s="25">
        <f>1-_xlfn.NORM.S.DIST(AN5,TRUE)</f>
        <v>0.40780569447247295</v>
      </c>
      <c r="AR5" s="41">
        <f>1/AQ5</f>
        <v>2.4521482008572111</v>
      </c>
    </row>
    <row r="6" spans="1:44" x14ac:dyDescent="0.25">
      <c r="A6" s="3" t="s">
        <v>48</v>
      </c>
      <c r="B6" s="4" t="s">
        <v>198</v>
      </c>
      <c r="C6" s="3" t="s">
        <v>42</v>
      </c>
      <c r="D6" s="3" t="s">
        <v>186</v>
      </c>
      <c r="E6" s="3" t="s">
        <v>3210</v>
      </c>
      <c r="F6" s="3" t="s">
        <v>61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128</v>
      </c>
      <c r="L6" s="6" t="s">
        <v>46</v>
      </c>
      <c r="M6" s="7" t="s">
        <v>46</v>
      </c>
      <c r="N6" s="7" t="s">
        <v>46</v>
      </c>
      <c r="O6" s="7" t="s">
        <v>220</v>
      </c>
      <c r="P6" s="5" t="s">
        <v>61</v>
      </c>
      <c r="Q6" s="3" t="s">
        <v>46</v>
      </c>
      <c r="R6" s="3" t="s">
        <v>47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189</v>
      </c>
      <c r="X6" s="5" t="s">
        <v>46</v>
      </c>
      <c r="Y6" s="3" t="s">
        <v>47</v>
      </c>
      <c r="Z6" s="3" t="s">
        <v>46</v>
      </c>
      <c r="AA6" s="3" t="s">
        <v>121</v>
      </c>
      <c r="AB6" s="5" t="s">
        <v>46</v>
      </c>
      <c r="AC6" s="3" t="s">
        <v>2523</v>
      </c>
      <c r="AD6" s="3" t="s">
        <v>80</v>
      </c>
      <c r="AE6" s="3" t="s">
        <v>176</v>
      </c>
      <c r="AF6" s="5" t="s">
        <v>5746</v>
      </c>
      <c r="AG6" s="3" t="s">
        <v>265</v>
      </c>
      <c r="AH6" s="5" t="s">
        <v>5747</v>
      </c>
      <c r="AI6" s="3" t="s">
        <v>5748</v>
      </c>
      <c r="AK6" s="16">
        <f t="shared" ref="AK6:AK22" si="0">IF(OR(E6="", ISBLANK(E6)), AH6-AH6,AH6-E6)</f>
        <v>-63.300000000000182</v>
      </c>
      <c r="AL6" t="str">
        <f t="shared" ref="AL6:AL22" si="1">IF(AK6&gt;300,B6,"  ")</f>
        <v xml:space="preserve">  </v>
      </c>
      <c r="AN6" s="23">
        <f t="shared" ref="AN6:AN22" si="2">(AK6-$AO$5)/$AP$5</f>
        <v>-0.46526356182624456</v>
      </c>
      <c r="AQ6" s="25">
        <f t="shared" ref="AQ6:AQ65" si="3">1-_xlfn.NORM.S.DIST(AN6,TRUE)</f>
        <v>0.67912863721350658</v>
      </c>
      <c r="AR6" s="41">
        <f t="shared" ref="AR6:AR65" si="4">1/AQ6</f>
        <v>1.4724750882292965</v>
      </c>
    </row>
    <row r="7" spans="1:44" x14ac:dyDescent="0.25">
      <c r="A7" s="3" t="s">
        <v>86</v>
      </c>
      <c r="B7" s="4" t="s">
        <v>3031</v>
      </c>
      <c r="C7" s="3" t="s">
        <v>42</v>
      </c>
      <c r="D7" s="3" t="s">
        <v>115</v>
      </c>
      <c r="E7" s="3" t="s">
        <v>3218</v>
      </c>
      <c r="F7" s="3" t="s">
        <v>138</v>
      </c>
      <c r="G7" s="3" t="s">
        <v>65</v>
      </c>
      <c r="H7" s="6" t="s">
        <v>46</v>
      </c>
      <c r="I7" s="7" t="s">
        <v>46</v>
      </c>
      <c r="J7" s="7" t="s">
        <v>46</v>
      </c>
      <c r="K7" s="7" t="s">
        <v>98</v>
      </c>
      <c r="L7" s="5" t="s">
        <v>46</v>
      </c>
      <c r="M7" s="3" t="s">
        <v>46</v>
      </c>
      <c r="N7" s="3" t="s">
        <v>46</v>
      </c>
      <c r="O7" s="3" t="s">
        <v>38</v>
      </c>
      <c r="P7" s="5" t="s">
        <v>46</v>
      </c>
      <c r="Q7" s="3" t="s">
        <v>61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176</v>
      </c>
      <c r="X7" s="5" t="s">
        <v>47</v>
      </c>
      <c r="Y7" s="3" t="s">
        <v>4166</v>
      </c>
      <c r="Z7" s="3" t="s">
        <v>46</v>
      </c>
      <c r="AA7" s="3" t="s">
        <v>121</v>
      </c>
      <c r="AB7" s="5" t="s">
        <v>46</v>
      </c>
      <c r="AC7" s="3" t="s">
        <v>2525</v>
      </c>
      <c r="AD7" s="3" t="s">
        <v>2524</v>
      </c>
      <c r="AE7" s="3" t="s">
        <v>176</v>
      </c>
      <c r="AF7" s="5" t="s">
        <v>2654</v>
      </c>
      <c r="AG7" s="3" t="s">
        <v>260</v>
      </c>
      <c r="AH7" s="5" t="s">
        <v>5749</v>
      </c>
      <c r="AI7" s="3" t="s">
        <v>5750</v>
      </c>
      <c r="AK7" s="16">
        <f t="shared" si="0"/>
        <v>52.25</v>
      </c>
      <c r="AL7" t="str">
        <f t="shared" si="1"/>
        <v xml:space="preserve">  </v>
      </c>
      <c r="AN7" s="23">
        <f t="shared" si="2"/>
        <v>0.28278239590878573</v>
      </c>
      <c r="AQ7" s="25">
        <f t="shared" si="3"/>
        <v>0.38867182490328234</v>
      </c>
      <c r="AR7" s="41">
        <f t="shared" si="4"/>
        <v>2.5728646532298591</v>
      </c>
    </row>
    <row r="8" spans="1:44" x14ac:dyDescent="0.25">
      <c r="A8" s="3" t="s">
        <v>61</v>
      </c>
      <c r="B8" s="4" t="s">
        <v>2798</v>
      </c>
      <c r="C8" s="3" t="s">
        <v>63</v>
      </c>
      <c r="D8" s="3" t="s">
        <v>380</v>
      </c>
      <c r="E8" s="3" t="s">
        <v>3226</v>
      </c>
      <c r="F8" s="3" t="s">
        <v>281</v>
      </c>
      <c r="G8" s="3" t="s">
        <v>111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46</v>
      </c>
      <c r="O8" s="3" t="s">
        <v>340</v>
      </c>
      <c r="P8" s="5" t="s">
        <v>2525</v>
      </c>
      <c r="Q8" s="3" t="s">
        <v>61</v>
      </c>
      <c r="R8" s="3" t="s">
        <v>47</v>
      </c>
      <c r="S8" s="3" t="s">
        <v>50</v>
      </c>
      <c r="T8" s="5" t="s">
        <v>61</v>
      </c>
      <c r="U8" s="3" t="s">
        <v>46</v>
      </c>
      <c r="V8" s="3" t="s">
        <v>46</v>
      </c>
      <c r="W8" s="3" t="s">
        <v>213</v>
      </c>
      <c r="X8" s="5" t="s">
        <v>46</v>
      </c>
      <c r="Y8" s="3" t="s">
        <v>4166</v>
      </c>
      <c r="Z8" s="3" t="s">
        <v>47</v>
      </c>
      <c r="AA8" s="3" t="s">
        <v>121</v>
      </c>
      <c r="AB8" s="5" t="s">
        <v>46</v>
      </c>
      <c r="AC8" s="3" t="s">
        <v>2523</v>
      </c>
      <c r="AD8" s="3" t="s">
        <v>4182</v>
      </c>
      <c r="AE8" s="3" t="s">
        <v>176</v>
      </c>
      <c r="AF8" s="5" t="s">
        <v>5751</v>
      </c>
      <c r="AG8" s="3" t="s">
        <v>246</v>
      </c>
      <c r="AH8" s="5" t="s">
        <v>5752</v>
      </c>
      <c r="AI8" s="3" t="s">
        <v>5753</v>
      </c>
      <c r="AK8" s="16">
        <f t="shared" si="0"/>
        <v>108.01999999999998</v>
      </c>
      <c r="AL8" t="str">
        <f t="shared" si="1"/>
        <v xml:space="preserve">  </v>
      </c>
      <c r="AN8" s="23">
        <f t="shared" si="2"/>
        <v>0.64382543409902859</v>
      </c>
      <c r="AQ8" s="25">
        <f t="shared" si="3"/>
        <v>0.25984431943130126</v>
      </c>
      <c r="AR8" s="41">
        <f t="shared" si="4"/>
        <v>3.8484581929234141</v>
      </c>
    </row>
    <row r="9" spans="1:44" x14ac:dyDescent="0.25">
      <c r="A9" s="3" t="s">
        <v>46</v>
      </c>
      <c r="B9" s="4" t="s">
        <v>390</v>
      </c>
      <c r="C9" s="3" t="s">
        <v>42</v>
      </c>
      <c r="D9" s="3" t="s">
        <v>307</v>
      </c>
      <c r="E9" s="3" t="s">
        <v>3221</v>
      </c>
      <c r="F9" s="3" t="s">
        <v>113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46</v>
      </c>
      <c r="O9" s="3" t="s">
        <v>439</v>
      </c>
      <c r="P9" s="5" t="s">
        <v>61</v>
      </c>
      <c r="Q9" s="3" t="s">
        <v>46</v>
      </c>
      <c r="R9" s="3" t="s">
        <v>47</v>
      </c>
      <c r="S9" s="3" t="s">
        <v>50</v>
      </c>
      <c r="T9" s="5" t="s">
        <v>46</v>
      </c>
      <c r="U9" s="3" t="s">
        <v>46</v>
      </c>
      <c r="V9" s="3" t="s">
        <v>80</v>
      </c>
      <c r="W9" s="3" t="s">
        <v>176</v>
      </c>
      <c r="X9" s="5" t="s">
        <v>47</v>
      </c>
      <c r="Y9" s="3" t="s">
        <v>4166</v>
      </c>
      <c r="Z9" s="3" t="s">
        <v>46</v>
      </c>
      <c r="AA9" s="3" t="s">
        <v>121</v>
      </c>
      <c r="AB9" s="5" t="s">
        <v>46</v>
      </c>
      <c r="AC9" s="3" t="s">
        <v>2523</v>
      </c>
      <c r="AD9" s="3" t="s">
        <v>4182</v>
      </c>
      <c r="AE9" s="3" t="s">
        <v>176</v>
      </c>
      <c r="AF9" s="5" t="s">
        <v>2706</v>
      </c>
      <c r="AG9" s="3" t="s">
        <v>191</v>
      </c>
      <c r="AH9" s="5" t="s">
        <v>5754</v>
      </c>
      <c r="AI9" s="3" t="s">
        <v>5755</v>
      </c>
      <c r="AK9" s="16">
        <f t="shared" si="0"/>
        <v>-33.9699999999998</v>
      </c>
      <c r="AL9" t="str">
        <f t="shared" si="1"/>
        <v xml:space="preserve">  </v>
      </c>
      <c r="AN9" s="23">
        <f t="shared" si="2"/>
        <v>-0.27538742214326156</v>
      </c>
      <c r="AQ9" s="25">
        <f t="shared" si="3"/>
        <v>0.60849069683690016</v>
      </c>
      <c r="AR9" s="41">
        <f t="shared" si="4"/>
        <v>1.643410499450972</v>
      </c>
    </row>
    <row r="10" spans="1:44" x14ac:dyDescent="0.25">
      <c r="A10" s="3" t="s">
        <v>76</v>
      </c>
      <c r="B10" s="4" t="s">
        <v>54</v>
      </c>
      <c r="C10" s="3" t="s">
        <v>42</v>
      </c>
      <c r="D10" s="3" t="s">
        <v>55</v>
      </c>
      <c r="E10" s="3" t="s">
        <v>3243</v>
      </c>
      <c r="F10" s="3" t="s">
        <v>134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46</v>
      </c>
      <c r="N10" s="3" t="s">
        <v>46</v>
      </c>
      <c r="O10" s="3" t="s">
        <v>38</v>
      </c>
      <c r="P10" s="6" t="s">
        <v>46</v>
      </c>
      <c r="Q10" s="7" t="s">
        <v>46</v>
      </c>
      <c r="R10" s="7" t="s">
        <v>46</v>
      </c>
      <c r="S10" s="7" t="s">
        <v>50</v>
      </c>
      <c r="T10" s="5" t="s">
        <v>46</v>
      </c>
      <c r="U10" s="3" t="s">
        <v>46</v>
      </c>
      <c r="V10" s="3" t="s">
        <v>47</v>
      </c>
      <c r="W10" s="3" t="s">
        <v>176</v>
      </c>
      <c r="X10" s="5" t="s">
        <v>47</v>
      </c>
      <c r="Y10" s="3" t="s">
        <v>47</v>
      </c>
      <c r="Z10" s="3" t="s">
        <v>46</v>
      </c>
      <c r="AA10" s="3" t="s">
        <v>121</v>
      </c>
      <c r="AB10" s="5" t="s">
        <v>46</v>
      </c>
      <c r="AC10" s="3" t="s">
        <v>2523</v>
      </c>
      <c r="AD10" s="3" t="s">
        <v>80</v>
      </c>
      <c r="AE10" s="3" t="s">
        <v>176</v>
      </c>
      <c r="AF10" s="5" t="s">
        <v>2706</v>
      </c>
      <c r="AG10" s="3" t="s">
        <v>184</v>
      </c>
      <c r="AH10" s="5" t="s">
        <v>5754</v>
      </c>
      <c r="AI10" s="3" t="s">
        <v>4179</v>
      </c>
      <c r="AK10" s="16">
        <f t="shared" si="0"/>
        <v>64.539999999999964</v>
      </c>
      <c r="AL10" t="str">
        <f t="shared" si="1"/>
        <v xml:space="preserve">  </v>
      </c>
      <c r="AN10" s="23">
        <f t="shared" si="2"/>
        <v>0.36234522429964233</v>
      </c>
      <c r="AQ10" s="25">
        <f t="shared" si="3"/>
        <v>0.3585470334202514</v>
      </c>
      <c r="AR10" s="41">
        <f t="shared" si="4"/>
        <v>2.7890343714764594</v>
      </c>
    </row>
    <row r="11" spans="1:44" x14ac:dyDescent="0.25">
      <c r="A11" s="3" t="s">
        <v>83</v>
      </c>
      <c r="B11" s="4" t="s">
        <v>2630</v>
      </c>
      <c r="C11" s="3" t="s">
        <v>42</v>
      </c>
      <c r="D11" s="3" t="s">
        <v>115</v>
      </c>
      <c r="E11" s="3" t="s">
        <v>3285</v>
      </c>
      <c r="F11" s="3" t="s">
        <v>374</v>
      </c>
      <c r="G11" s="3" t="s">
        <v>42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46</v>
      </c>
      <c r="N11" s="3" t="s">
        <v>46</v>
      </c>
      <c r="O11" s="3" t="s">
        <v>38</v>
      </c>
      <c r="P11" s="5" t="s">
        <v>2518</v>
      </c>
      <c r="Q11" s="3" t="s">
        <v>46</v>
      </c>
      <c r="R11" s="3" t="s">
        <v>47</v>
      </c>
      <c r="S11" s="3" t="s">
        <v>50</v>
      </c>
      <c r="T11" s="5" t="s">
        <v>61</v>
      </c>
      <c r="U11" s="3" t="s">
        <v>46</v>
      </c>
      <c r="V11" s="3" t="s">
        <v>46</v>
      </c>
      <c r="W11" s="3" t="s">
        <v>176</v>
      </c>
      <c r="X11" s="5" t="s">
        <v>2523</v>
      </c>
      <c r="Y11" s="3" t="s">
        <v>80</v>
      </c>
      <c r="Z11" s="3" t="s">
        <v>46</v>
      </c>
      <c r="AA11" s="3" t="s">
        <v>121</v>
      </c>
      <c r="AB11" s="5" t="s">
        <v>46</v>
      </c>
      <c r="AC11" s="3" t="s">
        <v>2564</v>
      </c>
      <c r="AD11" s="3" t="s">
        <v>80</v>
      </c>
      <c r="AE11" s="3" t="s">
        <v>176</v>
      </c>
      <c r="AF11" s="5" t="s">
        <v>4550</v>
      </c>
      <c r="AG11" s="3" t="s">
        <v>184</v>
      </c>
      <c r="AH11" s="5" t="s">
        <v>5756</v>
      </c>
      <c r="AI11" s="3" t="s">
        <v>5757</v>
      </c>
      <c r="AK11" s="16">
        <f t="shared" si="0"/>
        <v>283.59999999999991</v>
      </c>
      <c r="AL11" t="str">
        <f t="shared" si="1"/>
        <v xml:space="preserve">  </v>
      </c>
      <c r="AN11" s="23">
        <f t="shared" si="2"/>
        <v>1.7804927578473311</v>
      </c>
      <c r="AQ11" s="25">
        <f t="shared" si="3"/>
        <v>3.7497676749306375E-2</v>
      </c>
      <c r="AR11" s="41">
        <f t="shared" si="4"/>
        <v>26.668318858407616</v>
      </c>
    </row>
    <row r="12" spans="1:44" x14ac:dyDescent="0.25">
      <c r="A12" s="3" t="s">
        <v>88</v>
      </c>
      <c r="B12" s="4" t="s">
        <v>2793</v>
      </c>
      <c r="C12" s="3" t="s">
        <v>42</v>
      </c>
      <c r="D12" s="3" t="s">
        <v>380</v>
      </c>
      <c r="E12" s="3" t="s">
        <v>3202</v>
      </c>
      <c r="F12" s="3" t="s">
        <v>98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64</v>
      </c>
      <c r="L12" s="5" t="s">
        <v>61</v>
      </c>
      <c r="M12" s="3" t="s">
        <v>46</v>
      </c>
      <c r="N12" s="3" t="s">
        <v>46</v>
      </c>
      <c r="O12" s="3" t="s">
        <v>340</v>
      </c>
      <c r="P12" s="5" t="s">
        <v>61</v>
      </c>
      <c r="Q12" s="3" t="s">
        <v>46</v>
      </c>
      <c r="R12" s="3" t="s">
        <v>47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281</v>
      </c>
      <c r="X12" s="5" t="s">
        <v>47</v>
      </c>
      <c r="Y12" s="3" t="s">
        <v>80</v>
      </c>
      <c r="Z12" s="3" t="s">
        <v>46</v>
      </c>
      <c r="AA12" s="3" t="s">
        <v>121</v>
      </c>
      <c r="AB12" s="5" t="s">
        <v>46</v>
      </c>
      <c r="AC12" s="3" t="s">
        <v>2525</v>
      </c>
      <c r="AD12" s="3" t="s">
        <v>2524</v>
      </c>
      <c r="AE12" s="3" t="s">
        <v>176</v>
      </c>
      <c r="AF12" s="5" t="s">
        <v>476</v>
      </c>
      <c r="AG12" s="3" t="s">
        <v>1081</v>
      </c>
      <c r="AH12" s="5" t="s">
        <v>5758</v>
      </c>
      <c r="AI12" s="3" t="s">
        <v>5759</v>
      </c>
      <c r="AK12" s="16">
        <f t="shared" si="0"/>
        <v>-82.150000000000091</v>
      </c>
      <c r="AL12" t="str">
        <f t="shared" si="1"/>
        <v xml:space="preserve">  </v>
      </c>
      <c r="AN12" s="23">
        <f t="shared" si="2"/>
        <v>-0.58729442555021893</v>
      </c>
      <c r="AQ12" s="25">
        <f t="shared" si="3"/>
        <v>0.72149700782872095</v>
      </c>
      <c r="AR12" s="41">
        <f t="shared" si="4"/>
        <v>1.386007133985778</v>
      </c>
    </row>
    <row r="13" spans="1:44" x14ac:dyDescent="0.25">
      <c r="A13" s="3" t="s">
        <v>44</v>
      </c>
      <c r="B13" s="4" t="s">
        <v>57</v>
      </c>
      <c r="C13" s="3" t="s">
        <v>42</v>
      </c>
      <c r="D13" s="3" t="s">
        <v>59</v>
      </c>
      <c r="E13" s="3" t="s">
        <v>3264</v>
      </c>
      <c r="F13" s="3" t="s">
        <v>497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64</v>
      </c>
      <c r="L13" s="5" t="s">
        <v>61</v>
      </c>
      <c r="M13" s="3" t="s">
        <v>2703</v>
      </c>
      <c r="N13" s="3" t="s">
        <v>2523</v>
      </c>
      <c r="O13" s="3" t="s">
        <v>396</v>
      </c>
      <c r="P13" s="5" t="s">
        <v>40</v>
      </c>
      <c r="Q13" s="3" t="s">
        <v>61</v>
      </c>
      <c r="R13" s="3" t="s">
        <v>47</v>
      </c>
      <c r="S13" s="3" t="s">
        <v>399</v>
      </c>
      <c r="T13" s="6" t="s">
        <v>46</v>
      </c>
      <c r="U13" s="7" t="s">
        <v>46</v>
      </c>
      <c r="V13" s="7" t="s">
        <v>46</v>
      </c>
      <c r="W13" s="7" t="s">
        <v>107</v>
      </c>
      <c r="X13" s="5" t="s">
        <v>46</v>
      </c>
      <c r="Y13" s="3" t="s">
        <v>80</v>
      </c>
      <c r="Z13" s="3" t="s">
        <v>46</v>
      </c>
      <c r="AA13" s="3" t="s">
        <v>60</v>
      </c>
      <c r="AB13" s="5" t="s">
        <v>46</v>
      </c>
      <c r="AC13" s="3" t="s">
        <v>2523</v>
      </c>
      <c r="AD13" s="3" t="s">
        <v>80</v>
      </c>
      <c r="AE13" s="3" t="s">
        <v>176</v>
      </c>
      <c r="AF13" s="5" t="s">
        <v>4107</v>
      </c>
      <c r="AG13" s="3" t="s">
        <v>1936</v>
      </c>
      <c r="AH13" s="5" t="s">
        <v>5760</v>
      </c>
      <c r="AI13" s="3" t="s">
        <v>5761</v>
      </c>
      <c r="AK13" s="16">
        <f t="shared" si="0"/>
        <v>157.15999999999985</v>
      </c>
      <c r="AL13" t="str">
        <f t="shared" si="1"/>
        <v xml:space="preserve">  </v>
      </c>
      <c r="AN13" s="23">
        <f t="shared" si="2"/>
        <v>0.96194727194497609</v>
      </c>
      <c r="AQ13" s="25">
        <f t="shared" si="3"/>
        <v>0.16803804554230684</v>
      </c>
      <c r="AR13" s="41">
        <f t="shared" si="4"/>
        <v>5.9510332720945067</v>
      </c>
    </row>
    <row r="14" spans="1:44" x14ac:dyDescent="0.25">
      <c r="A14" s="3" t="s">
        <v>98</v>
      </c>
      <c r="B14" s="4" t="s">
        <v>95</v>
      </c>
      <c r="C14" s="3" t="s">
        <v>42</v>
      </c>
      <c r="D14" s="3" t="s">
        <v>55</v>
      </c>
      <c r="E14" s="3" t="s">
        <v>5762</v>
      </c>
      <c r="F14" s="3" t="s">
        <v>279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64</v>
      </c>
      <c r="L14" s="5" t="s">
        <v>46</v>
      </c>
      <c r="M14" s="3" t="s">
        <v>46</v>
      </c>
      <c r="N14" s="3" t="s">
        <v>2523</v>
      </c>
      <c r="O14" s="3" t="s">
        <v>97</v>
      </c>
      <c r="P14" s="5" t="s">
        <v>61</v>
      </c>
      <c r="Q14" s="3" t="s">
        <v>61</v>
      </c>
      <c r="R14" s="3" t="s">
        <v>47</v>
      </c>
      <c r="S14" s="3" t="s">
        <v>50</v>
      </c>
      <c r="T14" s="5" t="s">
        <v>46</v>
      </c>
      <c r="U14" s="3" t="s">
        <v>46</v>
      </c>
      <c r="V14" s="3" t="s">
        <v>80</v>
      </c>
      <c r="W14" s="3" t="s">
        <v>176</v>
      </c>
      <c r="X14" s="5" t="s">
        <v>46</v>
      </c>
      <c r="Y14" s="3" t="s">
        <v>47</v>
      </c>
      <c r="Z14" s="3" t="s">
        <v>46</v>
      </c>
      <c r="AA14" s="3" t="s">
        <v>121</v>
      </c>
      <c r="AB14" s="5" t="s">
        <v>46</v>
      </c>
      <c r="AC14" s="3" t="s">
        <v>2525</v>
      </c>
      <c r="AD14" s="3" t="s">
        <v>2524</v>
      </c>
      <c r="AE14" s="3" t="s">
        <v>176</v>
      </c>
      <c r="AF14" s="5" t="s">
        <v>4107</v>
      </c>
      <c r="AG14" s="3" t="s">
        <v>896</v>
      </c>
      <c r="AH14" s="5" t="s">
        <v>5760</v>
      </c>
      <c r="AI14" s="3" t="s">
        <v>5763</v>
      </c>
      <c r="AK14" s="16">
        <f t="shared" si="0"/>
        <v>28.909999999999854</v>
      </c>
      <c r="AL14" t="str">
        <f t="shared" si="1"/>
        <v xml:space="preserve">  </v>
      </c>
      <c r="AN14" s="23">
        <f t="shared" si="2"/>
        <v>0.13168423361077028</v>
      </c>
      <c r="AQ14" s="25">
        <f t="shared" si="3"/>
        <v>0.44761702833209416</v>
      </c>
      <c r="AR14" s="41">
        <f t="shared" si="4"/>
        <v>2.2340526313893587</v>
      </c>
    </row>
    <row r="15" spans="1:44" x14ac:dyDescent="0.25">
      <c r="A15" s="3" t="s">
        <v>104</v>
      </c>
      <c r="B15" s="4" t="s">
        <v>2708</v>
      </c>
      <c r="C15" s="3" t="s">
        <v>42</v>
      </c>
      <c r="D15" s="3" t="s">
        <v>186</v>
      </c>
      <c r="E15" s="3" t="s">
        <v>3233</v>
      </c>
      <c r="F15" s="3" t="s">
        <v>256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64</v>
      </c>
      <c r="L15" s="5" t="s">
        <v>61</v>
      </c>
      <c r="M15" s="3" t="s">
        <v>2703</v>
      </c>
      <c r="N15" s="3" t="s">
        <v>46</v>
      </c>
      <c r="O15" s="3" t="s">
        <v>38</v>
      </c>
      <c r="P15" s="5" t="s">
        <v>86</v>
      </c>
      <c r="Q15" s="3" t="s">
        <v>48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189</v>
      </c>
      <c r="X15" s="5" t="s">
        <v>47</v>
      </c>
      <c r="Y15" s="3" t="s">
        <v>80</v>
      </c>
      <c r="Z15" s="3" t="s">
        <v>46</v>
      </c>
      <c r="AA15" s="3" t="s">
        <v>121</v>
      </c>
      <c r="AB15" s="6" t="s">
        <v>46</v>
      </c>
      <c r="AC15" s="7" t="s">
        <v>2525</v>
      </c>
      <c r="AD15" s="7" t="s">
        <v>46</v>
      </c>
      <c r="AE15" s="7" t="s">
        <v>176</v>
      </c>
      <c r="AF15" s="5" t="s">
        <v>4107</v>
      </c>
      <c r="AG15" s="3" t="s">
        <v>200</v>
      </c>
      <c r="AH15" s="5" t="s">
        <v>5760</v>
      </c>
      <c r="AI15" s="3" t="s">
        <v>5764</v>
      </c>
      <c r="AK15" s="16">
        <f t="shared" si="0"/>
        <v>0.13000000000010914</v>
      </c>
      <c r="AL15" t="str">
        <f t="shared" si="1"/>
        <v xml:space="preserve">  </v>
      </c>
      <c r="AN15" s="23">
        <f t="shared" si="2"/>
        <v>-5.4631323841535635E-2</v>
      </c>
      <c r="AQ15" s="25">
        <f t="shared" si="3"/>
        <v>0.52178390840093436</v>
      </c>
      <c r="AR15" s="41">
        <f t="shared" si="4"/>
        <v>1.916502183949315</v>
      </c>
    </row>
    <row r="16" spans="1:44" x14ac:dyDescent="0.25">
      <c r="A16" s="3" t="s">
        <v>108</v>
      </c>
      <c r="B16" s="4" t="s">
        <v>2714</v>
      </c>
      <c r="C16" s="3" t="s">
        <v>58</v>
      </c>
      <c r="D16" s="3" t="s">
        <v>115</v>
      </c>
      <c r="E16" s="3" t="s">
        <v>3248</v>
      </c>
      <c r="F16" s="3" t="s">
        <v>571</v>
      </c>
      <c r="G16" s="3" t="s">
        <v>65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46</v>
      </c>
      <c r="N16" s="3" t="s">
        <v>47</v>
      </c>
      <c r="O16" s="3" t="s">
        <v>38</v>
      </c>
      <c r="P16" s="5" t="s">
        <v>61</v>
      </c>
      <c r="Q16" s="3" t="s">
        <v>46</v>
      </c>
      <c r="R16" s="3" t="s">
        <v>47</v>
      </c>
      <c r="S16" s="3" t="s">
        <v>50</v>
      </c>
      <c r="T16" s="5" t="s">
        <v>46</v>
      </c>
      <c r="U16" s="3" t="s">
        <v>46</v>
      </c>
      <c r="V16" s="3" t="s">
        <v>46</v>
      </c>
      <c r="W16" s="3" t="s">
        <v>176</v>
      </c>
      <c r="X16" s="5" t="s">
        <v>47</v>
      </c>
      <c r="Y16" s="3" t="s">
        <v>80</v>
      </c>
      <c r="Z16" s="3" t="s">
        <v>46</v>
      </c>
      <c r="AA16" s="3" t="s">
        <v>121</v>
      </c>
      <c r="AB16" s="5" t="s">
        <v>46</v>
      </c>
      <c r="AC16" s="3" t="s">
        <v>2523</v>
      </c>
      <c r="AD16" s="3" t="s">
        <v>80</v>
      </c>
      <c r="AE16" s="3" t="s">
        <v>176</v>
      </c>
      <c r="AF16" s="5" t="s">
        <v>2662</v>
      </c>
      <c r="AG16" s="3" t="s">
        <v>184</v>
      </c>
      <c r="AH16" s="5" t="s">
        <v>5765</v>
      </c>
      <c r="AI16" s="3" t="s">
        <v>5766</v>
      </c>
      <c r="AK16" s="16">
        <f t="shared" si="0"/>
        <v>180.55000000000018</v>
      </c>
      <c r="AL16" t="str">
        <f t="shared" si="1"/>
        <v xml:space="preserve">  </v>
      </c>
      <c r="AN16" s="23">
        <f t="shared" si="2"/>
        <v>1.1133691235366903</v>
      </c>
      <c r="AQ16" s="25">
        <f t="shared" si="3"/>
        <v>0.132774965101363</v>
      </c>
      <c r="AR16" s="41">
        <f t="shared" si="4"/>
        <v>7.5315402962944145</v>
      </c>
    </row>
    <row r="17" spans="1:44" x14ac:dyDescent="0.25">
      <c r="A17" s="3" t="s">
        <v>113</v>
      </c>
      <c r="B17" s="4" t="s">
        <v>464</v>
      </c>
      <c r="C17" s="3" t="s">
        <v>42</v>
      </c>
      <c r="D17" s="3" t="s">
        <v>55</v>
      </c>
      <c r="E17" s="3" t="s">
        <v>3294</v>
      </c>
      <c r="F17" s="3" t="s">
        <v>1024</v>
      </c>
      <c r="G17" s="3" t="s">
        <v>42</v>
      </c>
      <c r="H17" s="5" t="s">
        <v>46</v>
      </c>
      <c r="I17" s="3" t="s">
        <v>47</v>
      </c>
      <c r="J17" s="3" t="s">
        <v>46</v>
      </c>
      <c r="K17" s="3" t="s">
        <v>128</v>
      </c>
      <c r="L17" s="5" t="s">
        <v>46</v>
      </c>
      <c r="M17" s="3" t="s">
        <v>46</v>
      </c>
      <c r="N17" s="3" t="s">
        <v>46</v>
      </c>
      <c r="O17" s="3" t="s">
        <v>38</v>
      </c>
      <c r="P17" s="5" t="s">
        <v>61</v>
      </c>
      <c r="Q17" s="3" t="s">
        <v>46</v>
      </c>
      <c r="R17" s="3" t="s">
        <v>86</v>
      </c>
      <c r="S17" s="3" t="s">
        <v>50</v>
      </c>
      <c r="T17" s="5" t="s">
        <v>61</v>
      </c>
      <c r="U17" s="3" t="s">
        <v>46</v>
      </c>
      <c r="V17" s="3" t="s">
        <v>47</v>
      </c>
      <c r="W17" s="3" t="s">
        <v>176</v>
      </c>
      <c r="X17" s="5" t="s">
        <v>46</v>
      </c>
      <c r="Y17" s="3" t="s">
        <v>47</v>
      </c>
      <c r="Z17" s="3" t="s">
        <v>46</v>
      </c>
      <c r="AA17" s="3" t="s">
        <v>121</v>
      </c>
      <c r="AB17" s="5" t="s">
        <v>46</v>
      </c>
      <c r="AC17" s="3" t="s">
        <v>2564</v>
      </c>
      <c r="AD17" s="3" t="s">
        <v>80</v>
      </c>
      <c r="AE17" s="3" t="s">
        <v>176</v>
      </c>
      <c r="AF17" s="5" t="s">
        <v>2716</v>
      </c>
      <c r="AG17" s="3" t="s">
        <v>200</v>
      </c>
      <c r="AH17" s="5" t="s">
        <v>5767</v>
      </c>
      <c r="AI17" s="3" t="s">
        <v>5768</v>
      </c>
      <c r="AK17" s="16">
        <f t="shared" si="0"/>
        <v>254.94999999999982</v>
      </c>
      <c r="AL17" t="str">
        <f t="shared" si="1"/>
        <v xml:space="preserve">  </v>
      </c>
      <c r="AN17" s="23">
        <f t="shared" si="2"/>
        <v>1.5950187925586365</v>
      </c>
      <c r="AQ17" s="25">
        <f t="shared" si="3"/>
        <v>5.5354016721219645E-2</v>
      </c>
      <c r="AR17" s="41">
        <f t="shared" si="4"/>
        <v>18.065536328399013</v>
      </c>
    </row>
    <row r="18" spans="1:44" x14ac:dyDescent="0.25">
      <c r="A18" s="3" t="s">
        <v>119</v>
      </c>
      <c r="B18" s="4" t="s">
        <v>783</v>
      </c>
      <c r="C18" s="3" t="s">
        <v>58</v>
      </c>
      <c r="D18" s="3" t="s">
        <v>365</v>
      </c>
      <c r="E18" s="3" t="s">
        <v>3230</v>
      </c>
      <c r="F18" s="3" t="s">
        <v>396</v>
      </c>
      <c r="G18" s="3" t="s">
        <v>65</v>
      </c>
      <c r="H18" s="5" t="s">
        <v>47</v>
      </c>
      <c r="I18" s="3" t="s">
        <v>46</v>
      </c>
      <c r="J18" s="3" t="s">
        <v>46</v>
      </c>
      <c r="K18" s="3" t="s">
        <v>143</v>
      </c>
      <c r="L18" s="5" t="s">
        <v>46</v>
      </c>
      <c r="M18" s="3" t="s">
        <v>2703</v>
      </c>
      <c r="N18" s="3" t="s">
        <v>46</v>
      </c>
      <c r="O18" s="3" t="s">
        <v>38</v>
      </c>
      <c r="P18" s="5" t="s">
        <v>61</v>
      </c>
      <c r="Q18" s="3" t="s">
        <v>46</v>
      </c>
      <c r="R18" s="3" t="s">
        <v>40</v>
      </c>
      <c r="S18" s="3" t="s">
        <v>50</v>
      </c>
      <c r="T18" s="5" t="s">
        <v>2525</v>
      </c>
      <c r="U18" s="3" t="s">
        <v>46</v>
      </c>
      <c r="V18" s="3" t="s">
        <v>46</v>
      </c>
      <c r="W18" s="3" t="s">
        <v>281</v>
      </c>
      <c r="X18" s="5" t="s">
        <v>46</v>
      </c>
      <c r="Y18" s="3" t="s">
        <v>47</v>
      </c>
      <c r="Z18" s="3" t="s">
        <v>47</v>
      </c>
      <c r="AA18" s="3" t="s">
        <v>121</v>
      </c>
      <c r="AB18" s="5" t="s">
        <v>46</v>
      </c>
      <c r="AC18" s="3" t="s">
        <v>2523</v>
      </c>
      <c r="AD18" s="3" t="s">
        <v>2524</v>
      </c>
      <c r="AE18" s="3" t="s">
        <v>176</v>
      </c>
      <c r="AF18" s="5" t="s">
        <v>196</v>
      </c>
      <c r="AG18" s="3" t="s">
        <v>197</v>
      </c>
      <c r="AH18" s="5" t="s">
        <v>5769</v>
      </c>
      <c r="AI18" s="3" t="s">
        <v>2941</v>
      </c>
      <c r="AK18" s="16">
        <f t="shared" si="0"/>
        <v>51.600000000000364</v>
      </c>
      <c r="AL18" t="str">
        <f t="shared" si="1"/>
        <v xml:space="preserve">  </v>
      </c>
      <c r="AN18" s="23">
        <f t="shared" si="2"/>
        <v>0.27857443509072</v>
      </c>
      <c r="AQ18" s="25">
        <f t="shared" si="3"/>
        <v>0.39028571708347548</v>
      </c>
      <c r="AR18" s="41">
        <f t="shared" si="4"/>
        <v>2.5622254574745735</v>
      </c>
    </row>
    <row r="19" spans="1:44" x14ac:dyDescent="0.25">
      <c r="A19" s="3" t="s">
        <v>56</v>
      </c>
      <c r="B19" s="4" t="s">
        <v>1297</v>
      </c>
      <c r="C19" s="3" t="s">
        <v>42</v>
      </c>
      <c r="D19" s="3" t="s">
        <v>307</v>
      </c>
      <c r="E19" s="3" t="s">
        <v>3325</v>
      </c>
      <c r="F19" s="3" t="s">
        <v>366</v>
      </c>
      <c r="G19" s="3" t="s">
        <v>42</v>
      </c>
      <c r="H19" s="5" t="s">
        <v>46</v>
      </c>
      <c r="I19" s="3" t="s">
        <v>46</v>
      </c>
      <c r="J19" s="3" t="s">
        <v>46</v>
      </c>
      <c r="K19" s="3" t="s">
        <v>131</v>
      </c>
      <c r="L19" s="5" t="s">
        <v>46</v>
      </c>
      <c r="M19" s="3" t="s">
        <v>2703</v>
      </c>
      <c r="N19" s="3" t="s">
        <v>46</v>
      </c>
      <c r="O19" s="3" t="s">
        <v>305</v>
      </c>
      <c r="P19" s="5" t="s">
        <v>46</v>
      </c>
      <c r="Q19" s="3" t="s">
        <v>46</v>
      </c>
      <c r="R19" s="3" t="s">
        <v>47</v>
      </c>
      <c r="S19" s="3" t="s">
        <v>571</v>
      </c>
      <c r="T19" s="5" t="s">
        <v>46</v>
      </c>
      <c r="U19" s="3" t="s">
        <v>46</v>
      </c>
      <c r="V19" s="3" t="s">
        <v>80</v>
      </c>
      <c r="W19" s="3" t="s">
        <v>176</v>
      </c>
      <c r="X19" s="5" t="s">
        <v>47</v>
      </c>
      <c r="Y19" s="3" t="s">
        <v>80</v>
      </c>
      <c r="Z19" s="3" t="s">
        <v>46</v>
      </c>
      <c r="AA19" s="3" t="s">
        <v>121</v>
      </c>
      <c r="AB19" s="5" t="s">
        <v>46</v>
      </c>
      <c r="AC19" s="3" t="s">
        <v>2525</v>
      </c>
      <c r="AD19" s="3" t="s">
        <v>80</v>
      </c>
      <c r="AE19" s="3" t="s">
        <v>176</v>
      </c>
      <c r="AF19" s="5" t="s">
        <v>5226</v>
      </c>
      <c r="AG19" s="3" t="s">
        <v>265</v>
      </c>
      <c r="AH19" s="5" t="s">
        <v>5770</v>
      </c>
      <c r="AI19" s="3" t="s">
        <v>5771</v>
      </c>
      <c r="AK19" s="16">
        <f t="shared" si="0"/>
        <v>173.39000000000033</v>
      </c>
      <c r="AL19" t="str">
        <f t="shared" si="1"/>
        <v xml:space="preserve">  </v>
      </c>
      <c r="AN19" s="23">
        <f t="shared" si="2"/>
        <v>1.0670168166792027</v>
      </c>
      <c r="AQ19" s="25">
        <f t="shared" si="3"/>
        <v>0.14298212109244046</v>
      </c>
      <c r="AR19" s="41">
        <f t="shared" si="4"/>
        <v>6.9938814192963497</v>
      </c>
    </row>
    <row r="20" spans="1:44" x14ac:dyDescent="0.25">
      <c r="A20" s="3" t="s">
        <v>128</v>
      </c>
      <c r="B20" s="4" t="s">
        <v>415</v>
      </c>
      <c r="C20" s="3" t="s">
        <v>42</v>
      </c>
      <c r="D20" s="3" t="s">
        <v>193</v>
      </c>
      <c r="E20" s="3" t="s">
        <v>3279</v>
      </c>
      <c r="F20" s="3" t="s">
        <v>454</v>
      </c>
      <c r="G20" s="3" t="s">
        <v>111</v>
      </c>
      <c r="H20" s="5" t="s">
        <v>46</v>
      </c>
      <c r="I20" s="3" t="s">
        <v>46</v>
      </c>
      <c r="J20" s="3" t="s">
        <v>46</v>
      </c>
      <c r="K20" s="3" t="s">
        <v>138</v>
      </c>
      <c r="L20" s="5" t="s">
        <v>80</v>
      </c>
      <c r="M20" s="3" t="s">
        <v>47</v>
      </c>
      <c r="N20" s="3" t="s">
        <v>46</v>
      </c>
      <c r="O20" s="3" t="s">
        <v>38</v>
      </c>
      <c r="P20" s="5" t="s">
        <v>61</v>
      </c>
      <c r="Q20" s="3" t="s">
        <v>61</v>
      </c>
      <c r="R20" s="3" t="s">
        <v>47</v>
      </c>
      <c r="S20" s="3" t="s">
        <v>50</v>
      </c>
      <c r="T20" s="5" t="s">
        <v>46</v>
      </c>
      <c r="U20" s="3" t="s">
        <v>46</v>
      </c>
      <c r="V20" s="3" t="s">
        <v>46</v>
      </c>
      <c r="W20" s="3" t="s">
        <v>219</v>
      </c>
      <c r="X20" s="5" t="s">
        <v>46</v>
      </c>
      <c r="Y20" s="3" t="s">
        <v>80</v>
      </c>
      <c r="Z20" s="3" t="s">
        <v>46</v>
      </c>
      <c r="AA20" s="3" t="s">
        <v>60</v>
      </c>
      <c r="AB20" s="5" t="s">
        <v>46</v>
      </c>
      <c r="AC20" s="3" t="s">
        <v>2523</v>
      </c>
      <c r="AD20" s="3" t="s">
        <v>80</v>
      </c>
      <c r="AE20" s="3" t="s">
        <v>176</v>
      </c>
      <c r="AF20" s="5" t="s">
        <v>5226</v>
      </c>
      <c r="AG20" s="3" t="s">
        <v>2749</v>
      </c>
      <c r="AH20" s="5" t="s">
        <v>5770</v>
      </c>
      <c r="AI20" s="3" t="s">
        <v>4590</v>
      </c>
      <c r="AK20" s="16">
        <f t="shared" si="0"/>
        <v>151.14000000000033</v>
      </c>
      <c r="AL20" t="str">
        <f t="shared" si="1"/>
        <v xml:space="preserve">  </v>
      </c>
      <c r="AN20" s="23">
        <f t="shared" si="2"/>
        <v>0.92297508098379466</v>
      </c>
      <c r="AQ20" s="25">
        <f t="shared" si="3"/>
        <v>0.17801009571221471</v>
      </c>
      <c r="AR20" s="41">
        <f t="shared" si="4"/>
        <v>5.6176589086086421</v>
      </c>
    </row>
    <row r="21" spans="1:44" x14ac:dyDescent="0.25">
      <c r="A21" s="3" t="s">
        <v>131</v>
      </c>
      <c r="B21" s="4" t="s">
        <v>2497</v>
      </c>
      <c r="C21" s="3" t="s">
        <v>42</v>
      </c>
      <c r="D21" s="3" t="s">
        <v>59</v>
      </c>
      <c r="E21" s="3" t="s">
        <v>3268</v>
      </c>
      <c r="F21" s="3" t="s">
        <v>121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2703</v>
      </c>
      <c r="N21" s="3" t="s">
        <v>2523</v>
      </c>
      <c r="O21" s="3" t="s">
        <v>340</v>
      </c>
      <c r="P21" s="5" t="s">
        <v>61</v>
      </c>
      <c r="Q21" s="3" t="s">
        <v>46</v>
      </c>
      <c r="R21" s="3" t="s">
        <v>47</v>
      </c>
      <c r="S21" s="3" t="s">
        <v>50</v>
      </c>
      <c r="T21" s="5" t="s">
        <v>46</v>
      </c>
      <c r="U21" s="3" t="s">
        <v>46</v>
      </c>
      <c r="V21" s="3" t="s">
        <v>80</v>
      </c>
      <c r="W21" s="3" t="s">
        <v>176</v>
      </c>
      <c r="X21" s="5" t="s">
        <v>2523</v>
      </c>
      <c r="Y21" s="3" t="s">
        <v>80</v>
      </c>
      <c r="Z21" s="3" t="s">
        <v>80</v>
      </c>
      <c r="AA21" s="3" t="s">
        <v>121</v>
      </c>
      <c r="AB21" s="5" t="s">
        <v>46</v>
      </c>
      <c r="AC21" s="3" t="s">
        <v>2525</v>
      </c>
      <c r="AD21" s="3" t="s">
        <v>4182</v>
      </c>
      <c r="AE21" s="3" t="s">
        <v>176</v>
      </c>
      <c r="AF21" s="5" t="s">
        <v>4581</v>
      </c>
      <c r="AG21" s="3" t="s">
        <v>215</v>
      </c>
      <c r="AH21" s="5" t="s">
        <v>5772</v>
      </c>
      <c r="AI21" s="3" t="s">
        <v>5773</v>
      </c>
      <c r="AK21" s="16">
        <f t="shared" si="0"/>
        <v>106.11999999999989</v>
      </c>
      <c r="AL21" t="str">
        <f t="shared" si="1"/>
        <v xml:space="preserve">  </v>
      </c>
      <c r="AN21" s="23">
        <f t="shared" si="2"/>
        <v>0.63152524093852125</v>
      </c>
      <c r="AQ21" s="25">
        <f t="shared" si="3"/>
        <v>0.26384857534749517</v>
      </c>
      <c r="AR21" s="41">
        <f t="shared" si="4"/>
        <v>3.790052679583261</v>
      </c>
    </row>
    <row r="22" spans="1:44" x14ac:dyDescent="0.25">
      <c r="A22" s="3" t="s">
        <v>64</v>
      </c>
      <c r="B22" s="4" t="s">
        <v>398</v>
      </c>
      <c r="C22" s="3" t="s">
        <v>58</v>
      </c>
      <c r="D22" s="3" t="s">
        <v>395</v>
      </c>
      <c r="E22" s="3" t="s">
        <v>3237</v>
      </c>
      <c r="F22" s="3" t="s">
        <v>146</v>
      </c>
      <c r="G22" s="3" t="s">
        <v>45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38</v>
      </c>
      <c r="P22" s="5" t="s">
        <v>61</v>
      </c>
      <c r="Q22" s="3" t="s">
        <v>48</v>
      </c>
      <c r="R22" s="3" t="s">
        <v>47</v>
      </c>
      <c r="S22" s="3" t="s">
        <v>50</v>
      </c>
      <c r="T22" s="5" t="s">
        <v>46</v>
      </c>
      <c r="U22" s="3" t="s">
        <v>46</v>
      </c>
      <c r="V22" s="3" t="s">
        <v>46</v>
      </c>
      <c r="W22" s="3" t="s">
        <v>176</v>
      </c>
      <c r="X22" s="5" t="s">
        <v>80</v>
      </c>
      <c r="Y22" s="3" t="s">
        <v>47</v>
      </c>
      <c r="Z22" s="3" t="s">
        <v>47</v>
      </c>
      <c r="AA22" s="3" t="s">
        <v>121</v>
      </c>
      <c r="AB22" s="5" t="s">
        <v>46</v>
      </c>
      <c r="AC22" s="3" t="s">
        <v>2523</v>
      </c>
      <c r="AD22" s="3" t="s">
        <v>2524</v>
      </c>
      <c r="AE22" s="3" t="s">
        <v>176</v>
      </c>
      <c r="AF22" s="5" t="s">
        <v>5774</v>
      </c>
      <c r="AG22" s="3" t="s">
        <v>184</v>
      </c>
      <c r="AH22" s="5" t="s">
        <v>5775</v>
      </c>
      <c r="AI22" s="3" t="s">
        <v>5776</v>
      </c>
      <c r="AK22" s="16">
        <f t="shared" si="0"/>
        <v>-89.960000000000036</v>
      </c>
      <c r="AL22" t="str">
        <f t="shared" si="1"/>
        <v xml:space="preserve">  </v>
      </c>
      <c r="AN22" s="23">
        <f t="shared" si="2"/>
        <v>-0.63785469322577526</v>
      </c>
      <c r="AQ22" s="25">
        <f t="shared" si="3"/>
        <v>0.73821586361106295</v>
      </c>
      <c r="AR22" s="41">
        <f t="shared" si="4"/>
        <v>1.3546173271167481</v>
      </c>
    </row>
    <row r="23" spans="1:44" x14ac:dyDescent="0.25">
      <c r="A23" s="3" t="s">
        <v>138</v>
      </c>
      <c r="B23" s="4" t="s">
        <v>3396</v>
      </c>
      <c r="C23" s="3" t="s">
        <v>58</v>
      </c>
      <c r="D23" s="3" t="s">
        <v>380</v>
      </c>
      <c r="E23" s="3" t="s">
        <v>5777</v>
      </c>
      <c r="F23" s="3" t="s">
        <v>154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64</v>
      </c>
      <c r="L23" s="5" t="s">
        <v>46</v>
      </c>
      <c r="M23" s="3" t="s">
        <v>46</v>
      </c>
      <c r="N23" s="3" t="s">
        <v>80</v>
      </c>
      <c r="O23" s="3" t="s">
        <v>38</v>
      </c>
      <c r="P23" s="5" t="s">
        <v>61</v>
      </c>
      <c r="Q23" s="3" t="s">
        <v>46</v>
      </c>
      <c r="R23" s="3" t="s">
        <v>46</v>
      </c>
      <c r="S23" s="3" t="s">
        <v>50</v>
      </c>
      <c r="T23" s="5" t="s">
        <v>46</v>
      </c>
      <c r="U23" s="3" t="s">
        <v>46</v>
      </c>
      <c r="V23" s="3" t="s">
        <v>47</v>
      </c>
      <c r="W23" s="3" t="s">
        <v>176</v>
      </c>
      <c r="X23" s="5" t="s">
        <v>47</v>
      </c>
      <c r="Y23" s="3" t="s">
        <v>80</v>
      </c>
      <c r="Z23" s="3" t="s">
        <v>80</v>
      </c>
      <c r="AA23" s="3" t="s">
        <v>121</v>
      </c>
      <c r="AB23" s="5" t="s">
        <v>46</v>
      </c>
      <c r="AC23" s="3" t="s">
        <v>2523</v>
      </c>
      <c r="AD23" s="3" t="s">
        <v>2524</v>
      </c>
      <c r="AE23" s="3" t="s">
        <v>176</v>
      </c>
      <c r="AF23" s="5" t="s">
        <v>4864</v>
      </c>
      <c r="AG23" s="3" t="s">
        <v>237</v>
      </c>
      <c r="AH23" s="5" t="s">
        <v>5778</v>
      </c>
      <c r="AI23" s="3" t="s">
        <v>5779</v>
      </c>
      <c r="AK23" s="16">
        <f t="shared" ref="AK23:AK65" si="5">IF(OR(E23="", ISBLANK(E23)), AH23-AH23,AH23-E23)</f>
        <v>-114.4699999999998</v>
      </c>
      <c r="AL23" t="str">
        <f t="shared" ref="AL23:AL65" si="6">IF(AK23&gt;300,B23,"  ")</f>
        <v xml:space="preserve">  </v>
      </c>
      <c r="AN23" s="23">
        <f t="shared" ref="AN23:AN65" si="7">(AK23-$AO$5)/$AP$5</f>
        <v>-0.79652718499631081</v>
      </c>
      <c r="AQ23" s="25">
        <f t="shared" si="3"/>
        <v>0.78713715945354212</v>
      </c>
      <c r="AR23" s="41">
        <f t="shared" si="4"/>
        <v>1.2704266187791651</v>
      </c>
    </row>
    <row r="24" spans="1:44" x14ac:dyDescent="0.25">
      <c r="A24" s="3" t="s">
        <v>143</v>
      </c>
      <c r="B24" s="4" t="s">
        <v>777</v>
      </c>
      <c r="C24" s="3" t="s">
        <v>42</v>
      </c>
      <c r="D24" s="3" t="s">
        <v>354</v>
      </c>
      <c r="E24" s="3" t="s">
        <v>3206</v>
      </c>
      <c r="F24" s="3" t="s">
        <v>97</v>
      </c>
      <c r="G24" s="3" t="s">
        <v>111</v>
      </c>
      <c r="H24" s="5" t="s">
        <v>46</v>
      </c>
      <c r="I24" s="3" t="s">
        <v>46</v>
      </c>
      <c r="J24" s="3" t="s">
        <v>46</v>
      </c>
      <c r="K24" s="3" t="s">
        <v>119</v>
      </c>
      <c r="L24" s="5" t="s">
        <v>46</v>
      </c>
      <c r="M24" s="3" t="s">
        <v>46</v>
      </c>
      <c r="N24" s="3" t="s">
        <v>46</v>
      </c>
      <c r="O24" s="3" t="s">
        <v>81</v>
      </c>
      <c r="P24" s="5" t="s">
        <v>61</v>
      </c>
      <c r="Q24" s="3" t="s">
        <v>46</v>
      </c>
      <c r="R24" s="3" t="s">
        <v>47</v>
      </c>
      <c r="S24" s="3" t="s">
        <v>50</v>
      </c>
      <c r="T24" s="5" t="s">
        <v>2525</v>
      </c>
      <c r="U24" s="3" t="s">
        <v>46</v>
      </c>
      <c r="V24" s="3" t="s">
        <v>47</v>
      </c>
      <c r="W24" s="3" t="s">
        <v>176</v>
      </c>
      <c r="X24" s="5" t="s">
        <v>47</v>
      </c>
      <c r="Y24" s="3" t="s">
        <v>80</v>
      </c>
      <c r="Z24" s="3" t="s">
        <v>47</v>
      </c>
      <c r="AA24" s="3" t="s">
        <v>121</v>
      </c>
      <c r="AB24" s="5" t="s">
        <v>46</v>
      </c>
      <c r="AC24" s="3" t="s">
        <v>2523</v>
      </c>
      <c r="AD24" s="3" t="s">
        <v>4182</v>
      </c>
      <c r="AE24" s="3" t="s">
        <v>176</v>
      </c>
      <c r="AF24" s="5" t="s">
        <v>3207</v>
      </c>
      <c r="AG24" s="3" t="s">
        <v>896</v>
      </c>
      <c r="AH24" s="5" t="s">
        <v>5780</v>
      </c>
      <c r="AI24" s="3" t="s">
        <v>3664</v>
      </c>
      <c r="AK24" s="16">
        <f t="shared" si="5"/>
        <v>-64.319999999999709</v>
      </c>
      <c r="AL24" t="str">
        <f t="shared" si="6"/>
        <v xml:space="preserve">  </v>
      </c>
      <c r="AN24" s="23">
        <f t="shared" si="7"/>
        <v>-0.47186682341767144</v>
      </c>
      <c r="AQ24" s="25">
        <f t="shared" si="3"/>
        <v>0.68148907495731315</v>
      </c>
      <c r="AR24" s="41">
        <f t="shared" si="4"/>
        <v>1.4673749539750693</v>
      </c>
    </row>
    <row r="25" spans="1:44" x14ac:dyDescent="0.25">
      <c r="A25" s="3" t="s">
        <v>146</v>
      </c>
      <c r="B25" s="4" t="s">
        <v>376</v>
      </c>
      <c r="C25" s="3" t="s">
        <v>58</v>
      </c>
      <c r="D25" s="3" t="s">
        <v>377</v>
      </c>
      <c r="E25" s="3" t="s">
        <v>3214</v>
      </c>
      <c r="F25" s="3" t="s">
        <v>96</v>
      </c>
      <c r="G25" s="3" t="s">
        <v>45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61</v>
      </c>
      <c r="M25" s="3" t="s">
        <v>46</v>
      </c>
      <c r="N25" s="3" t="s">
        <v>47</v>
      </c>
      <c r="O25" s="3" t="s">
        <v>38</v>
      </c>
      <c r="P25" s="5" t="s">
        <v>86</v>
      </c>
      <c r="Q25" s="3" t="s">
        <v>61</v>
      </c>
      <c r="R25" s="3" t="s">
        <v>47</v>
      </c>
      <c r="S25" s="3" t="s">
        <v>50</v>
      </c>
      <c r="T25" s="5" t="s">
        <v>46</v>
      </c>
      <c r="U25" s="3" t="s">
        <v>46</v>
      </c>
      <c r="V25" s="3" t="s">
        <v>80</v>
      </c>
      <c r="W25" s="3" t="s">
        <v>176</v>
      </c>
      <c r="X25" s="5" t="s">
        <v>46</v>
      </c>
      <c r="Y25" s="3" t="s">
        <v>47</v>
      </c>
      <c r="Z25" s="3" t="s">
        <v>46</v>
      </c>
      <c r="AA25" s="3" t="s">
        <v>121</v>
      </c>
      <c r="AB25" s="5" t="s">
        <v>46</v>
      </c>
      <c r="AC25" s="3" t="s">
        <v>2564</v>
      </c>
      <c r="AD25" s="3" t="s">
        <v>80</v>
      </c>
      <c r="AE25" s="3" t="s">
        <v>176</v>
      </c>
      <c r="AF25" s="5" t="s">
        <v>2724</v>
      </c>
      <c r="AG25" s="3" t="s">
        <v>184</v>
      </c>
      <c r="AH25" s="5" t="s">
        <v>5781</v>
      </c>
      <c r="AI25" s="3" t="s">
        <v>5782</v>
      </c>
      <c r="AK25" s="16">
        <f t="shared" si="5"/>
        <v>-97.409999999999854</v>
      </c>
      <c r="AL25" t="str">
        <f t="shared" si="6"/>
        <v xml:space="preserve">  </v>
      </c>
      <c r="AN25" s="23">
        <f t="shared" si="7"/>
        <v>-0.68608439798670839</v>
      </c>
      <c r="AQ25" s="25">
        <f t="shared" si="3"/>
        <v>0.75367005555776412</v>
      </c>
      <c r="AR25" s="41">
        <f t="shared" si="4"/>
        <v>1.3268405618953987</v>
      </c>
    </row>
    <row r="26" spans="1:44" x14ac:dyDescent="0.25">
      <c r="A26" s="3" t="s">
        <v>149</v>
      </c>
      <c r="B26" s="4" t="s">
        <v>2496</v>
      </c>
      <c r="C26" s="3" t="s">
        <v>42</v>
      </c>
      <c r="D26" s="3" t="s">
        <v>59</v>
      </c>
      <c r="E26" s="3" t="s">
        <v>3260</v>
      </c>
      <c r="F26" s="3" t="s">
        <v>78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46</v>
      </c>
      <c r="M26" s="3" t="s">
        <v>2523</v>
      </c>
      <c r="N26" s="3" t="s">
        <v>46</v>
      </c>
      <c r="O26" s="3" t="s">
        <v>38</v>
      </c>
      <c r="P26" s="5" t="s">
        <v>86</v>
      </c>
      <c r="Q26" s="3" t="s">
        <v>46</v>
      </c>
      <c r="R26" s="3" t="s">
        <v>47</v>
      </c>
      <c r="S26" s="3" t="s">
        <v>50</v>
      </c>
      <c r="T26" s="5" t="s">
        <v>46</v>
      </c>
      <c r="U26" s="3" t="s">
        <v>46</v>
      </c>
      <c r="V26" s="3" t="s">
        <v>46</v>
      </c>
      <c r="W26" s="3" t="s">
        <v>220</v>
      </c>
      <c r="X26" s="5" t="s">
        <v>47</v>
      </c>
      <c r="Y26" s="3" t="s">
        <v>47</v>
      </c>
      <c r="Z26" s="3" t="s">
        <v>47</v>
      </c>
      <c r="AA26" s="3" t="s">
        <v>121</v>
      </c>
      <c r="AB26" s="5" t="s">
        <v>46</v>
      </c>
      <c r="AC26" s="3" t="s">
        <v>47</v>
      </c>
      <c r="AD26" s="3" t="s">
        <v>47</v>
      </c>
      <c r="AE26" s="3" t="s">
        <v>176</v>
      </c>
      <c r="AF26" s="5" t="s">
        <v>3215</v>
      </c>
      <c r="AG26" s="3" t="s">
        <v>242</v>
      </c>
      <c r="AH26" s="5" t="s">
        <v>5783</v>
      </c>
      <c r="AI26" s="3" t="s">
        <v>5784</v>
      </c>
      <c r="AK26" s="16">
        <f t="shared" si="5"/>
        <v>-36.920000000000073</v>
      </c>
      <c r="AL26" t="str">
        <f t="shared" si="6"/>
        <v xml:space="preserve">  </v>
      </c>
      <c r="AN26" s="23">
        <f t="shared" si="7"/>
        <v>-0.29448509047141852</v>
      </c>
      <c r="AQ26" s="25">
        <f t="shared" si="3"/>
        <v>0.61580637266407456</v>
      </c>
      <c r="AR26" s="41">
        <f t="shared" si="4"/>
        <v>1.623887059943605</v>
      </c>
    </row>
    <row r="27" spans="1:44" x14ac:dyDescent="0.25">
      <c r="A27" s="3" t="s">
        <v>154</v>
      </c>
      <c r="B27" s="4" t="s">
        <v>2558</v>
      </c>
      <c r="C27" s="3" t="s">
        <v>63</v>
      </c>
      <c r="D27" s="3" t="s">
        <v>515</v>
      </c>
      <c r="E27" s="3" t="s">
        <v>3299</v>
      </c>
      <c r="F27" s="3" t="s">
        <v>1017</v>
      </c>
      <c r="G27" s="3" t="s">
        <v>42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2703</v>
      </c>
      <c r="N27" s="3" t="s">
        <v>2523</v>
      </c>
      <c r="O27" s="3" t="s">
        <v>38</v>
      </c>
      <c r="P27" s="5" t="s">
        <v>46</v>
      </c>
      <c r="Q27" s="3" t="s">
        <v>47</v>
      </c>
      <c r="R27" s="3" t="s">
        <v>47</v>
      </c>
      <c r="S27" s="3" t="s">
        <v>50</v>
      </c>
      <c r="T27" s="5" t="s">
        <v>46</v>
      </c>
      <c r="U27" s="3" t="s">
        <v>40</v>
      </c>
      <c r="V27" s="3" t="s">
        <v>46</v>
      </c>
      <c r="W27" s="3" t="s">
        <v>176</v>
      </c>
      <c r="X27" s="5" t="s">
        <v>80</v>
      </c>
      <c r="Y27" s="3" t="s">
        <v>47</v>
      </c>
      <c r="Z27" s="3" t="s">
        <v>46</v>
      </c>
      <c r="AA27" s="3" t="s">
        <v>121</v>
      </c>
      <c r="AB27" s="5" t="s">
        <v>46</v>
      </c>
      <c r="AC27" s="3" t="s">
        <v>2525</v>
      </c>
      <c r="AD27" s="3" t="s">
        <v>80</v>
      </c>
      <c r="AE27" s="3" t="s">
        <v>176</v>
      </c>
      <c r="AF27" s="5" t="s">
        <v>4610</v>
      </c>
      <c r="AG27" s="3" t="s">
        <v>184</v>
      </c>
      <c r="AH27" s="5" t="s">
        <v>5785</v>
      </c>
      <c r="AI27" s="8" t="s">
        <v>5786</v>
      </c>
      <c r="AK27" s="16">
        <f t="shared" si="5"/>
        <v>523.98</v>
      </c>
      <c r="AL27" t="str">
        <f t="shared" si="6"/>
        <v>Tabors, Emils</v>
      </c>
      <c r="AN27" s="23">
        <f t="shared" si="7"/>
        <v>3.3366614062276545</v>
      </c>
      <c r="AQ27" s="25">
        <f t="shared" si="3"/>
        <v>4.239558913295971E-4</v>
      </c>
      <c r="AR27" s="41">
        <f t="shared" si="4"/>
        <v>2358.7359450621893</v>
      </c>
    </row>
    <row r="28" spans="1:44" x14ac:dyDescent="0.25">
      <c r="A28" s="3" t="s">
        <v>157</v>
      </c>
      <c r="B28" s="4" t="s">
        <v>457</v>
      </c>
      <c r="C28" s="3" t="s">
        <v>491</v>
      </c>
      <c r="D28" s="3" t="s">
        <v>365</v>
      </c>
      <c r="E28" s="3" t="s">
        <v>3239</v>
      </c>
      <c r="F28" s="3" t="s">
        <v>60</v>
      </c>
      <c r="G28" s="3" t="s">
        <v>111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86</v>
      </c>
      <c r="M28" s="3" t="s">
        <v>4847</v>
      </c>
      <c r="N28" s="3" t="s">
        <v>46</v>
      </c>
      <c r="O28" s="3" t="s">
        <v>38</v>
      </c>
      <c r="P28" s="5" t="s">
        <v>2525</v>
      </c>
      <c r="Q28" s="3" t="s">
        <v>46</v>
      </c>
      <c r="R28" s="3" t="s">
        <v>47</v>
      </c>
      <c r="S28" s="3" t="s">
        <v>50</v>
      </c>
      <c r="T28" s="5" t="s">
        <v>46</v>
      </c>
      <c r="U28" s="3" t="s">
        <v>46</v>
      </c>
      <c r="V28" s="3" t="s">
        <v>47</v>
      </c>
      <c r="W28" s="3" t="s">
        <v>176</v>
      </c>
      <c r="X28" s="5" t="s">
        <v>2564</v>
      </c>
      <c r="Y28" s="3" t="s">
        <v>47</v>
      </c>
      <c r="Z28" s="3" t="s">
        <v>46</v>
      </c>
      <c r="AA28" s="3" t="s">
        <v>121</v>
      </c>
      <c r="AB28" s="5" t="s">
        <v>46</v>
      </c>
      <c r="AC28" s="3" t="s">
        <v>2525</v>
      </c>
      <c r="AD28" s="3" t="s">
        <v>80</v>
      </c>
      <c r="AE28" s="3" t="s">
        <v>176</v>
      </c>
      <c r="AF28" s="5" t="s">
        <v>188</v>
      </c>
      <c r="AG28" s="3" t="s">
        <v>184</v>
      </c>
      <c r="AH28" s="5" t="s">
        <v>5787</v>
      </c>
      <c r="AI28" s="3" t="s">
        <v>4444</v>
      </c>
      <c r="AK28" s="16">
        <f t="shared" si="5"/>
        <v>13.380000000000109</v>
      </c>
      <c r="AL28" t="str">
        <f t="shared" si="6"/>
        <v xml:space="preserve">  </v>
      </c>
      <c r="AN28" s="23">
        <f t="shared" si="7"/>
        <v>3.1146338988314093E-2</v>
      </c>
      <c r="AQ28" s="25">
        <f t="shared" si="3"/>
        <v>0.48757641720506428</v>
      </c>
      <c r="AR28" s="41">
        <f t="shared" si="4"/>
        <v>2.0509605565673232</v>
      </c>
    </row>
    <row r="29" spans="1:44" x14ac:dyDescent="0.25">
      <c r="A29" s="3" t="s">
        <v>256</v>
      </c>
      <c r="B29" s="4" t="s">
        <v>207</v>
      </c>
      <c r="C29" s="3" t="s">
        <v>42</v>
      </c>
      <c r="D29" s="3" t="s">
        <v>186</v>
      </c>
      <c r="E29" s="3" t="s">
        <v>3251</v>
      </c>
      <c r="F29" s="3" t="s">
        <v>183</v>
      </c>
      <c r="G29" s="3" t="s">
        <v>42</v>
      </c>
      <c r="H29" s="5" t="s">
        <v>46</v>
      </c>
      <c r="I29" s="3" t="s">
        <v>46</v>
      </c>
      <c r="J29" s="3" t="s">
        <v>46</v>
      </c>
      <c r="K29" s="3" t="s">
        <v>131</v>
      </c>
      <c r="L29" s="5" t="s">
        <v>46</v>
      </c>
      <c r="M29" s="3" t="s">
        <v>46</v>
      </c>
      <c r="N29" s="3" t="s">
        <v>46</v>
      </c>
      <c r="O29" s="3" t="s">
        <v>340</v>
      </c>
      <c r="P29" s="5" t="s">
        <v>2525</v>
      </c>
      <c r="Q29" s="3" t="s">
        <v>47</v>
      </c>
      <c r="R29" s="3" t="s">
        <v>47</v>
      </c>
      <c r="S29" s="3" t="s">
        <v>50</v>
      </c>
      <c r="T29" s="5" t="s">
        <v>46</v>
      </c>
      <c r="U29" s="3" t="s">
        <v>46</v>
      </c>
      <c r="V29" s="3" t="s">
        <v>80</v>
      </c>
      <c r="W29" s="3" t="s">
        <v>176</v>
      </c>
      <c r="X29" s="5" t="s">
        <v>80</v>
      </c>
      <c r="Y29" s="3" t="s">
        <v>4166</v>
      </c>
      <c r="Z29" s="3" t="s">
        <v>46</v>
      </c>
      <c r="AA29" s="3" t="s">
        <v>121</v>
      </c>
      <c r="AB29" s="5" t="s">
        <v>2525</v>
      </c>
      <c r="AC29" s="3" t="s">
        <v>2525</v>
      </c>
      <c r="AD29" s="3" t="s">
        <v>80</v>
      </c>
      <c r="AE29" s="3" t="s">
        <v>176</v>
      </c>
      <c r="AF29" s="5" t="s">
        <v>5788</v>
      </c>
      <c r="AG29" s="3" t="s">
        <v>246</v>
      </c>
      <c r="AH29" s="5" t="s">
        <v>5789</v>
      </c>
      <c r="AI29" s="3" t="s">
        <v>5790</v>
      </c>
      <c r="AK29" s="16">
        <f t="shared" si="5"/>
        <v>22.509999999999764</v>
      </c>
      <c r="AL29" t="str">
        <f t="shared" si="6"/>
        <v xml:space="preserve">  </v>
      </c>
      <c r="AN29" s="23">
        <f t="shared" si="7"/>
        <v>9.0252004017483775E-2</v>
      </c>
      <c r="AQ29" s="25">
        <f t="shared" si="3"/>
        <v>0.4640434798375328</v>
      </c>
      <c r="AR29" s="41">
        <f t="shared" si="4"/>
        <v>2.154970478951912</v>
      </c>
    </row>
    <row r="30" spans="1:44" x14ac:dyDescent="0.25">
      <c r="A30" s="3" t="s">
        <v>261</v>
      </c>
      <c r="B30" s="4" t="s">
        <v>370</v>
      </c>
      <c r="C30" s="3" t="s">
        <v>63</v>
      </c>
      <c r="D30" s="3" t="s">
        <v>140</v>
      </c>
      <c r="E30" s="3">
        <v>2063.2800000000002</v>
      </c>
      <c r="F30" s="3" t="s">
        <v>80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119</v>
      </c>
      <c r="L30" s="5" t="s">
        <v>46</v>
      </c>
      <c r="M30" s="3" t="s">
        <v>46</v>
      </c>
      <c r="N30" s="3" t="s">
        <v>46</v>
      </c>
      <c r="O30" s="3" t="s">
        <v>340</v>
      </c>
      <c r="P30" s="5" t="s">
        <v>61</v>
      </c>
      <c r="Q30" s="3" t="s">
        <v>61</v>
      </c>
      <c r="R30" s="3" t="s">
        <v>47</v>
      </c>
      <c r="S30" s="3" t="s">
        <v>50</v>
      </c>
      <c r="T30" s="5" t="s">
        <v>61</v>
      </c>
      <c r="U30" s="3" t="s">
        <v>47</v>
      </c>
      <c r="V30" s="3" t="s">
        <v>80</v>
      </c>
      <c r="W30" s="3" t="s">
        <v>176</v>
      </c>
      <c r="X30" s="5" t="s">
        <v>47</v>
      </c>
      <c r="Y30" s="3" t="s">
        <v>4166</v>
      </c>
      <c r="Z30" s="3" t="s">
        <v>47</v>
      </c>
      <c r="AA30" s="3" t="s">
        <v>121</v>
      </c>
      <c r="AB30" s="5" t="s">
        <v>46</v>
      </c>
      <c r="AC30" s="3" t="s">
        <v>2525</v>
      </c>
      <c r="AD30" s="3" t="s">
        <v>80</v>
      </c>
      <c r="AE30" s="3" t="s">
        <v>176</v>
      </c>
      <c r="AF30" s="5" t="s">
        <v>5255</v>
      </c>
      <c r="AG30" s="3" t="s">
        <v>191</v>
      </c>
      <c r="AH30" s="5" t="s">
        <v>5791</v>
      </c>
      <c r="AI30" s="3" t="s">
        <v>42</v>
      </c>
      <c r="AK30" s="16">
        <f t="shared" si="5"/>
        <v>185.07999999999993</v>
      </c>
      <c r="AL30" t="str">
        <f t="shared" si="6"/>
        <v xml:space="preserve">  </v>
      </c>
      <c r="AN30" s="23">
        <f t="shared" si="7"/>
        <v>1.1426953735456864</v>
      </c>
      <c r="AQ30" s="25">
        <f t="shared" si="3"/>
        <v>0.12658254566912674</v>
      </c>
      <c r="AR30" s="41">
        <f t="shared" si="4"/>
        <v>7.8999833248249978</v>
      </c>
    </row>
    <row r="31" spans="1:44" x14ac:dyDescent="0.25">
      <c r="A31" s="3" t="s">
        <v>297</v>
      </c>
      <c r="B31" s="4" t="s">
        <v>3288</v>
      </c>
      <c r="C31" s="3" t="s">
        <v>42</v>
      </c>
      <c r="D31" s="3" t="s">
        <v>380</v>
      </c>
      <c r="E31" s="3" t="s">
        <v>3289</v>
      </c>
      <c r="F31" s="3" t="s">
        <v>294</v>
      </c>
      <c r="G31" s="3" t="s">
        <v>111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2523</v>
      </c>
      <c r="N31" s="3" t="s">
        <v>46</v>
      </c>
      <c r="O31" s="3" t="s">
        <v>97</v>
      </c>
      <c r="P31" s="5" t="s">
        <v>47</v>
      </c>
      <c r="Q31" s="3" t="s">
        <v>86</v>
      </c>
      <c r="R31" s="3" t="s">
        <v>80</v>
      </c>
      <c r="S31" s="3" t="s">
        <v>50</v>
      </c>
      <c r="T31" s="5" t="s">
        <v>61</v>
      </c>
      <c r="U31" s="3" t="s">
        <v>46</v>
      </c>
      <c r="V31" s="3" t="s">
        <v>47</v>
      </c>
      <c r="W31" s="3" t="s">
        <v>176</v>
      </c>
      <c r="X31" s="5" t="s">
        <v>46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2564</v>
      </c>
      <c r="AD31" s="3" t="s">
        <v>80</v>
      </c>
      <c r="AE31" s="3" t="s">
        <v>176</v>
      </c>
      <c r="AF31" s="5" t="s">
        <v>773</v>
      </c>
      <c r="AG31" s="3" t="s">
        <v>592</v>
      </c>
      <c r="AH31" s="5" t="s">
        <v>5792</v>
      </c>
      <c r="AI31" s="3" t="s">
        <v>5793</v>
      </c>
      <c r="AK31" s="16">
        <f t="shared" si="5"/>
        <v>-98.860000000000127</v>
      </c>
      <c r="AL31" t="str">
        <f t="shared" si="6"/>
        <v xml:space="preserve">  </v>
      </c>
      <c r="AN31" s="23">
        <f t="shared" si="7"/>
        <v>-0.695471387503939</v>
      </c>
      <c r="AQ31" s="25">
        <f t="shared" si="3"/>
        <v>0.75662003185450899</v>
      </c>
      <c r="AR31" s="41">
        <f t="shared" si="4"/>
        <v>1.3216673599679301</v>
      </c>
    </row>
    <row r="32" spans="1:44" x14ac:dyDescent="0.25">
      <c r="A32" s="3" t="s">
        <v>134</v>
      </c>
      <c r="B32" s="4" t="s">
        <v>105</v>
      </c>
      <c r="C32" s="3" t="s">
        <v>58</v>
      </c>
      <c r="D32" s="3" t="s">
        <v>55</v>
      </c>
      <c r="E32" s="3" t="s">
        <v>5794</v>
      </c>
      <c r="F32" s="3" t="s">
        <v>106</v>
      </c>
      <c r="G32" s="3" t="s">
        <v>42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46</v>
      </c>
      <c r="M32" s="3" t="s">
        <v>46</v>
      </c>
      <c r="N32" s="3" t="s">
        <v>46</v>
      </c>
      <c r="O32" s="3" t="s">
        <v>38</v>
      </c>
      <c r="P32" s="5" t="s">
        <v>40</v>
      </c>
      <c r="Q32" s="3" t="s">
        <v>61</v>
      </c>
      <c r="R32" s="3" t="s">
        <v>48</v>
      </c>
      <c r="S32" s="3" t="s">
        <v>50</v>
      </c>
      <c r="T32" s="5" t="s">
        <v>61</v>
      </c>
      <c r="U32" s="3" t="s">
        <v>47</v>
      </c>
      <c r="V32" s="3" t="s">
        <v>80</v>
      </c>
      <c r="W32" s="3" t="s">
        <v>176</v>
      </c>
      <c r="X32" s="5" t="s">
        <v>2525</v>
      </c>
      <c r="Y32" s="3" t="s">
        <v>80</v>
      </c>
      <c r="Z32" s="3" t="s">
        <v>47</v>
      </c>
      <c r="AA32" s="3" t="s">
        <v>121</v>
      </c>
      <c r="AB32" s="5" t="s">
        <v>46</v>
      </c>
      <c r="AC32" s="3" t="s">
        <v>2564</v>
      </c>
      <c r="AD32" s="3" t="s">
        <v>2524</v>
      </c>
      <c r="AE32" s="3" t="s">
        <v>176</v>
      </c>
      <c r="AF32" s="5" t="s">
        <v>3222</v>
      </c>
      <c r="AG32" s="3" t="s">
        <v>184</v>
      </c>
      <c r="AH32" s="5" t="s">
        <v>5795</v>
      </c>
      <c r="AI32" s="3" t="s">
        <v>5796</v>
      </c>
      <c r="AK32" s="16">
        <f t="shared" si="5"/>
        <v>235.68000000000006</v>
      </c>
      <c r="AL32" t="str">
        <f t="shared" si="6"/>
        <v xml:space="preserve">  </v>
      </c>
      <c r="AN32" s="23">
        <f t="shared" si="7"/>
        <v>1.470268938767604</v>
      </c>
      <c r="AQ32" s="25">
        <f t="shared" si="3"/>
        <v>7.0744465023561243E-2</v>
      </c>
      <c r="AR32" s="41">
        <f t="shared" si="4"/>
        <v>14.13538147001257</v>
      </c>
    </row>
    <row r="33" spans="1:44" x14ac:dyDescent="0.25">
      <c r="A33" s="3" t="s">
        <v>208</v>
      </c>
      <c r="B33" s="4" t="s">
        <v>2553</v>
      </c>
      <c r="C33" s="3" t="s">
        <v>42</v>
      </c>
      <c r="D33" s="3" t="s">
        <v>55</v>
      </c>
      <c r="E33" s="3" t="s">
        <v>5797</v>
      </c>
      <c r="F33" s="3" t="s">
        <v>235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2523</v>
      </c>
      <c r="N33" s="3" t="s">
        <v>47</v>
      </c>
      <c r="O33" s="3" t="s">
        <v>38</v>
      </c>
      <c r="P33" s="5" t="s">
        <v>61</v>
      </c>
      <c r="Q33" s="3" t="s">
        <v>61</v>
      </c>
      <c r="R33" s="3" t="s">
        <v>47</v>
      </c>
      <c r="S33" s="3" t="s">
        <v>50</v>
      </c>
      <c r="T33" s="5" t="s">
        <v>46</v>
      </c>
      <c r="U33" s="3" t="s">
        <v>61</v>
      </c>
      <c r="V33" s="3" t="s">
        <v>47</v>
      </c>
      <c r="W33" s="3" t="s">
        <v>176</v>
      </c>
      <c r="X33" s="5" t="s">
        <v>2525</v>
      </c>
      <c r="Y33" s="3" t="s">
        <v>47</v>
      </c>
      <c r="Z33" s="3" t="s">
        <v>47</v>
      </c>
      <c r="AA33" s="3" t="s">
        <v>121</v>
      </c>
      <c r="AB33" s="5" t="s">
        <v>46</v>
      </c>
      <c r="AC33" s="3" t="s">
        <v>2525</v>
      </c>
      <c r="AD33" s="3" t="s">
        <v>80</v>
      </c>
      <c r="AE33" s="3" t="s">
        <v>176</v>
      </c>
      <c r="AF33" s="5" t="s">
        <v>5798</v>
      </c>
      <c r="AG33" s="3" t="s">
        <v>184</v>
      </c>
      <c r="AH33" s="5" t="s">
        <v>5799</v>
      </c>
      <c r="AI33" s="3" t="s">
        <v>5800</v>
      </c>
      <c r="AK33" s="16">
        <f t="shared" si="5"/>
        <v>-21.180000000000291</v>
      </c>
      <c r="AL33" t="str">
        <f t="shared" si="6"/>
        <v xml:space="preserve">  </v>
      </c>
      <c r="AN33" s="23">
        <f t="shared" si="7"/>
        <v>-0.19258770081543239</v>
      </c>
      <c r="AQ33" s="25">
        <f t="shared" si="3"/>
        <v>0.57635906103276491</v>
      </c>
      <c r="AR33" s="41">
        <f t="shared" si="4"/>
        <v>1.7350295460057874</v>
      </c>
    </row>
    <row r="34" spans="1:44" x14ac:dyDescent="0.25">
      <c r="A34" s="3" t="s">
        <v>273</v>
      </c>
      <c r="B34" s="4" t="s">
        <v>1226</v>
      </c>
      <c r="C34" s="3" t="s">
        <v>278</v>
      </c>
      <c r="D34" s="3" t="s">
        <v>320</v>
      </c>
      <c r="E34" s="3" t="s">
        <v>3341</v>
      </c>
      <c r="F34" s="3" t="s">
        <v>448</v>
      </c>
      <c r="G34" s="3" t="s">
        <v>42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46</v>
      </c>
      <c r="N34" s="3" t="s">
        <v>46</v>
      </c>
      <c r="O34" s="3" t="s">
        <v>38</v>
      </c>
      <c r="P34" s="5" t="s">
        <v>40</v>
      </c>
      <c r="Q34" s="3" t="s">
        <v>61</v>
      </c>
      <c r="R34" s="3" t="s">
        <v>47</v>
      </c>
      <c r="S34" s="3" t="s">
        <v>50</v>
      </c>
      <c r="T34" s="5" t="s">
        <v>46</v>
      </c>
      <c r="U34" s="3" t="s">
        <v>47</v>
      </c>
      <c r="V34" s="3" t="s">
        <v>80</v>
      </c>
      <c r="W34" s="3" t="s">
        <v>176</v>
      </c>
      <c r="X34" s="5" t="s">
        <v>2523</v>
      </c>
      <c r="Y34" s="3" t="s">
        <v>47</v>
      </c>
      <c r="Z34" s="3" t="s">
        <v>47</v>
      </c>
      <c r="AA34" s="3" t="s">
        <v>121</v>
      </c>
      <c r="AB34" s="5" t="s">
        <v>46</v>
      </c>
      <c r="AC34" s="3" t="s">
        <v>2564</v>
      </c>
      <c r="AD34" s="3" t="s">
        <v>80</v>
      </c>
      <c r="AE34" s="3" t="s">
        <v>176</v>
      </c>
      <c r="AF34" s="5" t="s">
        <v>176</v>
      </c>
      <c r="AG34" s="3" t="s">
        <v>184</v>
      </c>
      <c r="AH34" s="5" t="s">
        <v>5801</v>
      </c>
      <c r="AI34" s="3" t="s">
        <v>5802</v>
      </c>
      <c r="AK34" s="16">
        <f t="shared" si="5"/>
        <v>75.620000000000346</v>
      </c>
      <c r="AL34" t="str">
        <f t="shared" si="6"/>
        <v xml:space="preserve">  </v>
      </c>
      <c r="AN34" s="23">
        <f t="shared" si="7"/>
        <v>0.43407477178302106</v>
      </c>
      <c r="AQ34" s="25">
        <f t="shared" si="3"/>
        <v>0.33211707240569688</v>
      </c>
      <c r="AR34" s="41">
        <f t="shared" si="4"/>
        <v>3.0109864354652993</v>
      </c>
    </row>
    <row r="35" spans="1:44" x14ac:dyDescent="0.25">
      <c r="A35" s="3" t="s">
        <v>122</v>
      </c>
      <c r="B35" s="4" t="s">
        <v>412</v>
      </c>
      <c r="C35" s="3" t="s">
        <v>42</v>
      </c>
      <c r="D35" s="3" t="s">
        <v>193</v>
      </c>
      <c r="E35" s="3" t="s">
        <v>3272</v>
      </c>
      <c r="F35" s="3" t="s">
        <v>1047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131</v>
      </c>
      <c r="L35" s="5" t="s">
        <v>46</v>
      </c>
      <c r="M35" s="3" t="s">
        <v>47</v>
      </c>
      <c r="N35" s="3" t="s">
        <v>46</v>
      </c>
      <c r="O35" s="3" t="s">
        <v>38</v>
      </c>
      <c r="P35" s="5" t="s">
        <v>48</v>
      </c>
      <c r="Q35" s="3" t="s">
        <v>86</v>
      </c>
      <c r="R35" s="3" t="s">
        <v>47</v>
      </c>
      <c r="S35" s="3" t="s">
        <v>50</v>
      </c>
      <c r="T35" s="5" t="s">
        <v>46</v>
      </c>
      <c r="U35" s="3" t="s">
        <v>47</v>
      </c>
      <c r="V35" s="3" t="s">
        <v>80</v>
      </c>
      <c r="W35" s="3" t="s">
        <v>176</v>
      </c>
      <c r="X35" s="5" t="s">
        <v>47</v>
      </c>
      <c r="Y35" s="3" t="s">
        <v>47</v>
      </c>
      <c r="Z35" s="3" t="s">
        <v>46</v>
      </c>
      <c r="AA35" s="3" t="s">
        <v>121</v>
      </c>
      <c r="AB35" s="5" t="s">
        <v>46</v>
      </c>
      <c r="AC35" s="3" t="s">
        <v>2523</v>
      </c>
      <c r="AD35" s="3" t="s">
        <v>47</v>
      </c>
      <c r="AE35" s="3" t="s">
        <v>176</v>
      </c>
      <c r="AF35" s="5" t="s">
        <v>5074</v>
      </c>
      <c r="AG35" s="3" t="s">
        <v>215</v>
      </c>
      <c r="AH35" s="5" t="s">
        <v>5803</v>
      </c>
      <c r="AI35" s="3" t="s">
        <v>5804</v>
      </c>
      <c r="AK35" s="16">
        <f t="shared" si="5"/>
        <v>46.039999999999964</v>
      </c>
      <c r="AL35" t="str">
        <f t="shared" si="6"/>
        <v xml:space="preserve">  </v>
      </c>
      <c r="AN35" s="23">
        <f t="shared" si="7"/>
        <v>0.24258018563155026</v>
      </c>
      <c r="AQ35" s="25">
        <f t="shared" si="3"/>
        <v>0.40416531618688323</v>
      </c>
      <c r="AR35" s="41">
        <f t="shared" si="4"/>
        <v>2.4742350715161492</v>
      </c>
    </row>
    <row r="36" spans="1:44" x14ac:dyDescent="0.25">
      <c r="A36" s="3" t="s">
        <v>107</v>
      </c>
      <c r="B36" s="4" t="s">
        <v>2545</v>
      </c>
      <c r="C36" s="3" t="s">
        <v>42</v>
      </c>
      <c r="D36" s="3" t="s">
        <v>186</v>
      </c>
      <c r="E36" s="3" t="s">
        <v>3253</v>
      </c>
      <c r="F36" s="3" t="s">
        <v>409</v>
      </c>
      <c r="G36" s="3" t="s">
        <v>42</v>
      </c>
      <c r="H36" s="5" t="s">
        <v>46</v>
      </c>
      <c r="I36" s="3" t="s">
        <v>46</v>
      </c>
      <c r="J36" s="3" t="s">
        <v>46</v>
      </c>
      <c r="K36" s="3" t="s">
        <v>64</v>
      </c>
      <c r="L36" s="5" t="s">
        <v>48</v>
      </c>
      <c r="M36" s="3" t="s">
        <v>4847</v>
      </c>
      <c r="N36" s="3" t="s">
        <v>46</v>
      </c>
      <c r="O36" s="3" t="s">
        <v>38</v>
      </c>
      <c r="P36" s="5" t="s">
        <v>2525</v>
      </c>
      <c r="Q36" s="3" t="s">
        <v>86</v>
      </c>
      <c r="R36" s="3" t="s">
        <v>47</v>
      </c>
      <c r="S36" s="3" t="s">
        <v>50</v>
      </c>
      <c r="T36" s="5" t="s">
        <v>46</v>
      </c>
      <c r="U36" s="3" t="s">
        <v>47</v>
      </c>
      <c r="V36" s="3" t="s">
        <v>47</v>
      </c>
      <c r="W36" s="3" t="s">
        <v>176</v>
      </c>
      <c r="X36" s="5" t="s">
        <v>2523</v>
      </c>
      <c r="Y36" s="3" t="s">
        <v>80</v>
      </c>
      <c r="Z36" s="3" t="s">
        <v>46</v>
      </c>
      <c r="AA36" s="3" t="s">
        <v>121</v>
      </c>
      <c r="AB36" s="5" t="s">
        <v>46</v>
      </c>
      <c r="AC36" s="3" t="s">
        <v>47</v>
      </c>
      <c r="AD36" s="3" t="s">
        <v>80</v>
      </c>
      <c r="AE36" s="3" t="s">
        <v>176</v>
      </c>
      <c r="AF36" s="5" t="s">
        <v>189</v>
      </c>
      <c r="AG36" s="3" t="s">
        <v>237</v>
      </c>
      <c r="AH36" s="5" t="s">
        <v>5805</v>
      </c>
      <c r="AI36" s="3" t="s">
        <v>5806</v>
      </c>
      <c r="AK36" s="16">
        <f t="shared" si="5"/>
        <v>25.569999999999709</v>
      </c>
      <c r="AL36" t="str">
        <f t="shared" si="6"/>
        <v xml:space="preserve">  </v>
      </c>
      <c r="AN36" s="23">
        <f t="shared" si="7"/>
        <v>0.11006178879177325</v>
      </c>
      <c r="AQ36" s="25">
        <f t="shared" si="3"/>
        <v>0.45618018606272748</v>
      </c>
      <c r="AR36" s="41">
        <f t="shared" si="4"/>
        <v>2.1921162526390265</v>
      </c>
    </row>
    <row r="37" spans="1:44" x14ac:dyDescent="0.25">
      <c r="A37" s="3" t="s">
        <v>279</v>
      </c>
      <c r="B37" s="4" t="s">
        <v>3321</v>
      </c>
      <c r="C37" s="3" t="s">
        <v>42</v>
      </c>
      <c r="D37" s="3" t="s">
        <v>307</v>
      </c>
      <c r="E37" s="3">
        <v>1814.06</v>
      </c>
      <c r="F37" s="3" t="s">
        <v>80</v>
      </c>
      <c r="G37" s="3" t="s">
        <v>42</v>
      </c>
      <c r="H37" s="5" t="s">
        <v>46</v>
      </c>
      <c r="I37" s="3" t="s">
        <v>46</v>
      </c>
      <c r="J37" s="3" t="s">
        <v>47</v>
      </c>
      <c r="K37" s="3" t="s">
        <v>128</v>
      </c>
      <c r="L37" s="5" t="s">
        <v>46</v>
      </c>
      <c r="M37" s="3" t="s">
        <v>86</v>
      </c>
      <c r="N37" s="3" t="s">
        <v>46</v>
      </c>
      <c r="O37" s="3" t="s">
        <v>38</v>
      </c>
      <c r="P37" s="5" t="s">
        <v>40</v>
      </c>
      <c r="Q37" s="3" t="s">
        <v>46</v>
      </c>
      <c r="R37" s="3" t="s">
        <v>86</v>
      </c>
      <c r="S37" s="3" t="s">
        <v>50</v>
      </c>
      <c r="T37" s="5" t="s">
        <v>2525</v>
      </c>
      <c r="U37" s="3" t="s">
        <v>46</v>
      </c>
      <c r="V37" s="3" t="s">
        <v>80</v>
      </c>
      <c r="W37" s="3" t="s">
        <v>176</v>
      </c>
      <c r="X37" s="5" t="s">
        <v>2525</v>
      </c>
      <c r="Y37" s="3" t="s">
        <v>47</v>
      </c>
      <c r="Z37" s="3" t="s">
        <v>46</v>
      </c>
      <c r="AA37" s="3" t="s">
        <v>124</v>
      </c>
      <c r="AB37" s="5" t="s">
        <v>80</v>
      </c>
      <c r="AC37" s="3" t="s">
        <v>80</v>
      </c>
      <c r="AD37" s="3" t="s">
        <v>80</v>
      </c>
      <c r="AE37" s="3" t="s">
        <v>176</v>
      </c>
      <c r="AF37" s="5" t="s">
        <v>213</v>
      </c>
      <c r="AG37" s="3" t="s">
        <v>187</v>
      </c>
      <c r="AH37" s="5" t="s">
        <v>5807</v>
      </c>
      <c r="AI37" s="3" t="s">
        <v>42</v>
      </c>
      <c r="AK37" s="16">
        <f t="shared" si="5"/>
        <v>346.70000000000027</v>
      </c>
      <c r="AL37" t="str">
        <f t="shared" si="6"/>
        <v>Prenzler, Daniel</v>
      </c>
      <c r="AN37" s="23">
        <f t="shared" si="7"/>
        <v>2.1889886464936366</v>
      </c>
      <c r="AQ37" s="25">
        <f t="shared" si="3"/>
        <v>1.4298832616158275E-2</v>
      </c>
      <c r="AR37" s="41">
        <f t="shared" si="4"/>
        <v>69.935779153744235</v>
      </c>
    </row>
    <row r="38" spans="1:44" x14ac:dyDescent="0.25">
      <c r="A38" s="3" t="s">
        <v>281</v>
      </c>
      <c r="B38" s="4" t="s">
        <v>2917</v>
      </c>
      <c r="C38" s="3" t="s">
        <v>42</v>
      </c>
      <c r="D38" s="3" t="s">
        <v>140</v>
      </c>
      <c r="E38" s="3" t="s">
        <v>3291</v>
      </c>
      <c r="F38" s="3" t="s">
        <v>85</v>
      </c>
      <c r="G38" s="3" t="s">
        <v>65</v>
      </c>
      <c r="H38" s="5" t="s">
        <v>47</v>
      </c>
      <c r="I38" s="3" t="s">
        <v>46</v>
      </c>
      <c r="J38" s="3" t="s">
        <v>46</v>
      </c>
      <c r="K38" s="3" t="s">
        <v>143</v>
      </c>
      <c r="L38" s="5" t="s">
        <v>46</v>
      </c>
      <c r="M38" s="3" t="s">
        <v>2703</v>
      </c>
      <c r="N38" s="3" t="s">
        <v>2523</v>
      </c>
      <c r="O38" s="3" t="s">
        <v>38</v>
      </c>
      <c r="P38" s="5" t="s">
        <v>61</v>
      </c>
      <c r="Q38" s="3" t="s">
        <v>47</v>
      </c>
      <c r="R38" s="3" t="s">
        <v>47</v>
      </c>
      <c r="S38" s="3" t="s">
        <v>50</v>
      </c>
      <c r="T38" s="5" t="s">
        <v>61</v>
      </c>
      <c r="U38" s="3" t="s">
        <v>47</v>
      </c>
      <c r="V38" s="3" t="s">
        <v>80</v>
      </c>
      <c r="W38" s="3" t="s">
        <v>176</v>
      </c>
      <c r="X38" s="5" t="s">
        <v>47</v>
      </c>
      <c r="Y38" s="3" t="s">
        <v>47</v>
      </c>
      <c r="Z38" s="3" t="s">
        <v>46</v>
      </c>
      <c r="AA38" s="3" t="s">
        <v>121</v>
      </c>
      <c r="AB38" s="5" t="s">
        <v>46</v>
      </c>
      <c r="AC38" s="3" t="s">
        <v>2525</v>
      </c>
      <c r="AD38" s="3" t="s">
        <v>4182</v>
      </c>
      <c r="AE38" s="3" t="s">
        <v>176</v>
      </c>
      <c r="AF38" s="5" t="s">
        <v>3240</v>
      </c>
      <c r="AG38" s="3" t="s">
        <v>184</v>
      </c>
      <c r="AH38" s="5" t="s">
        <v>5808</v>
      </c>
      <c r="AI38" s="3" t="s">
        <v>5809</v>
      </c>
      <c r="AK38" s="16">
        <f t="shared" si="5"/>
        <v>-107.57999999999993</v>
      </c>
      <c r="AL38" t="str">
        <f t="shared" si="6"/>
        <v xml:space="preserve">  </v>
      </c>
      <c r="AN38" s="23">
        <f t="shared" si="7"/>
        <v>-0.75192280032478975</v>
      </c>
      <c r="AQ38" s="25">
        <f t="shared" si="3"/>
        <v>0.77395125711210344</v>
      </c>
      <c r="AR38" s="41">
        <f t="shared" si="4"/>
        <v>1.2920710326530995</v>
      </c>
    </row>
    <row r="39" spans="1:44" x14ac:dyDescent="0.25">
      <c r="A39" s="3" t="s">
        <v>236</v>
      </c>
      <c r="B39" s="4" t="s">
        <v>2728</v>
      </c>
      <c r="C39" s="3" t="s">
        <v>63</v>
      </c>
      <c r="D39" s="3" t="s">
        <v>186</v>
      </c>
      <c r="E39" s="3" t="s">
        <v>3276</v>
      </c>
      <c r="F39" s="3" t="s">
        <v>1707</v>
      </c>
      <c r="G39" s="3" t="s">
        <v>42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46</v>
      </c>
      <c r="M39" s="3" t="s">
        <v>86</v>
      </c>
      <c r="N39" s="3" t="s">
        <v>47</v>
      </c>
      <c r="O39" s="3" t="s">
        <v>38</v>
      </c>
      <c r="P39" s="5" t="s">
        <v>61</v>
      </c>
      <c r="Q39" s="3" t="s">
        <v>46</v>
      </c>
      <c r="R39" s="3" t="s">
        <v>47</v>
      </c>
      <c r="S39" s="3" t="s">
        <v>50</v>
      </c>
      <c r="T39" s="5" t="s">
        <v>2525</v>
      </c>
      <c r="U39" s="3" t="s">
        <v>47</v>
      </c>
      <c r="V39" s="3" t="s">
        <v>46</v>
      </c>
      <c r="W39" s="3" t="s">
        <v>176</v>
      </c>
      <c r="X39" s="5" t="s">
        <v>2525</v>
      </c>
      <c r="Y39" s="3" t="s">
        <v>80</v>
      </c>
      <c r="Z39" s="3" t="s">
        <v>47</v>
      </c>
      <c r="AA39" s="3" t="s">
        <v>121</v>
      </c>
      <c r="AB39" s="5" t="s">
        <v>2525</v>
      </c>
      <c r="AC39" s="3" t="s">
        <v>2564</v>
      </c>
      <c r="AD39" s="3" t="s">
        <v>80</v>
      </c>
      <c r="AE39" s="3" t="s">
        <v>176</v>
      </c>
      <c r="AF39" s="5" t="s">
        <v>5810</v>
      </c>
      <c r="AG39" s="3" t="s">
        <v>184</v>
      </c>
      <c r="AH39" s="5" t="s">
        <v>5811</v>
      </c>
      <c r="AI39" s="3" t="s">
        <v>5812</v>
      </c>
      <c r="AK39" s="16">
        <f t="shared" si="5"/>
        <v>88.989999999999782</v>
      </c>
      <c r="AL39" t="str">
        <f t="shared" si="6"/>
        <v xml:space="preserve">  </v>
      </c>
      <c r="AN39" s="23">
        <f t="shared" si="7"/>
        <v>0.52062928891774118</v>
      </c>
      <c r="AQ39" s="25">
        <f t="shared" si="3"/>
        <v>0.30131252096252892</v>
      </c>
      <c r="AR39" s="41">
        <f t="shared" si="4"/>
        <v>3.3188132932728656</v>
      </c>
    </row>
    <row r="40" spans="1:44" x14ac:dyDescent="0.25">
      <c r="A40" s="3" t="s">
        <v>315</v>
      </c>
      <c r="B40" s="4" t="s">
        <v>864</v>
      </c>
      <c r="C40" s="3" t="s">
        <v>151</v>
      </c>
      <c r="D40" s="3" t="s">
        <v>515</v>
      </c>
      <c r="E40" s="3" t="s">
        <v>3297</v>
      </c>
      <c r="F40" s="3" t="s">
        <v>1939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46</v>
      </c>
      <c r="M40" s="3" t="s">
        <v>2703</v>
      </c>
      <c r="N40" s="3" t="s">
        <v>47</v>
      </c>
      <c r="O40" s="3" t="s">
        <v>38</v>
      </c>
      <c r="P40" s="5" t="s">
        <v>2518</v>
      </c>
      <c r="Q40" s="3" t="s">
        <v>61</v>
      </c>
      <c r="R40" s="3" t="s">
        <v>47</v>
      </c>
      <c r="S40" s="3" t="s">
        <v>50</v>
      </c>
      <c r="T40" s="5" t="s">
        <v>2525</v>
      </c>
      <c r="U40" s="3" t="s">
        <v>46</v>
      </c>
      <c r="V40" s="3" t="s">
        <v>80</v>
      </c>
      <c r="W40" s="3" t="s">
        <v>176</v>
      </c>
      <c r="X40" s="5" t="s">
        <v>47</v>
      </c>
      <c r="Y40" s="3" t="s">
        <v>47</v>
      </c>
      <c r="Z40" s="3" t="s">
        <v>47</v>
      </c>
      <c r="AA40" s="3" t="s">
        <v>121</v>
      </c>
      <c r="AB40" s="5" t="s">
        <v>46</v>
      </c>
      <c r="AC40" s="3" t="s">
        <v>80</v>
      </c>
      <c r="AD40" s="3" t="s">
        <v>80</v>
      </c>
      <c r="AE40" s="3" t="s">
        <v>176</v>
      </c>
      <c r="AF40" s="5" t="s">
        <v>4921</v>
      </c>
      <c r="AG40" s="3" t="s">
        <v>184</v>
      </c>
      <c r="AH40" s="5" t="s">
        <v>5813</v>
      </c>
      <c r="AI40" s="3" t="s">
        <v>5814</v>
      </c>
      <c r="AK40" s="16">
        <f t="shared" si="5"/>
        <v>32.599999999999909</v>
      </c>
      <c r="AL40" t="str">
        <f t="shared" si="6"/>
        <v xml:space="preserve">  </v>
      </c>
      <c r="AN40" s="23">
        <f t="shared" si="7"/>
        <v>0.15557250348564952</v>
      </c>
      <c r="AQ40" s="25">
        <f t="shared" si="3"/>
        <v>0.43818500002348726</v>
      </c>
      <c r="AR40" s="41">
        <f t="shared" si="4"/>
        <v>2.2821411046621831</v>
      </c>
    </row>
    <row r="41" spans="1:44" x14ac:dyDescent="0.25">
      <c r="A41" s="3" t="s">
        <v>96</v>
      </c>
      <c r="B41" s="4" t="s">
        <v>436</v>
      </c>
      <c r="C41" s="3" t="s">
        <v>58</v>
      </c>
      <c r="D41" s="3" t="s">
        <v>354</v>
      </c>
      <c r="E41" s="3" t="s">
        <v>3257</v>
      </c>
      <c r="F41" s="3" t="s">
        <v>1270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46</v>
      </c>
      <c r="M41" s="3" t="s">
        <v>2703</v>
      </c>
      <c r="N41" s="3" t="s">
        <v>46</v>
      </c>
      <c r="O41" s="3" t="s">
        <v>38</v>
      </c>
      <c r="P41" s="5" t="s">
        <v>61</v>
      </c>
      <c r="Q41" s="3" t="s">
        <v>48</v>
      </c>
      <c r="R41" s="3" t="s">
        <v>47</v>
      </c>
      <c r="S41" s="3" t="s">
        <v>50</v>
      </c>
      <c r="T41" s="5" t="s">
        <v>2525</v>
      </c>
      <c r="U41" s="3" t="s">
        <v>47</v>
      </c>
      <c r="V41" s="3" t="s">
        <v>80</v>
      </c>
      <c r="W41" s="3" t="s">
        <v>176</v>
      </c>
      <c r="X41" s="5" t="s">
        <v>47</v>
      </c>
      <c r="Y41" s="3" t="s">
        <v>47</v>
      </c>
      <c r="Z41" s="3" t="s">
        <v>47</v>
      </c>
      <c r="AA41" s="3" t="s">
        <v>121</v>
      </c>
      <c r="AB41" s="5" t="s">
        <v>46</v>
      </c>
      <c r="AC41" s="3" t="s">
        <v>47</v>
      </c>
      <c r="AD41" s="3" t="s">
        <v>80</v>
      </c>
      <c r="AE41" s="3" t="s">
        <v>176</v>
      </c>
      <c r="AF41" s="5" t="s">
        <v>3265</v>
      </c>
      <c r="AG41" s="3" t="s">
        <v>184</v>
      </c>
      <c r="AH41" s="5" t="s">
        <v>5815</v>
      </c>
      <c r="AI41" s="3" t="s">
        <v>5816</v>
      </c>
      <c r="AK41" s="16">
        <f t="shared" si="5"/>
        <v>-107.87999999999965</v>
      </c>
      <c r="AL41" t="str">
        <f t="shared" si="6"/>
        <v xml:space="preserve">  </v>
      </c>
      <c r="AN41" s="23">
        <f t="shared" si="7"/>
        <v>-0.75386493608697336</v>
      </c>
      <c r="AQ41" s="25">
        <f t="shared" si="3"/>
        <v>0.77453483642298937</v>
      </c>
      <c r="AR41" s="41">
        <f t="shared" si="4"/>
        <v>1.2910975116603787</v>
      </c>
    </row>
    <row r="42" spans="1:44" x14ac:dyDescent="0.25">
      <c r="A42" s="3" t="s">
        <v>219</v>
      </c>
      <c r="B42" s="4" t="s">
        <v>62</v>
      </c>
      <c r="C42" s="3" t="s">
        <v>63</v>
      </c>
      <c r="D42" s="3" t="s">
        <v>55</v>
      </c>
      <c r="E42" s="3">
        <v>2057.25</v>
      </c>
      <c r="F42" s="3" t="s">
        <v>80</v>
      </c>
      <c r="G42" s="3" t="s">
        <v>42</v>
      </c>
      <c r="H42" s="5" t="s">
        <v>47</v>
      </c>
      <c r="I42" s="3" t="s">
        <v>46</v>
      </c>
      <c r="J42" s="3" t="s">
        <v>46</v>
      </c>
      <c r="K42" s="3" t="s">
        <v>143</v>
      </c>
      <c r="L42" s="5" t="s">
        <v>46</v>
      </c>
      <c r="M42" s="3" t="s">
        <v>47</v>
      </c>
      <c r="N42" s="3" t="s">
        <v>47</v>
      </c>
      <c r="O42" s="3" t="s">
        <v>38</v>
      </c>
      <c r="P42" s="5" t="s">
        <v>61</v>
      </c>
      <c r="Q42" s="3" t="s">
        <v>46</v>
      </c>
      <c r="R42" s="3" t="s">
        <v>47</v>
      </c>
      <c r="S42" s="3" t="s">
        <v>571</v>
      </c>
      <c r="T42" s="5" t="s">
        <v>46</v>
      </c>
      <c r="U42" s="3" t="s">
        <v>47</v>
      </c>
      <c r="V42" s="3" t="s">
        <v>47</v>
      </c>
      <c r="W42" s="3" t="s">
        <v>176</v>
      </c>
      <c r="X42" s="5" t="s">
        <v>46</v>
      </c>
      <c r="Y42" s="3" t="s">
        <v>47</v>
      </c>
      <c r="Z42" s="3" t="s">
        <v>47</v>
      </c>
      <c r="AA42" s="3" t="s">
        <v>60</v>
      </c>
      <c r="AB42" s="5" t="s">
        <v>46</v>
      </c>
      <c r="AC42" s="3" t="s">
        <v>2564</v>
      </c>
      <c r="AD42" s="3" t="s">
        <v>47</v>
      </c>
      <c r="AE42" s="3" t="s">
        <v>176</v>
      </c>
      <c r="AF42" s="5" t="s">
        <v>3273</v>
      </c>
      <c r="AG42" s="3" t="s">
        <v>237</v>
      </c>
      <c r="AH42" s="5" t="s">
        <v>5817</v>
      </c>
      <c r="AI42" s="3" t="s">
        <v>42</v>
      </c>
      <c r="AK42" s="16">
        <f t="shared" si="5"/>
        <v>-9.0999999999999091</v>
      </c>
      <c r="AL42" t="str">
        <f t="shared" si="6"/>
        <v xml:space="preserve">  </v>
      </c>
      <c r="AN42" s="23">
        <f t="shared" si="7"/>
        <v>-0.11438436745810278</v>
      </c>
      <c r="AQ42" s="25">
        <f t="shared" si="3"/>
        <v>0.54553344719069674</v>
      </c>
      <c r="AR42" s="41">
        <f t="shared" si="4"/>
        <v>1.8330681741873838</v>
      </c>
    </row>
    <row r="43" spans="1:44" x14ac:dyDescent="0.25">
      <c r="A43" s="3" t="s">
        <v>302</v>
      </c>
      <c r="B43" s="4" t="s">
        <v>2574</v>
      </c>
      <c r="C43" s="3" t="s">
        <v>63</v>
      </c>
      <c r="D43" s="3" t="s">
        <v>515</v>
      </c>
      <c r="E43" s="3" t="s">
        <v>3322</v>
      </c>
      <c r="F43" s="3" t="s">
        <v>567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46</v>
      </c>
      <c r="M43" s="3" t="s">
        <v>47</v>
      </c>
      <c r="N43" s="3" t="s">
        <v>47</v>
      </c>
      <c r="O43" s="3" t="s">
        <v>38</v>
      </c>
      <c r="P43" s="5" t="s">
        <v>61</v>
      </c>
      <c r="Q43" s="3" t="s">
        <v>61</v>
      </c>
      <c r="R43" s="3" t="s">
        <v>47</v>
      </c>
      <c r="S43" s="3" t="s">
        <v>50</v>
      </c>
      <c r="T43" s="5" t="s">
        <v>61</v>
      </c>
      <c r="U43" s="3" t="s">
        <v>47</v>
      </c>
      <c r="V43" s="3" t="s">
        <v>80</v>
      </c>
      <c r="W43" s="3" t="s">
        <v>176</v>
      </c>
      <c r="X43" s="5" t="s">
        <v>80</v>
      </c>
      <c r="Y43" s="3" t="s">
        <v>47</v>
      </c>
      <c r="Z43" s="3" t="s">
        <v>47</v>
      </c>
      <c r="AA43" s="3" t="s">
        <v>121</v>
      </c>
      <c r="AB43" s="5" t="s">
        <v>46</v>
      </c>
      <c r="AC43" s="3" t="s">
        <v>2525</v>
      </c>
      <c r="AD43" s="3" t="s">
        <v>80</v>
      </c>
      <c r="AE43" s="3" t="s">
        <v>176</v>
      </c>
      <c r="AF43" s="5" t="s">
        <v>3051</v>
      </c>
      <c r="AG43" s="3" t="s">
        <v>184</v>
      </c>
      <c r="AH43" s="5" t="s">
        <v>5818</v>
      </c>
      <c r="AI43" s="3" t="s">
        <v>5819</v>
      </c>
      <c r="AK43" s="16">
        <f t="shared" si="5"/>
        <v>172.20000000000005</v>
      </c>
      <c r="AL43" t="str">
        <f t="shared" si="6"/>
        <v xml:space="preserve">  </v>
      </c>
      <c r="AN43" s="23">
        <f t="shared" si="7"/>
        <v>1.0593130114891993</v>
      </c>
      <c r="AQ43" s="25">
        <f t="shared" si="3"/>
        <v>0.14472862558764177</v>
      </c>
      <c r="AR43" s="41">
        <f t="shared" si="4"/>
        <v>6.9094831512404618</v>
      </c>
    </row>
    <row r="44" spans="1:44" x14ac:dyDescent="0.25">
      <c r="A44" s="3" t="s">
        <v>293</v>
      </c>
      <c r="B44" s="4" t="s">
        <v>2741</v>
      </c>
      <c r="C44" s="3" t="s">
        <v>58</v>
      </c>
      <c r="D44" s="3" t="s">
        <v>115</v>
      </c>
      <c r="E44" s="3" t="s">
        <v>3332</v>
      </c>
      <c r="F44" s="3" t="s">
        <v>727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46</v>
      </c>
      <c r="M44" s="3" t="s">
        <v>47</v>
      </c>
      <c r="N44" s="3" t="s">
        <v>47</v>
      </c>
      <c r="O44" s="3" t="s">
        <v>38</v>
      </c>
      <c r="P44" s="5" t="s">
        <v>40</v>
      </c>
      <c r="Q44" s="3" t="s">
        <v>48</v>
      </c>
      <c r="R44" s="3" t="s">
        <v>47</v>
      </c>
      <c r="S44" s="3" t="s">
        <v>235</v>
      </c>
      <c r="T44" s="5" t="s">
        <v>61</v>
      </c>
      <c r="U44" s="3" t="s">
        <v>46</v>
      </c>
      <c r="V44" s="3" t="s">
        <v>47</v>
      </c>
      <c r="W44" s="3" t="s">
        <v>176</v>
      </c>
      <c r="X44" s="5" t="s">
        <v>2564</v>
      </c>
      <c r="Y44" s="3" t="s">
        <v>47</v>
      </c>
      <c r="Z44" s="3" t="s">
        <v>47</v>
      </c>
      <c r="AA44" s="3" t="s">
        <v>121</v>
      </c>
      <c r="AB44" s="5" t="s">
        <v>47</v>
      </c>
      <c r="AC44" s="3" t="s">
        <v>2525</v>
      </c>
      <c r="AD44" s="3" t="s">
        <v>80</v>
      </c>
      <c r="AE44" s="3" t="s">
        <v>176</v>
      </c>
      <c r="AF44" s="5" t="s">
        <v>2829</v>
      </c>
      <c r="AG44" s="3" t="s">
        <v>237</v>
      </c>
      <c r="AH44" s="5" t="s">
        <v>5820</v>
      </c>
      <c r="AI44" s="3" t="s">
        <v>5821</v>
      </c>
      <c r="AK44" s="16">
        <f t="shared" si="5"/>
        <v>-178.22000000000003</v>
      </c>
      <c r="AL44" t="str">
        <f t="shared" si="6"/>
        <v xml:space="preserve">  </v>
      </c>
      <c r="AN44" s="23">
        <f t="shared" si="7"/>
        <v>-1.2092310344606836</v>
      </c>
      <c r="AQ44" s="25">
        <f t="shared" si="3"/>
        <v>0.88671295106562842</v>
      </c>
      <c r="AR44" s="41">
        <f t="shared" si="4"/>
        <v>1.1277606792572796</v>
      </c>
    </row>
    <row r="45" spans="1:44" x14ac:dyDescent="0.25">
      <c r="A45" s="3" t="s">
        <v>305</v>
      </c>
      <c r="B45" s="4" t="s">
        <v>2549</v>
      </c>
      <c r="C45" s="3" t="s">
        <v>58</v>
      </c>
      <c r="D45" s="3" t="s">
        <v>515</v>
      </c>
      <c r="E45" s="3" t="s">
        <v>3311</v>
      </c>
      <c r="F45" s="3" t="s">
        <v>1027</v>
      </c>
      <c r="G45" s="3" t="s">
        <v>42</v>
      </c>
      <c r="H45" s="5" t="s">
        <v>47</v>
      </c>
      <c r="I45" s="3" t="s">
        <v>47</v>
      </c>
      <c r="J45" s="3" t="s">
        <v>46</v>
      </c>
      <c r="K45" s="3" t="s">
        <v>143</v>
      </c>
      <c r="L45" s="5" t="s">
        <v>46</v>
      </c>
      <c r="M45" s="3" t="s">
        <v>2565</v>
      </c>
      <c r="N45" s="3" t="s">
        <v>47</v>
      </c>
      <c r="O45" s="3" t="s">
        <v>38</v>
      </c>
      <c r="P45" s="5" t="s">
        <v>2525</v>
      </c>
      <c r="Q45" s="3" t="s">
        <v>46</v>
      </c>
      <c r="R45" s="3" t="s">
        <v>80</v>
      </c>
      <c r="S45" s="3" t="s">
        <v>571</v>
      </c>
      <c r="T45" s="5" t="s">
        <v>46</v>
      </c>
      <c r="U45" s="3" t="s">
        <v>47</v>
      </c>
      <c r="V45" s="3" t="s">
        <v>80</v>
      </c>
      <c r="W45" s="3" t="s">
        <v>176</v>
      </c>
      <c r="X45" s="5" t="s">
        <v>80</v>
      </c>
      <c r="Y45" s="3" t="s">
        <v>47</v>
      </c>
      <c r="Z45" s="3" t="s">
        <v>46</v>
      </c>
      <c r="AA45" s="3" t="s">
        <v>212</v>
      </c>
      <c r="AB45" s="5" t="s">
        <v>46</v>
      </c>
      <c r="AC45" s="3" t="s">
        <v>2525</v>
      </c>
      <c r="AD45" s="3" t="s">
        <v>80</v>
      </c>
      <c r="AE45" s="3" t="s">
        <v>176</v>
      </c>
      <c r="AF45" s="5" t="s">
        <v>3068</v>
      </c>
      <c r="AG45" s="3" t="s">
        <v>215</v>
      </c>
      <c r="AH45" s="5" t="s">
        <v>5822</v>
      </c>
      <c r="AI45" s="3" t="s">
        <v>5823</v>
      </c>
      <c r="AK45" s="16">
        <f t="shared" si="5"/>
        <v>-48.049999999999955</v>
      </c>
      <c r="AL45" t="str">
        <f t="shared" si="6"/>
        <v xml:space="preserve">  </v>
      </c>
      <c r="AN45" s="23">
        <f t="shared" si="7"/>
        <v>-0.36653832724849156</v>
      </c>
      <c r="AQ45" s="25">
        <f t="shared" si="3"/>
        <v>0.64301829076236527</v>
      </c>
      <c r="AR45" s="41">
        <f t="shared" si="4"/>
        <v>1.5551657151375828</v>
      </c>
    </row>
    <row r="46" spans="1:44" x14ac:dyDescent="0.25">
      <c r="A46" s="3" t="s">
        <v>97</v>
      </c>
      <c r="B46" s="4" t="s">
        <v>144</v>
      </c>
      <c r="C46" s="3" t="s">
        <v>42</v>
      </c>
      <c r="D46" s="3" t="s">
        <v>55</v>
      </c>
      <c r="E46" s="3" t="s">
        <v>3305</v>
      </c>
      <c r="F46" s="3" t="s">
        <v>200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47</v>
      </c>
      <c r="M46" s="3" t="s">
        <v>47</v>
      </c>
      <c r="N46" s="3" t="s">
        <v>2523</v>
      </c>
      <c r="O46" s="3" t="s">
        <v>38</v>
      </c>
      <c r="P46" s="5" t="s">
        <v>61</v>
      </c>
      <c r="Q46" s="3" t="s">
        <v>61</v>
      </c>
      <c r="R46" s="3" t="s">
        <v>47</v>
      </c>
      <c r="S46" s="3" t="s">
        <v>50</v>
      </c>
      <c r="T46" s="5" t="s">
        <v>2525</v>
      </c>
      <c r="U46" s="3" t="s">
        <v>47</v>
      </c>
      <c r="V46" s="3" t="s">
        <v>80</v>
      </c>
      <c r="W46" s="3" t="s">
        <v>176</v>
      </c>
      <c r="X46" s="5" t="s">
        <v>47</v>
      </c>
      <c r="Y46" s="3" t="s">
        <v>80</v>
      </c>
      <c r="Z46" s="3" t="s">
        <v>47</v>
      </c>
      <c r="AA46" s="3" t="s">
        <v>121</v>
      </c>
      <c r="AB46" s="5" t="s">
        <v>46</v>
      </c>
      <c r="AC46" s="3" t="s">
        <v>2564</v>
      </c>
      <c r="AD46" s="3" t="s">
        <v>80</v>
      </c>
      <c r="AE46" s="3" t="s">
        <v>176</v>
      </c>
      <c r="AF46" s="5" t="s">
        <v>3068</v>
      </c>
      <c r="AG46" s="3" t="s">
        <v>184</v>
      </c>
      <c r="AH46" s="5" t="s">
        <v>5822</v>
      </c>
      <c r="AI46" s="3" t="s">
        <v>5824</v>
      </c>
      <c r="AK46" s="16">
        <f t="shared" si="5"/>
        <v>102.09000000000015</v>
      </c>
      <c r="AL46" t="str">
        <f t="shared" si="6"/>
        <v xml:space="preserve">  </v>
      </c>
      <c r="AN46" s="23">
        <f t="shared" si="7"/>
        <v>0.60543588386650071</v>
      </c>
      <c r="AQ46" s="25">
        <f t="shared" si="3"/>
        <v>0.27244470711677482</v>
      </c>
      <c r="AR46" s="41">
        <f t="shared" si="4"/>
        <v>3.6704695443812811</v>
      </c>
    </row>
    <row r="47" spans="1:44" x14ac:dyDescent="0.25">
      <c r="A47" s="3" t="s">
        <v>220</v>
      </c>
      <c r="B47" s="4" t="s">
        <v>545</v>
      </c>
      <c r="C47" s="3" t="s">
        <v>42</v>
      </c>
      <c r="D47" s="3" t="s">
        <v>55</v>
      </c>
      <c r="E47" s="3" t="s">
        <v>3246</v>
      </c>
      <c r="F47" s="3" t="s">
        <v>901</v>
      </c>
      <c r="G47" s="3" t="s">
        <v>42</v>
      </c>
      <c r="H47" s="5" t="s">
        <v>46</v>
      </c>
      <c r="I47" s="3" t="s">
        <v>47</v>
      </c>
      <c r="J47" s="3" t="s">
        <v>47</v>
      </c>
      <c r="K47" s="3" t="s">
        <v>143</v>
      </c>
      <c r="L47" s="5" t="s">
        <v>46</v>
      </c>
      <c r="M47" s="3" t="s">
        <v>86</v>
      </c>
      <c r="N47" s="3" t="s">
        <v>80</v>
      </c>
      <c r="O47" s="3" t="s">
        <v>38</v>
      </c>
      <c r="P47" s="5" t="s">
        <v>86</v>
      </c>
      <c r="Q47" s="3" t="s">
        <v>61</v>
      </c>
      <c r="R47" s="3" t="s">
        <v>47</v>
      </c>
      <c r="S47" s="3" t="s">
        <v>50</v>
      </c>
      <c r="T47" s="5" t="s">
        <v>46</v>
      </c>
      <c r="U47" s="3" t="s">
        <v>46</v>
      </c>
      <c r="V47" s="3" t="s">
        <v>80</v>
      </c>
      <c r="W47" s="3" t="s">
        <v>176</v>
      </c>
      <c r="X47" s="5" t="s">
        <v>47</v>
      </c>
      <c r="Y47" s="3" t="s">
        <v>80</v>
      </c>
      <c r="Z47" s="3" t="s">
        <v>80</v>
      </c>
      <c r="AA47" s="3" t="s">
        <v>121</v>
      </c>
      <c r="AB47" s="5" t="s">
        <v>46</v>
      </c>
      <c r="AC47" s="3" t="s">
        <v>80</v>
      </c>
      <c r="AD47" s="3" t="s">
        <v>80</v>
      </c>
      <c r="AE47" s="3" t="s">
        <v>176</v>
      </c>
      <c r="AF47" s="5" t="s">
        <v>236</v>
      </c>
      <c r="AG47" s="3" t="s">
        <v>184</v>
      </c>
      <c r="AH47" s="5" t="s">
        <v>5825</v>
      </c>
      <c r="AI47" s="3" t="s">
        <v>5826</v>
      </c>
      <c r="AK47" s="16">
        <f t="shared" si="5"/>
        <v>-172.47000000000003</v>
      </c>
      <c r="AL47" t="str">
        <f t="shared" si="6"/>
        <v xml:space="preserve">  </v>
      </c>
      <c r="AN47" s="23">
        <f t="shared" si="7"/>
        <v>-1.1720067656854658</v>
      </c>
      <c r="AQ47" s="25">
        <f t="shared" si="3"/>
        <v>0.87940283008159981</v>
      </c>
      <c r="AR47" s="41">
        <f t="shared" si="4"/>
        <v>1.1371352988563954</v>
      </c>
    </row>
    <row r="48" spans="1:44" x14ac:dyDescent="0.25">
      <c r="A48" s="3" t="s">
        <v>321</v>
      </c>
      <c r="B48" s="4" t="s">
        <v>882</v>
      </c>
      <c r="C48" s="3" t="s">
        <v>278</v>
      </c>
      <c r="D48" s="3" t="s">
        <v>140</v>
      </c>
      <c r="E48" s="3" t="s">
        <v>42</v>
      </c>
      <c r="F48" s="3" t="s">
        <v>80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61</v>
      </c>
      <c r="M48" s="3" t="s">
        <v>80</v>
      </c>
      <c r="N48" s="3" t="s">
        <v>2523</v>
      </c>
      <c r="O48" s="3" t="s">
        <v>38</v>
      </c>
      <c r="P48" s="5" t="s">
        <v>61</v>
      </c>
      <c r="Q48" s="3" t="s">
        <v>86</v>
      </c>
      <c r="R48" s="3" t="s">
        <v>47</v>
      </c>
      <c r="S48" s="3" t="s">
        <v>50</v>
      </c>
      <c r="T48" s="5" t="s">
        <v>4182</v>
      </c>
      <c r="U48" s="3" t="s">
        <v>47</v>
      </c>
      <c r="V48" s="3" t="s">
        <v>80</v>
      </c>
      <c r="W48" s="3" t="s">
        <v>176</v>
      </c>
      <c r="X48" s="5" t="s">
        <v>47</v>
      </c>
      <c r="Y48" s="3" t="s">
        <v>80</v>
      </c>
      <c r="Z48" s="3" t="s">
        <v>47</v>
      </c>
      <c r="AA48" s="3" t="s">
        <v>121</v>
      </c>
      <c r="AB48" s="5" t="s">
        <v>47</v>
      </c>
      <c r="AC48" s="3" t="s">
        <v>80</v>
      </c>
      <c r="AD48" s="3" t="s">
        <v>80</v>
      </c>
      <c r="AE48" s="3" t="s">
        <v>176</v>
      </c>
      <c r="AF48" s="5" t="s">
        <v>279</v>
      </c>
      <c r="AG48" s="3" t="s">
        <v>184</v>
      </c>
      <c r="AH48" s="5" t="s">
        <v>5827</v>
      </c>
      <c r="AI48" s="3" t="s">
        <v>42</v>
      </c>
      <c r="AK48" s="16">
        <f t="shared" si="5"/>
        <v>0</v>
      </c>
      <c r="AL48" t="str">
        <f t="shared" si="6"/>
        <v xml:space="preserve">  </v>
      </c>
      <c r="AN48" s="23">
        <f t="shared" si="7"/>
        <v>-5.5472916005149961E-2</v>
      </c>
      <c r="AQ48" s="25">
        <f t="shared" si="3"/>
        <v>0.52211914669350579</v>
      </c>
      <c r="AR48" s="41">
        <f t="shared" si="4"/>
        <v>1.9152716507962495</v>
      </c>
    </row>
    <row r="49" spans="1:44" x14ac:dyDescent="0.25">
      <c r="A49" s="3" t="s">
        <v>361</v>
      </c>
      <c r="B49" s="4" t="s">
        <v>3105</v>
      </c>
      <c r="C49" s="3" t="s">
        <v>58</v>
      </c>
      <c r="D49" s="3" t="s">
        <v>354</v>
      </c>
      <c r="E49" s="3" t="s">
        <v>3315</v>
      </c>
      <c r="F49" s="3" t="s">
        <v>1877</v>
      </c>
      <c r="G49" s="3" t="s">
        <v>42</v>
      </c>
      <c r="H49" s="5" t="s">
        <v>46</v>
      </c>
      <c r="I49" s="3" t="s">
        <v>47</v>
      </c>
      <c r="J49" s="3" t="s">
        <v>46</v>
      </c>
      <c r="K49" s="3" t="s">
        <v>143</v>
      </c>
      <c r="L49" s="5" t="s">
        <v>61</v>
      </c>
      <c r="M49" s="3" t="s">
        <v>2523</v>
      </c>
      <c r="N49" s="3" t="s">
        <v>80</v>
      </c>
      <c r="O49" s="3" t="s">
        <v>38</v>
      </c>
      <c r="P49" s="5" t="s">
        <v>47</v>
      </c>
      <c r="Q49" s="3" t="s">
        <v>86</v>
      </c>
      <c r="R49" s="3" t="s">
        <v>47</v>
      </c>
      <c r="S49" s="3" t="s">
        <v>50</v>
      </c>
      <c r="T49" s="5" t="s">
        <v>46</v>
      </c>
      <c r="U49" s="3" t="s">
        <v>47</v>
      </c>
      <c r="V49" s="3" t="s">
        <v>80</v>
      </c>
      <c r="W49" s="3" t="s">
        <v>176</v>
      </c>
      <c r="X49" s="5" t="s">
        <v>47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47</v>
      </c>
      <c r="AD49" s="3" t="s">
        <v>80</v>
      </c>
      <c r="AE49" s="3" t="s">
        <v>176</v>
      </c>
      <c r="AF49" s="5" t="s">
        <v>2635</v>
      </c>
      <c r="AG49" s="3" t="s">
        <v>184</v>
      </c>
      <c r="AH49" s="5" t="s">
        <v>5828</v>
      </c>
      <c r="AI49" s="3" t="s">
        <v>5829</v>
      </c>
      <c r="AK49" s="16">
        <f t="shared" si="5"/>
        <v>-85.659999999999854</v>
      </c>
      <c r="AL49" t="str">
        <f t="shared" si="6"/>
        <v xml:space="preserve">  </v>
      </c>
      <c r="AN49" s="23">
        <f t="shared" si="7"/>
        <v>-0.61001741396778508</v>
      </c>
      <c r="AQ49" s="25">
        <f t="shared" si="3"/>
        <v>0.72907486394813092</v>
      </c>
      <c r="AR49" s="41">
        <f t="shared" si="4"/>
        <v>1.3716012572217051</v>
      </c>
    </row>
    <row r="50" spans="1:44" x14ac:dyDescent="0.25">
      <c r="A50" s="3" t="s">
        <v>81</v>
      </c>
      <c r="B50" s="4" t="s">
        <v>3318</v>
      </c>
      <c r="C50" s="3" t="s">
        <v>42</v>
      </c>
      <c r="D50" s="3" t="s">
        <v>354</v>
      </c>
      <c r="E50" s="3" t="s">
        <v>3319</v>
      </c>
      <c r="F50" s="3" t="s">
        <v>1069</v>
      </c>
      <c r="G50" s="3" t="s">
        <v>42</v>
      </c>
      <c r="H50" s="5" t="s">
        <v>47</v>
      </c>
      <c r="I50" s="3" t="s">
        <v>46</v>
      </c>
      <c r="J50" s="3" t="s">
        <v>46</v>
      </c>
      <c r="K50" s="3" t="s">
        <v>64</v>
      </c>
      <c r="L50" s="5" t="s">
        <v>47</v>
      </c>
      <c r="M50" s="3" t="s">
        <v>2564</v>
      </c>
      <c r="N50" s="3" t="s">
        <v>47</v>
      </c>
      <c r="O50" s="3" t="s">
        <v>38</v>
      </c>
      <c r="P50" s="5" t="s">
        <v>2525</v>
      </c>
      <c r="Q50" s="3" t="s">
        <v>61</v>
      </c>
      <c r="R50" s="3" t="s">
        <v>48</v>
      </c>
      <c r="S50" s="3" t="s">
        <v>50</v>
      </c>
      <c r="T50" s="5" t="s">
        <v>46</v>
      </c>
      <c r="U50" s="3" t="s">
        <v>47</v>
      </c>
      <c r="V50" s="3" t="s">
        <v>80</v>
      </c>
      <c r="W50" s="3" t="s">
        <v>176</v>
      </c>
      <c r="X50" s="5" t="s">
        <v>80</v>
      </c>
      <c r="Y50" s="3" t="s">
        <v>80</v>
      </c>
      <c r="Z50" s="3" t="s">
        <v>47</v>
      </c>
      <c r="AA50" s="3" t="s">
        <v>121</v>
      </c>
      <c r="AB50" s="5" t="s">
        <v>2525</v>
      </c>
      <c r="AC50" s="3" t="s">
        <v>2564</v>
      </c>
      <c r="AD50" s="3" t="s">
        <v>80</v>
      </c>
      <c r="AE50" s="3" t="s">
        <v>176</v>
      </c>
      <c r="AF50" s="5" t="s">
        <v>3123</v>
      </c>
      <c r="AG50" s="3" t="s">
        <v>237</v>
      </c>
      <c r="AH50" s="5" t="s">
        <v>5830</v>
      </c>
      <c r="AI50" s="3" t="s">
        <v>5831</v>
      </c>
      <c r="AK50" s="16">
        <f t="shared" si="5"/>
        <v>-271.59999999999991</v>
      </c>
      <c r="AL50" t="str">
        <f t="shared" si="6"/>
        <v xml:space="preserve">  </v>
      </c>
      <c r="AN50" s="23">
        <f t="shared" si="7"/>
        <v>-1.8137531593702201</v>
      </c>
      <c r="AQ50" s="25">
        <f t="shared" si="3"/>
        <v>0.96514213158229156</v>
      </c>
      <c r="AR50" s="41">
        <f t="shared" si="4"/>
        <v>1.0361168239133454</v>
      </c>
    </row>
    <row r="51" spans="1:44" x14ac:dyDescent="0.25">
      <c r="A51" s="3" t="s">
        <v>213</v>
      </c>
      <c r="B51" s="4" t="s">
        <v>2498</v>
      </c>
      <c r="C51" s="3" t="s">
        <v>42</v>
      </c>
      <c r="D51" s="3" t="s">
        <v>193</v>
      </c>
      <c r="E51" s="3" t="s">
        <v>3302</v>
      </c>
      <c r="F51" s="3" t="s">
        <v>898</v>
      </c>
      <c r="G51" s="3" t="s">
        <v>42</v>
      </c>
      <c r="H51" s="5" t="s">
        <v>47</v>
      </c>
      <c r="I51" s="3" t="s">
        <v>46</v>
      </c>
      <c r="J51" s="3" t="s">
        <v>46</v>
      </c>
      <c r="K51" s="3" t="s">
        <v>143</v>
      </c>
      <c r="L51" s="5" t="s">
        <v>80</v>
      </c>
      <c r="M51" s="3" t="s">
        <v>47</v>
      </c>
      <c r="N51" s="3" t="s">
        <v>46</v>
      </c>
      <c r="O51" s="3" t="s">
        <v>38</v>
      </c>
      <c r="P51" s="5" t="s">
        <v>80</v>
      </c>
      <c r="Q51" s="3" t="s">
        <v>80</v>
      </c>
      <c r="R51" s="3" t="s">
        <v>80</v>
      </c>
      <c r="S51" s="3" t="s">
        <v>50</v>
      </c>
      <c r="T51" s="5" t="s">
        <v>61</v>
      </c>
      <c r="U51" s="3" t="s">
        <v>47</v>
      </c>
      <c r="V51" s="3" t="s">
        <v>80</v>
      </c>
      <c r="W51" s="3" t="s">
        <v>176</v>
      </c>
      <c r="X51" s="5" t="s">
        <v>80</v>
      </c>
      <c r="Y51" s="3" t="s">
        <v>80</v>
      </c>
      <c r="Z51" s="3" t="s">
        <v>47</v>
      </c>
      <c r="AA51" s="3" t="s">
        <v>121</v>
      </c>
      <c r="AB51" s="5" t="s">
        <v>46</v>
      </c>
      <c r="AC51" s="3" t="s">
        <v>2564</v>
      </c>
      <c r="AD51" s="3" t="s">
        <v>4182</v>
      </c>
      <c r="AE51" s="3" t="s">
        <v>67</v>
      </c>
      <c r="AF51" s="5" t="s">
        <v>3123</v>
      </c>
      <c r="AG51" s="3" t="s">
        <v>567</v>
      </c>
      <c r="AH51" s="5" t="s">
        <v>5830</v>
      </c>
      <c r="AI51" s="3" t="s">
        <v>5832</v>
      </c>
      <c r="AK51" s="16">
        <f t="shared" si="5"/>
        <v>-72.900000000000091</v>
      </c>
      <c r="AL51" t="str">
        <f t="shared" si="6"/>
        <v xml:space="preserve">  </v>
      </c>
      <c r="AN51" s="23">
        <f t="shared" si="7"/>
        <v>-0.52741190621617284</v>
      </c>
      <c r="AQ51" s="25">
        <f t="shared" si="3"/>
        <v>0.70104621140579526</v>
      </c>
      <c r="AR51" s="41">
        <f t="shared" si="4"/>
        <v>1.4264394896232562</v>
      </c>
    </row>
    <row r="52" spans="1:44" x14ac:dyDescent="0.25">
      <c r="A52" s="3" t="s">
        <v>189</v>
      </c>
      <c r="B52" s="4" t="s">
        <v>1652</v>
      </c>
      <c r="C52" s="3" t="s">
        <v>63</v>
      </c>
      <c r="D52" s="3" t="s">
        <v>515</v>
      </c>
      <c r="E52" s="3" t="s">
        <v>3339</v>
      </c>
      <c r="F52" s="3" t="s">
        <v>1463</v>
      </c>
      <c r="G52" s="3" t="s">
        <v>42</v>
      </c>
      <c r="H52" s="5" t="s">
        <v>46</v>
      </c>
      <c r="I52" s="3" t="s">
        <v>46</v>
      </c>
      <c r="J52" s="3" t="s">
        <v>46</v>
      </c>
      <c r="K52" s="3" t="s">
        <v>143</v>
      </c>
      <c r="L52" s="5" t="s">
        <v>46</v>
      </c>
      <c r="M52" s="3" t="s">
        <v>47</v>
      </c>
      <c r="N52" s="3" t="s">
        <v>47</v>
      </c>
      <c r="O52" s="3" t="s">
        <v>38</v>
      </c>
      <c r="P52" s="5" t="s">
        <v>47</v>
      </c>
      <c r="Q52" s="3" t="s">
        <v>48</v>
      </c>
      <c r="R52" s="3" t="s">
        <v>47</v>
      </c>
      <c r="S52" s="3" t="s">
        <v>50</v>
      </c>
      <c r="T52" s="5" t="s">
        <v>80</v>
      </c>
      <c r="U52" s="3" t="s">
        <v>80</v>
      </c>
      <c r="V52" s="3" t="s">
        <v>80</v>
      </c>
      <c r="W52" s="3" t="s">
        <v>176</v>
      </c>
      <c r="X52" s="5" t="s">
        <v>47</v>
      </c>
      <c r="Y52" s="3" t="s">
        <v>47</v>
      </c>
      <c r="Z52" s="3" t="s">
        <v>80</v>
      </c>
      <c r="AA52" s="3" t="s">
        <v>121</v>
      </c>
      <c r="AB52" s="5" t="s">
        <v>46</v>
      </c>
      <c r="AC52" s="3" t="s">
        <v>2564</v>
      </c>
      <c r="AD52" s="3" t="s">
        <v>80</v>
      </c>
      <c r="AE52" s="3" t="s">
        <v>176</v>
      </c>
      <c r="AF52" s="5" t="s">
        <v>4274</v>
      </c>
      <c r="AG52" s="3" t="s">
        <v>184</v>
      </c>
      <c r="AH52" s="5" t="s">
        <v>5833</v>
      </c>
      <c r="AI52" s="3" t="s">
        <v>5834</v>
      </c>
      <c r="AK52" s="16">
        <f t="shared" si="5"/>
        <v>220.71000000000004</v>
      </c>
      <c r="AL52" t="str">
        <f t="shared" si="6"/>
        <v xml:space="preserve">  </v>
      </c>
      <c r="AN52" s="23">
        <f t="shared" si="7"/>
        <v>1.3733563642345585</v>
      </c>
      <c r="AQ52" s="25">
        <f t="shared" si="3"/>
        <v>8.482079406250409E-2</v>
      </c>
      <c r="AR52" s="41">
        <f t="shared" si="4"/>
        <v>11.789561876337826</v>
      </c>
    </row>
    <row r="53" spans="1:44" x14ac:dyDescent="0.25">
      <c r="A53" s="3" t="s">
        <v>67</v>
      </c>
      <c r="B53" s="4" t="s">
        <v>2568</v>
      </c>
      <c r="C53" s="3" t="s">
        <v>42</v>
      </c>
      <c r="D53" s="3" t="s">
        <v>515</v>
      </c>
      <c r="E53" s="3" t="s">
        <v>3348</v>
      </c>
      <c r="F53" s="3" t="s">
        <v>695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56</v>
      </c>
      <c r="L53" s="5" t="s">
        <v>47</v>
      </c>
      <c r="M53" s="3" t="s">
        <v>2523</v>
      </c>
      <c r="N53" s="3" t="s">
        <v>47</v>
      </c>
      <c r="O53" s="3" t="s">
        <v>38</v>
      </c>
      <c r="P53" s="5" t="s">
        <v>40</v>
      </c>
      <c r="Q53" s="3" t="s">
        <v>46</v>
      </c>
      <c r="R53" s="3" t="s">
        <v>47</v>
      </c>
      <c r="S53" s="3" t="s">
        <v>50</v>
      </c>
      <c r="T53" s="5" t="s">
        <v>46</v>
      </c>
      <c r="U53" s="3" t="s">
        <v>47</v>
      </c>
      <c r="V53" s="3" t="s">
        <v>47</v>
      </c>
      <c r="W53" s="3" t="s">
        <v>176</v>
      </c>
      <c r="X53" s="5" t="s">
        <v>47</v>
      </c>
      <c r="Y53" s="3" t="s">
        <v>47</v>
      </c>
      <c r="Z53" s="3" t="s">
        <v>80</v>
      </c>
      <c r="AA53" s="3" t="s">
        <v>121</v>
      </c>
      <c r="AB53" s="5" t="s">
        <v>2525</v>
      </c>
      <c r="AC53" s="3" t="s">
        <v>47</v>
      </c>
      <c r="AD53" s="3" t="s">
        <v>80</v>
      </c>
      <c r="AE53" s="3" t="s">
        <v>176</v>
      </c>
      <c r="AF53" s="5" t="s">
        <v>5314</v>
      </c>
      <c r="AG53" s="3" t="s">
        <v>195</v>
      </c>
      <c r="AH53" s="5" t="s">
        <v>5835</v>
      </c>
      <c r="AI53" s="3" t="s">
        <v>2825</v>
      </c>
      <c r="AK53" s="16">
        <f t="shared" si="5"/>
        <v>-23.509999999999991</v>
      </c>
      <c r="AL53" t="str">
        <f t="shared" si="6"/>
        <v xml:space="preserve">  </v>
      </c>
      <c r="AN53" s="23">
        <f t="shared" si="7"/>
        <v>-0.20767162190173613</v>
      </c>
      <c r="AQ53" s="25">
        <f t="shared" si="3"/>
        <v>0.58225731148502602</v>
      </c>
      <c r="AR53" s="41">
        <f t="shared" si="4"/>
        <v>1.7174537447190428</v>
      </c>
    </row>
    <row r="54" spans="1:44" x14ac:dyDescent="0.25">
      <c r="A54" s="3" t="s">
        <v>3126</v>
      </c>
      <c r="B54" s="4" t="s">
        <v>2506</v>
      </c>
      <c r="C54" s="3" t="s">
        <v>58</v>
      </c>
      <c r="D54" s="3" t="s">
        <v>377</v>
      </c>
      <c r="E54" s="3" t="s">
        <v>3282</v>
      </c>
      <c r="F54" s="3" t="s">
        <v>418</v>
      </c>
      <c r="G54" s="3" t="s">
        <v>65</v>
      </c>
      <c r="H54" s="5" t="s">
        <v>46</v>
      </c>
      <c r="I54" s="3" t="s">
        <v>47</v>
      </c>
      <c r="J54" s="3" t="s">
        <v>46</v>
      </c>
      <c r="K54" s="3" t="s">
        <v>143</v>
      </c>
      <c r="L54" s="5" t="s">
        <v>47</v>
      </c>
      <c r="M54" s="3" t="s">
        <v>86</v>
      </c>
      <c r="N54" s="3" t="s">
        <v>80</v>
      </c>
      <c r="O54" s="3" t="s">
        <v>38</v>
      </c>
      <c r="P54" s="5" t="s">
        <v>40</v>
      </c>
      <c r="Q54" s="3" t="s">
        <v>47</v>
      </c>
      <c r="R54" s="3" t="s">
        <v>47</v>
      </c>
      <c r="S54" s="3" t="s">
        <v>50</v>
      </c>
      <c r="T54" s="5" t="s">
        <v>2525</v>
      </c>
      <c r="U54" s="3" t="s">
        <v>47</v>
      </c>
      <c r="V54" s="3" t="s">
        <v>80</v>
      </c>
      <c r="W54" s="3" t="s">
        <v>176</v>
      </c>
      <c r="X54" s="5" t="s">
        <v>80</v>
      </c>
      <c r="Y54" s="3" t="s">
        <v>80</v>
      </c>
      <c r="Z54" s="3" t="s">
        <v>46</v>
      </c>
      <c r="AA54" s="3" t="s">
        <v>121</v>
      </c>
      <c r="AB54" s="5" t="s">
        <v>46</v>
      </c>
      <c r="AC54" s="3" t="s">
        <v>80</v>
      </c>
      <c r="AD54" s="3" t="s">
        <v>80</v>
      </c>
      <c r="AE54" s="3" t="s">
        <v>176</v>
      </c>
      <c r="AF54" s="5" t="s">
        <v>2894</v>
      </c>
      <c r="AG54" s="3" t="s">
        <v>184</v>
      </c>
      <c r="AH54" s="5" t="s">
        <v>5836</v>
      </c>
      <c r="AI54" s="9" t="s">
        <v>5837</v>
      </c>
      <c r="AK54" s="16">
        <f t="shared" si="5"/>
        <v>-401.3900000000001</v>
      </c>
      <c r="AL54" t="str">
        <f t="shared" si="6"/>
        <v xml:space="preserve">  </v>
      </c>
      <c r="AN54" s="23">
        <f t="shared" si="7"/>
        <v>-2.6539858279503115</v>
      </c>
      <c r="AQ54" s="25">
        <f t="shared" si="3"/>
        <v>0.99602264161333398</v>
      </c>
      <c r="AR54" s="41">
        <f t="shared" si="4"/>
        <v>1.0039932409369967</v>
      </c>
    </row>
    <row r="55" spans="1:44" x14ac:dyDescent="0.25">
      <c r="A55" s="3" t="s">
        <v>3126</v>
      </c>
      <c r="B55" s="4" t="s">
        <v>132</v>
      </c>
      <c r="C55" s="3" t="s">
        <v>42</v>
      </c>
      <c r="D55" s="3" t="s">
        <v>59</v>
      </c>
      <c r="E55" s="3" t="s">
        <v>3308</v>
      </c>
      <c r="F55" s="3" t="s">
        <v>942</v>
      </c>
      <c r="G55" s="3" t="s">
        <v>42</v>
      </c>
      <c r="H55" s="5" t="s">
        <v>46</v>
      </c>
      <c r="I55" s="3" t="s">
        <v>47</v>
      </c>
      <c r="J55" s="3" t="s">
        <v>47</v>
      </c>
      <c r="K55" s="3" t="s">
        <v>143</v>
      </c>
      <c r="L55" s="5" t="s">
        <v>61</v>
      </c>
      <c r="M55" s="3" t="s">
        <v>80</v>
      </c>
      <c r="N55" s="3" t="s">
        <v>47</v>
      </c>
      <c r="O55" s="3" t="s">
        <v>38</v>
      </c>
      <c r="P55" s="5" t="s">
        <v>2525</v>
      </c>
      <c r="Q55" s="3" t="s">
        <v>47</v>
      </c>
      <c r="R55" s="3" t="s">
        <v>47</v>
      </c>
      <c r="S55" s="3" t="s">
        <v>50</v>
      </c>
      <c r="T55" s="5" t="s">
        <v>47</v>
      </c>
      <c r="U55" s="3" t="s">
        <v>47</v>
      </c>
      <c r="V55" s="3" t="s">
        <v>47</v>
      </c>
      <c r="W55" s="3" t="s">
        <v>176</v>
      </c>
      <c r="X55" s="5" t="s">
        <v>2525</v>
      </c>
      <c r="Y55" s="3" t="s">
        <v>80</v>
      </c>
      <c r="Z55" s="3" t="s">
        <v>46</v>
      </c>
      <c r="AA55" s="3" t="s">
        <v>121</v>
      </c>
      <c r="AB55" s="5" t="s">
        <v>46</v>
      </c>
      <c r="AC55" s="3" t="s">
        <v>2525</v>
      </c>
      <c r="AD55" s="3" t="s">
        <v>80</v>
      </c>
      <c r="AE55" s="3" t="s">
        <v>176</v>
      </c>
      <c r="AF55" s="5" t="s">
        <v>2894</v>
      </c>
      <c r="AG55" s="3" t="s">
        <v>184</v>
      </c>
      <c r="AH55" s="5" t="s">
        <v>5836</v>
      </c>
      <c r="AI55" s="3" t="s">
        <v>5838</v>
      </c>
      <c r="AK55" s="16">
        <f t="shared" si="5"/>
        <v>-206.69000000000005</v>
      </c>
      <c r="AL55" t="str">
        <f t="shared" si="6"/>
        <v xml:space="preserve">  </v>
      </c>
      <c r="AN55" s="23">
        <f t="shared" si="7"/>
        <v>-1.3935397182920666</v>
      </c>
      <c r="AQ55" s="25">
        <f t="shared" si="3"/>
        <v>0.9182716784773689</v>
      </c>
      <c r="AR55" s="41">
        <f t="shared" si="4"/>
        <v>1.0890023327934373</v>
      </c>
    </row>
    <row r="56" spans="1:44" x14ac:dyDescent="0.25">
      <c r="A56" s="3" t="s">
        <v>773</v>
      </c>
      <c r="B56" s="4" t="s">
        <v>3344</v>
      </c>
      <c r="C56" s="3" t="s">
        <v>58</v>
      </c>
      <c r="D56" s="3" t="s">
        <v>515</v>
      </c>
      <c r="E56" s="3" t="s">
        <v>3345</v>
      </c>
      <c r="F56" s="3" t="s">
        <v>1222</v>
      </c>
      <c r="G56" s="3" t="s">
        <v>42</v>
      </c>
      <c r="H56" s="5" t="s">
        <v>47</v>
      </c>
      <c r="I56" s="3" t="s">
        <v>46</v>
      </c>
      <c r="J56" s="3" t="s">
        <v>47</v>
      </c>
      <c r="K56" s="3" t="s">
        <v>143</v>
      </c>
      <c r="L56" s="5" t="s">
        <v>46</v>
      </c>
      <c r="M56" s="3" t="s">
        <v>80</v>
      </c>
      <c r="N56" s="3" t="s">
        <v>47</v>
      </c>
      <c r="O56" s="3" t="s">
        <v>38</v>
      </c>
      <c r="P56" s="5" t="s">
        <v>2518</v>
      </c>
      <c r="Q56" s="3" t="s">
        <v>48</v>
      </c>
      <c r="R56" s="3" t="s">
        <v>47</v>
      </c>
      <c r="S56" s="3" t="s">
        <v>50</v>
      </c>
      <c r="T56" s="5" t="s">
        <v>46</v>
      </c>
      <c r="U56" s="3" t="s">
        <v>80</v>
      </c>
      <c r="V56" s="3" t="s">
        <v>80</v>
      </c>
      <c r="W56" s="3" t="s">
        <v>176</v>
      </c>
      <c r="X56" s="5" t="s">
        <v>47</v>
      </c>
      <c r="Y56" s="3" t="s">
        <v>80</v>
      </c>
      <c r="Z56" s="3" t="s">
        <v>80</v>
      </c>
      <c r="AA56" s="3" t="s">
        <v>121</v>
      </c>
      <c r="AB56" s="5" t="s">
        <v>46</v>
      </c>
      <c r="AC56" s="3" t="s">
        <v>47</v>
      </c>
      <c r="AD56" s="3" t="s">
        <v>80</v>
      </c>
      <c r="AE56" s="3" t="s">
        <v>176</v>
      </c>
      <c r="AF56" s="5" t="s">
        <v>3133</v>
      </c>
      <c r="AG56" s="3" t="s">
        <v>184</v>
      </c>
      <c r="AH56" s="5" t="s">
        <v>5839</v>
      </c>
      <c r="AI56" s="3" t="s">
        <v>5840</v>
      </c>
      <c r="AK56" s="16">
        <f t="shared" si="5"/>
        <v>-7.0900000000001455</v>
      </c>
      <c r="AL56" t="str">
        <f t="shared" si="6"/>
        <v xml:space="preserve">  </v>
      </c>
      <c r="AN56" s="23">
        <f t="shared" si="7"/>
        <v>-0.10137205785146294</v>
      </c>
      <c r="AQ56" s="25">
        <f t="shared" si="3"/>
        <v>0.54037244160328723</v>
      </c>
      <c r="AR56" s="41">
        <f t="shared" si="4"/>
        <v>1.8505754975827338</v>
      </c>
    </row>
    <row r="57" spans="1:44" x14ac:dyDescent="0.25">
      <c r="A57" s="3" t="s">
        <v>355</v>
      </c>
      <c r="B57" s="4" t="s">
        <v>931</v>
      </c>
      <c r="C57" s="3" t="s">
        <v>42</v>
      </c>
      <c r="D57" s="3" t="s">
        <v>377</v>
      </c>
      <c r="E57" s="3" t="s">
        <v>3362</v>
      </c>
      <c r="F57" s="3" t="s">
        <v>1669</v>
      </c>
      <c r="G57" s="3" t="s">
        <v>42</v>
      </c>
      <c r="H57" s="5" t="s">
        <v>46</v>
      </c>
      <c r="I57" s="3" t="s">
        <v>46</v>
      </c>
      <c r="J57" s="3" t="s">
        <v>47</v>
      </c>
      <c r="K57" s="3" t="s">
        <v>143</v>
      </c>
      <c r="L57" s="5" t="s">
        <v>48</v>
      </c>
      <c r="M57" s="3" t="s">
        <v>47</v>
      </c>
      <c r="N57" s="3" t="s">
        <v>47</v>
      </c>
      <c r="O57" s="3" t="s">
        <v>38</v>
      </c>
      <c r="P57" s="5" t="s">
        <v>40</v>
      </c>
      <c r="Q57" s="3" t="s">
        <v>86</v>
      </c>
      <c r="R57" s="3" t="s">
        <v>47</v>
      </c>
      <c r="S57" s="3" t="s">
        <v>91</v>
      </c>
      <c r="T57" s="5" t="s">
        <v>61</v>
      </c>
      <c r="U57" s="3" t="s">
        <v>47</v>
      </c>
      <c r="V57" s="3" t="s">
        <v>80</v>
      </c>
      <c r="W57" s="3" t="s">
        <v>176</v>
      </c>
      <c r="X57" s="5" t="s">
        <v>47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47</v>
      </c>
      <c r="AD57" s="3" t="s">
        <v>80</v>
      </c>
      <c r="AE57" s="3" t="s">
        <v>176</v>
      </c>
      <c r="AF57" s="5" t="s">
        <v>256</v>
      </c>
      <c r="AG57" s="3" t="s">
        <v>950</v>
      </c>
      <c r="AH57" s="5" t="s">
        <v>5841</v>
      </c>
      <c r="AI57" s="3" t="s">
        <v>5842</v>
      </c>
      <c r="AK57" s="16">
        <f t="shared" si="5"/>
        <v>-9.5099999999999909</v>
      </c>
      <c r="AL57" t="str">
        <f t="shared" si="6"/>
        <v xml:space="preserve">  </v>
      </c>
      <c r="AN57" s="23">
        <f t="shared" si="7"/>
        <v>-0.11703861966642318</v>
      </c>
      <c r="AQ57" s="25">
        <f t="shared" si="3"/>
        <v>0.54658527514900901</v>
      </c>
      <c r="AR57" s="41">
        <f t="shared" si="4"/>
        <v>1.8295406873655387</v>
      </c>
    </row>
    <row r="58" spans="1:44" x14ac:dyDescent="0.25">
      <c r="A58" s="3" t="s">
        <v>821</v>
      </c>
      <c r="B58" s="4" t="s">
        <v>3357</v>
      </c>
      <c r="C58" s="3" t="s">
        <v>58</v>
      </c>
      <c r="D58" s="3" t="s">
        <v>380</v>
      </c>
      <c r="E58" s="3" t="s">
        <v>3358</v>
      </c>
      <c r="F58" s="3" t="s">
        <v>2074</v>
      </c>
      <c r="G58" s="3" t="s">
        <v>42</v>
      </c>
      <c r="H58" s="5" t="s">
        <v>47</v>
      </c>
      <c r="I58" s="3" t="s">
        <v>46</v>
      </c>
      <c r="J58" s="3" t="s">
        <v>46</v>
      </c>
      <c r="K58" s="3" t="s">
        <v>143</v>
      </c>
      <c r="L58" s="5" t="s">
        <v>40</v>
      </c>
      <c r="M58" s="3" t="s">
        <v>80</v>
      </c>
      <c r="N58" s="3" t="s">
        <v>47</v>
      </c>
      <c r="O58" s="3" t="s">
        <v>38</v>
      </c>
      <c r="P58" s="5" t="s">
        <v>2525</v>
      </c>
      <c r="Q58" s="3" t="s">
        <v>61</v>
      </c>
      <c r="R58" s="3" t="s">
        <v>47</v>
      </c>
      <c r="S58" s="3" t="s">
        <v>50</v>
      </c>
      <c r="T58" s="5" t="s">
        <v>2525</v>
      </c>
      <c r="U58" s="3" t="s">
        <v>47</v>
      </c>
      <c r="V58" s="3" t="s">
        <v>80</v>
      </c>
      <c r="W58" s="3" t="s">
        <v>176</v>
      </c>
      <c r="X58" s="5" t="s">
        <v>47</v>
      </c>
      <c r="Y58" s="3" t="s">
        <v>80</v>
      </c>
      <c r="Z58" s="3" t="s">
        <v>80</v>
      </c>
      <c r="AA58" s="3" t="s">
        <v>121</v>
      </c>
      <c r="AB58" s="5" t="s">
        <v>46</v>
      </c>
      <c r="AC58" s="3" t="s">
        <v>80</v>
      </c>
      <c r="AD58" s="3" t="s">
        <v>80</v>
      </c>
      <c r="AE58" s="3" t="s">
        <v>176</v>
      </c>
      <c r="AF58" s="5" t="s">
        <v>256</v>
      </c>
      <c r="AG58" s="3" t="s">
        <v>184</v>
      </c>
      <c r="AH58" s="5" t="s">
        <v>5841</v>
      </c>
      <c r="AI58" s="3" t="s">
        <v>5843</v>
      </c>
      <c r="AK58" s="16">
        <f t="shared" si="5"/>
        <v>-36.6099999999999</v>
      </c>
      <c r="AL58" t="str">
        <f t="shared" si="6"/>
        <v xml:space="preserve">  </v>
      </c>
      <c r="AN58" s="23">
        <f t="shared" si="7"/>
        <v>-0.29247821685049263</v>
      </c>
      <c r="AQ58" s="25">
        <f t="shared" si="3"/>
        <v>0.6150394937260687</v>
      </c>
      <c r="AR58" s="41">
        <f t="shared" si="4"/>
        <v>1.6259118482648012</v>
      </c>
    </row>
    <row r="59" spans="1:44" x14ac:dyDescent="0.25">
      <c r="A59" s="3" t="s">
        <v>210</v>
      </c>
      <c r="B59" s="4" t="s">
        <v>3328</v>
      </c>
      <c r="C59" s="3" t="s">
        <v>42</v>
      </c>
      <c r="D59" s="3" t="s">
        <v>515</v>
      </c>
      <c r="E59" s="3" t="s">
        <v>3329</v>
      </c>
      <c r="F59" s="3" t="s">
        <v>1951</v>
      </c>
      <c r="G59" s="3" t="s">
        <v>42</v>
      </c>
      <c r="H59" s="5" t="s">
        <v>46</v>
      </c>
      <c r="I59" s="3" t="s">
        <v>47</v>
      </c>
      <c r="J59" s="3" t="s">
        <v>46</v>
      </c>
      <c r="K59" s="3" t="s">
        <v>138</v>
      </c>
      <c r="L59" s="5" t="s">
        <v>47</v>
      </c>
      <c r="M59" s="3" t="s">
        <v>80</v>
      </c>
      <c r="N59" s="3" t="s">
        <v>2564</v>
      </c>
      <c r="O59" s="3" t="s">
        <v>38</v>
      </c>
      <c r="P59" s="5" t="s">
        <v>47</v>
      </c>
      <c r="Q59" s="3" t="s">
        <v>46</v>
      </c>
      <c r="R59" s="3" t="s">
        <v>47</v>
      </c>
      <c r="S59" s="3" t="s">
        <v>50</v>
      </c>
      <c r="T59" s="5" t="s">
        <v>4273</v>
      </c>
      <c r="U59" s="3" t="s">
        <v>47</v>
      </c>
      <c r="V59" s="3" t="s">
        <v>47</v>
      </c>
      <c r="W59" s="3" t="s">
        <v>176</v>
      </c>
      <c r="X59" s="5" t="s">
        <v>47</v>
      </c>
      <c r="Y59" s="3" t="s">
        <v>47</v>
      </c>
      <c r="Z59" s="3" t="s">
        <v>80</v>
      </c>
      <c r="AA59" s="3" t="s">
        <v>121</v>
      </c>
      <c r="AB59" s="5" t="s">
        <v>46</v>
      </c>
      <c r="AC59" s="3" t="s">
        <v>80</v>
      </c>
      <c r="AD59" s="3" t="s">
        <v>80</v>
      </c>
      <c r="AE59" s="3" t="s">
        <v>176</v>
      </c>
      <c r="AF59" s="5" t="s">
        <v>149</v>
      </c>
      <c r="AG59" s="3" t="s">
        <v>567</v>
      </c>
      <c r="AH59" s="5" t="s">
        <v>5844</v>
      </c>
      <c r="AI59" s="3" t="s">
        <v>5845</v>
      </c>
      <c r="AK59" s="16">
        <f t="shared" si="5"/>
        <v>-1.0799999999999272</v>
      </c>
      <c r="AL59" t="str">
        <f t="shared" si="6"/>
        <v xml:space="preserve">  </v>
      </c>
      <c r="AN59" s="23">
        <f t="shared" si="7"/>
        <v>-6.2464604749016488E-2</v>
      </c>
      <c r="AQ59" s="25">
        <f t="shared" si="3"/>
        <v>0.5249035759040217</v>
      </c>
      <c r="AR59" s="41">
        <f t="shared" si="4"/>
        <v>1.9051118070166271</v>
      </c>
    </row>
    <row r="60" spans="1:44" x14ac:dyDescent="0.25">
      <c r="A60" s="3" t="s">
        <v>188</v>
      </c>
      <c r="B60" s="4" t="s">
        <v>1959</v>
      </c>
      <c r="C60" s="3" t="s">
        <v>58</v>
      </c>
      <c r="D60" s="3" t="s">
        <v>515</v>
      </c>
      <c r="E60" s="3" t="s">
        <v>5846</v>
      </c>
      <c r="F60" s="3" t="s">
        <v>222</v>
      </c>
      <c r="G60" s="3" t="s">
        <v>42</v>
      </c>
      <c r="H60" s="5" t="s">
        <v>46</v>
      </c>
      <c r="I60" s="3" t="s">
        <v>46</v>
      </c>
      <c r="J60" s="3" t="s">
        <v>46</v>
      </c>
      <c r="K60" s="3" t="s">
        <v>143</v>
      </c>
      <c r="L60" s="5" t="s">
        <v>47</v>
      </c>
      <c r="M60" s="3" t="s">
        <v>47</v>
      </c>
      <c r="N60" s="3" t="s">
        <v>80</v>
      </c>
      <c r="O60" s="3" t="s">
        <v>38</v>
      </c>
      <c r="P60" s="5" t="s">
        <v>47</v>
      </c>
      <c r="Q60" s="3" t="s">
        <v>48</v>
      </c>
      <c r="R60" s="3" t="s">
        <v>47</v>
      </c>
      <c r="S60" s="3" t="s">
        <v>50</v>
      </c>
      <c r="T60" s="5" t="s">
        <v>47</v>
      </c>
      <c r="U60" s="3" t="s">
        <v>47</v>
      </c>
      <c r="V60" s="3" t="s">
        <v>80</v>
      </c>
      <c r="W60" s="3" t="s">
        <v>176</v>
      </c>
      <c r="X60" s="5" t="s">
        <v>47</v>
      </c>
      <c r="Y60" s="3" t="s">
        <v>80</v>
      </c>
      <c r="Z60" s="3" t="s">
        <v>80</v>
      </c>
      <c r="AA60" s="3" t="s">
        <v>121</v>
      </c>
      <c r="AB60" s="5" t="s">
        <v>2525</v>
      </c>
      <c r="AC60" s="3" t="s">
        <v>80</v>
      </c>
      <c r="AD60" s="3" t="s">
        <v>80</v>
      </c>
      <c r="AE60" s="3" t="s">
        <v>176</v>
      </c>
      <c r="AF60" s="5" t="s">
        <v>3349</v>
      </c>
      <c r="AG60" s="3" t="s">
        <v>184</v>
      </c>
      <c r="AH60" s="5" t="s">
        <v>5847</v>
      </c>
      <c r="AI60" s="3" t="s">
        <v>5848</v>
      </c>
      <c r="AK60" s="16">
        <f t="shared" si="5"/>
        <v>-151.95000000000005</v>
      </c>
      <c r="AL60" t="str">
        <f t="shared" si="6"/>
        <v xml:space="preserve">  </v>
      </c>
      <c r="AN60" s="23">
        <f t="shared" si="7"/>
        <v>-1.0391646795519931</v>
      </c>
      <c r="AQ60" s="25">
        <f t="shared" si="3"/>
        <v>0.85063592294355328</v>
      </c>
      <c r="AR60" s="41">
        <f t="shared" si="4"/>
        <v>1.1755910760735158</v>
      </c>
    </row>
    <row r="61" spans="1:44" x14ac:dyDescent="0.25">
      <c r="A61" s="3" t="s">
        <v>340</v>
      </c>
      <c r="B61" s="4" t="s">
        <v>1746</v>
      </c>
      <c r="C61" s="3" t="s">
        <v>58</v>
      </c>
      <c r="D61" s="3" t="s">
        <v>515</v>
      </c>
      <c r="E61" s="3" t="s">
        <v>3336</v>
      </c>
      <c r="F61" s="3" t="s">
        <v>3337</v>
      </c>
      <c r="G61" s="3" t="s">
        <v>42</v>
      </c>
      <c r="H61" s="5" t="s">
        <v>47</v>
      </c>
      <c r="I61" s="3" t="s">
        <v>46</v>
      </c>
      <c r="J61" s="3" t="s">
        <v>47</v>
      </c>
      <c r="K61" s="3" t="s">
        <v>143</v>
      </c>
      <c r="L61" s="5" t="s">
        <v>47</v>
      </c>
      <c r="M61" s="3" t="s">
        <v>80</v>
      </c>
      <c r="N61" s="3" t="s">
        <v>80</v>
      </c>
      <c r="O61" s="3" t="s">
        <v>38</v>
      </c>
      <c r="P61" s="5" t="s">
        <v>40</v>
      </c>
      <c r="Q61" s="3" t="s">
        <v>48</v>
      </c>
      <c r="R61" s="3" t="s">
        <v>47</v>
      </c>
      <c r="S61" s="3" t="s">
        <v>50</v>
      </c>
      <c r="T61" s="5" t="s">
        <v>47</v>
      </c>
      <c r="U61" s="3" t="s">
        <v>80</v>
      </c>
      <c r="V61" s="3" t="s">
        <v>80</v>
      </c>
      <c r="W61" s="3" t="s">
        <v>176</v>
      </c>
      <c r="X61" s="5" t="s">
        <v>47</v>
      </c>
      <c r="Y61" s="3" t="s">
        <v>80</v>
      </c>
      <c r="Z61" s="3" t="s">
        <v>80</v>
      </c>
      <c r="AA61" s="3" t="s">
        <v>121</v>
      </c>
      <c r="AB61" s="5" t="s">
        <v>2525</v>
      </c>
      <c r="AC61" s="3" t="s">
        <v>80</v>
      </c>
      <c r="AD61" s="3" t="s">
        <v>80</v>
      </c>
      <c r="AE61" s="3" t="s">
        <v>176</v>
      </c>
      <c r="AF61" s="5" t="s">
        <v>5849</v>
      </c>
      <c r="AG61" s="3" t="s">
        <v>184</v>
      </c>
      <c r="AH61" s="5" t="s">
        <v>5850</v>
      </c>
      <c r="AI61" s="3" t="s">
        <v>5851</v>
      </c>
      <c r="AK61" s="16">
        <f t="shared" si="5"/>
        <v>-113.05999999999995</v>
      </c>
      <c r="AL61" t="str">
        <f t="shared" si="6"/>
        <v xml:space="preserve">  </v>
      </c>
      <c r="AN61" s="23">
        <f t="shared" si="7"/>
        <v>-0.787399146914041</v>
      </c>
      <c r="AQ61" s="25">
        <f t="shared" si="3"/>
        <v>0.78447587700792409</v>
      </c>
      <c r="AR61" s="41">
        <f t="shared" si="4"/>
        <v>1.2747364569247281</v>
      </c>
    </row>
    <row r="62" spans="1:44" x14ac:dyDescent="0.25">
      <c r="A62" s="3" t="s">
        <v>78</v>
      </c>
      <c r="B62" s="4" t="s">
        <v>3352</v>
      </c>
      <c r="C62" s="3" t="s">
        <v>63</v>
      </c>
      <c r="D62" s="3" t="s">
        <v>380</v>
      </c>
      <c r="E62" s="3" t="s">
        <v>3353</v>
      </c>
      <c r="F62" s="3" t="s">
        <v>3354</v>
      </c>
      <c r="G62" s="3" t="s">
        <v>42</v>
      </c>
      <c r="H62" s="5" t="s">
        <v>46</v>
      </c>
      <c r="I62" s="3" t="s">
        <v>47</v>
      </c>
      <c r="J62" s="3" t="s">
        <v>47</v>
      </c>
      <c r="K62" s="3" t="s">
        <v>143</v>
      </c>
      <c r="L62" s="5" t="s">
        <v>47</v>
      </c>
      <c r="M62" s="3" t="s">
        <v>80</v>
      </c>
      <c r="N62" s="3" t="s">
        <v>80</v>
      </c>
      <c r="O62" s="3" t="s">
        <v>38</v>
      </c>
      <c r="P62" s="5" t="s">
        <v>40</v>
      </c>
      <c r="Q62" s="3" t="s">
        <v>86</v>
      </c>
      <c r="R62" s="3" t="s">
        <v>47</v>
      </c>
      <c r="S62" s="3" t="s">
        <v>50</v>
      </c>
      <c r="T62" s="5" t="s">
        <v>80</v>
      </c>
      <c r="U62" s="3" t="s">
        <v>80</v>
      </c>
      <c r="V62" s="3" t="s">
        <v>80</v>
      </c>
      <c r="W62" s="3" t="s">
        <v>176</v>
      </c>
      <c r="X62" s="5" t="s">
        <v>80</v>
      </c>
      <c r="Y62" s="3" t="s">
        <v>80</v>
      </c>
      <c r="Z62" s="3" t="s">
        <v>80</v>
      </c>
      <c r="AA62" s="3" t="s">
        <v>121</v>
      </c>
      <c r="AB62" s="5" t="s">
        <v>80</v>
      </c>
      <c r="AC62" s="3" t="s">
        <v>80</v>
      </c>
      <c r="AD62" s="3" t="s">
        <v>80</v>
      </c>
      <c r="AE62" s="3" t="s">
        <v>176</v>
      </c>
      <c r="AF62" s="5" t="s">
        <v>44</v>
      </c>
      <c r="AG62" s="3" t="s">
        <v>184</v>
      </c>
      <c r="AH62" s="5" t="s">
        <v>5852</v>
      </c>
      <c r="AI62" s="3" t="s">
        <v>4523</v>
      </c>
      <c r="AK62" s="16">
        <f t="shared" si="5"/>
        <v>-75.120000000000118</v>
      </c>
      <c r="AL62" t="str">
        <f t="shared" si="6"/>
        <v xml:space="preserve">  </v>
      </c>
      <c r="AN62" s="23">
        <f t="shared" si="7"/>
        <v>-0.54178371085634403</v>
      </c>
      <c r="AQ62" s="25">
        <f t="shared" si="3"/>
        <v>0.70601624295413234</v>
      </c>
      <c r="AR62" s="41">
        <f t="shared" si="4"/>
        <v>1.416398007807544</v>
      </c>
    </row>
    <row r="63" spans="1:44" x14ac:dyDescent="0.25">
      <c r="A63" s="3" t="s">
        <v>396</v>
      </c>
      <c r="B63" s="4" t="s">
        <v>2590</v>
      </c>
      <c r="C63" s="3" t="s">
        <v>58</v>
      </c>
      <c r="D63" s="3" t="s">
        <v>515</v>
      </c>
      <c r="E63" s="3" t="s">
        <v>3365</v>
      </c>
      <c r="F63" s="3" t="s">
        <v>3366</v>
      </c>
      <c r="G63" s="3" t="s">
        <v>42</v>
      </c>
      <c r="H63" s="5" t="s">
        <v>47</v>
      </c>
      <c r="I63" s="3" t="s">
        <v>47</v>
      </c>
      <c r="J63" s="3" t="s">
        <v>47</v>
      </c>
      <c r="K63" s="3" t="s">
        <v>143</v>
      </c>
      <c r="L63" s="5" t="s">
        <v>47</v>
      </c>
      <c r="M63" s="3" t="s">
        <v>47</v>
      </c>
      <c r="N63" s="3" t="s">
        <v>80</v>
      </c>
      <c r="O63" s="3" t="s">
        <v>38</v>
      </c>
      <c r="P63" s="5" t="s">
        <v>47</v>
      </c>
      <c r="Q63" s="3" t="s">
        <v>47</v>
      </c>
      <c r="R63" s="3" t="s">
        <v>47</v>
      </c>
      <c r="S63" s="3" t="s">
        <v>50</v>
      </c>
      <c r="T63" s="5" t="s">
        <v>2525</v>
      </c>
      <c r="U63" s="3" t="s">
        <v>80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80</v>
      </c>
      <c r="AA63" s="3" t="s">
        <v>121</v>
      </c>
      <c r="AB63" s="5" t="s">
        <v>2525</v>
      </c>
      <c r="AC63" s="3" t="s">
        <v>80</v>
      </c>
      <c r="AD63" s="3" t="s">
        <v>80</v>
      </c>
      <c r="AE63" s="3" t="s">
        <v>176</v>
      </c>
      <c r="AF63" s="5" t="s">
        <v>46</v>
      </c>
      <c r="AG63" s="3" t="s">
        <v>184</v>
      </c>
      <c r="AH63" s="5" t="s">
        <v>5853</v>
      </c>
      <c r="AI63" s="3" t="s">
        <v>5854</v>
      </c>
      <c r="AK63" s="16">
        <f t="shared" si="5"/>
        <v>-219.99</v>
      </c>
      <c r="AL63" t="str">
        <f t="shared" si="6"/>
        <v xml:space="preserve">  </v>
      </c>
      <c r="AN63" s="23">
        <f t="shared" si="7"/>
        <v>-1.4796410704156135</v>
      </c>
      <c r="AQ63" s="25">
        <f t="shared" si="3"/>
        <v>0.93051547006626256</v>
      </c>
      <c r="AR63" s="41">
        <f t="shared" si="4"/>
        <v>1.0746731593068404</v>
      </c>
    </row>
    <row r="64" spans="1:44" x14ac:dyDescent="0.25">
      <c r="A64" s="3" t="s">
        <v>38</v>
      </c>
      <c r="B64" s="4" t="s">
        <v>2581</v>
      </c>
      <c r="C64" s="3" t="s">
        <v>63</v>
      </c>
      <c r="D64" s="3" t="s">
        <v>515</v>
      </c>
      <c r="E64" s="3" t="s">
        <v>42</v>
      </c>
      <c r="F64" s="3" t="s">
        <v>80</v>
      </c>
      <c r="G64" s="3" t="s">
        <v>42</v>
      </c>
      <c r="H64" s="5" t="s">
        <v>47</v>
      </c>
      <c r="I64" s="3" t="s">
        <v>80</v>
      </c>
      <c r="J64" s="3" t="s">
        <v>47</v>
      </c>
      <c r="K64" s="3" t="s">
        <v>143</v>
      </c>
      <c r="L64" s="5" t="s">
        <v>40</v>
      </c>
      <c r="M64" s="3" t="s">
        <v>47</v>
      </c>
      <c r="N64" s="3" t="s">
        <v>47</v>
      </c>
      <c r="O64" s="3" t="s">
        <v>38</v>
      </c>
      <c r="P64" s="5" t="s">
        <v>40</v>
      </c>
      <c r="Q64" s="3" t="s">
        <v>40</v>
      </c>
      <c r="R64" s="3" t="s">
        <v>47</v>
      </c>
      <c r="S64" s="3" t="s">
        <v>454</v>
      </c>
      <c r="T64" s="5" t="s">
        <v>2524</v>
      </c>
      <c r="U64" s="3" t="s">
        <v>80</v>
      </c>
      <c r="V64" s="3" t="s">
        <v>80</v>
      </c>
      <c r="W64" s="3" t="s">
        <v>220</v>
      </c>
      <c r="X64" s="5" t="s">
        <v>47</v>
      </c>
      <c r="Y64" s="3" t="s">
        <v>80</v>
      </c>
      <c r="Z64" s="3" t="s">
        <v>47</v>
      </c>
      <c r="AA64" s="3" t="s">
        <v>121</v>
      </c>
      <c r="AB64" s="5" t="s">
        <v>47</v>
      </c>
      <c r="AC64" s="3" t="s">
        <v>80</v>
      </c>
      <c r="AD64" s="3" t="s">
        <v>80</v>
      </c>
      <c r="AE64" s="3" t="s">
        <v>176</v>
      </c>
      <c r="AF64" s="5" t="s">
        <v>2519</v>
      </c>
      <c r="AG64" s="3" t="s">
        <v>1840</v>
      </c>
      <c r="AH64" s="5" t="s">
        <v>5855</v>
      </c>
      <c r="AI64" s="3" t="s">
        <v>42</v>
      </c>
      <c r="AK64" s="16">
        <f t="shared" si="5"/>
        <v>0</v>
      </c>
      <c r="AL64" t="str">
        <f t="shared" si="6"/>
        <v xml:space="preserve">  </v>
      </c>
      <c r="AN64" s="23">
        <f t="shared" si="7"/>
        <v>-5.5472916005149961E-2</v>
      </c>
      <c r="AQ64" s="25">
        <f t="shared" si="3"/>
        <v>0.52211914669350579</v>
      </c>
      <c r="AR64" s="41">
        <f t="shared" si="4"/>
        <v>1.9152716507962495</v>
      </c>
    </row>
    <row r="65" spans="1:44" x14ac:dyDescent="0.25">
      <c r="A65" s="3" t="s">
        <v>411</v>
      </c>
      <c r="B65" s="4" t="s">
        <v>3370</v>
      </c>
      <c r="C65" s="3" t="s">
        <v>278</v>
      </c>
      <c r="D65" s="3" t="s">
        <v>59</v>
      </c>
      <c r="E65" s="3" t="s">
        <v>2582</v>
      </c>
      <c r="F65" s="3" t="s">
        <v>716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143</v>
      </c>
      <c r="L65" s="5" t="s">
        <v>47</v>
      </c>
      <c r="M65" s="3" t="s">
        <v>80</v>
      </c>
      <c r="N65" s="3" t="s">
        <v>47</v>
      </c>
      <c r="O65" s="3" t="s">
        <v>38</v>
      </c>
      <c r="P65" s="5" t="s">
        <v>47</v>
      </c>
      <c r="Q65" s="3" t="s">
        <v>47</v>
      </c>
      <c r="R65" s="3" t="s">
        <v>80</v>
      </c>
      <c r="S65" s="3" t="s">
        <v>50</v>
      </c>
      <c r="T65" s="5" t="s">
        <v>47</v>
      </c>
      <c r="U65" s="3" t="s">
        <v>80</v>
      </c>
      <c r="V65" s="3" t="s">
        <v>47</v>
      </c>
      <c r="W65" s="3" t="s">
        <v>176</v>
      </c>
      <c r="X65" s="5" t="s">
        <v>47</v>
      </c>
      <c r="Y65" s="3" t="s">
        <v>47</v>
      </c>
      <c r="Z65" s="3" t="s">
        <v>47</v>
      </c>
      <c r="AA65" s="3" t="s">
        <v>121</v>
      </c>
      <c r="AB65" s="5" t="s">
        <v>47</v>
      </c>
      <c r="AC65" s="3" t="s">
        <v>80</v>
      </c>
      <c r="AD65" s="3" t="s">
        <v>80</v>
      </c>
      <c r="AE65" s="3" t="s">
        <v>176</v>
      </c>
      <c r="AF65" s="5" t="s">
        <v>47</v>
      </c>
      <c r="AG65" s="3" t="s">
        <v>184</v>
      </c>
      <c r="AH65" s="5" t="s">
        <v>5856</v>
      </c>
      <c r="AI65" s="3" t="s">
        <v>5857</v>
      </c>
      <c r="AK65" s="16">
        <f t="shared" si="5"/>
        <v>-223.40000000000009</v>
      </c>
      <c r="AL65" t="str">
        <f t="shared" si="6"/>
        <v xml:space="preserve">  </v>
      </c>
      <c r="AN65" s="23">
        <f t="shared" si="7"/>
        <v>-1.5017166802457866</v>
      </c>
      <c r="AQ65" s="25">
        <f t="shared" si="3"/>
        <v>0.93341485290026527</v>
      </c>
      <c r="AR65" s="41">
        <f t="shared" si="4"/>
        <v>1.0713349984659493</v>
      </c>
    </row>
    <row r="66" spans="1:44" x14ac:dyDescent="0.25">
      <c r="A66" s="67" t="s">
        <v>5858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</row>
    <row r="67" spans="1:44" x14ac:dyDescent="0.25">
      <c r="A67" s="66" t="s">
        <v>162</v>
      </c>
      <c r="B67" s="66"/>
      <c r="C67" s="66"/>
      <c r="D67" s="66"/>
      <c r="E67" s="66"/>
      <c r="F67" s="66"/>
      <c r="G67" s="66"/>
      <c r="H67" s="66"/>
    </row>
    <row r="71" spans="1:44" x14ac:dyDescent="0.25">
      <c r="A71" t="s">
        <v>42</v>
      </c>
      <c r="B71" t="s">
        <v>42</v>
      </c>
      <c r="C71" t="s">
        <v>42</v>
      </c>
      <c r="D71" t="s">
        <v>42</v>
      </c>
      <c r="E71" t="s">
        <v>42</v>
      </c>
      <c r="F71" t="s">
        <v>42</v>
      </c>
      <c r="G71" t="s">
        <v>42</v>
      </c>
      <c r="H71" t="s">
        <v>42</v>
      </c>
      <c r="I71" t="s">
        <v>42</v>
      </c>
      <c r="J71" t="s">
        <v>42</v>
      </c>
      <c r="K71" t="s">
        <v>42</v>
      </c>
      <c r="L71" t="s">
        <v>42</v>
      </c>
      <c r="M71" t="s">
        <v>42</v>
      </c>
      <c r="N71" t="s">
        <v>42</v>
      </c>
      <c r="O71" t="s">
        <v>42</v>
      </c>
      <c r="P71" t="s">
        <v>42</v>
      </c>
      <c r="Q71" t="s">
        <v>42</v>
      </c>
      <c r="R71" t="s">
        <v>42</v>
      </c>
      <c r="S71" t="s">
        <v>42</v>
      </c>
      <c r="T71" t="s">
        <v>42</v>
      </c>
      <c r="U71" t="s">
        <v>42</v>
      </c>
      <c r="V71" t="s">
        <v>42</v>
      </c>
      <c r="W71" t="s">
        <v>42</v>
      </c>
      <c r="X71" t="s">
        <v>42</v>
      </c>
      <c r="Y71" t="s">
        <v>42</v>
      </c>
      <c r="Z71" t="s">
        <v>42</v>
      </c>
      <c r="AA71" t="s">
        <v>42</v>
      </c>
      <c r="AB71" t="s">
        <v>42</v>
      </c>
      <c r="AC71" t="s">
        <v>42</v>
      </c>
      <c r="AD71" t="s">
        <v>42</v>
      </c>
      <c r="AE71" t="s">
        <v>42</v>
      </c>
      <c r="AF71" t="s">
        <v>42</v>
      </c>
      <c r="AG71" t="s">
        <v>42</v>
      </c>
      <c r="AH71" t="s">
        <v>42</v>
      </c>
      <c r="AI71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66:AI66"/>
    <mergeCell ref="A67:H67"/>
    <mergeCell ref="P2:S2"/>
    <mergeCell ref="T2:W2"/>
    <mergeCell ref="X2:AA2"/>
    <mergeCell ref="AB2:AE2"/>
    <mergeCell ref="AF2:AG2"/>
    <mergeCell ref="AH2:AH4"/>
  </mergeCells>
  <conditionalFormatting sqref="AK5:AK65">
    <cfRule type="cellIs" dxfId="116" priority="3" operator="lessThan">
      <formula>200</formula>
    </cfRule>
    <cfRule type="cellIs" dxfId="115" priority="4" operator="between">
      <formula>200</formula>
      <formula>300</formula>
    </cfRule>
    <cfRule type="cellIs" dxfId="114" priority="5" operator="between">
      <formula>300</formula>
      <formula>400</formula>
    </cfRule>
    <cfRule type="cellIs" dxfId="113" priority="6" operator="greaterThan">
      <formula>400</formula>
    </cfRule>
  </conditionalFormatting>
  <conditionalFormatting sqref="AN5:AN65">
    <cfRule type="cellIs" dxfId="112" priority="9" operator="lessThan">
      <formula>2</formula>
    </cfRule>
    <cfRule type="cellIs" dxfId="111" priority="10" operator="between">
      <formula>2</formula>
      <formula>3</formula>
    </cfRule>
    <cfRule type="cellIs" dxfId="110" priority="11" operator="between">
      <formula>3</formula>
      <formula>100</formula>
    </cfRule>
  </conditionalFormatting>
  <conditionalFormatting sqref="AQ5:AQ65">
    <cfRule type="cellIs" dxfId="109" priority="1" operator="lessThan">
      <formula>0.01</formula>
    </cfRule>
    <cfRule type="cellIs" dxfId="108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650B-3EEA-4AC7-9824-5CCAD8211F49}">
  <dimension ref="A1:AR75"/>
  <sheetViews>
    <sheetView topLeftCell="E1" workbookViewId="0">
      <selection activeCell="AR5" sqref="AQ4:AR5"/>
    </sheetView>
  </sheetViews>
  <sheetFormatPr defaultRowHeight="15" x14ac:dyDescent="0.25"/>
  <cols>
    <col min="1" max="1" width="5.5703125" customWidth="1"/>
    <col min="2" max="2" width="25.710937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7.42578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5859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174</v>
      </c>
      <c r="U3" s="2" t="s">
        <v>18</v>
      </c>
      <c r="V3" s="2" t="s">
        <v>175</v>
      </c>
      <c r="W3" s="2" t="s">
        <v>19</v>
      </c>
      <c r="X3" s="1" t="s">
        <v>172</v>
      </c>
      <c r="Y3" s="2" t="s">
        <v>762</v>
      </c>
      <c r="Z3" s="2" t="s">
        <v>20</v>
      </c>
      <c r="AA3" s="2" t="s">
        <v>19</v>
      </c>
      <c r="AB3" s="1" t="s">
        <v>6483</v>
      </c>
      <c r="AC3" s="2" t="s">
        <v>2495</v>
      </c>
      <c r="AD3" s="2" t="s">
        <v>6485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352</v>
      </c>
      <c r="C5" s="3" t="s">
        <v>63</v>
      </c>
      <c r="D5" s="3" t="s">
        <v>1103</v>
      </c>
      <c r="E5" s="3" t="s">
        <v>3400</v>
      </c>
      <c r="F5" s="3" t="s">
        <v>44</v>
      </c>
      <c r="G5" s="3" t="s">
        <v>65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5" t="s">
        <v>46</v>
      </c>
      <c r="Q5" s="3" t="s">
        <v>46</v>
      </c>
      <c r="R5" s="3" t="s">
        <v>46</v>
      </c>
      <c r="S5" s="3" t="s">
        <v>50</v>
      </c>
      <c r="T5" s="5" t="s">
        <v>46</v>
      </c>
      <c r="U5" s="3" t="s">
        <v>46</v>
      </c>
      <c r="V5" s="3" t="s">
        <v>2525</v>
      </c>
      <c r="W5" s="3" t="s">
        <v>176</v>
      </c>
      <c r="X5" s="5" t="s">
        <v>46</v>
      </c>
      <c r="Y5" s="3" t="s">
        <v>46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80</v>
      </c>
      <c r="AE5" s="3" t="s">
        <v>176</v>
      </c>
      <c r="AF5" s="5" t="s">
        <v>5860</v>
      </c>
      <c r="AG5" s="3" t="s">
        <v>184</v>
      </c>
      <c r="AH5" s="5" t="s">
        <v>3385</v>
      </c>
      <c r="AI5" s="3" t="s">
        <v>5861</v>
      </c>
      <c r="AK5" s="16">
        <f>IF(OR(E5="", ISBLANK(E5)), AH5-AH5,AH5-E5)</f>
        <v>79.630000000000109</v>
      </c>
      <c r="AL5" t="str">
        <f>IF(AK5&gt;300,B5,"  ")</f>
        <v xml:space="preserve">  </v>
      </c>
      <c r="AN5" s="23">
        <f>(AK5-$AO$5)/$AP$5</f>
        <v>0.60655317385943552</v>
      </c>
      <c r="AO5" s="21">
        <f>AVERAGE(AK5:AK66)</f>
        <v>-1.1040322580645205</v>
      </c>
      <c r="AP5" s="19">
        <f>_xlfn.STDEV.P(AK5:AK66)</f>
        <v>133.10297553034349</v>
      </c>
      <c r="AQ5" s="25">
        <f>1-_xlfn.NORM.S.DIST(AN5,TRUE)</f>
        <v>0.27207374196323841</v>
      </c>
      <c r="AR5" s="41">
        <f>1/AQ5</f>
        <v>3.6754741298596771</v>
      </c>
    </row>
    <row r="6" spans="1:44" x14ac:dyDescent="0.25">
      <c r="A6" s="3" t="s">
        <v>48</v>
      </c>
      <c r="B6" s="4" t="s">
        <v>198</v>
      </c>
      <c r="C6" s="3" t="s">
        <v>42</v>
      </c>
      <c r="D6" s="3" t="s">
        <v>186</v>
      </c>
      <c r="E6" s="3" t="s">
        <v>3385</v>
      </c>
      <c r="F6" s="3" t="s">
        <v>86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6" t="s">
        <v>46</v>
      </c>
      <c r="M6" s="7" t="s">
        <v>46</v>
      </c>
      <c r="N6" s="7" t="s">
        <v>46</v>
      </c>
      <c r="O6" s="7" t="s">
        <v>67</v>
      </c>
      <c r="P6" s="5" t="s">
        <v>48</v>
      </c>
      <c r="Q6" s="3" t="s">
        <v>46</v>
      </c>
      <c r="R6" s="3" t="s">
        <v>61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176</v>
      </c>
      <c r="X6" s="5" t="s">
        <v>46</v>
      </c>
      <c r="Y6" s="3" t="s">
        <v>86</v>
      </c>
      <c r="Z6" s="3" t="s">
        <v>46</v>
      </c>
      <c r="AA6" s="3" t="s">
        <v>443</v>
      </c>
      <c r="AB6" s="5" t="s">
        <v>46</v>
      </c>
      <c r="AC6" s="3" t="s">
        <v>46</v>
      </c>
      <c r="AD6" s="3" t="s">
        <v>2524</v>
      </c>
      <c r="AE6" s="3" t="s">
        <v>176</v>
      </c>
      <c r="AF6" s="5" t="s">
        <v>4835</v>
      </c>
      <c r="AG6" s="3" t="s">
        <v>2278</v>
      </c>
      <c r="AH6" s="5" t="s">
        <v>5862</v>
      </c>
      <c r="AI6" s="3" t="s">
        <v>2657</v>
      </c>
      <c r="AK6" s="16">
        <f t="shared" ref="AK6:AK22" si="0">IF(OR(E6="", ISBLANK(E6)), AH6-AH6,AH6-E6)</f>
        <v>-26.320000000000164</v>
      </c>
      <c r="AL6" t="str">
        <f t="shared" ref="AL6:AL22" si="1">IF(AK6&gt;300,B6,"  ")</f>
        <v xml:space="preserve">  </v>
      </c>
      <c r="AN6" s="23">
        <f t="shared" ref="AN6:AN22" si="2">(AK6-$AO$5)/$AP$5</f>
        <v>-0.18944706263299996</v>
      </c>
      <c r="AQ6" s="25">
        <f t="shared" ref="AQ6:AQ66" si="3">1-_xlfn.NORM.S.DIST(AN6,TRUE)</f>
        <v>0.5751287792032449</v>
      </c>
      <c r="AR6" s="41">
        <f t="shared" ref="AR6:AR66" si="4">1/AQ6</f>
        <v>1.7387410196814543</v>
      </c>
    </row>
    <row r="7" spans="1:44" x14ac:dyDescent="0.25">
      <c r="A7" s="3" t="s">
        <v>86</v>
      </c>
      <c r="B7" s="4" t="s">
        <v>353</v>
      </c>
      <c r="C7" s="3" t="s">
        <v>58</v>
      </c>
      <c r="D7" s="3" t="s">
        <v>354</v>
      </c>
      <c r="E7" s="3" t="s">
        <v>3393</v>
      </c>
      <c r="F7" s="3" t="s">
        <v>46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64</v>
      </c>
      <c r="L7" s="5" t="s">
        <v>2519</v>
      </c>
      <c r="M7" s="3" t="s">
        <v>47</v>
      </c>
      <c r="N7" s="3" t="s">
        <v>46</v>
      </c>
      <c r="O7" s="3" t="s">
        <v>38</v>
      </c>
      <c r="P7" s="5" t="s">
        <v>46</v>
      </c>
      <c r="Q7" s="3" t="s">
        <v>46</v>
      </c>
      <c r="R7" s="3" t="s">
        <v>86</v>
      </c>
      <c r="S7" s="3" t="s">
        <v>302</v>
      </c>
      <c r="T7" s="5" t="s">
        <v>46</v>
      </c>
      <c r="U7" s="3" t="s">
        <v>46</v>
      </c>
      <c r="V7" s="3" t="s">
        <v>46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176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4314</v>
      </c>
      <c r="AG7" s="3" t="s">
        <v>872</v>
      </c>
      <c r="AH7" s="5" t="s">
        <v>5863</v>
      </c>
      <c r="AI7" s="3" t="s">
        <v>2946</v>
      </c>
      <c r="AK7" s="16">
        <f t="shared" si="0"/>
        <v>-30.7199999999998</v>
      </c>
      <c r="AL7" t="str">
        <f t="shared" si="1"/>
        <v xml:space="preserve">  </v>
      </c>
      <c r="AN7" s="23">
        <f t="shared" si="2"/>
        <v>-0.22250417486109261</v>
      </c>
      <c r="AQ7" s="25">
        <f t="shared" si="3"/>
        <v>0.58803928817251327</v>
      </c>
      <c r="AR7" s="41">
        <f t="shared" si="4"/>
        <v>1.7005666459936086</v>
      </c>
    </row>
    <row r="8" spans="1:44" x14ac:dyDescent="0.25">
      <c r="A8" s="3" t="s">
        <v>61</v>
      </c>
      <c r="B8" s="4" t="s">
        <v>41</v>
      </c>
      <c r="C8" s="3" t="s">
        <v>42</v>
      </c>
      <c r="D8" s="3" t="s">
        <v>43</v>
      </c>
      <c r="E8" s="3" t="s">
        <v>3391</v>
      </c>
      <c r="F8" s="3" t="s">
        <v>88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6" t="s">
        <v>46</v>
      </c>
      <c r="M8" s="7" t="s">
        <v>46</v>
      </c>
      <c r="N8" s="7" t="s">
        <v>46</v>
      </c>
      <c r="O8" s="7" t="s">
        <v>67</v>
      </c>
      <c r="P8" s="5" t="s">
        <v>46</v>
      </c>
      <c r="Q8" s="3" t="s">
        <v>46</v>
      </c>
      <c r="R8" s="3" t="s">
        <v>47</v>
      </c>
      <c r="S8" s="3" t="s">
        <v>50</v>
      </c>
      <c r="T8" s="5" t="s">
        <v>46</v>
      </c>
      <c r="U8" s="3" t="s">
        <v>46</v>
      </c>
      <c r="V8" s="3" t="s">
        <v>46</v>
      </c>
      <c r="W8" s="3" t="s">
        <v>81</v>
      </c>
      <c r="X8" s="5" t="s">
        <v>46</v>
      </c>
      <c r="Y8" s="3" t="s">
        <v>46</v>
      </c>
      <c r="Z8" s="3" t="s">
        <v>46</v>
      </c>
      <c r="AA8" s="3" t="s">
        <v>773</v>
      </c>
      <c r="AB8" s="5" t="s">
        <v>46</v>
      </c>
      <c r="AC8" s="3" t="s">
        <v>2525</v>
      </c>
      <c r="AD8" s="3" t="s">
        <v>80</v>
      </c>
      <c r="AE8" s="3" t="s">
        <v>176</v>
      </c>
      <c r="AF8" s="5" t="s">
        <v>4314</v>
      </c>
      <c r="AG8" s="3" t="s">
        <v>136</v>
      </c>
      <c r="AH8" s="5" t="s">
        <v>5863</v>
      </c>
      <c r="AI8" s="3" t="s">
        <v>5864</v>
      </c>
      <c r="AK8" s="16">
        <f t="shared" si="0"/>
        <v>5.6000000000003638</v>
      </c>
      <c r="AL8" t="str">
        <f t="shared" si="1"/>
        <v xml:space="preserve">  </v>
      </c>
      <c r="AN8" s="23">
        <f t="shared" si="2"/>
        <v>5.0367260621732433E-2</v>
      </c>
      <c r="AQ8" s="25">
        <f t="shared" si="3"/>
        <v>0.47991486274884942</v>
      </c>
      <c r="AR8" s="41">
        <f t="shared" si="4"/>
        <v>2.0837029182055633</v>
      </c>
    </row>
    <row r="9" spans="1:44" x14ac:dyDescent="0.25">
      <c r="A9" s="3" t="s">
        <v>46</v>
      </c>
      <c r="B9" s="4" t="s">
        <v>185</v>
      </c>
      <c r="C9" s="3" t="s">
        <v>42</v>
      </c>
      <c r="D9" s="3" t="s">
        <v>186</v>
      </c>
      <c r="E9" s="3" t="s">
        <v>3379</v>
      </c>
      <c r="F9" s="3" t="s">
        <v>76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46</v>
      </c>
      <c r="O9" s="3" t="s">
        <v>176</v>
      </c>
      <c r="P9" s="6" t="s">
        <v>46</v>
      </c>
      <c r="Q9" s="7" t="s">
        <v>46</v>
      </c>
      <c r="R9" s="7" t="s">
        <v>46</v>
      </c>
      <c r="S9" s="7" t="s">
        <v>424</v>
      </c>
      <c r="T9" s="5" t="s">
        <v>46</v>
      </c>
      <c r="U9" s="3" t="s">
        <v>46</v>
      </c>
      <c r="V9" s="3" t="s">
        <v>80</v>
      </c>
      <c r="W9" s="3" t="s">
        <v>176</v>
      </c>
      <c r="X9" s="5" t="s">
        <v>46</v>
      </c>
      <c r="Y9" s="3" t="s">
        <v>46</v>
      </c>
      <c r="Z9" s="3" t="s">
        <v>46</v>
      </c>
      <c r="AA9" s="3" t="s">
        <v>472</v>
      </c>
      <c r="AB9" s="5" t="s">
        <v>46</v>
      </c>
      <c r="AC9" s="3" t="s">
        <v>2525</v>
      </c>
      <c r="AD9" s="3" t="s">
        <v>80</v>
      </c>
      <c r="AE9" s="3" t="s">
        <v>176</v>
      </c>
      <c r="AF9" s="5" t="s">
        <v>4314</v>
      </c>
      <c r="AG9" s="3" t="s">
        <v>1869</v>
      </c>
      <c r="AH9" s="5" t="s">
        <v>5863</v>
      </c>
      <c r="AI9" s="3" t="s">
        <v>5865</v>
      </c>
      <c r="AK9" s="16">
        <f t="shared" si="0"/>
        <v>-30.480000000000018</v>
      </c>
      <c r="AL9" t="str">
        <f t="shared" si="1"/>
        <v xml:space="preserve">  </v>
      </c>
      <c r="AN9" s="23">
        <f t="shared" si="2"/>
        <v>-0.22070105964865269</v>
      </c>
      <c r="AQ9" s="25">
        <f t="shared" si="3"/>
        <v>0.5873373968368335</v>
      </c>
      <c r="AR9" s="41">
        <f t="shared" si="4"/>
        <v>1.7025988901534344</v>
      </c>
    </row>
    <row r="10" spans="1:44" x14ac:dyDescent="0.25">
      <c r="A10" s="3" t="s">
        <v>76</v>
      </c>
      <c r="B10" s="4" t="s">
        <v>2821</v>
      </c>
      <c r="C10" s="3" t="s">
        <v>58</v>
      </c>
      <c r="D10" s="3" t="s">
        <v>354</v>
      </c>
      <c r="E10" s="3" t="s">
        <v>3406</v>
      </c>
      <c r="F10" s="3" t="s">
        <v>104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64</v>
      </c>
      <c r="L10" s="5" t="s">
        <v>46</v>
      </c>
      <c r="M10" s="3" t="s">
        <v>80</v>
      </c>
      <c r="N10" s="3" t="s">
        <v>2519</v>
      </c>
      <c r="O10" s="3" t="s">
        <v>38</v>
      </c>
      <c r="P10" s="5" t="s">
        <v>46</v>
      </c>
      <c r="Q10" s="3" t="s">
        <v>46</v>
      </c>
      <c r="R10" s="3" t="s">
        <v>46</v>
      </c>
      <c r="S10" s="3" t="s">
        <v>235</v>
      </c>
      <c r="T10" s="5" t="s">
        <v>46</v>
      </c>
      <c r="U10" s="3" t="s">
        <v>46</v>
      </c>
      <c r="V10" s="3" t="s">
        <v>46</v>
      </c>
      <c r="W10" s="3" t="s">
        <v>302</v>
      </c>
      <c r="X10" s="6" t="s">
        <v>46</v>
      </c>
      <c r="Y10" s="7" t="s">
        <v>46</v>
      </c>
      <c r="Z10" s="7" t="s">
        <v>46</v>
      </c>
      <c r="AA10" s="7" t="s">
        <v>236</v>
      </c>
      <c r="AB10" s="5" t="s">
        <v>46</v>
      </c>
      <c r="AC10" s="3" t="s">
        <v>2525</v>
      </c>
      <c r="AD10" s="3" t="s">
        <v>80</v>
      </c>
      <c r="AE10" s="3" t="s">
        <v>176</v>
      </c>
      <c r="AF10" s="5" t="s">
        <v>263</v>
      </c>
      <c r="AG10" s="3" t="s">
        <v>1425</v>
      </c>
      <c r="AH10" s="5" t="s">
        <v>5866</v>
      </c>
      <c r="AI10" s="3" t="s">
        <v>5867</v>
      </c>
      <c r="AK10" s="16">
        <f t="shared" si="0"/>
        <v>27.269999999999982</v>
      </c>
      <c r="AL10" t="str">
        <f t="shared" si="1"/>
        <v xml:space="preserve">  </v>
      </c>
      <c r="AN10" s="23">
        <f t="shared" si="2"/>
        <v>0.21317353834509939</v>
      </c>
      <c r="AQ10" s="25">
        <f t="shared" si="3"/>
        <v>0.41559580361871595</v>
      </c>
      <c r="AR10" s="41">
        <f t="shared" si="4"/>
        <v>2.4061840646433468</v>
      </c>
    </row>
    <row r="11" spans="1:44" x14ac:dyDescent="0.25">
      <c r="A11" s="3" t="s">
        <v>83</v>
      </c>
      <c r="B11" s="4" t="s">
        <v>373</v>
      </c>
      <c r="C11" s="3" t="s">
        <v>63</v>
      </c>
      <c r="D11" s="3" t="s">
        <v>1103</v>
      </c>
      <c r="E11" s="3" t="s">
        <v>3382</v>
      </c>
      <c r="F11" s="3" t="s">
        <v>293</v>
      </c>
      <c r="G11" s="3" t="s">
        <v>42</v>
      </c>
      <c r="H11" s="5" t="s">
        <v>46</v>
      </c>
      <c r="I11" s="3" t="s">
        <v>46</v>
      </c>
      <c r="J11" s="3" t="s">
        <v>47</v>
      </c>
      <c r="K11" s="3" t="s">
        <v>138</v>
      </c>
      <c r="L11" s="5" t="s">
        <v>46</v>
      </c>
      <c r="M11" s="3" t="s">
        <v>46</v>
      </c>
      <c r="N11" s="3" t="s">
        <v>46</v>
      </c>
      <c r="O11" s="3" t="s">
        <v>396</v>
      </c>
      <c r="P11" s="5" t="s">
        <v>61</v>
      </c>
      <c r="Q11" s="3" t="s">
        <v>46</v>
      </c>
      <c r="R11" s="3" t="s">
        <v>86</v>
      </c>
      <c r="S11" s="3" t="s">
        <v>571</v>
      </c>
      <c r="T11" s="5" t="s">
        <v>46</v>
      </c>
      <c r="U11" s="3" t="s">
        <v>46</v>
      </c>
      <c r="V11" s="3" t="s">
        <v>46</v>
      </c>
      <c r="W11" s="3" t="s">
        <v>96</v>
      </c>
      <c r="X11" s="5" t="s">
        <v>46</v>
      </c>
      <c r="Y11" s="3" t="s">
        <v>46</v>
      </c>
      <c r="Z11" s="3" t="s">
        <v>46</v>
      </c>
      <c r="AA11" s="3" t="s">
        <v>773</v>
      </c>
      <c r="AB11" s="5" t="s">
        <v>46</v>
      </c>
      <c r="AC11" s="3" t="s">
        <v>46</v>
      </c>
      <c r="AD11" s="3" t="s">
        <v>80</v>
      </c>
      <c r="AE11" s="3" t="s">
        <v>176</v>
      </c>
      <c r="AF11" s="5" t="s">
        <v>263</v>
      </c>
      <c r="AG11" s="3" t="s">
        <v>1422</v>
      </c>
      <c r="AH11" s="5" t="s">
        <v>5866</v>
      </c>
      <c r="AI11" s="3" t="s">
        <v>5868</v>
      </c>
      <c r="AK11" s="16">
        <f t="shared" si="0"/>
        <v>174.87999999999965</v>
      </c>
      <c r="AL11" t="str">
        <f t="shared" si="1"/>
        <v xml:space="preserve">  </v>
      </c>
      <c r="AN11" s="23">
        <f t="shared" si="2"/>
        <v>1.3221645237971791</v>
      </c>
      <c r="AQ11" s="25">
        <f t="shared" si="3"/>
        <v>9.305668578828119E-2</v>
      </c>
      <c r="AR11" s="41">
        <f t="shared" si="4"/>
        <v>10.746138136438251</v>
      </c>
    </row>
    <row r="12" spans="1:44" x14ac:dyDescent="0.25">
      <c r="A12" s="3" t="s">
        <v>88</v>
      </c>
      <c r="B12" s="4" t="s">
        <v>2832</v>
      </c>
      <c r="C12" s="3" t="s">
        <v>42</v>
      </c>
      <c r="D12" s="3" t="s">
        <v>426</v>
      </c>
      <c r="E12" s="3" t="s">
        <v>3415</v>
      </c>
      <c r="F12" s="3" t="s">
        <v>476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138</v>
      </c>
      <c r="L12" s="5" t="s">
        <v>46</v>
      </c>
      <c r="M12" s="3" t="s">
        <v>46</v>
      </c>
      <c r="N12" s="3" t="s">
        <v>2525</v>
      </c>
      <c r="O12" s="3" t="s">
        <v>38</v>
      </c>
      <c r="P12" s="5" t="s">
        <v>46</v>
      </c>
      <c r="Q12" s="3" t="s">
        <v>46</v>
      </c>
      <c r="R12" s="3" t="s">
        <v>61</v>
      </c>
      <c r="S12" s="3" t="s">
        <v>50</v>
      </c>
      <c r="T12" s="6" t="s">
        <v>46</v>
      </c>
      <c r="U12" s="7" t="s">
        <v>46</v>
      </c>
      <c r="V12" s="7" t="s">
        <v>46</v>
      </c>
      <c r="W12" s="7" t="s">
        <v>315</v>
      </c>
      <c r="X12" s="5" t="s">
        <v>46</v>
      </c>
      <c r="Y12" s="3" t="s">
        <v>46</v>
      </c>
      <c r="Z12" s="3" t="s">
        <v>46</v>
      </c>
      <c r="AA12" s="3" t="s">
        <v>210</v>
      </c>
      <c r="AB12" s="5" t="s">
        <v>46</v>
      </c>
      <c r="AC12" s="3" t="s">
        <v>80</v>
      </c>
      <c r="AD12" s="3" t="s">
        <v>47</v>
      </c>
      <c r="AE12" s="3" t="s">
        <v>176</v>
      </c>
      <c r="AF12" s="5" t="s">
        <v>4725</v>
      </c>
      <c r="AG12" s="3" t="s">
        <v>2309</v>
      </c>
      <c r="AH12" s="5" t="s">
        <v>5869</v>
      </c>
      <c r="AI12" s="3" t="s">
        <v>5870</v>
      </c>
      <c r="AK12" s="16">
        <f t="shared" si="0"/>
        <v>232.44999999999982</v>
      </c>
      <c r="AL12" t="str">
        <f t="shared" si="1"/>
        <v xml:space="preserve">  </v>
      </c>
      <c r="AN12" s="23">
        <f t="shared" si="2"/>
        <v>1.7546867853816011</v>
      </c>
      <c r="AQ12" s="25">
        <f t="shared" si="3"/>
        <v>3.9656448802518507E-2</v>
      </c>
      <c r="AR12" s="41">
        <f t="shared" si="4"/>
        <v>25.216579653407894</v>
      </c>
    </row>
    <row r="13" spans="1:44" x14ac:dyDescent="0.25">
      <c r="A13" s="3" t="s">
        <v>44</v>
      </c>
      <c r="B13" s="4" t="s">
        <v>376</v>
      </c>
      <c r="C13" s="3" t="s">
        <v>42</v>
      </c>
      <c r="D13" s="3" t="s">
        <v>377</v>
      </c>
      <c r="E13" s="3" t="s">
        <v>3412</v>
      </c>
      <c r="F13" s="3" t="s">
        <v>279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2518</v>
      </c>
      <c r="O13" s="3" t="s">
        <v>38</v>
      </c>
      <c r="P13" s="5" t="s">
        <v>46</v>
      </c>
      <c r="Q13" s="3" t="s">
        <v>46</v>
      </c>
      <c r="R13" s="3" t="s">
        <v>61</v>
      </c>
      <c r="S13" s="3" t="s">
        <v>50</v>
      </c>
      <c r="T13" s="5" t="s">
        <v>46</v>
      </c>
      <c r="U13" s="3" t="s">
        <v>61</v>
      </c>
      <c r="V13" s="3" t="s">
        <v>47</v>
      </c>
      <c r="W13" s="3" t="s">
        <v>176</v>
      </c>
      <c r="X13" s="5" t="s">
        <v>46</v>
      </c>
      <c r="Y13" s="3" t="s">
        <v>46</v>
      </c>
      <c r="Z13" s="3" t="s">
        <v>46</v>
      </c>
      <c r="AA13" s="3" t="s">
        <v>196</v>
      </c>
      <c r="AB13" s="5" t="s">
        <v>46</v>
      </c>
      <c r="AC13" s="3" t="s">
        <v>2525</v>
      </c>
      <c r="AD13" s="3" t="s">
        <v>2524</v>
      </c>
      <c r="AE13" s="3" t="s">
        <v>176</v>
      </c>
      <c r="AF13" s="5" t="s">
        <v>4528</v>
      </c>
      <c r="AG13" s="3" t="s">
        <v>592</v>
      </c>
      <c r="AH13" s="5" t="s">
        <v>5871</v>
      </c>
      <c r="AI13" s="3" t="s">
        <v>5872</v>
      </c>
      <c r="AK13" s="16">
        <f t="shared" si="0"/>
        <v>134.40999999999985</v>
      </c>
      <c r="AL13" t="str">
        <f t="shared" si="1"/>
        <v xml:space="preserve">  </v>
      </c>
      <c r="AN13" s="23">
        <f t="shared" si="2"/>
        <v>1.0181142210992213</v>
      </c>
      <c r="AQ13" s="25">
        <f t="shared" si="3"/>
        <v>0.15431183888763356</v>
      </c>
      <c r="AR13" s="41">
        <f t="shared" si="4"/>
        <v>6.4803841831486286</v>
      </c>
    </row>
    <row r="14" spans="1:44" x14ac:dyDescent="0.25">
      <c r="A14" s="3" t="s">
        <v>98</v>
      </c>
      <c r="B14" s="4" t="s">
        <v>1104</v>
      </c>
      <c r="C14" s="3" t="s">
        <v>42</v>
      </c>
      <c r="D14" s="3" t="s">
        <v>1103</v>
      </c>
      <c r="E14" s="3" t="s">
        <v>3450</v>
      </c>
      <c r="F14" s="3" t="s">
        <v>146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48</v>
      </c>
      <c r="M14" s="3" t="s">
        <v>2519</v>
      </c>
      <c r="N14" s="3" t="s">
        <v>46</v>
      </c>
      <c r="O14" s="3" t="s">
        <v>38</v>
      </c>
      <c r="P14" s="5" t="s">
        <v>46</v>
      </c>
      <c r="Q14" s="3" t="s">
        <v>47</v>
      </c>
      <c r="R14" s="3" t="s">
        <v>61</v>
      </c>
      <c r="S14" s="3" t="s">
        <v>50</v>
      </c>
      <c r="T14" s="5" t="s">
        <v>46</v>
      </c>
      <c r="U14" s="3" t="s">
        <v>46</v>
      </c>
      <c r="V14" s="3" t="s">
        <v>2525</v>
      </c>
      <c r="W14" s="3" t="s">
        <v>176</v>
      </c>
      <c r="X14" s="5" t="s">
        <v>46</v>
      </c>
      <c r="Y14" s="3" t="s">
        <v>46</v>
      </c>
      <c r="Z14" s="3" t="s">
        <v>46</v>
      </c>
      <c r="AA14" s="3" t="s">
        <v>856</v>
      </c>
      <c r="AB14" s="5" t="s">
        <v>46</v>
      </c>
      <c r="AC14" s="3" t="s">
        <v>46</v>
      </c>
      <c r="AD14" s="3" t="s">
        <v>80</v>
      </c>
      <c r="AE14" s="3" t="s">
        <v>176</v>
      </c>
      <c r="AF14" s="5" t="s">
        <v>493</v>
      </c>
      <c r="AG14" s="3" t="s">
        <v>191</v>
      </c>
      <c r="AH14" s="5" t="s">
        <v>5873</v>
      </c>
      <c r="AI14" s="3" t="s">
        <v>5874</v>
      </c>
      <c r="AK14" s="16">
        <f t="shared" si="0"/>
        <v>43.150000000000091</v>
      </c>
      <c r="AL14" t="str">
        <f t="shared" si="1"/>
        <v xml:space="preserve">  </v>
      </c>
      <c r="AN14" s="23">
        <f t="shared" si="2"/>
        <v>0.33247966156831721</v>
      </c>
      <c r="AQ14" s="25">
        <f t="shared" si="3"/>
        <v>0.36976354738972861</v>
      </c>
      <c r="AR14" s="41">
        <f t="shared" si="4"/>
        <v>2.7044309993759494</v>
      </c>
    </row>
    <row r="15" spans="1:44" x14ac:dyDescent="0.25">
      <c r="A15" s="3" t="s">
        <v>104</v>
      </c>
      <c r="B15" s="4" t="s">
        <v>390</v>
      </c>
      <c r="C15" s="3" t="s">
        <v>42</v>
      </c>
      <c r="D15" s="3" t="s">
        <v>307</v>
      </c>
      <c r="E15" s="3" t="s">
        <v>3438</v>
      </c>
      <c r="F15" s="3" t="s">
        <v>143</v>
      </c>
      <c r="G15" s="3" t="s">
        <v>45</v>
      </c>
      <c r="H15" s="5" t="s">
        <v>47</v>
      </c>
      <c r="I15" s="3" t="s">
        <v>46</v>
      </c>
      <c r="J15" s="3" t="s">
        <v>46</v>
      </c>
      <c r="K15" s="3" t="s">
        <v>143</v>
      </c>
      <c r="L15" s="5" t="s">
        <v>61</v>
      </c>
      <c r="M15" s="3" t="s">
        <v>46</v>
      </c>
      <c r="N15" s="3" t="s">
        <v>46</v>
      </c>
      <c r="O15" s="3" t="s">
        <v>38</v>
      </c>
      <c r="P15" s="5" t="s">
        <v>46</v>
      </c>
      <c r="Q15" s="3" t="s">
        <v>46</v>
      </c>
      <c r="R15" s="3" t="s">
        <v>61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176</v>
      </c>
      <c r="X15" s="5" t="s">
        <v>46</v>
      </c>
      <c r="Y15" s="3" t="s">
        <v>46</v>
      </c>
      <c r="Z15" s="3" t="s">
        <v>46</v>
      </c>
      <c r="AA15" s="3" t="s">
        <v>124</v>
      </c>
      <c r="AB15" s="5" t="s">
        <v>2518</v>
      </c>
      <c r="AC15" s="3" t="s">
        <v>47</v>
      </c>
      <c r="AD15" s="3" t="s">
        <v>2524</v>
      </c>
      <c r="AE15" s="3" t="s">
        <v>176</v>
      </c>
      <c r="AF15" s="5" t="s">
        <v>493</v>
      </c>
      <c r="AG15" s="3" t="s">
        <v>200</v>
      </c>
      <c r="AH15" s="5" t="s">
        <v>5873</v>
      </c>
      <c r="AI15" s="3" t="s">
        <v>5875</v>
      </c>
      <c r="AK15" s="16">
        <f t="shared" si="0"/>
        <v>36.059999999999945</v>
      </c>
      <c r="AL15" t="str">
        <f t="shared" si="1"/>
        <v xml:space="preserve">  </v>
      </c>
      <c r="AN15" s="23">
        <f t="shared" si="2"/>
        <v>0.27921263300077154</v>
      </c>
      <c r="AQ15" s="25">
        <f t="shared" si="3"/>
        <v>0.3900408246447431</v>
      </c>
      <c r="AR15" s="41">
        <f t="shared" si="4"/>
        <v>2.5638341855902387</v>
      </c>
    </row>
    <row r="16" spans="1:44" x14ac:dyDescent="0.25">
      <c r="A16" s="3" t="s">
        <v>108</v>
      </c>
      <c r="B16" s="4" t="s">
        <v>319</v>
      </c>
      <c r="C16" s="3" t="s">
        <v>42</v>
      </c>
      <c r="D16" s="3" t="s">
        <v>1103</v>
      </c>
      <c r="E16" s="3" t="s">
        <v>3424</v>
      </c>
      <c r="F16" s="3" t="s">
        <v>263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64</v>
      </c>
      <c r="L16" s="5" t="s">
        <v>2519</v>
      </c>
      <c r="M16" s="3" t="s">
        <v>2519</v>
      </c>
      <c r="N16" s="3" t="s">
        <v>2525</v>
      </c>
      <c r="O16" s="3" t="s">
        <v>38</v>
      </c>
      <c r="P16" s="5" t="s">
        <v>48</v>
      </c>
      <c r="Q16" s="3" t="s">
        <v>46</v>
      </c>
      <c r="R16" s="3" t="s">
        <v>61</v>
      </c>
      <c r="S16" s="3" t="s">
        <v>240</v>
      </c>
      <c r="T16" s="5" t="s">
        <v>46</v>
      </c>
      <c r="U16" s="3" t="s">
        <v>46</v>
      </c>
      <c r="V16" s="3" t="s">
        <v>2525</v>
      </c>
      <c r="W16" s="3" t="s">
        <v>273</v>
      </c>
      <c r="X16" s="5" t="s">
        <v>46</v>
      </c>
      <c r="Y16" s="3" t="s">
        <v>46</v>
      </c>
      <c r="Z16" s="3" t="s">
        <v>46</v>
      </c>
      <c r="AA16" s="3" t="s">
        <v>443</v>
      </c>
      <c r="AB16" s="5" t="s">
        <v>46</v>
      </c>
      <c r="AC16" s="3" t="s">
        <v>80</v>
      </c>
      <c r="AD16" s="3" t="s">
        <v>2524</v>
      </c>
      <c r="AE16" s="3" t="s">
        <v>176</v>
      </c>
      <c r="AF16" s="5" t="s">
        <v>4324</v>
      </c>
      <c r="AG16" s="3" t="s">
        <v>2309</v>
      </c>
      <c r="AH16" s="5" t="s">
        <v>5876</v>
      </c>
      <c r="AI16" s="3" t="s">
        <v>5877</v>
      </c>
      <c r="AK16" s="16">
        <f t="shared" si="0"/>
        <v>195.44000000000005</v>
      </c>
      <c r="AL16" t="str">
        <f t="shared" si="1"/>
        <v xml:space="preserve">  </v>
      </c>
      <c r="AN16" s="23">
        <f t="shared" si="2"/>
        <v>1.4766313936630096</v>
      </c>
      <c r="AQ16" s="25">
        <f t="shared" si="3"/>
        <v>6.9887235832015615E-2</v>
      </c>
      <c r="AR16" s="41">
        <f t="shared" si="4"/>
        <v>14.308764513217392</v>
      </c>
    </row>
    <row r="17" spans="1:44" x14ac:dyDescent="0.25">
      <c r="A17" s="3" t="s">
        <v>113</v>
      </c>
      <c r="B17" s="4" t="s">
        <v>796</v>
      </c>
      <c r="C17" s="3" t="s">
        <v>42</v>
      </c>
      <c r="D17" s="3" t="s">
        <v>90</v>
      </c>
      <c r="E17" s="3" t="s">
        <v>3410</v>
      </c>
      <c r="F17" s="3" t="s">
        <v>256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64</v>
      </c>
      <c r="L17" s="5" t="s">
        <v>46</v>
      </c>
      <c r="M17" s="3" t="s">
        <v>46</v>
      </c>
      <c r="N17" s="3" t="s">
        <v>46</v>
      </c>
      <c r="O17" s="3" t="s">
        <v>38</v>
      </c>
      <c r="P17" s="5" t="s">
        <v>48</v>
      </c>
      <c r="Q17" s="3" t="s">
        <v>46</v>
      </c>
      <c r="R17" s="3" t="s">
        <v>61</v>
      </c>
      <c r="S17" s="3" t="s">
        <v>235</v>
      </c>
      <c r="T17" s="5" t="s">
        <v>46</v>
      </c>
      <c r="U17" s="3" t="s">
        <v>46</v>
      </c>
      <c r="V17" s="3" t="s">
        <v>80</v>
      </c>
      <c r="W17" s="3" t="s">
        <v>176</v>
      </c>
      <c r="X17" s="5" t="s">
        <v>46</v>
      </c>
      <c r="Y17" s="3" t="s">
        <v>47</v>
      </c>
      <c r="Z17" s="3" t="s">
        <v>46</v>
      </c>
      <c r="AA17" s="3" t="s">
        <v>121</v>
      </c>
      <c r="AB17" s="5" t="s">
        <v>46</v>
      </c>
      <c r="AC17" s="3" t="s">
        <v>46</v>
      </c>
      <c r="AD17" s="3" t="s">
        <v>80</v>
      </c>
      <c r="AE17" s="3" t="s">
        <v>176</v>
      </c>
      <c r="AF17" s="5" t="s">
        <v>856</v>
      </c>
      <c r="AG17" s="3" t="s">
        <v>200</v>
      </c>
      <c r="AH17" s="5" t="s">
        <v>5878</v>
      </c>
      <c r="AI17" s="3" t="s">
        <v>5879</v>
      </c>
      <c r="AK17" s="16">
        <f t="shared" si="0"/>
        <v>34.240000000000236</v>
      </c>
      <c r="AL17" t="str">
        <f t="shared" si="1"/>
        <v xml:space="preserve">  </v>
      </c>
      <c r="AN17" s="23">
        <f t="shared" si="2"/>
        <v>0.26553900930642516</v>
      </c>
      <c r="AQ17" s="25">
        <f t="shared" si="3"/>
        <v>0.39529713149162005</v>
      </c>
      <c r="AR17" s="41">
        <f t="shared" si="4"/>
        <v>2.5297426172221011</v>
      </c>
    </row>
    <row r="18" spans="1:44" x14ac:dyDescent="0.25">
      <c r="A18" s="3" t="s">
        <v>119</v>
      </c>
      <c r="B18" s="4" t="s">
        <v>2785</v>
      </c>
      <c r="C18" s="3" t="s">
        <v>42</v>
      </c>
      <c r="D18" s="3" t="s">
        <v>380</v>
      </c>
      <c r="E18" s="3" t="s">
        <v>3408</v>
      </c>
      <c r="F18" s="3" t="s">
        <v>315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2519</v>
      </c>
      <c r="M18" s="3" t="s">
        <v>46</v>
      </c>
      <c r="N18" s="3" t="s">
        <v>2519</v>
      </c>
      <c r="O18" s="3" t="s">
        <v>78</v>
      </c>
      <c r="P18" s="5" t="s">
        <v>48</v>
      </c>
      <c r="Q18" s="3" t="s">
        <v>47</v>
      </c>
      <c r="R18" s="3" t="s">
        <v>61</v>
      </c>
      <c r="S18" s="3" t="s">
        <v>50</v>
      </c>
      <c r="T18" s="5" t="s">
        <v>46</v>
      </c>
      <c r="U18" s="3" t="s">
        <v>46</v>
      </c>
      <c r="V18" s="3" t="s">
        <v>80</v>
      </c>
      <c r="W18" s="3" t="s">
        <v>176</v>
      </c>
      <c r="X18" s="5" t="s">
        <v>46</v>
      </c>
      <c r="Y18" s="3" t="s">
        <v>46</v>
      </c>
      <c r="Z18" s="3" t="s">
        <v>46</v>
      </c>
      <c r="AA18" s="3" t="s">
        <v>67</v>
      </c>
      <c r="AB18" s="5" t="s">
        <v>46</v>
      </c>
      <c r="AC18" s="3" t="s">
        <v>2525</v>
      </c>
      <c r="AD18" s="3" t="s">
        <v>80</v>
      </c>
      <c r="AE18" s="3" t="s">
        <v>176</v>
      </c>
      <c r="AF18" s="5" t="s">
        <v>4550</v>
      </c>
      <c r="AG18" s="3" t="s">
        <v>1633</v>
      </c>
      <c r="AH18" s="5" t="s">
        <v>5880</v>
      </c>
      <c r="AI18" s="3" t="s">
        <v>5881</v>
      </c>
      <c r="AK18" s="16">
        <f t="shared" si="0"/>
        <v>34.449999999999818</v>
      </c>
      <c r="AL18" t="str">
        <f t="shared" si="1"/>
        <v xml:space="preserve">  </v>
      </c>
      <c r="AN18" s="23">
        <f t="shared" si="2"/>
        <v>0.26711673511730838</v>
      </c>
      <c r="AQ18" s="25">
        <f t="shared" si="3"/>
        <v>0.39468964142027108</v>
      </c>
      <c r="AR18" s="41">
        <f t="shared" si="4"/>
        <v>2.5336362930670022</v>
      </c>
    </row>
    <row r="19" spans="1:44" x14ac:dyDescent="0.25">
      <c r="A19" s="3" t="s">
        <v>56</v>
      </c>
      <c r="B19" s="4" t="s">
        <v>95</v>
      </c>
      <c r="C19" s="3" t="s">
        <v>42</v>
      </c>
      <c r="D19" s="3" t="s">
        <v>55</v>
      </c>
      <c r="E19" s="3" t="s">
        <v>3422</v>
      </c>
      <c r="F19" s="3" t="s">
        <v>361</v>
      </c>
      <c r="G19" s="3" t="s">
        <v>65</v>
      </c>
      <c r="H19" s="5" t="s">
        <v>46</v>
      </c>
      <c r="I19" s="3" t="s">
        <v>46</v>
      </c>
      <c r="J19" s="3" t="s">
        <v>47</v>
      </c>
      <c r="K19" s="3" t="s">
        <v>143</v>
      </c>
      <c r="L19" s="5" t="s">
        <v>2519</v>
      </c>
      <c r="M19" s="3" t="s">
        <v>46</v>
      </c>
      <c r="N19" s="3" t="s">
        <v>2519</v>
      </c>
      <c r="O19" s="3" t="s">
        <v>38</v>
      </c>
      <c r="P19" s="5" t="s">
        <v>46</v>
      </c>
      <c r="Q19" s="3" t="s">
        <v>46</v>
      </c>
      <c r="R19" s="3" t="s">
        <v>46</v>
      </c>
      <c r="S19" s="3" t="s">
        <v>50</v>
      </c>
      <c r="T19" s="5" t="s">
        <v>46</v>
      </c>
      <c r="U19" s="3" t="s">
        <v>46</v>
      </c>
      <c r="V19" s="3" t="s">
        <v>80</v>
      </c>
      <c r="W19" s="3" t="s">
        <v>176</v>
      </c>
      <c r="X19" s="5" t="s">
        <v>46</v>
      </c>
      <c r="Y19" s="3" t="s">
        <v>47</v>
      </c>
      <c r="Z19" s="3" t="s">
        <v>46</v>
      </c>
      <c r="AA19" s="3" t="s">
        <v>121</v>
      </c>
      <c r="AB19" s="5" t="s">
        <v>2518</v>
      </c>
      <c r="AC19" s="3" t="s">
        <v>46</v>
      </c>
      <c r="AD19" s="3" t="s">
        <v>80</v>
      </c>
      <c r="AE19" s="3" t="s">
        <v>176</v>
      </c>
      <c r="AF19" s="5" t="s">
        <v>4550</v>
      </c>
      <c r="AG19" s="3" t="s">
        <v>184</v>
      </c>
      <c r="AH19" s="5" t="s">
        <v>5880</v>
      </c>
      <c r="AI19" s="3" t="s">
        <v>5882</v>
      </c>
      <c r="AK19" s="16">
        <f t="shared" si="0"/>
        <v>60.789999999999964</v>
      </c>
      <c r="AL19" t="str">
        <f t="shared" si="1"/>
        <v xml:space="preserve">  </v>
      </c>
      <c r="AN19" s="23">
        <f t="shared" si="2"/>
        <v>0.46500862968277146</v>
      </c>
      <c r="AQ19" s="25">
        <f t="shared" si="3"/>
        <v>0.32096263834775096</v>
      </c>
      <c r="AR19" s="41">
        <f t="shared" si="4"/>
        <v>3.1156274298709419</v>
      </c>
    </row>
    <row r="20" spans="1:44" x14ac:dyDescent="0.25">
      <c r="A20" s="3" t="s">
        <v>128</v>
      </c>
      <c r="B20" s="4" t="s">
        <v>1108</v>
      </c>
      <c r="C20" s="3" t="s">
        <v>63</v>
      </c>
      <c r="D20" s="3" t="s">
        <v>1103</v>
      </c>
      <c r="E20" s="3" t="s">
        <v>3432</v>
      </c>
      <c r="F20" s="3" t="s">
        <v>235</v>
      </c>
      <c r="G20" s="3" t="s">
        <v>42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61</v>
      </c>
      <c r="M20" s="3" t="s">
        <v>46</v>
      </c>
      <c r="N20" s="3" t="s">
        <v>2518</v>
      </c>
      <c r="O20" s="3" t="s">
        <v>38</v>
      </c>
      <c r="P20" s="5" t="s">
        <v>46</v>
      </c>
      <c r="Q20" s="3" t="s">
        <v>46</v>
      </c>
      <c r="R20" s="3" t="s">
        <v>48</v>
      </c>
      <c r="S20" s="3" t="s">
        <v>50</v>
      </c>
      <c r="T20" s="5" t="s">
        <v>47</v>
      </c>
      <c r="U20" s="3" t="s">
        <v>46</v>
      </c>
      <c r="V20" s="3" t="s">
        <v>47</v>
      </c>
      <c r="W20" s="3" t="s">
        <v>176</v>
      </c>
      <c r="X20" s="5" t="s">
        <v>46</v>
      </c>
      <c r="Y20" s="3" t="s">
        <v>46</v>
      </c>
      <c r="Z20" s="3" t="s">
        <v>46</v>
      </c>
      <c r="AA20" s="3" t="s">
        <v>263</v>
      </c>
      <c r="AB20" s="5" t="s">
        <v>46</v>
      </c>
      <c r="AC20" s="3" t="s">
        <v>2525</v>
      </c>
      <c r="AD20" s="3" t="s">
        <v>80</v>
      </c>
      <c r="AE20" s="3" t="s">
        <v>176</v>
      </c>
      <c r="AF20" s="5" t="s">
        <v>476</v>
      </c>
      <c r="AG20" s="3" t="s">
        <v>215</v>
      </c>
      <c r="AH20" s="5" t="s">
        <v>5883</v>
      </c>
      <c r="AI20" s="3" t="s">
        <v>5884</v>
      </c>
      <c r="AK20" s="16">
        <f t="shared" si="0"/>
        <v>183.07999999999993</v>
      </c>
      <c r="AL20" t="str">
        <f t="shared" si="1"/>
        <v xml:space="preserve">  </v>
      </c>
      <c r="AN20" s="23">
        <f t="shared" si="2"/>
        <v>1.3837709602222679</v>
      </c>
      <c r="AQ20" s="25">
        <f t="shared" si="3"/>
        <v>8.3214298827824384E-2</v>
      </c>
      <c r="AR20" s="41">
        <f t="shared" si="4"/>
        <v>12.017165488218112</v>
      </c>
    </row>
    <row r="21" spans="1:44" x14ac:dyDescent="0.25">
      <c r="A21" s="3" t="s">
        <v>131</v>
      </c>
      <c r="B21" s="4" t="s">
        <v>3396</v>
      </c>
      <c r="C21" s="3" t="s">
        <v>58</v>
      </c>
      <c r="D21" s="3" t="s">
        <v>380</v>
      </c>
      <c r="E21" s="3" t="s">
        <v>3397</v>
      </c>
      <c r="F21" s="3" t="s">
        <v>208</v>
      </c>
      <c r="G21" s="3" t="s">
        <v>45</v>
      </c>
      <c r="H21" s="5" t="s">
        <v>46</v>
      </c>
      <c r="I21" s="3" t="s">
        <v>46</v>
      </c>
      <c r="J21" s="3" t="s">
        <v>46</v>
      </c>
      <c r="K21" s="3" t="s">
        <v>131</v>
      </c>
      <c r="L21" s="5" t="s">
        <v>46</v>
      </c>
      <c r="M21" s="3" t="s">
        <v>46</v>
      </c>
      <c r="N21" s="3" t="s">
        <v>2518</v>
      </c>
      <c r="O21" s="3" t="s">
        <v>38</v>
      </c>
      <c r="P21" s="5" t="s">
        <v>46</v>
      </c>
      <c r="Q21" s="3" t="s">
        <v>47</v>
      </c>
      <c r="R21" s="3" t="s">
        <v>61</v>
      </c>
      <c r="S21" s="3" t="s">
        <v>50</v>
      </c>
      <c r="T21" s="5" t="s">
        <v>46</v>
      </c>
      <c r="U21" s="3" t="s">
        <v>46</v>
      </c>
      <c r="V21" s="3" t="s">
        <v>80</v>
      </c>
      <c r="W21" s="3" t="s">
        <v>176</v>
      </c>
      <c r="X21" s="5" t="s">
        <v>46</v>
      </c>
      <c r="Y21" s="3" t="s">
        <v>47</v>
      </c>
      <c r="Z21" s="3" t="s">
        <v>46</v>
      </c>
      <c r="AA21" s="3" t="s">
        <v>121</v>
      </c>
      <c r="AB21" s="5" t="s">
        <v>46</v>
      </c>
      <c r="AC21" s="3" t="s">
        <v>2525</v>
      </c>
      <c r="AD21" s="3" t="s">
        <v>80</v>
      </c>
      <c r="AE21" s="3" t="s">
        <v>176</v>
      </c>
      <c r="AF21" s="5" t="s">
        <v>294</v>
      </c>
      <c r="AG21" s="3" t="s">
        <v>215</v>
      </c>
      <c r="AH21" s="5" t="s">
        <v>5885</v>
      </c>
      <c r="AI21" s="3" t="s">
        <v>2633</v>
      </c>
      <c r="AK21" s="16">
        <f t="shared" si="0"/>
        <v>-21.590000000000146</v>
      </c>
      <c r="AL21" t="str">
        <f t="shared" si="1"/>
        <v xml:space="preserve">  </v>
      </c>
      <c r="AN21" s="23">
        <f t="shared" si="2"/>
        <v>-0.15391066698779726</v>
      </c>
      <c r="AQ21" s="25">
        <f t="shared" si="3"/>
        <v>0.56115991335779336</v>
      </c>
      <c r="AR21" s="41">
        <f t="shared" si="4"/>
        <v>1.7820232275971644</v>
      </c>
    </row>
    <row r="22" spans="1:44" x14ac:dyDescent="0.25">
      <c r="A22" s="3" t="s">
        <v>64</v>
      </c>
      <c r="B22" s="4" t="s">
        <v>457</v>
      </c>
      <c r="C22" s="3" t="s">
        <v>491</v>
      </c>
      <c r="D22" s="3" t="s">
        <v>365</v>
      </c>
      <c r="E22" s="3" t="s">
        <v>3491</v>
      </c>
      <c r="F22" s="3" t="s">
        <v>121</v>
      </c>
      <c r="G22" s="3" t="s">
        <v>42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46</v>
      </c>
      <c r="O22" s="3" t="s">
        <v>38</v>
      </c>
      <c r="P22" s="5" t="s">
        <v>61</v>
      </c>
      <c r="Q22" s="3" t="s">
        <v>47</v>
      </c>
      <c r="R22" s="3" t="s">
        <v>47</v>
      </c>
      <c r="S22" s="3" t="s">
        <v>50</v>
      </c>
      <c r="T22" s="5" t="s">
        <v>46</v>
      </c>
      <c r="U22" s="3" t="s">
        <v>46</v>
      </c>
      <c r="V22" s="3" t="s">
        <v>47</v>
      </c>
      <c r="W22" s="3" t="s">
        <v>176</v>
      </c>
      <c r="X22" s="5" t="s">
        <v>46</v>
      </c>
      <c r="Y22" s="3" t="s">
        <v>46</v>
      </c>
      <c r="Z22" s="3" t="s">
        <v>46</v>
      </c>
      <c r="AA22" s="3" t="s">
        <v>821</v>
      </c>
      <c r="AB22" s="5" t="s">
        <v>46</v>
      </c>
      <c r="AC22" s="3" t="s">
        <v>80</v>
      </c>
      <c r="AD22" s="3" t="s">
        <v>80</v>
      </c>
      <c r="AE22" s="3" t="s">
        <v>176</v>
      </c>
      <c r="AF22" s="5" t="s">
        <v>838</v>
      </c>
      <c r="AG22" s="3" t="s">
        <v>4320</v>
      </c>
      <c r="AH22" s="5" t="s">
        <v>5886</v>
      </c>
      <c r="AI22" s="3" t="s">
        <v>5887</v>
      </c>
      <c r="AK22" s="16">
        <f t="shared" si="0"/>
        <v>100.51000000000022</v>
      </c>
      <c r="AL22" t="str">
        <f t="shared" si="1"/>
        <v xml:space="preserve">  </v>
      </c>
      <c r="AN22" s="23">
        <f t="shared" si="2"/>
        <v>0.76342419734185274</v>
      </c>
      <c r="AQ22" s="25">
        <f t="shared" si="3"/>
        <v>0.22260522682227646</v>
      </c>
      <c r="AR22" s="41">
        <f t="shared" si="4"/>
        <v>4.4922575012058452</v>
      </c>
    </row>
    <row r="23" spans="1:44" x14ac:dyDescent="0.25">
      <c r="A23" s="3" t="s">
        <v>138</v>
      </c>
      <c r="B23" s="4" t="s">
        <v>192</v>
      </c>
      <c r="C23" s="3" t="s">
        <v>42</v>
      </c>
      <c r="D23" s="3" t="s">
        <v>193</v>
      </c>
      <c r="E23" s="3" t="s">
        <v>3429</v>
      </c>
      <c r="F23" s="3" t="s">
        <v>355</v>
      </c>
      <c r="G23" s="3" t="s">
        <v>111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2519</v>
      </c>
      <c r="M23" s="3" t="s">
        <v>46</v>
      </c>
      <c r="N23" s="3" t="s">
        <v>2519</v>
      </c>
      <c r="O23" s="3" t="s">
        <v>38</v>
      </c>
      <c r="P23" s="5" t="s">
        <v>46</v>
      </c>
      <c r="Q23" s="3" t="s">
        <v>46</v>
      </c>
      <c r="R23" s="3" t="s">
        <v>61</v>
      </c>
      <c r="S23" s="3" t="s">
        <v>50</v>
      </c>
      <c r="T23" s="5" t="s">
        <v>47</v>
      </c>
      <c r="U23" s="3" t="s">
        <v>46</v>
      </c>
      <c r="V23" s="3" t="s">
        <v>46</v>
      </c>
      <c r="W23" s="3" t="s">
        <v>81</v>
      </c>
      <c r="X23" s="5" t="s">
        <v>46</v>
      </c>
      <c r="Y23" s="3" t="s">
        <v>80</v>
      </c>
      <c r="Z23" s="3" t="s">
        <v>47</v>
      </c>
      <c r="AA23" s="3" t="s">
        <v>121</v>
      </c>
      <c r="AB23" s="5" t="s">
        <v>46</v>
      </c>
      <c r="AC23" s="3" t="s">
        <v>80</v>
      </c>
      <c r="AD23" s="3" t="s">
        <v>80</v>
      </c>
      <c r="AE23" s="3" t="s">
        <v>176</v>
      </c>
      <c r="AF23" s="5" t="s">
        <v>194</v>
      </c>
      <c r="AG23" s="3" t="s">
        <v>200</v>
      </c>
      <c r="AH23" s="5" t="s">
        <v>5888</v>
      </c>
      <c r="AI23" s="3" t="s">
        <v>3601</v>
      </c>
      <c r="AK23" s="16">
        <f t="shared" ref="AK23:AK66" si="5">IF(OR(E23="", ISBLANK(E23)), AH23-AH23,AH23-E23)</f>
        <v>30.130000000000109</v>
      </c>
      <c r="AL23" t="str">
        <f t="shared" ref="AL23:AL66" si="6">IF(AK23&gt;300,B23,"  ")</f>
        <v xml:space="preserve">  </v>
      </c>
      <c r="AN23" s="23">
        <f t="shared" ref="AN23:AN66" si="7">(AK23-$AO$5)/$AP$5</f>
        <v>0.23466066129336235</v>
      </c>
      <c r="AQ23" s="25">
        <f t="shared" si="3"/>
        <v>0.40723606146819069</v>
      </c>
      <c r="AR23" s="41">
        <f t="shared" si="4"/>
        <v>2.4555782127809187</v>
      </c>
    </row>
    <row r="24" spans="1:44" x14ac:dyDescent="0.25">
      <c r="A24" s="3" t="s">
        <v>143</v>
      </c>
      <c r="B24" s="4" t="s">
        <v>54</v>
      </c>
      <c r="C24" s="3" t="s">
        <v>42</v>
      </c>
      <c r="D24" s="3" t="s">
        <v>55</v>
      </c>
      <c r="E24" s="3" t="s">
        <v>3376</v>
      </c>
      <c r="F24" s="3" t="s">
        <v>273</v>
      </c>
      <c r="G24" s="3" t="s">
        <v>45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80</v>
      </c>
      <c r="M24" s="3" t="s">
        <v>47</v>
      </c>
      <c r="N24" s="3" t="s">
        <v>2518</v>
      </c>
      <c r="O24" s="3" t="s">
        <v>38</v>
      </c>
      <c r="P24" s="5" t="s">
        <v>46</v>
      </c>
      <c r="Q24" s="3" t="s">
        <v>46</v>
      </c>
      <c r="R24" s="3" t="s">
        <v>47</v>
      </c>
      <c r="S24" s="3" t="s">
        <v>50</v>
      </c>
      <c r="T24" s="5" t="s">
        <v>46</v>
      </c>
      <c r="U24" s="3" t="s">
        <v>46</v>
      </c>
      <c r="V24" s="3" t="s">
        <v>47</v>
      </c>
      <c r="W24" s="3" t="s">
        <v>176</v>
      </c>
      <c r="X24" s="5" t="s">
        <v>46</v>
      </c>
      <c r="Y24" s="3" t="s">
        <v>46</v>
      </c>
      <c r="Z24" s="3" t="s">
        <v>46</v>
      </c>
      <c r="AA24" s="3" t="s">
        <v>263</v>
      </c>
      <c r="AB24" s="5" t="s">
        <v>46</v>
      </c>
      <c r="AC24" s="3" t="s">
        <v>2525</v>
      </c>
      <c r="AD24" s="3" t="s">
        <v>2524</v>
      </c>
      <c r="AE24" s="3" t="s">
        <v>176</v>
      </c>
      <c r="AF24" s="5" t="s">
        <v>4347</v>
      </c>
      <c r="AG24" s="3" t="s">
        <v>215</v>
      </c>
      <c r="AH24" s="5" t="s">
        <v>5889</v>
      </c>
      <c r="AI24" s="3" t="s">
        <v>5118</v>
      </c>
      <c r="AK24" s="16">
        <f t="shared" si="5"/>
        <v>-50.800000000000182</v>
      </c>
      <c r="AL24" t="str">
        <f t="shared" si="6"/>
        <v xml:space="preserve">  </v>
      </c>
      <c r="AN24" s="23">
        <f t="shared" si="7"/>
        <v>-0.37336481430203994</v>
      </c>
      <c r="AQ24" s="25">
        <f t="shared" si="3"/>
        <v>0.64556152834734637</v>
      </c>
      <c r="AR24" s="41">
        <f t="shared" si="4"/>
        <v>1.5490390243049721</v>
      </c>
    </row>
    <row r="25" spans="1:44" x14ac:dyDescent="0.25">
      <c r="A25" s="3" t="s">
        <v>146</v>
      </c>
      <c r="B25" s="4" t="s">
        <v>3461</v>
      </c>
      <c r="C25" s="3" t="s">
        <v>63</v>
      </c>
      <c r="D25" s="3" t="s">
        <v>380</v>
      </c>
      <c r="E25" s="3" t="s">
        <v>3462</v>
      </c>
      <c r="F25" s="3" t="s">
        <v>1871</v>
      </c>
      <c r="G25" s="3" t="s">
        <v>42</v>
      </c>
      <c r="H25" s="5" t="s">
        <v>46</v>
      </c>
      <c r="I25" s="3" t="s">
        <v>47</v>
      </c>
      <c r="J25" s="3" t="s">
        <v>46</v>
      </c>
      <c r="K25" s="3" t="s">
        <v>143</v>
      </c>
      <c r="L25" s="5" t="s">
        <v>80</v>
      </c>
      <c r="M25" s="3" t="s">
        <v>2519</v>
      </c>
      <c r="N25" s="3" t="s">
        <v>47</v>
      </c>
      <c r="O25" s="3" t="s">
        <v>38</v>
      </c>
      <c r="P25" s="5" t="s">
        <v>46</v>
      </c>
      <c r="Q25" s="3" t="s">
        <v>46</v>
      </c>
      <c r="R25" s="3" t="s">
        <v>86</v>
      </c>
      <c r="S25" s="3" t="s">
        <v>571</v>
      </c>
      <c r="T25" s="5" t="s">
        <v>46</v>
      </c>
      <c r="U25" s="3" t="s">
        <v>46</v>
      </c>
      <c r="V25" s="3" t="s">
        <v>46</v>
      </c>
      <c r="W25" s="3" t="s">
        <v>176</v>
      </c>
      <c r="X25" s="5" t="s">
        <v>46</v>
      </c>
      <c r="Y25" s="3" t="s">
        <v>46</v>
      </c>
      <c r="Z25" s="3" t="s">
        <v>46</v>
      </c>
      <c r="AA25" s="3" t="s">
        <v>121</v>
      </c>
      <c r="AB25" s="5" t="s">
        <v>46</v>
      </c>
      <c r="AC25" s="3" t="s">
        <v>80</v>
      </c>
      <c r="AD25" s="3" t="s">
        <v>80</v>
      </c>
      <c r="AE25" s="3" t="s">
        <v>176</v>
      </c>
      <c r="AF25" s="5" t="s">
        <v>4347</v>
      </c>
      <c r="AG25" s="3" t="s">
        <v>567</v>
      </c>
      <c r="AH25" s="5" t="s">
        <v>5889</v>
      </c>
      <c r="AI25" s="3" t="s">
        <v>5890</v>
      </c>
      <c r="AK25" s="16">
        <f t="shared" si="5"/>
        <v>208.34999999999991</v>
      </c>
      <c r="AL25" t="str">
        <f t="shared" si="6"/>
        <v xml:space="preserve">  </v>
      </c>
      <c r="AN25" s="23">
        <f t="shared" si="7"/>
        <v>1.5736239661322611</v>
      </c>
      <c r="AQ25" s="25">
        <f t="shared" si="3"/>
        <v>5.7787204612644194E-2</v>
      </c>
      <c r="AR25" s="41">
        <f t="shared" si="4"/>
        <v>17.304868901396794</v>
      </c>
    </row>
    <row r="26" spans="1:44" x14ac:dyDescent="0.25">
      <c r="A26" s="3" t="s">
        <v>149</v>
      </c>
      <c r="B26" s="4" t="s">
        <v>364</v>
      </c>
      <c r="C26" s="3" t="s">
        <v>42</v>
      </c>
      <c r="D26" s="3" t="s">
        <v>365</v>
      </c>
      <c r="E26" s="3" t="s">
        <v>3435</v>
      </c>
      <c r="F26" s="3" t="s">
        <v>219</v>
      </c>
      <c r="G26" s="3" t="s">
        <v>111</v>
      </c>
      <c r="H26" s="5" t="s">
        <v>46</v>
      </c>
      <c r="I26" s="3" t="s">
        <v>46</v>
      </c>
      <c r="J26" s="3" t="s">
        <v>47</v>
      </c>
      <c r="K26" s="3" t="s">
        <v>143</v>
      </c>
      <c r="L26" s="5" t="s">
        <v>47</v>
      </c>
      <c r="M26" s="3" t="s">
        <v>47</v>
      </c>
      <c r="N26" s="3" t="s">
        <v>2519</v>
      </c>
      <c r="O26" s="3" t="s">
        <v>38</v>
      </c>
      <c r="P26" s="5" t="s">
        <v>46</v>
      </c>
      <c r="Q26" s="3" t="s">
        <v>47</v>
      </c>
      <c r="R26" s="3" t="s">
        <v>86</v>
      </c>
      <c r="S26" s="3" t="s">
        <v>50</v>
      </c>
      <c r="T26" s="5" t="s">
        <v>46</v>
      </c>
      <c r="U26" s="3" t="s">
        <v>46</v>
      </c>
      <c r="V26" s="3" t="s">
        <v>46</v>
      </c>
      <c r="W26" s="3" t="s">
        <v>361</v>
      </c>
      <c r="X26" s="5" t="s">
        <v>46</v>
      </c>
      <c r="Y26" s="3" t="s">
        <v>47</v>
      </c>
      <c r="Z26" s="3" t="s">
        <v>46</v>
      </c>
      <c r="AA26" s="3" t="s">
        <v>121</v>
      </c>
      <c r="AB26" s="6" t="s">
        <v>46</v>
      </c>
      <c r="AC26" s="7" t="s">
        <v>46</v>
      </c>
      <c r="AD26" s="7" t="s">
        <v>2524</v>
      </c>
      <c r="AE26" s="7" t="s">
        <v>67</v>
      </c>
      <c r="AF26" s="5" t="s">
        <v>396</v>
      </c>
      <c r="AG26" s="3" t="s">
        <v>246</v>
      </c>
      <c r="AH26" s="5" t="s">
        <v>5891</v>
      </c>
      <c r="AI26" s="3" t="s">
        <v>3364</v>
      </c>
      <c r="AK26" s="16">
        <f t="shared" si="5"/>
        <v>-73.259999999999764</v>
      </c>
      <c r="AL26" t="str">
        <f t="shared" si="6"/>
        <v xml:space="preserve">  </v>
      </c>
      <c r="AN26" s="23">
        <f t="shared" si="7"/>
        <v>-0.54210634626636012</v>
      </c>
      <c r="AQ26" s="25">
        <f t="shared" si="3"/>
        <v>0.70612737645407941</v>
      </c>
      <c r="AR26" s="41">
        <f t="shared" si="4"/>
        <v>1.4161750887235733</v>
      </c>
    </row>
    <row r="27" spans="1:44" x14ac:dyDescent="0.25">
      <c r="A27" s="3" t="s">
        <v>154</v>
      </c>
      <c r="B27" s="4" t="s">
        <v>2714</v>
      </c>
      <c r="C27" s="3" t="s">
        <v>58</v>
      </c>
      <c r="D27" s="3" t="s">
        <v>115</v>
      </c>
      <c r="E27" s="3" t="s">
        <v>3470</v>
      </c>
      <c r="F27" s="3" t="s">
        <v>381</v>
      </c>
      <c r="G27" s="3" t="s">
        <v>65</v>
      </c>
      <c r="H27" s="6" t="s">
        <v>46</v>
      </c>
      <c r="I27" s="7" t="s">
        <v>46</v>
      </c>
      <c r="J27" s="7" t="s">
        <v>46</v>
      </c>
      <c r="K27" s="7" t="s">
        <v>56</v>
      </c>
      <c r="L27" s="5" t="s">
        <v>2519</v>
      </c>
      <c r="M27" s="3" t="s">
        <v>2518</v>
      </c>
      <c r="N27" s="3" t="s">
        <v>2525</v>
      </c>
      <c r="O27" s="3" t="s">
        <v>38</v>
      </c>
      <c r="P27" s="5" t="s">
        <v>61</v>
      </c>
      <c r="Q27" s="3" t="s">
        <v>47</v>
      </c>
      <c r="R27" s="3" t="s">
        <v>47</v>
      </c>
      <c r="S27" s="3" t="s">
        <v>50</v>
      </c>
      <c r="T27" s="5" t="s">
        <v>46</v>
      </c>
      <c r="U27" s="3" t="s">
        <v>2519</v>
      </c>
      <c r="V27" s="3" t="s">
        <v>2525</v>
      </c>
      <c r="W27" s="3" t="s">
        <v>176</v>
      </c>
      <c r="X27" s="5" t="s">
        <v>46</v>
      </c>
      <c r="Y27" s="3" t="s">
        <v>46</v>
      </c>
      <c r="Z27" s="3" t="s">
        <v>80</v>
      </c>
      <c r="AA27" s="3" t="s">
        <v>121</v>
      </c>
      <c r="AB27" s="5" t="s">
        <v>46</v>
      </c>
      <c r="AC27" s="3" t="s">
        <v>2525</v>
      </c>
      <c r="AD27" s="3" t="s">
        <v>80</v>
      </c>
      <c r="AE27" s="3" t="s">
        <v>176</v>
      </c>
      <c r="AF27" s="5" t="s">
        <v>396</v>
      </c>
      <c r="AG27" s="3" t="s">
        <v>195</v>
      </c>
      <c r="AH27" s="5" t="s">
        <v>5891</v>
      </c>
      <c r="AI27" s="3" t="s">
        <v>5892</v>
      </c>
      <c r="AK27" s="16">
        <f t="shared" si="5"/>
        <v>104.80000000000018</v>
      </c>
      <c r="AL27" t="str">
        <f t="shared" si="6"/>
        <v xml:space="preserve">  </v>
      </c>
      <c r="AN27" s="23">
        <f t="shared" si="7"/>
        <v>0.79565488176424548</v>
      </c>
      <c r="AQ27" s="25">
        <f t="shared" si="3"/>
        <v>0.21311632895469845</v>
      </c>
      <c r="AR27" s="41">
        <f t="shared" si="4"/>
        <v>4.6922730177684659</v>
      </c>
    </row>
    <row r="28" spans="1:44" x14ac:dyDescent="0.25">
      <c r="A28" s="3" t="s">
        <v>157</v>
      </c>
      <c r="B28" s="4" t="s">
        <v>1116</v>
      </c>
      <c r="C28" s="3" t="s">
        <v>42</v>
      </c>
      <c r="D28" s="3" t="s">
        <v>1103</v>
      </c>
      <c r="E28" s="3" t="s">
        <v>3476</v>
      </c>
      <c r="F28" s="3" t="s">
        <v>67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80</v>
      </c>
      <c r="N28" s="3" t="s">
        <v>2525</v>
      </c>
      <c r="O28" s="3" t="s">
        <v>38</v>
      </c>
      <c r="P28" s="5" t="s">
        <v>40</v>
      </c>
      <c r="Q28" s="3" t="s">
        <v>47</v>
      </c>
      <c r="R28" s="3" t="s">
        <v>61</v>
      </c>
      <c r="S28" s="3" t="s">
        <v>50</v>
      </c>
      <c r="T28" s="5" t="s">
        <v>46</v>
      </c>
      <c r="U28" s="3" t="s">
        <v>46</v>
      </c>
      <c r="V28" s="3" t="s">
        <v>47</v>
      </c>
      <c r="W28" s="3" t="s">
        <v>176</v>
      </c>
      <c r="X28" s="5" t="s">
        <v>46</v>
      </c>
      <c r="Y28" s="3" t="s">
        <v>46</v>
      </c>
      <c r="Z28" s="3" t="s">
        <v>46</v>
      </c>
      <c r="AA28" s="3" t="s">
        <v>493</v>
      </c>
      <c r="AB28" s="5" t="s">
        <v>46</v>
      </c>
      <c r="AC28" s="3" t="s">
        <v>80</v>
      </c>
      <c r="AD28" s="3" t="s">
        <v>80</v>
      </c>
      <c r="AE28" s="3" t="s">
        <v>176</v>
      </c>
      <c r="AF28" s="5" t="s">
        <v>3211</v>
      </c>
      <c r="AG28" s="3" t="s">
        <v>242</v>
      </c>
      <c r="AH28" s="5" t="s">
        <v>5893</v>
      </c>
      <c r="AI28" s="3" t="s">
        <v>5894</v>
      </c>
      <c r="AK28" s="16">
        <f t="shared" si="5"/>
        <v>-57.849999999999909</v>
      </c>
      <c r="AL28" t="str">
        <f t="shared" si="6"/>
        <v xml:space="preserve">  </v>
      </c>
      <c r="AN28" s="23">
        <f t="shared" si="7"/>
        <v>-0.42633132366750892</v>
      </c>
      <c r="AQ28" s="25">
        <f t="shared" si="3"/>
        <v>0.66506678188298984</v>
      </c>
      <c r="AR28" s="41">
        <f t="shared" si="4"/>
        <v>1.5036084003003738</v>
      </c>
    </row>
    <row r="29" spans="1:44" x14ac:dyDescent="0.25">
      <c r="A29" s="3" t="s">
        <v>256</v>
      </c>
      <c r="B29" s="4" t="s">
        <v>1207</v>
      </c>
      <c r="C29" s="3" t="s">
        <v>63</v>
      </c>
      <c r="D29" s="3" t="s">
        <v>1103</v>
      </c>
      <c r="E29" s="3" t="s">
        <v>3465</v>
      </c>
      <c r="F29" s="3" t="s">
        <v>367</v>
      </c>
      <c r="G29" s="3" t="s">
        <v>42</v>
      </c>
      <c r="H29" s="5" t="s">
        <v>46</v>
      </c>
      <c r="I29" s="3" t="s">
        <v>46</v>
      </c>
      <c r="J29" s="3" t="s">
        <v>47</v>
      </c>
      <c r="K29" s="3" t="s">
        <v>143</v>
      </c>
      <c r="L29" s="5" t="s">
        <v>2519</v>
      </c>
      <c r="M29" s="3" t="s">
        <v>46</v>
      </c>
      <c r="N29" s="3" t="s">
        <v>46</v>
      </c>
      <c r="O29" s="3" t="s">
        <v>38</v>
      </c>
      <c r="P29" s="5" t="s">
        <v>48</v>
      </c>
      <c r="Q29" s="3" t="s">
        <v>47</v>
      </c>
      <c r="R29" s="3" t="s">
        <v>47</v>
      </c>
      <c r="S29" s="3" t="s">
        <v>50</v>
      </c>
      <c r="T29" s="5" t="s">
        <v>46</v>
      </c>
      <c r="U29" s="3" t="s">
        <v>46</v>
      </c>
      <c r="V29" s="3" t="s">
        <v>47</v>
      </c>
      <c r="W29" s="3" t="s">
        <v>176</v>
      </c>
      <c r="X29" s="5" t="s">
        <v>46</v>
      </c>
      <c r="Y29" s="3" t="s">
        <v>46</v>
      </c>
      <c r="Z29" s="3" t="s">
        <v>46</v>
      </c>
      <c r="AA29" s="3" t="s">
        <v>91</v>
      </c>
      <c r="AB29" s="5" t="s">
        <v>46</v>
      </c>
      <c r="AC29" s="3" t="s">
        <v>80</v>
      </c>
      <c r="AD29" s="3" t="s">
        <v>80</v>
      </c>
      <c r="AE29" s="3" t="s">
        <v>176</v>
      </c>
      <c r="AF29" s="5" t="s">
        <v>4610</v>
      </c>
      <c r="AG29" s="3" t="s">
        <v>195</v>
      </c>
      <c r="AH29" s="5" t="s">
        <v>5895</v>
      </c>
      <c r="AI29" s="3" t="s">
        <v>5896</v>
      </c>
      <c r="AK29" s="16">
        <f t="shared" si="5"/>
        <v>270.05000000000018</v>
      </c>
      <c r="AL29" t="str">
        <f t="shared" si="6"/>
        <v xml:space="preserve">  </v>
      </c>
      <c r="AN29" s="23">
        <f t="shared" si="7"/>
        <v>2.037174835330783</v>
      </c>
      <c r="AQ29" s="25">
        <f t="shared" si="3"/>
        <v>2.0816262338299918E-2</v>
      </c>
      <c r="AR29" s="41">
        <f t="shared" si="4"/>
        <v>48.039363827582839</v>
      </c>
    </row>
    <row r="30" spans="1:44" x14ac:dyDescent="0.25">
      <c r="A30" s="3" t="s">
        <v>261</v>
      </c>
      <c r="B30" s="4" t="s">
        <v>777</v>
      </c>
      <c r="C30" s="3" t="s">
        <v>42</v>
      </c>
      <c r="D30" s="3" t="s">
        <v>354</v>
      </c>
      <c r="E30" s="3" t="s">
        <v>3473</v>
      </c>
      <c r="F30" s="3" t="s">
        <v>424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46</v>
      </c>
      <c r="M30" s="3" t="s">
        <v>2519</v>
      </c>
      <c r="N30" s="3" t="s">
        <v>47</v>
      </c>
      <c r="O30" s="3" t="s">
        <v>38</v>
      </c>
      <c r="P30" s="5" t="s">
        <v>86</v>
      </c>
      <c r="Q30" s="3" t="s">
        <v>47</v>
      </c>
      <c r="R30" s="3" t="s">
        <v>46</v>
      </c>
      <c r="S30" s="3" t="s">
        <v>50</v>
      </c>
      <c r="T30" s="5" t="s">
        <v>46</v>
      </c>
      <c r="U30" s="3" t="s">
        <v>61</v>
      </c>
      <c r="V30" s="3" t="s">
        <v>47</v>
      </c>
      <c r="W30" s="3" t="s">
        <v>176</v>
      </c>
      <c r="X30" s="5" t="s">
        <v>46</v>
      </c>
      <c r="Y30" s="3" t="s">
        <v>46</v>
      </c>
      <c r="Z30" s="3" t="s">
        <v>47</v>
      </c>
      <c r="AA30" s="3" t="s">
        <v>121</v>
      </c>
      <c r="AB30" s="5" t="s">
        <v>46</v>
      </c>
      <c r="AC30" s="3" t="s">
        <v>80</v>
      </c>
      <c r="AD30" s="3" t="s">
        <v>80</v>
      </c>
      <c r="AE30" s="3" t="s">
        <v>176</v>
      </c>
      <c r="AF30" s="5" t="s">
        <v>4610</v>
      </c>
      <c r="AG30" s="3" t="s">
        <v>184</v>
      </c>
      <c r="AH30" s="5" t="s">
        <v>5895</v>
      </c>
      <c r="AI30" s="3" t="s">
        <v>5897</v>
      </c>
      <c r="AK30" s="16">
        <f t="shared" si="5"/>
        <v>30.329999999999927</v>
      </c>
      <c r="AL30" t="str">
        <f t="shared" si="6"/>
        <v xml:space="preserve">  </v>
      </c>
      <c r="AN30" s="23">
        <f t="shared" si="7"/>
        <v>0.23616325730372897</v>
      </c>
      <c r="AQ30" s="25">
        <f t="shared" si="3"/>
        <v>0.40665299479187356</v>
      </c>
      <c r="AR30" s="41">
        <f t="shared" si="4"/>
        <v>2.4590990667898649</v>
      </c>
    </row>
    <row r="31" spans="1:44" x14ac:dyDescent="0.25">
      <c r="A31" s="3" t="s">
        <v>266</v>
      </c>
      <c r="B31" s="4" t="s">
        <v>2708</v>
      </c>
      <c r="C31" s="3" t="s">
        <v>42</v>
      </c>
      <c r="D31" s="3" t="s">
        <v>186</v>
      </c>
      <c r="E31" s="3" t="s">
        <v>3402</v>
      </c>
      <c r="F31" s="3" t="s">
        <v>213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46</v>
      </c>
      <c r="N31" s="3" t="s">
        <v>46</v>
      </c>
      <c r="O31" s="3" t="s">
        <v>38</v>
      </c>
      <c r="P31" s="5" t="s">
        <v>47</v>
      </c>
      <c r="Q31" s="3" t="s">
        <v>46</v>
      </c>
      <c r="R31" s="3" t="s">
        <v>47</v>
      </c>
      <c r="S31" s="3" t="s">
        <v>50</v>
      </c>
      <c r="T31" s="5" t="s">
        <v>46</v>
      </c>
      <c r="U31" s="3" t="s">
        <v>46</v>
      </c>
      <c r="V31" s="3" t="s">
        <v>47</v>
      </c>
      <c r="W31" s="3" t="s">
        <v>176</v>
      </c>
      <c r="X31" s="5" t="s">
        <v>46</v>
      </c>
      <c r="Y31" s="3" t="s">
        <v>47</v>
      </c>
      <c r="Z31" s="3" t="s">
        <v>47</v>
      </c>
      <c r="AA31" s="3" t="s">
        <v>121</v>
      </c>
      <c r="AB31" s="5" t="s">
        <v>2518</v>
      </c>
      <c r="AC31" s="3" t="s">
        <v>2525</v>
      </c>
      <c r="AD31" s="3" t="s">
        <v>47</v>
      </c>
      <c r="AE31" s="3" t="s">
        <v>176</v>
      </c>
      <c r="AF31" s="5" t="s">
        <v>188</v>
      </c>
      <c r="AG31" s="3" t="s">
        <v>184</v>
      </c>
      <c r="AH31" s="5" t="s">
        <v>5898</v>
      </c>
      <c r="AI31" s="3" t="s">
        <v>5899</v>
      </c>
      <c r="AK31" s="16">
        <f t="shared" si="5"/>
        <v>-83.230000000000018</v>
      </c>
      <c r="AL31" t="str">
        <f t="shared" si="6"/>
        <v xml:space="preserve">  </v>
      </c>
      <c r="AN31" s="23">
        <f t="shared" si="7"/>
        <v>-0.61701075738320543</v>
      </c>
      <c r="AQ31" s="25">
        <f t="shared" si="3"/>
        <v>0.73138618486211637</v>
      </c>
      <c r="AR31" s="41">
        <f t="shared" si="4"/>
        <v>1.3672667336320055</v>
      </c>
    </row>
    <row r="32" spans="1:44" x14ac:dyDescent="0.25">
      <c r="A32" s="3" t="s">
        <v>266</v>
      </c>
      <c r="B32" s="4" t="s">
        <v>2506</v>
      </c>
      <c r="C32" s="3" t="s">
        <v>58</v>
      </c>
      <c r="D32" s="3" t="s">
        <v>377</v>
      </c>
      <c r="E32" s="3" t="s">
        <v>3455</v>
      </c>
      <c r="F32" s="3" t="s">
        <v>230</v>
      </c>
      <c r="G32" s="3" t="s">
        <v>65</v>
      </c>
      <c r="H32" s="5" t="s">
        <v>80</v>
      </c>
      <c r="I32" s="3" t="s">
        <v>46</v>
      </c>
      <c r="J32" s="3" t="s">
        <v>46</v>
      </c>
      <c r="K32" s="3" t="s">
        <v>143</v>
      </c>
      <c r="L32" s="5" t="s">
        <v>40</v>
      </c>
      <c r="M32" s="3" t="s">
        <v>80</v>
      </c>
      <c r="N32" s="3" t="s">
        <v>2519</v>
      </c>
      <c r="O32" s="3" t="s">
        <v>38</v>
      </c>
      <c r="P32" s="5" t="s">
        <v>46</v>
      </c>
      <c r="Q32" s="3" t="s">
        <v>40</v>
      </c>
      <c r="R32" s="3" t="s">
        <v>47</v>
      </c>
      <c r="S32" s="3" t="s">
        <v>50</v>
      </c>
      <c r="T32" s="5" t="s">
        <v>46</v>
      </c>
      <c r="U32" s="3" t="s">
        <v>46</v>
      </c>
      <c r="V32" s="3" t="s">
        <v>80</v>
      </c>
      <c r="W32" s="3" t="s">
        <v>176</v>
      </c>
      <c r="X32" s="5" t="s">
        <v>46</v>
      </c>
      <c r="Y32" s="3" t="s">
        <v>86</v>
      </c>
      <c r="Z32" s="3" t="s">
        <v>46</v>
      </c>
      <c r="AA32" s="3" t="s">
        <v>121</v>
      </c>
      <c r="AB32" s="5" t="s">
        <v>46</v>
      </c>
      <c r="AC32" s="3" t="s">
        <v>46</v>
      </c>
      <c r="AD32" s="3" t="s">
        <v>2524</v>
      </c>
      <c r="AE32" s="3" t="s">
        <v>176</v>
      </c>
      <c r="AF32" s="5" t="s">
        <v>188</v>
      </c>
      <c r="AG32" s="3" t="s">
        <v>184</v>
      </c>
      <c r="AH32" s="5" t="s">
        <v>5898</v>
      </c>
      <c r="AI32" s="3" t="s">
        <v>5900</v>
      </c>
      <c r="AK32" s="16">
        <f t="shared" si="5"/>
        <v>127.66000000000031</v>
      </c>
      <c r="AL32" t="str">
        <f t="shared" si="6"/>
        <v xml:space="preserve">  </v>
      </c>
      <c r="AN32" s="23">
        <f t="shared" si="7"/>
        <v>0.96740160574930556</v>
      </c>
      <c r="AQ32" s="25">
        <f t="shared" si="3"/>
        <v>0.16667165382763838</v>
      </c>
      <c r="AR32" s="41">
        <f t="shared" si="4"/>
        <v>5.9998204675771607</v>
      </c>
    </row>
    <row r="33" spans="1:44" x14ac:dyDescent="0.25">
      <c r="A33" s="3" t="s">
        <v>208</v>
      </c>
      <c r="B33" s="4" t="s">
        <v>89</v>
      </c>
      <c r="C33" s="3" t="s">
        <v>58</v>
      </c>
      <c r="D33" s="3" t="s">
        <v>90</v>
      </c>
      <c r="E33" s="3" t="s">
        <v>3457</v>
      </c>
      <c r="F33" s="3" t="s">
        <v>763</v>
      </c>
      <c r="G33" s="3" t="s">
        <v>65</v>
      </c>
      <c r="H33" s="5" t="s">
        <v>47</v>
      </c>
      <c r="I33" s="3" t="s">
        <v>46</v>
      </c>
      <c r="J33" s="3" t="s">
        <v>47</v>
      </c>
      <c r="K33" s="3" t="s">
        <v>143</v>
      </c>
      <c r="L33" s="5" t="s">
        <v>61</v>
      </c>
      <c r="M33" s="3" t="s">
        <v>2519</v>
      </c>
      <c r="N33" s="3" t="s">
        <v>2519</v>
      </c>
      <c r="O33" s="3" t="s">
        <v>38</v>
      </c>
      <c r="P33" s="5" t="s">
        <v>47</v>
      </c>
      <c r="Q33" s="3" t="s">
        <v>47</v>
      </c>
      <c r="R33" s="3" t="s">
        <v>61</v>
      </c>
      <c r="S33" s="3" t="s">
        <v>50</v>
      </c>
      <c r="T33" s="5" t="s">
        <v>46</v>
      </c>
      <c r="U33" s="3" t="s">
        <v>61</v>
      </c>
      <c r="V33" s="3" t="s">
        <v>47</v>
      </c>
      <c r="W33" s="3" t="s">
        <v>176</v>
      </c>
      <c r="X33" s="5" t="s">
        <v>46</v>
      </c>
      <c r="Y33" s="3" t="s">
        <v>46</v>
      </c>
      <c r="Z33" s="3" t="s">
        <v>46</v>
      </c>
      <c r="AA33" s="3" t="s">
        <v>795</v>
      </c>
      <c r="AB33" s="5" t="s">
        <v>2518</v>
      </c>
      <c r="AC33" s="3" t="s">
        <v>46</v>
      </c>
      <c r="AD33" s="3" t="s">
        <v>47</v>
      </c>
      <c r="AE33" s="3" t="s">
        <v>176</v>
      </c>
      <c r="AF33" s="5" t="s">
        <v>4162</v>
      </c>
      <c r="AG33" s="3" t="s">
        <v>260</v>
      </c>
      <c r="AH33" s="5" t="s">
        <v>5901</v>
      </c>
      <c r="AI33" s="3" t="s">
        <v>5902</v>
      </c>
      <c r="AK33" s="16">
        <f t="shared" si="5"/>
        <v>49.869999999999891</v>
      </c>
      <c r="AL33" t="str">
        <f t="shared" si="6"/>
        <v xml:space="preserve">  </v>
      </c>
      <c r="AN33" s="23">
        <f t="shared" si="7"/>
        <v>0.38296688751667962</v>
      </c>
      <c r="AQ33" s="25">
        <f t="shared" si="3"/>
        <v>0.35087215788536652</v>
      </c>
      <c r="AR33" s="41">
        <f t="shared" si="4"/>
        <v>2.8500408981630003</v>
      </c>
    </row>
    <row r="34" spans="1:44" x14ac:dyDescent="0.25">
      <c r="A34" s="3" t="s">
        <v>273</v>
      </c>
      <c r="B34" s="4" t="s">
        <v>2630</v>
      </c>
      <c r="C34" s="3" t="s">
        <v>42</v>
      </c>
      <c r="D34" s="3" t="s">
        <v>115</v>
      </c>
      <c r="E34" s="3" t="s">
        <v>3503</v>
      </c>
      <c r="F34" s="3" t="s">
        <v>1489</v>
      </c>
      <c r="G34" s="3" t="s">
        <v>42</v>
      </c>
      <c r="H34" s="5" t="s">
        <v>46</v>
      </c>
      <c r="I34" s="3" t="s">
        <v>46</v>
      </c>
      <c r="J34" s="3" t="s">
        <v>47</v>
      </c>
      <c r="K34" s="3" t="s">
        <v>143</v>
      </c>
      <c r="L34" s="5" t="s">
        <v>2519</v>
      </c>
      <c r="M34" s="3" t="s">
        <v>80</v>
      </c>
      <c r="N34" s="3" t="s">
        <v>80</v>
      </c>
      <c r="O34" s="3" t="s">
        <v>38</v>
      </c>
      <c r="P34" s="5" t="s">
        <v>48</v>
      </c>
      <c r="Q34" s="3" t="s">
        <v>40</v>
      </c>
      <c r="R34" s="3" t="s">
        <v>46</v>
      </c>
      <c r="S34" s="3" t="s">
        <v>50</v>
      </c>
      <c r="T34" s="5" t="s">
        <v>46</v>
      </c>
      <c r="U34" s="3" t="s">
        <v>2519</v>
      </c>
      <c r="V34" s="3" t="s">
        <v>80</v>
      </c>
      <c r="W34" s="3" t="s">
        <v>176</v>
      </c>
      <c r="X34" s="5" t="s">
        <v>46</v>
      </c>
      <c r="Y34" s="3" t="s">
        <v>46</v>
      </c>
      <c r="Z34" s="3" t="s">
        <v>46</v>
      </c>
      <c r="AA34" s="3" t="s">
        <v>212</v>
      </c>
      <c r="AB34" s="5" t="s">
        <v>46</v>
      </c>
      <c r="AC34" s="3" t="s">
        <v>2525</v>
      </c>
      <c r="AD34" s="3" t="s">
        <v>80</v>
      </c>
      <c r="AE34" s="3" t="s">
        <v>176</v>
      </c>
      <c r="AF34" s="5" t="s">
        <v>4162</v>
      </c>
      <c r="AG34" s="3" t="s">
        <v>237</v>
      </c>
      <c r="AH34" s="5" t="s">
        <v>5901</v>
      </c>
      <c r="AI34" s="3" t="s">
        <v>4072</v>
      </c>
      <c r="AK34" s="16">
        <f t="shared" si="5"/>
        <v>111.79999999999973</v>
      </c>
      <c r="AL34" t="str">
        <f t="shared" si="6"/>
        <v xml:space="preserve">  </v>
      </c>
      <c r="AN34" s="23">
        <f t="shared" si="7"/>
        <v>0.84824574212712112</v>
      </c>
      <c r="AQ34" s="25">
        <f t="shared" si="3"/>
        <v>0.19815056380559448</v>
      </c>
      <c r="AR34" s="41">
        <f t="shared" si="4"/>
        <v>5.0466674471898045</v>
      </c>
    </row>
    <row r="35" spans="1:44" x14ac:dyDescent="0.25">
      <c r="A35" s="3" t="s">
        <v>122</v>
      </c>
      <c r="B35" s="4" t="s">
        <v>1261</v>
      </c>
      <c r="C35" s="3" t="s">
        <v>42</v>
      </c>
      <c r="D35" s="3" t="s">
        <v>1260</v>
      </c>
      <c r="E35" s="3" t="s">
        <v>3419</v>
      </c>
      <c r="F35" s="3" t="s">
        <v>122</v>
      </c>
      <c r="G35" s="3" t="s">
        <v>65</v>
      </c>
      <c r="H35" s="5" t="s">
        <v>46</v>
      </c>
      <c r="I35" s="3" t="s">
        <v>47</v>
      </c>
      <c r="J35" s="3" t="s">
        <v>46</v>
      </c>
      <c r="K35" s="3" t="s">
        <v>143</v>
      </c>
      <c r="L35" s="5" t="s">
        <v>80</v>
      </c>
      <c r="M35" s="3" t="s">
        <v>2525</v>
      </c>
      <c r="N35" s="3" t="s">
        <v>47</v>
      </c>
      <c r="O35" s="3" t="s">
        <v>38</v>
      </c>
      <c r="P35" s="5" t="s">
        <v>46</v>
      </c>
      <c r="Q35" s="3" t="s">
        <v>47</v>
      </c>
      <c r="R35" s="3" t="s">
        <v>61</v>
      </c>
      <c r="S35" s="3" t="s">
        <v>539</v>
      </c>
      <c r="T35" s="5" t="s">
        <v>46</v>
      </c>
      <c r="U35" s="3" t="s">
        <v>46</v>
      </c>
      <c r="V35" s="3" t="s">
        <v>46</v>
      </c>
      <c r="W35" s="3" t="s">
        <v>176</v>
      </c>
      <c r="X35" s="5" t="s">
        <v>46</v>
      </c>
      <c r="Y35" s="3" t="s">
        <v>47</v>
      </c>
      <c r="Z35" s="3" t="s">
        <v>46</v>
      </c>
      <c r="AA35" s="3" t="s">
        <v>121</v>
      </c>
      <c r="AB35" s="5" t="s">
        <v>46</v>
      </c>
      <c r="AC35" s="3" t="s">
        <v>2525</v>
      </c>
      <c r="AD35" s="3" t="s">
        <v>80</v>
      </c>
      <c r="AE35" s="3" t="s">
        <v>176</v>
      </c>
      <c r="AF35" s="5" t="s">
        <v>821</v>
      </c>
      <c r="AG35" s="3" t="s">
        <v>1291</v>
      </c>
      <c r="AH35" s="5" t="s">
        <v>5903</v>
      </c>
      <c r="AI35" s="3" t="s">
        <v>5904</v>
      </c>
      <c r="AK35" s="16">
        <f t="shared" si="5"/>
        <v>-155.06999999999971</v>
      </c>
      <c r="AL35" t="str">
        <f t="shared" si="6"/>
        <v xml:space="preserve">  </v>
      </c>
      <c r="AN35" s="23">
        <f t="shared" si="7"/>
        <v>-1.1567432443073791</v>
      </c>
      <c r="AQ35" s="25">
        <f t="shared" si="3"/>
        <v>0.87631136194842418</v>
      </c>
      <c r="AR35" s="41">
        <f t="shared" si="4"/>
        <v>1.141146906707408</v>
      </c>
    </row>
    <row r="36" spans="1:44" x14ac:dyDescent="0.25">
      <c r="A36" s="3" t="s">
        <v>107</v>
      </c>
      <c r="B36" s="4" t="s">
        <v>2798</v>
      </c>
      <c r="C36" s="3" t="s">
        <v>63</v>
      </c>
      <c r="D36" s="3" t="s">
        <v>380</v>
      </c>
      <c r="E36" s="3" t="s">
        <v>3467</v>
      </c>
      <c r="F36" s="3" t="s">
        <v>1258</v>
      </c>
      <c r="G36" s="3" t="s">
        <v>42</v>
      </c>
      <c r="H36" s="5" t="s">
        <v>47</v>
      </c>
      <c r="I36" s="3" t="s">
        <v>46</v>
      </c>
      <c r="J36" s="3" t="s">
        <v>46</v>
      </c>
      <c r="K36" s="3" t="s">
        <v>143</v>
      </c>
      <c r="L36" s="5" t="s">
        <v>2519</v>
      </c>
      <c r="M36" s="3" t="s">
        <v>46</v>
      </c>
      <c r="N36" s="3" t="s">
        <v>2519</v>
      </c>
      <c r="O36" s="3" t="s">
        <v>38</v>
      </c>
      <c r="P36" s="5" t="s">
        <v>47</v>
      </c>
      <c r="Q36" s="3" t="s">
        <v>47</v>
      </c>
      <c r="R36" s="3" t="s">
        <v>47</v>
      </c>
      <c r="S36" s="3" t="s">
        <v>50</v>
      </c>
      <c r="T36" s="5" t="s">
        <v>46</v>
      </c>
      <c r="U36" s="3" t="s">
        <v>2519</v>
      </c>
      <c r="V36" s="3" t="s">
        <v>80</v>
      </c>
      <c r="W36" s="3" t="s">
        <v>176</v>
      </c>
      <c r="X36" s="5" t="s">
        <v>46</v>
      </c>
      <c r="Y36" s="3" t="s">
        <v>86</v>
      </c>
      <c r="Z36" s="3" t="s">
        <v>46</v>
      </c>
      <c r="AA36" s="3" t="s">
        <v>121</v>
      </c>
      <c r="AB36" s="5" t="s">
        <v>46</v>
      </c>
      <c r="AC36" s="3" t="s">
        <v>2525</v>
      </c>
      <c r="AD36" s="3" t="s">
        <v>80</v>
      </c>
      <c r="AE36" s="3" t="s">
        <v>176</v>
      </c>
      <c r="AF36" s="5" t="s">
        <v>821</v>
      </c>
      <c r="AG36" s="3" t="s">
        <v>184</v>
      </c>
      <c r="AH36" s="5" t="s">
        <v>5903</v>
      </c>
      <c r="AI36" s="3" t="s">
        <v>5905</v>
      </c>
      <c r="AK36" s="16">
        <f t="shared" si="5"/>
        <v>75</v>
      </c>
      <c r="AL36" t="str">
        <f t="shared" si="6"/>
        <v xml:space="preserve">  </v>
      </c>
      <c r="AN36" s="23">
        <f t="shared" si="7"/>
        <v>0.57176807621941617</v>
      </c>
      <c r="AQ36" s="25">
        <f t="shared" si="3"/>
        <v>0.2837395537616928</v>
      </c>
      <c r="AR36" s="41">
        <f t="shared" si="4"/>
        <v>3.52435882393711</v>
      </c>
    </row>
    <row r="37" spans="1:44" x14ac:dyDescent="0.25">
      <c r="A37" s="3" t="s">
        <v>279</v>
      </c>
      <c r="B37" s="4" t="s">
        <v>415</v>
      </c>
      <c r="C37" s="3" t="s">
        <v>42</v>
      </c>
      <c r="D37" s="3" t="s">
        <v>193</v>
      </c>
      <c r="E37" s="3" t="s">
        <v>3500</v>
      </c>
      <c r="F37" s="3" t="s">
        <v>258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143</v>
      </c>
      <c r="L37" s="5" t="s">
        <v>46</v>
      </c>
      <c r="M37" s="3" t="s">
        <v>47</v>
      </c>
      <c r="N37" s="3" t="s">
        <v>46</v>
      </c>
      <c r="O37" s="3" t="s">
        <v>38</v>
      </c>
      <c r="P37" s="5" t="s">
        <v>46</v>
      </c>
      <c r="Q37" s="3" t="s">
        <v>47</v>
      </c>
      <c r="R37" s="3" t="s">
        <v>47</v>
      </c>
      <c r="S37" s="3" t="s">
        <v>50</v>
      </c>
      <c r="T37" s="5" t="s">
        <v>46</v>
      </c>
      <c r="U37" s="3" t="s">
        <v>46</v>
      </c>
      <c r="V37" s="3" t="s">
        <v>2525</v>
      </c>
      <c r="W37" s="3" t="s">
        <v>67</v>
      </c>
      <c r="X37" s="5" t="s">
        <v>46</v>
      </c>
      <c r="Y37" s="3" t="s">
        <v>86</v>
      </c>
      <c r="Z37" s="3" t="s">
        <v>47</v>
      </c>
      <c r="AA37" s="3" t="s">
        <v>121</v>
      </c>
      <c r="AB37" s="5" t="s">
        <v>46</v>
      </c>
      <c r="AC37" s="3" t="s">
        <v>2525</v>
      </c>
      <c r="AD37" s="3" t="s">
        <v>80</v>
      </c>
      <c r="AE37" s="3" t="s">
        <v>176</v>
      </c>
      <c r="AF37" s="5" t="s">
        <v>355</v>
      </c>
      <c r="AG37" s="3" t="s">
        <v>567</v>
      </c>
      <c r="AH37" s="5" t="s">
        <v>5906</v>
      </c>
      <c r="AI37" s="3" t="s">
        <v>5907</v>
      </c>
      <c r="AK37" s="16">
        <f t="shared" si="5"/>
        <v>-22.300000000000182</v>
      </c>
      <c r="AL37" t="str">
        <f t="shared" si="6"/>
        <v xml:space="preserve">  </v>
      </c>
      <c r="AN37" s="23">
        <f t="shared" si="7"/>
        <v>-0.15924488282460383</v>
      </c>
      <c r="AQ37" s="25">
        <f t="shared" si="3"/>
        <v>0.56326202818755022</v>
      </c>
      <c r="AR37" s="41">
        <f t="shared" si="4"/>
        <v>1.7753726506609611</v>
      </c>
    </row>
    <row r="38" spans="1:44" x14ac:dyDescent="0.25">
      <c r="A38" s="3" t="s">
        <v>281</v>
      </c>
      <c r="B38" s="4" t="s">
        <v>4192</v>
      </c>
      <c r="C38" s="3" t="s">
        <v>42</v>
      </c>
      <c r="D38" s="3" t="s">
        <v>115</v>
      </c>
      <c r="E38" s="3" t="s">
        <v>5908</v>
      </c>
      <c r="F38" s="3" t="s">
        <v>71</v>
      </c>
      <c r="G38" s="3" t="s">
        <v>111</v>
      </c>
      <c r="H38" s="5" t="s">
        <v>47</v>
      </c>
      <c r="I38" s="3" t="s">
        <v>46</v>
      </c>
      <c r="J38" s="3" t="s">
        <v>46</v>
      </c>
      <c r="K38" s="3" t="s">
        <v>143</v>
      </c>
      <c r="L38" s="5" t="s">
        <v>2519</v>
      </c>
      <c r="M38" s="3" t="s">
        <v>2519</v>
      </c>
      <c r="N38" s="3" t="s">
        <v>2565</v>
      </c>
      <c r="O38" s="3" t="s">
        <v>38</v>
      </c>
      <c r="P38" s="5" t="s">
        <v>48</v>
      </c>
      <c r="Q38" s="3" t="s">
        <v>46</v>
      </c>
      <c r="R38" s="3" t="s">
        <v>47</v>
      </c>
      <c r="S38" s="3" t="s">
        <v>263</v>
      </c>
      <c r="T38" s="5" t="s">
        <v>46</v>
      </c>
      <c r="U38" s="3" t="s">
        <v>2519</v>
      </c>
      <c r="V38" s="3" t="s">
        <v>47</v>
      </c>
      <c r="W38" s="3" t="s">
        <v>176</v>
      </c>
      <c r="X38" s="5" t="s">
        <v>46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2524</v>
      </c>
      <c r="AE38" s="3" t="s">
        <v>176</v>
      </c>
      <c r="AF38" s="5" t="s">
        <v>4170</v>
      </c>
      <c r="AG38" s="3" t="s">
        <v>265</v>
      </c>
      <c r="AH38" s="5" t="s">
        <v>5909</v>
      </c>
      <c r="AI38" s="3" t="s">
        <v>5910</v>
      </c>
      <c r="AK38" s="16">
        <f t="shared" si="5"/>
        <v>-79.579999999999927</v>
      </c>
      <c r="AL38" t="str">
        <f t="shared" si="6"/>
        <v xml:space="preserve">  </v>
      </c>
      <c r="AN38" s="23">
        <f t="shared" si="7"/>
        <v>-0.58958838019398929</v>
      </c>
      <c r="AQ38" s="25">
        <f t="shared" si="3"/>
        <v>0.7222666781022693</v>
      </c>
      <c r="AR38" s="41">
        <f t="shared" si="4"/>
        <v>1.3845301608368052</v>
      </c>
    </row>
    <row r="39" spans="1:44" x14ac:dyDescent="0.25">
      <c r="A39" s="3" t="s">
        <v>236</v>
      </c>
      <c r="B39" s="4" t="s">
        <v>3506</v>
      </c>
      <c r="C39" s="3" t="s">
        <v>58</v>
      </c>
      <c r="D39" s="3" t="s">
        <v>193</v>
      </c>
      <c r="E39" s="3" t="s">
        <v>3507</v>
      </c>
      <c r="F39" s="3" t="s">
        <v>324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143</v>
      </c>
      <c r="L39" s="5" t="s">
        <v>46</v>
      </c>
      <c r="M39" s="3" t="s">
        <v>46</v>
      </c>
      <c r="N39" s="3" t="s">
        <v>47</v>
      </c>
      <c r="O39" s="3" t="s">
        <v>38</v>
      </c>
      <c r="P39" s="5" t="s">
        <v>46</v>
      </c>
      <c r="Q39" s="3" t="s">
        <v>46</v>
      </c>
      <c r="R39" s="3" t="s">
        <v>47</v>
      </c>
      <c r="S39" s="3" t="s">
        <v>489</v>
      </c>
      <c r="T39" s="5" t="s">
        <v>46</v>
      </c>
      <c r="U39" s="3" t="s">
        <v>2518</v>
      </c>
      <c r="V39" s="3" t="s">
        <v>80</v>
      </c>
      <c r="W39" s="3" t="s">
        <v>176</v>
      </c>
      <c r="X39" s="5" t="s">
        <v>46</v>
      </c>
      <c r="Y39" s="3" t="s">
        <v>46</v>
      </c>
      <c r="Z39" s="3" t="s">
        <v>80</v>
      </c>
      <c r="AA39" s="3" t="s">
        <v>121</v>
      </c>
      <c r="AB39" s="5" t="s">
        <v>2518</v>
      </c>
      <c r="AC39" s="3" t="s">
        <v>80</v>
      </c>
      <c r="AD39" s="3" t="s">
        <v>80</v>
      </c>
      <c r="AE39" s="3" t="s">
        <v>176</v>
      </c>
      <c r="AF39" s="5" t="s">
        <v>773</v>
      </c>
      <c r="AG39" s="3" t="s">
        <v>885</v>
      </c>
      <c r="AH39" s="5" t="s">
        <v>5911</v>
      </c>
      <c r="AI39" s="3" t="s">
        <v>5912</v>
      </c>
      <c r="AK39" s="16">
        <f t="shared" si="5"/>
        <v>38.259999999999764</v>
      </c>
      <c r="AL39" t="str">
        <f t="shared" si="6"/>
        <v xml:space="preserve">  </v>
      </c>
      <c r="AN39" s="23">
        <f t="shared" si="7"/>
        <v>0.29574118911481784</v>
      </c>
      <c r="AQ39" s="25">
        <f t="shared" si="3"/>
        <v>0.38371386952988074</v>
      </c>
      <c r="AR39" s="41">
        <f t="shared" si="4"/>
        <v>2.6061085600715499</v>
      </c>
    </row>
    <row r="40" spans="1:44" x14ac:dyDescent="0.25">
      <c r="A40" s="3" t="s">
        <v>315</v>
      </c>
      <c r="B40" s="4" t="s">
        <v>410</v>
      </c>
      <c r="C40" s="3" t="s">
        <v>42</v>
      </c>
      <c r="D40" s="3" t="s">
        <v>377</v>
      </c>
      <c r="E40" s="3" t="s">
        <v>3388</v>
      </c>
      <c r="F40" s="3" t="s">
        <v>81</v>
      </c>
      <c r="G40" s="3" t="s">
        <v>65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2519</v>
      </c>
      <c r="M40" s="3" t="s">
        <v>47</v>
      </c>
      <c r="N40" s="3" t="s">
        <v>2525</v>
      </c>
      <c r="O40" s="3" t="s">
        <v>38</v>
      </c>
      <c r="P40" s="5" t="s">
        <v>46</v>
      </c>
      <c r="Q40" s="3" t="s">
        <v>46</v>
      </c>
      <c r="R40" s="3" t="s">
        <v>47</v>
      </c>
      <c r="S40" s="3" t="s">
        <v>50</v>
      </c>
      <c r="T40" s="5" t="s">
        <v>47</v>
      </c>
      <c r="U40" s="3" t="s">
        <v>46</v>
      </c>
      <c r="V40" s="3" t="s">
        <v>47</v>
      </c>
      <c r="W40" s="3" t="s">
        <v>176</v>
      </c>
      <c r="X40" s="5" t="s">
        <v>46</v>
      </c>
      <c r="Y40" s="3" t="s">
        <v>46</v>
      </c>
      <c r="Z40" s="3" t="s">
        <v>46</v>
      </c>
      <c r="AA40" s="3" t="s">
        <v>489</v>
      </c>
      <c r="AB40" s="5" t="s">
        <v>46</v>
      </c>
      <c r="AC40" s="3" t="s">
        <v>80</v>
      </c>
      <c r="AD40" s="3" t="s">
        <v>80</v>
      </c>
      <c r="AE40" s="3" t="s">
        <v>176</v>
      </c>
      <c r="AF40" s="5" t="s">
        <v>773</v>
      </c>
      <c r="AG40" s="3" t="s">
        <v>187</v>
      </c>
      <c r="AH40" s="5" t="s">
        <v>5911</v>
      </c>
      <c r="AI40" s="3" t="s">
        <v>5913</v>
      </c>
      <c r="AK40" s="16">
        <f t="shared" si="5"/>
        <v>-140.55999999999995</v>
      </c>
      <c r="AL40" t="str">
        <f t="shared" si="6"/>
        <v xml:space="preserve">  </v>
      </c>
      <c r="AN40" s="23">
        <f t="shared" si="7"/>
        <v>-1.0477299037551844</v>
      </c>
      <c r="AQ40" s="25">
        <f t="shared" si="3"/>
        <v>0.85261846704778221</v>
      </c>
      <c r="AR40" s="41">
        <f t="shared" si="4"/>
        <v>1.1728575425565562</v>
      </c>
    </row>
    <row r="41" spans="1:44" x14ac:dyDescent="0.25">
      <c r="A41" s="3" t="s">
        <v>96</v>
      </c>
      <c r="B41" s="4" t="s">
        <v>99</v>
      </c>
      <c r="C41" s="3" t="s">
        <v>58</v>
      </c>
      <c r="D41" s="3" t="s">
        <v>100</v>
      </c>
      <c r="E41" s="3" t="s">
        <v>3447</v>
      </c>
      <c r="F41" s="3" t="s">
        <v>85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46</v>
      </c>
      <c r="M41" s="3" t="s">
        <v>47</v>
      </c>
      <c r="N41" s="3" t="s">
        <v>80</v>
      </c>
      <c r="O41" s="3" t="s">
        <v>38</v>
      </c>
      <c r="P41" s="5" t="s">
        <v>46</v>
      </c>
      <c r="Q41" s="3" t="s">
        <v>47</v>
      </c>
      <c r="R41" s="3" t="s">
        <v>61</v>
      </c>
      <c r="S41" s="3" t="s">
        <v>223</v>
      </c>
      <c r="T41" s="5" t="s">
        <v>80</v>
      </c>
      <c r="U41" s="3" t="s">
        <v>46</v>
      </c>
      <c r="V41" s="3" t="s">
        <v>80</v>
      </c>
      <c r="W41" s="3" t="s">
        <v>176</v>
      </c>
      <c r="X41" s="5" t="s">
        <v>46</v>
      </c>
      <c r="Y41" s="3" t="s">
        <v>47</v>
      </c>
      <c r="Z41" s="3" t="s">
        <v>46</v>
      </c>
      <c r="AA41" s="3" t="s">
        <v>121</v>
      </c>
      <c r="AB41" s="5" t="s">
        <v>46</v>
      </c>
      <c r="AC41" s="3" t="s">
        <v>2525</v>
      </c>
      <c r="AD41" s="3" t="s">
        <v>80</v>
      </c>
      <c r="AE41" s="3" t="s">
        <v>176</v>
      </c>
      <c r="AF41" s="5" t="s">
        <v>2987</v>
      </c>
      <c r="AG41" s="3" t="s">
        <v>200</v>
      </c>
      <c r="AH41" s="5" t="s">
        <v>5914</v>
      </c>
      <c r="AI41" s="3" t="s">
        <v>3499</v>
      </c>
      <c r="AK41" s="16">
        <f t="shared" si="5"/>
        <v>-41</v>
      </c>
      <c r="AL41" t="str">
        <f t="shared" si="6"/>
        <v xml:space="preserve">  </v>
      </c>
      <c r="AN41" s="23">
        <f t="shared" si="7"/>
        <v>-0.29973760979400793</v>
      </c>
      <c r="AQ41" s="25">
        <f t="shared" si="3"/>
        <v>0.61781134582383235</v>
      </c>
      <c r="AR41" s="41">
        <f t="shared" si="4"/>
        <v>1.6186170855547026</v>
      </c>
    </row>
    <row r="42" spans="1:44" x14ac:dyDescent="0.25">
      <c r="A42" s="3" t="s">
        <v>219</v>
      </c>
      <c r="B42" s="4" t="s">
        <v>2553</v>
      </c>
      <c r="C42" s="3" t="s">
        <v>42</v>
      </c>
      <c r="D42" s="3" t="s">
        <v>55</v>
      </c>
      <c r="E42" s="3" t="s">
        <v>3552</v>
      </c>
      <c r="F42" s="3" t="s">
        <v>339</v>
      </c>
      <c r="G42" s="3" t="s">
        <v>42</v>
      </c>
      <c r="H42" s="5" t="s">
        <v>46</v>
      </c>
      <c r="I42" s="3" t="s">
        <v>46</v>
      </c>
      <c r="J42" s="3" t="s">
        <v>46</v>
      </c>
      <c r="K42" s="3" t="s">
        <v>143</v>
      </c>
      <c r="L42" s="5" t="s">
        <v>86</v>
      </c>
      <c r="M42" s="3" t="s">
        <v>47</v>
      </c>
      <c r="N42" s="3" t="s">
        <v>2518</v>
      </c>
      <c r="O42" s="3" t="s">
        <v>38</v>
      </c>
      <c r="P42" s="5" t="s">
        <v>40</v>
      </c>
      <c r="Q42" s="3" t="s">
        <v>47</v>
      </c>
      <c r="R42" s="3" t="s">
        <v>47</v>
      </c>
      <c r="S42" s="3" t="s">
        <v>399</v>
      </c>
      <c r="T42" s="5" t="s">
        <v>46</v>
      </c>
      <c r="U42" s="3" t="s">
        <v>2525</v>
      </c>
      <c r="V42" s="3" t="s">
        <v>47</v>
      </c>
      <c r="W42" s="3" t="s">
        <v>176</v>
      </c>
      <c r="X42" s="5" t="s">
        <v>61</v>
      </c>
      <c r="Y42" s="3" t="s">
        <v>46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80</v>
      </c>
      <c r="AE42" s="3" t="s">
        <v>176</v>
      </c>
      <c r="AF42" s="5" t="s">
        <v>67</v>
      </c>
      <c r="AG42" s="3" t="s">
        <v>451</v>
      </c>
      <c r="AH42" s="5" t="s">
        <v>5915</v>
      </c>
      <c r="AI42" s="3" t="s">
        <v>5916</v>
      </c>
      <c r="AK42" s="16">
        <f t="shared" si="5"/>
        <v>95.389999999999873</v>
      </c>
      <c r="AL42" t="str">
        <f t="shared" si="6"/>
        <v xml:space="preserve">  </v>
      </c>
      <c r="AN42" s="23">
        <f t="shared" si="7"/>
        <v>0.72495773947643005</v>
      </c>
      <c r="AQ42" s="25">
        <f t="shared" si="3"/>
        <v>0.23423897845305353</v>
      </c>
      <c r="AR42" s="41">
        <f t="shared" si="4"/>
        <v>4.2691443012778558</v>
      </c>
    </row>
    <row r="43" spans="1:44" x14ac:dyDescent="0.25">
      <c r="A43" s="3" t="s">
        <v>302</v>
      </c>
      <c r="B43" s="4" t="s">
        <v>2497</v>
      </c>
      <c r="C43" s="3" t="s">
        <v>42</v>
      </c>
      <c r="D43" s="3" t="s">
        <v>59</v>
      </c>
      <c r="E43" s="3" t="s">
        <v>3482</v>
      </c>
      <c r="F43" s="3" t="s">
        <v>821</v>
      </c>
      <c r="G43" s="3" t="s">
        <v>65</v>
      </c>
      <c r="H43" s="5" t="s">
        <v>46</v>
      </c>
      <c r="I43" s="3" t="s">
        <v>46</v>
      </c>
      <c r="J43" s="3" t="s">
        <v>46</v>
      </c>
      <c r="K43" s="3" t="s">
        <v>138</v>
      </c>
      <c r="L43" s="5" t="s">
        <v>2519</v>
      </c>
      <c r="M43" s="3" t="s">
        <v>80</v>
      </c>
      <c r="N43" s="3" t="s">
        <v>47</v>
      </c>
      <c r="O43" s="3" t="s">
        <v>38</v>
      </c>
      <c r="P43" s="5" t="s">
        <v>46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61</v>
      </c>
      <c r="V43" s="3" t="s">
        <v>47</v>
      </c>
      <c r="W43" s="3" t="s">
        <v>176</v>
      </c>
      <c r="X43" s="5" t="s">
        <v>46</v>
      </c>
      <c r="Y43" s="3" t="s">
        <v>80</v>
      </c>
      <c r="Z43" s="3" t="s">
        <v>46</v>
      </c>
      <c r="AA43" s="3" t="s">
        <v>121</v>
      </c>
      <c r="AB43" s="5" t="s">
        <v>2518</v>
      </c>
      <c r="AC43" s="3" t="s">
        <v>80</v>
      </c>
      <c r="AD43" s="3" t="s">
        <v>80</v>
      </c>
      <c r="AE43" s="3" t="s">
        <v>176</v>
      </c>
      <c r="AF43" s="5" t="s">
        <v>213</v>
      </c>
      <c r="AG43" s="3" t="s">
        <v>567</v>
      </c>
      <c r="AH43" s="5" t="s">
        <v>5917</v>
      </c>
      <c r="AI43" s="3" t="s">
        <v>5918</v>
      </c>
      <c r="AK43" s="16">
        <f t="shared" si="5"/>
        <v>-180.05000000000018</v>
      </c>
      <c r="AL43" t="str">
        <f t="shared" si="6"/>
        <v xml:space="preserve">  </v>
      </c>
      <c r="AN43" s="23">
        <f t="shared" si="7"/>
        <v>-1.3444174860023423</v>
      </c>
      <c r="AQ43" s="25">
        <f t="shared" si="3"/>
        <v>0.9105932887524224</v>
      </c>
      <c r="AR43" s="41">
        <f t="shared" si="4"/>
        <v>1.0981851199123938</v>
      </c>
    </row>
    <row r="44" spans="1:44" x14ac:dyDescent="0.25">
      <c r="A44" s="3" t="s">
        <v>293</v>
      </c>
      <c r="B44" s="4" t="s">
        <v>464</v>
      </c>
      <c r="C44" s="3" t="s">
        <v>42</v>
      </c>
      <c r="D44" s="3" t="s">
        <v>55</v>
      </c>
      <c r="E44" s="3" t="s">
        <v>3452</v>
      </c>
      <c r="F44" s="3" t="s">
        <v>92</v>
      </c>
      <c r="G44" s="3" t="s">
        <v>42</v>
      </c>
      <c r="H44" s="5" t="s">
        <v>46</v>
      </c>
      <c r="I44" s="3" t="s">
        <v>46</v>
      </c>
      <c r="J44" s="3" t="s">
        <v>47</v>
      </c>
      <c r="K44" s="3" t="s">
        <v>143</v>
      </c>
      <c r="L44" s="5" t="s">
        <v>61</v>
      </c>
      <c r="M44" s="3" t="s">
        <v>47</v>
      </c>
      <c r="N44" s="3" t="s">
        <v>2524</v>
      </c>
      <c r="O44" s="3" t="s">
        <v>38</v>
      </c>
      <c r="P44" s="5" t="s">
        <v>46</v>
      </c>
      <c r="Q44" s="3" t="s">
        <v>48</v>
      </c>
      <c r="R44" s="3" t="s">
        <v>47</v>
      </c>
      <c r="S44" s="3" t="s">
        <v>50</v>
      </c>
      <c r="T44" s="5" t="s">
        <v>46</v>
      </c>
      <c r="U44" s="3" t="s">
        <v>2518</v>
      </c>
      <c r="V44" s="3" t="s">
        <v>80</v>
      </c>
      <c r="W44" s="3" t="s">
        <v>176</v>
      </c>
      <c r="X44" s="5" t="s">
        <v>46</v>
      </c>
      <c r="Y44" s="3" t="s">
        <v>46</v>
      </c>
      <c r="Z44" s="3" t="s">
        <v>47</v>
      </c>
      <c r="AA44" s="3" t="s">
        <v>121</v>
      </c>
      <c r="AB44" s="5" t="s">
        <v>46</v>
      </c>
      <c r="AC44" s="3" t="s">
        <v>80</v>
      </c>
      <c r="AD44" s="3" t="s">
        <v>80</v>
      </c>
      <c r="AE44" s="3" t="s">
        <v>176</v>
      </c>
      <c r="AF44" s="5" t="s">
        <v>81</v>
      </c>
      <c r="AG44" s="3" t="s">
        <v>184</v>
      </c>
      <c r="AH44" s="5" t="s">
        <v>5919</v>
      </c>
      <c r="AI44" s="3" t="s">
        <v>4484</v>
      </c>
      <c r="AK44" s="16">
        <f t="shared" si="5"/>
        <v>-49.379999999999654</v>
      </c>
      <c r="AL44" t="str">
        <f t="shared" si="6"/>
        <v xml:space="preserve">  </v>
      </c>
      <c r="AN44" s="23">
        <f t="shared" si="7"/>
        <v>-0.36269638262842335</v>
      </c>
      <c r="AQ44" s="25">
        <f t="shared" si="3"/>
        <v>0.64158414888471993</v>
      </c>
      <c r="AR44" s="41">
        <f t="shared" si="4"/>
        <v>1.5586419984632138</v>
      </c>
    </row>
    <row r="45" spans="1:44" x14ac:dyDescent="0.25">
      <c r="A45" s="3" t="s">
        <v>305</v>
      </c>
      <c r="B45" s="4" t="s">
        <v>436</v>
      </c>
      <c r="C45" s="3" t="s">
        <v>58</v>
      </c>
      <c r="D45" s="3" t="s">
        <v>354</v>
      </c>
      <c r="E45" s="3" t="s">
        <v>3498</v>
      </c>
      <c r="F45" s="3" t="s">
        <v>31</v>
      </c>
      <c r="G45" s="3" t="s">
        <v>42</v>
      </c>
      <c r="H45" s="5" t="s">
        <v>46</v>
      </c>
      <c r="I45" s="3" t="s">
        <v>47</v>
      </c>
      <c r="J45" s="3" t="s">
        <v>46</v>
      </c>
      <c r="K45" s="3" t="s">
        <v>143</v>
      </c>
      <c r="L45" s="5" t="s">
        <v>47</v>
      </c>
      <c r="M45" s="3" t="s">
        <v>2518</v>
      </c>
      <c r="N45" s="3" t="s">
        <v>2525</v>
      </c>
      <c r="O45" s="3" t="s">
        <v>38</v>
      </c>
      <c r="P45" s="5" t="s">
        <v>48</v>
      </c>
      <c r="Q45" s="3" t="s">
        <v>46</v>
      </c>
      <c r="R45" s="3" t="s">
        <v>47</v>
      </c>
      <c r="S45" s="3" t="s">
        <v>50</v>
      </c>
      <c r="T45" s="5" t="s">
        <v>46</v>
      </c>
      <c r="U45" s="3" t="s">
        <v>46</v>
      </c>
      <c r="V45" s="3" t="s">
        <v>47</v>
      </c>
      <c r="W45" s="3" t="s">
        <v>176</v>
      </c>
      <c r="X45" s="5" t="s">
        <v>46</v>
      </c>
      <c r="Y45" s="3" t="s">
        <v>47</v>
      </c>
      <c r="Z45" s="3" t="s">
        <v>47</v>
      </c>
      <c r="AA45" s="3" t="s">
        <v>121</v>
      </c>
      <c r="AB45" s="5" t="s">
        <v>46</v>
      </c>
      <c r="AC45" s="3" t="s">
        <v>2525</v>
      </c>
      <c r="AD45" s="3" t="s">
        <v>80</v>
      </c>
      <c r="AE45" s="3" t="s">
        <v>176</v>
      </c>
      <c r="AF45" s="5" t="s">
        <v>3022</v>
      </c>
      <c r="AG45" s="3" t="s">
        <v>184</v>
      </c>
      <c r="AH45" s="5" t="s">
        <v>5920</v>
      </c>
      <c r="AI45" s="3" t="s">
        <v>5702</v>
      </c>
      <c r="AK45" s="16">
        <f t="shared" si="5"/>
        <v>-49.540000000000418</v>
      </c>
      <c r="AL45" t="str">
        <f t="shared" si="6"/>
        <v xml:space="preserve">  </v>
      </c>
      <c r="AN45" s="23">
        <f t="shared" si="7"/>
        <v>-0.3638984594367235</v>
      </c>
      <c r="AQ45" s="25">
        <f t="shared" si="3"/>
        <v>0.64203308245209145</v>
      </c>
      <c r="AR45" s="41">
        <f t="shared" si="4"/>
        <v>1.5575521376262103</v>
      </c>
    </row>
    <row r="46" spans="1:44" x14ac:dyDescent="0.25">
      <c r="A46" s="3" t="s">
        <v>97</v>
      </c>
      <c r="B46" s="4" t="s">
        <v>2741</v>
      </c>
      <c r="C46" s="3" t="s">
        <v>58</v>
      </c>
      <c r="D46" s="3" t="s">
        <v>115</v>
      </c>
      <c r="E46" s="3" t="s">
        <v>3486</v>
      </c>
      <c r="F46" s="3" t="s">
        <v>1019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47</v>
      </c>
      <c r="M46" s="3" t="s">
        <v>2525</v>
      </c>
      <c r="N46" s="3" t="s">
        <v>2519</v>
      </c>
      <c r="O46" s="3" t="s">
        <v>38</v>
      </c>
      <c r="P46" s="5" t="s">
        <v>61</v>
      </c>
      <c r="Q46" s="3" t="s">
        <v>47</v>
      </c>
      <c r="R46" s="3" t="s">
        <v>86</v>
      </c>
      <c r="S46" s="3" t="s">
        <v>240</v>
      </c>
      <c r="T46" s="5" t="s">
        <v>47</v>
      </c>
      <c r="U46" s="3" t="s">
        <v>46</v>
      </c>
      <c r="V46" s="3" t="s">
        <v>47</v>
      </c>
      <c r="W46" s="3" t="s">
        <v>176</v>
      </c>
      <c r="X46" s="5" t="s">
        <v>46</v>
      </c>
      <c r="Y46" s="3" t="s">
        <v>47</v>
      </c>
      <c r="Z46" s="3" t="s">
        <v>46</v>
      </c>
      <c r="AA46" s="3" t="s">
        <v>121</v>
      </c>
      <c r="AB46" s="5" t="s">
        <v>2518</v>
      </c>
      <c r="AC46" s="3" t="s">
        <v>47</v>
      </c>
      <c r="AD46" s="3" t="s">
        <v>80</v>
      </c>
      <c r="AE46" s="3" t="s">
        <v>176</v>
      </c>
      <c r="AF46" s="5" t="s">
        <v>2787</v>
      </c>
      <c r="AG46" s="3" t="s">
        <v>242</v>
      </c>
      <c r="AH46" s="5" t="s">
        <v>5921</v>
      </c>
      <c r="AI46" s="3" t="s">
        <v>5922</v>
      </c>
      <c r="AK46" s="16">
        <f t="shared" si="5"/>
        <v>-49.179999999999836</v>
      </c>
      <c r="AL46" t="str">
        <f t="shared" si="6"/>
        <v xml:space="preserve">  </v>
      </c>
      <c r="AN46" s="23">
        <f t="shared" si="7"/>
        <v>-0.36119378661805673</v>
      </c>
      <c r="AQ46" s="25">
        <f t="shared" si="3"/>
        <v>0.64102270668620265</v>
      </c>
      <c r="AR46" s="41">
        <f t="shared" si="4"/>
        <v>1.5600071410411458</v>
      </c>
    </row>
    <row r="47" spans="1:44" x14ac:dyDescent="0.25">
      <c r="A47" s="3" t="s">
        <v>220</v>
      </c>
      <c r="B47" s="4" t="s">
        <v>1585</v>
      </c>
      <c r="C47" s="3" t="s">
        <v>58</v>
      </c>
      <c r="D47" s="3" t="s">
        <v>1260</v>
      </c>
      <c r="E47" s="3" t="s">
        <v>3444</v>
      </c>
      <c r="F47" s="3" t="s">
        <v>130</v>
      </c>
      <c r="G47" s="3" t="s">
        <v>42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86</v>
      </c>
      <c r="M47" s="3" t="s">
        <v>47</v>
      </c>
      <c r="N47" s="3" t="s">
        <v>2519</v>
      </c>
      <c r="O47" s="3" t="s">
        <v>38</v>
      </c>
      <c r="P47" s="5" t="s">
        <v>46</v>
      </c>
      <c r="Q47" s="3" t="s">
        <v>47</v>
      </c>
      <c r="R47" s="3" t="s">
        <v>47</v>
      </c>
      <c r="S47" s="3" t="s">
        <v>571</v>
      </c>
      <c r="T47" s="5" t="s">
        <v>46</v>
      </c>
      <c r="U47" s="3" t="s">
        <v>46</v>
      </c>
      <c r="V47" s="3" t="s">
        <v>47</v>
      </c>
      <c r="W47" s="3" t="s">
        <v>176</v>
      </c>
      <c r="X47" s="5" t="s">
        <v>46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80</v>
      </c>
      <c r="AD47" s="3" t="s">
        <v>80</v>
      </c>
      <c r="AE47" s="3" t="s">
        <v>176</v>
      </c>
      <c r="AF47" s="5" t="s">
        <v>2787</v>
      </c>
      <c r="AG47" s="3" t="s">
        <v>567</v>
      </c>
      <c r="AH47" s="5" t="s">
        <v>5921</v>
      </c>
      <c r="AI47" s="3" t="s">
        <v>2959</v>
      </c>
      <c r="AK47" s="16">
        <f t="shared" si="5"/>
        <v>13.400000000000091</v>
      </c>
      <c r="AL47" t="str">
        <f t="shared" si="6"/>
        <v xml:space="preserve">  </v>
      </c>
      <c r="AN47" s="23">
        <f t="shared" si="7"/>
        <v>0.10896850502608131</v>
      </c>
      <c r="AQ47" s="25">
        <f t="shared" si="3"/>
        <v>0.4566137354468659</v>
      </c>
      <c r="AR47" s="41">
        <f t="shared" si="4"/>
        <v>2.1900348639782989</v>
      </c>
    </row>
    <row r="48" spans="1:44" x14ac:dyDescent="0.25">
      <c r="A48" s="3" t="s">
        <v>321</v>
      </c>
      <c r="B48" s="4" t="s">
        <v>545</v>
      </c>
      <c r="C48" s="3" t="s">
        <v>42</v>
      </c>
      <c r="D48" s="3" t="s">
        <v>55</v>
      </c>
      <c r="E48" s="3" t="s">
        <v>3541</v>
      </c>
      <c r="F48" s="3" t="s">
        <v>1065</v>
      </c>
      <c r="G48" s="3" t="s">
        <v>42</v>
      </c>
      <c r="H48" s="5" t="s">
        <v>46</v>
      </c>
      <c r="I48" s="3" t="s">
        <v>47</v>
      </c>
      <c r="J48" s="3" t="s">
        <v>47</v>
      </c>
      <c r="K48" s="3" t="s">
        <v>143</v>
      </c>
      <c r="L48" s="5" t="s">
        <v>46</v>
      </c>
      <c r="M48" s="3" t="s">
        <v>2519</v>
      </c>
      <c r="N48" s="3" t="s">
        <v>80</v>
      </c>
      <c r="O48" s="3" t="s">
        <v>38</v>
      </c>
      <c r="P48" s="5" t="s">
        <v>47</v>
      </c>
      <c r="Q48" s="3" t="s">
        <v>40</v>
      </c>
      <c r="R48" s="3" t="s">
        <v>47</v>
      </c>
      <c r="S48" s="3" t="s">
        <v>50</v>
      </c>
      <c r="T48" s="5" t="s">
        <v>46</v>
      </c>
      <c r="U48" s="3" t="s">
        <v>46</v>
      </c>
      <c r="V48" s="3" t="s">
        <v>47</v>
      </c>
      <c r="W48" s="3" t="s">
        <v>176</v>
      </c>
      <c r="X48" s="5" t="s">
        <v>61</v>
      </c>
      <c r="Y48" s="3" t="s">
        <v>47</v>
      </c>
      <c r="Z48" s="3" t="s">
        <v>46</v>
      </c>
      <c r="AA48" s="3" t="s">
        <v>121</v>
      </c>
      <c r="AB48" s="5" t="s">
        <v>46</v>
      </c>
      <c r="AC48" s="3" t="s">
        <v>2525</v>
      </c>
      <c r="AD48" s="3" t="s">
        <v>80</v>
      </c>
      <c r="AE48" s="3" t="s">
        <v>176</v>
      </c>
      <c r="AF48" s="5" t="s">
        <v>97</v>
      </c>
      <c r="AG48" s="3" t="s">
        <v>184</v>
      </c>
      <c r="AH48" s="5" t="s">
        <v>5923</v>
      </c>
      <c r="AI48" s="3" t="s">
        <v>3078</v>
      </c>
      <c r="AK48" s="16">
        <f t="shared" si="5"/>
        <v>-24.260000000000218</v>
      </c>
      <c r="AL48" t="str">
        <f t="shared" si="6"/>
        <v xml:space="preserve">  </v>
      </c>
      <c r="AN48" s="23">
        <f t="shared" si="7"/>
        <v>-0.17397032372621024</v>
      </c>
      <c r="AQ48" s="25">
        <f t="shared" si="3"/>
        <v>0.56905560760516549</v>
      </c>
      <c r="AR48" s="41">
        <f t="shared" si="4"/>
        <v>1.7572975059650791</v>
      </c>
    </row>
    <row r="49" spans="1:44" x14ac:dyDescent="0.25">
      <c r="A49" s="3" t="s">
        <v>361</v>
      </c>
      <c r="B49" s="4" t="s">
        <v>2501</v>
      </c>
      <c r="C49" s="3" t="s">
        <v>58</v>
      </c>
      <c r="D49" s="3" t="s">
        <v>377</v>
      </c>
      <c r="E49" s="3" t="s">
        <v>3529</v>
      </c>
      <c r="F49" s="3" t="s">
        <v>719</v>
      </c>
      <c r="G49" s="3" t="s">
        <v>65</v>
      </c>
      <c r="H49" s="5" t="s">
        <v>47</v>
      </c>
      <c r="I49" s="3" t="s">
        <v>46</v>
      </c>
      <c r="J49" s="3" t="s">
        <v>47</v>
      </c>
      <c r="K49" s="3" t="s">
        <v>143</v>
      </c>
      <c r="L49" s="5" t="s">
        <v>47</v>
      </c>
      <c r="M49" s="3" t="s">
        <v>80</v>
      </c>
      <c r="N49" s="3" t="s">
        <v>2519</v>
      </c>
      <c r="O49" s="3" t="s">
        <v>38</v>
      </c>
      <c r="P49" s="5" t="s">
        <v>46</v>
      </c>
      <c r="Q49" s="3" t="s">
        <v>47</v>
      </c>
      <c r="R49" s="3" t="s">
        <v>47</v>
      </c>
      <c r="S49" s="3" t="s">
        <v>50</v>
      </c>
      <c r="T49" s="5" t="s">
        <v>46</v>
      </c>
      <c r="U49" s="3" t="s">
        <v>2519</v>
      </c>
      <c r="V49" s="3" t="s">
        <v>46</v>
      </c>
      <c r="W49" s="3" t="s">
        <v>321</v>
      </c>
      <c r="X49" s="5" t="s">
        <v>61</v>
      </c>
      <c r="Y49" s="3" t="s">
        <v>80</v>
      </c>
      <c r="Z49" s="3" t="s">
        <v>46</v>
      </c>
      <c r="AA49" s="3" t="s">
        <v>121</v>
      </c>
      <c r="AB49" s="5" t="s">
        <v>2518</v>
      </c>
      <c r="AC49" s="3" t="s">
        <v>80</v>
      </c>
      <c r="AD49" s="3" t="s">
        <v>80</v>
      </c>
      <c r="AE49" s="3" t="s">
        <v>176</v>
      </c>
      <c r="AF49" s="5" t="s">
        <v>3037</v>
      </c>
      <c r="AG49" s="3" t="s">
        <v>246</v>
      </c>
      <c r="AH49" s="5" t="s">
        <v>5924</v>
      </c>
      <c r="AI49" s="3" t="s">
        <v>5925</v>
      </c>
      <c r="AK49" s="16">
        <f t="shared" si="5"/>
        <v>-61.289999999999964</v>
      </c>
      <c r="AL49" t="str">
        <f t="shared" si="6"/>
        <v xml:space="preserve">  </v>
      </c>
      <c r="AN49" s="23">
        <f t="shared" si="7"/>
        <v>-0.45217597504583845</v>
      </c>
      <c r="AQ49" s="25">
        <f t="shared" si="3"/>
        <v>0.67442889280679841</v>
      </c>
      <c r="AR49" s="41">
        <f t="shared" si="4"/>
        <v>1.4827360017721942</v>
      </c>
    </row>
    <row r="50" spans="1:44" x14ac:dyDescent="0.25">
      <c r="A50" s="3" t="s">
        <v>81</v>
      </c>
      <c r="B50" s="4" t="s">
        <v>2545</v>
      </c>
      <c r="C50" s="3" t="s">
        <v>42</v>
      </c>
      <c r="D50" s="3" t="s">
        <v>186</v>
      </c>
      <c r="E50" s="3" t="s">
        <v>3489</v>
      </c>
      <c r="F50" s="3" t="s">
        <v>1304</v>
      </c>
      <c r="G50" s="3" t="s">
        <v>42</v>
      </c>
      <c r="H50" s="5" t="s">
        <v>47</v>
      </c>
      <c r="I50" s="3" t="s">
        <v>47</v>
      </c>
      <c r="J50" s="3" t="s">
        <v>47</v>
      </c>
      <c r="K50" s="3" t="s">
        <v>143</v>
      </c>
      <c r="L50" s="5" t="s">
        <v>61</v>
      </c>
      <c r="M50" s="3" t="s">
        <v>46</v>
      </c>
      <c r="N50" s="3" t="s">
        <v>2525</v>
      </c>
      <c r="O50" s="3" t="s">
        <v>38</v>
      </c>
      <c r="P50" s="5" t="s">
        <v>46</v>
      </c>
      <c r="Q50" s="3" t="s">
        <v>40</v>
      </c>
      <c r="R50" s="3" t="s">
        <v>61</v>
      </c>
      <c r="S50" s="3" t="s">
        <v>50</v>
      </c>
      <c r="T50" s="5" t="s">
        <v>46</v>
      </c>
      <c r="U50" s="3" t="s">
        <v>2519</v>
      </c>
      <c r="V50" s="3" t="s">
        <v>80</v>
      </c>
      <c r="W50" s="3" t="s">
        <v>213</v>
      </c>
      <c r="X50" s="5" t="s">
        <v>47</v>
      </c>
      <c r="Y50" s="3" t="s">
        <v>46</v>
      </c>
      <c r="Z50" s="3" t="s">
        <v>47</v>
      </c>
      <c r="AA50" s="3" t="s">
        <v>121</v>
      </c>
      <c r="AB50" s="5" t="s">
        <v>46</v>
      </c>
      <c r="AC50" s="3" t="s">
        <v>47</v>
      </c>
      <c r="AD50" s="3" t="s">
        <v>80</v>
      </c>
      <c r="AE50" s="3" t="s">
        <v>176</v>
      </c>
      <c r="AF50" s="5" t="s">
        <v>305</v>
      </c>
      <c r="AG50" s="3" t="s">
        <v>215</v>
      </c>
      <c r="AH50" s="5" t="s">
        <v>5926</v>
      </c>
      <c r="AI50" s="3" t="s">
        <v>5927</v>
      </c>
      <c r="AK50" s="16">
        <f t="shared" si="5"/>
        <v>-96.649999999999636</v>
      </c>
      <c r="AL50" t="str">
        <f t="shared" si="6"/>
        <v xml:space="preserve">  </v>
      </c>
      <c r="AN50" s="23">
        <f t="shared" si="7"/>
        <v>-0.7178349496788935</v>
      </c>
      <c r="AQ50" s="25">
        <f t="shared" si="3"/>
        <v>0.76357046950901863</v>
      </c>
      <c r="AR50" s="41">
        <f t="shared" si="4"/>
        <v>1.3096368179914124</v>
      </c>
    </row>
    <row r="51" spans="1:44" x14ac:dyDescent="0.25">
      <c r="A51" s="3" t="s">
        <v>213</v>
      </c>
      <c r="B51" s="4" t="s">
        <v>1212</v>
      </c>
      <c r="C51" s="3" t="s">
        <v>42</v>
      </c>
      <c r="D51" s="3" t="s">
        <v>193</v>
      </c>
      <c r="E51" s="3" t="s">
        <v>3512</v>
      </c>
      <c r="F51" s="3" t="s">
        <v>1041</v>
      </c>
      <c r="G51" s="3" t="s">
        <v>42</v>
      </c>
      <c r="H51" s="5" t="s">
        <v>46</v>
      </c>
      <c r="I51" s="3" t="s">
        <v>46</v>
      </c>
      <c r="J51" s="3" t="s">
        <v>47</v>
      </c>
      <c r="K51" s="3" t="s">
        <v>143</v>
      </c>
      <c r="L51" s="5" t="s">
        <v>2519</v>
      </c>
      <c r="M51" s="3" t="s">
        <v>47</v>
      </c>
      <c r="N51" s="3" t="s">
        <v>80</v>
      </c>
      <c r="O51" s="3" t="s">
        <v>38</v>
      </c>
      <c r="P51" s="5" t="s">
        <v>46</v>
      </c>
      <c r="Q51" s="3" t="s">
        <v>46</v>
      </c>
      <c r="R51" s="3" t="s">
        <v>47</v>
      </c>
      <c r="S51" s="3" t="s">
        <v>258</v>
      </c>
      <c r="T51" s="5" t="s">
        <v>2519</v>
      </c>
      <c r="U51" s="3" t="s">
        <v>47</v>
      </c>
      <c r="V51" s="3" t="s">
        <v>80</v>
      </c>
      <c r="W51" s="3" t="s">
        <v>176</v>
      </c>
      <c r="X51" s="5" t="s">
        <v>46</v>
      </c>
      <c r="Y51" s="3" t="s">
        <v>86</v>
      </c>
      <c r="Z51" s="3" t="s">
        <v>80</v>
      </c>
      <c r="AA51" s="3" t="s">
        <v>121</v>
      </c>
      <c r="AB51" s="5" t="s">
        <v>2518</v>
      </c>
      <c r="AC51" s="3" t="s">
        <v>80</v>
      </c>
      <c r="AD51" s="3" t="s">
        <v>80</v>
      </c>
      <c r="AE51" s="3" t="s">
        <v>176</v>
      </c>
      <c r="AF51" s="5" t="s">
        <v>2795</v>
      </c>
      <c r="AG51" s="3" t="s">
        <v>260</v>
      </c>
      <c r="AH51" s="5" t="s">
        <v>5928</v>
      </c>
      <c r="AI51" s="8" t="s">
        <v>5929</v>
      </c>
      <c r="AK51" s="16">
        <f t="shared" si="5"/>
        <v>307.39999999999986</v>
      </c>
      <c r="AL51" t="str">
        <f t="shared" si="6"/>
        <v>Spiliadis, Athanasios</v>
      </c>
      <c r="AN51" s="23">
        <f t="shared" si="7"/>
        <v>2.3177846402669995</v>
      </c>
      <c r="AQ51" s="25">
        <f t="shared" si="3"/>
        <v>1.0230514140975311E-2</v>
      </c>
      <c r="AR51" s="41">
        <f t="shared" si="4"/>
        <v>97.746798080733257</v>
      </c>
    </row>
    <row r="52" spans="1:44" x14ac:dyDescent="0.25">
      <c r="A52" s="3" t="s">
        <v>189</v>
      </c>
      <c r="B52" s="4" t="s">
        <v>1265</v>
      </c>
      <c r="C52" s="3" t="s">
        <v>42</v>
      </c>
      <c r="D52" s="3" t="s">
        <v>354</v>
      </c>
      <c r="E52" s="3" t="s">
        <v>3459</v>
      </c>
      <c r="F52" s="3" t="s">
        <v>226</v>
      </c>
      <c r="G52" s="3" t="s">
        <v>65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47</v>
      </c>
      <c r="M52" s="3" t="s">
        <v>2519</v>
      </c>
      <c r="N52" s="3" t="s">
        <v>2524</v>
      </c>
      <c r="O52" s="3" t="s">
        <v>38</v>
      </c>
      <c r="P52" s="5" t="s">
        <v>48</v>
      </c>
      <c r="Q52" s="3" t="s">
        <v>47</v>
      </c>
      <c r="R52" s="3" t="s">
        <v>47</v>
      </c>
      <c r="S52" s="3" t="s">
        <v>50</v>
      </c>
      <c r="T52" s="5" t="s">
        <v>46</v>
      </c>
      <c r="U52" s="3" t="s">
        <v>46</v>
      </c>
      <c r="V52" s="3" t="s">
        <v>80</v>
      </c>
      <c r="W52" s="3" t="s">
        <v>176</v>
      </c>
      <c r="X52" s="5" t="s">
        <v>46</v>
      </c>
      <c r="Y52" s="3" t="s">
        <v>47</v>
      </c>
      <c r="Z52" s="3" t="s">
        <v>80</v>
      </c>
      <c r="AA52" s="3" t="s">
        <v>121</v>
      </c>
      <c r="AB52" s="5" t="s">
        <v>46</v>
      </c>
      <c r="AC52" s="3" t="s">
        <v>2525</v>
      </c>
      <c r="AD52" s="3" t="s">
        <v>80</v>
      </c>
      <c r="AE52" s="3" t="s">
        <v>176</v>
      </c>
      <c r="AF52" s="5" t="s">
        <v>2795</v>
      </c>
      <c r="AG52" s="3" t="s">
        <v>184</v>
      </c>
      <c r="AH52" s="5" t="s">
        <v>5928</v>
      </c>
      <c r="AI52" s="3" t="s">
        <v>5930</v>
      </c>
      <c r="AK52" s="16">
        <f t="shared" si="5"/>
        <v>-176.90000000000009</v>
      </c>
      <c r="AL52" t="str">
        <f t="shared" si="6"/>
        <v xml:space="preserve">  </v>
      </c>
      <c r="AN52" s="23">
        <f t="shared" si="7"/>
        <v>-1.3207515988390461</v>
      </c>
      <c r="AQ52" s="25">
        <f t="shared" si="3"/>
        <v>0.90670789846217392</v>
      </c>
      <c r="AR52" s="41">
        <f t="shared" si="4"/>
        <v>1.1028910211282537</v>
      </c>
    </row>
    <row r="53" spans="1:44" x14ac:dyDescent="0.25">
      <c r="A53" s="3" t="s">
        <v>67</v>
      </c>
      <c r="B53" s="4" t="s">
        <v>1254</v>
      </c>
      <c r="C53" s="3" t="s">
        <v>42</v>
      </c>
      <c r="D53" s="3" t="s">
        <v>90</v>
      </c>
      <c r="E53" s="3" t="s">
        <v>3535</v>
      </c>
      <c r="F53" s="3" t="s">
        <v>223</v>
      </c>
      <c r="G53" s="3" t="s">
        <v>42</v>
      </c>
      <c r="H53" s="5" t="s">
        <v>47</v>
      </c>
      <c r="I53" s="3" t="s">
        <v>46</v>
      </c>
      <c r="J53" s="3" t="s">
        <v>46</v>
      </c>
      <c r="K53" s="3" t="s">
        <v>143</v>
      </c>
      <c r="L53" s="5" t="s">
        <v>47</v>
      </c>
      <c r="M53" s="3" t="s">
        <v>47</v>
      </c>
      <c r="N53" s="3" t="s">
        <v>47</v>
      </c>
      <c r="O53" s="3" t="s">
        <v>38</v>
      </c>
      <c r="P53" s="5" t="s">
        <v>48</v>
      </c>
      <c r="Q53" s="3" t="s">
        <v>47</v>
      </c>
      <c r="R53" s="3" t="s">
        <v>47</v>
      </c>
      <c r="S53" s="3" t="s">
        <v>50</v>
      </c>
      <c r="T53" s="5" t="s">
        <v>46</v>
      </c>
      <c r="U53" s="3" t="s">
        <v>46</v>
      </c>
      <c r="V53" s="3" t="s">
        <v>47</v>
      </c>
      <c r="W53" s="3" t="s">
        <v>176</v>
      </c>
      <c r="X53" s="5" t="s">
        <v>46</v>
      </c>
      <c r="Y53" s="3" t="s">
        <v>46</v>
      </c>
      <c r="Z53" s="3" t="s">
        <v>47</v>
      </c>
      <c r="AA53" s="3" t="s">
        <v>121</v>
      </c>
      <c r="AB53" s="5" t="s">
        <v>46</v>
      </c>
      <c r="AC53" s="3" t="s">
        <v>80</v>
      </c>
      <c r="AD53" s="3" t="s">
        <v>80</v>
      </c>
      <c r="AE53" s="3" t="s">
        <v>176</v>
      </c>
      <c r="AF53" s="5" t="s">
        <v>96</v>
      </c>
      <c r="AG53" s="3" t="s">
        <v>184</v>
      </c>
      <c r="AH53" s="5" t="s">
        <v>5931</v>
      </c>
      <c r="AI53" s="3" t="s">
        <v>5932</v>
      </c>
      <c r="AK53" s="16">
        <f t="shared" si="5"/>
        <v>-218.16000000000031</v>
      </c>
      <c r="AL53" t="str">
        <f t="shared" si="6"/>
        <v xml:space="preserve">  </v>
      </c>
      <c r="AN53" s="23">
        <f t="shared" si="7"/>
        <v>-1.6307371557779604</v>
      </c>
      <c r="AQ53" s="25">
        <f t="shared" si="3"/>
        <v>0.94852710353354497</v>
      </c>
      <c r="AR53" s="41">
        <f t="shared" si="4"/>
        <v>1.0542661314312509</v>
      </c>
    </row>
    <row r="54" spans="1:44" x14ac:dyDescent="0.25">
      <c r="A54" s="3" t="s">
        <v>176</v>
      </c>
      <c r="B54" s="4" t="s">
        <v>105</v>
      </c>
      <c r="C54" s="3" t="s">
        <v>58</v>
      </c>
      <c r="D54" s="3" t="s">
        <v>55</v>
      </c>
      <c r="E54" s="3" t="s">
        <v>3527</v>
      </c>
      <c r="F54" s="3" t="s">
        <v>329</v>
      </c>
      <c r="G54" s="3" t="s">
        <v>42</v>
      </c>
      <c r="H54" s="5" t="s">
        <v>46</v>
      </c>
      <c r="I54" s="3" t="s">
        <v>46</v>
      </c>
      <c r="J54" s="3" t="s">
        <v>46</v>
      </c>
      <c r="K54" s="3" t="s">
        <v>143</v>
      </c>
      <c r="L54" s="5" t="s">
        <v>47</v>
      </c>
      <c r="M54" s="3" t="s">
        <v>47</v>
      </c>
      <c r="N54" s="3" t="s">
        <v>80</v>
      </c>
      <c r="O54" s="3" t="s">
        <v>38</v>
      </c>
      <c r="P54" s="5" t="s">
        <v>40</v>
      </c>
      <c r="Q54" s="3" t="s">
        <v>47</v>
      </c>
      <c r="R54" s="3" t="s">
        <v>47</v>
      </c>
      <c r="S54" s="3" t="s">
        <v>50</v>
      </c>
      <c r="T54" s="5" t="s">
        <v>46</v>
      </c>
      <c r="U54" s="3" t="s">
        <v>46</v>
      </c>
      <c r="V54" s="3" t="s">
        <v>47</v>
      </c>
      <c r="W54" s="3" t="s">
        <v>176</v>
      </c>
      <c r="X54" s="5" t="s">
        <v>46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80</v>
      </c>
      <c r="AD54" s="3" t="s">
        <v>80</v>
      </c>
      <c r="AE54" s="3" t="s">
        <v>176</v>
      </c>
      <c r="AF54" s="5" t="s">
        <v>315</v>
      </c>
      <c r="AG54" s="3" t="s">
        <v>184</v>
      </c>
      <c r="AH54" s="5" t="s">
        <v>5933</v>
      </c>
      <c r="AI54" s="3" t="s">
        <v>5934</v>
      </c>
      <c r="AK54" s="16">
        <f t="shared" si="5"/>
        <v>-37.710000000000036</v>
      </c>
      <c r="AL54" t="str">
        <f t="shared" si="6"/>
        <v xml:space="preserve">  </v>
      </c>
      <c r="AN54" s="23">
        <f t="shared" si="7"/>
        <v>-0.27501990542345506</v>
      </c>
      <c r="AQ54" s="25">
        <f t="shared" si="3"/>
        <v>0.60834952727324088</v>
      </c>
      <c r="AR54" s="41">
        <f t="shared" si="4"/>
        <v>1.6437918584111086</v>
      </c>
    </row>
    <row r="55" spans="1:44" x14ac:dyDescent="0.25">
      <c r="A55" s="3" t="s">
        <v>439</v>
      </c>
      <c r="B55" s="4" t="s">
        <v>3520</v>
      </c>
      <c r="C55" s="3" t="s">
        <v>42</v>
      </c>
      <c r="D55" s="3" t="s">
        <v>307</v>
      </c>
      <c r="E55" s="3">
        <v>2102.85</v>
      </c>
      <c r="F55" s="3" t="s">
        <v>80</v>
      </c>
      <c r="G55" s="3" t="s">
        <v>42</v>
      </c>
      <c r="H55" s="5" t="s">
        <v>47</v>
      </c>
      <c r="I55" s="3" t="s">
        <v>46</v>
      </c>
      <c r="J55" s="3" t="s">
        <v>47</v>
      </c>
      <c r="K55" s="3" t="s">
        <v>143</v>
      </c>
      <c r="L55" s="5" t="s">
        <v>80</v>
      </c>
      <c r="M55" s="3" t="s">
        <v>80</v>
      </c>
      <c r="N55" s="3" t="s">
        <v>2524</v>
      </c>
      <c r="O55" s="3" t="s">
        <v>38</v>
      </c>
      <c r="P55" s="5" t="s">
        <v>48</v>
      </c>
      <c r="Q55" s="3" t="s">
        <v>47</v>
      </c>
      <c r="R55" s="3" t="s">
        <v>80</v>
      </c>
      <c r="S55" s="3" t="s">
        <v>183</v>
      </c>
      <c r="T55" s="5" t="s">
        <v>46</v>
      </c>
      <c r="U55" s="3" t="s">
        <v>46</v>
      </c>
      <c r="V55" s="3" t="s">
        <v>80</v>
      </c>
      <c r="W55" s="3" t="s">
        <v>176</v>
      </c>
      <c r="X55" s="5" t="s">
        <v>46</v>
      </c>
      <c r="Y55" s="3" t="s">
        <v>86</v>
      </c>
      <c r="Z55" s="3" t="s">
        <v>46</v>
      </c>
      <c r="AA55" s="3" t="s">
        <v>196</v>
      </c>
      <c r="AB55" s="5" t="s">
        <v>2518</v>
      </c>
      <c r="AC55" s="3" t="s">
        <v>80</v>
      </c>
      <c r="AD55" s="3" t="s">
        <v>80</v>
      </c>
      <c r="AE55" s="3" t="s">
        <v>176</v>
      </c>
      <c r="AF55" s="5" t="s">
        <v>236</v>
      </c>
      <c r="AG55" s="3" t="s">
        <v>1633</v>
      </c>
      <c r="AH55" s="5" t="s">
        <v>5935</v>
      </c>
      <c r="AI55" s="3" t="s">
        <v>42</v>
      </c>
      <c r="AK55" s="16">
        <f t="shared" si="5"/>
        <v>-67.019999999999982</v>
      </c>
      <c r="AL55" t="str">
        <f t="shared" si="6"/>
        <v xml:space="preserve">  </v>
      </c>
      <c r="AN55" s="23">
        <f t="shared" si="7"/>
        <v>-0.49522535074288099</v>
      </c>
      <c r="AQ55" s="25">
        <f t="shared" si="3"/>
        <v>0.68977947109127213</v>
      </c>
      <c r="AR55" s="41">
        <f t="shared" si="4"/>
        <v>1.4497387091238603</v>
      </c>
    </row>
    <row r="56" spans="1:44" x14ac:dyDescent="0.25">
      <c r="A56" s="3" t="s">
        <v>773</v>
      </c>
      <c r="B56" s="4" t="s">
        <v>789</v>
      </c>
      <c r="C56" s="3" t="s">
        <v>58</v>
      </c>
      <c r="D56" s="3" t="s">
        <v>90</v>
      </c>
      <c r="E56" s="3" t="s">
        <v>3441</v>
      </c>
      <c r="F56" s="3" t="s">
        <v>321</v>
      </c>
      <c r="G56" s="3" t="s">
        <v>65</v>
      </c>
      <c r="H56" s="5" t="s">
        <v>46</v>
      </c>
      <c r="I56" s="3" t="s">
        <v>47</v>
      </c>
      <c r="J56" s="3" t="s">
        <v>47</v>
      </c>
      <c r="K56" s="3" t="s">
        <v>143</v>
      </c>
      <c r="L56" s="5" t="s">
        <v>47</v>
      </c>
      <c r="M56" s="3" t="s">
        <v>47</v>
      </c>
      <c r="N56" s="3" t="s">
        <v>47</v>
      </c>
      <c r="O56" s="3" t="s">
        <v>38</v>
      </c>
      <c r="P56" s="5" t="s">
        <v>47</v>
      </c>
      <c r="Q56" s="3" t="s">
        <v>40</v>
      </c>
      <c r="R56" s="3" t="s">
        <v>47</v>
      </c>
      <c r="S56" s="3" t="s">
        <v>50</v>
      </c>
      <c r="T56" s="5" t="s">
        <v>46</v>
      </c>
      <c r="U56" s="3" t="s">
        <v>46</v>
      </c>
      <c r="V56" s="3" t="s">
        <v>2525</v>
      </c>
      <c r="W56" s="3" t="s">
        <v>176</v>
      </c>
      <c r="X56" s="5" t="s">
        <v>46</v>
      </c>
      <c r="Y56" s="3" t="s">
        <v>86</v>
      </c>
      <c r="Z56" s="3" t="s">
        <v>46</v>
      </c>
      <c r="AA56" s="3" t="s">
        <v>396</v>
      </c>
      <c r="AB56" s="5" t="s">
        <v>2518</v>
      </c>
      <c r="AC56" s="3" t="s">
        <v>80</v>
      </c>
      <c r="AD56" s="3" t="s">
        <v>80</v>
      </c>
      <c r="AE56" s="3" t="s">
        <v>176</v>
      </c>
      <c r="AF56" s="5" t="s">
        <v>236</v>
      </c>
      <c r="AG56" s="3" t="s">
        <v>1081</v>
      </c>
      <c r="AH56" s="5" t="s">
        <v>5935</v>
      </c>
      <c r="AI56" s="3" t="s">
        <v>5936</v>
      </c>
      <c r="AK56" s="16">
        <f t="shared" si="5"/>
        <v>-367.30000000000018</v>
      </c>
      <c r="AL56" t="str">
        <f t="shared" si="6"/>
        <v xml:space="preserve">  </v>
      </c>
      <c r="AN56" s="23">
        <f t="shared" si="7"/>
        <v>-2.7512230007093565</v>
      </c>
      <c r="AQ56" s="25">
        <f t="shared" si="3"/>
        <v>0.99703133951442768</v>
      </c>
      <c r="AR56" s="41">
        <f t="shared" si="4"/>
        <v>1.002977499671192</v>
      </c>
    </row>
    <row r="57" spans="1:44" x14ac:dyDescent="0.25">
      <c r="A57" s="3" t="s">
        <v>355</v>
      </c>
      <c r="B57" s="4" t="s">
        <v>57</v>
      </c>
      <c r="C57" s="3" t="s">
        <v>42</v>
      </c>
      <c r="D57" s="3" t="s">
        <v>59</v>
      </c>
      <c r="E57" s="3" t="s">
        <v>3426</v>
      </c>
      <c r="F57" s="3" t="s">
        <v>396</v>
      </c>
      <c r="G57" s="3" t="s">
        <v>45</v>
      </c>
      <c r="H57" s="5" t="s">
        <v>47</v>
      </c>
      <c r="I57" s="3" t="s">
        <v>46</v>
      </c>
      <c r="J57" s="3" t="s">
        <v>46</v>
      </c>
      <c r="K57" s="3" t="s">
        <v>143</v>
      </c>
      <c r="L57" s="5" t="s">
        <v>80</v>
      </c>
      <c r="M57" s="3" t="s">
        <v>2565</v>
      </c>
      <c r="N57" s="3" t="s">
        <v>47</v>
      </c>
      <c r="O57" s="3" t="s">
        <v>38</v>
      </c>
      <c r="P57" s="5" t="s">
        <v>48</v>
      </c>
      <c r="Q57" s="3" t="s">
        <v>47</v>
      </c>
      <c r="R57" s="3" t="s">
        <v>47</v>
      </c>
      <c r="S57" s="3" t="s">
        <v>571</v>
      </c>
      <c r="T57" s="5" t="s">
        <v>46</v>
      </c>
      <c r="U57" s="3" t="s">
        <v>2519</v>
      </c>
      <c r="V57" s="3" t="s">
        <v>80</v>
      </c>
      <c r="W57" s="3" t="s">
        <v>176</v>
      </c>
      <c r="X57" s="5" t="s">
        <v>80</v>
      </c>
      <c r="Y57" s="3" t="s">
        <v>80</v>
      </c>
      <c r="Z57" s="3" t="s">
        <v>46</v>
      </c>
      <c r="AA57" s="3" t="s">
        <v>121</v>
      </c>
      <c r="AB57" s="5" t="s">
        <v>2518</v>
      </c>
      <c r="AC57" s="3" t="s">
        <v>80</v>
      </c>
      <c r="AD57" s="3" t="s">
        <v>80</v>
      </c>
      <c r="AE57" s="3" t="s">
        <v>176</v>
      </c>
      <c r="AF57" s="5" t="s">
        <v>2868</v>
      </c>
      <c r="AG57" s="3" t="s">
        <v>567</v>
      </c>
      <c r="AH57" s="5" t="s">
        <v>5937</v>
      </c>
      <c r="AI57" s="9" t="s">
        <v>5938</v>
      </c>
      <c r="AK57" s="16">
        <f t="shared" si="5"/>
        <v>-389.56999999999994</v>
      </c>
      <c r="AL57" t="str">
        <f t="shared" si="6"/>
        <v xml:space="preserve">  </v>
      </c>
      <c r="AN57" s="23">
        <f t="shared" si="7"/>
        <v>-2.9185370664638284</v>
      </c>
      <c r="AQ57" s="25">
        <f t="shared" si="3"/>
        <v>0.9982416096904988</v>
      </c>
      <c r="AR57" s="41">
        <f t="shared" si="4"/>
        <v>1.0017614876923897</v>
      </c>
    </row>
    <row r="58" spans="1:44" x14ac:dyDescent="0.25">
      <c r="A58" s="3" t="s">
        <v>821</v>
      </c>
      <c r="B58" s="4" t="s">
        <v>412</v>
      </c>
      <c r="C58" s="3" t="s">
        <v>42</v>
      </c>
      <c r="D58" s="3" t="s">
        <v>193</v>
      </c>
      <c r="E58" s="3" t="s">
        <v>3494</v>
      </c>
      <c r="F58" s="3" t="s">
        <v>840</v>
      </c>
      <c r="G58" s="3" t="s">
        <v>42</v>
      </c>
      <c r="H58" s="5" t="s">
        <v>47</v>
      </c>
      <c r="I58" s="3" t="s">
        <v>46</v>
      </c>
      <c r="J58" s="3" t="s">
        <v>46</v>
      </c>
      <c r="K58" s="3" t="s">
        <v>143</v>
      </c>
      <c r="L58" s="5" t="s">
        <v>47</v>
      </c>
      <c r="M58" s="3" t="s">
        <v>47</v>
      </c>
      <c r="N58" s="3" t="s">
        <v>47</v>
      </c>
      <c r="O58" s="3" t="s">
        <v>38</v>
      </c>
      <c r="P58" s="5" t="s">
        <v>47</v>
      </c>
      <c r="Q58" s="3" t="s">
        <v>47</v>
      </c>
      <c r="R58" s="3" t="s">
        <v>47</v>
      </c>
      <c r="S58" s="3" t="s">
        <v>50</v>
      </c>
      <c r="T58" s="5" t="s">
        <v>47</v>
      </c>
      <c r="U58" s="3" t="s">
        <v>46</v>
      </c>
      <c r="V58" s="3" t="s">
        <v>47</v>
      </c>
      <c r="W58" s="3" t="s">
        <v>176</v>
      </c>
      <c r="X58" s="5" t="s">
        <v>46</v>
      </c>
      <c r="Y58" s="3" t="s">
        <v>47</v>
      </c>
      <c r="Z58" s="3" t="s">
        <v>46</v>
      </c>
      <c r="AA58" s="3" t="s">
        <v>121</v>
      </c>
      <c r="AB58" s="5" t="s">
        <v>2524</v>
      </c>
      <c r="AC58" s="3" t="s">
        <v>2525</v>
      </c>
      <c r="AD58" s="3" t="s">
        <v>80</v>
      </c>
      <c r="AE58" s="3" t="s">
        <v>176</v>
      </c>
      <c r="AF58" s="5" t="s">
        <v>208</v>
      </c>
      <c r="AG58" s="3" t="s">
        <v>184</v>
      </c>
      <c r="AH58" s="5" t="s">
        <v>5939</v>
      </c>
      <c r="AI58" s="3" t="s">
        <v>5940</v>
      </c>
      <c r="AK58" s="16">
        <f t="shared" si="5"/>
        <v>-238.36999999999989</v>
      </c>
      <c r="AL58" t="str">
        <f t="shared" si="6"/>
        <v xml:space="preserve">  </v>
      </c>
      <c r="AN58" s="23">
        <f t="shared" si="7"/>
        <v>-1.7825744826256409</v>
      </c>
      <c r="AQ58" s="25">
        <f t="shared" si="3"/>
        <v>0.9626722016509891</v>
      </c>
      <c r="AR58" s="41">
        <f t="shared" si="4"/>
        <v>1.0387751908541594</v>
      </c>
    </row>
    <row r="59" spans="1:44" x14ac:dyDescent="0.25">
      <c r="A59" s="3" t="s">
        <v>210</v>
      </c>
      <c r="B59" s="4" t="s">
        <v>331</v>
      </c>
      <c r="C59" s="3" t="s">
        <v>42</v>
      </c>
      <c r="D59" s="3" t="s">
        <v>193</v>
      </c>
      <c r="E59" s="3" t="s">
        <v>3478</v>
      </c>
      <c r="F59" s="3" t="s">
        <v>3479</v>
      </c>
      <c r="G59" s="3" t="s">
        <v>42</v>
      </c>
      <c r="H59" s="5" t="s">
        <v>47</v>
      </c>
      <c r="I59" s="3" t="s">
        <v>47</v>
      </c>
      <c r="J59" s="3" t="s">
        <v>46</v>
      </c>
      <c r="K59" s="3" t="s">
        <v>143</v>
      </c>
      <c r="L59" s="5" t="s">
        <v>48</v>
      </c>
      <c r="M59" s="3" t="s">
        <v>47</v>
      </c>
      <c r="N59" s="3" t="s">
        <v>47</v>
      </c>
      <c r="O59" s="3" t="s">
        <v>38</v>
      </c>
      <c r="P59" s="5" t="s">
        <v>86</v>
      </c>
      <c r="Q59" s="3" t="s">
        <v>47</v>
      </c>
      <c r="R59" s="3" t="s">
        <v>48</v>
      </c>
      <c r="S59" s="3" t="s">
        <v>424</v>
      </c>
      <c r="T59" s="5" t="s">
        <v>46</v>
      </c>
      <c r="U59" s="3" t="s">
        <v>47</v>
      </c>
      <c r="V59" s="3" t="s">
        <v>80</v>
      </c>
      <c r="W59" s="3" t="s">
        <v>176</v>
      </c>
      <c r="X59" s="5" t="s">
        <v>61</v>
      </c>
      <c r="Y59" s="3" t="s">
        <v>47</v>
      </c>
      <c r="Z59" s="3" t="s">
        <v>47</v>
      </c>
      <c r="AA59" s="3" t="s">
        <v>121</v>
      </c>
      <c r="AB59" s="5" t="s">
        <v>46</v>
      </c>
      <c r="AC59" s="3" t="s">
        <v>80</v>
      </c>
      <c r="AD59" s="3" t="s">
        <v>80</v>
      </c>
      <c r="AE59" s="3" t="s">
        <v>176</v>
      </c>
      <c r="AF59" s="5" t="s">
        <v>261</v>
      </c>
      <c r="AG59" s="3" t="s">
        <v>187</v>
      </c>
      <c r="AH59" s="5" t="s">
        <v>4998</v>
      </c>
      <c r="AI59" s="3" t="s">
        <v>4044</v>
      </c>
      <c r="AK59" s="16">
        <f t="shared" si="5"/>
        <v>32.860000000000127</v>
      </c>
      <c r="AL59" t="str">
        <f t="shared" si="6"/>
        <v xml:space="preserve">  </v>
      </c>
      <c r="AN59" s="23">
        <f t="shared" si="7"/>
        <v>0.25517109683488531</v>
      </c>
      <c r="AQ59" s="25">
        <f t="shared" si="3"/>
        <v>0.39929547683776423</v>
      </c>
      <c r="AR59" s="41">
        <f t="shared" si="4"/>
        <v>2.5044110389617686</v>
      </c>
    </row>
    <row r="60" spans="1:44" x14ac:dyDescent="0.25">
      <c r="A60" s="3" t="s">
        <v>188</v>
      </c>
      <c r="B60" s="4" t="s">
        <v>949</v>
      </c>
      <c r="C60" s="3" t="s">
        <v>42</v>
      </c>
      <c r="D60" s="3" t="s">
        <v>193</v>
      </c>
      <c r="E60" s="3" t="s">
        <v>3549</v>
      </c>
      <c r="F60" s="3" t="s">
        <v>3550</v>
      </c>
      <c r="G60" s="3" t="s">
        <v>42</v>
      </c>
      <c r="H60" s="5" t="s">
        <v>46</v>
      </c>
      <c r="I60" s="3" t="s">
        <v>46</v>
      </c>
      <c r="J60" s="3" t="s">
        <v>47</v>
      </c>
      <c r="K60" s="3" t="s">
        <v>143</v>
      </c>
      <c r="L60" s="5" t="s">
        <v>47</v>
      </c>
      <c r="M60" s="3" t="s">
        <v>80</v>
      </c>
      <c r="N60" s="3" t="s">
        <v>80</v>
      </c>
      <c r="O60" s="3" t="s">
        <v>38</v>
      </c>
      <c r="P60" s="5" t="s">
        <v>48</v>
      </c>
      <c r="Q60" s="3" t="s">
        <v>47</v>
      </c>
      <c r="R60" s="3" t="s">
        <v>80</v>
      </c>
      <c r="S60" s="3" t="s">
        <v>235</v>
      </c>
      <c r="T60" s="5" t="s">
        <v>47</v>
      </c>
      <c r="U60" s="3" t="s">
        <v>47</v>
      </c>
      <c r="V60" s="3" t="s">
        <v>80</v>
      </c>
      <c r="W60" s="3" t="s">
        <v>176</v>
      </c>
      <c r="X60" s="5" t="s">
        <v>46</v>
      </c>
      <c r="Y60" s="3" t="s">
        <v>47</v>
      </c>
      <c r="Z60" s="3" t="s">
        <v>80</v>
      </c>
      <c r="AA60" s="3" t="s">
        <v>121</v>
      </c>
      <c r="AB60" s="5" t="s">
        <v>46</v>
      </c>
      <c r="AC60" s="3" t="s">
        <v>80</v>
      </c>
      <c r="AD60" s="3" t="s">
        <v>80</v>
      </c>
      <c r="AE60" s="3" t="s">
        <v>81</v>
      </c>
      <c r="AF60" s="5" t="s">
        <v>149</v>
      </c>
      <c r="AG60" s="3" t="s">
        <v>246</v>
      </c>
      <c r="AH60" s="5" t="s">
        <v>5941</v>
      </c>
      <c r="AI60" s="3" t="s">
        <v>5942</v>
      </c>
      <c r="AK60" s="16">
        <f t="shared" si="5"/>
        <v>-97.769999999999982</v>
      </c>
      <c r="AL60" t="str">
        <f t="shared" si="6"/>
        <v xml:space="preserve">  </v>
      </c>
      <c r="AN60" s="23">
        <f t="shared" si="7"/>
        <v>-0.72624948733695682</v>
      </c>
      <c r="AQ60" s="25">
        <f t="shared" si="3"/>
        <v>0.76615708033023555</v>
      </c>
      <c r="AR60" s="41">
        <f t="shared" si="4"/>
        <v>1.3052153738094694</v>
      </c>
    </row>
    <row r="61" spans="1:44" x14ac:dyDescent="0.25">
      <c r="A61" s="3" t="s">
        <v>340</v>
      </c>
      <c r="B61" s="4" t="s">
        <v>444</v>
      </c>
      <c r="C61" s="3" t="s">
        <v>42</v>
      </c>
      <c r="D61" s="3" t="s">
        <v>193</v>
      </c>
      <c r="E61" s="3" t="s">
        <v>3554</v>
      </c>
      <c r="F61" s="3" t="s">
        <v>1960</v>
      </c>
      <c r="G61" s="3" t="s">
        <v>42</v>
      </c>
      <c r="H61" s="5" t="s">
        <v>47</v>
      </c>
      <c r="I61" s="3" t="s">
        <v>47</v>
      </c>
      <c r="J61" s="3" t="s">
        <v>47</v>
      </c>
      <c r="K61" s="3" t="s">
        <v>143</v>
      </c>
      <c r="L61" s="5" t="s">
        <v>47</v>
      </c>
      <c r="M61" s="3" t="s">
        <v>47</v>
      </c>
      <c r="N61" s="3" t="s">
        <v>80</v>
      </c>
      <c r="O61" s="3" t="s">
        <v>38</v>
      </c>
      <c r="P61" s="5" t="s">
        <v>48</v>
      </c>
      <c r="Q61" s="3" t="s">
        <v>47</v>
      </c>
      <c r="R61" s="3" t="s">
        <v>80</v>
      </c>
      <c r="S61" s="3" t="s">
        <v>223</v>
      </c>
      <c r="T61" s="5" t="s">
        <v>47</v>
      </c>
      <c r="U61" s="3" t="s">
        <v>40</v>
      </c>
      <c r="V61" s="3" t="s">
        <v>80</v>
      </c>
      <c r="W61" s="3" t="s">
        <v>176</v>
      </c>
      <c r="X61" s="5" t="s">
        <v>61</v>
      </c>
      <c r="Y61" s="3" t="s">
        <v>46</v>
      </c>
      <c r="Z61" s="3" t="s">
        <v>80</v>
      </c>
      <c r="AA61" s="3" t="s">
        <v>60</v>
      </c>
      <c r="AB61" s="5" t="s">
        <v>2518</v>
      </c>
      <c r="AC61" s="3" t="s">
        <v>80</v>
      </c>
      <c r="AD61" s="3" t="s">
        <v>80</v>
      </c>
      <c r="AE61" s="3" t="s">
        <v>176</v>
      </c>
      <c r="AF61" s="5" t="s">
        <v>3521</v>
      </c>
      <c r="AG61" s="3" t="s">
        <v>195</v>
      </c>
      <c r="AH61" s="5" t="s">
        <v>5943</v>
      </c>
      <c r="AI61" s="3" t="s">
        <v>4923</v>
      </c>
      <c r="AK61" s="16">
        <f t="shared" si="5"/>
        <v>-84.269999999999982</v>
      </c>
      <c r="AL61" t="str">
        <f t="shared" si="6"/>
        <v xml:space="preserve">  </v>
      </c>
      <c r="AN61" s="23">
        <f t="shared" si="7"/>
        <v>-0.6248242566371186</v>
      </c>
      <c r="AQ61" s="25">
        <f t="shared" si="3"/>
        <v>0.73395679567196004</v>
      </c>
      <c r="AR61" s="41">
        <f t="shared" si="4"/>
        <v>1.3624780176392661</v>
      </c>
    </row>
    <row r="62" spans="1:44" x14ac:dyDescent="0.25">
      <c r="A62" s="3" t="s">
        <v>78</v>
      </c>
      <c r="B62" s="4" t="s">
        <v>3566</v>
      </c>
      <c r="C62" s="3" t="s">
        <v>63</v>
      </c>
      <c r="D62" s="3" t="s">
        <v>193</v>
      </c>
      <c r="E62" s="3" t="s">
        <v>3567</v>
      </c>
      <c r="F62" s="3" t="s">
        <v>3568</v>
      </c>
      <c r="G62" s="3" t="s">
        <v>42</v>
      </c>
      <c r="H62" s="5" t="s">
        <v>47</v>
      </c>
      <c r="I62" s="3" t="s">
        <v>47</v>
      </c>
      <c r="J62" s="3" t="s">
        <v>80</v>
      </c>
      <c r="K62" s="3" t="s">
        <v>143</v>
      </c>
      <c r="L62" s="5" t="s">
        <v>47</v>
      </c>
      <c r="M62" s="3" t="s">
        <v>80</v>
      </c>
      <c r="N62" s="3" t="s">
        <v>80</v>
      </c>
      <c r="O62" s="3" t="s">
        <v>38</v>
      </c>
      <c r="P62" s="5" t="s">
        <v>47</v>
      </c>
      <c r="Q62" s="3" t="s">
        <v>40</v>
      </c>
      <c r="R62" s="3" t="s">
        <v>47</v>
      </c>
      <c r="S62" s="3" t="s">
        <v>258</v>
      </c>
      <c r="T62" s="5" t="s">
        <v>46</v>
      </c>
      <c r="U62" s="3" t="s">
        <v>47</v>
      </c>
      <c r="V62" s="3" t="s">
        <v>47</v>
      </c>
      <c r="W62" s="3" t="s">
        <v>176</v>
      </c>
      <c r="X62" s="5" t="s">
        <v>61</v>
      </c>
      <c r="Y62" s="3" t="s">
        <v>80</v>
      </c>
      <c r="Z62" s="3" t="s">
        <v>80</v>
      </c>
      <c r="AA62" s="3" t="s">
        <v>121</v>
      </c>
      <c r="AB62" s="5" t="s">
        <v>46</v>
      </c>
      <c r="AC62" s="3" t="s">
        <v>80</v>
      </c>
      <c r="AD62" s="3" t="s">
        <v>80</v>
      </c>
      <c r="AE62" s="3" t="s">
        <v>176</v>
      </c>
      <c r="AF62" s="5" t="s">
        <v>56</v>
      </c>
      <c r="AG62" s="3" t="s">
        <v>260</v>
      </c>
      <c r="AH62" s="5" t="s">
        <v>5944</v>
      </c>
      <c r="AI62" s="3" t="s">
        <v>5945</v>
      </c>
      <c r="AK62" s="16">
        <f t="shared" si="5"/>
        <v>169.38000000000011</v>
      </c>
      <c r="AL62" t="str">
        <f t="shared" si="6"/>
        <v xml:space="preserve">  </v>
      </c>
      <c r="AN62" s="23">
        <f t="shared" si="7"/>
        <v>1.2808431335120631</v>
      </c>
      <c r="AQ62" s="25">
        <f t="shared" si="3"/>
        <v>0.10012438508517507</v>
      </c>
      <c r="AR62" s="41">
        <f t="shared" si="4"/>
        <v>9.9875769439113906</v>
      </c>
    </row>
    <row r="63" spans="1:44" x14ac:dyDescent="0.25">
      <c r="A63" s="3" t="s">
        <v>396</v>
      </c>
      <c r="B63" s="4" t="s">
        <v>1013</v>
      </c>
      <c r="C63" s="3" t="s">
        <v>278</v>
      </c>
      <c r="D63" s="3" t="s">
        <v>140</v>
      </c>
      <c r="E63" s="3" t="s">
        <v>3509</v>
      </c>
      <c r="F63" s="3" t="s">
        <v>732</v>
      </c>
      <c r="G63" s="3" t="s">
        <v>42</v>
      </c>
      <c r="H63" s="5" t="s">
        <v>47</v>
      </c>
      <c r="I63" s="3" t="s">
        <v>47</v>
      </c>
      <c r="J63" s="3" t="s">
        <v>46</v>
      </c>
      <c r="K63" s="3" t="s">
        <v>143</v>
      </c>
      <c r="L63" s="5" t="s">
        <v>47</v>
      </c>
      <c r="M63" s="3" t="s">
        <v>47</v>
      </c>
      <c r="N63" s="3" t="s">
        <v>80</v>
      </c>
      <c r="O63" s="3" t="s">
        <v>38</v>
      </c>
      <c r="P63" s="5" t="s">
        <v>80</v>
      </c>
      <c r="Q63" s="3" t="s">
        <v>47</v>
      </c>
      <c r="R63" s="3" t="s">
        <v>47</v>
      </c>
      <c r="S63" s="3" t="s">
        <v>50</v>
      </c>
      <c r="T63" s="5" t="s">
        <v>46</v>
      </c>
      <c r="U63" s="3" t="s">
        <v>47</v>
      </c>
      <c r="V63" s="3" t="s">
        <v>80</v>
      </c>
      <c r="W63" s="3" t="s">
        <v>176</v>
      </c>
      <c r="X63" s="5" t="s">
        <v>47</v>
      </c>
      <c r="Y63" s="3" t="s">
        <v>80</v>
      </c>
      <c r="Z63" s="3" t="s">
        <v>80</v>
      </c>
      <c r="AA63" s="3" t="s">
        <v>121</v>
      </c>
      <c r="AB63" s="5" t="s">
        <v>2518</v>
      </c>
      <c r="AC63" s="3" t="s">
        <v>80</v>
      </c>
      <c r="AD63" s="3" t="s">
        <v>80</v>
      </c>
      <c r="AE63" s="3" t="s">
        <v>176</v>
      </c>
      <c r="AF63" s="5" t="s">
        <v>3156</v>
      </c>
      <c r="AG63" s="3" t="s">
        <v>184</v>
      </c>
      <c r="AH63" s="5" t="s">
        <v>5946</v>
      </c>
      <c r="AI63" s="3" t="s">
        <v>5947</v>
      </c>
      <c r="AK63" s="16">
        <f t="shared" si="5"/>
        <v>-100.75999999999999</v>
      </c>
      <c r="AL63" t="str">
        <f t="shared" si="6"/>
        <v xml:space="preserve">  </v>
      </c>
      <c r="AN63" s="23">
        <f t="shared" si="7"/>
        <v>-0.74871329769195805</v>
      </c>
      <c r="AQ63" s="25">
        <f t="shared" si="3"/>
        <v>0.77298498647948533</v>
      </c>
      <c r="AR63" s="41">
        <f t="shared" si="4"/>
        <v>1.2936861873015686</v>
      </c>
    </row>
    <row r="64" spans="1:44" x14ac:dyDescent="0.25">
      <c r="A64" s="3" t="s">
        <v>38</v>
      </c>
      <c r="B64" s="4" t="s">
        <v>3532</v>
      </c>
      <c r="C64" s="3" t="s">
        <v>278</v>
      </c>
      <c r="D64" s="3" t="s">
        <v>193</v>
      </c>
      <c r="E64" s="3" t="s">
        <v>3533</v>
      </c>
      <c r="F64" s="3" t="s">
        <v>1231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47</v>
      </c>
      <c r="M64" s="3" t="s">
        <v>80</v>
      </c>
      <c r="N64" s="3" t="s">
        <v>80</v>
      </c>
      <c r="O64" s="3" t="s">
        <v>38</v>
      </c>
      <c r="P64" s="5" t="s">
        <v>47</v>
      </c>
      <c r="Q64" s="3" t="s">
        <v>40</v>
      </c>
      <c r="R64" s="3" t="s">
        <v>47</v>
      </c>
      <c r="S64" s="3" t="s">
        <v>50</v>
      </c>
      <c r="T64" s="5" t="s">
        <v>47</v>
      </c>
      <c r="U64" s="3" t="s">
        <v>80</v>
      </c>
      <c r="V64" s="3" t="s">
        <v>80</v>
      </c>
      <c r="W64" s="3" t="s">
        <v>176</v>
      </c>
      <c r="X64" s="5" t="s">
        <v>46</v>
      </c>
      <c r="Y64" s="3" t="s">
        <v>47</v>
      </c>
      <c r="Z64" s="3" t="s">
        <v>80</v>
      </c>
      <c r="AA64" s="3" t="s">
        <v>121</v>
      </c>
      <c r="AB64" s="5" t="s">
        <v>46</v>
      </c>
      <c r="AC64" s="3" t="s">
        <v>80</v>
      </c>
      <c r="AD64" s="3" t="s">
        <v>80</v>
      </c>
      <c r="AE64" s="3" t="s">
        <v>189</v>
      </c>
      <c r="AF64" s="5" t="s">
        <v>104</v>
      </c>
      <c r="AG64" s="3" t="s">
        <v>237</v>
      </c>
      <c r="AH64" s="5" t="s">
        <v>5948</v>
      </c>
      <c r="AI64" s="3" t="s">
        <v>4878</v>
      </c>
      <c r="AK64" s="16">
        <f t="shared" si="5"/>
        <v>82.809999999999945</v>
      </c>
      <c r="AL64" t="str">
        <f t="shared" si="6"/>
        <v xml:space="preserve">  </v>
      </c>
      <c r="AN64" s="23">
        <f t="shared" si="7"/>
        <v>0.6304444504242851</v>
      </c>
      <c r="AQ64" s="25">
        <f t="shared" si="3"/>
        <v>0.26420191808361948</v>
      </c>
      <c r="AR64" s="41">
        <f t="shared" si="4"/>
        <v>3.7849838761711854</v>
      </c>
    </row>
    <row r="65" spans="1:44" x14ac:dyDescent="0.25">
      <c r="A65" s="3" t="s">
        <v>411</v>
      </c>
      <c r="B65" s="4" t="s">
        <v>3562</v>
      </c>
      <c r="C65" s="3" t="s">
        <v>58</v>
      </c>
      <c r="D65" s="3" t="s">
        <v>193</v>
      </c>
      <c r="E65" s="3" t="s">
        <v>3563</v>
      </c>
      <c r="F65" s="3" t="s">
        <v>1369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143</v>
      </c>
      <c r="L65" s="5" t="s">
        <v>47</v>
      </c>
      <c r="M65" s="3" t="s">
        <v>80</v>
      </c>
      <c r="N65" s="3" t="s">
        <v>80</v>
      </c>
      <c r="O65" s="3" t="s">
        <v>38</v>
      </c>
      <c r="P65" s="5" t="s">
        <v>48</v>
      </c>
      <c r="Q65" s="3" t="s">
        <v>47</v>
      </c>
      <c r="R65" s="3" t="s">
        <v>47</v>
      </c>
      <c r="S65" s="3" t="s">
        <v>443</v>
      </c>
      <c r="T65" s="5" t="s">
        <v>47</v>
      </c>
      <c r="U65" s="3" t="s">
        <v>80</v>
      </c>
      <c r="V65" s="3" t="s">
        <v>47</v>
      </c>
      <c r="W65" s="3" t="s">
        <v>176</v>
      </c>
      <c r="X65" s="5" t="s">
        <v>46</v>
      </c>
      <c r="Y65" s="3" t="s">
        <v>47</v>
      </c>
      <c r="Z65" s="3" t="s">
        <v>80</v>
      </c>
      <c r="AA65" s="3" t="s">
        <v>60</v>
      </c>
      <c r="AB65" s="5" t="s">
        <v>2524</v>
      </c>
      <c r="AC65" s="3" t="s">
        <v>80</v>
      </c>
      <c r="AD65" s="3" t="s">
        <v>80</v>
      </c>
      <c r="AE65" s="3" t="s">
        <v>176</v>
      </c>
      <c r="AF65" s="5" t="s">
        <v>5540</v>
      </c>
      <c r="AG65" s="3" t="s">
        <v>1869</v>
      </c>
      <c r="AH65" s="5" t="s">
        <v>5949</v>
      </c>
      <c r="AI65" s="3" t="s">
        <v>4369</v>
      </c>
      <c r="AK65" s="16">
        <f t="shared" si="5"/>
        <v>-83.370000000000118</v>
      </c>
      <c r="AL65" t="str">
        <f t="shared" si="6"/>
        <v xml:space="preserve">  </v>
      </c>
      <c r="AN65" s="23">
        <f t="shared" si="7"/>
        <v>-0.61806257459046376</v>
      </c>
      <c r="AQ65" s="25">
        <f t="shared" si="3"/>
        <v>0.73173295436145902</v>
      </c>
      <c r="AR65" s="41">
        <f t="shared" si="4"/>
        <v>1.3666187835870289</v>
      </c>
    </row>
    <row r="66" spans="1:44" x14ac:dyDescent="0.25">
      <c r="A66" s="3" t="s">
        <v>196</v>
      </c>
      <c r="B66" s="4" t="s">
        <v>3556</v>
      </c>
      <c r="C66" s="3" t="s">
        <v>151</v>
      </c>
      <c r="D66" s="3" t="s">
        <v>140</v>
      </c>
      <c r="E66" s="3" t="s">
        <v>3557</v>
      </c>
      <c r="F66" s="3" t="s">
        <v>3558</v>
      </c>
      <c r="G66" s="3" t="s">
        <v>42</v>
      </c>
      <c r="H66" s="5" t="s">
        <v>47</v>
      </c>
      <c r="I66" s="3" t="s">
        <v>47</v>
      </c>
      <c r="J66" s="3" t="s">
        <v>47</v>
      </c>
      <c r="K66" s="3" t="s">
        <v>143</v>
      </c>
      <c r="L66" s="5" t="s">
        <v>47</v>
      </c>
      <c r="M66" s="3" t="s">
        <v>47</v>
      </c>
      <c r="N66" s="3" t="s">
        <v>47</v>
      </c>
      <c r="O66" s="3" t="s">
        <v>38</v>
      </c>
      <c r="P66" s="5" t="s">
        <v>47</v>
      </c>
      <c r="Q66" s="3" t="s">
        <v>40</v>
      </c>
      <c r="R66" s="3" t="s">
        <v>47</v>
      </c>
      <c r="S66" s="3" t="s">
        <v>416</v>
      </c>
      <c r="T66" s="5" t="s">
        <v>47</v>
      </c>
      <c r="U66" s="3" t="s">
        <v>80</v>
      </c>
      <c r="V66" s="3" t="s">
        <v>47</v>
      </c>
      <c r="W66" s="3" t="s">
        <v>176</v>
      </c>
      <c r="X66" s="5" t="s">
        <v>2525</v>
      </c>
      <c r="Y66" s="3" t="s">
        <v>80</v>
      </c>
      <c r="Z66" s="3" t="s">
        <v>80</v>
      </c>
      <c r="AA66" s="3" t="s">
        <v>121</v>
      </c>
      <c r="AB66" s="5" t="s">
        <v>46</v>
      </c>
      <c r="AC66" s="3" t="s">
        <v>47</v>
      </c>
      <c r="AD66" s="3" t="s">
        <v>80</v>
      </c>
      <c r="AE66" s="3" t="s">
        <v>176</v>
      </c>
      <c r="AF66" s="5" t="s">
        <v>5540</v>
      </c>
      <c r="AG66" s="3" t="s">
        <v>197</v>
      </c>
      <c r="AH66" s="5" t="s">
        <v>5949</v>
      </c>
      <c r="AI66" s="3" t="s">
        <v>5404</v>
      </c>
      <c r="AK66" s="16">
        <f t="shared" si="5"/>
        <v>26.409999999999854</v>
      </c>
      <c r="AL66" t="str">
        <f t="shared" si="6"/>
        <v xml:space="preserve">  </v>
      </c>
      <c r="AN66" s="23">
        <f t="shared" si="7"/>
        <v>0.20671237550051616</v>
      </c>
      <c r="AQ66" s="25">
        <f t="shared" si="3"/>
        <v>0.41811724594612154</v>
      </c>
      <c r="AR66" s="41">
        <f t="shared" si="4"/>
        <v>2.3916736506220548</v>
      </c>
    </row>
    <row r="67" spans="1:44" x14ac:dyDescent="0.25">
      <c r="A67" s="3" t="s">
        <v>80</v>
      </c>
      <c r="B67" s="4" t="s">
        <v>5950</v>
      </c>
      <c r="C67" s="3" t="s">
        <v>58</v>
      </c>
      <c r="D67" s="3" t="s">
        <v>193</v>
      </c>
      <c r="E67" s="3" t="s">
        <v>3571</v>
      </c>
      <c r="F67" s="3" t="s">
        <v>80</v>
      </c>
      <c r="G67" s="3" t="s">
        <v>42</v>
      </c>
      <c r="H67" s="5" t="s">
        <v>47</v>
      </c>
      <c r="I67" s="3" t="s">
        <v>46</v>
      </c>
      <c r="J67" s="3" t="s">
        <v>47</v>
      </c>
      <c r="K67" s="3" t="s">
        <v>143</v>
      </c>
      <c r="L67" s="5" t="s">
        <v>80</v>
      </c>
      <c r="M67" s="3" t="s">
        <v>47</v>
      </c>
      <c r="N67" s="3" t="s">
        <v>80</v>
      </c>
      <c r="O67" s="3" t="s">
        <v>38</v>
      </c>
      <c r="P67" s="5" t="s">
        <v>47</v>
      </c>
      <c r="Q67" s="3" t="s">
        <v>47</v>
      </c>
      <c r="R67" s="3" t="s">
        <v>47</v>
      </c>
      <c r="S67" s="3" t="s">
        <v>50</v>
      </c>
      <c r="T67" s="5" t="s">
        <v>2519</v>
      </c>
      <c r="U67" s="3" t="s">
        <v>47</v>
      </c>
      <c r="V67" s="3" t="s">
        <v>80</v>
      </c>
      <c r="W67" s="3" t="s">
        <v>176</v>
      </c>
      <c r="X67" s="5" t="s">
        <v>46</v>
      </c>
      <c r="Y67" s="3" t="s">
        <v>47</v>
      </c>
      <c r="Z67" s="3" t="s">
        <v>47</v>
      </c>
      <c r="AA67" s="3" t="s">
        <v>121</v>
      </c>
      <c r="AB67" s="5" t="s">
        <v>2524</v>
      </c>
      <c r="AC67" s="3" t="s">
        <v>80</v>
      </c>
      <c r="AD67" s="3" t="s">
        <v>80</v>
      </c>
      <c r="AE67" s="3" t="s">
        <v>176</v>
      </c>
      <c r="AF67" s="5" t="s">
        <v>128</v>
      </c>
      <c r="AG67" s="3" t="s">
        <v>184</v>
      </c>
      <c r="AH67" s="5" t="s">
        <v>80</v>
      </c>
      <c r="AI67" s="3" t="s">
        <v>80</v>
      </c>
    </row>
    <row r="68" spans="1:44" x14ac:dyDescent="0.25">
      <c r="A68" s="3" t="s">
        <v>80</v>
      </c>
      <c r="B68" s="4" t="s">
        <v>5951</v>
      </c>
      <c r="C68" s="3" t="s">
        <v>63</v>
      </c>
      <c r="D68" s="3" t="s">
        <v>193</v>
      </c>
      <c r="E68" s="3" t="s">
        <v>3579</v>
      </c>
      <c r="F68" s="3" t="s">
        <v>80</v>
      </c>
      <c r="G68" s="3" t="s">
        <v>42</v>
      </c>
      <c r="H68" s="5" t="s">
        <v>47</v>
      </c>
      <c r="I68" s="3" t="s">
        <v>80</v>
      </c>
      <c r="J68" s="3" t="s">
        <v>80</v>
      </c>
      <c r="K68" s="3" t="s">
        <v>143</v>
      </c>
      <c r="L68" s="5" t="s">
        <v>47</v>
      </c>
      <c r="M68" s="3" t="s">
        <v>80</v>
      </c>
      <c r="N68" s="3" t="s">
        <v>80</v>
      </c>
      <c r="O68" s="3" t="s">
        <v>38</v>
      </c>
      <c r="P68" s="5" t="s">
        <v>48</v>
      </c>
      <c r="Q68" s="3" t="s">
        <v>40</v>
      </c>
      <c r="R68" s="3" t="s">
        <v>47</v>
      </c>
      <c r="S68" s="3" t="s">
        <v>71</v>
      </c>
      <c r="T68" s="5" t="s">
        <v>47</v>
      </c>
      <c r="U68" s="3" t="s">
        <v>80</v>
      </c>
      <c r="V68" s="3" t="s">
        <v>80</v>
      </c>
      <c r="W68" s="3" t="s">
        <v>176</v>
      </c>
      <c r="X68" s="5" t="s">
        <v>47</v>
      </c>
      <c r="Y68" s="3" t="s">
        <v>80</v>
      </c>
      <c r="Z68" s="3" t="s">
        <v>80</v>
      </c>
      <c r="AA68" s="3" t="s">
        <v>121</v>
      </c>
      <c r="AB68" s="5" t="s">
        <v>47</v>
      </c>
      <c r="AC68" s="3" t="s">
        <v>80</v>
      </c>
      <c r="AD68" s="3" t="s">
        <v>80</v>
      </c>
      <c r="AE68" s="3" t="s">
        <v>176</v>
      </c>
      <c r="AF68" s="5" t="s">
        <v>86</v>
      </c>
      <c r="AG68" s="3" t="s">
        <v>1869</v>
      </c>
      <c r="AH68" s="5" t="s">
        <v>80</v>
      </c>
      <c r="AI68" s="3" t="s">
        <v>80</v>
      </c>
    </row>
    <row r="69" spans="1:44" x14ac:dyDescent="0.25">
      <c r="A69" s="3" t="s">
        <v>80</v>
      </c>
      <c r="B69" s="4" t="s">
        <v>5952</v>
      </c>
      <c r="C69" s="3" t="s">
        <v>42</v>
      </c>
      <c r="D69" s="3" t="s">
        <v>193</v>
      </c>
      <c r="E69" s="3" t="s">
        <v>5953</v>
      </c>
      <c r="F69" s="3" t="s">
        <v>80</v>
      </c>
      <c r="G69" s="3" t="s">
        <v>42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80</v>
      </c>
      <c r="M69" s="3" t="s">
        <v>80</v>
      </c>
      <c r="N69" s="3" t="s">
        <v>80</v>
      </c>
      <c r="O69" s="3" t="s">
        <v>38</v>
      </c>
      <c r="P69" s="5" t="s">
        <v>80</v>
      </c>
      <c r="Q69" s="3" t="s">
        <v>80</v>
      </c>
      <c r="R69" s="3" t="s">
        <v>80</v>
      </c>
      <c r="S69" s="3" t="s">
        <v>50</v>
      </c>
      <c r="T69" s="5" t="s">
        <v>80</v>
      </c>
      <c r="U69" s="3" t="s">
        <v>80</v>
      </c>
      <c r="V69" s="3" t="s">
        <v>80</v>
      </c>
      <c r="W69" s="3" t="s">
        <v>176</v>
      </c>
      <c r="X69" s="5" t="s">
        <v>80</v>
      </c>
      <c r="Y69" s="3" t="s">
        <v>80</v>
      </c>
      <c r="Z69" s="3" t="s">
        <v>80</v>
      </c>
      <c r="AA69" s="3" t="s">
        <v>121</v>
      </c>
      <c r="AB69" s="5" t="s">
        <v>80</v>
      </c>
      <c r="AC69" s="3" t="s">
        <v>80</v>
      </c>
      <c r="AD69" s="3" t="s">
        <v>80</v>
      </c>
      <c r="AE69" s="3" t="s">
        <v>176</v>
      </c>
      <c r="AF69" s="5" t="s">
        <v>47</v>
      </c>
      <c r="AG69" s="3" t="s">
        <v>184</v>
      </c>
      <c r="AH69" s="5" t="s">
        <v>80</v>
      </c>
      <c r="AI69" s="3" t="s">
        <v>80</v>
      </c>
    </row>
    <row r="70" spans="1:44" x14ac:dyDescent="0.25">
      <c r="A70" s="67" t="s">
        <v>5954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</row>
    <row r="71" spans="1:44" x14ac:dyDescent="0.25">
      <c r="A71" s="66" t="s">
        <v>162</v>
      </c>
      <c r="B71" s="66"/>
      <c r="C71" s="66"/>
      <c r="D71" s="66"/>
      <c r="E71" s="66"/>
      <c r="F71" s="66"/>
      <c r="G71" s="66"/>
      <c r="H71" s="66"/>
    </row>
    <row r="75" spans="1:44" x14ac:dyDescent="0.25">
      <c r="A75" t="s">
        <v>42</v>
      </c>
      <c r="B75" t="s">
        <v>42</v>
      </c>
      <c r="C75" t="s">
        <v>42</v>
      </c>
      <c r="D75" t="s">
        <v>42</v>
      </c>
      <c r="E75" t="s">
        <v>42</v>
      </c>
      <c r="F75" t="s">
        <v>42</v>
      </c>
      <c r="G75" t="s">
        <v>42</v>
      </c>
      <c r="H75" t="s">
        <v>42</v>
      </c>
      <c r="I75" t="s">
        <v>42</v>
      </c>
      <c r="J75" t="s">
        <v>42</v>
      </c>
      <c r="K75" t="s">
        <v>42</v>
      </c>
      <c r="L75" t="s">
        <v>42</v>
      </c>
      <c r="M75" t="s">
        <v>42</v>
      </c>
      <c r="N75" t="s">
        <v>42</v>
      </c>
      <c r="O75" t="s">
        <v>42</v>
      </c>
      <c r="P75" t="s">
        <v>42</v>
      </c>
      <c r="Q75" t="s">
        <v>42</v>
      </c>
      <c r="R75" t="s">
        <v>42</v>
      </c>
      <c r="S75" t="s">
        <v>42</v>
      </c>
      <c r="T75" t="s">
        <v>42</v>
      </c>
      <c r="U75" t="s">
        <v>42</v>
      </c>
      <c r="V75" t="s">
        <v>42</v>
      </c>
      <c r="W75" t="s">
        <v>42</v>
      </c>
      <c r="X75" t="s">
        <v>42</v>
      </c>
      <c r="Y75" t="s">
        <v>42</v>
      </c>
      <c r="Z75" t="s">
        <v>42</v>
      </c>
      <c r="AA75" t="s">
        <v>42</v>
      </c>
      <c r="AB75" t="s">
        <v>42</v>
      </c>
      <c r="AC75" t="s">
        <v>42</v>
      </c>
      <c r="AD75" t="s">
        <v>42</v>
      </c>
      <c r="AE75" t="s">
        <v>42</v>
      </c>
      <c r="AF75" t="s">
        <v>42</v>
      </c>
      <c r="AG75" t="s">
        <v>42</v>
      </c>
      <c r="AH75" t="s">
        <v>42</v>
      </c>
      <c r="AI7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0:AI70"/>
    <mergeCell ref="A71:H71"/>
    <mergeCell ref="P2:S2"/>
    <mergeCell ref="T2:W2"/>
    <mergeCell ref="X2:AA2"/>
    <mergeCell ref="AB2:AE2"/>
    <mergeCell ref="AF2:AG2"/>
    <mergeCell ref="AH2:AH4"/>
  </mergeCells>
  <conditionalFormatting sqref="AK5:AK66">
    <cfRule type="cellIs" dxfId="107" priority="3" operator="lessThan">
      <formula>200</formula>
    </cfRule>
    <cfRule type="cellIs" dxfId="106" priority="4" operator="between">
      <formula>200</formula>
      <formula>300</formula>
    </cfRule>
    <cfRule type="cellIs" dxfId="105" priority="5" operator="between">
      <formula>300</formula>
      <formula>400</formula>
    </cfRule>
    <cfRule type="cellIs" dxfId="104" priority="6" operator="greaterThan">
      <formula>400</formula>
    </cfRule>
  </conditionalFormatting>
  <conditionalFormatting sqref="AN5:AN66">
    <cfRule type="cellIs" dxfId="103" priority="9" operator="lessThan">
      <formula>2</formula>
    </cfRule>
    <cfRule type="cellIs" dxfId="102" priority="10" operator="between">
      <formula>2</formula>
      <formula>3</formula>
    </cfRule>
    <cfRule type="cellIs" dxfId="101" priority="11" operator="between">
      <formula>3</formula>
      <formula>100</formula>
    </cfRule>
  </conditionalFormatting>
  <conditionalFormatting sqref="AQ5:AQ66">
    <cfRule type="cellIs" dxfId="100" priority="1" operator="lessThan">
      <formula>0.01</formula>
    </cfRule>
    <cfRule type="cellIs" dxfId="99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2DFF-E792-41C8-BEDE-F8DFE50C9DEC}">
  <dimension ref="A1:AR78"/>
  <sheetViews>
    <sheetView topLeftCell="D1" workbookViewId="0">
      <selection activeCell="AR5" sqref="AQ4:AR5"/>
    </sheetView>
  </sheetViews>
  <sheetFormatPr defaultRowHeight="15" x14ac:dyDescent="0.25"/>
  <cols>
    <col min="1" max="1" width="5.5703125" customWidth="1"/>
    <col min="2" max="2" width="22.710937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6121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16</v>
      </c>
      <c r="S3" s="2" t="s">
        <v>19</v>
      </c>
      <c r="T3" s="1" t="s">
        <v>174</v>
      </c>
      <c r="U3" s="2" t="s">
        <v>18</v>
      </c>
      <c r="V3" s="2" t="s">
        <v>23</v>
      </c>
      <c r="W3" s="2" t="s">
        <v>19</v>
      </c>
      <c r="X3" s="1" t="s">
        <v>172</v>
      </c>
      <c r="Y3" s="2" t="s">
        <v>15</v>
      </c>
      <c r="Z3" s="2" t="s">
        <v>5550</v>
      </c>
      <c r="AA3" s="2" t="s">
        <v>19</v>
      </c>
      <c r="AB3" s="1" t="s">
        <v>6483</v>
      </c>
      <c r="AC3" s="2" t="s">
        <v>2495</v>
      </c>
      <c r="AD3" s="2" t="s">
        <v>6485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6122</v>
      </c>
      <c r="F5" s="3" t="s">
        <v>86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396</v>
      </c>
      <c r="P5" s="5" t="s">
        <v>48</v>
      </c>
      <c r="Q5" s="3" t="s">
        <v>86</v>
      </c>
      <c r="R5" s="3" t="s">
        <v>46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213</v>
      </c>
      <c r="X5" s="6" t="s">
        <v>46</v>
      </c>
      <c r="Y5" s="7" t="s">
        <v>46</v>
      </c>
      <c r="Z5" s="7" t="s">
        <v>46</v>
      </c>
      <c r="AA5" s="7" t="s">
        <v>124</v>
      </c>
      <c r="AB5" s="5" t="s">
        <v>46</v>
      </c>
      <c r="AC5" s="3" t="s">
        <v>46</v>
      </c>
      <c r="AD5" s="3" t="s">
        <v>46</v>
      </c>
      <c r="AE5" s="3" t="s">
        <v>143</v>
      </c>
      <c r="AF5" s="5" t="s">
        <v>183</v>
      </c>
      <c r="AG5" s="3" t="s">
        <v>541</v>
      </c>
      <c r="AH5" s="5" t="s">
        <v>6122</v>
      </c>
      <c r="AI5" s="3" t="s">
        <v>3201</v>
      </c>
      <c r="AK5" s="16">
        <f>IF(OR(E5="", ISBLANK(E5)), AH5-AH5,AH5-E5)</f>
        <v>0</v>
      </c>
      <c r="AL5" t="str">
        <f>IF(AK5&gt;300,B5,"  ")</f>
        <v xml:space="preserve">  </v>
      </c>
      <c r="AN5" s="23">
        <f>(AK5-$AO$5)/$AP$5</f>
        <v>-1.1699151873607065E-4</v>
      </c>
      <c r="AO5" s="21">
        <f>AVERAGE(AK5:AK72)</f>
        <v>1.1323529411704251E-2</v>
      </c>
      <c r="AP5" s="19">
        <f>_xlfn.STDEV.P(AK5:AK72)</f>
        <v>96.789318867206035</v>
      </c>
      <c r="AQ5" s="25">
        <f>1-_xlfn.NORM.S.DIST(AN5,TRUE)</f>
        <v>0.50004667286316573</v>
      </c>
      <c r="AR5" s="41">
        <f>1/AQ5</f>
        <v>1.9998133259725597</v>
      </c>
    </row>
    <row r="6" spans="1:44" x14ac:dyDescent="0.25">
      <c r="A6" s="3" t="s">
        <v>48</v>
      </c>
      <c r="B6" s="4" t="s">
        <v>185</v>
      </c>
      <c r="C6" s="3" t="s">
        <v>42</v>
      </c>
      <c r="D6" s="3" t="s">
        <v>186</v>
      </c>
      <c r="E6" s="3" t="s">
        <v>3600</v>
      </c>
      <c r="F6" s="3" t="s">
        <v>46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61</v>
      </c>
      <c r="M6" s="3" t="s">
        <v>46</v>
      </c>
      <c r="N6" s="3" t="s">
        <v>46</v>
      </c>
      <c r="O6" s="3" t="s">
        <v>236</v>
      </c>
      <c r="P6" s="5" t="s">
        <v>48</v>
      </c>
      <c r="Q6" s="3" t="s">
        <v>46</v>
      </c>
      <c r="R6" s="3" t="s">
        <v>46</v>
      </c>
      <c r="S6" s="3" t="s">
        <v>50</v>
      </c>
      <c r="T6" s="5" t="s">
        <v>61</v>
      </c>
      <c r="U6" s="3" t="s">
        <v>61</v>
      </c>
      <c r="V6" s="3" t="s">
        <v>46</v>
      </c>
      <c r="W6" s="3" t="s">
        <v>361</v>
      </c>
      <c r="X6" s="5" t="s">
        <v>46</v>
      </c>
      <c r="Y6" s="3" t="s">
        <v>46</v>
      </c>
      <c r="Z6" s="3" t="s">
        <v>46</v>
      </c>
      <c r="AA6" s="3" t="s">
        <v>121</v>
      </c>
      <c r="AB6" s="5" t="s">
        <v>46</v>
      </c>
      <c r="AC6" s="3" t="s">
        <v>46</v>
      </c>
      <c r="AD6" s="3" t="s">
        <v>46</v>
      </c>
      <c r="AE6" s="3" t="s">
        <v>143</v>
      </c>
      <c r="AF6" s="5" t="s">
        <v>416</v>
      </c>
      <c r="AG6" s="3" t="s">
        <v>1425</v>
      </c>
      <c r="AH6" s="5" t="s">
        <v>6123</v>
      </c>
      <c r="AI6" s="3" t="s">
        <v>6124</v>
      </c>
      <c r="AK6" s="16">
        <f t="shared" ref="AK6:AK22" si="0">IF(OR(E6="", ISBLANK(E6)), AH6-AH6,AH6-E6)</f>
        <v>7.6100000000001273</v>
      </c>
      <c r="AL6" t="str">
        <f t="shared" ref="AL6:AL22" si="1">IF(AK6&gt;300,B6,"  ")</f>
        <v xml:space="preserve">  </v>
      </c>
      <c r="AN6" s="23">
        <f t="shared" ref="AN6:AN22" si="2">(AK6-$AO$5)/$AP$5</f>
        <v>7.8507386553817268E-2</v>
      </c>
      <c r="AQ6" s="25">
        <f t="shared" ref="AQ6:AQ69" si="3">1-_xlfn.NORM.S.DIST(AN6,TRUE)</f>
        <v>0.4687122273698372</v>
      </c>
      <c r="AR6" s="41">
        <f t="shared" ref="AR6:AR69" si="4">1/AQ6</f>
        <v>2.1335052546238575</v>
      </c>
    </row>
    <row r="7" spans="1:44" x14ac:dyDescent="0.25">
      <c r="A7" s="3" t="s">
        <v>86</v>
      </c>
      <c r="B7" s="4" t="s">
        <v>3396</v>
      </c>
      <c r="C7" s="3" t="s">
        <v>58</v>
      </c>
      <c r="D7" s="3" t="s">
        <v>380</v>
      </c>
      <c r="E7" s="3" t="s">
        <v>3709</v>
      </c>
      <c r="F7" s="3" t="s">
        <v>108</v>
      </c>
      <c r="G7" s="3" t="s">
        <v>45</v>
      </c>
      <c r="H7" s="6" t="s">
        <v>46</v>
      </c>
      <c r="I7" s="7" t="s">
        <v>46</v>
      </c>
      <c r="J7" s="7" t="s">
        <v>46</v>
      </c>
      <c r="K7" s="7" t="s">
        <v>128</v>
      </c>
      <c r="L7" s="6" t="s">
        <v>46</v>
      </c>
      <c r="M7" s="7" t="s">
        <v>46</v>
      </c>
      <c r="N7" s="7" t="s">
        <v>46</v>
      </c>
      <c r="O7" s="7" t="s">
        <v>361</v>
      </c>
      <c r="P7" s="5" t="s">
        <v>48</v>
      </c>
      <c r="Q7" s="3" t="s">
        <v>61</v>
      </c>
      <c r="R7" s="3" t="s">
        <v>46</v>
      </c>
      <c r="S7" s="3" t="s">
        <v>50</v>
      </c>
      <c r="T7" s="5" t="s">
        <v>46</v>
      </c>
      <c r="U7" s="3" t="s">
        <v>61</v>
      </c>
      <c r="V7" s="3" t="s">
        <v>46</v>
      </c>
      <c r="W7" s="3" t="s">
        <v>97</v>
      </c>
      <c r="X7" s="5" t="s">
        <v>46</v>
      </c>
      <c r="Y7" s="3" t="s">
        <v>61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143</v>
      </c>
      <c r="AF7" s="5" t="s">
        <v>416</v>
      </c>
      <c r="AG7" s="3" t="s">
        <v>1158</v>
      </c>
      <c r="AH7" s="5" t="s">
        <v>6123</v>
      </c>
      <c r="AI7" s="3" t="s">
        <v>4116</v>
      </c>
      <c r="AK7" s="16">
        <f t="shared" si="0"/>
        <v>102.92000000000007</v>
      </c>
      <c r="AL7" t="str">
        <f t="shared" si="1"/>
        <v xml:space="preserve">  </v>
      </c>
      <c r="AN7" s="23">
        <f t="shared" si="2"/>
        <v>1.0632234803902074</v>
      </c>
      <c r="AQ7" s="25">
        <f t="shared" si="3"/>
        <v>0.14384030831191597</v>
      </c>
      <c r="AR7" s="41">
        <f t="shared" si="4"/>
        <v>6.9521541752504596</v>
      </c>
    </row>
    <row r="8" spans="1:44" x14ac:dyDescent="0.25">
      <c r="A8" s="3" t="s">
        <v>61</v>
      </c>
      <c r="B8" s="4" t="s">
        <v>2821</v>
      </c>
      <c r="C8" s="3" t="s">
        <v>58</v>
      </c>
      <c r="D8" s="3" t="s">
        <v>354</v>
      </c>
      <c r="E8" s="3" t="s">
        <v>3627</v>
      </c>
      <c r="F8" s="3" t="s">
        <v>143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61</v>
      </c>
      <c r="N8" s="3" t="s">
        <v>46</v>
      </c>
      <c r="O8" s="3" t="s">
        <v>821</v>
      </c>
      <c r="P8" s="5" t="s">
        <v>48</v>
      </c>
      <c r="Q8" s="3" t="s">
        <v>46</v>
      </c>
      <c r="R8" s="3" t="s">
        <v>46</v>
      </c>
      <c r="S8" s="3" t="s">
        <v>50</v>
      </c>
      <c r="T8" s="5" t="s">
        <v>46</v>
      </c>
      <c r="U8" s="3" t="s">
        <v>46</v>
      </c>
      <c r="V8" s="3" t="s">
        <v>46</v>
      </c>
      <c r="W8" s="3" t="s">
        <v>176</v>
      </c>
      <c r="X8" s="5" t="s">
        <v>46</v>
      </c>
      <c r="Y8" s="3" t="s">
        <v>46</v>
      </c>
      <c r="Z8" s="3" t="s">
        <v>47</v>
      </c>
      <c r="AA8" s="3" t="s">
        <v>121</v>
      </c>
      <c r="AB8" s="5" t="s">
        <v>46</v>
      </c>
      <c r="AC8" s="3" t="s">
        <v>46</v>
      </c>
      <c r="AD8" s="3" t="s">
        <v>46</v>
      </c>
      <c r="AE8" s="3" t="s">
        <v>149</v>
      </c>
      <c r="AF8" s="5" t="s">
        <v>399</v>
      </c>
      <c r="AG8" s="3" t="s">
        <v>956</v>
      </c>
      <c r="AH8" s="5" t="s">
        <v>6125</v>
      </c>
      <c r="AI8" s="3" t="s">
        <v>6126</v>
      </c>
      <c r="AK8" s="16">
        <f t="shared" si="0"/>
        <v>91.099999999999909</v>
      </c>
      <c r="AL8" t="str">
        <f t="shared" si="1"/>
        <v xml:space="preserve">  </v>
      </c>
      <c r="AN8" s="23">
        <f t="shared" si="2"/>
        <v>0.94110256727357444</v>
      </c>
      <c r="AQ8" s="25">
        <f t="shared" si="3"/>
        <v>0.1733261500262554</v>
      </c>
      <c r="AR8" s="41">
        <f t="shared" si="4"/>
        <v>5.7694698685023598</v>
      </c>
    </row>
    <row r="9" spans="1:44" x14ac:dyDescent="0.25">
      <c r="A9" s="3" t="s">
        <v>46</v>
      </c>
      <c r="B9" s="4" t="s">
        <v>54</v>
      </c>
      <c r="C9" s="3" t="s">
        <v>42</v>
      </c>
      <c r="D9" s="3" t="s">
        <v>55</v>
      </c>
      <c r="E9" s="3" t="s">
        <v>3665</v>
      </c>
      <c r="F9" s="3" t="s">
        <v>138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61</v>
      </c>
      <c r="N9" s="3" t="s">
        <v>46</v>
      </c>
      <c r="O9" s="3" t="s">
        <v>38</v>
      </c>
      <c r="P9" s="5" t="s">
        <v>48</v>
      </c>
      <c r="Q9" s="3" t="s">
        <v>46</v>
      </c>
      <c r="R9" s="3" t="s">
        <v>46</v>
      </c>
      <c r="S9" s="3" t="s">
        <v>50</v>
      </c>
      <c r="T9" s="5" t="s">
        <v>46</v>
      </c>
      <c r="U9" s="3" t="s">
        <v>46</v>
      </c>
      <c r="V9" s="3" t="s">
        <v>46</v>
      </c>
      <c r="W9" s="3" t="s">
        <v>176</v>
      </c>
      <c r="X9" s="5" t="s">
        <v>2519</v>
      </c>
      <c r="Y9" s="3" t="s">
        <v>47</v>
      </c>
      <c r="Z9" s="3" t="s">
        <v>46</v>
      </c>
      <c r="AA9" s="3" t="s">
        <v>121</v>
      </c>
      <c r="AB9" s="5" t="s">
        <v>46</v>
      </c>
      <c r="AC9" s="3" t="s">
        <v>46</v>
      </c>
      <c r="AD9" s="3" t="s">
        <v>46</v>
      </c>
      <c r="AE9" s="3" t="s">
        <v>236</v>
      </c>
      <c r="AF9" s="5" t="s">
        <v>4835</v>
      </c>
      <c r="AG9" s="3" t="s">
        <v>252</v>
      </c>
      <c r="AH9" s="5" t="s">
        <v>6127</v>
      </c>
      <c r="AI9" s="3" t="s">
        <v>6128</v>
      </c>
      <c r="AK9" s="16">
        <f t="shared" si="0"/>
        <v>77.649999999999636</v>
      </c>
      <c r="AL9" t="str">
        <f t="shared" si="1"/>
        <v xml:space="preserve">  </v>
      </c>
      <c r="AN9" s="23">
        <f t="shared" si="2"/>
        <v>0.80214095294034893</v>
      </c>
      <c r="AQ9" s="25">
        <f t="shared" si="3"/>
        <v>0.21123571391310314</v>
      </c>
      <c r="AR9" s="41">
        <f t="shared" si="4"/>
        <v>4.7340479574934662</v>
      </c>
    </row>
    <row r="10" spans="1:44" x14ac:dyDescent="0.25">
      <c r="A10" s="3" t="s">
        <v>76</v>
      </c>
      <c r="B10" s="4" t="s">
        <v>1261</v>
      </c>
      <c r="C10" s="3" t="s">
        <v>42</v>
      </c>
      <c r="D10" s="3" t="s">
        <v>1260</v>
      </c>
      <c r="E10" s="3" t="s">
        <v>3629</v>
      </c>
      <c r="F10" s="3" t="s">
        <v>81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61</v>
      </c>
      <c r="N10" s="3" t="s">
        <v>46</v>
      </c>
      <c r="O10" s="3" t="s">
        <v>210</v>
      </c>
      <c r="P10" s="5" t="s">
        <v>47</v>
      </c>
      <c r="Q10" s="3" t="s">
        <v>46</v>
      </c>
      <c r="R10" s="3" t="s">
        <v>46</v>
      </c>
      <c r="S10" s="3" t="s">
        <v>50</v>
      </c>
      <c r="T10" s="5" t="s">
        <v>46</v>
      </c>
      <c r="U10" s="3" t="s">
        <v>46</v>
      </c>
      <c r="V10" s="3" t="s">
        <v>46</v>
      </c>
      <c r="W10" s="3" t="s">
        <v>219</v>
      </c>
      <c r="X10" s="5" t="s">
        <v>2519</v>
      </c>
      <c r="Y10" s="3" t="s">
        <v>47</v>
      </c>
      <c r="Z10" s="3" t="s">
        <v>46</v>
      </c>
      <c r="AA10" s="3" t="s">
        <v>121</v>
      </c>
      <c r="AB10" s="6" t="s">
        <v>46</v>
      </c>
      <c r="AC10" s="7" t="s">
        <v>46</v>
      </c>
      <c r="AD10" s="7" t="s">
        <v>46</v>
      </c>
      <c r="AE10" s="7" t="s">
        <v>128</v>
      </c>
      <c r="AF10" s="5" t="s">
        <v>6129</v>
      </c>
      <c r="AG10" s="3" t="s">
        <v>2667</v>
      </c>
      <c r="AH10" s="5" t="s">
        <v>6130</v>
      </c>
      <c r="AI10" s="8" t="s">
        <v>6131</v>
      </c>
      <c r="AK10" s="16">
        <f t="shared" si="0"/>
        <v>199.52000000000044</v>
      </c>
      <c r="AL10" t="str">
        <f t="shared" si="1"/>
        <v xml:space="preserve">  </v>
      </c>
      <c r="AN10" s="23">
        <f t="shared" si="2"/>
        <v>2.0612674911403461</v>
      </c>
      <c r="AQ10" s="25">
        <f t="shared" si="3"/>
        <v>1.963876391447783E-2</v>
      </c>
      <c r="AR10" s="41">
        <f t="shared" si="4"/>
        <v>50.919701685643929</v>
      </c>
    </row>
    <row r="11" spans="1:44" x14ac:dyDescent="0.25">
      <c r="A11" s="3" t="s">
        <v>83</v>
      </c>
      <c r="B11" s="4" t="s">
        <v>1253</v>
      </c>
      <c r="C11" s="3" t="s">
        <v>42</v>
      </c>
      <c r="D11" s="3" t="s">
        <v>354</v>
      </c>
      <c r="E11" s="3" t="s">
        <v>3644</v>
      </c>
      <c r="F11" s="3" t="s">
        <v>355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61</v>
      </c>
      <c r="M11" s="3" t="s">
        <v>46</v>
      </c>
      <c r="N11" s="3" t="s">
        <v>46</v>
      </c>
      <c r="O11" s="3" t="s">
        <v>38</v>
      </c>
      <c r="P11" s="5" t="s">
        <v>48</v>
      </c>
      <c r="Q11" s="3" t="s">
        <v>46</v>
      </c>
      <c r="R11" s="3" t="s">
        <v>46</v>
      </c>
      <c r="S11" s="3" t="s">
        <v>50</v>
      </c>
      <c r="T11" s="5" t="s">
        <v>46</v>
      </c>
      <c r="U11" s="3" t="s">
        <v>46</v>
      </c>
      <c r="V11" s="3" t="s">
        <v>46</v>
      </c>
      <c r="W11" s="3" t="s">
        <v>81</v>
      </c>
      <c r="X11" s="5" t="s">
        <v>47</v>
      </c>
      <c r="Y11" s="3" t="s">
        <v>47</v>
      </c>
      <c r="Z11" s="3" t="s">
        <v>46</v>
      </c>
      <c r="AA11" s="3" t="s">
        <v>121</v>
      </c>
      <c r="AB11" s="5" t="s">
        <v>46</v>
      </c>
      <c r="AC11" s="3" t="s">
        <v>46</v>
      </c>
      <c r="AD11" s="3" t="s">
        <v>46</v>
      </c>
      <c r="AE11" s="3" t="s">
        <v>279</v>
      </c>
      <c r="AF11" s="5" t="s">
        <v>124</v>
      </c>
      <c r="AG11" s="3" t="s">
        <v>1081</v>
      </c>
      <c r="AH11" s="5" t="s">
        <v>6132</v>
      </c>
      <c r="AI11" s="3" t="s">
        <v>6133</v>
      </c>
      <c r="AK11" s="16">
        <f t="shared" si="0"/>
        <v>174.55999999999995</v>
      </c>
      <c r="AL11" t="str">
        <f t="shared" si="1"/>
        <v xml:space="preserve">  </v>
      </c>
      <c r="AN11" s="23">
        <f t="shared" si="2"/>
        <v>1.8033877964372005</v>
      </c>
      <c r="AQ11" s="25">
        <f t="shared" si="3"/>
        <v>3.5663666413634387E-2</v>
      </c>
      <c r="AR11" s="41">
        <f t="shared" si="4"/>
        <v>28.039741859454342</v>
      </c>
    </row>
    <row r="12" spans="1:44" x14ac:dyDescent="0.25">
      <c r="A12" s="3" t="s">
        <v>88</v>
      </c>
      <c r="B12" s="4" t="s">
        <v>796</v>
      </c>
      <c r="C12" s="3" t="s">
        <v>42</v>
      </c>
      <c r="D12" s="3" t="s">
        <v>90</v>
      </c>
      <c r="E12" s="3" t="s">
        <v>3662</v>
      </c>
      <c r="F12" s="3" t="s">
        <v>261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46</v>
      </c>
      <c r="M12" s="3" t="s">
        <v>46</v>
      </c>
      <c r="N12" s="3" t="s">
        <v>46</v>
      </c>
      <c r="O12" s="3" t="s">
        <v>67</v>
      </c>
      <c r="P12" s="5" t="s">
        <v>47</v>
      </c>
      <c r="Q12" s="3" t="s">
        <v>48</v>
      </c>
      <c r="R12" s="3" t="s">
        <v>46</v>
      </c>
      <c r="S12" s="3" t="s">
        <v>50</v>
      </c>
      <c r="T12" s="5" t="s">
        <v>46</v>
      </c>
      <c r="U12" s="3" t="s">
        <v>61</v>
      </c>
      <c r="V12" s="3" t="s">
        <v>61</v>
      </c>
      <c r="W12" s="3" t="s">
        <v>315</v>
      </c>
      <c r="X12" s="5" t="s">
        <v>46</v>
      </c>
      <c r="Y12" s="3" t="s">
        <v>47</v>
      </c>
      <c r="Z12" s="3" t="s">
        <v>46</v>
      </c>
      <c r="AA12" s="3" t="s">
        <v>121</v>
      </c>
      <c r="AB12" s="5" t="s">
        <v>46</v>
      </c>
      <c r="AC12" s="3" t="s">
        <v>46</v>
      </c>
      <c r="AD12" s="3" t="s">
        <v>46</v>
      </c>
      <c r="AE12" s="3" t="s">
        <v>256</v>
      </c>
      <c r="AF12" s="5" t="s">
        <v>91</v>
      </c>
      <c r="AG12" s="3" t="s">
        <v>1182</v>
      </c>
      <c r="AH12" s="5" t="s">
        <v>6134</v>
      </c>
      <c r="AI12" s="3" t="s">
        <v>5041</v>
      </c>
      <c r="AK12" s="16">
        <f t="shared" si="0"/>
        <v>35.75</v>
      </c>
      <c r="AL12" t="str">
        <f t="shared" si="1"/>
        <v xml:space="preserve">  </v>
      </c>
      <c r="AN12" s="23">
        <f t="shared" si="2"/>
        <v>0.36924194620711609</v>
      </c>
      <c r="AQ12" s="25">
        <f t="shared" si="3"/>
        <v>0.35597369644801558</v>
      </c>
      <c r="AR12" s="41">
        <f t="shared" si="4"/>
        <v>2.8091963253976955</v>
      </c>
    </row>
    <row r="13" spans="1:44" x14ac:dyDescent="0.25">
      <c r="A13" s="3" t="s">
        <v>44</v>
      </c>
      <c r="B13" s="4" t="s">
        <v>1104</v>
      </c>
      <c r="C13" s="3" t="s">
        <v>42</v>
      </c>
      <c r="D13" s="3" t="s">
        <v>1103</v>
      </c>
      <c r="E13" s="3" t="s">
        <v>3702</v>
      </c>
      <c r="F13" s="3" t="s">
        <v>134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86</v>
      </c>
      <c r="M13" s="3" t="s">
        <v>46</v>
      </c>
      <c r="N13" s="3" t="s">
        <v>46</v>
      </c>
      <c r="O13" s="3" t="s">
        <v>38</v>
      </c>
      <c r="P13" s="5" t="s">
        <v>48</v>
      </c>
      <c r="Q13" s="3" t="s">
        <v>46</v>
      </c>
      <c r="R13" s="3" t="s">
        <v>46</v>
      </c>
      <c r="S13" s="3" t="s">
        <v>50</v>
      </c>
      <c r="T13" s="5" t="s">
        <v>46</v>
      </c>
      <c r="U13" s="3" t="s">
        <v>46</v>
      </c>
      <c r="V13" s="3" t="s">
        <v>46</v>
      </c>
      <c r="W13" s="3" t="s">
        <v>176</v>
      </c>
      <c r="X13" s="5" t="s">
        <v>47</v>
      </c>
      <c r="Y13" s="3" t="s">
        <v>80</v>
      </c>
      <c r="Z13" s="3" t="s">
        <v>46</v>
      </c>
      <c r="AA13" s="3" t="s">
        <v>121</v>
      </c>
      <c r="AB13" s="5" t="s">
        <v>46</v>
      </c>
      <c r="AC13" s="3" t="s">
        <v>46</v>
      </c>
      <c r="AD13" s="3" t="s">
        <v>46</v>
      </c>
      <c r="AE13" s="3" t="s">
        <v>279</v>
      </c>
      <c r="AF13" s="5" t="s">
        <v>91</v>
      </c>
      <c r="AG13" s="3" t="s">
        <v>1229</v>
      </c>
      <c r="AH13" s="5" t="s">
        <v>6134</v>
      </c>
      <c r="AI13" s="3" t="s">
        <v>6135</v>
      </c>
      <c r="AK13" s="16">
        <f t="shared" si="0"/>
        <v>59.529999999999745</v>
      </c>
      <c r="AL13" t="str">
        <f t="shared" si="1"/>
        <v xml:space="preserve">  </v>
      </c>
      <c r="AN13" s="23">
        <f t="shared" si="2"/>
        <v>0.61493021303566631</v>
      </c>
      <c r="AQ13" s="25">
        <f t="shared" si="3"/>
        <v>0.26930040449465176</v>
      </c>
      <c r="AR13" s="41">
        <f t="shared" si="4"/>
        <v>3.7133252802814107</v>
      </c>
    </row>
    <row r="14" spans="1:44" x14ac:dyDescent="0.25">
      <c r="A14" s="3" t="s">
        <v>98</v>
      </c>
      <c r="B14" s="4" t="s">
        <v>2785</v>
      </c>
      <c r="C14" s="3" t="s">
        <v>42</v>
      </c>
      <c r="D14" s="3" t="s">
        <v>380</v>
      </c>
      <c r="E14" s="3" t="s">
        <v>3613</v>
      </c>
      <c r="F14" s="3" t="s">
        <v>119</v>
      </c>
      <c r="G14" s="3" t="s">
        <v>45</v>
      </c>
      <c r="H14" s="5" t="s">
        <v>46</v>
      </c>
      <c r="I14" s="3" t="s">
        <v>47</v>
      </c>
      <c r="J14" s="3" t="s">
        <v>46</v>
      </c>
      <c r="K14" s="3" t="s">
        <v>131</v>
      </c>
      <c r="L14" s="5" t="s">
        <v>46</v>
      </c>
      <c r="M14" s="3" t="s">
        <v>61</v>
      </c>
      <c r="N14" s="3" t="s">
        <v>46</v>
      </c>
      <c r="O14" s="3" t="s">
        <v>81</v>
      </c>
      <c r="P14" s="5" t="s">
        <v>47</v>
      </c>
      <c r="Q14" s="3" t="s">
        <v>46</v>
      </c>
      <c r="R14" s="3" t="s">
        <v>46</v>
      </c>
      <c r="S14" s="3" t="s">
        <v>50</v>
      </c>
      <c r="T14" s="6" t="s">
        <v>46</v>
      </c>
      <c r="U14" s="7" t="s">
        <v>46</v>
      </c>
      <c r="V14" s="7" t="s">
        <v>46</v>
      </c>
      <c r="W14" s="7" t="s">
        <v>236</v>
      </c>
      <c r="X14" s="5" t="s">
        <v>2525</v>
      </c>
      <c r="Y14" s="3" t="s">
        <v>86</v>
      </c>
      <c r="Z14" s="3" t="s">
        <v>46</v>
      </c>
      <c r="AA14" s="3" t="s">
        <v>121</v>
      </c>
      <c r="AB14" s="5" t="s">
        <v>46</v>
      </c>
      <c r="AC14" s="3" t="s">
        <v>46</v>
      </c>
      <c r="AD14" s="3" t="s">
        <v>46</v>
      </c>
      <c r="AE14" s="3" t="s">
        <v>138</v>
      </c>
      <c r="AF14" s="5" t="s">
        <v>4720</v>
      </c>
      <c r="AG14" s="3" t="s">
        <v>332</v>
      </c>
      <c r="AH14" s="5" t="s">
        <v>6136</v>
      </c>
      <c r="AI14" s="3" t="s">
        <v>6137</v>
      </c>
      <c r="AK14" s="16">
        <f t="shared" si="0"/>
        <v>-36.940000000000055</v>
      </c>
      <c r="AL14" t="str">
        <f t="shared" si="1"/>
        <v xml:space="preserve">  </v>
      </c>
      <c r="AN14" s="23">
        <f t="shared" si="2"/>
        <v>-0.38177067430455419</v>
      </c>
      <c r="AQ14" s="25">
        <f t="shared" si="3"/>
        <v>0.64868426366963772</v>
      </c>
      <c r="AR14" s="41">
        <f t="shared" si="4"/>
        <v>1.5415820238076263</v>
      </c>
    </row>
    <row r="15" spans="1:44" x14ac:dyDescent="0.25">
      <c r="A15" s="3" t="s">
        <v>104</v>
      </c>
      <c r="B15" s="4" t="s">
        <v>2776</v>
      </c>
      <c r="C15" s="3" t="s">
        <v>42</v>
      </c>
      <c r="D15" s="3" t="s">
        <v>380</v>
      </c>
      <c r="E15" s="3" t="s">
        <v>3637</v>
      </c>
      <c r="F15" s="3" t="s">
        <v>56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61</v>
      </c>
      <c r="N15" s="3" t="s">
        <v>46</v>
      </c>
      <c r="O15" s="3" t="s">
        <v>81</v>
      </c>
      <c r="P15" s="5" t="s">
        <v>40</v>
      </c>
      <c r="Q15" s="3" t="s">
        <v>46</v>
      </c>
      <c r="R15" s="3" t="s">
        <v>46</v>
      </c>
      <c r="S15" s="3" t="s">
        <v>340</v>
      </c>
      <c r="T15" s="5" t="s">
        <v>61</v>
      </c>
      <c r="U15" s="3" t="s">
        <v>61</v>
      </c>
      <c r="V15" s="3" t="s">
        <v>61</v>
      </c>
      <c r="W15" s="3" t="s">
        <v>302</v>
      </c>
      <c r="X15" s="5" t="s">
        <v>48</v>
      </c>
      <c r="Y15" s="3" t="s">
        <v>47</v>
      </c>
      <c r="Z15" s="3" t="s">
        <v>46</v>
      </c>
      <c r="AA15" s="3" t="s">
        <v>121</v>
      </c>
      <c r="AB15" s="5" t="s">
        <v>46</v>
      </c>
      <c r="AC15" s="3" t="s">
        <v>46</v>
      </c>
      <c r="AD15" s="3" t="s">
        <v>46</v>
      </c>
      <c r="AE15" s="3" t="s">
        <v>256</v>
      </c>
      <c r="AF15" s="5" t="s">
        <v>497</v>
      </c>
      <c r="AG15" s="3" t="s">
        <v>872</v>
      </c>
      <c r="AH15" s="5" t="s">
        <v>6138</v>
      </c>
      <c r="AI15" s="3" t="s">
        <v>6139</v>
      </c>
      <c r="AK15" s="16">
        <f t="shared" si="0"/>
        <v>-38.830000000000382</v>
      </c>
      <c r="AL15" t="str">
        <f t="shared" si="1"/>
        <v xml:space="preserve">  </v>
      </c>
      <c r="AN15" s="23">
        <f t="shared" si="2"/>
        <v>-0.40129762234097327</v>
      </c>
      <c r="AQ15" s="25">
        <f t="shared" si="3"/>
        <v>0.6558994930388915</v>
      </c>
      <c r="AR15" s="41">
        <f t="shared" si="4"/>
        <v>1.5246238343116163</v>
      </c>
    </row>
    <row r="16" spans="1:44" x14ac:dyDescent="0.25">
      <c r="A16" s="3" t="s">
        <v>108</v>
      </c>
      <c r="B16" s="4" t="s">
        <v>4330</v>
      </c>
      <c r="C16" s="3" t="s">
        <v>42</v>
      </c>
      <c r="D16" s="3" t="s">
        <v>186</v>
      </c>
      <c r="E16" s="3" t="s">
        <v>6140</v>
      </c>
      <c r="F16" s="3" t="s">
        <v>104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46</v>
      </c>
      <c r="N16" s="3" t="s">
        <v>46</v>
      </c>
      <c r="O16" s="3" t="s">
        <v>773</v>
      </c>
      <c r="P16" s="6" t="s">
        <v>48</v>
      </c>
      <c r="Q16" s="7" t="s">
        <v>46</v>
      </c>
      <c r="R16" s="7" t="s">
        <v>46</v>
      </c>
      <c r="S16" s="7" t="s">
        <v>424</v>
      </c>
      <c r="T16" s="5" t="s">
        <v>46</v>
      </c>
      <c r="U16" s="3" t="s">
        <v>61</v>
      </c>
      <c r="V16" s="3" t="s">
        <v>47</v>
      </c>
      <c r="W16" s="3" t="s">
        <v>176</v>
      </c>
      <c r="X16" s="5" t="s">
        <v>61</v>
      </c>
      <c r="Y16" s="3" t="s">
        <v>61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46</v>
      </c>
      <c r="AE16" s="3" t="s">
        <v>154</v>
      </c>
      <c r="AF16" s="5" t="s">
        <v>497</v>
      </c>
      <c r="AG16" s="3" t="s">
        <v>136</v>
      </c>
      <c r="AH16" s="5" t="s">
        <v>6138</v>
      </c>
      <c r="AI16" s="3" t="s">
        <v>6141</v>
      </c>
      <c r="AK16" s="16">
        <f t="shared" si="0"/>
        <v>-63.620000000000346</v>
      </c>
      <c r="AL16" t="str">
        <f t="shared" si="1"/>
        <v xml:space="preserve">  </v>
      </c>
      <c r="AN16" s="23">
        <f t="shared" si="2"/>
        <v>-0.65742092489268966</v>
      </c>
      <c r="AQ16" s="25">
        <f t="shared" si="3"/>
        <v>0.74454484969026391</v>
      </c>
      <c r="AR16" s="41">
        <f t="shared" si="4"/>
        <v>1.3431024342133415</v>
      </c>
    </row>
    <row r="17" spans="1:44" x14ac:dyDescent="0.25">
      <c r="A17" s="3" t="s">
        <v>113</v>
      </c>
      <c r="B17" s="4" t="s">
        <v>2793</v>
      </c>
      <c r="C17" s="3" t="s">
        <v>42</v>
      </c>
      <c r="D17" s="3" t="s">
        <v>380</v>
      </c>
      <c r="E17" s="3" t="s">
        <v>3599</v>
      </c>
      <c r="F17" s="3" t="s">
        <v>131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131</v>
      </c>
      <c r="L17" s="5" t="s">
        <v>46</v>
      </c>
      <c r="M17" s="3" t="s">
        <v>46</v>
      </c>
      <c r="N17" s="3" t="s">
        <v>61</v>
      </c>
      <c r="O17" s="3" t="s">
        <v>176</v>
      </c>
      <c r="P17" s="5" t="s">
        <v>40</v>
      </c>
      <c r="Q17" s="3" t="s">
        <v>61</v>
      </c>
      <c r="R17" s="3" t="s">
        <v>46</v>
      </c>
      <c r="S17" s="3" t="s">
        <v>454</v>
      </c>
      <c r="T17" s="5" t="s">
        <v>46</v>
      </c>
      <c r="U17" s="3" t="s">
        <v>61</v>
      </c>
      <c r="V17" s="3" t="s">
        <v>46</v>
      </c>
      <c r="W17" s="3" t="s">
        <v>361</v>
      </c>
      <c r="X17" s="5" t="s">
        <v>46</v>
      </c>
      <c r="Y17" s="3" t="s">
        <v>47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46</v>
      </c>
      <c r="AE17" s="3" t="s">
        <v>261</v>
      </c>
      <c r="AF17" s="5" t="s">
        <v>493</v>
      </c>
      <c r="AG17" s="3" t="s">
        <v>468</v>
      </c>
      <c r="AH17" s="5" t="s">
        <v>6142</v>
      </c>
      <c r="AI17" s="3" t="s">
        <v>3931</v>
      </c>
      <c r="AK17" s="16">
        <f t="shared" si="0"/>
        <v>-38.690000000000055</v>
      </c>
      <c r="AL17" t="str">
        <f t="shared" si="1"/>
        <v xml:space="preserve">  </v>
      </c>
      <c r="AN17" s="23">
        <f t="shared" si="2"/>
        <v>-0.39985118174567985</v>
      </c>
      <c r="AQ17" s="25">
        <f t="shared" si="3"/>
        <v>0.65536693465988949</v>
      </c>
      <c r="AR17" s="41">
        <f t="shared" si="4"/>
        <v>1.5258627604075905</v>
      </c>
    </row>
    <row r="18" spans="1:44" x14ac:dyDescent="0.25">
      <c r="A18" s="3" t="s">
        <v>119</v>
      </c>
      <c r="B18" s="4" t="s">
        <v>376</v>
      </c>
      <c r="C18" s="3" t="s">
        <v>42</v>
      </c>
      <c r="D18" s="3" t="s">
        <v>377</v>
      </c>
      <c r="E18" s="3" t="s">
        <v>3646</v>
      </c>
      <c r="F18" s="3" t="s">
        <v>149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46</v>
      </c>
      <c r="M18" s="3" t="s">
        <v>46</v>
      </c>
      <c r="N18" s="3" t="s">
        <v>46</v>
      </c>
      <c r="O18" s="3" t="s">
        <v>176</v>
      </c>
      <c r="P18" s="5" t="s">
        <v>40</v>
      </c>
      <c r="Q18" s="3" t="s">
        <v>46</v>
      </c>
      <c r="R18" s="3" t="s">
        <v>46</v>
      </c>
      <c r="S18" s="3" t="s">
        <v>50</v>
      </c>
      <c r="T18" s="5" t="s">
        <v>48</v>
      </c>
      <c r="U18" s="3" t="s">
        <v>2518</v>
      </c>
      <c r="V18" s="3" t="s">
        <v>48</v>
      </c>
      <c r="W18" s="3" t="s">
        <v>176</v>
      </c>
      <c r="X18" s="5" t="s">
        <v>2519</v>
      </c>
      <c r="Y18" s="3" t="s">
        <v>47</v>
      </c>
      <c r="Z18" s="3" t="s">
        <v>46</v>
      </c>
      <c r="AA18" s="3" t="s">
        <v>121</v>
      </c>
      <c r="AB18" s="5" t="s">
        <v>46</v>
      </c>
      <c r="AC18" s="3" t="s">
        <v>46</v>
      </c>
      <c r="AD18" s="3" t="s">
        <v>46</v>
      </c>
      <c r="AE18" s="3" t="s">
        <v>256</v>
      </c>
      <c r="AF18" s="5" t="s">
        <v>493</v>
      </c>
      <c r="AG18" s="3" t="s">
        <v>1532</v>
      </c>
      <c r="AH18" s="5" t="s">
        <v>6142</v>
      </c>
      <c r="AI18" s="3" t="s">
        <v>5842</v>
      </c>
      <c r="AK18" s="16">
        <f t="shared" si="0"/>
        <v>-8.5500000000001819</v>
      </c>
      <c r="AL18" t="str">
        <f t="shared" si="1"/>
        <v xml:space="preserve">  </v>
      </c>
      <c r="AN18" s="23">
        <f t="shared" si="2"/>
        <v>-8.8453185016808891E-2</v>
      </c>
      <c r="AQ18" s="25">
        <f t="shared" si="3"/>
        <v>0.53524175431157639</v>
      </c>
      <c r="AR18" s="41">
        <f t="shared" si="4"/>
        <v>1.8683146296876481</v>
      </c>
    </row>
    <row r="19" spans="1:44" x14ac:dyDescent="0.25">
      <c r="A19" s="3" t="s">
        <v>56</v>
      </c>
      <c r="B19" s="4" t="s">
        <v>390</v>
      </c>
      <c r="C19" s="3" t="s">
        <v>42</v>
      </c>
      <c r="D19" s="3" t="s">
        <v>307</v>
      </c>
      <c r="E19" s="3" t="s">
        <v>3604</v>
      </c>
      <c r="F19" s="3" t="s">
        <v>113</v>
      </c>
      <c r="G19" s="3" t="s">
        <v>45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40</v>
      </c>
      <c r="M19" s="3" t="s">
        <v>61</v>
      </c>
      <c r="N19" s="3" t="s">
        <v>46</v>
      </c>
      <c r="O19" s="3" t="s">
        <v>38</v>
      </c>
      <c r="P19" s="5" t="s">
        <v>47</v>
      </c>
      <c r="Q19" s="3" t="s">
        <v>86</v>
      </c>
      <c r="R19" s="3" t="s">
        <v>46</v>
      </c>
      <c r="S19" s="3" t="s">
        <v>50</v>
      </c>
      <c r="T19" s="5" t="s">
        <v>46</v>
      </c>
      <c r="U19" s="3" t="s">
        <v>46</v>
      </c>
      <c r="V19" s="3" t="s">
        <v>46</v>
      </c>
      <c r="W19" s="3" t="s">
        <v>176</v>
      </c>
      <c r="X19" s="5" t="s">
        <v>46</v>
      </c>
      <c r="Y19" s="3" t="s">
        <v>80</v>
      </c>
      <c r="Z19" s="3" t="s">
        <v>46</v>
      </c>
      <c r="AA19" s="3" t="s">
        <v>121</v>
      </c>
      <c r="AB19" s="5" t="s">
        <v>46</v>
      </c>
      <c r="AC19" s="3" t="s">
        <v>46</v>
      </c>
      <c r="AD19" s="3" t="s">
        <v>46</v>
      </c>
      <c r="AE19" s="3" t="s">
        <v>138</v>
      </c>
      <c r="AF19" s="5" t="s">
        <v>493</v>
      </c>
      <c r="AG19" s="3" t="s">
        <v>2085</v>
      </c>
      <c r="AH19" s="5" t="s">
        <v>6142</v>
      </c>
      <c r="AI19" s="3" t="s">
        <v>4663</v>
      </c>
      <c r="AK19" s="16">
        <f t="shared" si="0"/>
        <v>-60.350000000000364</v>
      </c>
      <c r="AL19" t="str">
        <f t="shared" si="1"/>
        <v xml:space="preserve">  </v>
      </c>
      <c r="AN19" s="23">
        <f t="shared" si="2"/>
        <v>-0.62363620527412944</v>
      </c>
      <c r="AQ19" s="25">
        <f t="shared" si="3"/>
        <v>0.73356673610076673</v>
      </c>
      <c r="AR19" s="41">
        <f t="shared" si="4"/>
        <v>1.3632024883181653</v>
      </c>
    </row>
    <row r="20" spans="1:44" x14ac:dyDescent="0.25">
      <c r="A20" s="3" t="s">
        <v>128</v>
      </c>
      <c r="B20" s="4" t="s">
        <v>1107</v>
      </c>
      <c r="C20" s="3" t="s">
        <v>42</v>
      </c>
      <c r="D20" s="3" t="s">
        <v>1103</v>
      </c>
      <c r="E20" s="3" t="s">
        <v>3621</v>
      </c>
      <c r="F20" s="3" t="s">
        <v>154</v>
      </c>
      <c r="G20" s="3" t="s">
        <v>45</v>
      </c>
      <c r="H20" s="5" t="s">
        <v>47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61</v>
      </c>
      <c r="N20" s="3" t="s">
        <v>46</v>
      </c>
      <c r="O20" s="3" t="s">
        <v>188</v>
      </c>
      <c r="P20" s="5" t="s">
        <v>47</v>
      </c>
      <c r="Q20" s="3" t="s">
        <v>46</v>
      </c>
      <c r="R20" s="3" t="s">
        <v>2524</v>
      </c>
      <c r="S20" s="3" t="s">
        <v>50</v>
      </c>
      <c r="T20" s="5" t="s">
        <v>46</v>
      </c>
      <c r="U20" s="3" t="s">
        <v>61</v>
      </c>
      <c r="V20" s="3" t="s">
        <v>46</v>
      </c>
      <c r="W20" s="3" t="s">
        <v>176</v>
      </c>
      <c r="X20" s="5" t="s">
        <v>2519</v>
      </c>
      <c r="Y20" s="3" t="s">
        <v>86</v>
      </c>
      <c r="Z20" s="3" t="s">
        <v>46</v>
      </c>
      <c r="AA20" s="3" t="s">
        <v>121</v>
      </c>
      <c r="AB20" s="5" t="s">
        <v>46</v>
      </c>
      <c r="AC20" s="3" t="s">
        <v>46</v>
      </c>
      <c r="AD20" s="3" t="s">
        <v>46</v>
      </c>
      <c r="AE20" s="3" t="s">
        <v>149</v>
      </c>
      <c r="AF20" s="5" t="s">
        <v>489</v>
      </c>
      <c r="AG20" s="3" t="s">
        <v>1869</v>
      </c>
      <c r="AH20" s="5" t="s">
        <v>6143</v>
      </c>
      <c r="AI20" s="3" t="s">
        <v>6069</v>
      </c>
      <c r="AK20" s="16">
        <f t="shared" si="0"/>
        <v>-17.549999999999727</v>
      </c>
      <c r="AL20" t="str">
        <f t="shared" si="1"/>
        <v xml:space="preserve">  </v>
      </c>
      <c r="AN20" s="23">
        <f t="shared" si="2"/>
        <v>-0.18143865185687885</v>
      </c>
      <c r="AQ20" s="25">
        <f t="shared" si="3"/>
        <v>0.57198835874082965</v>
      </c>
      <c r="AR20" s="41">
        <f t="shared" si="4"/>
        <v>1.7482873291361936</v>
      </c>
    </row>
    <row r="21" spans="1:44" x14ac:dyDescent="0.25">
      <c r="A21" s="3" t="s">
        <v>131</v>
      </c>
      <c r="B21" s="4" t="s">
        <v>352</v>
      </c>
      <c r="C21" s="3" t="s">
        <v>63</v>
      </c>
      <c r="D21" s="3" t="s">
        <v>1103</v>
      </c>
      <c r="E21" s="3" t="s">
        <v>3634</v>
      </c>
      <c r="F21" s="3" t="s">
        <v>220</v>
      </c>
      <c r="G21" s="3" t="s">
        <v>42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46</v>
      </c>
      <c r="O21" s="3" t="s">
        <v>38</v>
      </c>
      <c r="P21" s="5" t="s">
        <v>47</v>
      </c>
      <c r="Q21" s="3" t="s">
        <v>46</v>
      </c>
      <c r="R21" s="3" t="s">
        <v>86</v>
      </c>
      <c r="S21" s="3" t="s">
        <v>50</v>
      </c>
      <c r="T21" s="5" t="s">
        <v>61</v>
      </c>
      <c r="U21" s="3" t="s">
        <v>61</v>
      </c>
      <c r="V21" s="3" t="s">
        <v>86</v>
      </c>
      <c r="W21" s="3" t="s">
        <v>176</v>
      </c>
      <c r="X21" s="5" t="s">
        <v>46</v>
      </c>
      <c r="Y21" s="3" t="s">
        <v>86</v>
      </c>
      <c r="Z21" s="3" t="s">
        <v>47</v>
      </c>
      <c r="AA21" s="3" t="s">
        <v>121</v>
      </c>
      <c r="AB21" s="5" t="s">
        <v>46</v>
      </c>
      <c r="AC21" s="3" t="s">
        <v>46</v>
      </c>
      <c r="AD21" s="3" t="s">
        <v>46</v>
      </c>
      <c r="AE21" s="3" t="s">
        <v>305</v>
      </c>
      <c r="AF21" s="5" t="s">
        <v>489</v>
      </c>
      <c r="AG21" s="3" t="s">
        <v>191</v>
      </c>
      <c r="AH21" s="5" t="s">
        <v>6143</v>
      </c>
      <c r="AI21" s="3" t="s">
        <v>6144</v>
      </c>
      <c r="AK21" s="16">
        <f t="shared" si="0"/>
        <v>86.320000000000164</v>
      </c>
      <c r="AL21" t="str">
        <f t="shared" si="1"/>
        <v xml:space="preserve">  </v>
      </c>
      <c r="AN21" s="23">
        <f t="shared" si="2"/>
        <v>0.89171695266295958</v>
      </c>
      <c r="AQ21" s="25">
        <f t="shared" si="3"/>
        <v>0.18627233229008389</v>
      </c>
      <c r="AR21" s="41">
        <f t="shared" si="4"/>
        <v>5.3684838091933553</v>
      </c>
    </row>
    <row r="22" spans="1:44" x14ac:dyDescent="0.25">
      <c r="A22" s="3" t="s">
        <v>64</v>
      </c>
      <c r="B22" s="4" t="s">
        <v>364</v>
      </c>
      <c r="C22" s="3" t="s">
        <v>42</v>
      </c>
      <c r="D22" s="3" t="s">
        <v>365</v>
      </c>
      <c r="E22" s="3" t="s">
        <v>3639</v>
      </c>
      <c r="F22" s="3" t="s">
        <v>340</v>
      </c>
      <c r="G22" s="3" t="s">
        <v>111</v>
      </c>
      <c r="H22" s="5" t="s">
        <v>46</v>
      </c>
      <c r="I22" s="3" t="s">
        <v>47</v>
      </c>
      <c r="J22" s="3" t="s">
        <v>46</v>
      </c>
      <c r="K22" s="3" t="s">
        <v>128</v>
      </c>
      <c r="L22" s="5" t="s">
        <v>61</v>
      </c>
      <c r="M22" s="3" t="s">
        <v>2518</v>
      </c>
      <c r="N22" s="3" t="s">
        <v>46</v>
      </c>
      <c r="O22" s="3" t="s">
        <v>176</v>
      </c>
      <c r="P22" s="5" t="s">
        <v>47</v>
      </c>
      <c r="Q22" s="3" t="s">
        <v>61</v>
      </c>
      <c r="R22" s="3" t="s">
        <v>46</v>
      </c>
      <c r="S22" s="3" t="s">
        <v>50</v>
      </c>
      <c r="T22" s="5" t="s">
        <v>46</v>
      </c>
      <c r="U22" s="3" t="s">
        <v>46</v>
      </c>
      <c r="V22" s="3" t="s">
        <v>46</v>
      </c>
      <c r="W22" s="3" t="s">
        <v>361</v>
      </c>
      <c r="X22" s="5" t="s">
        <v>2519</v>
      </c>
      <c r="Y22" s="3" t="s">
        <v>80</v>
      </c>
      <c r="Z22" s="3" t="s">
        <v>46</v>
      </c>
      <c r="AA22" s="3" t="s">
        <v>121</v>
      </c>
      <c r="AB22" s="5" t="s">
        <v>46</v>
      </c>
      <c r="AC22" s="3" t="s">
        <v>46</v>
      </c>
      <c r="AD22" s="3" t="s">
        <v>46</v>
      </c>
      <c r="AE22" s="3" t="s">
        <v>96</v>
      </c>
      <c r="AF22" s="5" t="s">
        <v>856</v>
      </c>
      <c r="AG22" s="3" t="s">
        <v>1869</v>
      </c>
      <c r="AH22" s="5" t="s">
        <v>6145</v>
      </c>
      <c r="AI22" s="3" t="s">
        <v>4160</v>
      </c>
      <c r="AK22" s="16">
        <f t="shared" si="0"/>
        <v>113.77999999999975</v>
      </c>
      <c r="AL22" t="str">
        <f t="shared" si="1"/>
        <v xml:space="preserve">  </v>
      </c>
      <c r="AN22" s="23">
        <f t="shared" si="2"/>
        <v>1.175425943710561</v>
      </c>
      <c r="AQ22" s="25">
        <f t="shared" si="3"/>
        <v>0.1199121745562044</v>
      </c>
      <c r="AR22" s="41">
        <f t="shared" si="4"/>
        <v>8.3394367894753412</v>
      </c>
    </row>
    <row r="23" spans="1:44" x14ac:dyDescent="0.25">
      <c r="A23" s="3" t="s">
        <v>138</v>
      </c>
      <c r="B23" s="4" t="s">
        <v>2496</v>
      </c>
      <c r="C23" s="3" t="s">
        <v>42</v>
      </c>
      <c r="D23" s="3" t="s">
        <v>59</v>
      </c>
      <c r="E23" s="3" t="s">
        <v>3692</v>
      </c>
      <c r="F23" s="3" t="s">
        <v>101</v>
      </c>
      <c r="G23" s="3" t="s">
        <v>65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86</v>
      </c>
      <c r="M23" s="3" t="s">
        <v>46</v>
      </c>
      <c r="N23" s="3" t="s">
        <v>80</v>
      </c>
      <c r="O23" s="3" t="s">
        <v>38</v>
      </c>
      <c r="P23" s="5" t="s">
        <v>40</v>
      </c>
      <c r="Q23" s="3" t="s">
        <v>46</v>
      </c>
      <c r="R23" s="3" t="s">
        <v>46</v>
      </c>
      <c r="S23" s="3" t="s">
        <v>50</v>
      </c>
      <c r="T23" s="5" t="s">
        <v>2518</v>
      </c>
      <c r="U23" s="3" t="s">
        <v>46</v>
      </c>
      <c r="V23" s="3" t="s">
        <v>47</v>
      </c>
      <c r="W23" s="3" t="s">
        <v>176</v>
      </c>
      <c r="X23" s="5" t="s">
        <v>46</v>
      </c>
      <c r="Y23" s="3" t="s">
        <v>47</v>
      </c>
      <c r="Z23" s="3" t="s">
        <v>46</v>
      </c>
      <c r="AA23" s="3" t="s">
        <v>121</v>
      </c>
      <c r="AB23" s="5" t="s">
        <v>46</v>
      </c>
      <c r="AC23" s="3" t="s">
        <v>46</v>
      </c>
      <c r="AD23" s="3" t="s">
        <v>46</v>
      </c>
      <c r="AE23" s="3" t="s">
        <v>138</v>
      </c>
      <c r="AF23" s="5" t="s">
        <v>4550</v>
      </c>
      <c r="AG23" s="3" t="s">
        <v>2085</v>
      </c>
      <c r="AH23" s="5" t="s">
        <v>6146</v>
      </c>
      <c r="AI23" s="3" t="s">
        <v>6147</v>
      </c>
      <c r="AK23" s="16">
        <f t="shared" ref="AK23:AK72" si="5">IF(OR(E23="", ISBLANK(E23)), AH23-AH23,AH23-E23)</f>
        <v>115.26999999999998</v>
      </c>
      <c r="AL23" t="str">
        <f t="shared" ref="AL23:AL72" si="6">IF(AK23&gt;300,B23,"  ")</f>
        <v xml:space="preserve">  </v>
      </c>
      <c r="AN23" s="23">
        <f t="shared" ref="AN23:AN72" si="7">(AK23-$AO$5)/$AP$5</f>
        <v>1.1908202043318645</v>
      </c>
      <c r="AQ23" s="25">
        <f t="shared" si="3"/>
        <v>0.11686208771383144</v>
      </c>
      <c r="AR23" s="41">
        <f t="shared" si="4"/>
        <v>8.5570951158152475</v>
      </c>
    </row>
    <row r="24" spans="1:44" x14ac:dyDescent="0.25">
      <c r="A24" s="3" t="s">
        <v>143</v>
      </c>
      <c r="B24" s="4" t="s">
        <v>89</v>
      </c>
      <c r="C24" s="3" t="s">
        <v>58</v>
      </c>
      <c r="D24" s="3" t="s">
        <v>90</v>
      </c>
      <c r="E24" s="3" t="s">
        <v>3657</v>
      </c>
      <c r="F24" s="3" t="s">
        <v>411</v>
      </c>
      <c r="G24" s="3" t="s">
        <v>65</v>
      </c>
      <c r="H24" s="5" t="s">
        <v>46</v>
      </c>
      <c r="I24" s="3" t="s">
        <v>47</v>
      </c>
      <c r="J24" s="3" t="s">
        <v>46</v>
      </c>
      <c r="K24" s="3" t="s">
        <v>143</v>
      </c>
      <c r="L24" s="5" t="s">
        <v>46</v>
      </c>
      <c r="M24" s="3" t="s">
        <v>61</v>
      </c>
      <c r="N24" s="3" t="s">
        <v>46</v>
      </c>
      <c r="O24" s="3" t="s">
        <v>396</v>
      </c>
      <c r="P24" s="5" t="s">
        <v>48</v>
      </c>
      <c r="Q24" s="3" t="s">
        <v>61</v>
      </c>
      <c r="R24" s="3" t="s">
        <v>2524</v>
      </c>
      <c r="S24" s="3" t="s">
        <v>50</v>
      </c>
      <c r="T24" s="5" t="s">
        <v>2518</v>
      </c>
      <c r="U24" s="3" t="s">
        <v>61</v>
      </c>
      <c r="V24" s="3" t="s">
        <v>61</v>
      </c>
      <c r="W24" s="3" t="s">
        <v>176</v>
      </c>
      <c r="X24" s="5" t="s">
        <v>61</v>
      </c>
      <c r="Y24" s="3" t="s">
        <v>47</v>
      </c>
      <c r="Z24" s="3" t="s">
        <v>46</v>
      </c>
      <c r="AA24" s="3" t="s">
        <v>121</v>
      </c>
      <c r="AB24" s="5" t="s">
        <v>46</v>
      </c>
      <c r="AC24" s="3" t="s">
        <v>46</v>
      </c>
      <c r="AD24" s="3" t="s">
        <v>46</v>
      </c>
      <c r="AE24" s="3" t="s">
        <v>208</v>
      </c>
      <c r="AF24" s="5" t="s">
        <v>476</v>
      </c>
      <c r="AG24" s="3" t="s">
        <v>2278</v>
      </c>
      <c r="AH24" s="5" t="s">
        <v>6148</v>
      </c>
      <c r="AI24" s="3" t="s">
        <v>6149</v>
      </c>
      <c r="AK24" s="16">
        <f t="shared" si="5"/>
        <v>62.7800000000002</v>
      </c>
      <c r="AL24" t="str">
        <f t="shared" si="6"/>
        <v xml:space="preserve">  </v>
      </c>
      <c r="AN24" s="23">
        <f t="shared" si="7"/>
        <v>0.64850829828347567</v>
      </c>
      <c r="AQ24" s="25">
        <f t="shared" si="3"/>
        <v>0.25832812269352856</v>
      </c>
      <c r="AR24" s="41">
        <f t="shared" si="4"/>
        <v>3.8710458217759163</v>
      </c>
    </row>
    <row r="25" spans="1:44" x14ac:dyDescent="0.25">
      <c r="A25" s="3" t="s">
        <v>146</v>
      </c>
      <c r="B25" s="4" t="s">
        <v>2708</v>
      </c>
      <c r="C25" s="3" t="s">
        <v>42</v>
      </c>
      <c r="D25" s="3" t="s">
        <v>186</v>
      </c>
      <c r="E25" s="3" t="s">
        <v>6150</v>
      </c>
      <c r="F25" s="3" t="s">
        <v>315</v>
      </c>
      <c r="G25" s="3" t="s">
        <v>65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46</v>
      </c>
      <c r="N25" s="3" t="s">
        <v>46</v>
      </c>
      <c r="O25" s="3" t="s">
        <v>38</v>
      </c>
      <c r="P25" s="5" t="s">
        <v>48</v>
      </c>
      <c r="Q25" s="3" t="s">
        <v>46</v>
      </c>
      <c r="R25" s="3" t="s">
        <v>47</v>
      </c>
      <c r="S25" s="3" t="s">
        <v>50</v>
      </c>
      <c r="T25" s="5" t="s">
        <v>46</v>
      </c>
      <c r="U25" s="3" t="s">
        <v>46</v>
      </c>
      <c r="V25" s="3" t="s">
        <v>47</v>
      </c>
      <c r="W25" s="3" t="s">
        <v>176</v>
      </c>
      <c r="X25" s="5" t="s">
        <v>2519</v>
      </c>
      <c r="Y25" s="3" t="s">
        <v>47</v>
      </c>
      <c r="Z25" s="3" t="s">
        <v>47</v>
      </c>
      <c r="AA25" s="3" t="s">
        <v>121</v>
      </c>
      <c r="AB25" s="5" t="s">
        <v>46</v>
      </c>
      <c r="AC25" s="3" t="s">
        <v>46</v>
      </c>
      <c r="AD25" s="3" t="s">
        <v>46</v>
      </c>
      <c r="AE25" s="3" t="s">
        <v>131</v>
      </c>
      <c r="AF25" s="5" t="s">
        <v>4094</v>
      </c>
      <c r="AG25" s="3" t="s">
        <v>1633</v>
      </c>
      <c r="AH25" s="5" t="s">
        <v>6151</v>
      </c>
      <c r="AI25" s="3" t="s">
        <v>6152</v>
      </c>
      <c r="AK25" s="16">
        <f t="shared" si="5"/>
        <v>-40.8100000000004</v>
      </c>
      <c r="AL25" t="str">
        <f t="shared" si="6"/>
        <v xml:space="preserve">  </v>
      </c>
      <c r="AN25" s="23">
        <f t="shared" si="7"/>
        <v>-0.42175442504578992</v>
      </c>
      <c r="AQ25" s="25">
        <f t="shared" si="3"/>
        <v>0.6633978627632664</v>
      </c>
      <c r="AR25" s="41">
        <f t="shared" si="4"/>
        <v>1.5073910486154973</v>
      </c>
    </row>
    <row r="26" spans="1:44" x14ac:dyDescent="0.25">
      <c r="A26" s="3" t="s">
        <v>149</v>
      </c>
      <c r="B26" s="4" t="s">
        <v>57</v>
      </c>
      <c r="C26" s="3" t="s">
        <v>42</v>
      </c>
      <c r="D26" s="3" t="s">
        <v>59</v>
      </c>
      <c r="E26" s="3" t="s">
        <v>3706</v>
      </c>
      <c r="F26" s="3" t="s">
        <v>439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138</v>
      </c>
      <c r="L26" s="5" t="s">
        <v>46</v>
      </c>
      <c r="M26" s="3" t="s">
        <v>61</v>
      </c>
      <c r="N26" s="3" t="s">
        <v>46</v>
      </c>
      <c r="O26" s="3" t="s">
        <v>396</v>
      </c>
      <c r="P26" s="5" t="s">
        <v>47</v>
      </c>
      <c r="Q26" s="3" t="s">
        <v>86</v>
      </c>
      <c r="R26" s="3" t="s">
        <v>2524</v>
      </c>
      <c r="S26" s="3" t="s">
        <v>50</v>
      </c>
      <c r="T26" s="5" t="s">
        <v>61</v>
      </c>
      <c r="U26" s="3" t="s">
        <v>61</v>
      </c>
      <c r="V26" s="3" t="s">
        <v>47</v>
      </c>
      <c r="W26" s="3" t="s">
        <v>176</v>
      </c>
      <c r="X26" s="5" t="s">
        <v>61</v>
      </c>
      <c r="Y26" s="3" t="s">
        <v>80</v>
      </c>
      <c r="Z26" s="3" t="s">
        <v>46</v>
      </c>
      <c r="AA26" s="3" t="s">
        <v>121</v>
      </c>
      <c r="AB26" s="5" t="s">
        <v>46</v>
      </c>
      <c r="AC26" s="3" t="s">
        <v>46</v>
      </c>
      <c r="AD26" s="3" t="s">
        <v>46</v>
      </c>
      <c r="AE26" s="3" t="s">
        <v>154</v>
      </c>
      <c r="AF26" s="5" t="s">
        <v>5962</v>
      </c>
      <c r="AG26" s="3" t="s">
        <v>523</v>
      </c>
      <c r="AH26" s="5" t="s">
        <v>6153</v>
      </c>
      <c r="AI26" s="3" t="s">
        <v>2959</v>
      </c>
      <c r="AK26" s="16">
        <f t="shared" si="5"/>
        <v>15.390000000000327</v>
      </c>
      <c r="AL26" t="str">
        <f t="shared" si="6"/>
        <v xml:space="preserve">  </v>
      </c>
      <c r="AN26" s="23">
        <f t="shared" si="7"/>
        <v>0.158888156777795</v>
      </c>
      <c r="AQ26" s="25">
        <f t="shared" si="3"/>
        <v>0.43687849584074923</v>
      </c>
      <c r="AR26" s="41">
        <f t="shared" si="4"/>
        <v>2.2889659471005861</v>
      </c>
    </row>
    <row r="27" spans="1:44" x14ac:dyDescent="0.25">
      <c r="A27" s="3" t="s">
        <v>154</v>
      </c>
      <c r="B27" s="4" t="s">
        <v>2497</v>
      </c>
      <c r="C27" s="3" t="s">
        <v>42</v>
      </c>
      <c r="D27" s="3" t="s">
        <v>59</v>
      </c>
      <c r="E27" s="3" t="s">
        <v>3632</v>
      </c>
      <c r="F27" s="3" t="s">
        <v>67</v>
      </c>
      <c r="G27" s="3" t="s">
        <v>65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47</v>
      </c>
      <c r="M27" s="3" t="s">
        <v>61</v>
      </c>
      <c r="N27" s="3" t="s">
        <v>46</v>
      </c>
      <c r="O27" s="3" t="s">
        <v>38</v>
      </c>
      <c r="P27" s="5" t="s">
        <v>47</v>
      </c>
      <c r="Q27" s="3" t="s">
        <v>48</v>
      </c>
      <c r="R27" s="3" t="s">
        <v>46</v>
      </c>
      <c r="S27" s="3" t="s">
        <v>50</v>
      </c>
      <c r="T27" s="5" t="s">
        <v>2518</v>
      </c>
      <c r="U27" s="3" t="s">
        <v>86</v>
      </c>
      <c r="V27" s="3" t="s">
        <v>48</v>
      </c>
      <c r="W27" s="3" t="s">
        <v>176</v>
      </c>
      <c r="X27" s="5" t="s">
        <v>46</v>
      </c>
      <c r="Y27" s="3" t="s">
        <v>47</v>
      </c>
      <c r="Z27" s="3" t="s">
        <v>46</v>
      </c>
      <c r="AA27" s="3" t="s">
        <v>121</v>
      </c>
      <c r="AB27" s="5" t="s">
        <v>46</v>
      </c>
      <c r="AC27" s="3" t="s">
        <v>46</v>
      </c>
      <c r="AD27" s="3" t="s">
        <v>46</v>
      </c>
      <c r="AE27" s="3" t="s">
        <v>138</v>
      </c>
      <c r="AF27" s="5" t="s">
        <v>4333</v>
      </c>
      <c r="AG27" s="3" t="s">
        <v>2085</v>
      </c>
      <c r="AH27" s="5" t="s">
        <v>6154</v>
      </c>
      <c r="AI27" s="3" t="s">
        <v>6155</v>
      </c>
      <c r="AK27" s="16">
        <f t="shared" si="5"/>
        <v>-3.5199999999999818</v>
      </c>
      <c r="AL27" t="str">
        <f t="shared" si="6"/>
        <v xml:space="preserve">  </v>
      </c>
      <c r="AN27" s="23">
        <f t="shared" si="7"/>
        <v>-3.6484640771742863E-2</v>
      </c>
      <c r="AQ27" s="25">
        <f t="shared" si="3"/>
        <v>0.51455203727767207</v>
      </c>
      <c r="AR27" s="41">
        <f t="shared" si="4"/>
        <v>1.9434380345488003</v>
      </c>
    </row>
    <row r="28" spans="1:44" x14ac:dyDescent="0.25">
      <c r="A28" s="3" t="s">
        <v>157</v>
      </c>
      <c r="B28" s="4" t="s">
        <v>2832</v>
      </c>
      <c r="C28" s="3" t="s">
        <v>42</v>
      </c>
      <c r="D28" s="3" t="s">
        <v>426</v>
      </c>
      <c r="E28" s="3" t="s">
        <v>3690</v>
      </c>
      <c r="F28" s="3" t="s">
        <v>472</v>
      </c>
      <c r="G28" s="3" t="s">
        <v>65</v>
      </c>
      <c r="H28" s="5" t="s">
        <v>47</v>
      </c>
      <c r="I28" s="3" t="s">
        <v>46</v>
      </c>
      <c r="J28" s="3" t="s">
        <v>47</v>
      </c>
      <c r="K28" s="3" t="s">
        <v>143</v>
      </c>
      <c r="L28" s="5" t="s">
        <v>46</v>
      </c>
      <c r="M28" s="3" t="s">
        <v>2518</v>
      </c>
      <c r="N28" s="3" t="s">
        <v>46</v>
      </c>
      <c r="O28" s="3" t="s">
        <v>38</v>
      </c>
      <c r="P28" s="5" t="s">
        <v>47</v>
      </c>
      <c r="Q28" s="3" t="s">
        <v>46</v>
      </c>
      <c r="R28" s="3" t="s">
        <v>46</v>
      </c>
      <c r="S28" s="3" t="s">
        <v>50</v>
      </c>
      <c r="T28" s="5" t="s">
        <v>46</v>
      </c>
      <c r="U28" s="3" t="s">
        <v>46</v>
      </c>
      <c r="V28" s="3" t="s">
        <v>47</v>
      </c>
      <c r="W28" s="3" t="s">
        <v>176</v>
      </c>
      <c r="X28" s="5" t="s">
        <v>61</v>
      </c>
      <c r="Y28" s="3" t="s">
        <v>47</v>
      </c>
      <c r="Z28" s="3" t="s">
        <v>46</v>
      </c>
      <c r="AA28" s="3" t="s">
        <v>121</v>
      </c>
      <c r="AB28" s="5" t="s">
        <v>46</v>
      </c>
      <c r="AC28" s="3" t="s">
        <v>46</v>
      </c>
      <c r="AD28" s="3" t="s">
        <v>46</v>
      </c>
      <c r="AE28" s="3" t="s">
        <v>143</v>
      </c>
      <c r="AF28" s="5" t="s">
        <v>4347</v>
      </c>
      <c r="AG28" s="3" t="s">
        <v>709</v>
      </c>
      <c r="AH28" s="5" t="s">
        <v>6156</v>
      </c>
      <c r="AI28" s="3" t="s">
        <v>3421</v>
      </c>
      <c r="AK28" s="16">
        <f t="shared" si="5"/>
        <v>4.5</v>
      </c>
      <c r="AL28" t="str">
        <f t="shared" si="6"/>
        <v xml:space="preserve">  </v>
      </c>
      <c r="AN28" s="23">
        <f t="shared" si="7"/>
        <v>4.6375741901301261E-2</v>
      </c>
      <c r="AQ28" s="25">
        <f t="shared" si="3"/>
        <v>0.48150538543176613</v>
      </c>
      <c r="AR28" s="41">
        <f t="shared" si="4"/>
        <v>2.0768199697357477</v>
      </c>
    </row>
    <row r="29" spans="1:44" x14ac:dyDescent="0.25">
      <c r="A29" s="3" t="s">
        <v>256</v>
      </c>
      <c r="B29" s="4" t="s">
        <v>1116</v>
      </c>
      <c r="C29" s="3" t="s">
        <v>42</v>
      </c>
      <c r="D29" s="3" t="s">
        <v>1103</v>
      </c>
      <c r="E29" s="3" t="s">
        <v>3619</v>
      </c>
      <c r="F29" s="3" t="s">
        <v>189</v>
      </c>
      <c r="G29" s="3" t="s">
        <v>65</v>
      </c>
      <c r="H29" s="5" t="s">
        <v>46</v>
      </c>
      <c r="I29" s="3" t="s">
        <v>47</v>
      </c>
      <c r="J29" s="3" t="s">
        <v>46</v>
      </c>
      <c r="K29" s="3" t="s">
        <v>143</v>
      </c>
      <c r="L29" s="5" t="s">
        <v>46</v>
      </c>
      <c r="M29" s="3" t="s">
        <v>46</v>
      </c>
      <c r="N29" s="3" t="s">
        <v>46</v>
      </c>
      <c r="O29" s="3" t="s">
        <v>340</v>
      </c>
      <c r="P29" s="5" t="s">
        <v>47</v>
      </c>
      <c r="Q29" s="3" t="s">
        <v>48</v>
      </c>
      <c r="R29" s="3" t="s">
        <v>2524</v>
      </c>
      <c r="S29" s="3" t="s">
        <v>50</v>
      </c>
      <c r="T29" s="5" t="s">
        <v>46</v>
      </c>
      <c r="U29" s="3" t="s">
        <v>46</v>
      </c>
      <c r="V29" s="3" t="s">
        <v>47</v>
      </c>
      <c r="W29" s="3" t="s">
        <v>176</v>
      </c>
      <c r="X29" s="5" t="s">
        <v>86</v>
      </c>
      <c r="Y29" s="3" t="s">
        <v>47</v>
      </c>
      <c r="Z29" s="3" t="s">
        <v>46</v>
      </c>
      <c r="AA29" s="3" t="s">
        <v>121</v>
      </c>
      <c r="AB29" s="5" t="s">
        <v>46</v>
      </c>
      <c r="AC29" s="3" t="s">
        <v>46</v>
      </c>
      <c r="AD29" s="3" t="s">
        <v>46</v>
      </c>
      <c r="AE29" s="3" t="s">
        <v>154</v>
      </c>
      <c r="AF29" s="5" t="s">
        <v>4581</v>
      </c>
      <c r="AG29" s="3" t="s">
        <v>709</v>
      </c>
      <c r="AH29" s="5" t="s">
        <v>6157</v>
      </c>
      <c r="AI29" s="3" t="s">
        <v>2881</v>
      </c>
      <c r="AK29" s="16">
        <f t="shared" si="5"/>
        <v>-49.210000000000036</v>
      </c>
      <c r="AL29" t="str">
        <f t="shared" si="6"/>
        <v xml:space="preserve">  </v>
      </c>
      <c r="AN29" s="23">
        <f t="shared" si="7"/>
        <v>-0.50854086076318916</v>
      </c>
      <c r="AQ29" s="25">
        <f t="shared" si="3"/>
        <v>0.69446295443287476</v>
      </c>
      <c r="AR29" s="41">
        <f t="shared" si="4"/>
        <v>1.4399616187110205</v>
      </c>
    </row>
    <row r="30" spans="1:44" x14ac:dyDescent="0.25">
      <c r="A30" s="3" t="s">
        <v>1217</v>
      </c>
      <c r="B30" s="4" t="s">
        <v>2714</v>
      </c>
      <c r="C30" s="3" t="s">
        <v>42</v>
      </c>
      <c r="D30" s="3" t="s">
        <v>115</v>
      </c>
      <c r="E30" s="3" t="s">
        <v>3642</v>
      </c>
      <c r="F30" s="3" t="s">
        <v>71</v>
      </c>
      <c r="G30" s="3" t="s">
        <v>111</v>
      </c>
      <c r="H30" s="5" t="s">
        <v>46</v>
      </c>
      <c r="I30" s="3" t="s">
        <v>47</v>
      </c>
      <c r="J30" s="3" t="s">
        <v>46</v>
      </c>
      <c r="K30" s="3" t="s">
        <v>143</v>
      </c>
      <c r="L30" s="5" t="s">
        <v>47</v>
      </c>
      <c r="M30" s="3" t="s">
        <v>46</v>
      </c>
      <c r="N30" s="3" t="s">
        <v>46</v>
      </c>
      <c r="O30" s="3" t="s">
        <v>38</v>
      </c>
      <c r="P30" s="5" t="s">
        <v>47</v>
      </c>
      <c r="Q30" s="3" t="s">
        <v>48</v>
      </c>
      <c r="R30" s="3" t="s">
        <v>86</v>
      </c>
      <c r="S30" s="3" t="s">
        <v>50</v>
      </c>
      <c r="T30" s="5" t="s">
        <v>61</v>
      </c>
      <c r="U30" s="3" t="s">
        <v>46</v>
      </c>
      <c r="V30" s="3" t="s">
        <v>61</v>
      </c>
      <c r="W30" s="3" t="s">
        <v>220</v>
      </c>
      <c r="X30" s="5" t="s">
        <v>2525</v>
      </c>
      <c r="Y30" s="3" t="s">
        <v>46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46</v>
      </c>
      <c r="AE30" s="3" t="s">
        <v>138</v>
      </c>
      <c r="AF30" s="5" t="s">
        <v>2666</v>
      </c>
      <c r="AG30" s="3" t="s">
        <v>541</v>
      </c>
      <c r="AH30" s="5" t="s">
        <v>6158</v>
      </c>
      <c r="AI30" s="3" t="s">
        <v>6159</v>
      </c>
      <c r="AK30" s="16">
        <f t="shared" si="5"/>
        <v>-23.960000000000036</v>
      </c>
      <c r="AL30" t="str">
        <f t="shared" si="6"/>
        <v xml:space="preserve">  </v>
      </c>
      <c r="AN30" s="23">
        <f t="shared" si="7"/>
        <v>-0.2476649676840908</v>
      </c>
      <c r="AQ30" s="25">
        <f t="shared" si="3"/>
        <v>0.59780318037171365</v>
      </c>
      <c r="AR30" s="41">
        <f t="shared" si="4"/>
        <v>1.6727913681860986</v>
      </c>
    </row>
    <row r="31" spans="1:44" x14ac:dyDescent="0.25">
      <c r="A31" s="3" t="s">
        <v>1217</v>
      </c>
      <c r="B31" s="4" t="s">
        <v>1272</v>
      </c>
      <c r="C31" s="3" t="s">
        <v>42</v>
      </c>
      <c r="D31" s="3" t="s">
        <v>90</v>
      </c>
      <c r="E31" s="3" t="s">
        <v>3660</v>
      </c>
      <c r="F31" s="3" t="s">
        <v>183</v>
      </c>
      <c r="G31" s="3" t="s">
        <v>42</v>
      </c>
      <c r="H31" s="5" t="s">
        <v>46</v>
      </c>
      <c r="I31" s="3" t="s">
        <v>47</v>
      </c>
      <c r="J31" s="3" t="s">
        <v>46</v>
      </c>
      <c r="K31" s="3" t="s">
        <v>143</v>
      </c>
      <c r="L31" s="5" t="s">
        <v>46</v>
      </c>
      <c r="M31" s="3" t="s">
        <v>61</v>
      </c>
      <c r="N31" s="3" t="s">
        <v>46</v>
      </c>
      <c r="O31" s="3" t="s">
        <v>213</v>
      </c>
      <c r="P31" s="5" t="s">
        <v>48</v>
      </c>
      <c r="Q31" s="3" t="s">
        <v>61</v>
      </c>
      <c r="R31" s="3" t="s">
        <v>2524</v>
      </c>
      <c r="S31" s="3" t="s">
        <v>50</v>
      </c>
      <c r="T31" s="5" t="s">
        <v>46</v>
      </c>
      <c r="U31" s="3" t="s">
        <v>61</v>
      </c>
      <c r="V31" s="3" t="s">
        <v>47</v>
      </c>
      <c r="W31" s="3" t="s">
        <v>176</v>
      </c>
      <c r="X31" s="5" t="s">
        <v>46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46</v>
      </c>
      <c r="AE31" s="3" t="s">
        <v>256</v>
      </c>
      <c r="AF31" s="5" t="s">
        <v>2666</v>
      </c>
      <c r="AG31" s="3" t="s">
        <v>541</v>
      </c>
      <c r="AH31" s="5" t="s">
        <v>6158</v>
      </c>
      <c r="AI31" s="3" t="s">
        <v>5430</v>
      </c>
      <c r="AK31" s="16">
        <f t="shared" si="5"/>
        <v>14.989999999999782</v>
      </c>
      <c r="AL31" t="str">
        <f t="shared" si="6"/>
        <v xml:space="preserve">  </v>
      </c>
      <c r="AN31" s="23">
        <f t="shared" si="7"/>
        <v>0.15475546936267492</v>
      </c>
      <c r="AQ31" s="25">
        <f t="shared" si="3"/>
        <v>0.43850704923623396</v>
      </c>
      <c r="AR31" s="41">
        <f t="shared" si="4"/>
        <v>2.2804650500869754</v>
      </c>
    </row>
    <row r="32" spans="1:44" x14ac:dyDescent="0.25">
      <c r="A32" s="3" t="s">
        <v>134</v>
      </c>
      <c r="B32" s="4" t="s">
        <v>415</v>
      </c>
      <c r="C32" s="3" t="s">
        <v>42</v>
      </c>
      <c r="D32" s="3" t="s">
        <v>193</v>
      </c>
      <c r="E32" s="3" t="s">
        <v>3653</v>
      </c>
      <c r="F32" s="3" t="s">
        <v>795</v>
      </c>
      <c r="G32" s="3" t="s">
        <v>111</v>
      </c>
      <c r="H32" s="5" t="s">
        <v>46</v>
      </c>
      <c r="I32" s="3" t="s">
        <v>46</v>
      </c>
      <c r="J32" s="3" t="s">
        <v>47</v>
      </c>
      <c r="K32" s="3" t="s">
        <v>143</v>
      </c>
      <c r="L32" s="5" t="s">
        <v>47</v>
      </c>
      <c r="M32" s="3" t="s">
        <v>2518</v>
      </c>
      <c r="N32" s="3" t="s">
        <v>47</v>
      </c>
      <c r="O32" s="3" t="s">
        <v>38</v>
      </c>
      <c r="P32" s="5" t="s">
        <v>47</v>
      </c>
      <c r="Q32" s="3" t="s">
        <v>46</v>
      </c>
      <c r="R32" s="3" t="s">
        <v>46</v>
      </c>
      <c r="S32" s="3" t="s">
        <v>50</v>
      </c>
      <c r="T32" s="5" t="s">
        <v>46</v>
      </c>
      <c r="U32" s="3" t="s">
        <v>46</v>
      </c>
      <c r="V32" s="3" t="s">
        <v>48</v>
      </c>
      <c r="W32" s="3" t="s">
        <v>213</v>
      </c>
      <c r="X32" s="5" t="s">
        <v>46</v>
      </c>
      <c r="Y32" s="3" t="s">
        <v>47</v>
      </c>
      <c r="Z32" s="3" t="s">
        <v>46</v>
      </c>
      <c r="AA32" s="3" t="s">
        <v>121</v>
      </c>
      <c r="AB32" s="5" t="s">
        <v>46</v>
      </c>
      <c r="AC32" s="3" t="s">
        <v>46</v>
      </c>
      <c r="AD32" s="3" t="s">
        <v>46</v>
      </c>
      <c r="AE32" s="3" t="s">
        <v>281</v>
      </c>
      <c r="AF32" s="5" t="s">
        <v>2666</v>
      </c>
      <c r="AG32" s="3" t="s">
        <v>451</v>
      </c>
      <c r="AH32" s="5" t="s">
        <v>6158</v>
      </c>
      <c r="AI32" s="3" t="s">
        <v>3565</v>
      </c>
      <c r="AK32" s="16">
        <f t="shared" si="5"/>
        <v>-19.3100000000004</v>
      </c>
      <c r="AL32" t="str">
        <f t="shared" si="6"/>
        <v xml:space="preserve">  </v>
      </c>
      <c r="AN32" s="23">
        <f t="shared" si="7"/>
        <v>-0.19962247648338929</v>
      </c>
      <c r="AQ32" s="25">
        <f t="shared" si="3"/>
        <v>0.57911207605619808</v>
      </c>
      <c r="AR32" s="41">
        <f t="shared" si="4"/>
        <v>1.7267814665687582</v>
      </c>
    </row>
    <row r="33" spans="1:44" x14ac:dyDescent="0.25">
      <c r="A33" s="3" t="s">
        <v>208</v>
      </c>
      <c r="B33" s="4" t="s">
        <v>777</v>
      </c>
      <c r="C33" s="3" t="s">
        <v>42</v>
      </c>
      <c r="D33" s="3" t="s">
        <v>354</v>
      </c>
      <c r="E33" s="3" t="s">
        <v>3700</v>
      </c>
      <c r="F33" s="3" t="s">
        <v>1304</v>
      </c>
      <c r="G33" s="3" t="s">
        <v>42</v>
      </c>
      <c r="H33" s="5" t="s">
        <v>47</v>
      </c>
      <c r="I33" s="3" t="s">
        <v>46</v>
      </c>
      <c r="J33" s="3" t="s">
        <v>46</v>
      </c>
      <c r="K33" s="3" t="s">
        <v>64</v>
      </c>
      <c r="L33" s="5" t="s">
        <v>86</v>
      </c>
      <c r="M33" s="3" t="s">
        <v>47</v>
      </c>
      <c r="N33" s="3" t="s">
        <v>61</v>
      </c>
      <c r="O33" s="3" t="s">
        <v>38</v>
      </c>
      <c r="P33" s="5" t="s">
        <v>47</v>
      </c>
      <c r="Q33" s="3" t="s">
        <v>46</v>
      </c>
      <c r="R33" s="3" t="s">
        <v>46</v>
      </c>
      <c r="S33" s="3" t="s">
        <v>50</v>
      </c>
      <c r="T33" s="5" t="s">
        <v>46</v>
      </c>
      <c r="U33" s="3" t="s">
        <v>61</v>
      </c>
      <c r="V33" s="3" t="s">
        <v>46</v>
      </c>
      <c r="W33" s="3" t="s">
        <v>176</v>
      </c>
      <c r="X33" s="5" t="s">
        <v>61</v>
      </c>
      <c r="Y33" s="3" t="s">
        <v>80</v>
      </c>
      <c r="Z33" s="3" t="s">
        <v>47</v>
      </c>
      <c r="AA33" s="3" t="s">
        <v>121</v>
      </c>
      <c r="AB33" s="5" t="s">
        <v>46</v>
      </c>
      <c r="AC33" s="3" t="s">
        <v>46</v>
      </c>
      <c r="AD33" s="3" t="s">
        <v>46</v>
      </c>
      <c r="AE33" s="3" t="s">
        <v>297</v>
      </c>
      <c r="AF33" s="5" t="s">
        <v>38</v>
      </c>
      <c r="AG33" s="3" t="s">
        <v>950</v>
      </c>
      <c r="AH33" s="5" t="s">
        <v>6160</v>
      </c>
      <c r="AI33" s="3" t="s">
        <v>6161</v>
      </c>
      <c r="AK33" s="16">
        <f t="shared" si="5"/>
        <v>98.169999999999618</v>
      </c>
      <c r="AL33" t="str">
        <f t="shared" si="6"/>
        <v xml:space="preserve">  </v>
      </c>
      <c r="AN33" s="23">
        <f t="shared" si="7"/>
        <v>1.014147817335719</v>
      </c>
      <c r="AQ33" s="25">
        <f t="shared" si="3"/>
        <v>0.15525611203388279</v>
      </c>
      <c r="AR33" s="41">
        <f t="shared" si="4"/>
        <v>6.440970258109787</v>
      </c>
    </row>
    <row r="34" spans="1:44" x14ac:dyDescent="0.25">
      <c r="A34" s="3" t="s">
        <v>273</v>
      </c>
      <c r="B34" s="4" t="s">
        <v>319</v>
      </c>
      <c r="C34" s="3" t="s">
        <v>42</v>
      </c>
      <c r="D34" s="3" t="s">
        <v>1103</v>
      </c>
      <c r="E34" s="3" t="s">
        <v>3695</v>
      </c>
      <c r="F34" s="3" t="s">
        <v>212</v>
      </c>
      <c r="G34" s="3" t="s">
        <v>45</v>
      </c>
      <c r="H34" s="5" t="s">
        <v>46</v>
      </c>
      <c r="I34" s="3" t="s">
        <v>46</v>
      </c>
      <c r="J34" s="3" t="s">
        <v>47</v>
      </c>
      <c r="K34" s="3" t="s">
        <v>143</v>
      </c>
      <c r="L34" s="5" t="s">
        <v>47</v>
      </c>
      <c r="M34" s="3" t="s">
        <v>61</v>
      </c>
      <c r="N34" s="3" t="s">
        <v>86</v>
      </c>
      <c r="O34" s="3" t="s">
        <v>38</v>
      </c>
      <c r="P34" s="5" t="s">
        <v>47</v>
      </c>
      <c r="Q34" s="3" t="s">
        <v>86</v>
      </c>
      <c r="R34" s="3" t="s">
        <v>46</v>
      </c>
      <c r="S34" s="3" t="s">
        <v>50</v>
      </c>
      <c r="T34" s="5" t="s">
        <v>46</v>
      </c>
      <c r="U34" s="3" t="s">
        <v>46</v>
      </c>
      <c r="V34" s="3" t="s">
        <v>46</v>
      </c>
      <c r="W34" s="3" t="s">
        <v>67</v>
      </c>
      <c r="X34" s="5" t="s">
        <v>80</v>
      </c>
      <c r="Y34" s="3" t="s">
        <v>61</v>
      </c>
      <c r="Z34" s="3" t="s">
        <v>80</v>
      </c>
      <c r="AA34" s="3" t="s">
        <v>121</v>
      </c>
      <c r="AB34" s="5" t="s">
        <v>46</v>
      </c>
      <c r="AC34" s="3" t="s">
        <v>46</v>
      </c>
      <c r="AD34" s="3" t="s">
        <v>46</v>
      </c>
      <c r="AE34" s="3" t="s">
        <v>256</v>
      </c>
      <c r="AF34" s="5" t="s">
        <v>396</v>
      </c>
      <c r="AG34" s="3" t="s">
        <v>4320</v>
      </c>
      <c r="AH34" s="5" t="s">
        <v>6162</v>
      </c>
      <c r="AI34" s="3" t="s">
        <v>3281</v>
      </c>
      <c r="AK34" s="16">
        <f t="shared" si="5"/>
        <v>-17.879999999999654</v>
      </c>
      <c r="AL34" t="str">
        <f t="shared" si="6"/>
        <v xml:space="preserve">  </v>
      </c>
      <c r="AN34" s="23">
        <f t="shared" si="7"/>
        <v>-0.1848481189743475</v>
      </c>
      <c r="AQ34" s="25">
        <f t="shared" si="3"/>
        <v>0.57332591766921692</v>
      </c>
      <c r="AR34" s="41">
        <f t="shared" si="4"/>
        <v>1.7442086066253064</v>
      </c>
    </row>
    <row r="35" spans="1:44" x14ac:dyDescent="0.25">
      <c r="A35" s="3" t="s">
        <v>122</v>
      </c>
      <c r="B35" s="4" t="s">
        <v>373</v>
      </c>
      <c r="C35" s="3" t="s">
        <v>63</v>
      </c>
      <c r="D35" s="3" t="s">
        <v>1103</v>
      </c>
      <c r="E35" s="3" t="s">
        <v>3651</v>
      </c>
      <c r="F35" s="3" t="s">
        <v>834</v>
      </c>
      <c r="G35" s="3" t="s">
        <v>42</v>
      </c>
      <c r="H35" s="5" t="s">
        <v>47</v>
      </c>
      <c r="I35" s="3" t="s">
        <v>46</v>
      </c>
      <c r="J35" s="3" t="s">
        <v>46</v>
      </c>
      <c r="K35" s="3" t="s">
        <v>143</v>
      </c>
      <c r="L35" s="5" t="s">
        <v>47</v>
      </c>
      <c r="M35" s="3" t="s">
        <v>46</v>
      </c>
      <c r="N35" s="3" t="s">
        <v>46</v>
      </c>
      <c r="O35" s="3" t="s">
        <v>38</v>
      </c>
      <c r="P35" s="5" t="s">
        <v>47</v>
      </c>
      <c r="Q35" s="3" t="s">
        <v>46</v>
      </c>
      <c r="R35" s="3" t="s">
        <v>46</v>
      </c>
      <c r="S35" s="3" t="s">
        <v>539</v>
      </c>
      <c r="T35" s="5" t="s">
        <v>61</v>
      </c>
      <c r="U35" s="3" t="s">
        <v>2518</v>
      </c>
      <c r="V35" s="3" t="s">
        <v>46</v>
      </c>
      <c r="W35" s="3" t="s">
        <v>273</v>
      </c>
      <c r="X35" s="5" t="s">
        <v>47</v>
      </c>
      <c r="Y35" s="3" t="s">
        <v>47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46</v>
      </c>
      <c r="AE35" s="3" t="s">
        <v>138</v>
      </c>
      <c r="AF35" s="5" t="s">
        <v>3211</v>
      </c>
      <c r="AG35" s="3" t="s">
        <v>898</v>
      </c>
      <c r="AH35" s="5" t="s">
        <v>6163</v>
      </c>
      <c r="AI35" s="3" t="s">
        <v>4440</v>
      </c>
      <c r="AK35" s="16">
        <f t="shared" si="5"/>
        <v>49.559999999999945</v>
      </c>
      <c r="AL35" t="str">
        <f t="shared" si="6"/>
        <v xml:space="preserve">  </v>
      </c>
      <c r="AN35" s="23">
        <f t="shared" si="7"/>
        <v>0.51192297921394114</v>
      </c>
      <c r="AQ35" s="25">
        <f t="shared" si="3"/>
        <v>0.30435245751132345</v>
      </c>
      <c r="AR35" s="41">
        <f t="shared" si="4"/>
        <v>3.2856642859957685</v>
      </c>
    </row>
    <row r="36" spans="1:44" x14ac:dyDescent="0.25">
      <c r="A36" s="3" t="s">
        <v>107</v>
      </c>
      <c r="B36" s="4" t="s">
        <v>2545</v>
      </c>
      <c r="C36" s="3" t="s">
        <v>42</v>
      </c>
      <c r="D36" s="3" t="s">
        <v>186</v>
      </c>
      <c r="E36" s="3" t="s">
        <v>3726</v>
      </c>
      <c r="F36" s="3" t="s">
        <v>1939</v>
      </c>
      <c r="G36" s="3" t="s">
        <v>42</v>
      </c>
      <c r="H36" s="5" t="s">
        <v>46</v>
      </c>
      <c r="I36" s="3" t="s">
        <v>47</v>
      </c>
      <c r="J36" s="3" t="s">
        <v>46</v>
      </c>
      <c r="K36" s="3" t="s">
        <v>143</v>
      </c>
      <c r="L36" s="5" t="s">
        <v>47</v>
      </c>
      <c r="M36" s="3" t="s">
        <v>2518</v>
      </c>
      <c r="N36" s="3" t="s">
        <v>46</v>
      </c>
      <c r="O36" s="3" t="s">
        <v>38</v>
      </c>
      <c r="P36" s="5" t="s">
        <v>47</v>
      </c>
      <c r="Q36" s="3" t="s">
        <v>86</v>
      </c>
      <c r="R36" s="3" t="s">
        <v>46</v>
      </c>
      <c r="S36" s="3" t="s">
        <v>50</v>
      </c>
      <c r="T36" s="5" t="s">
        <v>61</v>
      </c>
      <c r="U36" s="3" t="s">
        <v>2518</v>
      </c>
      <c r="V36" s="3" t="s">
        <v>47</v>
      </c>
      <c r="W36" s="3" t="s">
        <v>176</v>
      </c>
      <c r="X36" s="5" t="s">
        <v>2519</v>
      </c>
      <c r="Y36" s="3" t="s">
        <v>47</v>
      </c>
      <c r="Z36" s="3" t="s">
        <v>46</v>
      </c>
      <c r="AA36" s="3" t="s">
        <v>212</v>
      </c>
      <c r="AB36" s="5" t="s">
        <v>61</v>
      </c>
      <c r="AC36" s="3" t="s">
        <v>46</v>
      </c>
      <c r="AD36" s="3" t="s">
        <v>46</v>
      </c>
      <c r="AE36" s="3" t="s">
        <v>176</v>
      </c>
      <c r="AF36" s="5" t="s">
        <v>3211</v>
      </c>
      <c r="AG36" s="3" t="s">
        <v>237</v>
      </c>
      <c r="AH36" s="5" t="s">
        <v>6163</v>
      </c>
      <c r="AI36" s="3" t="s">
        <v>6008</v>
      </c>
      <c r="AK36" s="16">
        <f t="shared" si="5"/>
        <v>176.89000000000033</v>
      </c>
      <c r="AL36" t="str">
        <f t="shared" si="6"/>
        <v xml:space="preserve">  </v>
      </c>
      <c r="AN36" s="23">
        <f t="shared" si="7"/>
        <v>1.8274607006302461</v>
      </c>
      <c r="AQ36" s="25">
        <f t="shared" si="3"/>
        <v>3.3815264939737522E-2</v>
      </c>
      <c r="AR36" s="41">
        <f t="shared" si="4"/>
        <v>29.572443149036648</v>
      </c>
    </row>
    <row r="37" spans="1:44" x14ac:dyDescent="0.25">
      <c r="A37" s="3" t="s">
        <v>279</v>
      </c>
      <c r="B37" s="4" t="s">
        <v>412</v>
      </c>
      <c r="C37" s="3" t="s">
        <v>42</v>
      </c>
      <c r="D37" s="3" t="s">
        <v>193</v>
      </c>
      <c r="E37" s="3" t="s">
        <v>3616</v>
      </c>
      <c r="F37" s="3" t="s">
        <v>877</v>
      </c>
      <c r="G37" s="3" t="s">
        <v>42</v>
      </c>
      <c r="H37" s="5" t="s">
        <v>46</v>
      </c>
      <c r="I37" s="3" t="s">
        <v>47</v>
      </c>
      <c r="J37" s="3" t="s">
        <v>46</v>
      </c>
      <c r="K37" s="3" t="s">
        <v>143</v>
      </c>
      <c r="L37" s="5" t="s">
        <v>47</v>
      </c>
      <c r="M37" s="3" t="s">
        <v>2518</v>
      </c>
      <c r="N37" s="3" t="s">
        <v>46</v>
      </c>
      <c r="O37" s="3" t="s">
        <v>38</v>
      </c>
      <c r="P37" s="5" t="s">
        <v>47</v>
      </c>
      <c r="Q37" s="3" t="s">
        <v>61</v>
      </c>
      <c r="R37" s="3" t="s">
        <v>46</v>
      </c>
      <c r="S37" s="3" t="s">
        <v>50</v>
      </c>
      <c r="T37" s="5" t="s">
        <v>46</v>
      </c>
      <c r="U37" s="3" t="s">
        <v>61</v>
      </c>
      <c r="V37" s="3" t="s">
        <v>47</v>
      </c>
      <c r="W37" s="3" t="s">
        <v>176</v>
      </c>
      <c r="X37" s="5" t="s">
        <v>47</v>
      </c>
      <c r="Y37" s="3" t="s">
        <v>47</v>
      </c>
      <c r="Z37" s="3" t="s">
        <v>46</v>
      </c>
      <c r="AA37" s="3" t="s">
        <v>121</v>
      </c>
      <c r="AB37" s="5" t="s">
        <v>46</v>
      </c>
      <c r="AC37" s="3" t="s">
        <v>46</v>
      </c>
      <c r="AD37" s="3" t="s">
        <v>46</v>
      </c>
      <c r="AE37" s="3" t="s">
        <v>279</v>
      </c>
      <c r="AF37" s="5" t="s">
        <v>4610</v>
      </c>
      <c r="AG37" s="3" t="s">
        <v>1229</v>
      </c>
      <c r="AH37" s="5" t="s">
        <v>6164</v>
      </c>
      <c r="AI37" s="3" t="s">
        <v>6165</v>
      </c>
      <c r="AK37" s="16">
        <f t="shared" si="5"/>
        <v>139.48999999999978</v>
      </c>
      <c r="AL37" t="str">
        <f t="shared" si="6"/>
        <v xml:space="preserve">  </v>
      </c>
      <c r="AN37" s="23">
        <f t="shared" si="7"/>
        <v>1.4410544273170411</v>
      </c>
      <c r="AQ37" s="25">
        <f t="shared" si="3"/>
        <v>7.4784653492907083E-2</v>
      </c>
      <c r="AR37" s="41">
        <f t="shared" si="4"/>
        <v>13.371727397183763</v>
      </c>
    </row>
    <row r="38" spans="1:44" x14ac:dyDescent="0.25">
      <c r="A38" s="3" t="s">
        <v>281</v>
      </c>
      <c r="B38" s="4" t="s">
        <v>2549</v>
      </c>
      <c r="C38" s="3" t="s">
        <v>42</v>
      </c>
      <c r="D38" s="3" t="s">
        <v>515</v>
      </c>
      <c r="E38" s="3" t="s">
        <v>3739</v>
      </c>
      <c r="F38" s="3" t="s">
        <v>812</v>
      </c>
      <c r="G38" s="3" t="s">
        <v>42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80</v>
      </c>
      <c r="M38" s="3" t="s">
        <v>2518</v>
      </c>
      <c r="N38" s="3" t="s">
        <v>46</v>
      </c>
      <c r="O38" s="3" t="s">
        <v>38</v>
      </c>
      <c r="P38" s="5" t="s">
        <v>48</v>
      </c>
      <c r="Q38" s="3" t="s">
        <v>40</v>
      </c>
      <c r="R38" s="3" t="s">
        <v>46</v>
      </c>
      <c r="S38" s="3" t="s">
        <v>571</v>
      </c>
      <c r="T38" s="5" t="s">
        <v>2518</v>
      </c>
      <c r="U38" s="3" t="s">
        <v>61</v>
      </c>
      <c r="V38" s="3" t="s">
        <v>80</v>
      </c>
      <c r="W38" s="3" t="s">
        <v>189</v>
      </c>
      <c r="X38" s="5" t="s">
        <v>48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46</v>
      </c>
      <c r="AE38" s="3" t="s">
        <v>157</v>
      </c>
      <c r="AF38" s="5" t="s">
        <v>188</v>
      </c>
      <c r="AG38" s="3" t="s">
        <v>523</v>
      </c>
      <c r="AH38" s="5" t="s">
        <v>6166</v>
      </c>
      <c r="AI38" s="3" t="s">
        <v>6167</v>
      </c>
      <c r="AK38" s="16">
        <f t="shared" si="5"/>
        <v>64.549999999999727</v>
      </c>
      <c r="AL38" t="str">
        <f t="shared" si="6"/>
        <v xml:space="preserve">  </v>
      </c>
      <c r="AN38" s="23">
        <f t="shared" si="7"/>
        <v>0.6667954400953523</v>
      </c>
      <c r="AQ38" s="25">
        <f t="shared" si="3"/>
        <v>0.25245140289778711</v>
      </c>
      <c r="AR38" s="41">
        <f t="shared" si="4"/>
        <v>3.9611584190913822</v>
      </c>
    </row>
    <row r="39" spans="1:44" x14ac:dyDescent="0.25">
      <c r="A39" s="3" t="s">
        <v>236</v>
      </c>
      <c r="B39" s="4" t="s">
        <v>1585</v>
      </c>
      <c r="C39" s="3" t="s">
        <v>42</v>
      </c>
      <c r="D39" s="3" t="s">
        <v>1260</v>
      </c>
      <c r="E39" s="3" t="s">
        <v>3714</v>
      </c>
      <c r="F39" s="3" t="s">
        <v>546</v>
      </c>
      <c r="G39" s="3" t="s">
        <v>42</v>
      </c>
      <c r="H39" s="5" t="s">
        <v>47</v>
      </c>
      <c r="I39" s="3" t="s">
        <v>46</v>
      </c>
      <c r="J39" s="3" t="s">
        <v>46</v>
      </c>
      <c r="K39" s="3" t="s">
        <v>143</v>
      </c>
      <c r="L39" s="5" t="s">
        <v>47</v>
      </c>
      <c r="M39" s="3" t="s">
        <v>46</v>
      </c>
      <c r="N39" s="3" t="s">
        <v>47</v>
      </c>
      <c r="O39" s="3" t="s">
        <v>38</v>
      </c>
      <c r="P39" s="5" t="s">
        <v>40</v>
      </c>
      <c r="Q39" s="3" t="s">
        <v>48</v>
      </c>
      <c r="R39" s="3" t="s">
        <v>46</v>
      </c>
      <c r="S39" s="3" t="s">
        <v>50</v>
      </c>
      <c r="T39" s="5" t="s">
        <v>46</v>
      </c>
      <c r="U39" s="3" t="s">
        <v>61</v>
      </c>
      <c r="V39" s="3" t="s">
        <v>47</v>
      </c>
      <c r="W39" s="3" t="s">
        <v>176</v>
      </c>
      <c r="X39" s="5" t="s">
        <v>47</v>
      </c>
      <c r="Y39" s="3" t="s">
        <v>61</v>
      </c>
      <c r="Z39" s="3" t="s">
        <v>46</v>
      </c>
      <c r="AA39" s="3" t="s">
        <v>121</v>
      </c>
      <c r="AB39" s="5" t="s">
        <v>46</v>
      </c>
      <c r="AC39" s="3" t="s">
        <v>46</v>
      </c>
      <c r="AD39" s="3" t="s">
        <v>46</v>
      </c>
      <c r="AE39" s="3" t="s">
        <v>315</v>
      </c>
      <c r="AF39" s="5" t="s">
        <v>188</v>
      </c>
      <c r="AG39" s="3" t="s">
        <v>2749</v>
      </c>
      <c r="AH39" s="5" t="s">
        <v>6166</v>
      </c>
      <c r="AI39" s="3" t="s">
        <v>6168</v>
      </c>
      <c r="AK39" s="16">
        <f t="shared" si="5"/>
        <v>43.359999999999673</v>
      </c>
      <c r="AL39" t="str">
        <f t="shared" si="6"/>
        <v xml:space="preserve">  </v>
      </c>
      <c r="AN39" s="23">
        <f t="shared" si="7"/>
        <v>0.44786632427966472</v>
      </c>
      <c r="AQ39" s="25">
        <f t="shared" si="3"/>
        <v>0.32712483674649862</v>
      </c>
      <c r="AR39" s="41">
        <f t="shared" si="4"/>
        <v>3.0569369478201307</v>
      </c>
    </row>
    <row r="40" spans="1:44" x14ac:dyDescent="0.25">
      <c r="A40" s="3" t="s">
        <v>315</v>
      </c>
      <c r="B40" s="4" t="s">
        <v>2553</v>
      </c>
      <c r="C40" s="3" t="s">
        <v>42</v>
      </c>
      <c r="D40" s="3" t="s">
        <v>55</v>
      </c>
      <c r="E40" s="3" t="s">
        <v>3667</v>
      </c>
      <c r="F40" s="3" t="s">
        <v>329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138</v>
      </c>
      <c r="L40" s="5" t="s">
        <v>47</v>
      </c>
      <c r="M40" s="3" t="s">
        <v>61</v>
      </c>
      <c r="N40" s="3" t="s">
        <v>46</v>
      </c>
      <c r="O40" s="3" t="s">
        <v>38</v>
      </c>
      <c r="P40" s="5" t="s">
        <v>47</v>
      </c>
      <c r="Q40" s="3" t="s">
        <v>86</v>
      </c>
      <c r="R40" s="3" t="s">
        <v>46</v>
      </c>
      <c r="S40" s="3" t="s">
        <v>212</v>
      </c>
      <c r="T40" s="5" t="s">
        <v>61</v>
      </c>
      <c r="U40" s="3" t="s">
        <v>86</v>
      </c>
      <c r="V40" s="3" t="s">
        <v>80</v>
      </c>
      <c r="W40" s="3" t="s">
        <v>176</v>
      </c>
      <c r="X40" s="5" t="s">
        <v>2524</v>
      </c>
      <c r="Y40" s="3" t="s">
        <v>47</v>
      </c>
      <c r="Z40" s="3" t="s">
        <v>80</v>
      </c>
      <c r="AA40" s="3" t="s">
        <v>121</v>
      </c>
      <c r="AB40" s="5" t="s">
        <v>46</v>
      </c>
      <c r="AC40" s="3" t="s">
        <v>46</v>
      </c>
      <c r="AD40" s="3" t="s">
        <v>46</v>
      </c>
      <c r="AE40" s="3" t="s">
        <v>176</v>
      </c>
      <c r="AF40" s="5" t="s">
        <v>2534</v>
      </c>
      <c r="AG40" s="3" t="s">
        <v>265</v>
      </c>
      <c r="AH40" s="5" t="s">
        <v>6169</v>
      </c>
      <c r="AI40" s="3" t="s">
        <v>6170</v>
      </c>
      <c r="AK40" s="16">
        <f t="shared" si="5"/>
        <v>156.67000000000007</v>
      </c>
      <c r="AL40" t="str">
        <f t="shared" si="6"/>
        <v xml:space="preserve">  </v>
      </c>
      <c r="AN40" s="23">
        <f t="shared" si="7"/>
        <v>1.618553351796209</v>
      </c>
      <c r="AQ40" s="25">
        <f t="shared" si="3"/>
        <v>5.2771699418475815E-2</v>
      </c>
      <c r="AR40" s="41">
        <f t="shared" si="4"/>
        <v>18.949550820224136</v>
      </c>
    </row>
    <row r="41" spans="1:44" x14ac:dyDescent="0.25">
      <c r="A41" s="3" t="s">
        <v>96</v>
      </c>
      <c r="B41" s="4" t="s">
        <v>457</v>
      </c>
      <c r="C41" s="3" t="s">
        <v>491</v>
      </c>
      <c r="D41" s="3" t="s">
        <v>365</v>
      </c>
      <c r="E41" s="3" t="s">
        <v>3677</v>
      </c>
      <c r="F41" s="3" t="s">
        <v>497</v>
      </c>
      <c r="G41" s="3" t="s">
        <v>42</v>
      </c>
      <c r="H41" s="5" t="s">
        <v>46</v>
      </c>
      <c r="I41" s="3" t="s">
        <v>46</v>
      </c>
      <c r="J41" s="3" t="s">
        <v>47</v>
      </c>
      <c r="K41" s="3" t="s">
        <v>143</v>
      </c>
      <c r="L41" s="5" t="s">
        <v>46</v>
      </c>
      <c r="M41" s="3" t="s">
        <v>61</v>
      </c>
      <c r="N41" s="3" t="s">
        <v>46</v>
      </c>
      <c r="O41" s="3" t="s">
        <v>773</v>
      </c>
      <c r="P41" s="5" t="s">
        <v>47</v>
      </c>
      <c r="Q41" s="3" t="s">
        <v>46</v>
      </c>
      <c r="R41" s="3" t="s">
        <v>2524</v>
      </c>
      <c r="S41" s="3" t="s">
        <v>50</v>
      </c>
      <c r="T41" s="5" t="s">
        <v>46</v>
      </c>
      <c r="U41" s="3" t="s">
        <v>46</v>
      </c>
      <c r="V41" s="3" t="s">
        <v>47</v>
      </c>
      <c r="W41" s="3" t="s">
        <v>176</v>
      </c>
      <c r="X41" s="5" t="s">
        <v>80</v>
      </c>
      <c r="Y41" s="3" t="s">
        <v>47</v>
      </c>
      <c r="Z41" s="3" t="s">
        <v>80</v>
      </c>
      <c r="AA41" s="3" t="s">
        <v>121</v>
      </c>
      <c r="AB41" s="5" t="s">
        <v>46</v>
      </c>
      <c r="AC41" s="3" t="s">
        <v>46</v>
      </c>
      <c r="AD41" s="3" t="s">
        <v>46</v>
      </c>
      <c r="AE41" s="3" t="s">
        <v>189</v>
      </c>
      <c r="AF41" s="5" t="s">
        <v>2534</v>
      </c>
      <c r="AG41" s="3" t="s">
        <v>260</v>
      </c>
      <c r="AH41" s="5" t="s">
        <v>6169</v>
      </c>
      <c r="AI41" s="3" t="s">
        <v>5776</v>
      </c>
      <c r="AK41" s="16">
        <f t="shared" si="5"/>
        <v>-80.620000000000346</v>
      </c>
      <c r="AL41" t="str">
        <f t="shared" si="6"/>
        <v xml:space="preserve">  </v>
      </c>
      <c r="AN41" s="23">
        <f t="shared" si="7"/>
        <v>-0.83306014003505291</v>
      </c>
      <c r="AQ41" s="25">
        <f t="shared" si="3"/>
        <v>0.79759459383475961</v>
      </c>
      <c r="AR41" s="41">
        <f t="shared" si="4"/>
        <v>1.2537697819541307</v>
      </c>
    </row>
    <row r="42" spans="1:44" x14ac:dyDescent="0.25">
      <c r="A42" s="3" t="s">
        <v>219</v>
      </c>
      <c r="B42" s="4" t="s">
        <v>2501</v>
      </c>
      <c r="C42" s="3" t="s">
        <v>58</v>
      </c>
      <c r="D42" s="3" t="s">
        <v>377</v>
      </c>
      <c r="E42" s="3" t="s">
        <v>3716</v>
      </c>
      <c r="F42" s="3" t="s">
        <v>226</v>
      </c>
      <c r="G42" s="3" t="s">
        <v>65</v>
      </c>
      <c r="H42" s="5" t="s">
        <v>46</v>
      </c>
      <c r="I42" s="3" t="s">
        <v>47</v>
      </c>
      <c r="J42" s="3" t="s">
        <v>46</v>
      </c>
      <c r="K42" s="3" t="s">
        <v>143</v>
      </c>
      <c r="L42" s="5" t="s">
        <v>80</v>
      </c>
      <c r="M42" s="3" t="s">
        <v>61</v>
      </c>
      <c r="N42" s="3" t="s">
        <v>46</v>
      </c>
      <c r="O42" s="3" t="s">
        <v>38</v>
      </c>
      <c r="P42" s="5" t="s">
        <v>47</v>
      </c>
      <c r="Q42" s="3" t="s">
        <v>48</v>
      </c>
      <c r="R42" s="3" t="s">
        <v>46</v>
      </c>
      <c r="S42" s="3" t="s">
        <v>50</v>
      </c>
      <c r="T42" s="5" t="s">
        <v>61</v>
      </c>
      <c r="U42" s="3" t="s">
        <v>2518</v>
      </c>
      <c r="V42" s="3" t="s">
        <v>80</v>
      </c>
      <c r="W42" s="3" t="s">
        <v>176</v>
      </c>
      <c r="X42" s="5" t="s">
        <v>48</v>
      </c>
      <c r="Y42" s="3" t="s">
        <v>80</v>
      </c>
      <c r="Z42" s="3" t="s">
        <v>46</v>
      </c>
      <c r="AA42" s="3" t="s">
        <v>121</v>
      </c>
      <c r="AB42" s="5" t="s">
        <v>46</v>
      </c>
      <c r="AC42" s="3" t="s">
        <v>46</v>
      </c>
      <c r="AD42" s="3" t="s">
        <v>46</v>
      </c>
      <c r="AE42" s="3" t="s">
        <v>220</v>
      </c>
      <c r="AF42" s="5" t="s">
        <v>2534</v>
      </c>
      <c r="AG42" s="3" t="s">
        <v>242</v>
      </c>
      <c r="AH42" s="5" t="s">
        <v>6169</v>
      </c>
      <c r="AI42" s="3" t="s">
        <v>6171</v>
      </c>
      <c r="AK42" s="16">
        <f t="shared" si="5"/>
        <v>-31.5300000000002</v>
      </c>
      <c r="AL42" t="str">
        <f t="shared" si="6"/>
        <v xml:space="preserve">  </v>
      </c>
      <c r="AN42" s="23">
        <f t="shared" si="7"/>
        <v>-0.32587607701513305</v>
      </c>
      <c r="AQ42" s="25">
        <f t="shared" si="3"/>
        <v>0.62774094183547069</v>
      </c>
      <c r="AR42" s="41">
        <f t="shared" si="4"/>
        <v>1.5930138268121716</v>
      </c>
    </row>
    <row r="43" spans="1:44" x14ac:dyDescent="0.25">
      <c r="A43" s="3" t="s">
        <v>302</v>
      </c>
      <c r="B43" s="4" t="s">
        <v>4192</v>
      </c>
      <c r="C43" s="3" t="s">
        <v>42</v>
      </c>
      <c r="D43" s="3" t="s">
        <v>115</v>
      </c>
      <c r="E43" s="3" t="s">
        <v>6172</v>
      </c>
      <c r="F43" s="3" t="s">
        <v>188</v>
      </c>
      <c r="G43" s="3" t="s">
        <v>111</v>
      </c>
      <c r="H43" s="5" t="s">
        <v>47</v>
      </c>
      <c r="I43" s="3" t="s">
        <v>47</v>
      </c>
      <c r="J43" s="3" t="s">
        <v>46</v>
      </c>
      <c r="K43" s="3" t="s">
        <v>143</v>
      </c>
      <c r="L43" s="5" t="s">
        <v>86</v>
      </c>
      <c r="M43" s="3" t="s">
        <v>46</v>
      </c>
      <c r="N43" s="3" t="s">
        <v>46</v>
      </c>
      <c r="O43" s="3" t="s">
        <v>38</v>
      </c>
      <c r="P43" s="5" t="s">
        <v>47</v>
      </c>
      <c r="Q43" s="3" t="s">
        <v>46</v>
      </c>
      <c r="R43" s="3" t="s">
        <v>2524</v>
      </c>
      <c r="S43" s="3" t="s">
        <v>50</v>
      </c>
      <c r="T43" s="5" t="s">
        <v>61</v>
      </c>
      <c r="U43" s="3" t="s">
        <v>86</v>
      </c>
      <c r="V43" s="3" t="s">
        <v>47</v>
      </c>
      <c r="W43" s="3" t="s">
        <v>176</v>
      </c>
      <c r="X43" s="5" t="s">
        <v>2518</v>
      </c>
      <c r="Y43" s="3" t="s">
        <v>80</v>
      </c>
      <c r="Z43" s="3" t="s">
        <v>46</v>
      </c>
      <c r="AA43" s="3" t="s">
        <v>121</v>
      </c>
      <c r="AB43" s="5" t="s">
        <v>46</v>
      </c>
      <c r="AC43" s="3" t="s">
        <v>46</v>
      </c>
      <c r="AD43" s="3" t="s">
        <v>46</v>
      </c>
      <c r="AE43" s="3" t="s">
        <v>273</v>
      </c>
      <c r="AF43" s="5" t="s">
        <v>210</v>
      </c>
      <c r="AG43" s="3" t="s">
        <v>896</v>
      </c>
      <c r="AH43" s="5" t="s">
        <v>6173</v>
      </c>
      <c r="AI43" s="3" t="s">
        <v>6174</v>
      </c>
      <c r="AK43" s="16">
        <f t="shared" si="5"/>
        <v>-126.07999999999993</v>
      </c>
      <c r="AL43" t="str">
        <f t="shared" si="6"/>
        <v xml:space="preserve">  </v>
      </c>
      <c r="AN43" s="23">
        <f t="shared" si="7"/>
        <v>-1.3027400647628036</v>
      </c>
      <c r="AQ43" s="25">
        <f t="shared" si="3"/>
        <v>0.90366824055304185</v>
      </c>
      <c r="AR43" s="41">
        <f t="shared" si="4"/>
        <v>1.1066008022900125</v>
      </c>
    </row>
    <row r="44" spans="1:44" x14ac:dyDescent="0.25">
      <c r="A44" s="3" t="s">
        <v>293</v>
      </c>
      <c r="B44" s="4" t="s">
        <v>95</v>
      </c>
      <c r="C44" s="3" t="s">
        <v>42</v>
      </c>
      <c r="D44" s="3" t="s">
        <v>55</v>
      </c>
      <c r="E44" s="3" t="s">
        <v>6175</v>
      </c>
      <c r="F44" s="3" t="s">
        <v>281</v>
      </c>
      <c r="G44" s="3" t="s">
        <v>65</v>
      </c>
      <c r="H44" s="5" t="s">
        <v>46</v>
      </c>
      <c r="I44" s="3" t="s">
        <v>47</v>
      </c>
      <c r="J44" s="3" t="s">
        <v>47</v>
      </c>
      <c r="K44" s="3" t="s">
        <v>143</v>
      </c>
      <c r="L44" s="5" t="s">
        <v>86</v>
      </c>
      <c r="M44" s="3" t="s">
        <v>46</v>
      </c>
      <c r="N44" s="3" t="s">
        <v>46</v>
      </c>
      <c r="O44" s="3" t="s">
        <v>38</v>
      </c>
      <c r="P44" s="5" t="s">
        <v>47</v>
      </c>
      <c r="Q44" s="3" t="s">
        <v>48</v>
      </c>
      <c r="R44" s="3" t="s">
        <v>46</v>
      </c>
      <c r="S44" s="3" t="s">
        <v>50</v>
      </c>
      <c r="T44" s="5" t="s">
        <v>46</v>
      </c>
      <c r="U44" s="3" t="s">
        <v>2518</v>
      </c>
      <c r="V44" s="3" t="s">
        <v>47</v>
      </c>
      <c r="W44" s="3" t="s">
        <v>176</v>
      </c>
      <c r="X44" s="5" t="s">
        <v>46</v>
      </c>
      <c r="Y44" s="3" t="s">
        <v>47</v>
      </c>
      <c r="Z44" s="3" t="s">
        <v>47</v>
      </c>
      <c r="AA44" s="3" t="s">
        <v>121</v>
      </c>
      <c r="AB44" s="5" t="s">
        <v>46</v>
      </c>
      <c r="AC44" s="3" t="s">
        <v>46</v>
      </c>
      <c r="AD44" s="3" t="s">
        <v>46</v>
      </c>
      <c r="AE44" s="3" t="s">
        <v>143</v>
      </c>
      <c r="AF44" s="5" t="s">
        <v>2604</v>
      </c>
      <c r="AG44" s="3" t="s">
        <v>709</v>
      </c>
      <c r="AH44" s="5" t="s">
        <v>6176</v>
      </c>
      <c r="AI44" s="3" t="s">
        <v>4296</v>
      </c>
      <c r="AK44" s="16">
        <f t="shared" si="5"/>
        <v>-241.17000000000007</v>
      </c>
      <c r="AL44" t="str">
        <f t="shared" si="6"/>
        <v xml:space="preserve">  </v>
      </c>
      <c r="AN44" s="23">
        <f t="shared" si="7"/>
        <v>-2.4918175512766041</v>
      </c>
      <c r="AQ44" s="25">
        <f t="shared" si="3"/>
        <v>0.99364543487160817</v>
      </c>
      <c r="AR44" s="41">
        <f t="shared" si="4"/>
        <v>1.0063952038678796</v>
      </c>
    </row>
    <row r="45" spans="1:44" x14ac:dyDescent="0.25">
      <c r="A45" s="3" t="s">
        <v>305</v>
      </c>
      <c r="B45" s="4" t="s">
        <v>436</v>
      </c>
      <c r="C45" s="3" t="s">
        <v>58</v>
      </c>
      <c r="D45" s="3" t="s">
        <v>354</v>
      </c>
      <c r="E45" s="3" t="s">
        <v>3704</v>
      </c>
      <c r="F45" s="3" t="s">
        <v>110</v>
      </c>
      <c r="G45" s="3" t="s">
        <v>42</v>
      </c>
      <c r="H45" s="5" t="s">
        <v>47</v>
      </c>
      <c r="I45" s="3" t="s">
        <v>47</v>
      </c>
      <c r="J45" s="3" t="s">
        <v>46</v>
      </c>
      <c r="K45" s="3" t="s">
        <v>143</v>
      </c>
      <c r="L45" s="5" t="s">
        <v>46</v>
      </c>
      <c r="M45" s="3" t="s">
        <v>46</v>
      </c>
      <c r="N45" s="3" t="s">
        <v>47</v>
      </c>
      <c r="O45" s="3" t="s">
        <v>38</v>
      </c>
      <c r="P45" s="5" t="s">
        <v>47</v>
      </c>
      <c r="Q45" s="3" t="s">
        <v>86</v>
      </c>
      <c r="R45" s="3" t="s">
        <v>46</v>
      </c>
      <c r="S45" s="3" t="s">
        <v>50</v>
      </c>
      <c r="T45" s="5" t="s">
        <v>46</v>
      </c>
      <c r="U45" s="3" t="s">
        <v>47</v>
      </c>
      <c r="V45" s="3" t="s">
        <v>61</v>
      </c>
      <c r="W45" s="3" t="s">
        <v>176</v>
      </c>
      <c r="X45" s="5" t="s">
        <v>2519</v>
      </c>
      <c r="Y45" s="3" t="s">
        <v>48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46</v>
      </c>
      <c r="AE45" s="3" t="s">
        <v>146</v>
      </c>
      <c r="AF45" s="5" t="s">
        <v>2604</v>
      </c>
      <c r="AG45" s="3" t="s">
        <v>523</v>
      </c>
      <c r="AH45" s="5" t="s">
        <v>6176</v>
      </c>
      <c r="AI45" s="3" t="s">
        <v>5934</v>
      </c>
      <c r="AK45" s="16">
        <f t="shared" si="5"/>
        <v>-42.7800000000002</v>
      </c>
      <c r="AL45" t="str">
        <f t="shared" si="6"/>
        <v xml:space="preserve">  </v>
      </c>
      <c r="AN45" s="23">
        <f t="shared" si="7"/>
        <v>-0.44210791056522641</v>
      </c>
      <c r="AQ45" s="25">
        <f t="shared" si="3"/>
        <v>0.67079443983337217</v>
      </c>
      <c r="AR45" s="41">
        <f t="shared" si="4"/>
        <v>1.4907696614903423</v>
      </c>
    </row>
    <row r="46" spans="1:44" x14ac:dyDescent="0.25">
      <c r="A46" s="3" t="s">
        <v>97</v>
      </c>
      <c r="B46" s="4" t="s">
        <v>105</v>
      </c>
      <c r="C46" s="3" t="s">
        <v>58</v>
      </c>
      <c r="D46" s="3" t="s">
        <v>55</v>
      </c>
      <c r="E46" s="3" t="s">
        <v>3675</v>
      </c>
      <c r="F46" s="3" t="s">
        <v>225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47</v>
      </c>
      <c r="M46" s="3" t="s">
        <v>61</v>
      </c>
      <c r="N46" s="3" t="s">
        <v>46</v>
      </c>
      <c r="O46" s="3" t="s">
        <v>38</v>
      </c>
      <c r="P46" s="5" t="s">
        <v>40</v>
      </c>
      <c r="Q46" s="3" t="s">
        <v>40</v>
      </c>
      <c r="R46" s="3" t="s">
        <v>46</v>
      </c>
      <c r="S46" s="3" t="s">
        <v>50</v>
      </c>
      <c r="T46" s="5" t="s">
        <v>61</v>
      </c>
      <c r="U46" s="3" t="s">
        <v>61</v>
      </c>
      <c r="V46" s="3" t="s">
        <v>47</v>
      </c>
      <c r="W46" s="3" t="s">
        <v>176</v>
      </c>
      <c r="X46" s="5" t="s">
        <v>61</v>
      </c>
      <c r="Y46" s="3" t="s">
        <v>80</v>
      </c>
      <c r="Z46" s="3" t="s">
        <v>80</v>
      </c>
      <c r="AA46" s="3" t="s">
        <v>121</v>
      </c>
      <c r="AB46" s="5" t="s">
        <v>46</v>
      </c>
      <c r="AC46" s="3" t="s">
        <v>46</v>
      </c>
      <c r="AD46" s="3" t="s">
        <v>46</v>
      </c>
      <c r="AE46" s="3" t="s">
        <v>302</v>
      </c>
      <c r="AF46" s="5" t="s">
        <v>355</v>
      </c>
      <c r="AG46" s="3" t="s">
        <v>1291</v>
      </c>
      <c r="AH46" s="5" t="s">
        <v>6177</v>
      </c>
      <c r="AI46" s="3" t="s">
        <v>6178</v>
      </c>
      <c r="AK46" s="16">
        <f t="shared" si="5"/>
        <v>119.80999999999995</v>
      </c>
      <c r="AL46" t="str">
        <f t="shared" si="6"/>
        <v xml:space="preserve">  </v>
      </c>
      <c r="AN46" s="23">
        <f t="shared" si="7"/>
        <v>1.2377262064934129</v>
      </c>
      <c r="AQ46" s="25">
        <f t="shared" si="3"/>
        <v>0.10790879927125041</v>
      </c>
      <c r="AR46" s="41">
        <f t="shared" si="4"/>
        <v>9.2670848601169169</v>
      </c>
    </row>
    <row r="47" spans="1:44" x14ac:dyDescent="0.25">
      <c r="A47" s="3" t="s">
        <v>220</v>
      </c>
      <c r="B47" s="4" t="s">
        <v>1265</v>
      </c>
      <c r="C47" s="3" t="s">
        <v>42</v>
      </c>
      <c r="D47" s="3" t="s">
        <v>354</v>
      </c>
      <c r="E47" s="3" t="s">
        <v>3607</v>
      </c>
      <c r="F47" s="3" t="s">
        <v>416</v>
      </c>
      <c r="G47" s="3" t="s">
        <v>65</v>
      </c>
      <c r="H47" s="5" t="s">
        <v>47</v>
      </c>
      <c r="I47" s="3" t="s">
        <v>47</v>
      </c>
      <c r="J47" s="3" t="s">
        <v>47</v>
      </c>
      <c r="K47" s="3" t="s">
        <v>143</v>
      </c>
      <c r="L47" s="5" t="s">
        <v>47</v>
      </c>
      <c r="M47" s="3" t="s">
        <v>2518</v>
      </c>
      <c r="N47" s="3" t="s">
        <v>46</v>
      </c>
      <c r="O47" s="3" t="s">
        <v>38</v>
      </c>
      <c r="P47" s="5" t="s">
        <v>47</v>
      </c>
      <c r="Q47" s="3" t="s">
        <v>46</v>
      </c>
      <c r="R47" s="3" t="s">
        <v>2524</v>
      </c>
      <c r="S47" s="3" t="s">
        <v>50</v>
      </c>
      <c r="T47" s="5" t="s">
        <v>61</v>
      </c>
      <c r="U47" s="3" t="s">
        <v>61</v>
      </c>
      <c r="V47" s="3" t="s">
        <v>61</v>
      </c>
      <c r="W47" s="3" t="s">
        <v>176</v>
      </c>
      <c r="X47" s="5" t="s">
        <v>2519</v>
      </c>
      <c r="Y47" s="3" t="s">
        <v>47</v>
      </c>
      <c r="Z47" s="3" t="s">
        <v>46</v>
      </c>
      <c r="AA47" s="3" t="s">
        <v>121</v>
      </c>
      <c r="AB47" s="5" t="s">
        <v>46</v>
      </c>
      <c r="AC47" s="3" t="s">
        <v>46</v>
      </c>
      <c r="AD47" s="3" t="s">
        <v>46</v>
      </c>
      <c r="AE47" s="3" t="s">
        <v>138</v>
      </c>
      <c r="AF47" s="5" t="s">
        <v>2987</v>
      </c>
      <c r="AG47" s="3" t="s">
        <v>2085</v>
      </c>
      <c r="AH47" s="5" t="s">
        <v>6179</v>
      </c>
      <c r="AI47" s="3" t="s">
        <v>6180</v>
      </c>
      <c r="AK47" s="16">
        <f t="shared" si="5"/>
        <v>-119.78999999999996</v>
      </c>
      <c r="AL47" t="str">
        <f t="shared" si="6"/>
        <v xml:space="preserve">  </v>
      </c>
      <c r="AN47" s="23">
        <f t="shared" si="7"/>
        <v>-1.2377535551601295</v>
      </c>
      <c r="AQ47" s="25">
        <f t="shared" si="3"/>
        <v>0.89209627269842984</v>
      </c>
      <c r="AR47" s="41">
        <f t="shared" si="4"/>
        <v>1.1209552495664856</v>
      </c>
    </row>
    <row r="48" spans="1:44" x14ac:dyDescent="0.25">
      <c r="A48" s="3" t="s">
        <v>321</v>
      </c>
      <c r="B48" s="4" t="s">
        <v>1285</v>
      </c>
      <c r="C48" s="3" t="s">
        <v>42</v>
      </c>
      <c r="D48" s="3" t="s">
        <v>1260</v>
      </c>
      <c r="E48" s="3" t="s">
        <v>3680</v>
      </c>
      <c r="F48" s="3" t="s">
        <v>830</v>
      </c>
      <c r="G48" s="3" t="s">
        <v>42</v>
      </c>
      <c r="H48" s="5" t="s">
        <v>46</v>
      </c>
      <c r="I48" s="3" t="s">
        <v>46</v>
      </c>
      <c r="J48" s="3" t="s">
        <v>47</v>
      </c>
      <c r="K48" s="3" t="s">
        <v>143</v>
      </c>
      <c r="L48" s="5" t="s">
        <v>61</v>
      </c>
      <c r="M48" s="3" t="s">
        <v>2518</v>
      </c>
      <c r="N48" s="3" t="s">
        <v>86</v>
      </c>
      <c r="O48" s="3" t="s">
        <v>38</v>
      </c>
      <c r="P48" s="5" t="s">
        <v>47</v>
      </c>
      <c r="Q48" s="3" t="s">
        <v>40</v>
      </c>
      <c r="R48" s="3" t="s">
        <v>86</v>
      </c>
      <c r="S48" s="3" t="s">
        <v>571</v>
      </c>
      <c r="T48" s="5" t="s">
        <v>61</v>
      </c>
      <c r="U48" s="3" t="s">
        <v>46</v>
      </c>
      <c r="V48" s="3" t="s">
        <v>48</v>
      </c>
      <c r="W48" s="3" t="s">
        <v>176</v>
      </c>
      <c r="X48" s="5" t="s">
        <v>47</v>
      </c>
      <c r="Y48" s="3" t="s">
        <v>47</v>
      </c>
      <c r="Z48" s="3" t="s">
        <v>47</v>
      </c>
      <c r="AA48" s="3" t="s">
        <v>121</v>
      </c>
      <c r="AB48" s="5" t="s">
        <v>46</v>
      </c>
      <c r="AC48" s="3" t="s">
        <v>46</v>
      </c>
      <c r="AD48" s="3" t="s">
        <v>46</v>
      </c>
      <c r="AE48" s="3" t="s">
        <v>297</v>
      </c>
      <c r="AF48" s="5" t="s">
        <v>2767</v>
      </c>
      <c r="AG48" s="3" t="s">
        <v>962</v>
      </c>
      <c r="AH48" s="5" t="s">
        <v>6181</v>
      </c>
      <c r="AI48" s="3" t="s">
        <v>6182</v>
      </c>
      <c r="AK48" s="16">
        <f t="shared" si="5"/>
        <v>177.94999999999982</v>
      </c>
      <c r="AL48" t="str">
        <f t="shared" si="6"/>
        <v xml:space="preserve">  </v>
      </c>
      <c r="AN48" s="23">
        <f t="shared" si="7"/>
        <v>1.8384123222802939</v>
      </c>
      <c r="AQ48" s="25">
        <f t="shared" si="3"/>
        <v>3.3000835371810977E-2</v>
      </c>
      <c r="AR48" s="41">
        <f t="shared" si="4"/>
        <v>30.302263222530154</v>
      </c>
    </row>
    <row r="49" spans="1:44" x14ac:dyDescent="0.25">
      <c r="A49" s="3" t="s">
        <v>361</v>
      </c>
      <c r="B49" s="4" t="s">
        <v>464</v>
      </c>
      <c r="C49" s="3" t="s">
        <v>42</v>
      </c>
      <c r="D49" s="3" t="s">
        <v>55</v>
      </c>
      <c r="E49" s="3" t="s">
        <v>3670</v>
      </c>
      <c r="F49" s="3" t="s">
        <v>610</v>
      </c>
      <c r="G49" s="3" t="s">
        <v>42</v>
      </c>
      <c r="H49" s="5" t="s">
        <v>47</v>
      </c>
      <c r="I49" s="3" t="s">
        <v>47</v>
      </c>
      <c r="J49" s="3" t="s">
        <v>46</v>
      </c>
      <c r="K49" s="3" t="s">
        <v>143</v>
      </c>
      <c r="L49" s="5" t="s">
        <v>86</v>
      </c>
      <c r="M49" s="3" t="s">
        <v>2518</v>
      </c>
      <c r="N49" s="3" t="s">
        <v>46</v>
      </c>
      <c r="O49" s="3" t="s">
        <v>38</v>
      </c>
      <c r="P49" s="5" t="s">
        <v>86</v>
      </c>
      <c r="Q49" s="3" t="s">
        <v>86</v>
      </c>
      <c r="R49" s="3" t="s">
        <v>46</v>
      </c>
      <c r="S49" s="3" t="s">
        <v>50</v>
      </c>
      <c r="T49" s="5" t="s">
        <v>61</v>
      </c>
      <c r="U49" s="3" t="s">
        <v>46</v>
      </c>
      <c r="V49" s="3" t="s">
        <v>47</v>
      </c>
      <c r="W49" s="3" t="s">
        <v>176</v>
      </c>
      <c r="X49" s="5" t="s">
        <v>61</v>
      </c>
      <c r="Y49" s="3" t="s">
        <v>80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47</v>
      </c>
      <c r="AE49" s="3" t="s">
        <v>176</v>
      </c>
      <c r="AF49" s="5" t="s">
        <v>2767</v>
      </c>
      <c r="AG49" s="3" t="s">
        <v>184</v>
      </c>
      <c r="AH49" s="5" t="s">
        <v>6181</v>
      </c>
      <c r="AI49" s="3" t="s">
        <v>6183</v>
      </c>
      <c r="AK49" s="16">
        <f t="shared" si="5"/>
        <v>47.619999999999891</v>
      </c>
      <c r="AL49" t="str">
        <f t="shared" si="6"/>
        <v xml:space="preserve">  </v>
      </c>
      <c r="AN49" s="23">
        <f t="shared" si="7"/>
        <v>0.49187944525063565</v>
      </c>
      <c r="AQ49" s="25">
        <f t="shared" si="3"/>
        <v>0.31140228493053446</v>
      </c>
      <c r="AR49" s="41">
        <f t="shared" si="4"/>
        <v>3.2112802262291469</v>
      </c>
    </row>
    <row r="50" spans="1:44" x14ac:dyDescent="0.25">
      <c r="A50" s="3" t="s">
        <v>81</v>
      </c>
      <c r="B50" s="4" t="s">
        <v>545</v>
      </c>
      <c r="C50" s="3" t="s">
        <v>42</v>
      </c>
      <c r="D50" s="3" t="s">
        <v>55</v>
      </c>
      <c r="E50" s="3" t="s">
        <v>3687</v>
      </c>
      <c r="F50" s="3" t="s">
        <v>130</v>
      </c>
      <c r="G50" s="3" t="s">
        <v>42</v>
      </c>
      <c r="H50" s="5" t="s">
        <v>47</v>
      </c>
      <c r="I50" s="3" t="s">
        <v>47</v>
      </c>
      <c r="J50" s="3" t="s">
        <v>46</v>
      </c>
      <c r="K50" s="3" t="s">
        <v>143</v>
      </c>
      <c r="L50" s="5" t="s">
        <v>40</v>
      </c>
      <c r="M50" s="3" t="s">
        <v>61</v>
      </c>
      <c r="N50" s="3" t="s">
        <v>46</v>
      </c>
      <c r="O50" s="3" t="s">
        <v>38</v>
      </c>
      <c r="P50" s="5" t="s">
        <v>48</v>
      </c>
      <c r="Q50" s="3" t="s">
        <v>86</v>
      </c>
      <c r="R50" s="3" t="s">
        <v>2524</v>
      </c>
      <c r="S50" s="3" t="s">
        <v>50</v>
      </c>
      <c r="T50" s="5" t="s">
        <v>46</v>
      </c>
      <c r="U50" s="3" t="s">
        <v>61</v>
      </c>
      <c r="V50" s="3" t="s">
        <v>47</v>
      </c>
      <c r="W50" s="3" t="s">
        <v>176</v>
      </c>
      <c r="X50" s="5" t="s">
        <v>2519</v>
      </c>
      <c r="Y50" s="3" t="s">
        <v>47</v>
      </c>
      <c r="Z50" s="3" t="s">
        <v>47</v>
      </c>
      <c r="AA50" s="3" t="s">
        <v>121</v>
      </c>
      <c r="AB50" s="5" t="s">
        <v>46</v>
      </c>
      <c r="AC50" s="3" t="s">
        <v>46</v>
      </c>
      <c r="AD50" s="3" t="s">
        <v>46</v>
      </c>
      <c r="AE50" s="3" t="s">
        <v>176</v>
      </c>
      <c r="AF50" s="5" t="s">
        <v>176</v>
      </c>
      <c r="AG50" s="3" t="s">
        <v>184</v>
      </c>
      <c r="AH50" s="5" t="s">
        <v>6184</v>
      </c>
      <c r="AI50" s="3" t="s">
        <v>6185</v>
      </c>
      <c r="AK50" s="16">
        <f t="shared" si="5"/>
        <v>54.269999999999982</v>
      </c>
      <c r="AL50" t="str">
        <f t="shared" si="6"/>
        <v xml:space="preserve">  </v>
      </c>
      <c r="AN50" s="23">
        <f t="shared" si="7"/>
        <v>0.56058537352691395</v>
      </c>
      <c r="AQ50" s="25">
        <f t="shared" si="3"/>
        <v>0.28754011240249755</v>
      </c>
      <c r="AR50" s="41">
        <f t="shared" si="4"/>
        <v>3.4777756454383097</v>
      </c>
    </row>
    <row r="51" spans="1:44" x14ac:dyDescent="0.25">
      <c r="A51" s="3" t="s">
        <v>213</v>
      </c>
      <c r="B51" s="4" t="s">
        <v>487</v>
      </c>
      <c r="C51" s="3" t="s">
        <v>58</v>
      </c>
      <c r="D51" s="3" t="s">
        <v>426</v>
      </c>
      <c r="E51" s="3" t="s">
        <v>3673</v>
      </c>
      <c r="F51" s="3" t="s">
        <v>840</v>
      </c>
      <c r="G51" s="3" t="s">
        <v>111</v>
      </c>
      <c r="H51" s="5" t="s">
        <v>47</v>
      </c>
      <c r="I51" s="3" t="s">
        <v>46</v>
      </c>
      <c r="J51" s="3" t="s">
        <v>47</v>
      </c>
      <c r="K51" s="3" t="s">
        <v>143</v>
      </c>
      <c r="L51" s="5" t="s">
        <v>47</v>
      </c>
      <c r="M51" s="3" t="s">
        <v>46</v>
      </c>
      <c r="N51" s="3" t="s">
        <v>46</v>
      </c>
      <c r="O51" s="3" t="s">
        <v>38</v>
      </c>
      <c r="P51" s="5" t="s">
        <v>40</v>
      </c>
      <c r="Q51" s="3" t="s">
        <v>40</v>
      </c>
      <c r="R51" s="3" t="s">
        <v>2524</v>
      </c>
      <c r="S51" s="3" t="s">
        <v>50</v>
      </c>
      <c r="T51" s="5" t="s">
        <v>61</v>
      </c>
      <c r="U51" s="3" t="s">
        <v>46</v>
      </c>
      <c r="V51" s="3" t="s">
        <v>48</v>
      </c>
      <c r="W51" s="3" t="s">
        <v>176</v>
      </c>
      <c r="X51" s="5" t="s">
        <v>47</v>
      </c>
      <c r="Y51" s="3" t="s">
        <v>80</v>
      </c>
      <c r="Z51" s="3" t="s">
        <v>46</v>
      </c>
      <c r="AA51" s="3" t="s">
        <v>121</v>
      </c>
      <c r="AB51" s="5" t="s">
        <v>46</v>
      </c>
      <c r="AC51" s="3" t="s">
        <v>46</v>
      </c>
      <c r="AD51" s="3" t="s">
        <v>46</v>
      </c>
      <c r="AE51" s="3" t="s">
        <v>281</v>
      </c>
      <c r="AF51" s="5" t="s">
        <v>2733</v>
      </c>
      <c r="AG51" s="3" t="s">
        <v>197</v>
      </c>
      <c r="AH51" s="5" t="s">
        <v>6186</v>
      </c>
      <c r="AI51" s="3" t="s">
        <v>6187</v>
      </c>
      <c r="AK51" s="16">
        <f t="shared" si="5"/>
        <v>-49.110000000000127</v>
      </c>
      <c r="AL51" t="str">
        <f t="shared" si="6"/>
        <v xml:space="preserve">  </v>
      </c>
      <c r="AN51" s="23">
        <f t="shared" si="7"/>
        <v>-0.50750768890941145</v>
      </c>
      <c r="AQ51" s="25">
        <f t="shared" si="3"/>
        <v>0.69410067858913171</v>
      </c>
      <c r="AR51" s="41">
        <f t="shared" si="4"/>
        <v>1.4407131859208906</v>
      </c>
    </row>
    <row r="52" spans="1:44" x14ac:dyDescent="0.25">
      <c r="A52" s="3" t="s">
        <v>189</v>
      </c>
      <c r="B52" s="4" t="s">
        <v>2630</v>
      </c>
      <c r="C52" s="3" t="s">
        <v>42</v>
      </c>
      <c r="D52" s="3" t="s">
        <v>115</v>
      </c>
      <c r="E52" s="3" t="s">
        <v>3624</v>
      </c>
      <c r="F52" s="3" t="s">
        <v>816</v>
      </c>
      <c r="G52" s="3" t="s">
        <v>42</v>
      </c>
      <c r="H52" s="5" t="s">
        <v>46</v>
      </c>
      <c r="I52" s="3" t="s">
        <v>47</v>
      </c>
      <c r="J52" s="3" t="s">
        <v>47</v>
      </c>
      <c r="K52" s="3" t="s">
        <v>143</v>
      </c>
      <c r="L52" s="5" t="s">
        <v>40</v>
      </c>
      <c r="M52" s="3" t="s">
        <v>61</v>
      </c>
      <c r="N52" s="3" t="s">
        <v>61</v>
      </c>
      <c r="O52" s="3" t="s">
        <v>38</v>
      </c>
      <c r="P52" s="5" t="s">
        <v>47</v>
      </c>
      <c r="Q52" s="3" t="s">
        <v>46</v>
      </c>
      <c r="R52" s="3" t="s">
        <v>2524</v>
      </c>
      <c r="S52" s="3" t="s">
        <v>368</v>
      </c>
      <c r="T52" s="5" t="s">
        <v>2518</v>
      </c>
      <c r="U52" s="3" t="s">
        <v>46</v>
      </c>
      <c r="V52" s="3" t="s">
        <v>47</v>
      </c>
      <c r="W52" s="3" t="s">
        <v>176</v>
      </c>
      <c r="X52" s="5" t="s">
        <v>80</v>
      </c>
      <c r="Y52" s="3" t="s">
        <v>46</v>
      </c>
      <c r="Z52" s="3" t="s">
        <v>80</v>
      </c>
      <c r="AA52" s="3" t="s">
        <v>212</v>
      </c>
      <c r="AB52" s="5" t="s">
        <v>46</v>
      </c>
      <c r="AC52" s="3" t="s">
        <v>46</v>
      </c>
      <c r="AD52" s="3" t="s">
        <v>46</v>
      </c>
      <c r="AE52" s="3" t="s">
        <v>134</v>
      </c>
      <c r="AF52" s="5" t="s">
        <v>67</v>
      </c>
      <c r="AG52" s="3" t="s">
        <v>4380</v>
      </c>
      <c r="AH52" s="5" t="s">
        <v>6188</v>
      </c>
      <c r="AI52" s="3" t="s">
        <v>6189</v>
      </c>
      <c r="AK52" s="16">
        <f t="shared" si="5"/>
        <v>38.079999999999927</v>
      </c>
      <c r="AL52" t="str">
        <f t="shared" si="6"/>
        <v xml:space="preserve">  </v>
      </c>
      <c r="AN52" s="23">
        <f t="shared" si="7"/>
        <v>0.39331485040015685</v>
      </c>
      <c r="AQ52" s="25">
        <f t="shared" si="3"/>
        <v>0.34704347562097837</v>
      </c>
      <c r="AR52" s="41">
        <f t="shared" si="4"/>
        <v>2.8814833594282709</v>
      </c>
    </row>
    <row r="53" spans="1:44" x14ac:dyDescent="0.25">
      <c r="A53" s="3" t="s">
        <v>67</v>
      </c>
      <c r="B53" s="4" t="s">
        <v>434</v>
      </c>
      <c r="C53" s="3" t="s">
        <v>42</v>
      </c>
      <c r="D53" s="3" t="s">
        <v>307</v>
      </c>
      <c r="E53" s="3" t="s">
        <v>3697</v>
      </c>
      <c r="F53" s="3" t="s">
        <v>359</v>
      </c>
      <c r="G53" s="3" t="s">
        <v>42</v>
      </c>
      <c r="H53" s="5" t="s">
        <v>47</v>
      </c>
      <c r="I53" s="3" t="s">
        <v>47</v>
      </c>
      <c r="J53" s="3" t="s">
        <v>47</v>
      </c>
      <c r="K53" s="3" t="s">
        <v>143</v>
      </c>
      <c r="L53" s="5" t="s">
        <v>47</v>
      </c>
      <c r="M53" s="3" t="s">
        <v>46</v>
      </c>
      <c r="N53" s="3" t="s">
        <v>61</v>
      </c>
      <c r="O53" s="3" t="s">
        <v>38</v>
      </c>
      <c r="P53" s="5" t="s">
        <v>47</v>
      </c>
      <c r="Q53" s="3" t="s">
        <v>46</v>
      </c>
      <c r="R53" s="3" t="s">
        <v>46</v>
      </c>
      <c r="S53" s="3" t="s">
        <v>50</v>
      </c>
      <c r="T53" s="5" t="s">
        <v>46</v>
      </c>
      <c r="U53" s="3" t="s">
        <v>46</v>
      </c>
      <c r="V53" s="3" t="s">
        <v>47</v>
      </c>
      <c r="W53" s="3" t="s">
        <v>176</v>
      </c>
      <c r="X53" s="5" t="s">
        <v>46</v>
      </c>
      <c r="Y53" s="3" t="s">
        <v>47</v>
      </c>
      <c r="Z53" s="3" t="s">
        <v>47</v>
      </c>
      <c r="AA53" s="3" t="s">
        <v>121</v>
      </c>
      <c r="AB53" s="5" t="s">
        <v>46</v>
      </c>
      <c r="AC53" s="3" t="s">
        <v>46</v>
      </c>
      <c r="AD53" s="3" t="s">
        <v>46</v>
      </c>
      <c r="AE53" s="3" t="s">
        <v>219</v>
      </c>
      <c r="AF53" s="5" t="s">
        <v>67</v>
      </c>
      <c r="AG53" s="3" t="s">
        <v>1840</v>
      </c>
      <c r="AH53" s="5" t="s">
        <v>6188</v>
      </c>
      <c r="AI53" s="3" t="s">
        <v>6190</v>
      </c>
      <c r="AK53" s="16">
        <f t="shared" si="5"/>
        <v>-116.65000000000009</v>
      </c>
      <c r="AL53" t="str">
        <f t="shared" si="6"/>
        <v xml:space="preserve">  </v>
      </c>
      <c r="AN53" s="23">
        <f t="shared" si="7"/>
        <v>-1.2053119589514825</v>
      </c>
      <c r="AQ53" s="25">
        <f t="shared" si="3"/>
        <v>0.88595855267976864</v>
      </c>
      <c r="AR53" s="41">
        <f t="shared" si="4"/>
        <v>1.1287209734307422</v>
      </c>
    </row>
    <row r="54" spans="1:44" x14ac:dyDescent="0.25">
      <c r="A54" s="3" t="s">
        <v>176</v>
      </c>
      <c r="B54" s="4" t="s">
        <v>338</v>
      </c>
      <c r="C54" s="3" t="s">
        <v>42</v>
      </c>
      <c r="D54" s="3" t="s">
        <v>307</v>
      </c>
      <c r="E54" s="3" t="s">
        <v>3720</v>
      </c>
      <c r="F54" s="3" t="s">
        <v>863</v>
      </c>
      <c r="G54" s="3" t="s">
        <v>111</v>
      </c>
      <c r="H54" s="5" t="s">
        <v>46</v>
      </c>
      <c r="I54" s="3" t="s">
        <v>47</v>
      </c>
      <c r="J54" s="3" t="s">
        <v>46</v>
      </c>
      <c r="K54" s="3" t="s">
        <v>143</v>
      </c>
      <c r="L54" s="5" t="s">
        <v>47</v>
      </c>
      <c r="M54" s="3" t="s">
        <v>2518</v>
      </c>
      <c r="N54" s="3" t="s">
        <v>46</v>
      </c>
      <c r="O54" s="3" t="s">
        <v>38</v>
      </c>
      <c r="P54" s="5" t="s">
        <v>48</v>
      </c>
      <c r="Q54" s="3" t="s">
        <v>40</v>
      </c>
      <c r="R54" s="3" t="s">
        <v>46</v>
      </c>
      <c r="S54" s="3" t="s">
        <v>50</v>
      </c>
      <c r="T54" s="5" t="s">
        <v>2518</v>
      </c>
      <c r="U54" s="3" t="s">
        <v>46</v>
      </c>
      <c r="V54" s="3" t="s">
        <v>47</v>
      </c>
      <c r="W54" s="3" t="s">
        <v>176</v>
      </c>
      <c r="X54" s="5" t="s">
        <v>47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2525</v>
      </c>
      <c r="AD54" s="3" t="s">
        <v>46</v>
      </c>
      <c r="AE54" s="3" t="s">
        <v>219</v>
      </c>
      <c r="AF54" s="5" t="s">
        <v>3006</v>
      </c>
      <c r="AG54" s="3" t="s">
        <v>1840</v>
      </c>
      <c r="AH54" s="5" t="s">
        <v>6191</v>
      </c>
      <c r="AI54" s="3" t="s">
        <v>5864</v>
      </c>
      <c r="AK54" s="16">
        <f t="shared" si="5"/>
        <v>6.4899999999997817</v>
      </c>
      <c r="AL54" t="str">
        <f t="shared" si="6"/>
        <v xml:space="preserve">  </v>
      </c>
      <c r="AN54" s="23">
        <f t="shared" si="7"/>
        <v>6.6935861791493287E-2</v>
      </c>
      <c r="AQ54" s="25">
        <f t="shared" si="3"/>
        <v>0.47331638173231461</v>
      </c>
      <c r="AR54" s="41">
        <f t="shared" si="4"/>
        <v>2.1127517208258233</v>
      </c>
    </row>
    <row r="55" spans="1:44" x14ac:dyDescent="0.25">
      <c r="A55" s="3" t="s">
        <v>439</v>
      </c>
      <c r="B55" s="4" t="s">
        <v>192</v>
      </c>
      <c r="C55" s="3" t="s">
        <v>42</v>
      </c>
      <c r="D55" s="3" t="s">
        <v>193</v>
      </c>
      <c r="E55" s="3" t="s">
        <v>3610</v>
      </c>
      <c r="F55" s="3" t="s">
        <v>437</v>
      </c>
      <c r="G55" s="3" t="s">
        <v>42</v>
      </c>
      <c r="H55" s="5" t="s">
        <v>46</v>
      </c>
      <c r="I55" s="3" t="s">
        <v>46</v>
      </c>
      <c r="J55" s="3" t="s">
        <v>47</v>
      </c>
      <c r="K55" s="3" t="s">
        <v>143</v>
      </c>
      <c r="L55" s="5" t="s">
        <v>47</v>
      </c>
      <c r="M55" s="3" t="s">
        <v>46</v>
      </c>
      <c r="N55" s="3" t="s">
        <v>47</v>
      </c>
      <c r="O55" s="3" t="s">
        <v>38</v>
      </c>
      <c r="P55" s="5" t="s">
        <v>47</v>
      </c>
      <c r="Q55" s="3" t="s">
        <v>46</v>
      </c>
      <c r="R55" s="3" t="s">
        <v>47</v>
      </c>
      <c r="S55" s="3" t="s">
        <v>50</v>
      </c>
      <c r="T55" s="5" t="s">
        <v>46</v>
      </c>
      <c r="U55" s="3" t="s">
        <v>61</v>
      </c>
      <c r="V55" s="3" t="s">
        <v>47</v>
      </c>
      <c r="W55" s="3" t="s">
        <v>176</v>
      </c>
      <c r="X55" s="5" t="s">
        <v>47</v>
      </c>
      <c r="Y55" s="3" t="s">
        <v>47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46</v>
      </c>
      <c r="AE55" s="3" t="s">
        <v>107</v>
      </c>
      <c r="AF55" s="5" t="s">
        <v>321</v>
      </c>
      <c r="AG55" s="3" t="s">
        <v>592</v>
      </c>
      <c r="AH55" s="5" t="s">
        <v>6192</v>
      </c>
      <c r="AI55" s="3" t="s">
        <v>6193</v>
      </c>
      <c r="AK55" s="16">
        <f t="shared" si="5"/>
        <v>-125.17000000000007</v>
      </c>
      <c r="AL55" t="str">
        <f t="shared" si="6"/>
        <v xml:space="preserve">  </v>
      </c>
      <c r="AN55" s="23">
        <f t="shared" si="7"/>
        <v>-1.2933382008934196</v>
      </c>
      <c r="AQ55" s="25">
        <f t="shared" si="3"/>
        <v>0.90205294305699391</v>
      </c>
      <c r="AR55" s="41">
        <f t="shared" si="4"/>
        <v>1.1085823816627329</v>
      </c>
    </row>
    <row r="56" spans="1:44" x14ac:dyDescent="0.25">
      <c r="A56" s="3" t="s">
        <v>773</v>
      </c>
      <c r="B56" s="4" t="s">
        <v>428</v>
      </c>
      <c r="C56" s="3" t="s">
        <v>42</v>
      </c>
      <c r="D56" s="3" t="s">
        <v>377</v>
      </c>
      <c r="E56" s="3" t="s">
        <v>3648</v>
      </c>
      <c r="F56" s="3" t="s">
        <v>676</v>
      </c>
      <c r="G56" s="3" t="s">
        <v>42</v>
      </c>
      <c r="H56" s="5" t="s">
        <v>47</v>
      </c>
      <c r="I56" s="3" t="s">
        <v>46</v>
      </c>
      <c r="J56" s="3" t="s">
        <v>47</v>
      </c>
      <c r="K56" s="3" t="s">
        <v>143</v>
      </c>
      <c r="L56" s="5" t="s">
        <v>40</v>
      </c>
      <c r="M56" s="3" t="s">
        <v>61</v>
      </c>
      <c r="N56" s="3" t="s">
        <v>61</v>
      </c>
      <c r="O56" s="3" t="s">
        <v>38</v>
      </c>
      <c r="P56" s="5" t="s">
        <v>47</v>
      </c>
      <c r="Q56" s="3" t="s">
        <v>48</v>
      </c>
      <c r="R56" s="3" t="s">
        <v>46</v>
      </c>
      <c r="S56" s="3" t="s">
        <v>1189</v>
      </c>
      <c r="T56" s="5" t="s">
        <v>2518</v>
      </c>
      <c r="U56" s="3" t="s">
        <v>86</v>
      </c>
      <c r="V56" s="3" t="s">
        <v>40</v>
      </c>
      <c r="W56" s="3" t="s">
        <v>176</v>
      </c>
      <c r="X56" s="5" t="s">
        <v>80</v>
      </c>
      <c r="Y56" s="3" t="s">
        <v>80</v>
      </c>
      <c r="Z56" s="3" t="s">
        <v>47</v>
      </c>
      <c r="AA56" s="3" t="s">
        <v>121</v>
      </c>
      <c r="AB56" s="5" t="s">
        <v>46</v>
      </c>
      <c r="AC56" s="3" t="s">
        <v>46</v>
      </c>
      <c r="AD56" s="3" t="s">
        <v>46</v>
      </c>
      <c r="AE56" s="3" t="s">
        <v>134</v>
      </c>
      <c r="AF56" s="5" t="s">
        <v>2743</v>
      </c>
      <c r="AG56" s="3" t="s">
        <v>1532</v>
      </c>
      <c r="AH56" s="5" t="s">
        <v>6194</v>
      </c>
      <c r="AI56" s="3" t="s">
        <v>6195</v>
      </c>
      <c r="AK56" s="16">
        <f t="shared" si="5"/>
        <v>-135.80999999999995</v>
      </c>
      <c r="AL56" t="str">
        <f t="shared" si="6"/>
        <v xml:space="preserve">  </v>
      </c>
      <c r="AN56" s="23">
        <f t="shared" si="7"/>
        <v>-1.403267686135462</v>
      </c>
      <c r="AQ56" s="25">
        <f t="shared" si="3"/>
        <v>0.91973148483760592</v>
      </c>
      <c r="AR56" s="41">
        <f t="shared" si="4"/>
        <v>1.0872738581702102</v>
      </c>
    </row>
    <row r="57" spans="1:44" x14ac:dyDescent="0.25">
      <c r="A57" s="3" t="s">
        <v>355</v>
      </c>
      <c r="B57" s="4" t="s">
        <v>109</v>
      </c>
      <c r="C57" s="3" t="s">
        <v>42</v>
      </c>
      <c r="D57" s="3" t="s">
        <v>59</v>
      </c>
      <c r="E57" s="3" t="s">
        <v>3693</v>
      </c>
      <c r="F57" s="3" t="s">
        <v>92</v>
      </c>
      <c r="G57" s="3" t="s">
        <v>111</v>
      </c>
      <c r="H57" s="5" t="s">
        <v>46</v>
      </c>
      <c r="I57" s="3" t="s">
        <v>47</v>
      </c>
      <c r="J57" s="3" t="s">
        <v>47</v>
      </c>
      <c r="K57" s="3" t="s">
        <v>143</v>
      </c>
      <c r="L57" s="5" t="s">
        <v>47</v>
      </c>
      <c r="M57" s="3" t="s">
        <v>80</v>
      </c>
      <c r="N57" s="3" t="s">
        <v>46</v>
      </c>
      <c r="O57" s="3" t="s">
        <v>38</v>
      </c>
      <c r="P57" s="5" t="s">
        <v>47</v>
      </c>
      <c r="Q57" s="3" t="s">
        <v>47</v>
      </c>
      <c r="R57" s="3" t="s">
        <v>47</v>
      </c>
      <c r="S57" s="3" t="s">
        <v>50</v>
      </c>
      <c r="T57" s="5" t="s">
        <v>61</v>
      </c>
      <c r="U57" s="3" t="s">
        <v>46</v>
      </c>
      <c r="V57" s="3" t="s">
        <v>47</v>
      </c>
      <c r="W57" s="3" t="s">
        <v>176</v>
      </c>
      <c r="X57" s="5" t="s">
        <v>61</v>
      </c>
      <c r="Y57" s="3" t="s">
        <v>47</v>
      </c>
      <c r="Z57" s="3" t="s">
        <v>46</v>
      </c>
      <c r="AA57" s="3" t="s">
        <v>121</v>
      </c>
      <c r="AB57" s="5" t="s">
        <v>46</v>
      </c>
      <c r="AC57" s="3" t="s">
        <v>46</v>
      </c>
      <c r="AD57" s="3" t="s">
        <v>46</v>
      </c>
      <c r="AE57" s="3" t="s">
        <v>273</v>
      </c>
      <c r="AF57" s="5" t="s">
        <v>220</v>
      </c>
      <c r="AG57" s="3" t="s">
        <v>896</v>
      </c>
      <c r="AH57" s="5" t="s">
        <v>6196</v>
      </c>
      <c r="AI57" s="3" t="s">
        <v>6197</v>
      </c>
      <c r="AK57" s="16">
        <f t="shared" si="5"/>
        <v>-183.20000000000027</v>
      </c>
      <c r="AL57" t="str">
        <f t="shared" si="6"/>
        <v xml:space="preserve">  </v>
      </c>
      <c r="AN57" s="23">
        <f t="shared" si="7"/>
        <v>-1.8928878276411476</v>
      </c>
      <c r="AQ57" s="25">
        <f t="shared" si="3"/>
        <v>0.97081360583110932</v>
      </c>
      <c r="AR57" s="41">
        <f t="shared" si="4"/>
        <v>1.0300638495315528</v>
      </c>
    </row>
    <row r="58" spans="1:44" x14ac:dyDescent="0.25">
      <c r="A58" s="3" t="s">
        <v>821</v>
      </c>
      <c r="B58" s="4" t="s">
        <v>2741</v>
      </c>
      <c r="C58" s="3" t="s">
        <v>58</v>
      </c>
      <c r="D58" s="3" t="s">
        <v>115</v>
      </c>
      <c r="E58" s="3" t="s">
        <v>3712</v>
      </c>
      <c r="F58" s="3" t="s">
        <v>1270</v>
      </c>
      <c r="G58" s="3" t="s">
        <v>42</v>
      </c>
      <c r="H58" s="5" t="s">
        <v>47</v>
      </c>
      <c r="I58" s="3" t="s">
        <v>46</v>
      </c>
      <c r="J58" s="3" t="s">
        <v>46</v>
      </c>
      <c r="K58" s="3" t="s">
        <v>143</v>
      </c>
      <c r="L58" s="5" t="s">
        <v>47</v>
      </c>
      <c r="M58" s="3" t="s">
        <v>47</v>
      </c>
      <c r="N58" s="3" t="s">
        <v>46</v>
      </c>
      <c r="O58" s="3" t="s">
        <v>38</v>
      </c>
      <c r="P58" s="5" t="s">
        <v>47</v>
      </c>
      <c r="Q58" s="3" t="s">
        <v>86</v>
      </c>
      <c r="R58" s="3" t="s">
        <v>47</v>
      </c>
      <c r="S58" s="3" t="s">
        <v>235</v>
      </c>
      <c r="T58" s="5" t="s">
        <v>61</v>
      </c>
      <c r="U58" s="3" t="s">
        <v>2518</v>
      </c>
      <c r="V58" s="3" t="s">
        <v>47</v>
      </c>
      <c r="W58" s="3" t="s">
        <v>176</v>
      </c>
      <c r="X58" s="5" t="s">
        <v>47</v>
      </c>
      <c r="Y58" s="3" t="s">
        <v>48</v>
      </c>
      <c r="Z58" s="3" t="s">
        <v>46</v>
      </c>
      <c r="AA58" s="3" t="s">
        <v>121</v>
      </c>
      <c r="AB58" s="5" t="s">
        <v>46</v>
      </c>
      <c r="AC58" s="3" t="s">
        <v>46</v>
      </c>
      <c r="AD58" s="3" t="s">
        <v>47</v>
      </c>
      <c r="AE58" s="3" t="s">
        <v>176</v>
      </c>
      <c r="AF58" s="5" t="s">
        <v>2787</v>
      </c>
      <c r="AG58" s="3" t="s">
        <v>237</v>
      </c>
      <c r="AH58" s="5" t="s">
        <v>6198</v>
      </c>
      <c r="AI58" s="3" t="s">
        <v>6199</v>
      </c>
      <c r="AK58" s="16">
        <f t="shared" si="5"/>
        <v>-167.51999999999998</v>
      </c>
      <c r="AL58" t="str">
        <f t="shared" si="6"/>
        <v xml:space="preserve">  </v>
      </c>
      <c r="AN58" s="23">
        <f t="shared" si="7"/>
        <v>-1.7308864809686588</v>
      </c>
      <c r="AQ58" s="25">
        <f t="shared" si="3"/>
        <v>0.9582639933530267</v>
      </c>
      <c r="AR58" s="41">
        <f t="shared" si="4"/>
        <v>1.0435537669540691</v>
      </c>
    </row>
    <row r="59" spans="1:44" x14ac:dyDescent="0.25">
      <c r="A59" s="3" t="s">
        <v>210</v>
      </c>
      <c r="B59" s="4" t="s">
        <v>3731</v>
      </c>
      <c r="C59" s="3" t="s">
        <v>278</v>
      </c>
      <c r="D59" s="3" t="s">
        <v>1103</v>
      </c>
      <c r="E59" s="3" t="s">
        <v>3732</v>
      </c>
      <c r="F59" s="3" t="s">
        <v>1149</v>
      </c>
      <c r="G59" s="3" t="s">
        <v>42</v>
      </c>
      <c r="H59" s="5" t="s">
        <v>47</v>
      </c>
      <c r="I59" s="3" t="s">
        <v>46</v>
      </c>
      <c r="J59" s="3" t="s">
        <v>46</v>
      </c>
      <c r="K59" s="3" t="s">
        <v>143</v>
      </c>
      <c r="L59" s="5" t="s">
        <v>86</v>
      </c>
      <c r="M59" s="3" t="s">
        <v>61</v>
      </c>
      <c r="N59" s="3" t="s">
        <v>46</v>
      </c>
      <c r="O59" s="3" t="s">
        <v>38</v>
      </c>
      <c r="P59" s="5" t="s">
        <v>48</v>
      </c>
      <c r="Q59" s="3" t="s">
        <v>86</v>
      </c>
      <c r="R59" s="3" t="s">
        <v>2524</v>
      </c>
      <c r="S59" s="3" t="s">
        <v>50</v>
      </c>
      <c r="T59" s="5" t="s">
        <v>61</v>
      </c>
      <c r="U59" s="3" t="s">
        <v>86</v>
      </c>
      <c r="V59" s="3" t="s">
        <v>47</v>
      </c>
      <c r="W59" s="3" t="s">
        <v>176</v>
      </c>
      <c r="X59" s="5" t="s">
        <v>47</v>
      </c>
      <c r="Y59" s="3" t="s">
        <v>80</v>
      </c>
      <c r="Z59" s="3" t="s">
        <v>47</v>
      </c>
      <c r="AA59" s="3" t="s">
        <v>121</v>
      </c>
      <c r="AB59" s="5" t="s">
        <v>46</v>
      </c>
      <c r="AC59" s="3" t="s">
        <v>80</v>
      </c>
      <c r="AD59" s="3" t="s">
        <v>80</v>
      </c>
      <c r="AE59" s="3" t="s">
        <v>176</v>
      </c>
      <c r="AF59" s="5" t="s">
        <v>2795</v>
      </c>
      <c r="AG59" s="3" t="s">
        <v>184</v>
      </c>
      <c r="AH59" s="5" t="s">
        <v>6200</v>
      </c>
      <c r="AI59" s="3" t="s">
        <v>6201</v>
      </c>
      <c r="AK59" s="16">
        <f t="shared" si="5"/>
        <v>66.710000000000036</v>
      </c>
      <c r="AL59" t="str">
        <f t="shared" si="6"/>
        <v xml:space="preserve">  </v>
      </c>
      <c r="AN59" s="23">
        <f t="shared" si="7"/>
        <v>0.6891119521369734</v>
      </c>
      <c r="AQ59" s="25">
        <f t="shared" si="3"/>
        <v>0.24537640956578288</v>
      </c>
      <c r="AR59" s="41">
        <f t="shared" si="4"/>
        <v>4.0753713927495969</v>
      </c>
    </row>
    <row r="60" spans="1:44" x14ac:dyDescent="0.25">
      <c r="A60" s="3" t="s">
        <v>188</v>
      </c>
      <c r="B60" s="4" t="s">
        <v>864</v>
      </c>
      <c r="C60" s="3" t="s">
        <v>151</v>
      </c>
      <c r="D60" s="3" t="s">
        <v>515</v>
      </c>
      <c r="E60" s="3" t="s">
        <v>42</v>
      </c>
      <c r="F60" s="3" t="s">
        <v>80</v>
      </c>
      <c r="G60" s="3" t="s">
        <v>42</v>
      </c>
      <c r="H60" s="5" t="s">
        <v>47</v>
      </c>
      <c r="I60" s="3" t="s">
        <v>46</v>
      </c>
      <c r="J60" s="3" t="s">
        <v>80</v>
      </c>
      <c r="K60" s="3" t="s">
        <v>143</v>
      </c>
      <c r="L60" s="5" t="s">
        <v>47</v>
      </c>
      <c r="M60" s="3" t="s">
        <v>46</v>
      </c>
      <c r="N60" s="3" t="s">
        <v>86</v>
      </c>
      <c r="O60" s="3" t="s">
        <v>38</v>
      </c>
      <c r="P60" s="5" t="s">
        <v>48</v>
      </c>
      <c r="Q60" s="3" t="s">
        <v>61</v>
      </c>
      <c r="R60" s="3" t="s">
        <v>46</v>
      </c>
      <c r="S60" s="3" t="s">
        <v>539</v>
      </c>
      <c r="T60" s="5" t="s">
        <v>61</v>
      </c>
      <c r="U60" s="3" t="s">
        <v>40</v>
      </c>
      <c r="V60" s="3" t="s">
        <v>47</v>
      </c>
      <c r="W60" s="3" t="s">
        <v>176</v>
      </c>
      <c r="X60" s="5" t="s">
        <v>47</v>
      </c>
      <c r="Y60" s="3" t="s">
        <v>80</v>
      </c>
      <c r="Z60" s="3" t="s">
        <v>80</v>
      </c>
      <c r="AA60" s="3" t="s">
        <v>121</v>
      </c>
      <c r="AB60" s="5" t="s">
        <v>46</v>
      </c>
      <c r="AC60" s="3" t="s">
        <v>80</v>
      </c>
      <c r="AD60" s="3" t="s">
        <v>80</v>
      </c>
      <c r="AE60" s="3" t="s">
        <v>176</v>
      </c>
      <c r="AF60" s="5" t="s">
        <v>281</v>
      </c>
      <c r="AG60" s="3" t="s">
        <v>1291</v>
      </c>
      <c r="AH60" s="5" t="s">
        <v>6202</v>
      </c>
      <c r="AI60" s="3" t="s">
        <v>42</v>
      </c>
      <c r="AK60" s="16">
        <f t="shared" si="5"/>
        <v>0</v>
      </c>
      <c r="AL60" t="str">
        <f t="shared" si="6"/>
        <v xml:space="preserve">  </v>
      </c>
      <c r="AN60" s="23">
        <f t="shared" si="7"/>
        <v>-1.1699151873607065E-4</v>
      </c>
      <c r="AQ60" s="25">
        <f t="shared" si="3"/>
        <v>0.50004667286316573</v>
      </c>
      <c r="AR60" s="41">
        <f t="shared" si="4"/>
        <v>1.9998133259725597</v>
      </c>
    </row>
    <row r="61" spans="1:44" x14ac:dyDescent="0.25">
      <c r="A61" s="3" t="s">
        <v>340</v>
      </c>
      <c r="B61" s="4" t="s">
        <v>2498</v>
      </c>
      <c r="C61" s="3" t="s">
        <v>42</v>
      </c>
      <c r="D61" s="3" t="s">
        <v>193</v>
      </c>
      <c r="E61" s="3" t="s">
        <v>3728</v>
      </c>
      <c r="F61" s="3" t="s">
        <v>597</v>
      </c>
      <c r="G61" s="3" t="s">
        <v>42</v>
      </c>
      <c r="H61" s="5" t="s">
        <v>47</v>
      </c>
      <c r="I61" s="3" t="s">
        <v>46</v>
      </c>
      <c r="J61" s="3" t="s">
        <v>47</v>
      </c>
      <c r="K61" s="3" t="s">
        <v>143</v>
      </c>
      <c r="L61" s="5" t="s">
        <v>80</v>
      </c>
      <c r="M61" s="3" t="s">
        <v>80</v>
      </c>
      <c r="N61" s="3" t="s">
        <v>46</v>
      </c>
      <c r="O61" s="3" t="s">
        <v>38</v>
      </c>
      <c r="P61" s="5" t="s">
        <v>80</v>
      </c>
      <c r="Q61" s="3" t="s">
        <v>80</v>
      </c>
      <c r="R61" s="3" t="s">
        <v>80</v>
      </c>
      <c r="S61" s="3" t="s">
        <v>50</v>
      </c>
      <c r="T61" s="5" t="s">
        <v>46</v>
      </c>
      <c r="U61" s="3" t="s">
        <v>61</v>
      </c>
      <c r="V61" s="3" t="s">
        <v>80</v>
      </c>
      <c r="W61" s="3" t="s">
        <v>189</v>
      </c>
      <c r="X61" s="5" t="s">
        <v>47</v>
      </c>
      <c r="Y61" s="3" t="s">
        <v>80</v>
      </c>
      <c r="Z61" s="3" t="s">
        <v>47</v>
      </c>
      <c r="AA61" s="3" t="s">
        <v>121</v>
      </c>
      <c r="AB61" s="5" t="s">
        <v>46</v>
      </c>
      <c r="AC61" s="3" t="s">
        <v>46</v>
      </c>
      <c r="AD61" s="3" t="s">
        <v>46</v>
      </c>
      <c r="AE61" s="3" t="s">
        <v>220</v>
      </c>
      <c r="AF61" s="5" t="s">
        <v>281</v>
      </c>
      <c r="AG61" s="3" t="s">
        <v>191</v>
      </c>
      <c r="AH61" s="5" t="s">
        <v>6202</v>
      </c>
      <c r="AI61" s="3" t="s">
        <v>4454</v>
      </c>
      <c r="AK61" s="16">
        <f t="shared" si="5"/>
        <v>-69.289999999999964</v>
      </c>
      <c r="AL61" t="str">
        <f t="shared" si="6"/>
        <v xml:space="preserve">  </v>
      </c>
      <c r="AN61" s="23">
        <f t="shared" si="7"/>
        <v>-0.71600176900193269</v>
      </c>
      <c r="AQ61" s="25">
        <f t="shared" si="3"/>
        <v>0.76300487169836639</v>
      </c>
      <c r="AR61" s="41">
        <f t="shared" si="4"/>
        <v>1.3106076213826894</v>
      </c>
    </row>
    <row r="62" spans="1:44" x14ac:dyDescent="0.25">
      <c r="A62" s="3" t="s">
        <v>78</v>
      </c>
      <c r="B62" s="4" t="s">
        <v>3344</v>
      </c>
      <c r="C62" s="3" t="s">
        <v>58</v>
      </c>
      <c r="D62" s="3" t="s">
        <v>515</v>
      </c>
      <c r="E62" s="3" t="s">
        <v>3750</v>
      </c>
      <c r="F62" s="3" t="s">
        <v>3751</v>
      </c>
      <c r="G62" s="3" t="s">
        <v>42</v>
      </c>
      <c r="H62" s="5" t="s">
        <v>47</v>
      </c>
      <c r="I62" s="3" t="s">
        <v>46</v>
      </c>
      <c r="J62" s="3" t="s">
        <v>47</v>
      </c>
      <c r="K62" s="3" t="s">
        <v>143</v>
      </c>
      <c r="L62" s="5" t="s">
        <v>48</v>
      </c>
      <c r="M62" s="3" t="s">
        <v>40</v>
      </c>
      <c r="N62" s="3" t="s">
        <v>47</v>
      </c>
      <c r="O62" s="3" t="s">
        <v>38</v>
      </c>
      <c r="P62" s="5" t="s">
        <v>47</v>
      </c>
      <c r="Q62" s="3" t="s">
        <v>40</v>
      </c>
      <c r="R62" s="3" t="s">
        <v>2524</v>
      </c>
      <c r="S62" s="3" t="s">
        <v>226</v>
      </c>
      <c r="T62" s="5" t="s">
        <v>61</v>
      </c>
      <c r="U62" s="3" t="s">
        <v>48</v>
      </c>
      <c r="V62" s="3" t="s">
        <v>47</v>
      </c>
      <c r="W62" s="3" t="s">
        <v>176</v>
      </c>
      <c r="X62" s="5" t="s">
        <v>2525</v>
      </c>
      <c r="Y62" s="3" t="s">
        <v>47</v>
      </c>
      <c r="Z62" s="3" t="s">
        <v>47</v>
      </c>
      <c r="AA62" s="3" t="s">
        <v>121</v>
      </c>
      <c r="AB62" s="5" t="s">
        <v>40</v>
      </c>
      <c r="AC62" s="3" t="s">
        <v>46</v>
      </c>
      <c r="AD62" s="3" t="s">
        <v>46</v>
      </c>
      <c r="AE62" s="3" t="s">
        <v>176</v>
      </c>
      <c r="AF62" s="5" t="s">
        <v>273</v>
      </c>
      <c r="AG62" s="3" t="s">
        <v>246</v>
      </c>
      <c r="AH62" s="5" t="s">
        <v>6203</v>
      </c>
      <c r="AI62" s="3" t="s">
        <v>6204</v>
      </c>
      <c r="AK62" s="16">
        <f t="shared" si="5"/>
        <v>50.529999999999973</v>
      </c>
      <c r="AL62" t="str">
        <f t="shared" si="6"/>
        <v xml:space="preserve">  </v>
      </c>
      <c r="AN62" s="23">
        <f t="shared" si="7"/>
        <v>0.52194474619559394</v>
      </c>
      <c r="AQ62" s="25">
        <f t="shared" si="3"/>
        <v>0.30085440105305472</v>
      </c>
      <c r="AR62" s="41">
        <f t="shared" si="4"/>
        <v>3.3238669485963515</v>
      </c>
    </row>
    <row r="63" spans="1:44" x14ac:dyDescent="0.25">
      <c r="A63" s="3" t="s">
        <v>396</v>
      </c>
      <c r="B63" s="4" t="s">
        <v>2574</v>
      </c>
      <c r="C63" s="3" t="s">
        <v>63</v>
      </c>
      <c r="D63" s="3" t="s">
        <v>515</v>
      </c>
      <c r="E63" s="3" t="s">
        <v>42</v>
      </c>
      <c r="F63" s="3" t="s">
        <v>80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143</v>
      </c>
      <c r="L63" s="5" t="s">
        <v>86</v>
      </c>
      <c r="M63" s="3" t="s">
        <v>47</v>
      </c>
      <c r="N63" s="3" t="s">
        <v>47</v>
      </c>
      <c r="O63" s="3" t="s">
        <v>38</v>
      </c>
      <c r="P63" s="5" t="s">
        <v>47</v>
      </c>
      <c r="Q63" s="3" t="s">
        <v>48</v>
      </c>
      <c r="R63" s="3" t="s">
        <v>2524</v>
      </c>
      <c r="S63" s="3" t="s">
        <v>50</v>
      </c>
      <c r="T63" s="5" t="s">
        <v>46</v>
      </c>
      <c r="U63" s="3" t="s">
        <v>61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2525</v>
      </c>
      <c r="AC63" s="3" t="s">
        <v>80</v>
      </c>
      <c r="AD63" s="3" t="s">
        <v>80</v>
      </c>
      <c r="AE63" s="3" t="s">
        <v>176</v>
      </c>
      <c r="AF63" s="5" t="s">
        <v>134</v>
      </c>
      <c r="AG63" s="3" t="s">
        <v>184</v>
      </c>
      <c r="AH63" s="5" t="s">
        <v>6205</v>
      </c>
      <c r="AI63" s="3" t="s">
        <v>42</v>
      </c>
      <c r="AK63" s="16">
        <f t="shared" si="5"/>
        <v>0</v>
      </c>
      <c r="AL63" t="str">
        <f t="shared" si="6"/>
        <v xml:space="preserve">  </v>
      </c>
      <c r="AN63" s="23">
        <f t="shared" si="7"/>
        <v>-1.1699151873607065E-4</v>
      </c>
      <c r="AQ63" s="25">
        <f t="shared" si="3"/>
        <v>0.50004667286316573</v>
      </c>
      <c r="AR63" s="41">
        <f t="shared" si="4"/>
        <v>1.9998133259725597</v>
      </c>
    </row>
    <row r="64" spans="1:44" x14ac:dyDescent="0.25">
      <c r="A64" s="3" t="s">
        <v>38</v>
      </c>
      <c r="B64" s="4" t="s">
        <v>3682</v>
      </c>
      <c r="C64" s="3" t="s">
        <v>42</v>
      </c>
      <c r="D64" s="3" t="s">
        <v>1260</v>
      </c>
      <c r="E64" s="3" t="s">
        <v>3683</v>
      </c>
      <c r="F64" s="3" t="s">
        <v>641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80</v>
      </c>
      <c r="M64" s="3" t="s">
        <v>61</v>
      </c>
      <c r="N64" s="3" t="s">
        <v>80</v>
      </c>
      <c r="O64" s="3" t="s">
        <v>38</v>
      </c>
      <c r="P64" s="5" t="s">
        <v>48</v>
      </c>
      <c r="Q64" s="3" t="s">
        <v>86</v>
      </c>
      <c r="R64" s="3" t="s">
        <v>47</v>
      </c>
      <c r="S64" s="3" t="s">
        <v>50</v>
      </c>
      <c r="T64" s="5" t="s">
        <v>61</v>
      </c>
      <c r="U64" s="3" t="s">
        <v>2525</v>
      </c>
      <c r="V64" s="3" t="s">
        <v>80</v>
      </c>
      <c r="W64" s="3" t="s">
        <v>176</v>
      </c>
      <c r="X64" s="5" t="s">
        <v>2525</v>
      </c>
      <c r="Y64" s="3" t="s">
        <v>80</v>
      </c>
      <c r="Z64" s="3" t="s">
        <v>80</v>
      </c>
      <c r="AA64" s="3" t="s">
        <v>121</v>
      </c>
      <c r="AB64" s="5" t="s">
        <v>61</v>
      </c>
      <c r="AC64" s="3" t="s">
        <v>46</v>
      </c>
      <c r="AD64" s="3" t="s">
        <v>80</v>
      </c>
      <c r="AE64" s="3" t="s">
        <v>176</v>
      </c>
      <c r="AF64" s="5" t="s">
        <v>297</v>
      </c>
      <c r="AG64" s="3" t="s">
        <v>184</v>
      </c>
      <c r="AH64" s="5" t="s">
        <v>6206</v>
      </c>
      <c r="AI64" s="3" t="s">
        <v>6207</v>
      </c>
      <c r="AK64" s="16">
        <f t="shared" si="5"/>
        <v>-177.5</v>
      </c>
      <c r="AL64" t="str">
        <f t="shared" si="6"/>
        <v xml:space="preserve">  </v>
      </c>
      <c r="AN64" s="23">
        <f t="shared" si="7"/>
        <v>-1.8339970319757641</v>
      </c>
      <c r="AQ64" s="25">
        <f t="shared" si="3"/>
        <v>0.96667278263615475</v>
      </c>
      <c r="AR64" s="41">
        <f t="shared" si="4"/>
        <v>1.034476213629353</v>
      </c>
    </row>
    <row r="65" spans="1:44" x14ac:dyDescent="0.25">
      <c r="A65" s="3" t="s">
        <v>411</v>
      </c>
      <c r="B65" s="4" t="s">
        <v>1959</v>
      </c>
      <c r="C65" s="3" t="s">
        <v>58</v>
      </c>
      <c r="D65" s="3" t="s">
        <v>515</v>
      </c>
      <c r="E65" s="3" t="s">
        <v>3724</v>
      </c>
      <c r="F65" s="3" t="s">
        <v>1545</v>
      </c>
      <c r="G65" s="3" t="s">
        <v>42</v>
      </c>
      <c r="H65" s="5" t="s">
        <v>47</v>
      </c>
      <c r="I65" s="3" t="s">
        <v>46</v>
      </c>
      <c r="J65" s="3" t="s">
        <v>47</v>
      </c>
      <c r="K65" s="3" t="s">
        <v>143</v>
      </c>
      <c r="L65" s="5" t="s">
        <v>80</v>
      </c>
      <c r="M65" s="3" t="s">
        <v>2518</v>
      </c>
      <c r="N65" s="3" t="s">
        <v>47</v>
      </c>
      <c r="O65" s="3" t="s">
        <v>38</v>
      </c>
      <c r="P65" s="5" t="s">
        <v>47</v>
      </c>
      <c r="Q65" s="3" t="s">
        <v>40</v>
      </c>
      <c r="R65" s="3" t="s">
        <v>46</v>
      </c>
      <c r="S65" s="3" t="s">
        <v>223</v>
      </c>
      <c r="T65" s="5" t="s">
        <v>2518</v>
      </c>
      <c r="U65" s="3" t="s">
        <v>2525</v>
      </c>
      <c r="V65" s="3" t="s">
        <v>80</v>
      </c>
      <c r="W65" s="3" t="s">
        <v>176</v>
      </c>
      <c r="X65" s="5" t="s">
        <v>47</v>
      </c>
      <c r="Y65" s="3" t="s">
        <v>80</v>
      </c>
      <c r="Z65" s="3" t="s">
        <v>80</v>
      </c>
      <c r="AA65" s="3" t="s">
        <v>121</v>
      </c>
      <c r="AB65" s="5" t="s">
        <v>46</v>
      </c>
      <c r="AC65" s="3" t="s">
        <v>47</v>
      </c>
      <c r="AD65" s="3" t="s">
        <v>47</v>
      </c>
      <c r="AE65" s="3" t="s">
        <v>176</v>
      </c>
      <c r="AF65" s="5" t="s">
        <v>3133</v>
      </c>
      <c r="AG65" s="3" t="s">
        <v>200</v>
      </c>
      <c r="AH65" s="5" t="s">
        <v>6208</v>
      </c>
      <c r="AI65" s="3" t="s">
        <v>5865</v>
      </c>
      <c r="AK65" s="16">
        <f t="shared" si="5"/>
        <v>-34.789999999999964</v>
      </c>
      <c r="AL65" t="str">
        <f t="shared" si="6"/>
        <v xml:space="preserve">  </v>
      </c>
      <c r="AN65" s="23">
        <f t="shared" si="7"/>
        <v>-0.35955747944831323</v>
      </c>
      <c r="AQ65" s="25">
        <f t="shared" si="3"/>
        <v>0.64041095691557082</v>
      </c>
      <c r="AR65" s="41">
        <f t="shared" si="4"/>
        <v>1.5614973310518108</v>
      </c>
    </row>
    <row r="66" spans="1:44" x14ac:dyDescent="0.25">
      <c r="A66" s="3" t="s">
        <v>196</v>
      </c>
      <c r="B66" s="4" t="s">
        <v>646</v>
      </c>
      <c r="C66" s="3" t="s">
        <v>58</v>
      </c>
      <c r="D66" s="3" t="s">
        <v>426</v>
      </c>
      <c r="E66" s="3" t="s">
        <v>3735</v>
      </c>
      <c r="F66" s="3" t="s">
        <v>295</v>
      </c>
      <c r="G66" s="3" t="s">
        <v>42</v>
      </c>
      <c r="H66" s="5" t="s">
        <v>47</v>
      </c>
      <c r="I66" s="3" t="s">
        <v>46</v>
      </c>
      <c r="J66" s="3" t="s">
        <v>47</v>
      </c>
      <c r="K66" s="3" t="s">
        <v>143</v>
      </c>
      <c r="L66" s="5" t="s">
        <v>80</v>
      </c>
      <c r="M66" s="3" t="s">
        <v>80</v>
      </c>
      <c r="N66" s="3" t="s">
        <v>80</v>
      </c>
      <c r="O66" s="3" t="s">
        <v>38</v>
      </c>
      <c r="P66" s="5" t="s">
        <v>47</v>
      </c>
      <c r="Q66" s="3" t="s">
        <v>80</v>
      </c>
      <c r="R66" s="3" t="s">
        <v>47</v>
      </c>
      <c r="S66" s="3" t="s">
        <v>50</v>
      </c>
      <c r="T66" s="5" t="s">
        <v>2524</v>
      </c>
      <c r="U66" s="3" t="s">
        <v>61</v>
      </c>
      <c r="V66" s="3" t="s">
        <v>80</v>
      </c>
      <c r="W66" s="3" t="s">
        <v>176</v>
      </c>
      <c r="X66" s="5" t="s">
        <v>2524</v>
      </c>
      <c r="Y66" s="3" t="s">
        <v>80</v>
      </c>
      <c r="Z66" s="3" t="s">
        <v>46</v>
      </c>
      <c r="AA66" s="3" t="s">
        <v>121</v>
      </c>
      <c r="AB66" s="5" t="s">
        <v>46</v>
      </c>
      <c r="AC66" s="3" t="s">
        <v>80</v>
      </c>
      <c r="AD66" s="3" t="s">
        <v>80</v>
      </c>
      <c r="AE66" s="3" t="s">
        <v>176</v>
      </c>
      <c r="AF66" s="5" t="s">
        <v>149</v>
      </c>
      <c r="AG66" s="3" t="s">
        <v>184</v>
      </c>
      <c r="AH66" s="5" t="s">
        <v>6209</v>
      </c>
      <c r="AI66" s="9" t="s">
        <v>6210</v>
      </c>
      <c r="AK66" s="16">
        <f t="shared" si="5"/>
        <v>-279.76</v>
      </c>
      <c r="AL66" t="str">
        <f t="shared" si="6"/>
        <v xml:space="preserve">  </v>
      </c>
      <c r="AN66" s="23">
        <f t="shared" si="7"/>
        <v>-2.8905185696497679</v>
      </c>
      <c r="AQ66" s="25">
        <f t="shared" si="3"/>
        <v>0.99807696595956485</v>
      </c>
      <c r="AR66" s="41">
        <f t="shared" si="4"/>
        <v>1.0019267392255529</v>
      </c>
    </row>
    <row r="67" spans="1:44" x14ac:dyDescent="0.25">
      <c r="A67" s="3" t="s">
        <v>194</v>
      </c>
      <c r="B67" s="4" t="s">
        <v>6211</v>
      </c>
      <c r="C67" s="3" t="s">
        <v>58</v>
      </c>
      <c r="D67" s="3" t="s">
        <v>515</v>
      </c>
      <c r="E67" s="3" t="s">
        <v>42</v>
      </c>
      <c r="F67" s="3" t="s">
        <v>80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48</v>
      </c>
      <c r="M67" s="3" t="s">
        <v>86</v>
      </c>
      <c r="N67" s="3" t="s">
        <v>47</v>
      </c>
      <c r="O67" s="3" t="s">
        <v>38</v>
      </c>
      <c r="P67" s="5" t="s">
        <v>48</v>
      </c>
      <c r="Q67" s="3" t="s">
        <v>48</v>
      </c>
      <c r="R67" s="3" t="s">
        <v>46</v>
      </c>
      <c r="S67" s="3" t="s">
        <v>50</v>
      </c>
      <c r="T67" s="5" t="s">
        <v>86</v>
      </c>
      <c r="U67" s="3" t="s">
        <v>2524</v>
      </c>
      <c r="V67" s="3" t="s">
        <v>47</v>
      </c>
      <c r="W67" s="3" t="s">
        <v>176</v>
      </c>
      <c r="X67" s="5" t="s">
        <v>47</v>
      </c>
      <c r="Y67" s="3" t="s">
        <v>47</v>
      </c>
      <c r="Z67" s="3" t="s">
        <v>80</v>
      </c>
      <c r="AA67" s="3" t="s">
        <v>121</v>
      </c>
      <c r="AB67" s="5" t="s">
        <v>40</v>
      </c>
      <c r="AC67" s="3" t="s">
        <v>80</v>
      </c>
      <c r="AD67" s="3" t="s">
        <v>80</v>
      </c>
      <c r="AE67" s="3" t="s">
        <v>176</v>
      </c>
      <c r="AF67" s="5" t="s">
        <v>3349</v>
      </c>
      <c r="AG67" s="3" t="s">
        <v>184</v>
      </c>
      <c r="AH67" s="5" t="s">
        <v>6212</v>
      </c>
      <c r="AI67" s="3" t="s">
        <v>42</v>
      </c>
      <c r="AK67" s="16">
        <f t="shared" si="5"/>
        <v>0</v>
      </c>
      <c r="AL67" t="str">
        <f t="shared" si="6"/>
        <v xml:space="preserve">  </v>
      </c>
      <c r="AN67" s="23">
        <f t="shared" si="7"/>
        <v>-1.1699151873607065E-4</v>
      </c>
      <c r="AQ67" s="25">
        <f t="shared" si="3"/>
        <v>0.50004667286316573</v>
      </c>
      <c r="AR67" s="41">
        <f t="shared" si="4"/>
        <v>1.9998133259725597</v>
      </c>
    </row>
    <row r="68" spans="1:44" x14ac:dyDescent="0.25">
      <c r="A68" s="3" t="s">
        <v>838</v>
      </c>
      <c r="B68" s="4" t="s">
        <v>1548</v>
      </c>
      <c r="C68" s="3" t="s">
        <v>63</v>
      </c>
      <c r="D68" s="3" t="s">
        <v>515</v>
      </c>
      <c r="E68" s="3" t="s">
        <v>42</v>
      </c>
      <c r="F68" s="3" t="s">
        <v>80</v>
      </c>
      <c r="G68" s="3" t="s">
        <v>42</v>
      </c>
      <c r="H68" s="5" t="s">
        <v>46</v>
      </c>
      <c r="I68" s="3" t="s">
        <v>47</v>
      </c>
      <c r="J68" s="3" t="s">
        <v>47</v>
      </c>
      <c r="K68" s="3" t="s">
        <v>143</v>
      </c>
      <c r="L68" s="5" t="s">
        <v>47</v>
      </c>
      <c r="M68" s="3" t="s">
        <v>86</v>
      </c>
      <c r="N68" s="3" t="s">
        <v>47</v>
      </c>
      <c r="O68" s="3" t="s">
        <v>38</v>
      </c>
      <c r="P68" s="5" t="s">
        <v>47</v>
      </c>
      <c r="Q68" s="3" t="s">
        <v>40</v>
      </c>
      <c r="R68" s="3" t="s">
        <v>47</v>
      </c>
      <c r="S68" s="3" t="s">
        <v>50</v>
      </c>
      <c r="T68" s="5" t="s">
        <v>2518</v>
      </c>
      <c r="U68" s="3" t="s">
        <v>47</v>
      </c>
      <c r="V68" s="3" t="s">
        <v>47</v>
      </c>
      <c r="W68" s="3" t="s">
        <v>176</v>
      </c>
      <c r="X68" s="5" t="s">
        <v>47</v>
      </c>
      <c r="Y68" s="3" t="s">
        <v>47</v>
      </c>
      <c r="Z68" s="3" t="s">
        <v>47</v>
      </c>
      <c r="AA68" s="3" t="s">
        <v>121</v>
      </c>
      <c r="AB68" s="5" t="s">
        <v>46</v>
      </c>
      <c r="AC68" s="3" t="s">
        <v>47</v>
      </c>
      <c r="AD68" s="3" t="s">
        <v>47</v>
      </c>
      <c r="AE68" s="3" t="s">
        <v>176</v>
      </c>
      <c r="AF68" s="5" t="s">
        <v>3359</v>
      </c>
      <c r="AG68" s="3" t="s">
        <v>184</v>
      </c>
      <c r="AH68" s="5" t="s">
        <v>6213</v>
      </c>
      <c r="AI68" s="3" t="s">
        <v>42</v>
      </c>
      <c r="AK68" s="16">
        <f t="shared" si="5"/>
        <v>0</v>
      </c>
      <c r="AL68" t="str">
        <f t="shared" si="6"/>
        <v xml:space="preserve">  </v>
      </c>
      <c r="AN68" s="23">
        <f t="shared" si="7"/>
        <v>-1.1699151873607065E-4</v>
      </c>
      <c r="AQ68" s="25">
        <f t="shared" si="3"/>
        <v>0.50004667286316573</v>
      </c>
      <c r="AR68" s="41">
        <f t="shared" si="4"/>
        <v>1.9998133259725597</v>
      </c>
    </row>
    <row r="69" spans="1:44" x14ac:dyDescent="0.25">
      <c r="A69" s="3" t="s">
        <v>294</v>
      </c>
      <c r="B69" s="4" t="s">
        <v>2558</v>
      </c>
      <c r="C69" s="3" t="s">
        <v>63</v>
      </c>
      <c r="D69" s="3" t="s">
        <v>515</v>
      </c>
      <c r="E69" s="3" t="s">
        <v>42</v>
      </c>
      <c r="F69" s="3" t="s">
        <v>80</v>
      </c>
      <c r="G69" s="3" t="s">
        <v>42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80</v>
      </c>
      <c r="M69" s="3" t="s">
        <v>48</v>
      </c>
      <c r="N69" s="3" t="s">
        <v>47</v>
      </c>
      <c r="O69" s="3" t="s">
        <v>38</v>
      </c>
      <c r="P69" s="5" t="s">
        <v>47</v>
      </c>
      <c r="Q69" s="3" t="s">
        <v>40</v>
      </c>
      <c r="R69" s="3" t="s">
        <v>47</v>
      </c>
      <c r="S69" s="3" t="s">
        <v>399</v>
      </c>
      <c r="T69" s="5" t="s">
        <v>86</v>
      </c>
      <c r="U69" s="3" t="s">
        <v>61</v>
      </c>
      <c r="V69" s="3" t="s">
        <v>47</v>
      </c>
      <c r="W69" s="3" t="s">
        <v>176</v>
      </c>
      <c r="X69" s="5" t="s">
        <v>2524</v>
      </c>
      <c r="Y69" s="3" t="s">
        <v>80</v>
      </c>
      <c r="Z69" s="3" t="s">
        <v>80</v>
      </c>
      <c r="AA69" s="3" t="s">
        <v>121</v>
      </c>
      <c r="AB69" s="5" t="s">
        <v>61</v>
      </c>
      <c r="AC69" s="3" t="s">
        <v>80</v>
      </c>
      <c r="AD69" s="3" t="s">
        <v>80</v>
      </c>
      <c r="AE69" s="3" t="s">
        <v>176</v>
      </c>
      <c r="AF69" s="5" t="s">
        <v>3521</v>
      </c>
      <c r="AG69" s="3" t="s">
        <v>451</v>
      </c>
      <c r="AH69" s="5" t="s">
        <v>6214</v>
      </c>
      <c r="AI69" s="3" t="s">
        <v>42</v>
      </c>
      <c r="AK69" s="16">
        <f t="shared" si="5"/>
        <v>0</v>
      </c>
      <c r="AL69" t="str">
        <f t="shared" si="6"/>
        <v xml:space="preserve">  </v>
      </c>
      <c r="AN69" s="23">
        <f t="shared" si="7"/>
        <v>-1.1699151873607065E-4</v>
      </c>
      <c r="AQ69" s="25">
        <f t="shared" si="3"/>
        <v>0.50004667286316573</v>
      </c>
      <c r="AR69" s="41">
        <f t="shared" si="4"/>
        <v>1.9998133259725597</v>
      </c>
    </row>
    <row r="70" spans="1:44" x14ac:dyDescent="0.25">
      <c r="A70" s="3" t="s">
        <v>472</v>
      </c>
      <c r="B70" s="4" t="s">
        <v>1746</v>
      </c>
      <c r="C70" s="3" t="s">
        <v>58</v>
      </c>
      <c r="D70" s="3" t="s">
        <v>515</v>
      </c>
      <c r="E70" s="3" t="s">
        <v>3744</v>
      </c>
      <c r="F70" s="3" t="s">
        <v>2183</v>
      </c>
      <c r="G70" s="3" t="s">
        <v>42</v>
      </c>
      <c r="H70" s="5" t="s">
        <v>47</v>
      </c>
      <c r="I70" s="3" t="s">
        <v>46</v>
      </c>
      <c r="J70" s="3" t="s">
        <v>47</v>
      </c>
      <c r="K70" s="3" t="s">
        <v>143</v>
      </c>
      <c r="L70" s="5" t="s">
        <v>47</v>
      </c>
      <c r="M70" s="3" t="s">
        <v>47</v>
      </c>
      <c r="N70" s="3" t="s">
        <v>86</v>
      </c>
      <c r="O70" s="3" t="s">
        <v>38</v>
      </c>
      <c r="P70" s="5" t="s">
        <v>40</v>
      </c>
      <c r="Q70" s="3" t="s">
        <v>40</v>
      </c>
      <c r="R70" s="3" t="s">
        <v>2524</v>
      </c>
      <c r="S70" s="3" t="s">
        <v>50</v>
      </c>
      <c r="T70" s="5" t="s">
        <v>86</v>
      </c>
      <c r="U70" s="3" t="s">
        <v>47</v>
      </c>
      <c r="V70" s="3" t="s">
        <v>80</v>
      </c>
      <c r="W70" s="3" t="s">
        <v>176</v>
      </c>
      <c r="X70" s="5" t="s">
        <v>47</v>
      </c>
      <c r="Y70" s="3" t="s">
        <v>47</v>
      </c>
      <c r="Z70" s="3" t="s">
        <v>47</v>
      </c>
      <c r="AA70" s="3" t="s">
        <v>121</v>
      </c>
      <c r="AB70" s="5" t="s">
        <v>47</v>
      </c>
      <c r="AC70" s="3" t="s">
        <v>80</v>
      </c>
      <c r="AD70" s="3" t="s">
        <v>80</v>
      </c>
      <c r="AE70" s="3" t="s">
        <v>176</v>
      </c>
      <c r="AF70" s="5" t="s">
        <v>4510</v>
      </c>
      <c r="AG70" s="3" t="s">
        <v>184</v>
      </c>
      <c r="AH70" s="5" t="s">
        <v>6215</v>
      </c>
      <c r="AI70" s="3" t="s">
        <v>6216</v>
      </c>
      <c r="AK70" s="16">
        <f t="shared" si="5"/>
        <v>-51.059999999999945</v>
      </c>
      <c r="AL70" t="str">
        <f t="shared" si="6"/>
        <v xml:space="preserve">  </v>
      </c>
      <c r="AN70" s="23">
        <f t="shared" si="7"/>
        <v>-0.52765454005809242</v>
      </c>
      <c r="AQ70" s="25">
        <f>1-_xlfn.NORM.S.DIST(AN70,TRUE)</f>
        <v>0.70113043451147328</v>
      </c>
      <c r="AR70" s="41">
        <f>1/AQ70</f>
        <v>1.4262681389615759</v>
      </c>
    </row>
    <row r="71" spans="1:44" x14ac:dyDescent="0.25">
      <c r="A71" s="3" t="s">
        <v>476</v>
      </c>
      <c r="B71" s="4" t="s">
        <v>1652</v>
      </c>
      <c r="C71" s="3" t="s">
        <v>63</v>
      </c>
      <c r="D71" s="3" t="s">
        <v>515</v>
      </c>
      <c r="E71" s="3" t="s">
        <v>42</v>
      </c>
      <c r="F71" s="3" t="s">
        <v>80</v>
      </c>
      <c r="G71" s="3" t="s">
        <v>42</v>
      </c>
      <c r="H71" s="5" t="s">
        <v>47</v>
      </c>
      <c r="I71" s="3" t="s">
        <v>46</v>
      </c>
      <c r="J71" s="3" t="s">
        <v>47</v>
      </c>
      <c r="K71" s="3" t="s">
        <v>143</v>
      </c>
      <c r="L71" s="5" t="s">
        <v>80</v>
      </c>
      <c r="M71" s="3" t="s">
        <v>80</v>
      </c>
      <c r="N71" s="3" t="s">
        <v>80</v>
      </c>
      <c r="O71" s="3" t="s">
        <v>38</v>
      </c>
      <c r="P71" s="5" t="s">
        <v>47</v>
      </c>
      <c r="Q71" s="3" t="s">
        <v>40</v>
      </c>
      <c r="R71" s="3" t="s">
        <v>2524</v>
      </c>
      <c r="S71" s="3" t="s">
        <v>50</v>
      </c>
      <c r="T71" s="5" t="s">
        <v>86</v>
      </c>
      <c r="U71" s="3" t="s">
        <v>48</v>
      </c>
      <c r="V71" s="3" t="s">
        <v>47</v>
      </c>
      <c r="W71" s="3" t="s">
        <v>176</v>
      </c>
      <c r="X71" s="5" t="s">
        <v>80</v>
      </c>
      <c r="Y71" s="3" t="s">
        <v>80</v>
      </c>
      <c r="Z71" s="3" t="s">
        <v>80</v>
      </c>
      <c r="AA71" s="3" t="s">
        <v>121</v>
      </c>
      <c r="AB71" s="5" t="s">
        <v>47</v>
      </c>
      <c r="AC71" s="3" t="s">
        <v>80</v>
      </c>
      <c r="AD71" s="3" t="s">
        <v>80</v>
      </c>
      <c r="AE71" s="3" t="s">
        <v>176</v>
      </c>
      <c r="AF71" s="5" t="s">
        <v>3742</v>
      </c>
      <c r="AG71" s="3" t="s">
        <v>184</v>
      </c>
      <c r="AH71" s="5" t="s">
        <v>6217</v>
      </c>
      <c r="AI71" s="3" t="s">
        <v>42</v>
      </c>
      <c r="AK71" s="16">
        <f t="shared" si="5"/>
        <v>0</v>
      </c>
      <c r="AL71" t="str">
        <f t="shared" si="6"/>
        <v xml:space="preserve">  </v>
      </c>
      <c r="AN71" s="23">
        <f t="shared" si="7"/>
        <v>-1.1699151873607065E-4</v>
      </c>
      <c r="AQ71" s="25">
        <f>1-_xlfn.NORM.S.DIST(AN71,TRUE)</f>
        <v>0.50004667286316573</v>
      </c>
      <c r="AR71" s="41">
        <f>1/AQ71</f>
        <v>1.9998133259725597</v>
      </c>
    </row>
    <row r="72" spans="1:44" x14ac:dyDescent="0.25">
      <c r="A72" s="3" t="s">
        <v>71</v>
      </c>
      <c r="B72" s="4" t="s">
        <v>6218</v>
      </c>
      <c r="C72" s="3" t="s">
        <v>278</v>
      </c>
      <c r="D72" s="3" t="s">
        <v>515</v>
      </c>
      <c r="E72" s="3" t="s">
        <v>42</v>
      </c>
      <c r="F72" s="3" t="s">
        <v>80</v>
      </c>
      <c r="G72" s="3" t="s">
        <v>42</v>
      </c>
      <c r="H72" s="5" t="s">
        <v>47</v>
      </c>
      <c r="I72" s="3" t="s">
        <v>47</v>
      </c>
      <c r="J72" s="3" t="s">
        <v>80</v>
      </c>
      <c r="K72" s="3" t="s">
        <v>143</v>
      </c>
      <c r="L72" s="5" t="s">
        <v>47</v>
      </c>
      <c r="M72" s="3" t="s">
        <v>47</v>
      </c>
      <c r="N72" s="3" t="s">
        <v>80</v>
      </c>
      <c r="O72" s="3" t="s">
        <v>38</v>
      </c>
      <c r="P72" s="5" t="s">
        <v>47</v>
      </c>
      <c r="Q72" s="3" t="s">
        <v>40</v>
      </c>
      <c r="R72" s="3" t="s">
        <v>47</v>
      </c>
      <c r="S72" s="3" t="s">
        <v>1189</v>
      </c>
      <c r="T72" s="5" t="s">
        <v>47</v>
      </c>
      <c r="U72" s="3" t="s">
        <v>40</v>
      </c>
      <c r="V72" s="3" t="s">
        <v>80</v>
      </c>
      <c r="W72" s="3" t="s">
        <v>176</v>
      </c>
      <c r="X72" s="5" t="s">
        <v>47</v>
      </c>
      <c r="Y72" s="3" t="s">
        <v>47</v>
      </c>
      <c r="Z72" s="3" t="s">
        <v>47</v>
      </c>
      <c r="AA72" s="3" t="s">
        <v>121</v>
      </c>
      <c r="AB72" s="5" t="s">
        <v>61</v>
      </c>
      <c r="AC72" s="3" t="s">
        <v>80</v>
      </c>
      <c r="AD72" s="3" t="s">
        <v>80</v>
      </c>
      <c r="AE72" s="3" t="s">
        <v>176</v>
      </c>
      <c r="AF72" s="5" t="s">
        <v>76</v>
      </c>
      <c r="AG72" s="3" t="s">
        <v>2530</v>
      </c>
      <c r="AH72" s="5" t="s">
        <v>6219</v>
      </c>
      <c r="AI72" s="3" t="s">
        <v>42</v>
      </c>
      <c r="AK72" s="16">
        <f t="shared" si="5"/>
        <v>0</v>
      </c>
      <c r="AL72" t="str">
        <f t="shared" si="6"/>
        <v xml:space="preserve">  </v>
      </c>
      <c r="AN72" s="23">
        <f t="shared" si="7"/>
        <v>-1.1699151873607065E-4</v>
      </c>
      <c r="AQ72" s="25">
        <f>1-_xlfn.NORM.S.DIST(AN72,TRUE)</f>
        <v>0.50004667286316573</v>
      </c>
      <c r="AR72" s="41">
        <f>1/AQ72</f>
        <v>1.9998133259725597</v>
      </c>
    </row>
    <row r="73" spans="1:44" x14ac:dyDescent="0.25">
      <c r="A73" s="67" t="s">
        <v>2647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</row>
    <row r="74" spans="1:44" x14ac:dyDescent="0.25">
      <c r="A74" s="66" t="s">
        <v>162</v>
      </c>
      <c r="B74" s="66"/>
      <c r="C74" s="66"/>
      <c r="D74" s="66"/>
      <c r="E74" s="66"/>
      <c r="F74" s="66"/>
      <c r="G74" s="66"/>
      <c r="H74" s="66"/>
    </row>
    <row r="78" spans="1:44" x14ac:dyDescent="0.25">
      <c r="A78" t="s">
        <v>42</v>
      </c>
      <c r="B78" t="s">
        <v>42</v>
      </c>
      <c r="C78" t="s">
        <v>42</v>
      </c>
      <c r="D78" t="s">
        <v>42</v>
      </c>
      <c r="E78" t="s">
        <v>42</v>
      </c>
      <c r="F78" t="s">
        <v>42</v>
      </c>
      <c r="G78" t="s">
        <v>42</v>
      </c>
      <c r="H78" t="s">
        <v>42</v>
      </c>
      <c r="I78" t="s">
        <v>42</v>
      </c>
      <c r="J78" t="s">
        <v>42</v>
      </c>
      <c r="K78" t="s">
        <v>42</v>
      </c>
      <c r="L78" t="s">
        <v>42</v>
      </c>
      <c r="M78" t="s">
        <v>42</v>
      </c>
      <c r="N78" t="s">
        <v>42</v>
      </c>
      <c r="O78" t="s">
        <v>42</v>
      </c>
      <c r="P78" t="s">
        <v>42</v>
      </c>
      <c r="Q78" t="s">
        <v>42</v>
      </c>
      <c r="R78" t="s">
        <v>42</v>
      </c>
      <c r="S78" t="s">
        <v>42</v>
      </c>
      <c r="T78" t="s">
        <v>42</v>
      </c>
      <c r="U78" t="s">
        <v>42</v>
      </c>
      <c r="V78" t="s">
        <v>42</v>
      </c>
      <c r="W78" t="s">
        <v>42</v>
      </c>
      <c r="X78" t="s">
        <v>42</v>
      </c>
      <c r="Y78" t="s">
        <v>42</v>
      </c>
      <c r="Z78" t="s">
        <v>42</v>
      </c>
      <c r="AA78" t="s">
        <v>42</v>
      </c>
      <c r="AB78" t="s">
        <v>42</v>
      </c>
      <c r="AC78" t="s">
        <v>42</v>
      </c>
      <c r="AD78" t="s">
        <v>42</v>
      </c>
      <c r="AE78" t="s">
        <v>42</v>
      </c>
      <c r="AF78" t="s">
        <v>42</v>
      </c>
      <c r="AG78" t="s">
        <v>42</v>
      </c>
      <c r="AH78" t="s">
        <v>42</v>
      </c>
      <c r="AI78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3:AI73"/>
    <mergeCell ref="A74:H74"/>
    <mergeCell ref="P2:S2"/>
    <mergeCell ref="T2:W2"/>
    <mergeCell ref="X2:AA2"/>
    <mergeCell ref="AB2:AE2"/>
    <mergeCell ref="AF2:AG2"/>
    <mergeCell ref="AH2:AH4"/>
  </mergeCells>
  <conditionalFormatting sqref="AK5:AK72">
    <cfRule type="cellIs" dxfId="98" priority="3" operator="lessThan">
      <formula>200</formula>
    </cfRule>
    <cfRule type="cellIs" dxfId="97" priority="4" operator="between">
      <formula>200</formula>
      <formula>300</formula>
    </cfRule>
    <cfRule type="cellIs" dxfId="96" priority="5" operator="between">
      <formula>300</formula>
      <formula>400</formula>
    </cfRule>
    <cfRule type="cellIs" dxfId="95" priority="6" operator="greaterThan">
      <formula>400</formula>
    </cfRule>
  </conditionalFormatting>
  <conditionalFormatting sqref="AN5:AN72">
    <cfRule type="cellIs" dxfId="94" priority="9" operator="lessThan">
      <formula>2</formula>
    </cfRule>
    <cfRule type="cellIs" dxfId="93" priority="10" operator="between">
      <formula>2</formula>
      <formula>3</formula>
    </cfRule>
    <cfRule type="cellIs" dxfId="92" priority="11" operator="between">
      <formula>3</formula>
      <formula>100</formula>
    </cfRule>
  </conditionalFormatting>
  <conditionalFormatting sqref="AQ5:AQ72">
    <cfRule type="cellIs" dxfId="91" priority="1" operator="lessThan">
      <formula>0.01</formula>
    </cfRule>
    <cfRule type="cellIs" dxfId="90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A1CC-84F2-482A-9731-0B754081211D}">
  <dimension ref="A1:AR85"/>
  <sheetViews>
    <sheetView topLeftCell="D1" workbookViewId="0">
      <selection activeCell="AR5" sqref="AQ4:AR5"/>
    </sheetView>
  </sheetViews>
  <sheetFormatPr defaultRowHeight="15" x14ac:dyDescent="0.25"/>
  <cols>
    <col min="1" max="1" width="5.5703125" customWidth="1"/>
    <col min="2" max="2" width="26.42578125" customWidth="1"/>
    <col min="3" max="3" width="4.42578125" customWidth="1"/>
    <col min="4" max="4" width="8.28515625" customWidth="1"/>
    <col min="5" max="5" width="9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7109375" customWidth="1"/>
    <col min="23" max="23" width="3" customWidth="1"/>
    <col min="24" max="26" width="4.7109375" customWidth="1"/>
    <col min="27" max="27" width="3" customWidth="1"/>
    <col min="28" max="29" width="5" customWidth="1"/>
    <col min="30" max="30" width="5.71093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5192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3198</v>
      </c>
      <c r="U3" s="2" t="s">
        <v>2051</v>
      </c>
      <c r="V3" s="2" t="s">
        <v>5193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6483</v>
      </c>
      <c r="AC3" s="2" t="s">
        <v>2495</v>
      </c>
      <c r="AD3" s="2" t="s">
        <v>5194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5195</v>
      </c>
      <c r="F5" s="3" t="s">
        <v>86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46</v>
      </c>
      <c r="O5" s="3" t="s">
        <v>38</v>
      </c>
      <c r="P5" s="5" t="s">
        <v>46</v>
      </c>
      <c r="Q5" s="3" t="s">
        <v>46</v>
      </c>
      <c r="R5" s="3" t="s">
        <v>47</v>
      </c>
      <c r="S5" s="3" t="s">
        <v>50</v>
      </c>
      <c r="T5" s="6" t="s">
        <v>46</v>
      </c>
      <c r="U5" s="7" t="s">
        <v>46</v>
      </c>
      <c r="V5" s="7" t="s">
        <v>46</v>
      </c>
      <c r="W5" s="7" t="s">
        <v>361</v>
      </c>
      <c r="X5" s="6" t="s">
        <v>46</v>
      </c>
      <c r="Y5" s="7" t="s">
        <v>46</v>
      </c>
      <c r="Z5" s="7" t="s">
        <v>46</v>
      </c>
      <c r="AA5" s="7" t="s">
        <v>194</v>
      </c>
      <c r="AB5" s="5" t="s">
        <v>46</v>
      </c>
      <c r="AC5" s="3" t="s">
        <v>2525</v>
      </c>
      <c r="AD5" s="3" t="s">
        <v>80</v>
      </c>
      <c r="AE5" s="3" t="s">
        <v>176</v>
      </c>
      <c r="AF5" s="5" t="s">
        <v>4314</v>
      </c>
      <c r="AG5" s="3" t="s">
        <v>2278</v>
      </c>
      <c r="AH5" s="5" t="s">
        <v>5195</v>
      </c>
      <c r="AI5" s="3" t="s">
        <v>3201</v>
      </c>
      <c r="AK5" s="16">
        <f>IF(OR(E5="", ISBLANK(E5)), AH5-AH5,AH5-E5)</f>
        <v>0</v>
      </c>
      <c r="AL5" t="str">
        <f>IF(AK5&gt;300,B5,"  ")</f>
        <v xml:space="preserve">  </v>
      </c>
      <c r="AN5" s="23">
        <f>(AK5-$AO$5)/$AP$5</f>
        <v>1.4542722559469495E-4</v>
      </c>
      <c r="AO5" s="21">
        <f>AVERAGE(AK5:AK78)</f>
        <v>-2.1351351351319641E-2</v>
      </c>
      <c r="AP5" s="19">
        <f>_xlfn.STDEV.P(AK5:AK78)</f>
        <v>146.81811651159299</v>
      </c>
      <c r="AQ5" s="25">
        <f>1-_xlfn.NORM.S.DIST(AN5,TRUE)</f>
        <v>0.4999419829311933</v>
      </c>
      <c r="AR5" s="41">
        <f>1/AQ5</f>
        <v>2.000232095206194</v>
      </c>
    </row>
    <row r="6" spans="1:44" x14ac:dyDescent="0.25">
      <c r="A6" s="3" t="s">
        <v>48</v>
      </c>
      <c r="B6" s="4" t="s">
        <v>2785</v>
      </c>
      <c r="C6" s="3" t="s">
        <v>42</v>
      </c>
      <c r="D6" s="3" t="s">
        <v>380</v>
      </c>
      <c r="E6" s="3" t="s">
        <v>3757</v>
      </c>
      <c r="F6" s="3" t="s">
        <v>138</v>
      </c>
      <c r="G6" s="3" t="s">
        <v>45</v>
      </c>
      <c r="H6" s="6" t="s">
        <v>46</v>
      </c>
      <c r="I6" s="7" t="s">
        <v>46</v>
      </c>
      <c r="J6" s="7" t="s">
        <v>46</v>
      </c>
      <c r="K6" s="7" t="s">
        <v>108</v>
      </c>
      <c r="L6" s="5" t="s">
        <v>46</v>
      </c>
      <c r="M6" s="3" t="s">
        <v>46</v>
      </c>
      <c r="N6" s="3" t="s">
        <v>46</v>
      </c>
      <c r="O6" s="3" t="s">
        <v>38</v>
      </c>
      <c r="P6" s="5" t="s">
        <v>46</v>
      </c>
      <c r="Q6" s="3" t="s">
        <v>46</v>
      </c>
      <c r="R6" s="3" t="s">
        <v>48</v>
      </c>
      <c r="S6" s="3" t="s">
        <v>223</v>
      </c>
      <c r="T6" s="5" t="s">
        <v>46</v>
      </c>
      <c r="U6" s="3" t="s">
        <v>46</v>
      </c>
      <c r="V6" s="3" t="s">
        <v>80</v>
      </c>
      <c r="W6" s="3" t="s">
        <v>176</v>
      </c>
      <c r="X6" s="5" t="s">
        <v>46</v>
      </c>
      <c r="Y6" s="3" t="s">
        <v>47</v>
      </c>
      <c r="Z6" s="3" t="s">
        <v>46</v>
      </c>
      <c r="AA6" s="3" t="s">
        <v>121</v>
      </c>
      <c r="AB6" s="5" t="s">
        <v>46</v>
      </c>
      <c r="AC6" s="3" t="s">
        <v>2525</v>
      </c>
      <c r="AD6" s="3" t="s">
        <v>2525</v>
      </c>
      <c r="AE6" s="3" t="s">
        <v>176</v>
      </c>
      <c r="AF6" s="5" t="s">
        <v>489</v>
      </c>
      <c r="AG6" s="3" t="s">
        <v>1840</v>
      </c>
      <c r="AH6" s="5" t="s">
        <v>5196</v>
      </c>
      <c r="AI6" s="3" t="s">
        <v>5048</v>
      </c>
      <c r="AK6" s="16">
        <f t="shared" ref="AK6:AK22" si="0">IF(OR(E6="", ISBLANK(E6)), AH6-AH6,AH6-E6)</f>
        <v>74.769999999999982</v>
      </c>
      <c r="AL6" t="str">
        <f t="shared" ref="AL6:AL22" si="1">IF(AK6&gt;300,B6,"  ")</f>
        <v xml:space="preserve">  </v>
      </c>
      <c r="AN6" s="23">
        <f t="shared" ref="AN6:AN22" si="2">(AK6-$AO$5)/$AP$5</f>
        <v>0.50941500360036052</v>
      </c>
      <c r="AQ6" s="25">
        <f t="shared" ref="AQ6:AQ69" si="3">1-_xlfn.NORM.S.DIST(AN6,TRUE)</f>
        <v>0.30523068094534345</v>
      </c>
      <c r="AR6" s="41">
        <f t="shared" ref="AR6:AR69" si="4">1/AQ6</f>
        <v>3.2762106250356475</v>
      </c>
    </row>
    <row r="7" spans="1:44" x14ac:dyDescent="0.25">
      <c r="A7" s="3" t="s">
        <v>86</v>
      </c>
      <c r="B7" s="4" t="s">
        <v>41</v>
      </c>
      <c r="C7" s="3" t="s">
        <v>42</v>
      </c>
      <c r="D7" s="3" t="s">
        <v>43</v>
      </c>
      <c r="E7" s="3" t="s">
        <v>3774</v>
      </c>
      <c r="F7" s="3" t="s">
        <v>83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340</v>
      </c>
      <c r="P7" s="5" t="s">
        <v>46</v>
      </c>
      <c r="Q7" s="3" t="s">
        <v>46</v>
      </c>
      <c r="R7" s="3" t="s">
        <v>48</v>
      </c>
      <c r="S7" s="3" t="s">
        <v>50</v>
      </c>
      <c r="T7" s="5" t="s">
        <v>46</v>
      </c>
      <c r="U7" s="3" t="s">
        <v>46</v>
      </c>
      <c r="V7" s="3" t="s">
        <v>47</v>
      </c>
      <c r="W7" s="3" t="s">
        <v>176</v>
      </c>
      <c r="X7" s="5" t="s">
        <v>46</v>
      </c>
      <c r="Y7" s="3" t="s">
        <v>47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489</v>
      </c>
      <c r="AG7" s="3" t="s">
        <v>215</v>
      </c>
      <c r="AH7" s="5" t="s">
        <v>5196</v>
      </c>
      <c r="AI7" s="3" t="s">
        <v>5197</v>
      </c>
      <c r="AK7" s="16">
        <f t="shared" si="0"/>
        <v>2</v>
      </c>
      <c r="AL7" t="str">
        <f t="shared" si="1"/>
        <v xml:space="preserve">  </v>
      </c>
      <c r="AN7" s="23">
        <f t="shared" si="2"/>
        <v>1.3767724306636985E-2</v>
      </c>
      <c r="AQ7" s="25">
        <f t="shared" si="3"/>
        <v>0.49450764618254406</v>
      </c>
      <c r="AR7" s="41">
        <f t="shared" si="4"/>
        <v>2.0222134232295712</v>
      </c>
    </row>
    <row r="8" spans="1:44" x14ac:dyDescent="0.25">
      <c r="A8" s="3" t="s">
        <v>61</v>
      </c>
      <c r="B8" s="4" t="s">
        <v>54</v>
      </c>
      <c r="C8" s="3" t="s">
        <v>42</v>
      </c>
      <c r="D8" s="3" t="s">
        <v>55</v>
      </c>
      <c r="E8" s="3" t="s">
        <v>3807</v>
      </c>
      <c r="F8" s="3" t="s">
        <v>256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2523</v>
      </c>
      <c r="N8" s="3" t="s">
        <v>61</v>
      </c>
      <c r="O8" s="3" t="s">
        <v>38</v>
      </c>
      <c r="P8" s="6" t="s">
        <v>61</v>
      </c>
      <c r="Q8" s="7" t="s">
        <v>46</v>
      </c>
      <c r="R8" s="7" t="s">
        <v>46</v>
      </c>
      <c r="S8" s="7" t="s">
        <v>50</v>
      </c>
      <c r="T8" s="5" t="s">
        <v>46</v>
      </c>
      <c r="U8" s="3" t="s">
        <v>46</v>
      </c>
      <c r="V8" s="3" t="s">
        <v>47</v>
      </c>
      <c r="W8" s="3" t="s">
        <v>176</v>
      </c>
      <c r="X8" s="5" t="s">
        <v>47</v>
      </c>
      <c r="Y8" s="3" t="s">
        <v>46</v>
      </c>
      <c r="Z8" s="3" t="s">
        <v>46</v>
      </c>
      <c r="AA8" s="3" t="s">
        <v>121</v>
      </c>
      <c r="AB8" s="5" t="s">
        <v>46</v>
      </c>
      <c r="AC8" s="3" t="s">
        <v>2525</v>
      </c>
      <c r="AD8" s="3" t="s">
        <v>2525</v>
      </c>
      <c r="AE8" s="3" t="s">
        <v>176</v>
      </c>
      <c r="AF8" s="5" t="s">
        <v>5198</v>
      </c>
      <c r="AG8" s="3" t="s">
        <v>184</v>
      </c>
      <c r="AH8" s="5" t="s">
        <v>5199</v>
      </c>
      <c r="AI8" s="3" t="s">
        <v>5200</v>
      </c>
      <c r="AK8" s="16">
        <f t="shared" si="0"/>
        <v>105.01000000000022</v>
      </c>
      <c r="AL8" t="str">
        <f t="shared" si="1"/>
        <v xml:space="preserve">  </v>
      </c>
      <c r="AN8" s="23">
        <f t="shared" si="2"/>
        <v>0.71538413546572155</v>
      </c>
      <c r="AQ8" s="25">
        <f t="shared" si="3"/>
        <v>0.23718585634490863</v>
      </c>
      <c r="AR8" s="41">
        <f t="shared" si="4"/>
        <v>4.2161029979200348</v>
      </c>
    </row>
    <row r="9" spans="1:44" x14ac:dyDescent="0.25">
      <c r="A9" s="3" t="s">
        <v>46</v>
      </c>
      <c r="B9" s="4" t="s">
        <v>2821</v>
      </c>
      <c r="C9" s="3" t="s">
        <v>42</v>
      </c>
      <c r="D9" s="3" t="s">
        <v>354</v>
      </c>
      <c r="E9" s="3" t="s">
        <v>3972</v>
      </c>
      <c r="F9" s="3" t="s">
        <v>98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4182</v>
      </c>
      <c r="O9" s="3" t="s">
        <v>38</v>
      </c>
      <c r="P9" s="5" t="s">
        <v>46</v>
      </c>
      <c r="Q9" s="3" t="s">
        <v>86</v>
      </c>
      <c r="R9" s="3" t="s">
        <v>46</v>
      </c>
      <c r="S9" s="3" t="s">
        <v>50</v>
      </c>
      <c r="T9" s="5" t="s">
        <v>46</v>
      </c>
      <c r="U9" s="3" t="s">
        <v>46</v>
      </c>
      <c r="V9" s="3" t="s">
        <v>2525</v>
      </c>
      <c r="W9" s="3" t="s">
        <v>176</v>
      </c>
      <c r="X9" s="5" t="s">
        <v>46</v>
      </c>
      <c r="Y9" s="3" t="s">
        <v>47</v>
      </c>
      <c r="Z9" s="3" t="s">
        <v>46</v>
      </c>
      <c r="AA9" s="3" t="s">
        <v>121</v>
      </c>
      <c r="AB9" s="5" t="s">
        <v>46</v>
      </c>
      <c r="AC9" s="3" t="s">
        <v>80</v>
      </c>
      <c r="AD9" s="3" t="s">
        <v>80</v>
      </c>
      <c r="AE9" s="3" t="s">
        <v>176</v>
      </c>
      <c r="AF9" s="5" t="s">
        <v>2706</v>
      </c>
      <c r="AG9" s="3" t="s">
        <v>184</v>
      </c>
      <c r="AH9" s="5" t="s">
        <v>5201</v>
      </c>
      <c r="AI9" s="3" t="s">
        <v>5202</v>
      </c>
      <c r="AK9" s="16">
        <f t="shared" si="0"/>
        <v>-12.529999999999745</v>
      </c>
      <c r="AL9" t="str">
        <f t="shared" si="1"/>
        <v xml:space="preserve">  </v>
      </c>
      <c r="AN9" s="23">
        <f t="shared" si="2"/>
        <v>-8.5198263987133524E-2</v>
      </c>
      <c r="AQ9" s="25">
        <f t="shared" si="3"/>
        <v>0.53394811464878278</v>
      </c>
      <c r="AR9" s="41">
        <f t="shared" si="4"/>
        <v>1.8728411479789082</v>
      </c>
    </row>
    <row r="10" spans="1:44" x14ac:dyDescent="0.25">
      <c r="A10" s="3" t="s">
        <v>76</v>
      </c>
      <c r="B10" s="4" t="s">
        <v>371</v>
      </c>
      <c r="C10" s="3" t="s">
        <v>42</v>
      </c>
      <c r="D10" s="3" t="s">
        <v>372</v>
      </c>
      <c r="E10" s="3" t="s">
        <v>3814</v>
      </c>
      <c r="F10" s="3" t="s">
        <v>279</v>
      </c>
      <c r="G10" s="3" t="s">
        <v>65</v>
      </c>
      <c r="H10" s="5" t="s">
        <v>46</v>
      </c>
      <c r="I10" s="3" t="s">
        <v>47</v>
      </c>
      <c r="J10" s="3" t="s">
        <v>46</v>
      </c>
      <c r="K10" s="3" t="s">
        <v>128</v>
      </c>
      <c r="L10" s="5" t="s">
        <v>46</v>
      </c>
      <c r="M10" s="3" t="s">
        <v>46</v>
      </c>
      <c r="N10" s="3" t="s">
        <v>61</v>
      </c>
      <c r="O10" s="3" t="s">
        <v>439</v>
      </c>
      <c r="P10" s="5" t="s">
        <v>46</v>
      </c>
      <c r="Q10" s="3" t="s">
        <v>46</v>
      </c>
      <c r="R10" s="3" t="s">
        <v>48</v>
      </c>
      <c r="S10" s="3" t="s">
        <v>50</v>
      </c>
      <c r="T10" s="5" t="s">
        <v>46</v>
      </c>
      <c r="U10" s="3" t="s">
        <v>46</v>
      </c>
      <c r="V10" s="3" t="s">
        <v>2525</v>
      </c>
      <c r="W10" s="3" t="s">
        <v>176</v>
      </c>
      <c r="X10" s="5" t="s">
        <v>46</v>
      </c>
      <c r="Y10" s="3" t="s">
        <v>47</v>
      </c>
      <c r="Z10" s="3" t="s">
        <v>46</v>
      </c>
      <c r="AA10" s="3" t="s">
        <v>121</v>
      </c>
      <c r="AB10" s="5" t="s">
        <v>46</v>
      </c>
      <c r="AC10" s="3" t="s">
        <v>46</v>
      </c>
      <c r="AD10" s="3" t="s">
        <v>80</v>
      </c>
      <c r="AE10" s="3" t="s">
        <v>176</v>
      </c>
      <c r="AF10" s="5" t="s">
        <v>4085</v>
      </c>
      <c r="AG10" s="3" t="s">
        <v>2530</v>
      </c>
      <c r="AH10" s="5" t="s">
        <v>5203</v>
      </c>
      <c r="AI10" s="3" t="s">
        <v>5204</v>
      </c>
      <c r="AK10" s="16">
        <f t="shared" si="0"/>
        <v>115.26999999999998</v>
      </c>
      <c r="AL10" t="str">
        <f t="shared" si="1"/>
        <v xml:space="preserve">  </v>
      </c>
      <c r="AN10" s="23">
        <f t="shared" si="2"/>
        <v>0.78526651949146686</v>
      </c>
      <c r="AQ10" s="25">
        <f t="shared" si="3"/>
        <v>0.21614866073354133</v>
      </c>
      <c r="AR10" s="41">
        <f t="shared" si="4"/>
        <v>4.626445505636311</v>
      </c>
    </row>
    <row r="11" spans="1:44" x14ac:dyDescent="0.25">
      <c r="A11" s="3" t="s">
        <v>83</v>
      </c>
      <c r="B11" s="4" t="s">
        <v>2793</v>
      </c>
      <c r="C11" s="3" t="s">
        <v>42</v>
      </c>
      <c r="D11" s="3" t="s">
        <v>380</v>
      </c>
      <c r="E11" s="3" t="s">
        <v>3827</v>
      </c>
      <c r="F11" s="3" t="s">
        <v>119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56</v>
      </c>
      <c r="L11" s="6" t="s">
        <v>46</v>
      </c>
      <c r="M11" s="7" t="s">
        <v>46</v>
      </c>
      <c r="N11" s="7" t="s">
        <v>46</v>
      </c>
      <c r="O11" s="7" t="s">
        <v>176</v>
      </c>
      <c r="P11" s="5" t="s">
        <v>46</v>
      </c>
      <c r="Q11" s="3" t="s">
        <v>46</v>
      </c>
      <c r="R11" s="3" t="s">
        <v>47</v>
      </c>
      <c r="S11" s="3" t="s">
        <v>50</v>
      </c>
      <c r="T11" s="5" t="s">
        <v>46</v>
      </c>
      <c r="U11" s="3" t="s">
        <v>46</v>
      </c>
      <c r="V11" s="3" t="s">
        <v>80</v>
      </c>
      <c r="W11" s="3" t="s">
        <v>176</v>
      </c>
      <c r="X11" s="5" t="s">
        <v>47</v>
      </c>
      <c r="Y11" s="3" t="s">
        <v>46</v>
      </c>
      <c r="Z11" s="3" t="s">
        <v>46</v>
      </c>
      <c r="AA11" s="3" t="s">
        <v>121</v>
      </c>
      <c r="AB11" s="5" t="s">
        <v>46</v>
      </c>
      <c r="AC11" s="3" t="s">
        <v>2525</v>
      </c>
      <c r="AD11" s="3" t="s">
        <v>80</v>
      </c>
      <c r="AE11" s="3" t="s">
        <v>176</v>
      </c>
      <c r="AF11" s="5" t="s">
        <v>4550</v>
      </c>
      <c r="AG11" s="3" t="s">
        <v>252</v>
      </c>
      <c r="AH11" s="5" t="s">
        <v>5205</v>
      </c>
      <c r="AI11" s="3" t="s">
        <v>4393</v>
      </c>
      <c r="AK11" s="16">
        <f t="shared" si="0"/>
        <v>-23.839999999999691</v>
      </c>
      <c r="AL11" t="str">
        <f t="shared" si="1"/>
        <v xml:space="preserve">  </v>
      </c>
      <c r="AN11" s="23">
        <f t="shared" si="2"/>
        <v>-0.16223235398042729</v>
      </c>
      <c r="AQ11" s="25">
        <f t="shared" si="3"/>
        <v>0.56443855876033222</v>
      </c>
      <c r="AR11" s="41">
        <f t="shared" si="4"/>
        <v>1.7716720172276761</v>
      </c>
    </row>
    <row r="12" spans="1:44" x14ac:dyDescent="0.25">
      <c r="A12" s="3" t="s">
        <v>88</v>
      </c>
      <c r="B12" s="4" t="s">
        <v>1107</v>
      </c>
      <c r="C12" s="3" t="s">
        <v>42</v>
      </c>
      <c r="D12" s="3" t="s">
        <v>1103</v>
      </c>
      <c r="E12" s="3" t="s">
        <v>3866</v>
      </c>
      <c r="F12" s="3" t="s">
        <v>44</v>
      </c>
      <c r="G12" s="3" t="s">
        <v>45</v>
      </c>
      <c r="H12" s="5" t="s">
        <v>46</v>
      </c>
      <c r="I12" s="3" t="s">
        <v>46</v>
      </c>
      <c r="J12" s="3" t="s">
        <v>47</v>
      </c>
      <c r="K12" s="3" t="s">
        <v>143</v>
      </c>
      <c r="L12" s="5" t="s">
        <v>46</v>
      </c>
      <c r="M12" s="3" t="s">
        <v>2523</v>
      </c>
      <c r="N12" s="3" t="s">
        <v>46</v>
      </c>
      <c r="O12" s="3" t="s">
        <v>67</v>
      </c>
      <c r="P12" s="5" t="s">
        <v>46</v>
      </c>
      <c r="Q12" s="3" t="s">
        <v>46</v>
      </c>
      <c r="R12" s="3" t="s">
        <v>48</v>
      </c>
      <c r="S12" s="3" t="s">
        <v>50</v>
      </c>
      <c r="T12" s="5" t="s">
        <v>46</v>
      </c>
      <c r="U12" s="3" t="s">
        <v>2523</v>
      </c>
      <c r="V12" s="3" t="s">
        <v>80</v>
      </c>
      <c r="W12" s="3" t="s">
        <v>176</v>
      </c>
      <c r="X12" s="5" t="s">
        <v>46</v>
      </c>
      <c r="Y12" s="3" t="s">
        <v>47</v>
      </c>
      <c r="Z12" s="3" t="s">
        <v>46</v>
      </c>
      <c r="AA12" s="3" t="s">
        <v>121</v>
      </c>
      <c r="AB12" s="6" t="s">
        <v>46</v>
      </c>
      <c r="AC12" s="7" t="s">
        <v>46</v>
      </c>
      <c r="AD12" s="7" t="s">
        <v>2525</v>
      </c>
      <c r="AE12" s="7" t="s">
        <v>176</v>
      </c>
      <c r="AF12" s="5" t="s">
        <v>476</v>
      </c>
      <c r="AG12" s="3" t="s">
        <v>1291</v>
      </c>
      <c r="AH12" s="5" t="s">
        <v>5206</v>
      </c>
      <c r="AI12" s="3" t="s">
        <v>5207</v>
      </c>
      <c r="AK12" s="16">
        <f t="shared" si="0"/>
        <v>-63.149999999999636</v>
      </c>
      <c r="AL12" t="str">
        <f t="shared" si="1"/>
        <v xml:space="preserve">  </v>
      </c>
      <c r="AN12" s="23">
        <f t="shared" si="2"/>
        <v>-0.4299786031083131</v>
      </c>
      <c r="AQ12" s="25">
        <f t="shared" si="3"/>
        <v>0.66639439702822922</v>
      </c>
      <c r="AR12" s="41">
        <f t="shared" si="4"/>
        <v>1.5006128569800068</v>
      </c>
    </row>
    <row r="13" spans="1:44" x14ac:dyDescent="0.25">
      <c r="A13" s="3" t="s">
        <v>44</v>
      </c>
      <c r="B13" s="4" t="s">
        <v>3874</v>
      </c>
      <c r="C13" s="3" t="s">
        <v>63</v>
      </c>
      <c r="D13" s="3" t="s">
        <v>372</v>
      </c>
      <c r="E13" s="3" t="s">
        <v>3875</v>
      </c>
      <c r="F13" s="3" t="s">
        <v>324</v>
      </c>
      <c r="G13" s="3" t="s">
        <v>42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4182</v>
      </c>
      <c r="O13" s="3" t="s">
        <v>38</v>
      </c>
      <c r="P13" s="5" t="s">
        <v>46</v>
      </c>
      <c r="Q13" s="3" t="s">
        <v>46</v>
      </c>
      <c r="R13" s="3" t="s">
        <v>40</v>
      </c>
      <c r="S13" s="3" t="s">
        <v>223</v>
      </c>
      <c r="T13" s="5" t="s">
        <v>46</v>
      </c>
      <c r="U13" s="3" t="s">
        <v>46</v>
      </c>
      <c r="V13" s="3" t="s">
        <v>47</v>
      </c>
      <c r="W13" s="3" t="s">
        <v>67</v>
      </c>
      <c r="X13" s="5" t="s">
        <v>46</v>
      </c>
      <c r="Y13" s="3" t="s">
        <v>46</v>
      </c>
      <c r="Z13" s="3" t="s">
        <v>47</v>
      </c>
      <c r="AA13" s="3" t="s">
        <v>121</v>
      </c>
      <c r="AB13" s="5" t="s">
        <v>46</v>
      </c>
      <c r="AC13" s="3" t="s">
        <v>2525</v>
      </c>
      <c r="AD13" s="3" t="s">
        <v>80</v>
      </c>
      <c r="AE13" s="3" t="s">
        <v>176</v>
      </c>
      <c r="AF13" s="5" t="s">
        <v>2526</v>
      </c>
      <c r="AG13" s="3" t="s">
        <v>195</v>
      </c>
      <c r="AH13" s="5" t="s">
        <v>5208</v>
      </c>
      <c r="AI13" s="3" t="s">
        <v>5209</v>
      </c>
      <c r="AK13" s="16">
        <f t="shared" si="0"/>
        <v>328.16000000000031</v>
      </c>
      <c r="AL13" t="str">
        <f t="shared" si="1"/>
        <v>Zeynalli, Rashad</v>
      </c>
      <c r="AN13" s="23">
        <f t="shared" si="2"/>
        <v>2.2352919322830158</v>
      </c>
      <c r="AQ13" s="25">
        <f t="shared" si="3"/>
        <v>1.2699094688366608E-2</v>
      </c>
      <c r="AR13" s="41">
        <f t="shared" si="4"/>
        <v>78.745770823811597</v>
      </c>
    </row>
    <row r="14" spans="1:44" x14ac:dyDescent="0.25">
      <c r="A14" s="3" t="s">
        <v>98</v>
      </c>
      <c r="B14" s="4" t="s">
        <v>353</v>
      </c>
      <c r="C14" s="3" t="s">
        <v>58</v>
      </c>
      <c r="D14" s="3" t="s">
        <v>354</v>
      </c>
      <c r="E14" s="3" t="s">
        <v>3764</v>
      </c>
      <c r="F14" s="3" t="s">
        <v>61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61</v>
      </c>
      <c r="O14" s="3" t="s">
        <v>361</v>
      </c>
      <c r="P14" s="5" t="s">
        <v>46</v>
      </c>
      <c r="Q14" s="3" t="s">
        <v>46</v>
      </c>
      <c r="R14" s="3" t="s">
        <v>48</v>
      </c>
      <c r="S14" s="3" t="s">
        <v>210</v>
      </c>
      <c r="T14" s="5" t="s">
        <v>46</v>
      </c>
      <c r="U14" s="3" t="s">
        <v>46</v>
      </c>
      <c r="V14" s="3" t="s">
        <v>47</v>
      </c>
      <c r="W14" s="3" t="s">
        <v>176</v>
      </c>
      <c r="X14" s="5" t="s">
        <v>46</v>
      </c>
      <c r="Y14" s="3" t="s">
        <v>47</v>
      </c>
      <c r="Z14" s="3" t="s">
        <v>46</v>
      </c>
      <c r="AA14" s="3" t="s">
        <v>121</v>
      </c>
      <c r="AB14" s="5" t="s">
        <v>46</v>
      </c>
      <c r="AC14" s="3" t="s">
        <v>80</v>
      </c>
      <c r="AD14" s="3" t="s">
        <v>80</v>
      </c>
      <c r="AE14" s="3" t="s">
        <v>176</v>
      </c>
      <c r="AF14" s="5" t="s">
        <v>472</v>
      </c>
      <c r="AG14" s="3" t="s">
        <v>1425</v>
      </c>
      <c r="AH14" s="5" t="s">
        <v>5210</v>
      </c>
      <c r="AI14" s="3" t="s">
        <v>5211</v>
      </c>
      <c r="AK14" s="16">
        <f t="shared" si="0"/>
        <v>-163.28999999999996</v>
      </c>
      <c r="AL14" t="str">
        <f t="shared" si="1"/>
        <v xml:space="preserve">  </v>
      </c>
      <c r="AN14" s="23">
        <f t="shared" si="2"/>
        <v>-1.1120470179561028</v>
      </c>
      <c r="AQ14" s="25">
        <f t="shared" si="3"/>
        <v>0.86694103248402066</v>
      </c>
      <c r="AR14" s="41">
        <f t="shared" si="4"/>
        <v>1.1534809895140496</v>
      </c>
    </row>
    <row r="15" spans="1:44" x14ac:dyDescent="0.25">
      <c r="A15" s="3" t="s">
        <v>104</v>
      </c>
      <c r="B15" s="4" t="s">
        <v>3967</v>
      </c>
      <c r="C15" s="3" t="s">
        <v>63</v>
      </c>
      <c r="D15" s="3" t="s">
        <v>372</v>
      </c>
      <c r="E15" s="3" t="s">
        <v>3968</v>
      </c>
      <c r="F15" s="3" t="s">
        <v>1489</v>
      </c>
      <c r="G15" s="3" t="s">
        <v>42</v>
      </c>
      <c r="H15" s="5" t="s">
        <v>46</v>
      </c>
      <c r="I15" s="3" t="s">
        <v>46</v>
      </c>
      <c r="J15" s="3" t="s">
        <v>46</v>
      </c>
      <c r="K15" s="3" t="s">
        <v>131</v>
      </c>
      <c r="L15" s="5" t="s">
        <v>61</v>
      </c>
      <c r="M15" s="3" t="s">
        <v>46</v>
      </c>
      <c r="N15" s="3" t="s">
        <v>2524</v>
      </c>
      <c r="O15" s="3" t="s">
        <v>38</v>
      </c>
      <c r="P15" s="5" t="s">
        <v>46</v>
      </c>
      <c r="Q15" s="3" t="s">
        <v>46</v>
      </c>
      <c r="R15" s="3" t="s">
        <v>48</v>
      </c>
      <c r="S15" s="3" t="s">
        <v>571</v>
      </c>
      <c r="T15" s="5" t="s">
        <v>46</v>
      </c>
      <c r="U15" s="3" t="s">
        <v>46</v>
      </c>
      <c r="V15" s="3" t="s">
        <v>47</v>
      </c>
      <c r="W15" s="3" t="s">
        <v>176</v>
      </c>
      <c r="X15" s="5" t="s">
        <v>46</v>
      </c>
      <c r="Y15" s="3" t="s">
        <v>47</v>
      </c>
      <c r="Z15" s="3" t="s">
        <v>4182</v>
      </c>
      <c r="AA15" s="3" t="s">
        <v>121</v>
      </c>
      <c r="AB15" s="5" t="s">
        <v>46</v>
      </c>
      <c r="AC15" s="3" t="s">
        <v>2525</v>
      </c>
      <c r="AD15" s="3" t="s">
        <v>2525</v>
      </c>
      <c r="AE15" s="3" t="s">
        <v>176</v>
      </c>
      <c r="AF15" s="5" t="s">
        <v>4107</v>
      </c>
      <c r="AG15" s="3" t="s">
        <v>200</v>
      </c>
      <c r="AH15" s="5" t="s">
        <v>5212</v>
      </c>
      <c r="AI15" s="8" t="s">
        <v>5213</v>
      </c>
      <c r="AK15" s="16">
        <f t="shared" si="0"/>
        <v>373.09000000000015</v>
      </c>
      <c r="AL15" t="str">
        <f t="shared" si="1"/>
        <v>Rzayev, Bahruz</v>
      </c>
      <c r="AN15" s="23">
        <f t="shared" si="2"/>
        <v>2.5413168362086296</v>
      </c>
      <c r="AQ15" s="25">
        <f t="shared" si="3"/>
        <v>5.5217896447212755E-3</v>
      </c>
      <c r="AR15" s="41">
        <f t="shared" si="4"/>
        <v>181.10070544899889</v>
      </c>
    </row>
    <row r="16" spans="1:44" x14ac:dyDescent="0.25">
      <c r="A16" s="3" t="s">
        <v>108</v>
      </c>
      <c r="B16" s="4" t="s">
        <v>1104</v>
      </c>
      <c r="C16" s="3" t="s">
        <v>42</v>
      </c>
      <c r="D16" s="3" t="s">
        <v>1103</v>
      </c>
      <c r="E16" s="3" t="s">
        <v>3791</v>
      </c>
      <c r="F16" s="3" t="s">
        <v>96</v>
      </c>
      <c r="G16" s="3" t="s">
        <v>65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2523</v>
      </c>
      <c r="N16" s="3" t="s">
        <v>61</v>
      </c>
      <c r="O16" s="3" t="s">
        <v>38</v>
      </c>
      <c r="P16" s="5" t="s">
        <v>46</v>
      </c>
      <c r="Q16" s="3" t="s">
        <v>46</v>
      </c>
      <c r="R16" s="3" t="s">
        <v>47</v>
      </c>
      <c r="S16" s="3" t="s">
        <v>50</v>
      </c>
      <c r="T16" s="5" t="s">
        <v>46</v>
      </c>
      <c r="U16" s="3" t="s">
        <v>46</v>
      </c>
      <c r="V16" s="3" t="s">
        <v>47</v>
      </c>
      <c r="W16" s="3" t="s">
        <v>176</v>
      </c>
      <c r="X16" s="5" t="s">
        <v>46</v>
      </c>
      <c r="Y16" s="3" t="s">
        <v>47</v>
      </c>
      <c r="Z16" s="3" t="s">
        <v>46</v>
      </c>
      <c r="AA16" s="3" t="s">
        <v>121</v>
      </c>
      <c r="AB16" s="5" t="s">
        <v>46</v>
      </c>
      <c r="AC16" s="3" t="s">
        <v>2525</v>
      </c>
      <c r="AD16" s="3" t="s">
        <v>80</v>
      </c>
      <c r="AE16" s="3" t="s">
        <v>176</v>
      </c>
      <c r="AF16" s="5" t="s">
        <v>4852</v>
      </c>
      <c r="AG16" s="3" t="s">
        <v>184</v>
      </c>
      <c r="AH16" s="5" t="s">
        <v>5214</v>
      </c>
      <c r="AI16" s="3" t="s">
        <v>5215</v>
      </c>
      <c r="AK16" s="16">
        <f t="shared" si="0"/>
        <v>82.870000000000346</v>
      </c>
      <c r="AL16" t="str">
        <f t="shared" si="1"/>
        <v xml:space="preserve">  </v>
      </c>
      <c r="AN16" s="23">
        <f t="shared" si="2"/>
        <v>0.56458530677858432</v>
      </c>
      <c r="AQ16" s="25">
        <f t="shared" si="3"/>
        <v>0.28617793077471754</v>
      </c>
      <c r="AR16" s="41">
        <f t="shared" si="4"/>
        <v>3.4943295497765381</v>
      </c>
    </row>
    <row r="17" spans="1:44" x14ac:dyDescent="0.25">
      <c r="A17" s="3" t="s">
        <v>113</v>
      </c>
      <c r="B17" s="4" t="s">
        <v>3830</v>
      </c>
      <c r="C17" s="3" t="s">
        <v>42</v>
      </c>
      <c r="D17" s="3" t="s">
        <v>422</v>
      </c>
      <c r="E17" s="3" t="s">
        <v>3831</v>
      </c>
      <c r="F17" s="3" t="s">
        <v>157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2525</v>
      </c>
      <c r="N17" s="3" t="s">
        <v>61</v>
      </c>
      <c r="O17" s="3" t="s">
        <v>38</v>
      </c>
      <c r="P17" s="5" t="s">
        <v>86</v>
      </c>
      <c r="Q17" s="3" t="s">
        <v>86</v>
      </c>
      <c r="R17" s="3" t="s">
        <v>47</v>
      </c>
      <c r="S17" s="3" t="s">
        <v>50</v>
      </c>
      <c r="T17" s="5" t="s">
        <v>46</v>
      </c>
      <c r="U17" s="3" t="s">
        <v>46</v>
      </c>
      <c r="V17" s="3" t="s">
        <v>80</v>
      </c>
      <c r="W17" s="3" t="s">
        <v>176</v>
      </c>
      <c r="X17" s="5" t="s">
        <v>46</v>
      </c>
      <c r="Y17" s="3" t="s">
        <v>80</v>
      </c>
      <c r="Z17" s="3" t="s">
        <v>46</v>
      </c>
      <c r="AA17" s="3" t="s">
        <v>121</v>
      </c>
      <c r="AB17" s="6" t="s">
        <v>46</v>
      </c>
      <c r="AC17" s="7" t="s">
        <v>46</v>
      </c>
      <c r="AD17" s="7" t="s">
        <v>2525</v>
      </c>
      <c r="AE17" s="7" t="s">
        <v>176</v>
      </c>
      <c r="AF17" s="5" t="s">
        <v>294</v>
      </c>
      <c r="AG17" s="3" t="s">
        <v>184</v>
      </c>
      <c r="AH17" s="5" t="s">
        <v>5216</v>
      </c>
      <c r="AI17" s="3" t="s">
        <v>5217</v>
      </c>
      <c r="AK17" s="16">
        <f t="shared" si="0"/>
        <v>-7.7800000000002001</v>
      </c>
      <c r="AL17" t="str">
        <f t="shared" si="1"/>
        <v xml:space="preserve">  </v>
      </c>
      <c r="AN17" s="23">
        <f t="shared" si="2"/>
        <v>-5.2845308419661174E-2</v>
      </c>
      <c r="AQ17" s="25">
        <f t="shared" si="3"/>
        <v>0.52107241949334937</v>
      </c>
      <c r="AR17" s="41">
        <f t="shared" si="4"/>
        <v>1.9191190371816702</v>
      </c>
    </row>
    <row r="18" spans="1:44" x14ac:dyDescent="0.25">
      <c r="A18" s="3" t="s">
        <v>119</v>
      </c>
      <c r="B18" s="4" t="s">
        <v>3396</v>
      </c>
      <c r="C18" s="3" t="s">
        <v>42</v>
      </c>
      <c r="D18" s="3" t="s">
        <v>380</v>
      </c>
      <c r="E18" s="3" t="s">
        <v>5218</v>
      </c>
      <c r="F18" s="3" t="s">
        <v>113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56</v>
      </c>
      <c r="L18" s="5" t="s">
        <v>46</v>
      </c>
      <c r="M18" s="3" t="s">
        <v>2523</v>
      </c>
      <c r="N18" s="3" t="s">
        <v>2525</v>
      </c>
      <c r="O18" s="3" t="s">
        <v>38</v>
      </c>
      <c r="P18" s="5" t="s">
        <v>61</v>
      </c>
      <c r="Q18" s="3" t="s">
        <v>46</v>
      </c>
      <c r="R18" s="3" t="s">
        <v>48</v>
      </c>
      <c r="S18" s="3" t="s">
        <v>50</v>
      </c>
      <c r="T18" s="5" t="s">
        <v>46</v>
      </c>
      <c r="U18" s="3" t="s">
        <v>47</v>
      </c>
      <c r="V18" s="3" t="s">
        <v>47</v>
      </c>
      <c r="W18" s="3" t="s">
        <v>176</v>
      </c>
      <c r="X18" s="5" t="s">
        <v>46</v>
      </c>
      <c r="Y18" s="3" t="s">
        <v>46</v>
      </c>
      <c r="Z18" s="3" t="s">
        <v>46</v>
      </c>
      <c r="AA18" s="3" t="s">
        <v>212</v>
      </c>
      <c r="AB18" s="5" t="s">
        <v>46</v>
      </c>
      <c r="AC18" s="3" t="s">
        <v>2525</v>
      </c>
      <c r="AD18" s="3" t="s">
        <v>80</v>
      </c>
      <c r="AE18" s="3" t="s">
        <v>176</v>
      </c>
      <c r="AF18" s="5" t="s">
        <v>5219</v>
      </c>
      <c r="AG18" s="3" t="s">
        <v>242</v>
      </c>
      <c r="AH18" s="5" t="s">
        <v>5220</v>
      </c>
      <c r="AI18" s="3" t="s">
        <v>3150</v>
      </c>
      <c r="AK18" s="16">
        <f t="shared" si="0"/>
        <v>-68.579999999999927</v>
      </c>
      <c r="AL18" t="str">
        <f t="shared" si="1"/>
        <v xml:space="preserve">  </v>
      </c>
      <c r="AN18" s="23">
        <f t="shared" si="2"/>
        <v>-0.46696313968334496</v>
      </c>
      <c r="AQ18" s="25">
        <f t="shared" si="3"/>
        <v>0.67973687489225221</v>
      </c>
      <c r="AR18" s="41">
        <f t="shared" si="4"/>
        <v>1.4711574977575168</v>
      </c>
    </row>
    <row r="19" spans="1:44" x14ac:dyDescent="0.25">
      <c r="A19" s="3" t="s">
        <v>56</v>
      </c>
      <c r="B19" s="4" t="s">
        <v>185</v>
      </c>
      <c r="C19" s="3" t="s">
        <v>42</v>
      </c>
      <c r="D19" s="3" t="s">
        <v>186</v>
      </c>
      <c r="E19" s="3" t="s">
        <v>5221</v>
      </c>
      <c r="F19" s="3" t="s">
        <v>46</v>
      </c>
      <c r="G19" s="3" t="s">
        <v>45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46</v>
      </c>
      <c r="O19" s="3" t="s">
        <v>355</v>
      </c>
      <c r="P19" s="5" t="s">
        <v>46</v>
      </c>
      <c r="Q19" s="3" t="s">
        <v>46</v>
      </c>
      <c r="R19" s="3" t="s">
        <v>48</v>
      </c>
      <c r="S19" s="3" t="s">
        <v>50</v>
      </c>
      <c r="T19" s="5" t="s">
        <v>46</v>
      </c>
      <c r="U19" s="3" t="s">
        <v>47</v>
      </c>
      <c r="V19" s="3" t="s">
        <v>47</v>
      </c>
      <c r="W19" s="3" t="s">
        <v>176</v>
      </c>
      <c r="X19" s="5" t="s">
        <v>46</v>
      </c>
      <c r="Y19" s="3" t="s">
        <v>47</v>
      </c>
      <c r="Z19" s="3" t="s">
        <v>46</v>
      </c>
      <c r="AA19" s="3" t="s">
        <v>121</v>
      </c>
      <c r="AB19" s="5" t="s">
        <v>46</v>
      </c>
      <c r="AC19" s="3" t="s">
        <v>2525</v>
      </c>
      <c r="AD19" s="3" t="s">
        <v>80</v>
      </c>
      <c r="AE19" s="3" t="s">
        <v>176</v>
      </c>
      <c r="AF19" s="5" t="s">
        <v>4333</v>
      </c>
      <c r="AG19" s="3" t="s">
        <v>242</v>
      </c>
      <c r="AH19" s="5" t="s">
        <v>4376</v>
      </c>
      <c r="AI19" s="3" t="s">
        <v>5222</v>
      </c>
      <c r="AK19" s="16">
        <f t="shared" si="0"/>
        <v>-180.15000000000009</v>
      </c>
      <c r="AL19" t="str">
        <f t="shared" si="1"/>
        <v xml:space="preserve">  </v>
      </c>
      <c r="AN19" s="23">
        <f t="shared" si="2"/>
        <v>-1.2268829823492902</v>
      </c>
      <c r="AQ19" s="25">
        <f t="shared" si="3"/>
        <v>0.89006671221552225</v>
      </c>
      <c r="AR19" s="41">
        <f t="shared" si="4"/>
        <v>1.1235112899693054</v>
      </c>
    </row>
    <row r="20" spans="1:44" x14ac:dyDescent="0.25">
      <c r="A20" s="3" t="s">
        <v>128</v>
      </c>
      <c r="B20" s="4" t="s">
        <v>95</v>
      </c>
      <c r="C20" s="3" t="s">
        <v>42</v>
      </c>
      <c r="D20" s="3" t="s">
        <v>55</v>
      </c>
      <c r="E20" s="3" t="s">
        <v>3888</v>
      </c>
      <c r="F20" s="3" t="s">
        <v>361</v>
      </c>
      <c r="G20" s="3" t="s">
        <v>65</v>
      </c>
      <c r="H20" s="5" t="s">
        <v>46</v>
      </c>
      <c r="I20" s="3" t="s">
        <v>46</v>
      </c>
      <c r="J20" s="3" t="s">
        <v>46</v>
      </c>
      <c r="K20" s="3" t="s">
        <v>138</v>
      </c>
      <c r="L20" s="5" t="s">
        <v>61</v>
      </c>
      <c r="M20" s="3" t="s">
        <v>47</v>
      </c>
      <c r="N20" s="3" t="s">
        <v>47</v>
      </c>
      <c r="O20" s="3" t="s">
        <v>38</v>
      </c>
      <c r="P20" s="5" t="s">
        <v>46</v>
      </c>
      <c r="Q20" s="3" t="s">
        <v>46</v>
      </c>
      <c r="R20" s="3" t="s">
        <v>47</v>
      </c>
      <c r="S20" s="3" t="s">
        <v>50</v>
      </c>
      <c r="T20" s="5" t="s">
        <v>46</v>
      </c>
      <c r="U20" s="3" t="s">
        <v>46</v>
      </c>
      <c r="V20" s="3" t="s">
        <v>2525</v>
      </c>
      <c r="W20" s="3" t="s">
        <v>176</v>
      </c>
      <c r="X20" s="5" t="s">
        <v>46</v>
      </c>
      <c r="Y20" s="3" t="s">
        <v>46</v>
      </c>
      <c r="Z20" s="3" t="s">
        <v>46</v>
      </c>
      <c r="AA20" s="3" t="s">
        <v>497</v>
      </c>
      <c r="AB20" s="5" t="s">
        <v>46</v>
      </c>
      <c r="AC20" s="3" t="s">
        <v>2525</v>
      </c>
      <c r="AD20" s="3" t="s">
        <v>80</v>
      </c>
      <c r="AE20" s="3" t="s">
        <v>176</v>
      </c>
      <c r="AF20" s="5" t="s">
        <v>838</v>
      </c>
      <c r="AG20" s="3" t="s">
        <v>242</v>
      </c>
      <c r="AH20" s="5" t="s">
        <v>5223</v>
      </c>
      <c r="AI20" s="3" t="s">
        <v>5224</v>
      </c>
      <c r="AK20" s="16">
        <f t="shared" si="0"/>
        <v>108.84000000000015</v>
      </c>
      <c r="AL20" t="str">
        <f t="shared" si="1"/>
        <v xml:space="preserve">  </v>
      </c>
      <c r="AN20" s="23">
        <f t="shared" si="2"/>
        <v>0.7414708343759171</v>
      </c>
      <c r="AQ20" s="25">
        <f t="shared" si="3"/>
        <v>0.22920400469482693</v>
      </c>
      <c r="AR20" s="41">
        <f t="shared" si="4"/>
        <v>4.3629255140260197</v>
      </c>
    </row>
    <row r="21" spans="1:44" x14ac:dyDescent="0.25">
      <c r="A21" s="3" t="s">
        <v>131</v>
      </c>
      <c r="B21" s="4" t="s">
        <v>1131</v>
      </c>
      <c r="C21" s="3" t="s">
        <v>42</v>
      </c>
      <c r="D21" s="3" t="s">
        <v>90</v>
      </c>
      <c r="E21" s="3" t="s">
        <v>3892</v>
      </c>
      <c r="F21" s="3" t="s">
        <v>71</v>
      </c>
      <c r="G21" s="3" t="s">
        <v>42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46</v>
      </c>
      <c r="O21" s="3" t="s">
        <v>38</v>
      </c>
      <c r="P21" s="5" t="s">
        <v>46</v>
      </c>
      <c r="Q21" s="3" t="s">
        <v>46</v>
      </c>
      <c r="R21" s="3" t="s">
        <v>48</v>
      </c>
      <c r="S21" s="3" t="s">
        <v>121</v>
      </c>
      <c r="T21" s="5" t="s">
        <v>46</v>
      </c>
      <c r="U21" s="3" t="s">
        <v>47</v>
      </c>
      <c r="V21" s="3" t="s">
        <v>47</v>
      </c>
      <c r="W21" s="3" t="s">
        <v>176</v>
      </c>
      <c r="X21" s="5" t="s">
        <v>47</v>
      </c>
      <c r="Y21" s="3" t="s">
        <v>46</v>
      </c>
      <c r="Z21" s="3" t="s">
        <v>46</v>
      </c>
      <c r="AA21" s="3" t="s">
        <v>121</v>
      </c>
      <c r="AB21" s="5" t="s">
        <v>46</v>
      </c>
      <c r="AC21" s="3" t="s">
        <v>80</v>
      </c>
      <c r="AD21" s="3" t="s">
        <v>80</v>
      </c>
      <c r="AE21" s="3" t="s">
        <v>176</v>
      </c>
      <c r="AF21" s="5" t="s">
        <v>196</v>
      </c>
      <c r="AG21" s="3" t="s">
        <v>896</v>
      </c>
      <c r="AH21" s="5" t="s">
        <v>5225</v>
      </c>
      <c r="AI21" s="3" t="s">
        <v>4355</v>
      </c>
      <c r="AK21" s="16">
        <f t="shared" si="0"/>
        <v>128.87999999999965</v>
      </c>
      <c r="AL21" t="str">
        <f t="shared" si="1"/>
        <v xml:space="preserve">  </v>
      </c>
      <c r="AN21" s="23">
        <f t="shared" si="2"/>
        <v>0.87796625112795745</v>
      </c>
      <c r="AQ21" s="25">
        <f t="shared" si="3"/>
        <v>0.18998101693290237</v>
      </c>
      <c r="AR21" s="41">
        <f t="shared" si="4"/>
        <v>5.2636837940139074</v>
      </c>
    </row>
    <row r="22" spans="1:44" x14ac:dyDescent="0.25">
      <c r="A22" s="3" t="s">
        <v>64</v>
      </c>
      <c r="B22" s="4" t="s">
        <v>796</v>
      </c>
      <c r="C22" s="3" t="s">
        <v>42</v>
      </c>
      <c r="D22" s="3" t="s">
        <v>90</v>
      </c>
      <c r="E22" s="3" t="s">
        <v>3778</v>
      </c>
      <c r="F22" s="3" t="s">
        <v>131</v>
      </c>
      <c r="G22" s="3" t="s">
        <v>45</v>
      </c>
      <c r="H22" s="5" t="s">
        <v>46</v>
      </c>
      <c r="I22" s="3" t="s">
        <v>46</v>
      </c>
      <c r="J22" s="3" t="s">
        <v>46</v>
      </c>
      <c r="K22" s="3" t="s">
        <v>64</v>
      </c>
      <c r="L22" s="5" t="s">
        <v>46</v>
      </c>
      <c r="M22" s="3" t="s">
        <v>46</v>
      </c>
      <c r="N22" s="3" t="s">
        <v>61</v>
      </c>
      <c r="O22" s="3" t="s">
        <v>38</v>
      </c>
      <c r="P22" s="5" t="s">
        <v>46</v>
      </c>
      <c r="Q22" s="3" t="s">
        <v>46</v>
      </c>
      <c r="R22" s="3" t="s">
        <v>48</v>
      </c>
      <c r="S22" s="3" t="s">
        <v>226</v>
      </c>
      <c r="T22" s="5" t="s">
        <v>46</v>
      </c>
      <c r="U22" s="3" t="s">
        <v>47</v>
      </c>
      <c r="V22" s="3" t="s">
        <v>47</v>
      </c>
      <c r="W22" s="3" t="s">
        <v>176</v>
      </c>
      <c r="X22" s="5" t="s">
        <v>46</v>
      </c>
      <c r="Y22" s="3" t="s">
        <v>47</v>
      </c>
      <c r="Z22" s="3" t="s">
        <v>4182</v>
      </c>
      <c r="AA22" s="3" t="s">
        <v>121</v>
      </c>
      <c r="AB22" s="5" t="s">
        <v>46</v>
      </c>
      <c r="AC22" s="3" t="s">
        <v>2525</v>
      </c>
      <c r="AD22" s="3" t="s">
        <v>80</v>
      </c>
      <c r="AE22" s="3" t="s">
        <v>176</v>
      </c>
      <c r="AF22" s="5" t="s">
        <v>5226</v>
      </c>
      <c r="AG22" s="3" t="s">
        <v>187</v>
      </c>
      <c r="AH22" s="5" t="s">
        <v>5227</v>
      </c>
      <c r="AI22" s="3" t="s">
        <v>5228</v>
      </c>
      <c r="AK22" s="16">
        <f t="shared" si="0"/>
        <v>-99.029999999999745</v>
      </c>
      <c r="AL22" t="str">
        <f t="shared" si="1"/>
        <v xml:space="preserve">  </v>
      </c>
      <c r="AN22" s="23">
        <f t="shared" si="2"/>
        <v>-0.67436261274221254</v>
      </c>
      <c r="AQ22" s="25">
        <f t="shared" si="3"/>
        <v>0.74995959696344439</v>
      </c>
      <c r="AR22" s="41">
        <f t="shared" si="4"/>
        <v>1.3334051648234904</v>
      </c>
    </row>
    <row r="23" spans="1:44" x14ac:dyDescent="0.25">
      <c r="A23" s="3" t="s">
        <v>138</v>
      </c>
      <c r="B23" s="4" t="s">
        <v>3862</v>
      </c>
      <c r="C23" s="3" t="s">
        <v>58</v>
      </c>
      <c r="D23" s="3" t="s">
        <v>1103</v>
      </c>
      <c r="E23" s="3" t="s">
        <v>3863</v>
      </c>
      <c r="F23" s="3" t="s">
        <v>489</v>
      </c>
      <c r="G23" s="3" t="s">
        <v>65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61</v>
      </c>
      <c r="M23" s="3" t="s">
        <v>47</v>
      </c>
      <c r="N23" s="3" t="s">
        <v>46</v>
      </c>
      <c r="O23" s="3" t="s">
        <v>38</v>
      </c>
      <c r="P23" s="5" t="s">
        <v>40</v>
      </c>
      <c r="Q23" s="3" t="s">
        <v>46</v>
      </c>
      <c r="R23" s="3" t="s">
        <v>40</v>
      </c>
      <c r="S23" s="3" t="s">
        <v>50</v>
      </c>
      <c r="T23" s="5" t="s">
        <v>46</v>
      </c>
      <c r="U23" s="3" t="s">
        <v>46</v>
      </c>
      <c r="V23" s="3" t="s">
        <v>2525</v>
      </c>
      <c r="W23" s="3" t="s">
        <v>176</v>
      </c>
      <c r="X23" s="5" t="s">
        <v>46</v>
      </c>
      <c r="Y23" s="3" t="s">
        <v>47</v>
      </c>
      <c r="Z23" s="3" t="s">
        <v>46</v>
      </c>
      <c r="AA23" s="3" t="s">
        <v>121</v>
      </c>
      <c r="AB23" s="5" t="s">
        <v>46</v>
      </c>
      <c r="AC23" s="3" t="s">
        <v>2525</v>
      </c>
      <c r="AD23" s="3" t="s">
        <v>80</v>
      </c>
      <c r="AE23" s="3" t="s">
        <v>176</v>
      </c>
      <c r="AF23" s="5" t="s">
        <v>411</v>
      </c>
      <c r="AG23" s="3" t="s">
        <v>184</v>
      </c>
      <c r="AH23" s="5" t="s">
        <v>5229</v>
      </c>
      <c r="AI23" s="3" t="s">
        <v>5230</v>
      </c>
      <c r="AK23" s="16">
        <f t="shared" ref="AK23:AK78" si="5">IF(OR(E23="", ISBLANK(E23)), AH23-AH23,AH23-E23)</f>
        <v>119.67000000000007</v>
      </c>
      <c r="AL23" t="str">
        <f t="shared" ref="AL23:AL78" si="6">IF(AK23&gt;300,B23,"  ")</f>
        <v xml:space="preserve">  </v>
      </c>
      <c r="AN23" s="23">
        <f t="shared" ref="AN23:AN78" si="7">(AK23-$AO$5)/$AP$5</f>
        <v>0.81523557306976058</v>
      </c>
      <c r="AQ23" s="25">
        <f t="shared" si="3"/>
        <v>0.20746873959925893</v>
      </c>
      <c r="AR23" s="41">
        <f t="shared" si="4"/>
        <v>4.820003254136374</v>
      </c>
    </row>
    <row r="24" spans="1:44" x14ac:dyDescent="0.25">
      <c r="A24" s="3" t="s">
        <v>143</v>
      </c>
      <c r="B24" s="4" t="s">
        <v>2776</v>
      </c>
      <c r="C24" s="3" t="s">
        <v>42</v>
      </c>
      <c r="D24" s="3" t="s">
        <v>380</v>
      </c>
      <c r="E24" s="3" t="s">
        <v>3769</v>
      </c>
      <c r="F24" s="3" t="s">
        <v>149</v>
      </c>
      <c r="G24" s="3" t="s">
        <v>45</v>
      </c>
      <c r="H24" s="5" t="s">
        <v>46</v>
      </c>
      <c r="I24" s="3" t="s">
        <v>46</v>
      </c>
      <c r="J24" s="3" t="s">
        <v>46</v>
      </c>
      <c r="K24" s="3" t="s">
        <v>128</v>
      </c>
      <c r="L24" s="5" t="s">
        <v>46</v>
      </c>
      <c r="M24" s="3" t="s">
        <v>46</v>
      </c>
      <c r="N24" s="3" t="s">
        <v>61</v>
      </c>
      <c r="O24" s="3" t="s">
        <v>38</v>
      </c>
      <c r="P24" s="5" t="s">
        <v>46</v>
      </c>
      <c r="Q24" s="3" t="s">
        <v>86</v>
      </c>
      <c r="R24" s="3" t="s">
        <v>47</v>
      </c>
      <c r="S24" s="3" t="s">
        <v>50</v>
      </c>
      <c r="T24" s="5" t="s">
        <v>46</v>
      </c>
      <c r="U24" s="3" t="s">
        <v>46</v>
      </c>
      <c r="V24" s="3" t="s">
        <v>47</v>
      </c>
      <c r="W24" s="3" t="s">
        <v>176</v>
      </c>
      <c r="X24" s="5" t="s">
        <v>4182</v>
      </c>
      <c r="Y24" s="3" t="s">
        <v>47</v>
      </c>
      <c r="Z24" s="3" t="s">
        <v>47</v>
      </c>
      <c r="AA24" s="3" t="s">
        <v>121</v>
      </c>
      <c r="AB24" s="5" t="s">
        <v>46</v>
      </c>
      <c r="AC24" s="3" t="s">
        <v>2525</v>
      </c>
      <c r="AD24" s="3" t="s">
        <v>2525</v>
      </c>
      <c r="AE24" s="3" t="s">
        <v>176</v>
      </c>
      <c r="AF24" s="5" t="s">
        <v>5231</v>
      </c>
      <c r="AG24" s="3" t="s">
        <v>200</v>
      </c>
      <c r="AH24" s="5" t="s">
        <v>5232</v>
      </c>
      <c r="AI24" s="3" t="s">
        <v>5233</v>
      </c>
      <c r="AK24" s="16">
        <f t="shared" si="5"/>
        <v>-84.730000000000018</v>
      </c>
      <c r="AL24" t="str">
        <f t="shared" si="6"/>
        <v xml:space="preserve">  </v>
      </c>
      <c r="AN24" s="23">
        <f t="shared" si="7"/>
        <v>-0.57696318861276208</v>
      </c>
      <c r="AQ24" s="25">
        <f t="shared" si="3"/>
        <v>0.71801783848559819</v>
      </c>
      <c r="AR24" s="41">
        <f t="shared" si="4"/>
        <v>1.392723058398023</v>
      </c>
    </row>
    <row r="25" spans="1:44" x14ac:dyDescent="0.25">
      <c r="A25" s="3" t="s">
        <v>146</v>
      </c>
      <c r="B25" s="4" t="s">
        <v>415</v>
      </c>
      <c r="C25" s="3" t="s">
        <v>42</v>
      </c>
      <c r="D25" s="3" t="s">
        <v>193</v>
      </c>
      <c r="E25" s="3" t="s">
        <v>3818</v>
      </c>
      <c r="F25" s="3" t="s">
        <v>226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46</v>
      </c>
      <c r="N25" s="3" t="s">
        <v>47</v>
      </c>
      <c r="O25" s="3" t="s">
        <v>38</v>
      </c>
      <c r="P25" s="5" t="s">
        <v>46</v>
      </c>
      <c r="Q25" s="3" t="s">
        <v>86</v>
      </c>
      <c r="R25" s="3" t="s">
        <v>48</v>
      </c>
      <c r="S25" s="3" t="s">
        <v>223</v>
      </c>
      <c r="T25" s="5" t="s">
        <v>46</v>
      </c>
      <c r="U25" s="3" t="s">
        <v>46</v>
      </c>
      <c r="V25" s="3" t="s">
        <v>80</v>
      </c>
      <c r="W25" s="3" t="s">
        <v>189</v>
      </c>
      <c r="X25" s="5" t="s">
        <v>47</v>
      </c>
      <c r="Y25" s="3" t="s">
        <v>46</v>
      </c>
      <c r="Z25" s="3" t="s">
        <v>46</v>
      </c>
      <c r="AA25" s="3" t="s">
        <v>121</v>
      </c>
      <c r="AB25" s="5" t="s">
        <v>46</v>
      </c>
      <c r="AC25" s="3" t="s">
        <v>80</v>
      </c>
      <c r="AD25" s="3" t="s">
        <v>80</v>
      </c>
      <c r="AE25" s="3" t="s">
        <v>176</v>
      </c>
      <c r="AF25" s="5" t="s">
        <v>38</v>
      </c>
      <c r="AG25" s="3" t="s">
        <v>246</v>
      </c>
      <c r="AH25" s="5" t="s">
        <v>5234</v>
      </c>
      <c r="AI25" s="3" t="s">
        <v>5235</v>
      </c>
      <c r="AK25" s="16">
        <f t="shared" si="5"/>
        <v>170.92999999999984</v>
      </c>
      <c r="AL25" t="str">
        <f t="shared" si="6"/>
        <v xml:space="preserve">  </v>
      </c>
      <c r="AN25" s="23">
        <f t="shared" si="7"/>
        <v>1.1643750472568728</v>
      </c>
      <c r="AQ25" s="25">
        <f t="shared" si="3"/>
        <v>0.12213602762883613</v>
      </c>
      <c r="AR25" s="41">
        <f t="shared" si="4"/>
        <v>8.1875923051872821</v>
      </c>
    </row>
    <row r="26" spans="1:44" x14ac:dyDescent="0.25">
      <c r="A26" s="3" t="s">
        <v>149</v>
      </c>
      <c r="B26" s="4" t="s">
        <v>89</v>
      </c>
      <c r="C26" s="3" t="s">
        <v>42</v>
      </c>
      <c r="D26" s="3" t="s">
        <v>90</v>
      </c>
      <c r="E26" s="3" t="s">
        <v>3844</v>
      </c>
      <c r="F26" s="3" t="s">
        <v>439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64</v>
      </c>
      <c r="L26" s="5" t="s">
        <v>61</v>
      </c>
      <c r="M26" s="3" t="s">
        <v>46</v>
      </c>
      <c r="N26" s="3" t="s">
        <v>4182</v>
      </c>
      <c r="O26" s="3" t="s">
        <v>38</v>
      </c>
      <c r="P26" s="5" t="s">
        <v>61</v>
      </c>
      <c r="Q26" s="3" t="s">
        <v>86</v>
      </c>
      <c r="R26" s="3" t="s">
        <v>47</v>
      </c>
      <c r="S26" s="3" t="s">
        <v>571</v>
      </c>
      <c r="T26" s="5" t="s">
        <v>46</v>
      </c>
      <c r="U26" s="3" t="s">
        <v>46</v>
      </c>
      <c r="V26" s="3" t="s">
        <v>80</v>
      </c>
      <c r="W26" s="3" t="s">
        <v>176</v>
      </c>
      <c r="X26" s="5" t="s">
        <v>46</v>
      </c>
      <c r="Y26" s="3" t="s">
        <v>47</v>
      </c>
      <c r="Z26" s="3" t="s">
        <v>4182</v>
      </c>
      <c r="AA26" s="3" t="s">
        <v>121</v>
      </c>
      <c r="AB26" s="5" t="s">
        <v>46</v>
      </c>
      <c r="AC26" s="3" t="s">
        <v>2525</v>
      </c>
      <c r="AD26" s="3" t="s">
        <v>80</v>
      </c>
      <c r="AE26" s="3" t="s">
        <v>176</v>
      </c>
      <c r="AF26" s="5" t="s">
        <v>38</v>
      </c>
      <c r="AG26" s="3" t="s">
        <v>215</v>
      </c>
      <c r="AH26" s="5" t="s">
        <v>5234</v>
      </c>
      <c r="AI26" s="3" t="s">
        <v>5236</v>
      </c>
      <c r="AK26" s="16">
        <f t="shared" si="5"/>
        <v>67.5300000000002</v>
      </c>
      <c r="AL26" t="str">
        <f t="shared" si="6"/>
        <v xml:space="preserve">  </v>
      </c>
      <c r="AN26" s="23">
        <f t="shared" si="7"/>
        <v>0.46010228816698895</v>
      </c>
      <c r="AQ26" s="25">
        <f t="shared" si="3"/>
        <v>0.32272140088403334</v>
      </c>
      <c r="AR26" s="41">
        <f t="shared" si="4"/>
        <v>3.0986479274714722</v>
      </c>
    </row>
    <row r="27" spans="1:44" x14ac:dyDescent="0.25">
      <c r="A27" s="3" t="s">
        <v>154</v>
      </c>
      <c r="B27" s="4" t="s">
        <v>3031</v>
      </c>
      <c r="C27" s="3" t="s">
        <v>42</v>
      </c>
      <c r="D27" s="3" t="s">
        <v>115</v>
      </c>
      <c r="E27" s="3" t="s">
        <v>3783</v>
      </c>
      <c r="F27" s="3" t="s">
        <v>154</v>
      </c>
      <c r="G27" s="3" t="s">
        <v>65</v>
      </c>
      <c r="H27" s="5" t="s">
        <v>46</v>
      </c>
      <c r="I27" s="3" t="s">
        <v>46</v>
      </c>
      <c r="J27" s="3" t="s">
        <v>46</v>
      </c>
      <c r="K27" s="3" t="s">
        <v>128</v>
      </c>
      <c r="L27" s="5" t="s">
        <v>46</v>
      </c>
      <c r="M27" s="3" t="s">
        <v>46</v>
      </c>
      <c r="N27" s="3" t="s">
        <v>61</v>
      </c>
      <c r="O27" s="3" t="s">
        <v>38</v>
      </c>
      <c r="P27" s="5" t="s">
        <v>46</v>
      </c>
      <c r="Q27" s="3" t="s">
        <v>46</v>
      </c>
      <c r="R27" s="3" t="s">
        <v>40</v>
      </c>
      <c r="S27" s="3" t="s">
        <v>50</v>
      </c>
      <c r="T27" s="5" t="s">
        <v>46</v>
      </c>
      <c r="U27" s="3" t="s">
        <v>47</v>
      </c>
      <c r="V27" s="3" t="s">
        <v>47</v>
      </c>
      <c r="W27" s="3" t="s">
        <v>176</v>
      </c>
      <c r="X27" s="5" t="s">
        <v>46</v>
      </c>
      <c r="Y27" s="3" t="s">
        <v>80</v>
      </c>
      <c r="Z27" s="3" t="s">
        <v>4182</v>
      </c>
      <c r="AA27" s="3" t="s">
        <v>121</v>
      </c>
      <c r="AB27" s="5" t="s">
        <v>46</v>
      </c>
      <c r="AC27" s="3" t="s">
        <v>80</v>
      </c>
      <c r="AD27" s="3" t="s">
        <v>80</v>
      </c>
      <c r="AE27" s="3" t="s">
        <v>176</v>
      </c>
      <c r="AF27" s="5" t="s">
        <v>2721</v>
      </c>
      <c r="AG27" s="3" t="s">
        <v>200</v>
      </c>
      <c r="AH27" s="5" t="s">
        <v>5237</v>
      </c>
      <c r="AI27" s="3" t="s">
        <v>5238</v>
      </c>
      <c r="AK27" s="16">
        <f t="shared" si="5"/>
        <v>-112.85000000000036</v>
      </c>
      <c r="AL27" t="str">
        <f t="shared" si="6"/>
        <v xml:space="preserve">  </v>
      </c>
      <c r="AN27" s="23">
        <f t="shared" si="7"/>
        <v>-0.76849268557221906</v>
      </c>
      <c r="AQ27" s="25">
        <f t="shared" si="3"/>
        <v>0.77890273273598221</v>
      </c>
      <c r="AR27" s="41">
        <f t="shared" si="4"/>
        <v>1.2838573521078673</v>
      </c>
    </row>
    <row r="28" spans="1:44" x14ac:dyDescent="0.25">
      <c r="A28" s="3" t="s">
        <v>157</v>
      </c>
      <c r="B28" s="4" t="s">
        <v>376</v>
      </c>
      <c r="C28" s="3" t="s">
        <v>42</v>
      </c>
      <c r="D28" s="3" t="s">
        <v>377</v>
      </c>
      <c r="E28" s="3" t="s">
        <v>3798</v>
      </c>
      <c r="F28" s="3" t="s">
        <v>128</v>
      </c>
      <c r="G28" s="3" t="s">
        <v>45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2523</v>
      </c>
      <c r="N28" s="3" t="s">
        <v>4182</v>
      </c>
      <c r="O28" s="3" t="s">
        <v>38</v>
      </c>
      <c r="P28" s="5" t="s">
        <v>40</v>
      </c>
      <c r="Q28" s="3" t="s">
        <v>46</v>
      </c>
      <c r="R28" s="3" t="s">
        <v>47</v>
      </c>
      <c r="S28" s="3" t="s">
        <v>50</v>
      </c>
      <c r="T28" s="5" t="s">
        <v>46</v>
      </c>
      <c r="U28" s="3" t="s">
        <v>46</v>
      </c>
      <c r="V28" s="3" t="s">
        <v>47</v>
      </c>
      <c r="W28" s="3" t="s">
        <v>176</v>
      </c>
      <c r="X28" s="5" t="s">
        <v>46</v>
      </c>
      <c r="Y28" s="3" t="s">
        <v>47</v>
      </c>
      <c r="Z28" s="3" t="s">
        <v>46</v>
      </c>
      <c r="AA28" s="3" t="s">
        <v>121</v>
      </c>
      <c r="AB28" s="5" t="s">
        <v>46</v>
      </c>
      <c r="AC28" s="3" t="s">
        <v>80</v>
      </c>
      <c r="AD28" s="3" t="s">
        <v>80</v>
      </c>
      <c r="AE28" s="3" t="s">
        <v>176</v>
      </c>
      <c r="AF28" s="5" t="s">
        <v>78</v>
      </c>
      <c r="AG28" s="3" t="s">
        <v>184</v>
      </c>
      <c r="AH28" s="5" t="s">
        <v>5239</v>
      </c>
      <c r="AI28" s="3" t="s">
        <v>5240</v>
      </c>
      <c r="AK28" s="16">
        <f t="shared" si="5"/>
        <v>-155.74000000000024</v>
      </c>
      <c r="AL28" t="str">
        <f t="shared" si="6"/>
        <v xml:space="preserve">  </v>
      </c>
      <c r="AN28" s="23">
        <f t="shared" si="7"/>
        <v>-1.0606228464751701</v>
      </c>
      <c r="AQ28" s="25">
        <f t="shared" si="3"/>
        <v>0.85556933222666154</v>
      </c>
      <c r="AR28" s="41">
        <f t="shared" si="4"/>
        <v>1.1688123479104264</v>
      </c>
    </row>
    <row r="29" spans="1:44" x14ac:dyDescent="0.25">
      <c r="A29" s="3" t="s">
        <v>256</v>
      </c>
      <c r="B29" s="4" t="s">
        <v>1127</v>
      </c>
      <c r="C29" s="3" t="s">
        <v>42</v>
      </c>
      <c r="D29" s="3" t="s">
        <v>1103</v>
      </c>
      <c r="E29" s="3" t="s">
        <v>3839</v>
      </c>
      <c r="F29" s="3" t="s">
        <v>188</v>
      </c>
      <c r="G29" s="3" t="s">
        <v>111</v>
      </c>
      <c r="H29" s="5" t="s">
        <v>46</v>
      </c>
      <c r="I29" s="3" t="s">
        <v>46</v>
      </c>
      <c r="J29" s="3" t="s">
        <v>46</v>
      </c>
      <c r="K29" s="3" t="s">
        <v>138</v>
      </c>
      <c r="L29" s="5" t="s">
        <v>46</v>
      </c>
      <c r="M29" s="3" t="s">
        <v>46</v>
      </c>
      <c r="N29" s="3" t="s">
        <v>80</v>
      </c>
      <c r="O29" s="3" t="s">
        <v>38</v>
      </c>
      <c r="P29" s="5" t="s">
        <v>46</v>
      </c>
      <c r="Q29" s="3" t="s">
        <v>46</v>
      </c>
      <c r="R29" s="3" t="s">
        <v>48</v>
      </c>
      <c r="S29" s="3" t="s">
        <v>50</v>
      </c>
      <c r="T29" s="5" t="s">
        <v>46</v>
      </c>
      <c r="U29" s="3" t="s">
        <v>46</v>
      </c>
      <c r="V29" s="3" t="s">
        <v>47</v>
      </c>
      <c r="W29" s="3" t="s">
        <v>67</v>
      </c>
      <c r="X29" s="5" t="s">
        <v>47</v>
      </c>
      <c r="Y29" s="3" t="s">
        <v>46</v>
      </c>
      <c r="Z29" s="3" t="s">
        <v>47</v>
      </c>
      <c r="AA29" s="3" t="s">
        <v>212</v>
      </c>
      <c r="AB29" s="5" t="s">
        <v>46</v>
      </c>
      <c r="AC29" s="3" t="s">
        <v>80</v>
      </c>
      <c r="AD29" s="3" t="s">
        <v>80</v>
      </c>
      <c r="AE29" s="3" t="s">
        <v>176</v>
      </c>
      <c r="AF29" s="5" t="s">
        <v>340</v>
      </c>
      <c r="AG29" s="3" t="s">
        <v>200</v>
      </c>
      <c r="AH29" s="5" t="s">
        <v>5241</v>
      </c>
      <c r="AI29" s="3" t="s">
        <v>5242</v>
      </c>
      <c r="AK29" s="16">
        <f t="shared" si="5"/>
        <v>30.680000000000291</v>
      </c>
      <c r="AL29" t="str">
        <f t="shared" si="6"/>
        <v xml:space="preserve">  </v>
      </c>
      <c r="AN29" s="23">
        <f t="shared" si="7"/>
        <v>0.20911146444878542</v>
      </c>
      <c r="AQ29" s="25">
        <f t="shared" si="3"/>
        <v>0.41718061260562034</v>
      </c>
      <c r="AR29" s="41">
        <f t="shared" si="4"/>
        <v>2.397043318370466</v>
      </c>
    </row>
    <row r="30" spans="1:44" x14ac:dyDescent="0.25">
      <c r="A30" s="3" t="s">
        <v>261</v>
      </c>
      <c r="B30" s="4" t="s">
        <v>1262</v>
      </c>
      <c r="C30" s="3" t="s">
        <v>58</v>
      </c>
      <c r="D30" s="3" t="s">
        <v>422</v>
      </c>
      <c r="E30" s="3" t="s">
        <v>3878</v>
      </c>
      <c r="F30" s="3" t="s">
        <v>124</v>
      </c>
      <c r="G30" s="3" t="s">
        <v>111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61</v>
      </c>
      <c r="M30" s="3" t="s">
        <v>2525</v>
      </c>
      <c r="N30" s="3" t="s">
        <v>4273</v>
      </c>
      <c r="O30" s="3" t="s">
        <v>38</v>
      </c>
      <c r="P30" s="5" t="s">
        <v>40</v>
      </c>
      <c r="Q30" s="3" t="s">
        <v>86</v>
      </c>
      <c r="R30" s="3" t="s">
        <v>48</v>
      </c>
      <c r="S30" s="3" t="s">
        <v>50</v>
      </c>
      <c r="T30" s="5" t="s">
        <v>46</v>
      </c>
      <c r="U30" s="3" t="s">
        <v>47</v>
      </c>
      <c r="V30" s="3" t="s">
        <v>80</v>
      </c>
      <c r="W30" s="3" t="s">
        <v>176</v>
      </c>
      <c r="X30" s="5" t="s">
        <v>46</v>
      </c>
      <c r="Y30" s="3" t="s">
        <v>46</v>
      </c>
      <c r="Z30" s="3" t="s">
        <v>4182</v>
      </c>
      <c r="AA30" s="3" t="s">
        <v>838</v>
      </c>
      <c r="AB30" s="5" t="s">
        <v>46</v>
      </c>
      <c r="AC30" s="3" t="s">
        <v>46</v>
      </c>
      <c r="AD30" s="3" t="s">
        <v>80</v>
      </c>
      <c r="AE30" s="3" t="s">
        <v>176</v>
      </c>
      <c r="AF30" s="5" t="s">
        <v>4610</v>
      </c>
      <c r="AG30" s="3" t="s">
        <v>197</v>
      </c>
      <c r="AH30" s="5" t="s">
        <v>5243</v>
      </c>
      <c r="AI30" s="3" t="s">
        <v>3763</v>
      </c>
      <c r="AK30" s="16">
        <f t="shared" si="5"/>
        <v>67.730000000000018</v>
      </c>
      <c r="AL30" t="str">
        <f t="shared" si="6"/>
        <v xml:space="preserve">  </v>
      </c>
      <c r="AN30" s="23">
        <f t="shared" si="7"/>
        <v>0.46146451787509191</v>
      </c>
      <c r="AQ30" s="25">
        <f t="shared" si="3"/>
        <v>0.32223268619502998</v>
      </c>
      <c r="AR30" s="41">
        <f t="shared" si="4"/>
        <v>3.1033474965191896</v>
      </c>
    </row>
    <row r="31" spans="1:44" x14ac:dyDescent="0.25">
      <c r="A31" s="3" t="s">
        <v>297</v>
      </c>
      <c r="B31" s="4" t="s">
        <v>207</v>
      </c>
      <c r="C31" s="3" t="s">
        <v>63</v>
      </c>
      <c r="D31" s="3" t="s">
        <v>186</v>
      </c>
      <c r="E31" s="3" t="s">
        <v>3786</v>
      </c>
      <c r="F31" s="3" t="s">
        <v>676</v>
      </c>
      <c r="G31" s="3" t="s">
        <v>42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46</v>
      </c>
      <c r="N31" s="3" t="s">
        <v>80</v>
      </c>
      <c r="O31" s="3" t="s">
        <v>38</v>
      </c>
      <c r="P31" s="5" t="s">
        <v>46</v>
      </c>
      <c r="Q31" s="3" t="s">
        <v>86</v>
      </c>
      <c r="R31" s="3" t="s">
        <v>47</v>
      </c>
      <c r="S31" s="3" t="s">
        <v>50</v>
      </c>
      <c r="T31" s="5" t="s">
        <v>46</v>
      </c>
      <c r="U31" s="3" t="s">
        <v>46</v>
      </c>
      <c r="V31" s="3" t="s">
        <v>80</v>
      </c>
      <c r="W31" s="3" t="s">
        <v>176</v>
      </c>
      <c r="X31" s="5" t="s">
        <v>46</v>
      </c>
      <c r="Y31" s="3" t="s">
        <v>47</v>
      </c>
      <c r="Z31" s="3" t="s">
        <v>4182</v>
      </c>
      <c r="AA31" s="3" t="s">
        <v>121</v>
      </c>
      <c r="AB31" s="5" t="s">
        <v>46</v>
      </c>
      <c r="AC31" s="3" t="s">
        <v>80</v>
      </c>
      <c r="AD31" s="3" t="s">
        <v>80</v>
      </c>
      <c r="AE31" s="3" t="s">
        <v>176</v>
      </c>
      <c r="AF31" s="5" t="s">
        <v>4874</v>
      </c>
      <c r="AG31" s="3" t="s">
        <v>184</v>
      </c>
      <c r="AH31" s="5" t="s">
        <v>5244</v>
      </c>
      <c r="AI31" s="3" t="s">
        <v>5245</v>
      </c>
      <c r="AK31" s="16">
        <f t="shared" si="5"/>
        <v>199.57999999999993</v>
      </c>
      <c r="AL31" t="str">
        <f t="shared" si="6"/>
        <v xml:space="preserve">  </v>
      </c>
      <c r="AN31" s="23">
        <f t="shared" si="7"/>
        <v>1.3595144529428043</v>
      </c>
      <c r="AQ31" s="25">
        <f t="shared" si="3"/>
        <v>8.6991812896644594E-2</v>
      </c>
      <c r="AR31" s="41">
        <f t="shared" si="4"/>
        <v>11.495334637848105</v>
      </c>
    </row>
    <row r="32" spans="1:44" x14ac:dyDescent="0.25">
      <c r="A32" s="3" t="s">
        <v>134</v>
      </c>
      <c r="B32" s="4" t="s">
        <v>4192</v>
      </c>
      <c r="C32" s="3" t="s">
        <v>42</v>
      </c>
      <c r="D32" s="3" t="s">
        <v>115</v>
      </c>
      <c r="E32" s="3" t="s">
        <v>5246</v>
      </c>
      <c r="F32" s="3" t="s">
        <v>472</v>
      </c>
      <c r="G32" s="3" t="s">
        <v>111</v>
      </c>
      <c r="H32" s="5" t="s">
        <v>46</v>
      </c>
      <c r="I32" s="3" t="s">
        <v>47</v>
      </c>
      <c r="J32" s="3" t="s">
        <v>47</v>
      </c>
      <c r="K32" s="3" t="s">
        <v>143</v>
      </c>
      <c r="L32" s="5" t="s">
        <v>46</v>
      </c>
      <c r="M32" s="3" t="s">
        <v>46</v>
      </c>
      <c r="N32" s="3" t="s">
        <v>61</v>
      </c>
      <c r="O32" s="3" t="s">
        <v>38</v>
      </c>
      <c r="P32" s="5" t="s">
        <v>40</v>
      </c>
      <c r="Q32" s="3" t="s">
        <v>61</v>
      </c>
      <c r="R32" s="3" t="s">
        <v>48</v>
      </c>
      <c r="S32" s="3" t="s">
        <v>223</v>
      </c>
      <c r="T32" s="5" t="s">
        <v>46</v>
      </c>
      <c r="U32" s="3" t="s">
        <v>46</v>
      </c>
      <c r="V32" s="3" t="s">
        <v>80</v>
      </c>
      <c r="W32" s="3" t="s">
        <v>176</v>
      </c>
      <c r="X32" s="5" t="s">
        <v>46</v>
      </c>
      <c r="Y32" s="3" t="s">
        <v>47</v>
      </c>
      <c r="Z32" s="3" t="s">
        <v>46</v>
      </c>
      <c r="AA32" s="3" t="s">
        <v>121</v>
      </c>
      <c r="AB32" s="5" t="s">
        <v>46</v>
      </c>
      <c r="AC32" s="3" t="s">
        <v>46</v>
      </c>
      <c r="AD32" s="3" t="s">
        <v>80</v>
      </c>
      <c r="AE32" s="3" t="s">
        <v>176</v>
      </c>
      <c r="AF32" s="5" t="s">
        <v>188</v>
      </c>
      <c r="AG32" s="3" t="s">
        <v>200</v>
      </c>
      <c r="AH32" s="5" t="s">
        <v>5247</v>
      </c>
      <c r="AI32" s="3" t="s">
        <v>5248</v>
      </c>
      <c r="AK32" s="16">
        <f t="shared" si="5"/>
        <v>36.340000000000146</v>
      </c>
      <c r="AL32" t="str">
        <f t="shared" si="6"/>
        <v xml:space="preserve">  </v>
      </c>
      <c r="AN32" s="23">
        <f t="shared" si="7"/>
        <v>0.24766256518813409</v>
      </c>
      <c r="AQ32" s="25">
        <f t="shared" si="3"/>
        <v>0.40219774913706741</v>
      </c>
      <c r="AR32" s="41">
        <f t="shared" si="4"/>
        <v>2.486339125829379</v>
      </c>
    </row>
    <row r="33" spans="1:44" x14ac:dyDescent="0.25">
      <c r="A33" s="3" t="s">
        <v>208</v>
      </c>
      <c r="B33" s="4" t="s">
        <v>2497</v>
      </c>
      <c r="C33" s="3" t="s">
        <v>42</v>
      </c>
      <c r="D33" s="3" t="s">
        <v>59</v>
      </c>
      <c r="E33" s="3" t="s">
        <v>3803</v>
      </c>
      <c r="F33" s="3" t="s">
        <v>67</v>
      </c>
      <c r="G33" s="3" t="s">
        <v>65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80</v>
      </c>
      <c r="M33" s="3" t="s">
        <v>46</v>
      </c>
      <c r="N33" s="3" t="s">
        <v>47</v>
      </c>
      <c r="O33" s="3" t="s">
        <v>38</v>
      </c>
      <c r="P33" s="5" t="s">
        <v>46</v>
      </c>
      <c r="Q33" s="3" t="s">
        <v>86</v>
      </c>
      <c r="R33" s="3" t="s">
        <v>47</v>
      </c>
      <c r="S33" s="3" t="s">
        <v>50</v>
      </c>
      <c r="T33" s="5" t="s">
        <v>46</v>
      </c>
      <c r="U33" s="3" t="s">
        <v>47</v>
      </c>
      <c r="V33" s="3" t="s">
        <v>2525</v>
      </c>
      <c r="W33" s="3" t="s">
        <v>176</v>
      </c>
      <c r="X33" s="5" t="s">
        <v>46</v>
      </c>
      <c r="Y33" s="3" t="s">
        <v>47</v>
      </c>
      <c r="Z33" s="3" t="s">
        <v>46</v>
      </c>
      <c r="AA33" s="3" t="s">
        <v>121</v>
      </c>
      <c r="AB33" s="5" t="s">
        <v>46</v>
      </c>
      <c r="AC33" s="3" t="s">
        <v>46</v>
      </c>
      <c r="AD33" s="3" t="s">
        <v>80</v>
      </c>
      <c r="AE33" s="3" t="s">
        <v>176</v>
      </c>
      <c r="AF33" s="5" t="s">
        <v>2534</v>
      </c>
      <c r="AG33" s="3" t="s">
        <v>184</v>
      </c>
      <c r="AH33" s="5" t="s">
        <v>5249</v>
      </c>
      <c r="AI33" s="3" t="s">
        <v>3966</v>
      </c>
      <c r="AK33" s="16">
        <f t="shared" si="5"/>
        <v>-10.610000000000127</v>
      </c>
      <c r="AL33" t="str">
        <f t="shared" si="6"/>
        <v xml:space="preserve">  </v>
      </c>
      <c r="AN33" s="23">
        <f t="shared" si="7"/>
        <v>-7.2120858789335524E-2</v>
      </c>
      <c r="AQ33" s="25">
        <f t="shared" si="3"/>
        <v>0.5287471367320824</v>
      </c>
      <c r="AR33" s="41">
        <f t="shared" si="4"/>
        <v>1.8912631965829494</v>
      </c>
    </row>
    <row r="34" spans="1:44" x14ac:dyDescent="0.25">
      <c r="A34" s="3" t="s">
        <v>273</v>
      </c>
      <c r="B34" s="4" t="s">
        <v>3822</v>
      </c>
      <c r="C34" s="3" t="s">
        <v>63</v>
      </c>
      <c r="D34" s="3" t="s">
        <v>372</v>
      </c>
      <c r="E34" s="3" t="s">
        <v>3823</v>
      </c>
      <c r="F34" s="3" t="s">
        <v>281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131</v>
      </c>
      <c r="L34" s="5" t="s">
        <v>61</v>
      </c>
      <c r="M34" s="3" t="s">
        <v>46</v>
      </c>
      <c r="N34" s="3" t="s">
        <v>47</v>
      </c>
      <c r="O34" s="3" t="s">
        <v>38</v>
      </c>
      <c r="P34" s="5" t="s">
        <v>46</v>
      </c>
      <c r="Q34" s="3" t="s">
        <v>46</v>
      </c>
      <c r="R34" s="3" t="s">
        <v>47</v>
      </c>
      <c r="S34" s="3" t="s">
        <v>571</v>
      </c>
      <c r="T34" s="5" t="s">
        <v>46</v>
      </c>
      <c r="U34" s="3" t="s">
        <v>46</v>
      </c>
      <c r="V34" s="3" t="s">
        <v>47</v>
      </c>
      <c r="W34" s="3" t="s">
        <v>176</v>
      </c>
      <c r="X34" s="5" t="s">
        <v>47</v>
      </c>
      <c r="Y34" s="3" t="s">
        <v>46</v>
      </c>
      <c r="Z34" s="3" t="s">
        <v>47</v>
      </c>
      <c r="AA34" s="3" t="s">
        <v>121</v>
      </c>
      <c r="AB34" s="5" t="s">
        <v>46</v>
      </c>
      <c r="AC34" s="3" t="s">
        <v>80</v>
      </c>
      <c r="AD34" s="3" t="s">
        <v>80</v>
      </c>
      <c r="AE34" s="3" t="s">
        <v>176</v>
      </c>
      <c r="AF34" s="5" t="s">
        <v>821</v>
      </c>
      <c r="AG34" s="3" t="s">
        <v>200</v>
      </c>
      <c r="AH34" s="5" t="s">
        <v>5250</v>
      </c>
      <c r="AI34" s="3" t="s">
        <v>5251</v>
      </c>
      <c r="AK34" s="16">
        <f t="shared" si="5"/>
        <v>-99.739999999999782</v>
      </c>
      <c r="AL34" t="str">
        <f t="shared" si="6"/>
        <v xml:space="preserve">  </v>
      </c>
      <c r="AN34" s="23">
        <f t="shared" si="7"/>
        <v>-0.67919852820598281</v>
      </c>
      <c r="AQ34" s="25">
        <f t="shared" si="3"/>
        <v>0.7514939601309949</v>
      </c>
      <c r="AR34" s="41">
        <f t="shared" si="4"/>
        <v>1.3306826841638053</v>
      </c>
    </row>
    <row r="35" spans="1:44" x14ac:dyDescent="0.25">
      <c r="A35" s="3" t="s">
        <v>122</v>
      </c>
      <c r="B35" s="4" t="s">
        <v>3906</v>
      </c>
      <c r="C35" s="3" t="s">
        <v>63</v>
      </c>
      <c r="D35" s="3" t="s">
        <v>193</v>
      </c>
      <c r="E35" s="3" t="s">
        <v>3907</v>
      </c>
      <c r="F35" s="3" t="s">
        <v>145</v>
      </c>
      <c r="G35" s="3" t="s">
        <v>42</v>
      </c>
      <c r="H35" s="5" t="s">
        <v>47</v>
      </c>
      <c r="I35" s="3" t="s">
        <v>46</v>
      </c>
      <c r="J35" s="3" t="s">
        <v>46</v>
      </c>
      <c r="K35" s="3" t="s">
        <v>143</v>
      </c>
      <c r="L35" s="5" t="s">
        <v>46</v>
      </c>
      <c r="M35" s="3" t="s">
        <v>47</v>
      </c>
      <c r="N35" s="3" t="s">
        <v>4182</v>
      </c>
      <c r="O35" s="3" t="s">
        <v>38</v>
      </c>
      <c r="P35" s="5" t="s">
        <v>46</v>
      </c>
      <c r="Q35" s="3" t="s">
        <v>46</v>
      </c>
      <c r="R35" s="3" t="s">
        <v>47</v>
      </c>
      <c r="S35" s="3" t="s">
        <v>50</v>
      </c>
      <c r="T35" s="5" t="s">
        <v>46</v>
      </c>
      <c r="U35" s="3" t="s">
        <v>46</v>
      </c>
      <c r="V35" s="3" t="s">
        <v>47</v>
      </c>
      <c r="W35" s="3" t="s">
        <v>176</v>
      </c>
      <c r="X35" s="5" t="s">
        <v>46</v>
      </c>
      <c r="Y35" s="3" t="s">
        <v>4182</v>
      </c>
      <c r="Z35" s="3" t="s">
        <v>47</v>
      </c>
      <c r="AA35" s="3" t="s">
        <v>121</v>
      </c>
      <c r="AB35" s="5" t="s">
        <v>46</v>
      </c>
      <c r="AC35" s="3" t="s">
        <v>2525</v>
      </c>
      <c r="AD35" s="3" t="s">
        <v>80</v>
      </c>
      <c r="AE35" s="3" t="s">
        <v>176</v>
      </c>
      <c r="AF35" s="5" t="s">
        <v>821</v>
      </c>
      <c r="AG35" s="3" t="s">
        <v>184</v>
      </c>
      <c r="AH35" s="5" t="s">
        <v>5250</v>
      </c>
      <c r="AI35" s="3" t="s">
        <v>5252</v>
      </c>
      <c r="AK35" s="16">
        <f t="shared" si="5"/>
        <v>265.19999999999982</v>
      </c>
      <c r="AL35" t="str">
        <f t="shared" si="6"/>
        <v xml:space="preserve">  </v>
      </c>
      <c r="AN35" s="23">
        <f t="shared" si="7"/>
        <v>1.8064620201718011</v>
      </c>
      <c r="AQ35" s="25">
        <f t="shared" si="3"/>
        <v>3.5423100746162839E-2</v>
      </c>
      <c r="AR35" s="41">
        <f t="shared" si="4"/>
        <v>28.230165596339663</v>
      </c>
    </row>
    <row r="36" spans="1:44" x14ac:dyDescent="0.25">
      <c r="A36" s="3" t="s">
        <v>107</v>
      </c>
      <c r="B36" s="4" t="s">
        <v>457</v>
      </c>
      <c r="C36" s="3" t="s">
        <v>491</v>
      </c>
      <c r="D36" s="3" t="s">
        <v>365</v>
      </c>
      <c r="E36" s="3" t="s">
        <v>3936</v>
      </c>
      <c r="F36" s="3" t="s">
        <v>85</v>
      </c>
      <c r="G36" s="3" t="s">
        <v>42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61</v>
      </c>
      <c r="M36" s="3" t="s">
        <v>47</v>
      </c>
      <c r="N36" s="3" t="s">
        <v>2524</v>
      </c>
      <c r="O36" s="3" t="s">
        <v>38</v>
      </c>
      <c r="P36" s="5" t="s">
        <v>61</v>
      </c>
      <c r="Q36" s="3" t="s">
        <v>86</v>
      </c>
      <c r="R36" s="3" t="s">
        <v>47</v>
      </c>
      <c r="S36" s="3" t="s">
        <v>571</v>
      </c>
      <c r="T36" s="5" t="s">
        <v>46</v>
      </c>
      <c r="U36" s="3" t="s">
        <v>46</v>
      </c>
      <c r="V36" s="3" t="s">
        <v>47</v>
      </c>
      <c r="W36" s="3" t="s">
        <v>176</v>
      </c>
      <c r="X36" s="5" t="s">
        <v>46</v>
      </c>
      <c r="Y36" s="3" t="s">
        <v>47</v>
      </c>
      <c r="Z36" s="3" t="s">
        <v>46</v>
      </c>
      <c r="AA36" s="3" t="s">
        <v>121</v>
      </c>
      <c r="AB36" s="5" t="s">
        <v>46</v>
      </c>
      <c r="AC36" s="3" t="s">
        <v>80</v>
      </c>
      <c r="AD36" s="3" t="s">
        <v>80</v>
      </c>
      <c r="AE36" s="3" t="s">
        <v>176</v>
      </c>
      <c r="AF36" s="5" t="s">
        <v>4170</v>
      </c>
      <c r="AG36" s="3" t="s">
        <v>567</v>
      </c>
      <c r="AH36" s="5" t="s">
        <v>5253</v>
      </c>
      <c r="AI36" s="3" t="s">
        <v>5254</v>
      </c>
      <c r="AK36" s="16">
        <f t="shared" si="5"/>
        <v>52.190000000000055</v>
      </c>
      <c r="AL36" t="str">
        <f t="shared" si="6"/>
        <v xml:space="preserve">  </v>
      </c>
      <c r="AN36" s="23">
        <f t="shared" si="7"/>
        <v>0.35561926955539364</v>
      </c>
      <c r="AQ36" s="25">
        <f t="shared" si="3"/>
        <v>0.36106285540430771</v>
      </c>
      <c r="AR36" s="41">
        <f t="shared" si="4"/>
        <v>2.7696008742860823</v>
      </c>
    </row>
    <row r="37" spans="1:44" x14ac:dyDescent="0.25">
      <c r="A37" s="3" t="s">
        <v>279</v>
      </c>
      <c r="B37" s="4" t="s">
        <v>2496</v>
      </c>
      <c r="C37" s="3" t="s">
        <v>42</v>
      </c>
      <c r="D37" s="3" t="s">
        <v>59</v>
      </c>
      <c r="E37" s="3" t="s">
        <v>3916</v>
      </c>
      <c r="F37" s="3" t="s">
        <v>396</v>
      </c>
      <c r="G37" s="3" t="s">
        <v>65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46</v>
      </c>
      <c r="M37" s="3" t="s">
        <v>2564</v>
      </c>
      <c r="N37" s="3" t="s">
        <v>4182</v>
      </c>
      <c r="O37" s="3" t="s">
        <v>38</v>
      </c>
      <c r="P37" s="5" t="s">
        <v>46</v>
      </c>
      <c r="Q37" s="3" t="s">
        <v>86</v>
      </c>
      <c r="R37" s="3" t="s">
        <v>47</v>
      </c>
      <c r="S37" s="3" t="s">
        <v>50</v>
      </c>
      <c r="T37" s="5" t="s">
        <v>46</v>
      </c>
      <c r="U37" s="3" t="s">
        <v>46</v>
      </c>
      <c r="V37" s="3" t="s">
        <v>80</v>
      </c>
      <c r="W37" s="3" t="s">
        <v>176</v>
      </c>
      <c r="X37" s="5" t="s">
        <v>2524</v>
      </c>
      <c r="Y37" s="3" t="s">
        <v>47</v>
      </c>
      <c r="Z37" s="3" t="s">
        <v>4182</v>
      </c>
      <c r="AA37" s="3" t="s">
        <v>121</v>
      </c>
      <c r="AB37" s="5" t="s">
        <v>46</v>
      </c>
      <c r="AC37" s="3" t="s">
        <v>80</v>
      </c>
      <c r="AD37" s="3" t="s">
        <v>80</v>
      </c>
      <c r="AE37" s="3" t="s">
        <v>176</v>
      </c>
      <c r="AF37" s="5" t="s">
        <v>5255</v>
      </c>
      <c r="AG37" s="3" t="s">
        <v>184</v>
      </c>
      <c r="AH37" s="5" t="s">
        <v>5256</v>
      </c>
      <c r="AI37" s="3" t="s">
        <v>5257</v>
      </c>
      <c r="AK37" s="16">
        <f t="shared" si="5"/>
        <v>-32.149999999999636</v>
      </c>
      <c r="AL37" t="str">
        <f t="shared" si="6"/>
        <v xml:space="preserve">  </v>
      </c>
      <c r="AN37" s="23">
        <f t="shared" si="7"/>
        <v>-0.21883299835215764</v>
      </c>
      <c r="AQ37" s="25">
        <f t="shared" si="3"/>
        <v>0.58660992958227398</v>
      </c>
      <c r="AR37" s="41">
        <f t="shared" si="4"/>
        <v>1.7047103186816184</v>
      </c>
    </row>
    <row r="38" spans="1:44" x14ac:dyDescent="0.25">
      <c r="A38" s="3" t="s">
        <v>281</v>
      </c>
      <c r="B38" s="4" t="s">
        <v>1253</v>
      </c>
      <c r="C38" s="3" t="s">
        <v>42</v>
      </c>
      <c r="D38" s="3" t="s">
        <v>354</v>
      </c>
      <c r="E38" s="3" t="s">
        <v>3928</v>
      </c>
      <c r="F38" s="3" t="s">
        <v>838</v>
      </c>
      <c r="G38" s="3" t="s">
        <v>65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61</v>
      </c>
      <c r="M38" s="3" t="s">
        <v>46</v>
      </c>
      <c r="N38" s="3" t="s">
        <v>47</v>
      </c>
      <c r="O38" s="3" t="s">
        <v>38</v>
      </c>
      <c r="P38" s="5" t="s">
        <v>46</v>
      </c>
      <c r="Q38" s="3" t="s">
        <v>86</v>
      </c>
      <c r="R38" s="3" t="s">
        <v>47</v>
      </c>
      <c r="S38" s="3" t="s">
        <v>50</v>
      </c>
      <c r="T38" s="5" t="s">
        <v>46</v>
      </c>
      <c r="U38" s="3" t="s">
        <v>2525</v>
      </c>
      <c r="V38" s="3" t="s">
        <v>80</v>
      </c>
      <c r="W38" s="3" t="s">
        <v>176</v>
      </c>
      <c r="X38" s="5" t="s">
        <v>47</v>
      </c>
      <c r="Y38" s="3" t="s">
        <v>80</v>
      </c>
      <c r="Z38" s="3" t="s">
        <v>46</v>
      </c>
      <c r="AA38" s="3" t="s">
        <v>121</v>
      </c>
      <c r="AB38" s="5" t="s">
        <v>46</v>
      </c>
      <c r="AC38" s="3" t="s">
        <v>2525</v>
      </c>
      <c r="AD38" s="3" t="s">
        <v>80</v>
      </c>
      <c r="AE38" s="3" t="s">
        <v>176</v>
      </c>
      <c r="AF38" s="5" t="s">
        <v>773</v>
      </c>
      <c r="AG38" s="3" t="s">
        <v>184</v>
      </c>
      <c r="AH38" s="5" t="s">
        <v>5258</v>
      </c>
      <c r="AI38" s="3" t="s">
        <v>5259</v>
      </c>
      <c r="AK38" s="16">
        <f t="shared" si="5"/>
        <v>-28.540000000000418</v>
      </c>
      <c r="AL38" t="str">
        <f t="shared" si="6"/>
        <v xml:space="preserve">  </v>
      </c>
      <c r="AN38" s="23">
        <f t="shared" si="7"/>
        <v>-0.19424475212088163</v>
      </c>
      <c r="AQ38" s="25">
        <f t="shared" si="3"/>
        <v>0.57700787849566981</v>
      </c>
      <c r="AR38" s="41">
        <f t="shared" si="4"/>
        <v>1.7330785891643672</v>
      </c>
    </row>
    <row r="39" spans="1:44" x14ac:dyDescent="0.25">
      <c r="A39" s="3" t="s">
        <v>5260</v>
      </c>
      <c r="B39" s="4" t="s">
        <v>2714</v>
      </c>
      <c r="C39" s="3" t="s">
        <v>42</v>
      </c>
      <c r="D39" s="3" t="s">
        <v>115</v>
      </c>
      <c r="E39" s="3" t="s">
        <v>3903</v>
      </c>
      <c r="F39" s="3" t="s">
        <v>194</v>
      </c>
      <c r="G39" s="3" t="s">
        <v>111</v>
      </c>
      <c r="H39" s="5" t="s">
        <v>46</v>
      </c>
      <c r="I39" s="3" t="s">
        <v>46</v>
      </c>
      <c r="J39" s="3" t="s">
        <v>46</v>
      </c>
      <c r="K39" s="3" t="s">
        <v>138</v>
      </c>
      <c r="L39" s="5" t="s">
        <v>46</v>
      </c>
      <c r="M39" s="3" t="s">
        <v>2523</v>
      </c>
      <c r="N39" s="3" t="s">
        <v>80</v>
      </c>
      <c r="O39" s="3" t="s">
        <v>38</v>
      </c>
      <c r="P39" s="5" t="s">
        <v>46</v>
      </c>
      <c r="Q39" s="3" t="s">
        <v>86</v>
      </c>
      <c r="R39" s="3" t="s">
        <v>47</v>
      </c>
      <c r="S39" s="3" t="s">
        <v>50</v>
      </c>
      <c r="T39" s="5" t="s">
        <v>46</v>
      </c>
      <c r="U39" s="3" t="s">
        <v>46</v>
      </c>
      <c r="V39" s="3" t="s">
        <v>47</v>
      </c>
      <c r="W39" s="3" t="s">
        <v>176</v>
      </c>
      <c r="X39" s="5" t="s">
        <v>47</v>
      </c>
      <c r="Y39" s="3" t="s">
        <v>47</v>
      </c>
      <c r="Z39" s="3" t="s">
        <v>46</v>
      </c>
      <c r="AA39" s="3" t="s">
        <v>121</v>
      </c>
      <c r="AB39" s="5" t="s">
        <v>46</v>
      </c>
      <c r="AC39" s="3" t="s">
        <v>80</v>
      </c>
      <c r="AD39" s="3" t="s">
        <v>80</v>
      </c>
      <c r="AE39" s="3" t="s">
        <v>176</v>
      </c>
      <c r="AF39" s="5" t="s">
        <v>4891</v>
      </c>
      <c r="AG39" s="3" t="s">
        <v>567</v>
      </c>
      <c r="AH39" s="5" t="s">
        <v>5261</v>
      </c>
      <c r="AI39" s="3" t="s">
        <v>4307</v>
      </c>
      <c r="AK39" s="16">
        <f t="shared" si="5"/>
        <v>-34.980000000000018</v>
      </c>
      <c r="AL39" t="str">
        <f t="shared" si="6"/>
        <v xml:space="preserve">  </v>
      </c>
      <c r="AN39" s="23">
        <f t="shared" si="7"/>
        <v>-0.23810854872183507</v>
      </c>
      <c r="AQ39" s="25">
        <f t="shared" si="3"/>
        <v>0.59410154775989821</v>
      </c>
      <c r="AR39" s="41">
        <f t="shared" si="4"/>
        <v>1.6832139282763536</v>
      </c>
    </row>
    <row r="40" spans="1:44" x14ac:dyDescent="0.25">
      <c r="A40" s="3" t="s">
        <v>5260</v>
      </c>
      <c r="B40" s="4" t="s">
        <v>1272</v>
      </c>
      <c r="C40" s="3" t="s">
        <v>42</v>
      </c>
      <c r="D40" s="3" t="s">
        <v>90</v>
      </c>
      <c r="E40" s="3" t="s">
        <v>3963</v>
      </c>
      <c r="F40" s="3" t="s">
        <v>812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138</v>
      </c>
      <c r="L40" s="5" t="s">
        <v>2525</v>
      </c>
      <c r="M40" s="3" t="s">
        <v>2525</v>
      </c>
      <c r="N40" s="3" t="s">
        <v>47</v>
      </c>
      <c r="O40" s="3" t="s">
        <v>38</v>
      </c>
      <c r="P40" s="5" t="s">
        <v>46</v>
      </c>
      <c r="Q40" s="3" t="s">
        <v>46</v>
      </c>
      <c r="R40" s="3" t="s">
        <v>48</v>
      </c>
      <c r="S40" s="3" t="s">
        <v>50</v>
      </c>
      <c r="T40" s="5" t="s">
        <v>47</v>
      </c>
      <c r="U40" s="3" t="s">
        <v>46</v>
      </c>
      <c r="V40" s="3" t="s">
        <v>47</v>
      </c>
      <c r="W40" s="3" t="s">
        <v>176</v>
      </c>
      <c r="X40" s="5" t="s">
        <v>46</v>
      </c>
      <c r="Y40" s="3" t="s">
        <v>4182</v>
      </c>
      <c r="Z40" s="3" t="s">
        <v>4182</v>
      </c>
      <c r="AA40" s="3" t="s">
        <v>121</v>
      </c>
      <c r="AB40" s="5" t="s">
        <v>4182</v>
      </c>
      <c r="AC40" s="3" t="s">
        <v>80</v>
      </c>
      <c r="AD40" s="3" t="s">
        <v>80</v>
      </c>
      <c r="AE40" s="3" t="s">
        <v>176</v>
      </c>
      <c r="AF40" s="5" t="s">
        <v>4891</v>
      </c>
      <c r="AG40" s="3" t="s">
        <v>567</v>
      </c>
      <c r="AH40" s="5" t="s">
        <v>5261</v>
      </c>
      <c r="AI40" s="3" t="s">
        <v>5262</v>
      </c>
      <c r="AK40" s="16">
        <f t="shared" si="5"/>
        <v>144.69999999999982</v>
      </c>
      <c r="AL40" t="str">
        <f t="shared" si="6"/>
        <v xml:space="preserve">  </v>
      </c>
      <c r="AN40" s="23">
        <f t="shared" si="7"/>
        <v>0.9857186210390031</v>
      </c>
      <c r="AQ40" s="25">
        <f t="shared" si="3"/>
        <v>0.16213560461110321</v>
      </c>
      <c r="AR40" s="41">
        <f t="shared" si="4"/>
        <v>6.1676767567406907</v>
      </c>
    </row>
    <row r="41" spans="1:44" x14ac:dyDescent="0.25">
      <c r="A41" s="3" t="s">
        <v>1132</v>
      </c>
      <c r="B41" s="4" t="s">
        <v>3920</v>
      </c>
      <c r="C41" s="3" t="s">
        <v>42</v>
      </c>
      <c r="D41" s="3" t="s">
        <v>307</v>
      </c>
      <c r="E41" s="3" t="s">
        <v>3921</v>
      </c>
      <c r="F41" s="3" t="s">
        <v>942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46</v>
      </c>
      <c r="M41" s="3" t="s">
        <v>2523</v>
      </c>
      <c r="N41" s="3" t="s">
        <v>4273</v>
      </c>
      <c r="O41" s="3" t="s">
        <v>38</v>
      </c>
      <c r="P41" s="5" t="s">
        <v>61</v>
      </c>
      <c r="Q41" s="3" t="s">
        <v>86</v>
      </c>
      <c r="R41" s="3" t="s">
        <v>47</v>
      </c>
      <c r="S41" s="3" t="s">
        <v>50</v>
      </c>
      <c r="T41" s="5" t="s">
        <v>46</v>
      </c>
      <c r="U41" s="3" t="s">
        <v>46</v>
      </c>
      <c r="V41" s="3" t="s">
        <v>47</v>
      </c>
      <c r="W41" s="3" t="s">
        <v>176</v>
      </c>
      <c r="X41" s="5" t="s">
        <v>46</v>
      </c>
      <c r="Y41" s="3" t="s">
        <v>47</v>
      </c>
      <c r="Z41" s="3" t="s">
        <v>47</v>
      </c>
      <c r="AA41" s="3" t="s">
        <v>121</v>
      </c>
      <c r="AB41" s="5" t="s">
        <v>46</v>
      </c>
      <c r="AC41" s="3" t="s">
        <v>80</v>
      </c>
      <c r="AD41" s="3" t="s">
        <v>80</v>
      </c>
      <c r="AE41" s="3" t="s">
        <v>176</v>
      </c>
      <c r="AF41" s="5" t="s">
        <v>2987</v>
      </c>
      <c r="AG41" s="3" t="s">
        <v>184</v>
      </c>
      <c r="AH41" s="5" t="s">
        <v>5263</v>
      </c>
      <c r="AI41" s="3" t="s">
        <v>5264</v>
      </c>
      <c r="AK41" s="16">
        <f t="shared" si="5"/>
        <v>269.53999999999996</v>
      </c>
      <c r="AL41" t="str">
        <f t="shared" si="6"/>
        <v xml:space="preserve">  </v>
      </c>
      <c r="AN41" s="23">
        <f t="shared" si="7"/>
        <v>1.8360224048376639</v>
      </c>
      <c r="AQ41" s="25">
        <f t="shared" si="3"/>
        <v>3.3177171556464713E-2</v>
      </c>
      <c r="AR41" s="41">
        <f t="shared" si="4"/>
        <v>30.1412071338898</v>
      </c>
    </row>
    <row r="42" spans="1:44" x14ac:dyDescent="0.25">
      <c r="A42" s="3" t="s">
        <v>1132</v>
      </c>
      <c r="B42" s="4" t="s">
        <v>2832</v>
      </c>
      <c r="C42" s="3" t="s">
        <v>42</v>
      </c>
      <c r="D42" s="3" t="s">
        <v>426</v>
      </c>
      <c r="E42" s="3" t="s">
        <v>3835</v>
      </c>
      <c r="F42" s="3" t="s">
        <v>212</v>
      </c>
      <c r="G42" s="3" t="s">
        <v>65</v>
      </c>
      <c r="H42" s="5" t="s">
        <v>46</v>
      </c>
      <c r="I42" s="3" t="s">
        <v>47</v>
      </c>
      <c r="J42" s="3" t="s">
        <v>46</v>
      </c>
      <c r="K42" s="3" t="s">
        <v>143</v>
      </c>
      <c r="L42" s="5" t="s">
        <v>46</v>
      </c>
      <c r="M42" s="3" t="s">
        <v>46</v>
      </c>
      <c r="N42" s="3" t="s">
        <v>61</v>
      </c>
      <c r="O42" s="3" t="s">
        <v>38</v>
      </c>
      <c r="P42" s="5" t="s">
        <v>46</v>
      </c>
      <c r="Q42" s="3" t="s">
        <v>86</v>
      </c>
      <c r="R42" s="3" t="s">
        <v>48</v>
      </c>
      <c r="S42" s="3" t="s">
        <v>50</v>
      </c>
      <c r="T42" s="5" t="s">
        <v>46</v>
      </c>
      <c r="U42" s="3" t="s">
        <v>47</v>
      </c>
      <c r="V42" s="3" t="s">
        <v>47</v>
      </c>
      <c r="W42" s="3" t="s">
        <v>176</v>
      </c>
      <c r="X42" s="5" t="s">
        <v>47</v>
      </c>
      <c r="Y42" s="3" t="s">
        <v>47</v>
      </c>
      <c r="Z42" s="3" t="s">
        <v>46</v>
      </c>
      <c r="AA42" s="3" t="s">
        <v>121</v>
      </c>
      <c r="AB42" s="5" t="s">
        <v>46</v>
      </c>
      <c r="AC42" s="3" t="s">
        <v>2525</v>
      </c>
      <c r="AD42" s="3" t="s">
        <v>80</v>
      </c>
      <c r="AE42" s="3" t="s">
        <v>176</v>
      </c>
      <c r="AF42" s="5" t="s">
        <v>2987</v>
      </c>
      <c r="AG42" s="3" t="s">
        <v>184</v>
      </c>
      <c r="AH42" s="5" t="s">
        <v>5263</v>
      </c>
      <c r="AI42" s="3" t="s">
        <v>3296</v>
      </c>
      <c r="AK42" s="16">
        <f t="shared" si="5"/>
        <v>-5.0599999999999454</v>
      </c>
      <c r="AL42" t="str">
        <f t="shared" si="6"/>
        <v xml:space="preserve">  </v>
      </c>
      <c r="AN42" s="23">
        <f t="shared" si="7"/>
        <v>-3.4318984389441927E-2</v>
      </c>
      <c r="AQ42" s="25">
        <f t="shared" si="3"/>
        <v>0.51368860678382156</v>
      </c>
      <c r="AR42" s="41">
        <f t="shared" si="4"/>
        <v>1.9467046510160104</v>
      </c>
    </row>
    <row r="43" spans="1:44" x14ac:dyDescent="0.25">
      <c r="A43" s="3" t="s">
        <v>302</v>
      </c>
      <c r="B43" s="4" t="s">
        <v>57</v>
      </c>
      <c r="C43" s="3" t="s">
        <v>42</v>
      </c>
      <c r="D43" s="3" t="s">
        <v>59</v>
      </c>
      <c r="E43" s="3" t="s">
        <v>3882</v>
      </c>
      <c r="F43" s="3" t="s">
        <v>236</v>
      </c>
      <c r="G43" s="3" t="s">
        <v>45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46</v>
      </c>
      <c r="M43" s="3" t="s">
        <v>2523</v>
      </c>
      <c r="N43" s="3" t="s">
        <v>4182</v>
      </c>
      <c r="O43" s="3" t="s">
        <v>396</v>
      </c>
      <c r="P43" s="5" t="s">
        <v>40</v>
      </c>
      <c r="Q43" s="3" t="s">
        <v>86</v>
      </c>
      <c r="R43" s="3" t="s">
        <v>48</v>
      </c>
      <c r="S43" s="3" t="s">
        <v>50</v>
      </c>
      <c r="T43" s="5" t="s">
        <v>46</v>
      </c>
      <c r="U43" s="3" t="s">
        <v>47</v>
      </c>
      <c r="V43" s="3" t="s">
        <v>80</v>
      </c>
      <c r="W43" s="3" t="s">
        <v>176</v>
      </c>
      <c r="X43" s="5" t="s">
        <v>46</v>
      </c>
      <c r="Y43" s="3" t="s">
        <v>47</v>
      </c>
      <c r="Z43" s="3" t="s">
        <v>46</v>
      </c>
      <c r="AA43" s="3" t="s">
        <v>121</v>
      </c>
      <c r="AB43" s="5" t="s">
        <v>4182</v>
      </c>
      <c r="AC43" s="3" t="s">
        <v>80</v>
      </c>
      <c r="AD43" s="3" t="s">
        <v>80</v>
      </c>
      <c r="AE43" s="3" t="s">
        <v>176</v>
      </c>
      <c r="AF43" s="5" t="s">
        <v>3222</v>
      </c>
      <c r="AG43" s="3" t="s">
        <v>567</v>
      </c>
      <c r="AH43" s="5" t="s">
        <v>5265</v>
      </c>
      <c r="AI43" s="3" t="s">
        <v>5266</v>
      </c>
      <c r="AK43" s="16">
        <f t="shared" si="5"/>
        <v>-139.25</v>
      </c>
      <c r="AL43" t="str">
        <f t="shared" si="6"/>
        <v xml:space="preserve">  </v>
      </c>
      <c r="AN43" s="23">
        <f t="shared" si="7"/>
        <v>-0.94830700704197479</v>
      </c>
      <c r="AQ43" s="25">
        <f t="shared" si="3"/>
        <v>0.82851340762773218</v>
      </c>
      <c r="AR43" s="41">
        <f t="shared" si="4"/>
        <v>1.206981070907811</v>
      </c>
    </row>
    <row r="44" spans="1:44" x14ac:dyDescent="0.25">
      <c r="A44" s="3" t="s">
        <v>293</v>
      </c>
      <c r="B44" s="4" t="s">
        <v>1777</v>
      </c>
      <c r="C44" s="3" t="s">
        <v>58</v>
      </c>
      <c r="D44" s="3" t="s">
        <v>395</v>
      </c>
      <c r="E44" s="3" t="s">
        <v>3858</v>
      </c>
      <c r="F44" s="3" t="s">
        <v>213</v>
      </c>
      <c r="G44" s="3" t="s">
        <v>65</v>
      </c>
      <c r="H44" s="5" t="s">
        <v>46</v>
      </c>
      <c r="I44" s="3" t="s">
        <v>47</v>
      </c>
      <c r="J44" s="3" t="s">
        <v>46</v>
      </c>
      <c r="K44" s="3" t="s">
        <v>143</v>
      </c>
      <c r="L44" s="5" t="s">
        <v>2525</v>
      </c>
      <c r="M44" s="3" t="s">
        <v>47</v>
      </c>
      <c r="N44" s="3" t="s">
        <v>61</v>
      </c>
      <c r="O44" s="3" t="s">
        <v>38</v>
      </c>
      <c r="P44" s="5" t="s">
        <v>40</v>
      </c>
      <c r="Q44" s="3" t="s">
        <v>46</v>
      </c>
      <c r="R44" s="3" t="s">
        <v>47</v>
      </c>
      <c r="S44" s="3" t="s">
        <v>223</v>
      </c>
      <c r="T44" s="5" t="s">
        <v>46</v>
      </c>
      <c r="U44" s="3" t="s">
        <v>46</v>
      </c>
      <c r="V44" s="3" t="s">
        <v>80</v>
      </c>
      <c r="W44" s="3" t="s">
        <v>176</v>
      </c>
      <c r="X44" s="5" t="s">
        <v>46</v>
      </c>
      <c r="Y44" s="3" t="s">
        <v>47</v>
      </c>
      <c r="Z44" s="3" t="s">
        <v>46</v>
      </c>
      <c r="AA44" s="3" t="s">
        <v>121</v>
      </c>
      <c r="AB44" s="5" t="s">
        <v>46</v>
      </c>
      <c r="AC44" s="3" t="s">
        <v>2525</v>
      </c>
      <c r="AD44" s="3" t="s">
        <v>80</v>
      </c>
      <c r="AE44" s="3" t="s">
        <v>176</v>
      </c>
      <c r="AF44" s="5" t="s">
        <v>176</v>
      </c>
      <c r="AG44" s="3" t="s">
        <v>200</v>
      </c>
      <c r="AH44" s="5" t="s">
        <v>5267</v>
      </c>
      <c r="AI44" s="3" t="s">
        <v>5268</v>
      </c>
      <c r="AK44" s="16">
        <f t="shared" si="5"/>
        <v>-100.19999999999982</v>
      </c>
      <c r="AL44" t="str">
        <f t="shared" si="6"/>
        <v xml:space="preserve">  </v>
      </c>
      <c r="AN44" s="23">
        <f t="shared" si="7"/>
        <v>-0.6823316565346228</v>
      </c>
      <c r="AQ44" s="25">
        <f t="shared" si="3"/>
        <v>0.75248536990294568</v>
      </c>
      <c r="AR44" s="41">
        <f t="shared" si="4"/>
        <v>1.3289294915181917</v>
      </c>
    </row>
    <row r="45" spans="1:44" x14ac:dyDescent="0.25">
      <c r="A45" s="3" t="s">
        <v>305</v>
      </c>
      <c r="B45" s="4" t="s">
        <v>412</v>
      </c>
      <c r="C45" s="3" t="s">
        <v>42</v>
      </c>
      <c r="D45" s="3" t="s">
        <v>193</v>
      </c>
      <c r="E45" s="3" t="s">
        <v>3960</v>
      </c>
      <c r="F45" s="3" t="s">
        <v>816</v>
      </c>
      <c r="G45" s="3" t="s">
        <v>42</v>
      </c>
      <c r="H45" s="5" t="s">
        <v>46</v>
      </c>
      <c r="I45" s="3" t="s">
        <v>46</v>
      </c>
      <c r="J45" s="3" t="s">
        <v>46</v>
      </c>
      <c r="K45" s="3" t="s">
        <v>143</v>
      </c>
      <c r="L45" s="5" t="s">
        <v>46</v>
      </c>
      <c r="M45" s="3" t="s">
        <v>47</v>
      </c>
      <c r="N45" s="3" t="s">
        <v>2524</v>
      </c>
      <c r="O45" s="3" t="s">
        <v>38</v>
      </c>
      <c r="P45" s="5" t="s">
        <v>40</v>
      </c>
      <c r="Q45" s="3" t="s">
        <v>46</v>
      </c>
      <c r="R45" s="3" t="s">
        <v>47</v>
      </c>
      <c r="S45" s="3" t="s">
        <v>124</v>
      </c>
      <c r="T45" s="5" t="s">
        <v>47</v>
      </c>
      <c r="U45" s="3" t="s">
        <v>2523</v>
      </c>
      <c r="V45" s="3" t="s">
        <v>47</v>
      </c>
      <c r="W45" s="3" t="s">
        <v>176</v>
      </c>
      <c r="X45" s="5" t="s">
        <v>46</v>
      </c>
      <c r="Y45" s="3" t="s">
        <v>47</v>
      </c>
      <c r="Z45" s="3" t="s">
        <v>46</v>
      </c>
      <c r="AA45" s="3" t="s">
        <v>121</v>
      </c>
      <c r="AB45" s="5" t="s">
        <v>46</v>
      </c>
      <c r="AC45" s="3" t="s">
        <v>2525</v>
      </c>
      <c r="AD45" s="3" t="s">
        <v>80</v>
      </c>
      <c r="AE45" s="3" t="s">
        <v>176</v>
      </c>
      <c r="AF45" s="5" t="s">
        <v>5074</v>
      </c>
      <c r="AG45" s="3" t="s">
        <v>962</v>
      </c>
      <c r="AH45" s="5" t="s">
        <v>5269</v>
      </c>
      <c r="AI45" s="3" t="s">
        <v>5270</v>
      </c>
      <c r="AK45" s="16">
        <f t="shared" si="5"/>
        <v>171.67000000000007</v>
      </c>
      <c r="AL45" t="str">
        <f t="shared" si="6"/>
        <v xml:space="preserve">  </v>
      </c>
      <c r="AN45" s="23">
        <f t="shared" si="7"/>
        <v>1.1694152971768601</v>
      </c>
      <c r="AQ45" s="25">
        <f t="shared" si="3"/>
        <v>0.12111817479234177</v>
      </c>
      <c r="AR45" s="41">
        <f t="shared" si="4"/>
        <v>8.2563991879378076</v>
      </c>
    </row>
    <row r="46" spans="1:44" x14ac:dyDescent="0.25">
      <c r="A46" s="3" t="s">
        <v>97</v>
      </c>
      <c r="B46" s="4" t="s">
        <v>434</v>
      </c>
      <c r="C46" s="3" t="s">
        <v>42</v>
      </c>
      <c r="D46" s="3" t="s">
        <v>307</v>
      </c>
      <c r="E46" s="3" t="s">
        <v>3925</v>
      </c>
      <c r="F46" s="3" t="s">
        <v>1189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143</v>
      </c>
      <c r="L46" s="5" t="s">
        <v>46</v>
      </c>
      <c r="M46" s="3" t="s">
        <v>80</v>
      </c>
      <c r="N46" s="3" t="s">
        <v>47</v>
      </c>
      <c r="O46" s="3" t="s">
        <v>38</v>
      </c>
      <c r="P46" s="5" t="s">
        <v>46</v>
      </c>
      <c r="Q46" s="3" t="s">
        <v>86</v>
      </c>
      <c r="R46" s="3" t="s">
        <v>40</v>
      </c>
      <c r="S46" s="3" t="s">
        <v>50</v>
      </c>
      <c r="T46" s="5" t="s">
        <v>47</v>
      </c>
      <c r="U46" s="3" t="s">
        <v>47</v>
      </c>
      <c r="V46" s="3" t="s">
        <v>80</v>
      </c>
      <c r="W46" s="3" t="s">
        <v>176</v>
      </c>
      <c r="X46" s="5" t="s">
        <v>46</v>
      </c>
      <c r="Y46" s="3" t="s">
        <v>46</v>
      </c>
      <c r="Z46" s="3" t="s">
        <v>4182</v>
      </c>
      <c r="AA46" s="3" t="s">
        <v>212</v>
      </c>
      <c r="AB46" s="5" t="s">
        <v>46</v>
      </c>
      <c r="AC46" s="3" t="s">
        <v>47</v>
      </c>
      <c r="AD46" s="3" t="s">
        <v>80</v>
      </c>
      <c r="AE46" s="3" t="s">
        <v>176</v>
      </c>
      <c r="AF46" s="5" t="s">
        <v>5082</v>
      </c>
      <c r="AG46" s="3" t="s">
        <v>237</v>
      </c>
      <c r="AH46" s="5" t="s">
        <v>5271</v>
      </c>
      <c r="AI46" s="3" t="s">
        <v>5272</v>
      </c>
      <c r="AK46" s="16">
        <f t="shared" si="5"/>
        <v>-39.650000000000091</v>
      </c>
      <c r="AL46" t="str">
        <f t="shared" si="6"/>
        <v xml:space="preserve">  </v>
      </c>
      <c r="AN46" s="23">
        <f t="shared" si="7"/>
        <v>-0.26991661240606929</v>
      </c>
      <c r="AQ46" s="25">
        <f t="shared" si="3"/>
        <v>0.60638779674318233</v>
      </c>
      <c r="AR46" s="41">
        <f t="shared" si="4"/>
        <v>1.6491097040060001</v>
      </c>
    </row>
    <row r="47" spans="1:44" x14ac:dyDescent="0.25">
      <c r="A47" s="3" t="s">
        <v>5273</v>
      </c>
      <c r="B47" s="4" t="s">
        <v>1261</v>
      </c>
      <c r="C47" s="3" t="s">
        <v>42</v>
      </c>
      <c r="D47" s="3" t="s">
        <v>1260</v>
      </c>
      <c r="E47" s="3" t="s">
        <v>3884</v>
      </c>
      <c r="F47" s="3" t="s">
        <v>189</v>
      </c>
      <c r="G47" s="3" t="s">
        <v>65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46</v>
      </c>
      <c r="M47" s="3" t="s">
        <v>47</v>
      </c>
      <c r="N47" s="3" t="s">
        <v>47</v>
      </c>
      <c r="O47" s="3" t="s">
        <v>38</v>
      </c>
      <c r="P47" s="5" t="s">
        <v>46</v>
      </c>
      <c r="Q47" s="3" t="s">
        <v>86</v>
      </c>
      <c r="R47" s="3" t="s">
        <v>40</v>
      </c>
      <c r="S47" s="3" t="s">
        <v>50</v>
      </c>
      <c r="T47" s="5" t="s">
        <v>46</v>
      </c>
      <c r="U47" s="3" t="s">
        <v>47</v>
      </c>
      <c r="V47" s="3" t="s">
        <v>47</v>
      </c>
      <c r="W47" s="3" t="s">
        <v>176</v>
      </c>
      <c r="X47" s="5" t="s">
        <v>46</v>
      </c>
      <c r="Y47" s="3" t="s">
        <v>47</v>
      </c>
      <c r="Z47" s="3" t="s">
        <v>46</v>
      </c>
      <c r="AA47" s="3" t="s">
        <v>121</v>
      </c>
      <c r="AB47" s="5" t="s">
        <v>46</v>
      </c>
      <c r="AC47" s="3" t="s">
        <v>2525</v>
      </c>
      <c r="AD47" s="3" t="s">
        <v>80</v>
      </c>
      <c r="AE47" s="3" t="s">
        <v>176</v>
      </c>
      <c r="AF47" s="5" t="s">
        <v>2620</v>
      </c>
      <c r="AG47" s="3" t="s">
        <v>184</v>
      </c>
      <c r="AH47" s="5" t="s">
        <v>5274</v>
      </c>
      <c r="AI47" s="3" t="s">
        <v>5275</v>
      </c>
      <c r="AK47" s="16">
        <f t="shared" si="5"/>
        <v>-149.89999999999964</v>
      </c>
      <c r="AL47" t="str">
        <f t="shared" si="6"/>
        <v xml:space="preserve">  </v>
      </c>
      <c r="AN47" s="23">
        <f t="shared" si="7"/>
        <v>-1.0208457389985226</v>
      </c>
      <c r="AQ47" s="25">
        <f t="shared" si="3"/>
        <v>0.84633623486450171</v>
      </c>
      <c r="AR47" s="41">
        <f t="shared" si="4"/>
        <v>1.1815634954588703</v>
      </c>
    </row>
    <row r="48" spans="1:44" x14ac:dyDescent="0.25">
      <c r="A48" s="3" t="s">
        <v>5273</v>
      </c>
      <c r="B48" s="4" t="s">
        <v>2708</v>
      </c>
      <c r="C48" s="3" t="s">
        <v>42</v>
      </c>
      <c r="D48" s="3" t="s">
        <v>186</v>
      </c>
      <c r="E48" s="3" t="s">
        <v>3899</v>
      </c>
      <c r="F48" s="3" t="s">
        <v>261</v>
      </c>
      <c r="G48" s="3" t="s">
        <v>65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2524</v>
      </c>
      <c r="M48" s="3" t="s">
        <v>47</v>
      </c>
      <c r="N48" s="3" t="s">
        <v>80</v>
      </c>
      <c r="O48" s="3" t="s">
        <v>38</v>
      </c>
      <c r="P48" s="5" t="s">
        <v>46</v>
      </c>
      <c r="Q48" s="3" t="s">
        <v>46</v>
      </c>
      <c r="R48" s="3" t="s">
        <v>47</v>
      </c>
      <c r="S48" s="3" t="s">
        <v>50</v>
      </c>
      <c r="T48" s="5" t="s">
        <v>46</v>
      </c>
      <c r="U48" s="3" t="s">
        <v>46</v>
      </c>
      <c r="V48" s="3" t="s">
        <v>47</v>
      </c>
      <c r="W48" s="3" t="s">
        <v>176</v>
      </c>
      <c r="X48" s="5" t="s">
        <v>47</v>
      </c>
      <c r="Y48" s="3" t="s">
        <v>80</v>
      </c>
      <c r="Z48" s="3" t="s">
        <v>46</v>
      </c>
      <c r="AA48" s="3" t="s">
        <v>121</v>
      </c>
      <c r="AB48" s="5" t="s">
        <v>46</v>
      </c>
      <c r="AC48" s="3" t="s">
        <v>80</v>
      </c>
      <c r="AD48" s="3" t="s">
        <v>80</v>
      </c>
      <c r="AE48" s="3" t="s">
        <v>176</v>
      </c>
      <c r="AF48" s="5" t="s">
        <v>2620</v>
      </c>
      <c r="AG48" s="3" t="s">
        <v>184</v>
      </c>
      <c r="AH48" s="5" t="s">
        <v>5274</v>
      </c>
      <c r="AI48" s="3" t="s">
        <v>5276</v>
      </c>
      <c r="AK48" s="16">
        <f t="shared" si="5"/>
        <v>-268.52999999999975</v>
      </c>
      <c r="AL48" t="str">
        <f t="shared" si="6"/>
        <v xml:space="preserve">  </v>
      </c>
      <c r="AN48" s="23">
        <f t="shared" si="7"/>
        <v>-1.8288522903605466</v>
      </c>
      <c r="AQ48" s="25">
        <f t="shared" si="3"/>
        <v>0.96628913046235732</v>
      </c>
      <c r="AR48" s="41">
        <f t="shared" si="4"/>
        <v>1.0348869385724255</v>
      </c>
    </row>
    <row r="49" spans="1:44" x14ac:dyDescent="0.25">
      <c r="A49" s="3" t="s">
        <v>5273</v>
      </c>
      <c r="B49" s="4" t="s">
        <v>428</v>
      </c>
      <c r="C49" s="3" t="s">
        <v>42</v>
      </c>
      <c r="D49" s="3" t="s">
        <v>377</v>
      </c>
      <c r="E49" s="3" t="s">
        <v>3985</v>
      </c>
      <c r="F49" s="3" t="s">
        <v>358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143</v>
      </c>
      <c r="L49" s="5" t="s">
        <v>61</v>
      </c>
      <c r="M49" s="3" t="s">
        <v>80</v>
      </c>
      <c r="N49" s="3" t="s">
        <v>80</v>
      </c>
      <c r="O49" s="3" t="s">
        <v>38</v>
      </c>
      <c r="P49" s="5" t="s">
        <v>86</v>
      </c>
      <c r="Q49" s="3" t="s">
        <v>40</v>
      </c>
      <c r="R49" s="3" t="s">
        <v>40</v>
      </c>
      <c r="S49" s="3" t="s">
        <v>50</v>
      </c>
      <c r="T49" s="5" t="s">
        <v>46</v>
      </c>
      <c r="U49" s="3" t="s">
        <v>46</v>
      </c>
      <c r="V49" s="3" t="s">
        <v>47</v>
      </c>
      <c r="W49" s="3" t="s">
        <v>176</v>
      </c>
      <c r="X49" s="5" t="s">
        <v>47</v>
      </c>
      <c r="Y49" s="3" t="s">
        <v>47</v>
      </c>
      <c r="Z49" s="3" t="s">
        <v>46</v>
      </c>
      <c r="AA49" s="3" t="s">
        <v>121</v>
      </c>
      <c r="AB49" s="5" t="s">
        <v>46</v>
      </c>
      <c r="AC49" s="3" t="s">
        <v>80</v>
      </c>
      <c r="AD49" s="3" t="s">
        <v>2525</v>
      </c>
      <c r="AE49" s="3" t="s">
        <v>176</v>
      </c>
      <c r="AF49" s="5" t="s">
        <v>2620</v>
      </c>
      <c r="AG49" s="3" t="s">
        <v>184</v>
      </c>
      <c r="AH49" s="5" t="s">
        <v>5274</v>
      </c>
      <c r="AI49" s="3" t="s">
        <v>5277</v>
      </c>
      <c r="AK49" s="16">
        <f t="shared" si="5"/>
        <v>167.26999999999998</v>
      </c>
      <c r="AL49" t="str">
        <f t="shared" si="6"/>
        <v xml:space="preserve">  </v>
      </c>
      <c r="AN49" s="23">
        <f t="shared" si="7"/>
        <v>1.1394462435985664</v>
      </c>
      <c r="AQ49" s="25">
        <f t="shared" si="3"/>
        <v>0.12725853874653592</v>
      </c>
      <c r="AR49" s="41">
        <f t="shared" si="4"/>
        <v>7.858018879123903</v>
      </c>
    </row>
    <row r="50" spans="1:44" x14ac:dyDescent="0.25">
      <c r="A50" s="3" t="s">
        <v>81</v>
      </c>
      <c r="B50" s="4" t="s">
        <v>1773</v>
      </c>
      <c r="C50" s="3" t="s">
        <v>278</v>
      </c>
      <c r="D50" s="3" t="s">
        <v>1103</v>
      </c>
      <c r="E50" s="3">
        <v>2280.5100000000002</v>
      </c>
      <c r="F50" s="3" t="s">
        <v>80</v>
      </c>
      <c r="G50" s="3" t="s">
        <v>42</v>
      </c>
      <c r="H50" s="5" t="s">
        <v>46</v>
      </c>
      <c r="I50" s="3" t="s">
        <v>47</v>
      </c>
      <c r="J50" s="3" t="s">
        <v>46</v>
      </c>
      <c r="K50" s="3" t="s">
        <v>143</v>
      </c>
      <c r="L50" s="5" t="s">
        <v>46</v>
      </c>
      <c r="M50" s="3" t="s">
        <v>47</v>
      </c>
      <c r="N50" s="3" t="s">
        <v>47</v>
      </c>
      <c r="O50" s="3" t="s">
        <v>38</v>
      </c>
      <c r="P50" s="5" t="s">
        <v>86</v>
      </c>
      <c r="Q50" s="3" t="s">
        <v>46</v>
      </c>
      <c r="R50" s="3" t="s">
        <v>47</v>
      </c>
      <c r="S50" s="3" t="s">
        <v>50</v>
      </c>
      <c r="T50" s="5" t="s">
        <v>46</v>
      </c>
      <c r="U50" s="3" t="s">
        <v>2523</v>
      </c>
      <c r="V50" s="3" t="s">
        <v>80</v>
      </c>
      <c r="W50" s="3" t="s">
        <v>176</v>
      </c>
      <c r="X50" s="5" t="s">
        <v>4182</v>
      </c>
      <c r="Y50" s="3" t="s">
        <v>80</v>
      </c>
      <c r="Z50" s="3" t="s">
        <v>46</v>
      </c>
      <c r="AA50" s="3" t="s">
        <v>121</v>
      </c>
      <c r="AB50" s="5" t="s">
        <v>46</v>
      </c>
      <c r="AC50" s="3" t="s">
        <v>80</v>
      </c>
      <c r="AD50" s="3" t="s">
        <v>80</v>
      </c>
      <c r="AE50" s="3" t="s">
        <v>176</v>
      </c>
      <c r="AF50" s="5" t="s">
        <v>361</v>
      </c>
      <c r="AG50" s="3" t="s">
        <v>184</v>
      </c>
      <c r="AH50" s="5" t="s">
        <v>5278</v>
      </c>
      <c r="AI50" s="3" t="s">
        <v>42</v>
      </c>
      <c r="AK50" s="16">
        <f t="shared" si="5"/>
        <v>-55.360000000000127</v>
      </c>
      <c r="AL50" t="str">
        <f t="shared" si="6"/>
        <v xml:space="preserve">  </v>
      </c>
      <c r="AN50" s="23">
        <f t="shared" si="7"/>
        <v>-0.37691975597765676</v>
      </c>
      <c r="AQ50" s="25">
        <f t="shared" si="3"/>
        <v>0.64688338037448856</v>
      </c>
      <c r="AR50" s="41">
        <f t="shared" si="4"/>
        <v>1.5458736927529162</v>
      </c>
    </row>
    <row r="51" spans="1:44" x14ac:dyDescent="0.25">
      <c r="A51" s="3" t="s">
        <v>213</v>
      </c>
      <c r="B51" s="4" t="s">
        <v>2545</v>
      </c>
      <c r="C51" s="3" t="s">
        <v>42</v>
      </c>
      <c r="D51" s="3" t="s">
        <v>186</v>
      </c>
      <c r="E51" s="3" t="s">
        <v>4028</v>
      </c>
      <c r="F51" s="3" t="s">
        <v>230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119</v>
      </c>
      <c r="L51" s="5" t="s">
        <v>61</v>
      </c>
      <c r="M51" s="3" t="s">
        <v>2523</v>
      </c>
      <c r="N51" s="3" t="s">
        <v>47</v>
      </c>
      <c r="O51" s="3" t="s">
        <v>38</v>
      </c>
      <c r="P51" s="5" t="s">
        <v>86</v>
      </c>
      <c r="Q51" s="3" t="s">
        <v>86</v>
      </c>
      <c r="R51" s="3" t="s">
        <v>47</v>
      </c>
      <c r="S51" s="3" t="s">
        <v>50</v>
      </c>
      <c r="T51" s="5" t="s">
        <v>47</v>
      </c>
      <c r="U51" s="3" t="s">
        <v>47</v>
      </c>
      <c r="V51" s="3" t="s">
        <v>47</v>
      </c>
      <c r="W51" s="3" t="s">
        <v>176</v>
      </c>
      <c r="X51" s="5" t="s">
        <v>46</v>
      </c>
      <c r="Y51" s="3" t="s">
        <v>47</v>
      </c>
      <c r="Z51" s="3" t="s">
        <v>4182</v>
      </c>
      <c r="AA51" s="3" t="s">
        <v>121</v>
      </c>
      <c r="AB51" s="5" t="s">
        <v>46</v>
      </c>
      <c r="AC51" s="3" t="s">
        <v>2525</v>
      </c>
      <c r="AD51" s="3" t="s">
        <v>80</v>
      </c>
      <c r="AE51" s="3" t="s">
        <v>176</v>
      </c>
      <c r="AF51" s="5" t="s">
        <v>3254</v>
      </c>
      <c r="AG51" s="3" t="s">
        <v>246</v>
      </c>
      <c r="AH51" s="5" t="s">
        <v>5279</v>
      </c>
      <c r="AI51" s="3" t="s">
        <v>5280</v>
      </c>
      <c r="AK51" s="16">
        <f t="shared" si="5"/>
        <v>38.019999999999982</v>
      </c>
      <c r="AL51" t="str">
        <f t="shared" si="6"/>
        <v xml:space="preserve">  </v>
      </c>
      <c r="AN51" s="23">
        <f t="shared" si="7"/>
        <v>0.25910529473620852</v>
      </c>
      <c r="AQ51" s="25">
        <f t="shared" si="3"/>
        <v>0.39777699983189319</v>
      </c>
      <c r="AR51" s="41">
        <f t="shared" si="4"/>
        <v>2.5139713970958999</v>
      </c>
    </row>
    <row r="52" spans="1:44" x14ac:dyDescent="0.25">
      <c r="A52" s="3" t="s">
        <v>189</v>
      </c>
      <c r="B52" s="4" t="s">
        <v>777</v>
      </c>
      <c r="C52" s="3" t="s">
        <v>42</v>
      </c>
      <c r="D52" s="3" t="s">
        <v>354</v>
      </c>
      <c r="E52" s="3" t="s">
        <v>3932</v>
      </c>
      <c r="F52" s="3" t="s">
        <v>834</v>
      </c>
      <c r="G52" s="3" t="s">
        <v>42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47</v>
      </c>
      <c r="M52" s="3" t="s">
        <v>2523</v>
      </c>
      <c r="N52" s="3" t="s">
        <v>80</v>
      </c>
      <c r="O52" s="3" t="s">
        <v>38</v>
      </c>
      <c r="P52" s="5" t="s">
        <v>61</v>
      </c>
      <c r="Q52" s="3" t="s">
        <v>48</v>
      </c>
      <c r="R52" s="3" t="s">
        <v>48</v>
      </c>
      <c r="S52" s="3" t="s">
        <v>50</v>
      </c>
      <c r="T52" s="5" t="s">
        <v>46</v>
      </c>
      <c r="U52" s="3" t="s">
        <v>46</v>
      </c>
      <c r="V52" s="3" t="s">
        <v>80</v>
      </c>
      <c r="W52" s="3" t="s">
        <v>176</v>
      </c>
      <c r="X52" s="5" t="s">
        <v>46</v>
      </c>
      <c r="Y52" s="3" t="s">
        <v>47</v>
      </c>
      <c r="Z52" s="3" t="s">
        <v>80</v>
      </c>
      <c r="AA52" s="3" t="s">
        <v>121</v>
      </c>
      <c r="AB52" s="5" t="s">
        <v>46</v>
      </c>
      <c r="AC52" s="3" t="s">
        <v>2525</v>
      </c>
      <c r="AD52" s="3" t="s">
        <v>80</v>
      </c>
      <c r="AE52" s="3" t="s">
        <v>176</v>
      </c>
      <c r="AF52" s="5" t="s">
        <v>4921</v>
      </c>
      <c r="AG52" s="3" t="s">
        <v>184</v>
      </c>
      <c r="AH52" s="5" t="s">
        <v>5281</v>
      </c>
      <c r="AI52" s="3" t="s">
        <v>5282</v>
      </c>
      <c r="AK52" s="16">
        <f t="shared" si="5"/>
        <v>-13.889999999999873</v>
      </c>
      <c r="AL52" t="str">
        <f t="shared" si="6"/>
        <v xml:space="preserve">  </v>
      </c>
      <c r="AN52" s="23">
        <f t="shared" si="7"/>
        <v>-9.4461426002243151E-2</v>
      </c>
      <c r="AQ52" s="25">
        <f t="shared" si="3"/>
        <v>0.53762868850992862</v>
      </c>
      <c r="AR52" s="41">
        <f t="shared" si="4"/>
        <v>1.8600197894415982</v>
      </c>
    </row>
    <row r="53" spans="1:44" x14ac:dyDescent="0.25">
      <c r="A53" s="3" t="s">
        <v>67</v>
      </c>
      <c r="B53" s="4" t="s">
        <v>3896</v>
      </c>
      <c r="C53" s="3" t="s">
        <v>63</v>
      </c>
      <c r="D53" s="3" t="s">
        <v>90</v>
      </c>
      <c r="E53" s="3" t="s">
        <v>3897</v>
      </c>
      <c r="F53" s="3" t="s">
        <v>52</v>
      </c>
      <c r="G53" s="3" t="s">
        <v>42</v>
      </c>
      <c r="H53" s="5" t="s">
        <v>46</v>
      </c>
      <c r="I53" s="3" t="s">
        <v>47</v>
      </c>
      <c r="J53" s="3" t="s">
        <v>46</v>
      </c>
      <c r="K53" s="3" t="s">
        <v>128</v>
      </c>
      <c r="L53" s="5" t="s">
        <v>4182</v>
      </c>
      <c r="M53" s="3" t="s">
        <v>47</v>
      </c>
      <c r="N53" s="3" t="s">
        <v>61</v>
      </c>
      <c r="O53" s="3" t="s">
        <v>38</v>
      </c>
      <c r="P53" s="5" t="s">
        <v>61</v>
      </c>
      <c r="Q53" s="3" t="s">
        <v>86</v>
      </c>
      <c r="R53" s="3" t="s">
        <v>40</v>
      </c>
      <c r="S53" s="3" t="s">
        <v>50</v>
      </c>
      <c r="T53" s="5" t="s">
        <v>46</v>
      </c>
      <c r="U53" s="3" t="s">
        <v>47</v>
      </c>
      <c r="V53" s="3" t="s">
        <v>47</v>
      </c>
      <c r="W53" s="3" t="s">
        <v>176</v>
      </c>
      <c r="X53" s="5" t="s">
        <v>46</v>
      </c>
      <c r="Y53" s="3" t="s">
        <v>80</v>
      </c>
      <c r="Z53" s="3" t="s">
        <v>47</v>
      </c>
      <c r="AA53" s="3" t="s">
        <v>121</v>
      </c>
      <c r="AB53" s="5" t="s">
        <v>46</v>
      </c>
      <c r="AC53" s="3" t="s">
        <v>2525</v>
      </c>
      <c r="AD53" s="3" t="s">
        <v>80</v>
      </c>
      <c r="AE53" s="3" t="s">
        <v>176</v>
      </c>
      <c r="AF53" s="5" t="s">
        <v>3265</v>
      </c>
      <c r="AG53" s="3" t="s">
        <v>200</v>
      </c>
      <c r="AH53" s="5" t="s">
        <v>5283</v>
      </c>
      <c r="AI53" s="3" t="s">
        <v>5284</v>
      </c>
      <c r="AK53" s="16">
        <f t="shared" si="5"/>
        <v>144.54999999999995</v>
      </c>
      <c r="AL53" t="str">
        <f t="shared" si="6"/>
        <v xml:space="preserve">  </v>
      </c>
      <c r="AN53" s="23">
        <f t="shared" si="7"/>
        <v>0.98469694875792579</v>
      </c>
      <c r="AQ53" s="25">
        <f t="shared" si="3"/>
        <v>0.16238647597939315</v>
      </c>
      <c r="AR53" s="41">
        <f t="shared" si="4"/>
        <v>6.1581482938696199</v>
      </c>
    </row>
    <row r="54" spans="1:44" x14ac:dyDescent="0.25">
      <c r="A54" s="3" t="s">
        <v>176</v>
      </c>
      <c r="B54" s="4" t="s">
        <v>192</v>
      </c>
      <c r="C54" s="3" t="s">
        <v>42</v>
      </c>
      <c r="D54" s="3" t="s">
        <v>193</v>
      </c>
      <c r="E54" s="3" t="s">
        <v>3940</v>
      </c>
      <c r="F54" s="3" t="s">
        <v>316</v>
      </c>
      <c r="G54" s="3" t="s">
        <v>42</v>
      </c>
      <c r="H54" s="5" t="s">
        <v>47</v>
      </c>
      <c r="I54" s="3" t="s">
        <v>46</v>
      </c>
      <c r="J54" s="3" t="s">
        <v>46</v>
      </c>
      <c r="K54" s="3" t="s">
        <v>143</v>
      </c>
      <c r="L54" s="5" t="s">
        <v>4182</v>
      </c>
      <c r="M54" s="3" t="s">
        <v>47</v>
      </c>
      <c r="N54" s="3" t="s">
        <v>47</v>
      </c>
      <c r="O54" s="3" t="s">
        <v>38</v>
      </c>
      <c r="P54" s="5" t="s">
        <v>61</v>
      </c>
      <c r="Q54" s="3" t="s">
        <v>86</v>
      </c>
      <c r="R54" s="3" t="s">
        <v>47</v>
      </c>
      <c r="S54" s="3" t="s">
        <v>50</v>
      </c>
      <c r="T54" s="5" t="s">
        <v>46</v>
      </c>
      <c r="U54" s="3" t="s">
        <v>46</v>
      </c>
      <c r="V54" s="3" t="s">
        <v>47</v>
      </c>
      <c r="W54" s="3" t="s">
        <v>176</v>
      </c>
      <c r="X54" s="5" t="s">
        <v>46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2525</v>
      </c>
      <c r="AD54" s="3" t="s">
        <v>47</v>
      </c>
      <c r="AE54" s="3" t="s">
        <v>176</v>
      </c>
      <c r="AF54" s="5" t="s">
        <v>3265</v>
      </c>
      <c r="AG54" s="3" t="s">
        <v>184</v>
      </c>
      <c r="AH54" s="5" t="s">
        <v>5283</v>
      </c>
      <c r="AI54" s="3" t="s">
        <v>5285</v>
      </c>
      <c r="AK54" s="16">
        <f t="shared" si="5"/>
        <v>126.34999999999991</v>
      </c>
      <c r="AL54" t="str">
        <f t="shared" si="6"/>
        <v xml:space="preserve">  </v>
      </c>
      <c r="AN54" s="23">
        <f t="shared" si="7"/>
        <v>0.86073404532044073</v>
      </c>
      <c r="AQ54" s="25">
        <f t="shared" si="3"/>
        <v>0.19469226883099022</v>
      </c>
      <c r="AR54" s="41">
        <f t="shared" si="4"/>
        <v>5.1363107842155085</v>
      </c>
    </row>
    <row r="55" spans="1:44" x14ac:dyDescent="0.25">
      <c r="A55" s="3" t="s">
        <v>439</v>
      </c>
      <c r="B55" s="4" t="s">
        <v>3997</v>
      </c>
      <c r="C55" s="3" t="s">
        <v>42</v>
      </c>
      <c r="D55" s="3" t="s">
        <v>1103</v>
      </c>
      <c r="E55" s="3" t="s">
        <v>3998</v>
      </c>
      <c r="F55" s="3" t="s">
        <v>97</v>
      </c>
      <c r="G55" s="3" t="s">
        <v>111</v>
      </c>
      <c r="H55" s="5" t="s">
        <v>46</v>
      </c>
      <c r="I55" s="3" t="s">
        <v>47</v>
      </c>
      <c r="J55" s="3" t="s">
        <v>47</v>
      </c>
      <c r="K55" s="3" t="s">
        <v>143</v>
      </c>
      <c r="L55" s="5" t="s">
        <v>61</v>
      </c>
      <c r="M55" s="3" t="s">
        <v>47</v>
      </c>
      <c r="N55" s="3" t="s">
        <v>61</v>
      </c>
      <c r="O55" s="3" t="s">
        <v>38</v>
      </c>
      <c r="P55" s="5" t="s">
        <v>46</v>
      </c>
      <c r="Q55" s="3" t="s">
        <v>48</v>
      </c>
      <c r="R55" s="3" t="s">
        <v>47</v>
      </c>
      <c r="S55" s="3" t="s">
        <v>476</v>
      </c>
      <c r="T55" s="5" t="s">
        <v>46</v>
      </c>
      <c r="U55" s="3" t="s">
        <v>47</v>
      </c>
      <c r="V55" s="3" t="s">
        <v>47</v>
      </c>
      <c r="W55" s="3" t="s">
        <v>176</v>
      </c>
      <c r="X55" s="5" t="s">
        <v>46</v>
      </c>
      <c r="Y55" s="3" t="s">
        <v>47</v>
      </c>
      <c r="Z55" s="3" t="s">
        <v>46</v>
      </c>
      <c r="AA55" s="3" t="s">
        <v>121</v>
      </c>
      <c r="AB55" s="5" t="s">
        <v>46</v>
      </c>
      <c r="AC55" s="3" t="s">
        <v>2525</v>
      </c>
      <c r="AD55" s="3" t="s">
        <v>80</v>
      </c>
      <c r="AE55" s="3" t="s">
        <v>176</v>
      </c>
      <c r="AF55" s="5" t="s">
        <v>2787</v>
      </c>
      <c r="AG55" s="3" t="s">
        <v>1633</v>
      </c>
      <c r="AH55" s="5" t="s">
        <v>5286</v>
      </c>
      <c r="AI55" s="3" t="s">
        <v>4461</v>
      </c>
      <c r="AK55" s="16">
        <f t="shared" si="5"/>
        <v>-222.03999999999996</v>
      </c>
      <c r="AL55" t="str">
        <f t="shared" si="6"/>
        <v xml:space="preserve">  </v>
      </c>
      <c r="AN55" s="23">
        <f t="shared" si="7"/>
        <v>-1.51220199471172</v>
      </c>
      <c r="AQ55" s="25">
        <f t="shared" si="3"/>
        <v>0.93475875812488929</v>
      </c>
      <c r="AR55" s="41">
        <f t="shared" si="4"/>
        <v>1.0697947372068315</v>
      </c>
    </row>
    <row r="56" spans="1:44" x14ac:dyDescent="0.25">
      <c r="A56" s="3" t="s">
        <v>773</v>
      </c>
      <c r="B56" s="4" t="s">
        <v>1265</v>
      </c>
      <c r="C56" s="3" t="s">
        <v>42</v>
      </c>
      <c r="D56" s="3" t="s">
        <v>354</v>
      </c>
      <c r="E56" s="3" t="s">
        <v>3912</v>
      </c>
      <c r="F56" s="3" t="s">
        <v>210</v>
      </c>
      <c r="G56" s="3" t="s">
        <v>65</v>
      </c>
      <c r="H56" s="5" t="s">
        <v>46</v>
      </c>
      <c r="I56" s="3" t="s">
        <v>46</v>
      </c>
      <c r="J56" s="3" t="s">
        <v>46</v>
      </c>
      <c r="K56" s="3" t="s">
        <v>143</v>
      </c>
      <c r="L56" s="5" t="s">
        <v>61</v>
      </c>
      <c r="M56" s="3" t="s">
        <v>47</v>
      </c>
      <c r="N56" s="3" t="s">
        <v>2525</v>
      </c>
      <c r="O56" s="3" t="s">
        <v>38</v>
      </c>
      <c r="P56" s="5" t="s">
        <v>40</v>
      </c>
      <c r="Q56" s="3" t="s">
        <v>86</v>
      </c>
      <c r="R56" s="3" t="s">
        <v>40</v>
      </c>
      <c r="S56" s="3" t="s">
        <v>50</v>
      </c>
      <c r="T56" s="5" t="s">
        <v>46</v>
      </c>
      <c r="U56" s="3" t="s">
        <v>47</v>
      </c>
      <c r="V56" s="3" t="s">
        <v>47</v>
      </c>
      <c r="W56" s="3" t="s">
        <v>176</v>
      </c>
      <c r="X56" s="5" t="s">
        <v>47</v>
      </c>
      <c r="Y56" s="3" t="s">
        <v>47</v>
      </c>
      <c r="Z56" s="3" t="s">
        <v>46</v>
      </c>
      <c r="AA56" s="3" t="s">
        <v>121</v>
      </c>
      <c r="AB56" s="5" t="s">
        <v>46</v>
      </c>
      <c r="AC56" s="3" t="s">
        <v>47</v>
      </c>
      <c r="AD56" s="3" t="s">
        <v>80</v>
      </c>
      <c r="AE56" s="3" t="s">
        <v>176</v>
      </c>
      <c r="AF56" s="5" t="s">
        <v>3037</v>
      </c>
      <c r="AG56" s="3" t="s">
        <v>184</v>
      </c>
      <c r="AH56" s="5" t="s">
        <v>5287</v>
      </c>
      <c r="AI56" s="3" t="s">
        <v>5288</v>
      </c>
      <c r="AK56" s="16">
        <f t="shared" si="5"/>
        <v>-203.86999999999989</v>
      </c>
      <c r="AL56" t="str">
        <f t="shared" si="6"/>
        <v xml:space="preserve">  </v>
      </c>
      <c r="AN56" s="23">
        <f t="shared" si="7"/>
        <v>-1.3884434257304503</v>
      </c>
      <c r="AQ56" s="25">
        <f t="shared" si="3"/>
        <v>0.91749896964343791</v>
      </c>
      <c r="AR56" s="41">
        <f t="shared" si="4"/>
        <v>1.0899194801151919</v>
      </c>
    </row>
    <row r="57" spans="1:44" x14ac:dyDescent="0.25">
      <c r="A57" s="3" t="s">
        <v>355</v>
      </c>
      <c r="B57" s="4" t="s">
        <v>319</v>
      </c>
      <c r="C57" s="3" t="s">
        <v>42</v>
      </c>
      <c r="D57" s="3" t="s">
        <v>1103</v>
      </c>
      <c r="E57" s="3" t="s">
        <v>3811</v>
      </c>
      <c r="F57" s="3" t="s">
        <v>773</v>
      </c>
      <c r="G57" s="3" t="s">
        <v>45</v>
      </c>
      <c r="H57" s="5" t="s">
        <v>46</v>
      </c>
      <c r="I57" s="3" t="s">
        <v>47</v>
      </c>
      <c r="J57" s="3" t="s">
        <v>47</v>
      </c>
      <c r="K57" s="3" t="s">
        <v>143</v>
      </c>
      <c r="L57" s="5" t="s">
        <v>61</v>
      </c>
      <c r="M57" s="3" t="s">
        <v>46</v>
      </c>
      <c r="N57" s="3" t="s">
        <v>47</v>
      </c>
      <c r="O57" s="3" t="s">
        <v>38</v>
      </c>
      <c r="P57" s="5" t="s">
        <v>61</v>
      </c>
      <c r="Q57" s="3" t="s">
        <v>86</v>
      </c>
      <c r="R57" s="3" t="s">
        <v>47</v>
      </c>
      <c r="S57" s="3" t="s">
        <v>50</v>
      </c>
      <c r="T57" s="5" t="s">
        <v>46</v>
      </c>
      <c r="U57" s="3" t="s">
        <v>46</v>
      </c>
      <c r="V57" s="3" t="s">
        <v>47</v>
      </c>
      <c r="W57" s="3" t="s">
        <v>176</v>
      </c>
      <c r="X57" s="5" t="s">
        <v>46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80</v>
      </c>
      <c r="AD57" s="3" t="s">
        <v>80</v>
      </c>
      <c r="AE57" s="3" t="s">
        <v>176</v>
      </c>
      <c r="AF57" s="5" t="s">
        <v>305</v>
      </c>
      <c r="AG57" s="3" t="s">
        <v>184</v>
      </c>
      <c r="AH57" s="5" t="s">
        <v>5289</v>
      </c>
      <c r="AI57" s="3" t="s">
        <v>5290</v>
      </c>
      <c r="AK57" s="16">
        <f t="shared" si="5"/>
        <v>-219.13999999999987</v>
      </c>
      <c r="AL57" t="str">
        <f t="shared" si="6"/>
        <v xml:space="preserve">  </v>
      </c>
      <c r="AN57" s="23">
        <f t="shared" si="7"/>
        <v>-1.4924496639442082</v>
      </c>
      <c r="AQ57" s="25">
        <f t="shared" si="3"/>
        <v>0.93220934815148548</v>
      </c>
      <c r="AR57" s="41">
        <f t="shared" si="4"/>
        <v>1.0727204162701642</v>
      </c>
    </row>
    <row r="58" spans="1:44" x14ac:dyDescent="0.25">
      <c r="A58" s="3" t="s">
        <v>821</v>
      </c>
      <c r="B58" s="4" t="s">
        <v>2501</v>
      </c>
      <c r="C58" s="3" t="s">
        <v>58</v>
      </c>
      <c r="D58" s="3" t="s">
        <v>377</v>
      </c>
      <c r="E58" s="3" t="s">
        <v>3852</v>
      </c>
      <c r="F58" s="3" t="s">
        <v>889</v>
      </c>
      <c r="G58" s="3" t="s">
        <v>65</v>
      </c>
      <c r="H58" s="5" t="s">
        <v>46</v>
      </c>
      <c r="I58" s="3" t="s">
        <v>47</v>
      </c>
      <c r="J58" s="3" t="s">
        <v>47</v>
      </c>
      <c r="K58" s="3" t="s">
        <v>143</v>
      </c>
      <c r="L58" s="5" t="s">
        <v>46</v>
      </c>
      <c r="M58" s="3" t="s">
        <v>2523</v>
      </c>
      <c r="N58" s="3" t="s">
        <v>2524</v>
      </c>
      <c r="O58" s="3" t="s">
        <v>38</v>
      </c>
      <c r="P58" s="5" t="s">
        <v>40</v>
      </c>
      <c r="Q58" s="3" t="s">
        <v>40</v>
      </c>
      <c r="R58" s="3" t="s">
        <v>40</v>
      </c>
      <c r="S58" s="3" t="s">
        <v>50</v>
      </c>
      <c r="T58" s="5" t="s">
        <v>46</v>
      </c>
      <c r="U58" s="3" t="s">
        <v>47</v>
      </c>
      <c r="V58" s="3" t="s">
        <v>80</v>
      </c>
      <c r="W58" s="3" t="s">
        <v>176</v>
      </c>
      <c r="X58" s="5" t="s">
        <v>46</v>
      </c>
      <c r="Y58" s="3" t="s">
        <v>47</v>
      </c>
      <c r="Z58" s="3" t="s">
        <v>46</v>
      </c>
      <c r="AA58" s="3" t="s">
        <v>121</v>
      </c>
      <c r="AB58" s="5" t="s">
        <v>46</v>
      </c>
      <c r="AC58" s="3" t="s">
        <v>80</v>
      </c>
      <c r="AD58" s="3" t="s">
        <v>80</v>
      </c>
      <c r="AE58" s="3" t="s">
        <v>176</v>
      </c>
      <c r="AF58" s="5" t="s">
        <v>4237</v>
      </c>
      <c r="AG58" s="3" t="s">
        <v>184</v>
      </c>
      <c r="AH58" s="5" t="s">
        <v>5291</v>
      </c>
      <c r="AI58" s="3" t="s">
        <v>4430</v>
      </c>
      <c r="AK58" s="16">
        <f t="shared" si="5"/>
        <v>-177.84000000000015</v>
      </c>
      <c r="AL58" t="str">
        <f t="shared" si="6"/>
        <v xml:space="preserve">  </v>
      </c>
      <c r="AN58" s="23">
        <f t="shared" si="7"/>
        <v>-1.2111492292206867</v>
      </c>
      <c r="AQ58" s="25">
        <f t="shared" si="3"/>
        <v>0.8870808915706565</v>
      </c>
      <c r="AR58" s="41">
        <f t="shared" si="4"/>
        <v>1.1272929103786804</v>
      </c>
    </row>
    <row r="59" spans="1:44" x14ac:dyDescent="0.25">
      <c r="A59" s="3" t="s">
        <v>210</v>
      </c>
      <c r="B59" s="4" t="s">
        <v>3461</v>
      </c>
      <c r="C59" s="3" t="s">
        <v>63</v>
      </c>
      <c r="D59" s="3" t="s">
        <v>380</v>
      </c>
      <c r="E59" s="3" t="s">
        <v>3944</v>
      </c>
      <c r="F59" s="3" t="s">
        <v>197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138</v>
      </c>
      <c r="L59" s="5" t="s">
        <v>4182</v>
      </c>
      <c r="M59" s="3" t="s">
        <v>47</v>
      </c>
      <c r="N59" s="3" t="s">
        <v>4273</v>
      </c>
      <c r="O59" s="3" t="s">
        <v>38</v>
      </c>
      <c r="P59" s="5" t="s">
        <v>61</v>
      </c>
      <c r="Q59" s="3" t="s">
        <v>46</v>
      </c>
      <c r="R59" s="3" t="s">
        <v>47</v>
      </c>
      <c r="S59" s="3" t="s">
        <v>50</v>
      </c>
      <c r="T59" s="5" t="s">
        <v>47</v>
      </c>
      <c r="U59" s="3" t="s">
        <v>80</v>
      </c>
      <c r="V59" s="3" t="s">
        <v>47</v>
      </c>
      <c r="W59" s="3" t="s">
        <v>176</v>
      </c>
      <c r="X59" s="5" t="s">
        <v>46</v>
      </c>
      <c r="Y59" s="3" t="s">
        <v>47</v>
      </c>
      <c r="Z59" s="3" t="s">
        <v>47</v>
      </c>
      <c r="AA59" s="3" t="s">
        <v>121</v>
      </c>
      <c r="AB59" s="5" t="s">
        <v>46</v>
      </c>
      <c r="AC59" s="3" t="s">
        <v>80</v>
      </c>
      <c r="AD59" s="3" t="s">
        <v>80</v>
      </c>
      <c r="AE59" s="3" t="s">
        <v>176</v>
      </c>
      <c r="AF59" s="5" t="s">
        <v>219</v>
      </c>
      <c r="AG59" s="3" t="s">
        <v>567</v>
      </c>
      <c r="AH59" s="5" t="s">
        <v>5292</v>
      </c>
      <c r="AI59" s="3" t="s">
        <v>5293</v>
      </c>
      <c r="AK59" s="16">
        <f t="shared" si="5"/>
        <v>222.35000000000014</v>
      </c>
      <c r="AL59" t="str">
        <f t="shared" si="6"/>
        <v xml:space="preserve">  </v>
      </c>
      <c r="AN59" s="23">
        <f t="shared" si="7"/>
        <v>1.5146043052104721</v>
      </c>
      <c r="AQ59" s="25">
        <f t="shared" si="3"/>
        <v>6.4936320642056788E-2</v>
      </c>
      <c r="AR59" s="41">
        <f t="shared" si="4"/>
        <v>15.399702202288591</v>
      </c>
    </row>
    <row r="60" spans="1:44" x14ac:dyDescent="0.25">
      <c r="A60" s="3" t="s">
        <v>188</v>
      </c>
      <c r="B60" s="4" t="s">
        <v>464</v>
      </c>
      <c r="C60" s="3" t="s">
        <v>42</v>
      </c>
      <c r="D60" s="3" t="s">
        <v>55</v>
      </c>
      <c r="E60" s="3" t="s">
        <v>3976</v>
      </c>
      <c r="F60" s="3" t="s">
        <v>482</v>
      </c>
      <c r="G60" s="3" t="s">
        <v>42</v>
      </c>
      <c r="H60" s="5" t="s">
        <v>47</v>
      </c>
      <c r="I60" s="3" t="s">
        <v>46</v>
      </c>
      <c r="J60" s="3" t="s">
        <v>46</v>
      </c>
      <c r="K60" s="3" t="s">
        <v>143</v>
      </c>
      <c r="L60" s="5" t="s">
        <v>47</v>
      </c>
      <c r="M60" s="3" t="s">
        <v>47</v>
      </c>
      <c r="N60" s="3" t="s">
        <v>80</v>
      </c>
      <c r="O60" s="3" t="s">
        <v>38</v>
      </c>
      <c r="P60" s="5" t="s">
        <v>61</v>
      </c>
      <c r="Q60" s="3" t="s">
        <v>86</v>
      </c>
      <c r="R60" s="3" t="s">
        <v>47</v>
      </c>
      <c r="S60" s="3" t="s">
        <v>50</v>
      </c>
      <c r="T60" s="5" t="s">
        <v>46</v>
      </c>
      <c r="U60" s="3" t="s">
        <v>47</v>
      </c>
      <c r="V60" s="3" t="s">
        <v>47</v>
      </c>
      <c r="W60" s="3" t="s">
        <v>176</v>
      </c>
      <c r="X60" s="5" t="s">
        <v>46</v>
      </c>
      <c r="Y60" s="3" t="s">
        <v>4182</v>
      </c>
      <c r="Z60" s="3" t="s">
        <v>47</v>
      </c>
      <c r="AA60" s="3" t="s">
        <v>121</v>
      </c>
      <c r="AB60" s="5" t="s">
        <v>46</v>
      </c>
      <c r="AC60" s="3" t="s">
        <v>2525</v>
      </c>
      <c r="AD60" s="3" t="s">
        <v>80</v>
      </c>
      <c r="AE60" s="3" t="s">
        <v>176</v>
      </c>
      <c r="AF60" s="5" t="s">
        <v>4945</v>
      </c>
      <c r="AG60" s="3" t="s">
        <v>184</v>
      </c>
      <c r="AH60" s="5" t="s">
        <v>5294</v>
      </c>
      <c r="AI60" s="3" t="s">
        <v>5295</v>
      </c>
      <c r="AK60" s="16">
        <f t="shared" si="5"/>
        <v>41.570000000000164</v>
      </c>
      <c r="AL60" t="str">
        <f t="shared" si="6"/>
        <v xml:space="preserve">  </v>
      </c>
      <c r="AN60" s="23">
        <f t="shared" si="7"/>
        <v>0.28328487205505981</v>
      </c>
      <c r="AQ60" s="25">
        <f t="shared" si="3"/>
        <v>0.38847923643823679</v>
      </c>
      <c r="AR60" s="41">
        <f t="shared" si="4"/>
        <v>2.5741401501106664</v>
      </c>
    </row>
    <row r="61" spans="1:44" x14ac:dyDescent="0.25">
      <c r="A61" s="3" t="s">
        <v>340</v>
      </c>
      <c r="B61" s="4" t="s">
        <v>3547</v>
      </c>
      <c r="C61" s="3" t="s">
        <v>42</v>
      </c>
      <c r="D61" s="3" t="s">
        <v>193</v>
      </c>
      <c r="E61" s="3" t="s">
        <v>3983</v>
      </c>
      <c r="F61" s="3" t="s">
        <v>533</v>
      </c>
      <c r="G61" s="3" t="s">
        <v>42</v>
      </c>
      <c r="H61" s="5" t="s">
        <v>47</v>
      </c>
      <c r="I61" s="3" t="s">
        <v>46</v>
      </c>
      <c r="J61" s="3" t="s">
        <v>46</v>
      </c>
      <c r="K61" s="3" t="s">
        <v>143</v>
      </c>
      <c r="L61" s="5" t="s">
        <v>4273</v>
      </c>
      <c r="M61" s="3" t="s">
        <v>47</v>
      </c>
      <c r="N61" s="3" t="s">
        <v>80</v>
      </c>
      <c r="O61" s="3" t="s">
        <v>38</v>
      </c>
      <c r="P61" s="5" t="s">
        <v>86</v>
      </c>
      <c r="Q61" s="3" t="s">
        <v>46</v>
      </c>
      <c r="R61" s="3" t="s">
        <v>47</v>
      </c>
      <c r="S61" s="3" t="s">
        <v>235</v>
      </c>
      <c r="T61" s="5" t="s">
        <v>46</v>
      </c>
      <c r="U61" s="3" t="s">
        <v>46</v>
      </c>
      <c r="V61" s="3" t="s">
        <v>80</v>
      </c>
      <c r="W61" s="3" t="s">
        <v>176</v>
      </c>
      <c r="X61" s="5" t="s">
        <v>80</v>
      </c>
      <c r="Y61" s="3" t="s">
        <v>47</v>
      </c>
      <c r="Z61" s="3" t="s">
        <v>4182</v>
      </c>
      <c r="AA61" s="3" t="s">
        <v>121</v>
      </c>
      <c r="AB61" s="5" t="s">
        <v>46</v>
      </c>
      <c r="AC61" s="3" t="s">
        <v>80</v>
      </c>
      <c r="AD61" s="3" t="s">
        <v>80</v>
      </c>
      <c r="AE61" s="3" t="s">
        <v>176</v>
      </c>
      <c r="AF61" s="5" t="s">
        <v>96</v>
      </c>
      <c r="AG61" s="3" t="s">
        <v>237</v>
      </c>
      <c r="AH61" s="5" t="s">
        <v>5296</v>
      </c>
      <c r="AI61" s="3" t="s">
        <v>5297</v>
      </c>
      <c r="AK61" s="16">
        <f t="shared" si="5"/>
        <v>103.24999999999977</v>
      </c>
      <c r="AL61" t="str">
        <f t="shared" si="6"/>
        <v xml:space="preserve">  </v>
      </c>
      <c r="AN61" s="23">
        <f t="shared" si="7"/>
        <v>0.70339651403440129</v>
      </c>
      <c r="AQ61" s="25">
        <f t="shared" si="3"/>
        <v>0.24090433918313514</v>
      </c>
      <c r="AR61" s="41">
        <f t="shared" si="4"/>
        <v>4.1510252716527507</v>
      </c>
    </row>
    <row r="62" spans="1:44" x14ac:dyDescent="0.25">
      <c r="A62" s="3" t="s">
        <v>78</v>
      </c>
      <c r="B62" s="4" t="s">
        <v>2506</v>
      </c>
      <c r="C62" s="3" t="s">
        <v>58</v>
      </c>
      <c r="D62" s="3" t="s">
        <v>377</v>
      </c>
      <c r="E62" s="3" t="s">
        <v>3870</v>
      </c>
      <c r="F62" s="3" t="s">
        <v>92</v>
      </c>
      <c r="G62" s="3" t="s">
        <v>65</v>
      </c>
      <c r="H62" s="5" t="s">
        <v>47</v>
      </c>
      <c r="I62" s="3" t="s">
        <v>47</v>
      </c>
      <c r="J62" s="3" t="s">
        <v>80</v>
      </c>
      <c r="K62" s="3" t="s">
        <v>143</v>
      </c>
      <c r="L62" s="5" t="s">
        <v>46</v>
      </c>
      <c r="M62" s="3" t="s">
        <v>80</v>
      </c>
      <c r="N62" s="3" t="s">
        <v>4273</v>
      </c>
      <c r="O62" s="3" t="s">
        <v>38</v>
      </c>
      <c r="P62" s="5" t="s">
        <v>86</v>
      </c>
      <c r="Q62" s="3" t="s">
        <v>86</v>
      </c>
      <c r="R62" s="3" t="s">
        <v>47</v>
      </c>
      <c r="S62" s="3" t="s">
        <v>50</v>
      </c>
      <c r="T62" s="5" t="s">
        <v>46</v>
      </c>
      <c r="U62" s="3" t="s">
        <v>2523</v>
      </c>
      <c r="V62" s="3" t="s">
        <v>47</v>
      </c>
      <c r="W62" s="3" t="s">
        <v>176</v>
      </c>
      <c r="X62" s="5" t="s">
        <v>46</v>
      </c>
      <c r="Y62" s="3" t="s">
        <v>47</v>
      </c>
      <c r="Z62" s="3" t="s">
        <v>4182</v>
      </c>
      <c r="AA62" s="3" t="s">
        <v>121</v>
      </c>
      <c r="AB62" s="5" t="s">
        <v>46</v>
      </c>
      <c r="AC62" s="3" t="s">
        <v>80</v>
      </c>
      <c r="AD62" s="3" t="s">
        <v>80</v>
      </c>
      <c r="AE62" s="3" t="s">
        <v>176</v>
      </c>
      <c r="AF62" s="5" t="s">
        <v>3812</v>
      </c>
      <c r="AG62" s="3" t="s">
        <v>184</v>
      </c>
      <c r="AH62" s="5" t="s">
        <v>5298</v>
      </c>
      <c r="AI62" s="3" t="s">
        <v>4695</v>
      </c>
      <c r="AK62" s="16">
        <f t="shared" si="5"/>
        <v>-188.03999999999996</v>
      </c>
      <c r="AL62" t="str">
        <f t="shared" si="6"/>
        <v xml:space="preserve">  </v>
      </c>
      <c r="AN62" s="23">
        <f t="shared" si="7"/>
        <v>-1.2806229443340011</v>
      </c>
      <c r="AQ62" s="25">
        <f t="shared" si="3"/>
        <v>0.89983693153728916</v>
      </c>
      <c r="AR62" s="41">
        <f t="shared" si="4"/>
        <v>1.1113124666839262</v>
      </c>
    </row>
    <row r="63" spans="1:44" x14ac:dyDescent="0.25">
      <c r="A63" s="3" t="s">
        <v>396</v>
      </c>
      <c r="B63" s="4" t="s">
        <v>3506</v>
      </c>
      <c r="C63" s="3" t="s">
        <v>58</v>
      </c>
      <c r="D63" s="3" t="s">
        <v>193</v>
      </c>
      <c r="E63" s="3" t="s">
        <v>3956</v>
      </c>
      <c r="F63" s="3" t="s">
        <v>918</v>
      </c>
      <c r="G63" s="3" t="s">
        <v>42</v>
      </c>
      <c r="H63" s="5" t="s">
        <v>46</v>
      </c>
      <c r="I63" s="3" t="s">
        <v>46</v>
      </c>
      <c r="J63" s="3" t="s">
        <v>46</v>
      </c>
      <c r="K63" s="3" t="s">
        <v>131</v>
      </c>
      <c r="L63" s="5" t="s">
        <v>80</v>
      </c>
      <c r="M63" s="3" t="s">
        <v>47</v>
      </c>
      <c r="N63" s="3" t="s">
        <v>80</v>
      </c>
      <c r="O63" s="3" t="s">
        <v>38</v>
      </c>
      <c r="P63" s="5" t="s">
        <v>40</v>
      </c>
      <c r="Q63" s="3" t="s">
        <v>46</v>
      </c>
      <c r="R63" s="3" t="s">
        <v>47</v>
      </c>
      <c r="S63" s="3" t="s">
        <v>240</v>
      </c>
      <c r="T63" s="5" t="s">
        <v>46</v>
      </c>
      <c r="U63" s="3" t="s">
        <v>47</v>
      </c>
      <c r="V63" s="3" t="s">
        <v>47</v>
      </c>
      <c r="W63" s="3" t="s">
        <v>176</v>
      </c>
      <c r="X63" s="5" t="s">
        <v>47</v>
      </c>
      <c r="Y63" s="3" t="s">
        <v>80</v>
      </c>
      <c r="Z63" s="3" t="s">
        <v>80</v>
      </c>
      <c r="AA63" s="3" t="s">
        <v>121</v>
      </c>
      <c r="AB63" s="5" t="s">
        <v>46</v>
      </c>
      <c r="AC63" s="3" t="s">
        <v>2525</v>
      </c>
      <c r="AD63" s="3" t="s">
        <v>80</v>
      </c>
      <c r="AE63" s="3" t="s">
        <v>176</v>
      </c>
      <c r="AF63" s="5" t="s">
        <v>2560</v>
      </c>
      <c r="AG63" s="3" t="s">
        <v>260</v>
      </c>
      <c r="AH63" s="5" t="s">
        <v>5299</v>
      </c>
      <c r="AI63" s="3" t="s">
        <v>5300</v>
      </c>
      <c r="AK63" s="16">
        <f t="shared" si="5"/>
        <v>-186.02999999999975</v>
      </c>
      <c r="AL63" t="str">
        <f t="shared" si="6"/>
        <v xml:space="preserve">  </v>
      </c>
      <c r="AN63" s="23">
        <f t="shared" si="7"/>
        <v>-1.2669325357675523</v>
      </c>
      <c r="AQ63" s="25">
        <f t="shared" si="3"/>
        <v>0.89741029308744147</v>
      </c>
      <c r="AR63" s="41">
        <f t="shared" si="4"/>
        <v>1.1143175063878641</v>
      </c>
    </row>
    <row r="64" spans="1:44" x14ac:dyDescent="0.25">
      <c r="A64" s="3" t="s">
        <v>38</v>
      </c>
      <c r="B64" s="4" t="s">
        <v>105</v>
      </c>
      <c r="C64" s="3" t="s">
        <v>58</v>
      </c>
      <c r="D64" s="3" t="s">
        <v>55</v>
      </c>
      <c r="E64" s="3" t="s">
        <v>3948</v>
      </c>
      <c r="F64" s="3" t="s">
        <v>299</v>
      </c>
      <c r="G64" s="3" t="s">
        <v>42</v>
      </c>
      <c r="H64" s="5" t="s">
        <v>46</v>
      </c>
      <c r="I64" s="3" t="s">
        <v>47</v>
      </c>
      <c r="J64" s="3" t="s">
        <v>47</v>
      </c>
      <c r="K64" s="3" t="s">
        <v>143</v>
      </c>
      <c r="L64" s="5" t="s">
        <v>46</v>
      </c>
      <c r="M64" s="3" t="s">
        <v>47</v>
      </c>
      <c r="N64" s="3" t="s">
        <v>47</v>
      </c>
      <c r="O64" s="3" t="s">
        <v>38</v>
      </c>
      <c r="P64" s="5" t="s">
        <v>40</v>
      </c>
      <c r="Q64" s="3" t="s">
        <v>46</v>
      </c>
      <c r="R64" s="3" t="s">
        <v>47</v>
      </c>
      <c r="S64" s="3" t="s">
        <v>50</v>
      </c>
      <c r="T64" s="5" t="s">
        <v>46</v>
      </c>
      <c r="U64" s="3" t="s">
        <v>47</v>
      </c>
      <c r="V64" s="3" t="s">
        <v>47</v>
      </c>
      <c r="W64" s="3" t="s">
        <v>176</v>
      </c>
      <c r="X64" s="5" t="s">
        <v>2524</v>
      </c>
      <c r="Y64" s="3" t="s">
        <v>47</v>
      </c>
      <c r="Z64" s="3" t="s">
        <v>46</v>
      </c>
      <c r="AA64" s="3" t="s">
        <v>121</v>
      </c>
      <c r="AB64" s="5" t="s">
        <v>46</v>
      </c>
      <c r="AC64" s="3" t="s">
        <v>80</v>
      </c>
      <c r="AD64" s="3" t="s">
        <v>80</v>
      </c>
      <c r="AE64" s="3" t="s">
        <v>176</v>
      </c>
      <c r="AF64" s="5" t="s">
        <v>2848</v>
      </c>
      <c r="AG64" s="3" t="s">
        <v>184</v>
      </c>
      <c r="AH64" s="5" t="s">
        <v>5301</v>
      </c>
      <c r="AI64" s="3" t="s">
        <v>5302</v>
      </c>
      <c r="AK64" s="16">
        <f t="shared" si="5"/>
        <v>-68.3299999999997</v>
      </c>
      <c r="AL64" t="str">
        <f t="shared" si="6"/>
        <v xml:space="preserve">  </v>
      </c>
      <c r="AN64" s="23">
        <f t="shared" si="7"/>
        <v>-0.46526035254821313</v>
      </c>
      <c r="AQ64" s="25">
        <f t="shared" si="3"/>
        <v>0.67912748823519598</v>
      </c>
      <c r="AR64" s="41">
        <f t="shared" si="4"/>
        <v>1.47247757942862</v>
      </c>
    </row>
    <row r="65" spans="1:44" x14ac:dyDescent="0.25">
      <c r="A65" s="3" t="s">
        <v>411</v>
      </c>
      <c r="B65" s="4" t="s">
        <v>1585</v>
      </c>
      <c r="C65" s="3" t="s">
        <v>42</v>
      </c>
      <c r="D65" s="3" t="s">
        <v>1260</v>
      </c>
      <c r="E65" s="3" t="s">
        <v>3856</v>
      </c>
      <c r="F65" s="3" t="s">
        <v>742</v>
      </c>
      <c r="G65" s="3" t="s">
        <v>42</v>
      </c>
      <c r="H65" s="5" t="s">
        <v>46</v>
      </c>
      <c r="I65" s="3" t="s">
        <v>47</v>
      </c>
      <c r="J65" s="3" t="s">
        <v>46</v>
      </c>
      <c r="K65" s="3" t="s">
        <v>143</v>
      </c>
      <c r="L65" s="5" t="s">
        <v>61</v>
      </c>
      <c r="M65" s="3" t="s">
        <v>80</v>
      </c>
      <c r="N65" s="3" t="s">
        <v>47</v>
      </c>
      <c r="O65" s="3" t="s">
        <v>38</v>
      </c>
      <c r="P65" s="5" t="s">
        <v>40</v>
      </c>
      <c r="Q65" s="3" t="s">
        <v>48</v>
      </c>
      <c r="R65" s="3" t="s">
        <v>40</v>
      </c>
      <c r="S65" s="3" t="s">
        <v>571</v>
      </c>
      <c r="T65" s="5" t="s">
        <v>46</v>
      </c>
      <c r="U65" s="3" t="s">
        <v>47</v>
      </c>
      <c r="V65" s="3" t="s">
        <v>47</v>
      </c>
      <c r="W65" s="3" t="s">
        <v>176</v>
      </c>
      <c r="X65" s="5" t="s">
        <v>2524</v>
      </c>
      <c r="Y65" s="3" t="s">
        <v>47</v>
      </c>
      <c r="Z65" s="3" t="s">
        <v>47</v>
      </c>
      <c r="AA65" s="3" t="s">
        <v>121</v>
      </c>
      <c r="AB65" s="5" t="s">
        <v>46</v>
      </c>
      <c r="AC65" s="3" t="s">
        <v>2525</v>
      </c>
      <c r="AD65" s="3" t="s">
        <v>80</v>
      </c>
      <c r="AE65" s="3" t="s">
        <v>176</v>
      </c>
      <c r="AF65" s="5" t="s">
        <v>107</v>
      </c>
      <c r="AG65" s="3" t="s">
        <v>567</v>
      </c>
      <c r="AH65" s="5" t="s">
        <v>5303</v>
      </c>
      <c r="AI65" s="3" t="s">
        <v>5304</v>
      </c>
      <c r="AK65" s="16">
        <f t="shared" si="5"/>
        <v>-117.16000000000008</v>
      </c>
      <c r="AL65" t="str">
        <f t="shared" si="6"/>
        <v xml:space="preserve">  </v>
      </c>
      <c r="AN65" s="23">
        <f t="shared" si="7"/>
        <v>-0.79784873578186322</v>
      </c>
      <c r="AQ65" s="25">
        <f t="shared" si="3"/>
        <v>0.7875208622486003</v>
      </c>
      <c r="AR65" s="41">
        <f t="shared" si="4"/>
        <v>1.2698076304222725</v>
      </c>
    </row>
    <row r="66" spans="1:44" x14ac:dyDescent="0.25">
      <c r="A66" s="3" t="s">
        <v>196</v>
      </c>
      <c r="B66" s="4" t="s">
        <v>487</v>
      </c>
      <c r="C66" s="3" t="s">
        <v>58</v>
      </c>
      <c r="D66" s="3" t="s">
        <v>426</v>
      </c>
      <c r="E66" s="3" t="s">
        <v>3848</v>
      </c>
      <c r="F66" s="3" t="s">
        <v>240</v>
      </c>
      <c r="G66" s="3" t="s">
        <v>111</v>
      </c>
      <c r="H66" s="5" t="s">
        <v>46</v>
      </c>
      <c r="I66" s="3" t="s">
        <v>46</v>
      </c>
      <c r="J66" s="3" t="s">
        <v>46</v>
      </c>
      <c r="K66" s="3" t="s">
        <v>143</v>
      </c>
      <c r="L66" s="5" t="s">
        <v>47</v>
      </c>
      <c r="M66" s="3" t="s">
        <v>47</v>
      </c>
      <c r="N66" s="3" t="s">
        <v>80</v>
      </c>
      <c r="O66" s="3" t="s">
        <v>38</v>
      </c>
      <c r="P66" s="5" t="s">
        <v>40</v>
      </c>
      <c r="Q66" s="3" t="s">
        <v>48</v>
      </c>
      <c r="R66" s="3" t="s">
        <v>40</v>
      </c>
      <c r="S66" s="3" t="s">
        <v>368</v>
      </c>
      <c r="T66" s="5" t="s">
        <v>46</v>
      </c>
      <c r="U66" s="3" t="s">
        <v>2525</v>
      </c>
      <c r="V66" s="3" t="s">
        <v>80</v>
      </c>
      <c r="W66" s="3" t="s">
        <v>176</v>
      </c>
      <c r="X66" s="5" t="s">
        <v>80</v>
      </c>
      <c r="Y66" s="3" t="s">
        <v>47</v>
      </c>
      <c r="Z66" s="3" t="s">
        <v>80</v>
      </c>
      <c r="AA66" s="3" t="s">
        <v>121</v>
      </c>
      <c r="AB66" s="5" t="s">
        <v>46</v>
      </c>
      <c r="AC66" s="3" t="s">
        <v>80</v>
      </c>
      <c r="AD66" s="3" t="s">
        <v>80</v>
      </c>
      <c r="AE66" s="3" t="s">
        <v>176</v>
      </c>
      <c r="AF66" s="5" t="s">
        <v>2674</v>
      </c>
      <c r="AG66" s="3" t="s">
        <v>215</v>
      </c>
      <c r="AH66" s="5" t="s">
        <v>5305</v>
      </c>
      <c r="AI66" s="3" t="s">
        <v>5306</v>
      </c>
      <c r="AK66" s="16">
        <f t="shared" si="5"/>
        <v>-260.26000000000022</v>
      </c>
      <c r="AL66" t="str">
        <f t="shared" si="6"/>
        <v xml:space="preserve">  </v>
      </c>
      <c r="AN66" s="23">
        <f t="shared" si="7"/>
        <v>-1.7725240919304399</v>
      </c>
      <c r="AQ66" s="25">
        <f t="shared" si="3"/>
        <v>0.96184620013418975</v>
      </c>
      <c r="AR66" s="41">
        <f t="shared" si="4"/>
        <v>1.0396672564288212</v>
      </c>
    </row>
    <row r="67" spans="1:44" x14ac:dyDescent="0.25">
      <c r="A67" s="3" t="s">
        <v>194</v>
      </c>
      <c r="B67" s="4" t="s">
        <v>2741</v>
      </c>
      <c r="C67" s="3" t="s">
        <v>42</v>
      </c>
      <c r="D67" s="3" t="s">
        <v>115</v>
      </c>
      <c r="E67" s="3" t="s">
        <v>5307</v>
      </c>
      <c r="F67" s="3" t="s">
        <v>125</v>
      </c>
      <c r="G67" s="3" t="s">
        <v>42</v>
      </c>
      <c r="H67" s="5" t="s">
        <v>47</v>
      </c>
      <c r="I67" s="3" t="s">
        <v>46</v>
      </c>
      <c r="J67" s="3" t="s">
        <v>47</v>
      </c>
      <c r="K67" s="3" t="s">
        <v>143</v>
      </c>
      <c r="L67" s="5" t="s">
        <v>46</v>
      </c>
      <c r="M67" s="3" t="s">
        <v>47</v>
      </c>
      <c r="N67" s="3" t="s">
        <v>47</v>
      </c>
      <c r="O67" s="3" t="s">
        <v>38</v>
      </c>
      <c r="P67" s="5" t="s">
        <v>40</v>
      </c>
      <c r="Q67" s="3" t="s">
        <v>46</v>
      </c>
      <c r="R67" s="3" t="s">
        <v>47</v>
      </c>
      <c r="S67" s="3" t="s">
        <v>454</v>
      </c>
      <c r="T67" s="5" t="s">
        <v>46</v>
      </c>
      <c r="U67" s="3" t="s">
        <v>47</v>
      </c>
      <c r="V67" s="3" t="s">
        <v>80</v>
      </c>
      <c r="W67" s="3" t="s">
        <v>176</v>
      </c>
      <c r="X67" s="5" t="s">
        <v>47</v>
      </c>
      <c r="Y67" s="3" t="s">
        <v>47</v>
      </c>
      <c r="Z67" s="3" t="s">
        <v>46</v>
      </c>
      <c r="AA67" s="3" t="s">
        <v>121</v>
      </c>
      <c r="AB67" s="5" t="s">
        <v>4182</v>
      </c>
      <c r="AC67" s="3" t="s">
        <v>80</v>
      </c>
      <c r="AD67" s="3" t="s">
        <v>80</v>
      </c>
      <c r="AE67" s="3" t="s">
        <v>176</v>
      </c>
      <c r="AF67" s="5" t="s">
        <v>4983</v>
      </c>
      <c r="AG67" s="3" t="s">
        <v>195</v>
      </c>
      <c r="AH67" s="5" t="s">
        <v>5308</v>
      </c>
      <c r="AI67" s="3" t="s">
        <v>5309</v>
      </c>
      <c r="AK67" s="16">
        <f t="shared" si="5"/>
        <v>-254.48000000000002</v>
      </c>
      <c r="AL67" t="str">
        <f t="shared" si="6"/>
        <v xml:space="preserve">  </v>
      </c>
      <c r="AN67" s="23">
        <f t="shared" si="7"/>
        <v>-1.7331556533662265</v>
      </c>
      <c r="AQ67" s="25">
        <f t="shared" si="3"/>
        <v>0.95846599661966392</v>
      </c>
      <c r="AR67" s="41">
        <f t="shared" si="4"/>
        <v>1.0433338308576612</v>
      </c>
    </row>
    <row r="68" spans="1:44" x14ac:dyDescent="0.25">
      <c r="A68" s="3" t="s">
        <v>838</v>
      </c>
      <c r="B68" s="4" t="s">
        <v>4026</v>
      </c>
      <c r="C68" s="3" t="s">
        <v>63</v>
      </c>
      <c r="D68" s="3" t="s">
        <v>193</v>
      </c>
      <c r="E68" s="3">
        <v>1933.27</v>
      </c>
      <c r="F68" s="3" t="s">
        <v>80</v>
      </c>
      <c r="G68" s="3" t="s">
        <v>42</v>
      </c>
      <c r="H68" s="5" t="s">
        <v>46</v>
      </c>
      <c r="I68" s="3" t="s">
        <v>46</v>
      </c>
      <c r="J68" s="3" t="s">
        <v>46</v>
      </c>
      <c r="K68" s="3" t="s">
        <v>143</v>
      </c>
      <c r="L68" s="5" t="s">
        <v>80</v>
      </c>
      <c r="M68" s="3" t="s">
        <v>80</v>
      </c>
      <c r="N68" s="3" t="s">
        <v>80</v>
      </c>
      <c r="O68" s="3" t="s">
        <v>38</v>
      </c>
      <c r="P68" s="5" t="s">
        <v>86</v>
      </c>
      <c r="Q68" s="3" t="s">
        <v>86</v>
      </c>
      <c r="R68" s="3" t="s">
        <v>47</v>
      </c>
      <c r="S68" s="3" t="s">
        <v>50</v>
      </c>
      <c r="T68" s="5" t="s">
        <v>46</v>
      </c>
      <c r="U68" s="3" t="s">
        <v>47</v>
      </c>
      <c r="V68" s="3" t="s">
        <v>47</v>
      </c>
      <c r="W68" s="3" t="s">
        <v>176</v>
      </c>
      <c r="X68" s="5" t="s">
        <v>47</v>
      </c>
      <c r="Y68" s="3" t="s">
        <v>47</v>
      </c>
      <c r="Z68" s="3" t="s">
        <v>80</v>
      </c>
      <c r="AA68" s="3" t="s">
        <v>121</v>
      </c>
      <c r="AB68" s="5" t="s">
        <v>4182</v>
      </c>
      <c r="AC68" s="3" t="s">
        <v>80</v>
      </c>
      <c r="AD68" s="3" t="s">
        <v>80</v>
      </c>
      <c r="AE68" s="3" t="s">
        <v>176</v>
      </c>
      <c r="AF68" s="5" t="s">
        <v>4983</v>
      </c>
      <c r="AG68" s="3" t="s">
        <v>184</v>
      </c>
      <c r="AH68" s="5" t="s">
        <v>5308</v>
      </c>
      <c r="AI68" s="3" t="s">
        <v>42</v>
      </c>
      <c r="AK68" s="16">
        <f t="shared" si="5"/>
        <v>53.730000000000018</v>
      </c>
      <c r="AL68" t="str">
        <f t="shared" si="6"/>
        <v xml:space="preserve">  </v>
      </c>
      <c r="AN68" s="23">
        <f t="shared" si="7"/>
        <v>0.36610843830779594</v>
      </c>
      <c r="AQ68" s="25">
        <f t="shared" si="3"/>
        <v>0.35714208056904795</v>
      </c>
      <c r="AR68" s="41">
        <f t="shared" si="4"/>
        <v>2.8000060883519025</v>
      </c>
    </row>
    <row r="69" spans="1:44" x14ac:dyDescent="0.25">
      <c r="A69" s="3" t="s">
        <v>294</v>
      </c>
      <c r="B69" s="4" t="s">
        <v>545</v>
      </c>
      <c r="C69" s="3" t="s">
        <v>42</v>
      </c>
      <c r="D69" s="3" t="s">
        <v>55</v>
      </c>
      <c r="E69" s="3" t="s">
        <v>3980</v>
      </c>
      <c r="F69" s="3" t="s">
        <v>724</v>
      </c>
      <c r="G69" s="3" t="s">
        <v>42</v>
      </c>
      <c r="H69" s="5" t="s">
        <v>46</v>
      </c>
      <c r="I69" s="3" t="s">
        <v>46</v>
      </c>
      <c r="J69" s="3" t="s">
        <v>46</v>
      </c>
      <c r="K69" s="3" t="s">
        <v>143</v>
      </c>
      <c r="L69" s="5" t="s">
        <v>47</v>
      </c>
      <c r="M69" s="3" t="s">
        <v>47</v>
      </c>
      <c r="N69" s="3" t="s">
        <v>80</v>
      </c>
      <c r="O69" s="3" t="s">
        <v>38</v>
      </c>
      <c r="P69" s="5" t="s">
        <v>40</v>
      </c>
      <c r="Q69" s="3" t="s">
        <v>48</v>
      </c>
      <c r="R69" s="3" t="s">
        <v>40</v>
      </c>
      <c r="S69" s="3" t="s">
        <v>50</v>
      </c>
      <c r="T69" s="5" t="s">
        <v>46</v>
      </c>
      <c r="U69" s="3" t="s">
        <v>47</v>
      </c>
      <c r="V69" s="3" t="s">
        <v>47</v>
      </c>
      <c r="W69" s="3" t="s">
        <v>176</v>
      </c>
      <c r="X69" s="5" t="s">
        <v>80</v>
      </c>
      <c r="Y69" s="3" t="s">
        <v>80</v>
      </c>
      <c r="Z69" s="3" t="s">
        <v>47</v>
      </c>
      <c r="AA69" s="3" t="s">
        <v>121</v>
      </c>
      <c r="AB69" s="5" t="s">
        <v>46</v>
      </c>
      <c r="AC69" s="3" t="s">
        <v>80</v>
      </c>
      <c r="AD69" s="3" t="s">
        <v>80</v>
      </c>
      <c r="AE69" s="3" t="s">
        <v>176</v>
      </c>
      <c r="AF69" s="5" t="s">
        <v>208</v>
      </c>
      <c r="AG69" s="3" t="s">
        <v>184</v>
      </c>
      <c r="AH69" s="5" t="s">
        <v>5310</v>
      </c>
      <c r="AI69" s="3" t="s">
        <v>5311</v>
      </c>
      <c r="AK69" s="16">
        <f t="shared" si="5"/>
        <v>-178.8599999999999</v>
      </c>
      <c r="AL69" t="str">
        <f t="shared" si="6"/>
        <v xml:space="preserve">  </v>
      </c>
      <c r="AN69" s="23">
        <f t="shared" si="7"/>
        <v>-1.2180966007320166</v>
      </c>
      <c r="AQ69" s="25">
        <f t="shared" si="3"/>
        <v>0.88840636724976818</v>
      </c>
      <c r="AR69" s="41">
        <f t="shared" si="4"/>
        <v>1.1256110231353826</v>
      </c>
    </row>
    <row r="70" spans="1:44" x14ac:dyDescent="0.25">
      <c r="A70" s="3" t="s">
        <v>472</v>
      </c>
      <c r="B70" s="4" t="s">
        <v>4002</v>
      </c>
      <c r="C70" s="3" t="s">
        <v>42</v>
      </c>
      <c r="D70" s="3" t="s">
        <v>90</v>
      </c>
      <c r="E70" s="3" t="s">
        <v>4003</v>
      </c>
      <c r="F70" s="3" t="s">
        <v>310</v>
      </c>
      <c r="G70" s="3" t="s">
        <v>111</v>
      </c>
      <c r="H70" s="5" t="s">
        <v>46</v>
      </c>
      <c r="I70" s="3" t="s">
        <v>47</v>
      </c>
      <c r="J70" s="3" t="s">
        <v>47</v>
      </c>
      <c r="K70" s="3" t="s">
        <v>143</v>
      </c>
      <c r="L70" s="5" t="s">
        <v>46</v>
      </c>
      <c r="M70" s="3" t="s">
        <v>47</v>
      </c>
      <c r="N70" s="3" t="s">
        <v>4273</v>
      </c>
      <c r="O70" s="3" t="s">
        <v>38</v>
      </c>
      <c r="P70" s="5" t="s">
        <v>40</v>
      </c>
      <c r="Q70" s="3" t="s">
        <v>40</v>
      </c>
      <c r="R70" s="3" t="s">
        <v>47</v>
      </c>
      <c r="S70" s="3" t="s">
        <v>454</v>
      </c>
      <c r="T70" s="5" t="s">
        <v>47</v>
      </c>
      <c r="U70" s="3" t="s">
        <v>46</v>
      </c>
      <c r="V70" s="3" t="s">
        <v>47</v>
      </c>
      <c r="W70" s="3" t="s">
        <v>176</v>
      </c>
      <c r="X70" s="5" t="s">
        <v>46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47</v>
      </c>
      <c r="AD70" s="3" t="s">
        <v>80</v>
      </c>
      <c r="AE70" s="3" t="s">
        <v>176</v>
      </c>
      <c r="AF70" s="5" t="s">
        <v>4278</v>
      </c>
      <c r="AG70" s="3" t="s">
        <v>195</v>
      </c>
      <c r="AH70" s="5" t="s">
        <v>5312</v>
      </c>
      <c r="AI70" s="9" t="s">
        <v>5313</v>
      </c>
      <c r="AK70" s="16">
        <f t="shared" si="5"/>
        <v>-286.52999999999997</v>
      </c>
      <c r="AL70" t="str">
        <f t="shared" si="6"/>
        <v xml:space="preserve">  </v>
      </c>
      <c r="AN70" s="23">
        <f t="shared" si="7"/>
        <v>-1.9514529640899287</v>
      </c>
      <c r="AQ70" s="25">
        <f t="shared" ref="AQ70:AQ78" si="8">1-_xlfn.NORM.S.DIST(AN70,TRUE)</f>
        <v>0.9744984068661996</v>
      </c>
      <c r="AR70" s="41">
        <f t="shared" ref="AR70:AR78" si="9">1/AQ70</f>
        <v>1.0261689428675504</v>
      </c>
    </row>
    <row r="71" spans="1:44" x14ac:dyDescent="0.25">
      <c r="A71" s="3" t="s">
        <v>476</v>
      </c>
      <c r="B71" s="4" t="s">
        <v>949</v>
      </c>
      <c r="C71" s="3" t="s">
        <v>42</v>
      </c>
      <c r="D71" s="3" t="s">
        <v>193</v>
      </c>
      <c r="E71" s="3" t="s">
        <v>3989</v>
      </c>
      <c r="F71" s="3" t="s">
        <v>972</v>
      </c>
      <c r="G71" s="3" t="s">
        <v>42</v>
      </c>
      <c r="H71" s="5" t="s">
        <v>47</v>
      </c>
      <c r="I71" s="3" t="s">
        <v>46</v>
      </c>
      <c r="J71" s="3" t="s">
        <v>47</v>
      </c>
      <c r="K71" s="3" t="s">
        <v>143</v>
      </c>
      <c r="L71" s="5" t="s">
        <v>4182</v>
      </c>
      <c r="M71" s="3" t="s">
        <v>47</v>
      </c>
      <c r="N71" s="3" t="s">
        <v>80</v>
      </c>
      <c r="O71" s="3" t="s">
        <v>396</v>
      </c>
      <c r="P71" s="5" t="s">
        <v>46</v>
      </c>
      <c r="Q71" s="3" t="s">
        <v>86</v>
      </c>
      <c r="R71" s="3" t="s">
        <v>40</v>
      </c>
      <c r="S71" s="3" t="s">
        <v>50</v>
      </c>
      <c r="T71" s="5" t="s">
        <v>46</v>
      </c>
      <c r="U71" s="3" t="s">
        <v>80</v>
      </c>
      <c r="V71" s="3" t="s">
        <v>80</v>
      </c>
      <c r="W71" s="3" t="s">
        <v>189</v>
      </c>
      <c r="X71" s="5" t="s">
        <v>47</v>
      </c>
      <c r="Y71" s="3" t="s">
        <v>80</v>
      </c>
      <c r="Z71" s="3" t="s">
        <v>80</v>
      </c>
      <c r="AA71" s="3" t="s">
        <v>121</v>
      </c>
      <c r="AB71" s="5" t="s">
        <v>46</v>
      </c>
      <c r="AC71" s="3" t="s">
        <v>80</v>
      </c>
      <c r="AD71" s="3" t="s">
        <v>80</v>
      </c>
      <c r="AE71" s="3" t="s">
        <v>176</v>
      </c>
      <c r="AF71" s="5" t="s">
        <v>5314</v>
      </c>
      <c r="AG71" s="3" t="s">
        <v>215</v>
      </c>
      <c r="AH71" s="5" t="s">
        <v>5315</v>
      </c>
      <c r="AI71" s="3" t="s">
        <v>5282</v>
      </c>
      <c r="AK71" s="16">
        <f t="shared" si="5"/>
        <v>-13.870000000000118</v>
      </c>
      <c r="AL71" t="str">
        <f t="shared" si="6"/>
        <v xml:space="preserve">  </v>
      </c>
      <c r="AN71" s="23">
        <f t="shared" si="7"/>
        <v>-9.4325203031434393E-2</v>
      </c>
      <c r="AQ71" s="25">
        <f t="shared" si="8"/>
        <v>0.53757458497893662</v>
      </c>
      <c r="AR71" s="41">
        <f t="shared" si="9"/>
        <v>1.8602069888389203</v>
      </c>
    </row>
    <row r="72" spans="1:44" x14ac:dyDescent="0.25">
      <c r="A72" s="3" t="s">
        <v>71</v>
      </c>
      <c r="B72" s="4" t="s">
        <v>1212</v>
      </c>
      <c r="C72" s="3" t="s">
        <v>63</v>
      </c>
      <c r="D72" s="3" t="s">
        <v>193</v>
      </c>
      <c r="E72" s="3" t="s">
        <v>4050</v>
      </c>
      <c r="F72" s="3" t="s">
        <v>1934</v>
      </c>
      <c r="G72" s="3" t="s">
        <v>42</v>
      </c>
      <c r="H72" s="5" t="s">
        <v>47</v>
      </c>
      <c r="I72" s="3" t="s">
        <v>47</v>
      </c>
      <c r="J72" s="3" t="s">
        <v>47</v>
      </c>
      <c r="K72" s="3" t="s">
        <v>143</v>
      </c>
      <c r="L72" s="5" t="s">
        <v>4273</v>
      </c>
      <c r="M72" s="3" t="s">
        <v>47</v>
      </c>
      <c r="N72" s="3" t="s">
        <v>47</v>
      </c>
      <c r="O72" s="3" t="s">
        <v>38</v>
      </c>
      <c r="P72" s="5" t="s">
        <v>46</v>
      </c>
      <c r="Q72" s="3" t="s">
        <v>46</v>
      </c>
      <c r="R72" s="3" t="s">
        <v>80</v>
      </c>
      <c r="S72" s="3" t="s">
        <v>50</v>
      </c>
      <c r="T72" s="5" t="s">
        <v>46</v>
      </c>
      <c r="U72" s="3" t="s">
        <v>47</v>
      </c>
      <c r="V72" s="3" t="s">
        <v>47</v>
      </c>
      <c r="W72" s="3" t="s">
        <v>176</v>
      </c>
      <c r="X72" s="5" t="s">
        <v>47</v>
      </c>
      <c r="Y72" s="3" t="s">
        <v>80</v>
      </c>
      <c r="Z72" s="3" t="s">
        <v>47</v>
      </c>
      <c r="AA72" s="3" t="s">
        <v>121</v>
      </c>
      <c r="AB72" s="5" t="s">
        <v>46</v>
      </c>
      <c r="AC72" s="3" t="s">
        <v>46</v>
      </c>
      <c r="AD72" s="3" t="s">
        <v>80</v>
      </c>
      <c r="AE72" s="3" t="s">
        <v>176</v>
      </c>
      <c r="AF72" s="5" t="s">
        <v>5316</v>
      </c>
      <c r="AG72" s="3" t="s">
        <v>184</v>
      </c>
      <c r="AH72" s="5" t="s">
        <v>5317</v>
      </c>
      <c r="AI72" s="3" t="s">
        <v>5318</v>
      </c>
      <c r="AK72" s="16">
        <f t="shared" si="5"/>
        <v>180.17999999999984</v>
      </c>
      <c r="AL72" t="str">
        <f t="shared" si="6"/>
        <v xml:space="preserve">  </v>
      </c>
      <c r="AN72" s="23">
        <f t="shared" si="7"/>
        <v>1.2273781712566934</v>
      </c>
      <c r="AQ72" s="25">
        <f t="shared" si="8"/>
        <v>0.1098402434525857</v>
      </c>
      <c r="AR72" s="41">
        <f t="shared" si="9"/>
        <v>9.1041313144181633</v>
      </c>
    </row>
    <row r="73" spans="1:44" x14ac:dyDescent="0.25">
      <c r="A73" s="3" t="s">
        <v>443</v>
      </c>
      <c r="B73" s="4" t="s">
        <v>1013</v>
      </c>
      <c r="C73" s="3" t="s">
        <v>278</v>
      </c>
      <c r="D73" s="3" t="s">
        <v>140</v>
      </c>
      <c r="E73" s="3" t="s">
        <v>3992</v>
      </c>
      <c r="F73" s="3" t="s">
        <v>3993</v>
      </c>
      <c r="G73" s="3" t="s">
        <v>42</v>
      </c>
      <c r="H73" s="5" t="s">
        <v>46</v>
      </c>
      <c r="I73" s="3" t="s">
        <v>46</v>
      </c>
      <c r="J73" s="3" t="s">
        <v>46</v>
      </c>
      <c r="K73" s="3" t="s">
        <v>143</v>
      </c>
      <c r="L73" s="5" t="s">
        <v>47</v>
      </c>
      <c r="M73" s="3" t="s">
        <v>80</v>
      </c>
      <c r="N73" s="3" t="s">
        <v>47</v>
      </c>
      <c r="O73" s="3" t="s">
        <v>38</v>
      </c>
      <c r="P73" s="5" t="s">
        <v>40</v>
      </c>
      <c r="Q73" s="3" t="s">
        <v>40</v>
      </c>
      <c r="R73" s="3" t="s">
        <v>47</v>
      </c>
      <c r="S73" s="3" t="s">
        <v>355</v>
      </c>
      <c r="T73" s="5" t="s">
        <v>46</v>
      </c>
      <c r="U73" s="3" t="s">
        <v>47</v>
      </c>
      <c r="V73" s="3" t="s">
        <v>80</v>
      </c>
      <c r="W73" s="3" t="s">
        <v>176</v>
      </c>
      <c r="X73" s="5" t="s">
        <v>47</v>
      </c>
      <c r="Y73" s="3" t="s">
        <v>47</v>
      </c>
      <c r="Z73" s="3" t="s">
        <v>80</v>
      </c>
      <c r="AA73" s="3" t="s">
        <v>121</v>
      </c>
      <c r="AB73" s="5" t="s">
        <v>4182</v>
      </c>
      <c r="AC73" s="3" t="s">
        <v>80</v>
      </c>
      <c r="AD73" s="3" t="s">
        <v>80</v>
      </c>
      <c r="AE73" s="3" t="s">
        <v>176</v>
      </c>
      <c r="AF73" s="5" t="s">
        <v>5158</v>
      </c>
      <c r="AG73" s="3" t="s">
        <v>468</v>
      </c>
      <c r="AH73" s="5" t="s">
        <v>5319</v>
      </c>
      <c r="AI73" s="3" t="s">
        <v>5320</v>
      </c>
      <c r="AK73" s="16">
        <f t="shared" si="5"/>
        <v>153.93000000000006</v>
      </c>
      <c r="AL73" t="str">
        <f t="shared" si="6"/>
        <v xml:space="preserve">  </v>
      </c>
      <c r="AN73" s="23">
        <f t="shared" si="7"/>
        <v>1.0485855220680149</v>
      </c>
      <c r="AQ73" s="25">
        <f t="shared" si="8"/>
        <v>0.14718446106838945</v>
      </c>
      <c r="AR73" s="41">
        <f t="shared" si="9"/>
        <v>6.7941954792044843</v>
      </c>
    </row>
    <row r="74" spans="1:44" x14ac:dyDescent="0.25">
      <c r="A74" s="3" t="s">
        <v>795</v>
      </c>
      <c r="B74" s="4" t="s">
        <v>4046</v>
      </c>
      <c r="C74" s="3" t="s">
        <v>151</v>
      </c>
      <c r="D74" s="3" t="s">
        <v>90</v>
      </c>
      <c r="E74" s="3" t="s">
        <v>4047</v>
      </c>
      <c r="F74" s="3" t="s">
        <v>4048</v>
      </c>
      <c r="G74" s="3" t="s">
        <v>42</v>
      </c>
      <c r="H74" s="5" t="s">
        <v>47</v>
      </c>
      <c r="I74" s="3" t="s">
        <v>46</v>
      </c>
      <c r="J74" s="3" t="s">
        <v>47</v>
      </c>
      <c r="K74" s="3" t="s">
        <v>143</v>
      </c>
      <c r="L74" s="5" t="s">
        <v>47</v>
      </c>
      <c r="M74" s="3" t="s">
        <v>80</v>
      </c>
      <c r="N74" s="3" t="s">
        <v>2525</v>
      </c>
      <c r="O74" s="3" t="s">
        <v>38</v>
      </c>
      <c r="P74" s="5" t="s">
        <v>80</v>
      </c>
      <c r="Q74" s="3" t="s">
        <v>48</v>
      </c>
      <c r="R74" s="3" t="s">
        <v>80</v>
      </c>
      <c r="S74" s="3" t="s">
        <v>50</v>
      </c>
      <c r="T74" s="5" t="s">
        <v>2525</v>
      </c>
      <c r="U74" s="3" t="s">
        <v>80</v>
      </c>
      <c r="V74" s="3" t="s">
        <v>80</v>
      </c>
      <c r="W74" s="3" t="s">
        <v>176</v>
      </c>
      <c r="X74" s="5" t="s">
        <v>46</v>
      </c>
      <c r="Y74" s="3" t="s">
        <v>80</v>
      </c>
      <c r="Z74" s="3" t="s">
        <v>80</v>
      </c>
      <c r="AA74" s="3" t="s">
        <v>121</v>
      </c>
      <c r="AB74" s="5" t="s">
        <v>4182</v>
      </c>
      <c r="AC74" s="3" t="s">
        <v>2525</v>
      </c>
      <c r="AD74" s="3" t="s">
        <v>80</v>
      </c>
      <c r="AE74" s="3" t="s">
        <v>176</v>
      </c>
      <c r="AF74" s="5" t="s">
        <v>5321</v>
      </c>
      <c r="AG74" s="3" t="s">
        <v>184</v>
      </c>
      <c r="AH74" s="5" t="s">
        <v>5322</v>
      </c>
      <c r="AI74" s="3" t="s">
        <v>4355</v>
      </c>
      <c r="AK74" s="16">
        <f t="shared" si="5"/>
        <v>128.84000000000015</v>
      </c>
      <c r="AL74" t="str">
        <f t="shared" si="6"/>
        <v xml:space="preserve">  </v>
      </c>
      <c r="AN74" s="23">
        <f t="shared" si="7"/>
        <v>0.87769380518633999</v>
      </c>
      <c r="AQ74" s="25">
        <f t="shared" si="8"/>
        <v>0.19005495360186564</v>
      </c>
      <c r="AR74" s="41">
        <f t="shared" si="9"/>
        <v>5.2616360744526451</v>
      </c>
    </row>
    <row r="75" spans="1:44" x14ac:dyDescent="0.25">
      <c r="A75" s="3" t="s">
        <v>856</v>
      </c>
      <c r="B75" s="4" t="s">
        <v>444</v>
      </c>
      <c r="C75" s="3" t="s">
        <v>42</v>
      </c>
      <c r="D75" s="3" t="s">
        <v>193</v>
      </c>
      <c r="E75" s="3" t="s">
        <v>4017</v>
      </c>
      <c r="F75" s="3" t="s">
        <v>732</v>
      </c>
      <c r="G75" s="3" t="s">
        <v>42</v>
      </c>
      <c r="H75" s="5" t="s">
        <v>47</v>
      </c>
      <c r="I75" s="3" t="s">
        <v>46</v>
      </c>
      <c r="J75" s="3" t="s">
        <v>47</v>
      </c>
      <c r="K75" s="3" t="s">
        <v>143</v>
      </c>
      <c r="L75" s="5" t="s">
        <v>4273</v>
      </c>
      <c r="M75" s="3" t="s">
        <v>80</v>
      </c>
      <c r="N75" s="3" t="s">
        <v>80</v>
      </c>
      <c r="O75" s="3" t="s">
        <v>38</v>
      </c>
      <c r="P75" s="5" t="s">
        <v>48</v>
      </c>
      <c r="Q75" s="3" t="s">
        <v>40</v>
      </c>
      <c r="R75" s="3" t="s">
        <v>47</v>
      </c>
      <c r="S75" s="3" t="s">
        <v>240</v>
      </c>
      <c r="T75" s="5" t="s">
        <v>46</v>
      </c>
      <c r="U75" s="3" t="s">
        <v>47</v>
      </c>
      <c r="V75" s="3" t="s">
        <v>80</v>
      </c>
      <c r="W75" s="3" t="s">
        <v>176</v>
      </c>
      <c r="X75" s="5" t="s">
        <v>47</v>
      </c>
      <c r="Y75" s="3" t="s">
        <v>80</v>
      </c>
      <c r="Z75" s="3" t="s">
        <v>80</v>
      </c>
      <c r="AA75" s="3" t="s">
        <v>121</v>
      </c>
      <c r="AB75" s="5" t="s">
        <v>46</v>
      </c>
      <c r="AC75" s="3" t="s">
        <v>80</v>
      </c>
      <c r="AD75" s="3" t="s">
        <v>80</v>
      </c>
      <c r="AE75" s="3" t="s">
        <v>176</v>
      </c>
      <c r="AF75" s="5" t="s">
        <v>5323</v>
      </c>
      <c r="AG75" s="3" t="s">
        <v>242</v>
      </c>
      <c r="AH75" s="5" t="s">
        <v>5324</v>
      </c>
      <c r="AI75" s="3" t="s">
        <v>5325</v>
      </c>
      <c r="AK75" s="16">
        <f t="shared" si="5"/>
        <v>12.970000000000027</v>
      </c>
      <c r="AL75" t="str">
        <f t="shared" si="6"/>
        <v xml:space="preserve">  </v>
      </c>
      <c r="AN75" s="23">
        <f t="shared" si="7"/>
        <v>8.8486023796154126E-2</v>
      </c>
      <c r="AQ75" s="25">
        <f t="shared" si="8"/>
        <v>0.46474519607976539</v>
      </c>
      <c r="AR75" s="41">
        <f t="shared" si="9"/>
        <v>2.1517167007539491</v>
      </c>
    </row>
    <row r="76" spans="1:44" x14ac:dyDescent="0.25">
      <c r="A76" s="3" t="s">
        <v>489</v>
      </c>
      <c r="B76" s="4" t="s">
        <v>4012</v>
      </c>
      <c r="C76" s="3" t="s">
        <v>42</v>
      </c>
      <c r="D76" s="3" t="s">
        <v>372</v>
      </c>
      <c r="E76" s="3" t="s">
        <v>4013</v>
      </c>
      <c r="F76" s="3" t="s">
        <v>4014</v>
      </c>
      <c r="G76" s="3" t="s">
        <v>42</v>
      </c>
      <c r="H76" s="5" t="s">
        <v>47</v>
      </c>
      <c r="I76" s="3" t="s">
        <v>46</v>
      </c>
      <c r="J76" s="3" t="s">
        <v>46</v>
      </c>
      <c r="K76" s="3" t="s">
        <v>138</v>
      </c>
      <c r="L76" s="5" t="s">
        <v>47</v>
      </c>
      <c r="M76" s="3" t="s">
        <v>47</v>
      </c>
      <c r="N76" s="3" t="s">
        <v>47</v>
      </c>
      <c r="O76" s="3" t="s">
        <v>38</v>
      </c>
      <c r="P76" s="5" t="s">
        <v>47</v>
      </c>
      <c r="Q76" s="3" t="s">
        <v>40</v>
      </c>
      <c r="R76" s="3" t="s">
        <v>47</v>
      </c>
      <c r="S76" s="3" t="s">
        <v>279</v>
      </c>
      <c r="T76" s="5" t="s">
        <v>47</v>
      </c>
      <c r="U76" s="3" t="s">
        <v>80</v>
      </c>
      <c r="V76" s="3" t="s">
        <v>47</v>
      </c>
      <c r="W76" s="3" t="s">
        <v>176</v>
      </c>
      <c r="X76" s="5" t="s">
        <v>47</v>
      </c>
      <c r="Y76" s="3" t="s">
        <v>47</v>
      </c>
      <c r="Z76" s="3" t="s">
        <v>47</v>
      </c>
      <c r="AA76" s="3" t="s">
        <v>121</v>
      </c>
      <c r="AB76" s="5" t="s">
        <v>2524</v>
      </c>
      <c r="AC76" s="3" t="s">
        <v>80</v>
      </c>
      <c r="AD76" s="3" t="s">
        <v>80</v>
      </c>
      <c r="AE76" s="3" t="s">
        <v>176</v>
      </c>
      <c r="AF76" s="5" t="s">
        <v>3742</v>
      </c>
      <c r="AG76" s="3" t="s">
        <v>1997</v>
      </c>
      <c r="AH76" s="5" t="s">
        <v>5326</v>
      </c>
      <c r="AI76" s="3" t="s">
        <v>5327</v>
      </c>
      <c r="AK76" s="16">
        <f t="shared" si="5"/>
        <v>74</v>
      </c>
      <c r="AL76" t="str">
        <f t="shared" si="6"/>
        <v xml:space="preserve">  </v>
      </c>
      <c r="AN76" s="23">
        <f t="shared" si="7"/>
        <v>0.50417041922415939</v>
      </c>
      <c r="AQ76" s="25">
        <f t="shared" si="8"/>
        <v>0.30707081271999159</v>
      </c>
      <c r="AR76" s="41">
        <f t="shared" si="9"/>
        <v>3.2565778269257688</v>
      </c>
    </row>
    <row r="77" spans="1:44" x14ac:dyDescent="0.25">
      <c r="A77" s="3" t="s">
        <v>493</v>
      </c>
      <c r="B77" s="4" t="s">
        <v>4042</v>
      </c>
      <c r="C77" s="3" t="s">
        <v>63</v>
      </c>
      <c r="D77" s="3" t="s">
        <v>115</v>
      </c>
      <c r="E77" s="3" t="s">
        <v>2582</v>
      </c>
      <c r="F77" s="3" t="s">
        <v>2684</v>
      </c>
      <c r="G77" s="3" t="s">
        <v>42</v>
      </c>
      <c r="H77" s="5" t="s">
        <v>47</v>
      </c>
      <c r="I77" s="3" t="s">
        <v>46</v>
      </c>
      <c r="J77" s="3" t="s">
        <v>47</v>
      </c>
      <c r="K77" s="3" t="s">
        <v>56</v>
      </c>
      <c r="L77" s="5" t="s">
        <v>47</v>
      </c>
      <c r="M77" s="3" t="s">
        <v>47</v>
      </c>
      <c r="N77" s="3" t="s">
        <v>47</v>
      </c>
      <c r="O77" s="3" t="s">
        <v>38</v>
      </c>
      <c r="P77" s="5" t="s">
        <v>40</v>
      </c>
      <c r="Q77" s="3" t="s">
        <v>47</v>
      </c>
      <c r="R77" s="3" t="s">
        <v>47</v>
      </c>
      <c r="S77" s="3" t="s">
        <v>261</v>
      </c>
      <c r="T77" s="5" t="s">
        <v>47</v>
      </c>
      <c r="U77" s="3" t="s">
        <v>80</v>
      </c>
      <c r="V77" s="3" t="s">
        <v>47</v>
      </c>
      <c r="W77" s="3" t="s">
        <v>176</v>
      </c>
      <c r="X77" s="5" t="s">
        <v>47</v>
      </c>
      <c r="Y77" s="3" t="s">
        <v>47</v>
      </c>
      <c r="Z77" s="3" t="s">
        <v>80</v>
      </c>
      <c r="AA77" s="3" t="s">
        <v>121</v>
      </c>
      <c r="AB77" s="5" t="s">
        <v>2524</v>
      </c>
      <c r="AC77" s="3" t="s">
        <v>80</v>
      </c>
      <c r="AD77" s="3" t="s">
        <v>80</v>
      </c>
      <c r="AE77" s="3" t="s">
        <v>281</v>
      </c>
      <c r="AF77" s="5" t="s">
        <v>2757</v>
      </c>
      <c r="AG77" s="3" t="s">
        <v>1636</v>
      </c>
      <c r="AH77" s="5" t="s">
        <v>5328</v>
      </c>
      <c r="AI77" s="3" t="s">
        <v>5329</v>
      </c>
      <c r="AK77" s="16">
        <f t="shared" si="5"/>
        <v>58.119999999999891</v>
      </c>
      <c r="AL77" t="str">
        <f t="shared" si="6"/>
        <v xml:space="preserve">  </v>
      </c>
      <c r="AN77" s="23">
        <f t="shared" si="7"/>
        <v>0.3960093804006829</v>
      </c>
      <c r="AQ77" s="25">
        <f t="shared" si="8"/>
        <v>0.34604905409215436</v>
      </c>
      <c r="AR77" s="41">
        <f t="shared" si="9"/>
        <v>2.8897637146371036</v>
      </c>
    </row>
    <row r="78" spans="1:44" x14ac:dyDescent="0.25">
      <c r="A78" s="3" t="s">
        <v>497</v>
      </c>
      <c r="B78" s="4" t="s">
        <v>1016</v>
      </c>
      <c r="C78" s="3" t="s">
        <v>58</v>
      </c>
      <c r="D78" s="3" t="s">
        <v>193</v>
      </c>
      <c r="E78" s="3" t="s">
        <v>4032</v>
      </c>
      <c r="F78" s="3" t="s">
        <v>2060</v>
      </c>
      <c r="G78" s="3" t="s">
        <v>42</v>
      </c>
      <c r="H78" s="5" t="s">
        <v>47</v>
      </c>
      <c r="I78" s="3" t="s">
        <v>47</v>
      </c>
      <c r="J78" s="3" t="s">
        <v>47</v>
      </c>
      <c r="K78" s="3" t="s">
        <v>143</v>
      </c>
      <c r="L78" s="5" t="s">
        <v>46</v>
      </c>
      <c r="M78" s="3" t="s">
        <v>47</v>
      </c>
      <c r="N78" s="3" t="s">
        <v>80</v>
      </c>
      <c r="O78" s="3" t="s">
        <v>38</v>
      </c>
      <c r="P78" s="5" t="s">
        <v>47</v>
      </c>
      <c r="Q78" s="3" t="s">
        <v>40</v>
      </c>
      <c r="R78" s="3" t="s">
        <v>80</v>
      </c>
      <c r="S78" s="3" t="s">
        <v>571</v>
      </c>
      <c r="T78" s="5" t="s">
        <v>47</v>
      </c>
      <c r="U78" s="3" t="s">
        <v>80</v>
      </c>
      <c r="V78" s="3" t="s">
        <v>80</v>
      </c>
      <c r="W78" s="3" t="s">
        <v>176</v>
      </c>
      <c r="X78" s="5" t="s">
        <v>47</v>
      </c>
      <c r="Y78" s="3" t="s">
        <v>47</v>
      </c>
      <c r="Z78" s="3" t="s">
        <v>80</v>
      </c>
      <c r="AA78" s="3" t="s">
        <v>121</v>
      </c>
      <c r="AB78" s="5" t="s">
        <v>2524</v>
      </c>
      <c r="AC78" s="3" t="s">
        <v>80</v>
      </c>
      <c r="AD78" s="3" t="s">
        <v>80</v>
      </c>
      <c r="AE78" s="3" t="s">
        <v>176</v>
      </c>
      <c r="AF78" s="5" t="s">
        <v>2757</v>
      </c>
      <c r="AG78" s="3" t="s">
        <v>567</v>
      </c>
      <c r="AH78" s="5" t="s">
        <v>5328</v>
      </c>
      <c r="AI78" s="3" t="s">
        <v>5330</v>
      </c>
      <c r="AK78" s="16">
        <f t="shared" si="5"/>
        <v>-95.380000000000109</v>
      </c>
      <c r="AL78" t="str">
        <f t="shared" si="6"/>
        <v xml:space="preserve">  </v>
      </c>
      <c r="AN78" s="23">
        <f t="shared" si="7"/>
        <v>-0.64950192056931288</v>
      </c>
      <c r="AQ78" s="25">
        <f t="shared" si="8"/>
        <v>0.74199299726864987</v>
      </c>
      <c r="AR78" s="41">
        <f t="shared" si="9"/>
        <v>1.3477216141946078</v>
      </c>
    </row>
    <row r="79" spans="1:44" x14ac:dyDescent="0.25">
      <c r="A79" s="3" t="s">
        <v>80</v>
      </c>
      <c r="B79" s="4" t="s">
        <v>5331</v>
      </c>
      <c r="C79" s="3" t="s">
        <v>42</v>
      </c>
      <c r="D79" s="3" t="s">
        <v>1103</v>
      </c>
      <c r="E79" s="3" t="s">
        <v>4008</v>
      </c>
      <c r="F79" s="3" t="s">
        <v>80</v>
      </c>
      <c r="G79" s="3" t="s">
        <v>42</v>
      </c>
      <c r="H79" s="5" t="s">
        <v>46</v>
      </c>
      <c r="I79" s="3" t="s">
        <v>46</v>
      </c>
      <c r="J79" s="3" t="s">
        <v>46</v>
      </c>
      <c r="K79" s="3" t="s">
        <v>143</v>
      </c>
      <c r="L79" s="5" t="s">
        <v>47</v>
      </c>
      <c r="M79" s="3" t="s">
        <v>47</v>
      </c>
      <c r="N79" s="3" t="s">
        <v>47</v>
      </c>
      <c r="O79" s="3" t="s">
        <v>38</v>
      </c>
      <c r="P79" s="5" t="s">
        <v>48</v>
      </c>
      <c r="Q79" s="3" t="s">
        <v>40</v>
      </c>
      <c r="R79" s="3" t="s">
        <v>47</v>
      </c>
      <c r="S79" s="3" t="s">
        <v>50</v>
      </c>
      <c r="T79" s="5" t="s">
        <v>46</v>
      </c>
      <c r="U79" s="3" t="s">
        <v>47</v>
      </c>
      <c r="V79" s="3" t="s">
        <v>80</v>
      </c>
      <c r="W79" s="3" t="s">
        <v>176</v>
      </c>
      <c r="X79" s="5" t="s">
        <v>4182</v>
      </c>
      <c r="Y79" s="3" t="s">
        <v>80</v>
      </c>
      <c r="Z79" s="3" t="s">
        <v>47</v>
      </c>
      <c r="AA79" s="3" t="s">
        <v>121</v>
      </c>
      <c r="AB79" s="5" t="s">
        <v>46</v>
      </c>
      <c r="AC79" s="3" t="s">
        <v>2525</v>
      </c>
      <c r="AD79" s="3" t="s">
        <v>80</v>
      </c>
      <c r="AE79" s="3" t="s">
        <v>176</v>
      </c>
      <c r="AF79" s="5" t="s">
        <v>3812</v>
      </c>
      <c r="AG79" s="3" t="s">
        <v>184</v>
      </c>
      <c r="AH79" s="5" t="s">
        <v>80</v>
      </c>
      <c r="AI79" s="3" t="s">
        <v>80</v>
      </c>
    </row>
    <row r="80" spans="1:44" x14ac:dyDescent="0.25">
      <c r="A80" s="67" t="s">
        <v>5332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</row>
    <row r="81" spans="1:35" x14ac:dyDescent="0.25">
      <c r="A81" s="66" t="s">
        <v>162</v>
      </c>
      <c r="B81" s="66"/>
      <c r="C81" s="66"/>
      <c r="D81" s="66"/>
      <c r="E81" s="66"/>
      <c r="F81" s="66"/>
      <c r="G81" s="66"/>
      <c r="H81" s="66"/>
    </row>
    <row r="85" spans="1:35" x14ac:dyDescent="0.25">
      <c r="A85" t="s">
        <v>42</v>
      </c>
      <c r="B85" t="s">
        <v>42</v>
      </c>
      <c r="C85" t="s">
        <v>42</v>
      </c>
      <c r="D85" t="s">
        <v>42</v>
      </c>
      <c r="E85" t="s">
        <v>42</v>
      </c>
      <c r="F85" t="s">
        <v>42</v>
      </c>
      <c r="G85" t="s">
        <v>42</v>
      </c>
      <c r="H85" t="s">
        <v>42</v>
      </c>
      <c r="I85" t="s">
        <v>42</v>
      </c>
      <c r="J85" t="s">
        <v>42</v>
      </c>
      <c r="K85" t="s">
        <v>42</v>
      </c>
      <c r="L85" t="s">
        <v>42</v>
      </c>
      <c r="M85" t="s">
        <v>42</v>
      </c>
      <c r="N85" t="s">
        <v>42</v>
      </c>
      <c r="O85" t="s">
        <v>42</v>
      </c>
      <c r="P85" t="s">
        <v>42</v>
      </c>
      <c r="Q85" t="s">
        <v>42</v>
      </c>
      <c r="R85" t="s">
        <v>42</v>
      </c>
      <c r="S85" t="s">
        <v>42</v>
      </c>
      <c r="T85" t="s">
        <v>42</v>
      </c>
      <c r="U85" t="s">
        <v>42</v>
      </c>
      <c r="V85" t="s">
        <v>42</v>
      </c>
      <c r="W85" t="s">
        <v>42</v>
      </c>
      <c r="X85" t="s">
        <v>42</v>
      </c>
      <c r="Y85" t="s">
        <v>42</v>
      </c>
      <c r="Z85" t="s">
        <v>42</v>
      </c>
      <c r="AA85" t="s">
        <v>42</v>
      </c>
      <c r="AB85" t="s">
        <v>42</v>
      </c>
      <c r="AC85" t="s">
        <v>42</v>
      </c>
      <c r="AD85" t="s">
        <v>42</v>
      </c>
      <c r="AE85" t="s">
        <v>42</v>
      </c>
      <c r="AF85" t="s">
        <v>42</v>
      </c>
      <c r="AG85" t="s">
        <v>42</v>
      </c>
      <c r="AH85" t="s">
        <v>42</v>
      </c>
      <c r="AI8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0:AI80"/>
    <mergeCell ref="A81:H81"/>
    <mergeCell ref="P2:S2"/>
    <mergeCell ref="T2:W2"/>
    <mergeCell ref="X2:AA2"/>
    <mergeCell ref="AB2:AE2"/>
    <mergeCell ref="AF2:AG2"/>
    <mergeCell ref="AH2:AH4"/>
  </mergeCells>
  <conditionalFormatting sqref="AK5:AK78">
    <cfRule type="cellIs" dxfId="89" priority="3" operator="lessThan">
      <formula>200</formula>
    </cfRule>
    <cfRule type="cellIs" dxfId="88" priority="4" operator="between">
      <formula>200</formula>
      <formula>300</formula>
    </cfRule>
    <cfRule type="cellIs" dxfId="87" priority="5" operator="between">
      <formula>300</formula>
      <formula>400</formula>
    </cfRule>
    <cfRule type="cellIs" dxfId="86" priority="6" operator="greaterThan">
      <formula>400</formula>
    </cfRule>
  </conditionalFormatting>
  <conditionalFormatting sqref="AN5:AN78">
    <cfRule type="cellIs" dxfId="85" priority="9" operator="lessThan">
      <formula>2</formula>
    </cfRule>
    <cfRule type="cellIs" dxfId="84" priority="10" operator="between">
      <formula>2</formula>
      <formula>3</formula>
    </cfRule>
    <cfRule type="cellIs" dxfId="83" priority="11" operator="between">
      <formula>3</formula>
      <formula>100</formula>
    </cfRule>
  </conditionalFormatting>
  <conditionalFormatting sqref="AQ5:AQ78">
    <cfRule type="cellIs" dxfId="82" priority="1" operator="lessThan">
      <formula>0.01</formula>
    </cfRule>
    <cfRule type="cellIs" dxfId="81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13C0-FE54-423B-B5EE-49CE8FF0F546}">
  <dimension ref="A1:AR75"/>
  <sheetViews>
    <sheetView topLeftCell="C1" workbookViewId="0">
      <selection activeCell="AR5" sqref="AQ4:AR5"/>
    </sheetView>
  </sheetViews>
  <sheetFormatPr defaultRowHeight="15" x14ac:dyDescent="0.25"/>
  <cols>
    <col min="1" max="1" width="5.5703125" customWidth="1"/>
    <col min="2" max="2" width="24.4257812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7.42578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5549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21</v>
      </c>
      <c r="S3" s="2" t="s">
        <v>19</v>
      </c>
      <c r="T3" s="1" t="s">
        <v>6483</v>
      </c>
      <c r="U3" s="2" t="s">
        <v>2495</v>
      </c>
      <c r="V3" s="2" t="s">
        <v>2494</v>
      </c>
      <c r="W3" s="2" t="s">
        <v>19</v>
      </c>
      <c r="X3" s="1" t="s">
        <v>172</v>
      </c>
      <c r="Y3" s="2" t="s">
        <v>15</v>
      </c>
      <c r="Z3" s="2" t="s">
        <v>5550</v>
      </c>
      <c r="AA3" s="2" t="s">
        <v>19</v>
      </c>
      <c r="AB3" s="1" t="s">
        <v>174</v>
      </c>
      <c r="AC3" s="2" t="s">
        <v>18</v>
      </c>
      <c r="AD3" s="2" t="s">
        <v>175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2054</v>
      </c>
      <c r="C5" s="3" t="s">
        <v>42</v>
      </c>
      <c r="D5" s="3" t="s">
        <v>1103</v>
      </c>
      <c r="E5" s="3" t="s">
        <v>5003</v>
      </c>
      <c r="F5" s="3" t="s">
        <v>40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2519</v>
      </c>
      <c r="N5" s="3" t="s">
        <v>46</v>
      </c>
      <c r="O5" s="3" t="s">
        <v>38</v>
      </c>
      <c r="P5" s="5" t="s">
        <v>40</v>
      </c>
      <c r="Q5" s="3" t="s">
        <v>46</v>
      </c>
      <c r="R5" s="3" t="s">
        <v>47</v>
      </c>
      <c r="S5" s="3" t="s">
        <v>50</v>
      </c>
      <c r="T5" s="6" t="s">
        <v>46</v>
      </c>
      <c r="U5" s="7" t="s">
        <v>46</v>
      </c>
      <c r="V5" s="7" t="s">
        <v>46</v>
      </c>
      <c r="W5" s="7" t="s">
        <v>302</v>
      </c>
      <c r="X5" s="5" t="s">
        <v>46</v>
      </c>
      <c r="Y5" s="3" t="s">
        <v>48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5397</v>
      </c>
      <c r="AE5" s="3" t="s">
        <v>176</v>
      </c>
      <c r="AF5" s="5" t="s">
        <v>5551</v>
      </c>
      <c r="AG5" s="3" t="s">
        <v>1291</v>
      </c>
      <c r="AH5" s="5" t="s">
        <v>5552</v>
      </c>
      <c r="AI5" s="3" t="s">
        <v>5553</v>
      </c>
      <c r="AK5" s="16">
        <f>IF(OR(E5="", ISBLANK(E5)), AH5-AH5,AH5-E5)</f>
        <v>74.25</v>
      </c>
      <c r="AL5" t="str">
        <f>IF(AK5&gt;300,B5,"  ")</f>
        <v xml:space="preserve">  </v>
      </c>
      <c r="AN5" s="23">
        <f>(AK5-$AO$5)/$AP$5</f>
        <v>0.56863262849900742</v>
      </c>
      <c r="AO5" s="21">
        <f>AVERAGE(AK5:AK67)</f>
        <v>-3.9365079365086875E-2</v>
      </c>
      <c r="AP5" s="19">
        <f>_xlfn.STDEV.P(AK5:AK67)</f>
        <v>130.6456248834387</v>
      </c>
      <c r="AQ5" s="25">
        <f>1-_xlfn.NORM.S.DIST(AN5,TRUE)</f>
        <v>0.28480273857763971</v>
      </c>
      <c r="AR5" s="41">
        <f>1/AQ5</f>
        <v>3.5112021920652681</v>
      </c>
    </row>
    <row r="6" spans="1:44" x14ac:dyDescent="0.25">
      <c r="A6" s="3" t="s">
        <v>48</v>
      </c>
      <c r="B6" s="4" t="s">
        <v>1107</v>
      </c>
      <c r="C6" s="3" t="s">
        <v>42</v>
      </c>
      <c r="D6" s="3" t="s">
        <v>1103</v>
      </c>
      <c r="E6" s="3" t="s">
        <v>5026</v>
      </c>
      <c r="F6" s="3" t="s">
        <v>154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2519</v>
      </c>
      <c r="N6" s="3" t="s">
        <v>46</v>
      </c>
      <c r="O6" s="3" t="s">
        <v>38</v>
      </c>
      <c r="P6" s="5" t="s">
        <v>47</v>
      </c>
      <c r="Q6" s="3" t="s">
        <v>46</v>
      </c>
      <c r="R6" s="3" t="s">
        <v>46</v>
      </c>
      <c r="S6" s="3" t="s">
        <v>50</v>
      </c>
      <c r="T6" s="5" t="s">
        <v>2525</v>
      </c>
      <c r="U6" s="3" t="s">
        <v>2525</v>
      </c>
      <c r="V6" s="3" t="s">
        <v>2525</v>
      </c>
      <c r="W6" s="3" t="s">
        <v>176</v>
      </c>
      <c r="X6" s="6" t="s">
        <v>2518</v>
      </c>
      <c r="Y6" s="7" t="s">
        <v>46</v>
      </c>
      <c r="Z6" s="7" t="s">
        <v>46</v>
      </c>
      <c r="AA6" s="7" t="s">
        <v>124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4745</v>
      </c>
      <c r="AG6" s="3" t="s">
        <v>200</v>
      </c>
      <c r="AH6" s="5" t="s">
        <v>5554</v>
      </c>
      <c r="AI6" s="3" t="s">
        <v>5555</v>
      </c>
      <c r="AK6" s="16">
        <f t="shared" ref="AK6:AK22" si="0">IF(OR(E6="", ISBLANK(E6)), AH6-AH6,AH6-E6)</f>
        <v>254.75</v>
      </c>
      <c r="AL6" t="str">
        <f t="shared" ref="AL6:AL22" si="1">IF(AK6&gt;300,B6,"  ")</f>
        <v xml:space="preserve">  </v>
      </c>
      <c r="AN6" s="23">
        <f t="shared" ref="AN6:AN22" si="2">(AK6-$AO$5)/$AP$5</f>
        <v>1.9502326641759857</v>
      </c>
      <c r="AQ6" s="25">
        <f t="shared" ref="AQ6:AQ67" si="3">1-_xlfn.NORM.S.DIST(AN6,TRUE)</f>
        <v>2.5574197113474528E-2</v>
      </c>
      <c r="AR6" s="41">
        <f t="shared" ref="AR6:AR67" si="4">1/AQ6</f>
        <v>39.101911804422599</v>
      </c>
    </row>
    <row r="7" spans="1:44" x14ac:dyDescent="0.25">
      <c r="A7" s="3" t="s">
        <v>86</v>
      </c>
      <c r="B7" s="4" t="s">
        <v>185</v>
      </c>
      <c r="C7" s="3" t="s">
        <v>42</v>
      </c>
      <c r="D7" s="3" t="s">
        <v>186</v>
      </c>
      <c r="E7" s="3" t="s">
        <v>5556</v>
      </c>
      <c r="F7" s="3" t="s">
        <v>86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6" t="s">
        <v>46</v>
      </c>
      <c r="M7" s="7" t="s">
        <v>46</v>
      </c>
      <c r="N7" s="7" t="s">
        <v>46</v>
      </c>
      <c r="O7" s="7" t="s">
        <v>321</v>
      </c>
      <c r="P7" s="5" t="s">
        <v>40</v>
      </c>
      <c r="Q7" s="3" t="s">
        <v>46</v>
      </c>
      <c r="R7" s="3" t="s">
        <v>2565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176</v>
      </c>
      <c r="X7" s="5" t="s">
        <v>47</v>
      </c>
      <c r="Y7" s="3" t="s">
        <v>46</v>
      </c>
      <c r="Z7" s="3" t="s">
        <v>47</v>
      </c>
      <c r="AA7" s="3" t="s">
        <v>121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4094</v>
      </c>
      <c r="AG7" s="3" t="s">
        <v>197</v>
      </c>
      <c r="AH7" s="5" t="s">
        <v>5557</v>
      </c>
      <c r="AI7" s="3" t="s">
        <v>5558</v>
      </c>
      <c r="AK7" s="16">
        <f t="shared" si="0"/>
        <v>17.5300000000002</v>
      </c>
      <c r="AL7" t="str">
        <f t="shared" si="1"/>
        <v xml:space="preserve">  </v>
      </c>
      <c r="AN7" s="23">
        <f t="shared" si="2"/>
        <v>0.1344810826618999</v>
      </c>
      <c r="AQ7" s="25">
        <f t="shared" si="3"/>
        <v>0.44651108452518029</v>
      </c>
      <c r="AR7" s="41">
        <f t="shared" si="4"/>
        <v>2.2395860587949334</v>
      </c>
    </row>
    <row r="8" spans="1:44" x14ac:dyDescent="0.25">
      <c r="A8" s="3" t="s">
        <v>61</v>
      </c>
      <c r="B8" s="4" t="s">
        <v>796</v>
      </c>
      <c r="C8" s="3" t="s">
        <v>42</v>
      </c>
      <c r="D8" s="3" t="s">
        <v>90</v>
      </c>
      <c r="E8" s="3" t="s">
        <v>5056</v>
      </c>
      <c r="F8" s="3" t="s">
        <v>119</v>
      </c>
      <c r="G8" s="3" t="s">
        <v>65</v>
      </c>
      <c r="H8" s="5" t="s">
        <v>46</v>
      </c>
      <c r="I8" s="3" t="s">
        <v>46</v>
      </c>
      <c r="J8" s="3" t="s">
        <v>46</v>
      </c>
      <c r="K8" s="3" t="s">
        <v>64</v>
      </c>
      <c r="L8" s="5" t="s">
        <v>46</v>
      </c>
      <c r="M8" s="3" t="s">
        <v>61</v>
      </c>
      <c r="N8" s="3" t="s">
        <v>3759</v>
      </c>
      <c r="O8" s="3" t="s">
        <v>213</v>
      </c>
      <c r="P8" s="5" t="s">
        <v>40</v>
      </c>
      <c r="Q8" s="3" t="s">
        <v>46</v>
      </c>
      <c r="R8" s="3" t="s">
        <v>2524</v>
      </c>
      <c r="S8" s="3" t="s">
        <v>50</v>
      </c>
      <c r="T8" s="5" t="s">
        <v>5559</v>
      </c>
      <c r="U8" s="3" t="s">
        <v>2525</v>
      </c>
      <c r="V8" s="3" t="s">
        <v>46</v>
      </c>
      <c r="W8" s="3" t="s">
        <v>176</v>
      </c>
      <c r="X8" s="5" t="s">
        <v>47</v>
      </c>
      <c r="Y8" s="3" t="s">
        <v>2519</v>
      </c>
      <c r="Z8" s="3" t="s">
        <v>46</v>
      </c>
      <c r="AA8" s="3" t="s">
        <v>121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4094</v>
      </c>
      <c r="AG8" s="3" t="s">
        <v>252</v>
      </c>
      <c r="AH8" s="5" t="s">
        <v>5557</v>
      </c>
      <c r="AI8" s="3" t="s">
        <v>5560</v>
      </c>
      <c r="AK8" s="16">
        <f t="shared" si="0"/>
        <v>158.5300000000002</v>
      </c>
      <c r="AL8" t="str">
        <f t="shared" si="1"/>
        <v xml:space="preserve">  </v>
      </c>
      <c r="AN8" s="23">
        <f t="shared" si="2"/>
        <v>1.2137365121935006</v>
      </c>
      <c r="AQ8" s="25">
        <f t="shared" si="3"/>
        <v>0.11242417844868779</v>
      </c>
      <c r="AR8" s="41">
        <f t="shared" si="4"/>
        <v>8.8948837678757524</v>
      </c>
    </row>
    <row r="9" spans="1:44" x14ac:dyDescent="0.25">
      <c r="A9" s="3" t="s">
        <v>46</v>
      </c>
      <c r="B9" s="4" t="s">
        <v>198</v>
      </c>
      <c r="C9" s="3" t="s">
        <v>42</v>
      </c>
      <c r="D9" s="3" t="s">
        <v>186</v>
      </c>
      <c r="E9" s="3" t="s">
        <v>5561</v>
      </c>
      <c r="F9" s="3" t="s">
        <v>48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131</v>
      </c>
      <c r="L9" s="5" t="s">
        <v>46</v>
      </c>
      <c r="M9" s="3" t="s">
        <v>46</v>
      </c>
      <c r="N9" s="3" t="s">
        <v>46</v>
      </c>
      <c r="O9" s="3" t="s">
        <v>355</v>
      </c>
      <c r="P9" s="5" t="s">
        <v>2565</v>
      </c>
      <c r="Q9" s="3" t="s">
        <v>48</v>
      </c>
      <c r="R9" s="3" t="s">
        <v>86</v>
      </c>
      <c r="S9" s="3" t="s">
        <v>50</v>
      </c>
      <c r="T9" s="5" t="s">
        <v>46</v>
      </c>
      <c r="U9" s="3" t="s">
        <v>46</v>
      </c>
      <c r="V9" s="3" t="s">
        <v>2525</v>
      </c>
      <c r="W9" s="3" t="s">
        <v>176</v>
      </c>
      <c r="X9" s="5" t="s">
        <v>47</v>
      </c>
      <c r="Y9" s="3" t="s">
        <v>46</v>
      </c>
      <c r="Z9" s="3" t="s">
        <v>47</v>
      </c>
      <c r="AA9" s="3" t="s">
        <v>121</v>
      </c>
      <c r="AB9" s="6" t="s">
        <v>46</v>
      </c>
      <c r="AC9" s="7" t="s">
        <v>46</v>
      </c>
      <c r="AD9" s="7" t="s">
        <v>5401</v>
      </c>
      <c r="AE9" s="7" t="s">
        <v>176</v>
      </c>
      <c r="AF9" s="5" t="s">
        <v>5562</v>
      </c>
      <c r="AG9" s="3" t="s">
        <v>260</v>
      </c>
      <c r="AH9" s="5" t="s">
        <v>5563</v>
      </c>
      <c r="AI9" s="3" t="s">
        <v>4307</v>
      </c>
      <c r="AK9" s="16">
        <f t="shared" si="0"/>
        <v>-38.829999999999927</v>
      </c>
      <c r="AL9" t="str">
        <f t="shared" si="1"/>
        <v xml:space="preserve">  </v>
      </c>
      <c r="AN9" s="23">
        <f t="shared" si="2"/>
        <v>-0.29691491739768272</v>
      </c>
      <c r="AQ9" s="25">
        <f t="shared" si="3"/>
        <v>0.61673426648225727</v>
      </c>
      <c r="AR9" s="41">
        <f t="shared" si="4"/>
        <v>1.6214438767993586</v>
      </c>
    </row>
    <row r="10" spans="1:44" x14ac:dyDescent="0.25">
      <c r="A10" s="3" t="s">
        <v>76</v>
      </c>
      <c r="B10" s="4" t="s">
        <v>2776</v>
      </c>
      <c r="C10" s="3" t="s">
        <v>42</v>
      </c>
      <c r="D10" s="3" t="s">
        <v>380</v>
      </c>
      <c r="E10" s="3" t="s">
        <v>5564</v>
      </c>
      <c r="F10" s="3" t="s">
        <v>157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98</v>
      </c>
      <c r="L10" s="5" t="s">
        <v>3760</v>
      </c>
      <c r="M10" s="3" t="s">
        <v>2519</v>
      </c>
      <c r="N10" s="3" t="s">
        <v>3759</v>
      </c>
      <c r="O10" s="3" t="s">
        <v>340</v>
      </c>
      <c r="P10" s="5" t="s">
        <v>40</v>
      </c>
      <c r="Q10" s="3" t="s">
        <v>46</v>
      </c>
      <c r="R10" s="3" t="s">
        <v>2565</v>
      </c>
      <c r="S10" s="3" t="s">
        <v>50</v>
      </c>
      <c r="T10" s="5" t="s">
        <v>46</v>
      </c>
      <c r="U10" s="3" t="s">
        <v>46</v>
      </c>
      <c r="V10" s="3" t="s">
        <v>46</v>
      </c>
      <c r="W10" s="3" t="s">
        <v>176</v>
      </c>
      <c r="X10" s="5" t="s">
        <v>2518</v>
      </c>
      <c r="Y10" s="3" t="s">
        <v>46</v>
      </c>
      <c r="Z10" s="3" t="s">
        <v>47</v>
      </c>
      <c r="AA10" s="3" t="s">
        <v>121</v>
      </c>
      <c r="AB10" s="5" t="s">
        <v>47</v>
      </c>
      <c r="AC10" s="3" t="s">
        <v>46</v>
      </c>
      <c r="AD10" s="3" t="s">
        <v>5397</v>
      </c>
      <c r="AE10" s="3" t="s">
        <v>176</v>
      </c>
      <c r="AF10" s="5" t="s">
        <v>5565</v>
      </c>
      <c r="AG10" s="3" t="s">
        <v>2530</v>
      </c>
      <c r="AH10" s="5" t="s">
        <v>2781</v>
      </c>
      <c r="AI10" s="3" t="s">
        <v>5284</v>
      </c>
      <c r="AK10" s="16">
        <f t="shared" si="0"/>
        <v>160.59999999999991</v>
      </c>
      <c r="AL10" t="str">
        <f t="shared" si="1"/>
        <v xml:space="preserve">  </v>
      </c>
      <c r="AN10" s="23">
        <f t="shared" si="2"/>
        <v>1.2295809004142815</v>
      </c>
      <c r="AQ10" s="25">
        <f t="shared" si="3"/>
        <v>0.10942704293847849</v>
      </c>
      <c r="AR10" s="41">
        <f t="shared" si="4"/>
        <v>9.1385088470517744</v>
      </c>
    </row>
    <row r="11" spans="1:44" x14ac:dyDescent="0.25">
      <c r="A11" s="3" t="s">
        <v>83</v>
      </c>
      <c r="B11" s="4" t="s">
        <v>54</v>
      </c>
      <c r="C11" s="3" t="s">
        <v>42</v>
      </c>
      <c r="D11" s="3" t="s">
        <v>55</v>
      </c>
      <c r="E11" s="3" t="s">
        <v>5566</v>
      </c>
      <c r="F11" s="3" t="s">
        <v>44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3760</v>
      </c>
      <c r="M11" s="3" t="s">
        <v>2518</v>
      </c>
      <c r="N11" s="3" t="s">
        <v>3759</v>
      </c>
      <c r="O11" s="3" t="s">
        <v>38</v>
      </c>
      <c r="P11" s="5" t="s">
        <v>40</v>
      </c>
      <c r="Q11" s="3" t="s">
        <v>46</v>
      </c>
      <c r="R11" s="3" t="s">
        <v>86</v>
      </c>
      <c r="S11" s="3" t="s">
        <v>50</v>
      </c>
      <c r="T11" s="5" t="s">
        <v>46</v>
      </c>
      <c r="U11" s="3" t="s">
        <v>46</v>
      </c>
      <c r="V11" s="3" t="s">
        <v>2525</v>
      </c>
      <c r="W11" s="3" t="s">
        <v>176</v>
      </c>
      <c r="X11" s="5" t="s">
        <v>47</v>
      </c>
      <c r="Y11" s="3" t="s">
        <v>2518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47</v>
      </c>
      <c r="AE11" s="3" t="s">
        <v>176</v>
      </c>
      <c r="AF11" s="5" t="s">
        <v>196</v>
      </c>
      <c r="AG11" s="3" t="s">
        <v>184</v>
      </c>
      <c r="AH11" s="5" t="s">
        <v>5567</v>
      </c>
      <c r="AI11" s="3" t="s">
        <v>5568</v>
      </c>
      <c r="AK11" s="16">
        <f t="shared" si="0"/>
        <v>26.909999999999854</v>
      </c>
      <c r="AL11" t="str">
        <f t="shared" si="1"/>
        <v xml:space="preserve">  </v>
      </c>
      <c r="AN11" s="23">
        <f t="shared" si="2"/>
        <v>0.20627835875414133</v>
      </c>
      <c r="AQ11" s="25">
        <f t="shared" si="3"/>
        <v>0.41828674111266251</v>
      </c>
      <c r="AR11" s="41">
        <f t="shared" si="4"/>
        <v>2.3907045137026164</v>
      </c>
    </row>
    <row r="12" spans="1:44" x14ac:dyDescent="0.25">
      <c r="A12" s="3" t="s">
        <v>88</v>
      </c>
      <c r="B12" s="4" t="s">
        <v>376</v>
      </c>
      <c r="C12" s="3" t="s">
        <v>42</v>
      </c>
      <c r="D12" s="3" t="s">
        <v>377</v>
      </c>
      <c r="E12" s="3" t="s">
        <v>5569</v>
      </c>
      <c r="F12" s="3" t="s">
        <v>208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46</v>
      </c>
      <c r="M12" s="3" t="s">
        <v>2519</v>
      </c>
      <c r="N12" s="3" t="s">
        <v>46</v>
      </c>
      <c r="O12" s="3" t="s">
        <v>38</v>
      </c>
      <c r="P12" s="5" t="s">
        <v>47</v>
      </c>
      <c r="Q12" s="3" t="s">
        <v>46</v>
      </c>
      <c r="R12" s="3" t="s">
        <v>2524</v>
      </c>
      <c r="S12" s="3" t="s">
        <v>50</v>
      </c>
      <c r="T12" s="5" t="s">
        <v>46</v>
      </c>
      <c r="U12" s="3" t="s">
        <v>2525</v>
      </c>
      <c r="V12" s="3" t="s">
        <v>2525</v>
      </c>
      <c r="W12" s="3" t="s">
        <v>176</v>
      </c>
      <c r="X12" s="5" t="s">
        <v>47</v>
      </c>
      <c r="Y12" s="3" t="s">
        <v>46</v>
      </c>
      <c r="Z12" s="3" t="s">
        <v>47</v>
      </c>
      <c r="AA12" s="3" t="s">
        <v>121</v>
      </c>
      <c r="AB12" s="5" t="s">
        <v>46</v>
      </c>
      <c r="AC12" s="3" t="s">
        <v>61</v>
      </c>
      <c r="AD12" s="3" t="s">
        <v>47</v>
      </c>
      <c r="AE12" s="3" t="s">
        <v>176</v>
      </c>
      <c r="AF12" s="5" t="s">
        <v>38</v>
      </c>
      <c r="AG12" s="3" t="s">
        <v>184</v>
      </c>
      <c r="AH12" s="5" t="s">
        <v>5570</v>
      </c>
      <c r="AI12" s="3" t="s">
        <v>5571</v>
      </c>
      <c r="AK12" s="16">
        <f t="shared" si="0"/>
        <v>133.30000000000018</v>
      </c>
      <c r="AL12" t="str">
        <f t="shared" si="1"/>
        <v xml:space="preserve">  </v>
      </c>
      <c r="AN12" s="23">
        <f t="shared" si="2"/>
        <v>1.0206186789517822</v>
      </c>
      <c r="AQ12" s="25">
        <f t="shared" si="3"/>
        <v>0.15371756811524451</v>
      </c>
      <c r="AR12" s="41">
        <f t="shared" si="4"/>
        <v>6.5054372916587129</v>
      </c>
    </row>
    <row r="13" spans="1:44" x14ac:dyDescent="0.25">
      <c r="A13" s="3" t="s">
        <v>44</v>
      </c>
      <c r="B13" s="4" t="s">
        <v>3396</v>
      </c>
      <c r="C13" s="3" t="s">
        <v>42</v>
      </c>
      <c r="D13" s="3" t="s">
        <v>380</v>
      </c>
      <c r="E13" s="3" t="s">
        <v>4336</v>
      </c>
      <c r="F13" s="3" t="s">
        <v>64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128</v>
      </c>
      <c r="L13" s="5" t="s">
        <v>46</v>
      </c>
      <c r="M13" s="3" t="s">
        <v>2519</v>
      </c>
      <c r="N13" s="3" t="s">
        <v>46</v>
      </c>
      <c r="O13" s="3" t="s">
        <v>188</v>
      </c>
      <c r="P13" s="5" t="s">
        <v>40</v>
      </c>
      <c r="Q13" s="3" t="s">
        <v>40</v>
      </c>
      <c r="R13" s="3" t="s">
        <v>2524</v>
      </c>
      <c r="S13" s="3" t="s">
        <v>50</v>
      </c>
      <c r="T13" s="5" t="s">
        <v>5559</v>
      </c>
      <c r="U13" s="3" t="s">
        <v>2525</v>
      </c>
      <c r="V13" s="3" t="s">
        <v>2525</v>
      </c>
      <c r="W13" s="3" t="s">
        <v>176</v>
      </c>
      <c r="X13" s="5" t="s">
        <v>2518</v>
      </c>
      <c r="Y13" s="3" t="s">
        <v>86</v>
      </c>
      <c r="Z13" s="3" t="s">
        <v>46</v>
      </c>
      <c r="AA13" s="3" t="s">
        <v>121</v>
      </c>
      <c r="AB13" s="5" t="s">
        <v>47</v>
      </c>
      <c r="AC13" s="3" t="s">
        <v>46</v>
      </c>
      <c r="AD13" s="3" t="s">
        <v>5397</v>
      </c>
      <c r="AE13" s="3" t="s">
        <v>176</v>
      </c>
      <c r="AF13" s="5" t="s">
        <v>5572</v>
      </c>
      <c r="AG13" s="3" t="s">
        <v>187</v>
      </c>
      <c r="AH13" s="5" t="s">
        <v>5573</v>
      </c>
      <c r="AI13" s="3" t="s">
        <v>5574</v>
      </c>
      <c r="AK13" s="16">
        <f t="shared" si="0"/>
        <v>50.940000000000055</v>
      </c>
      <c r="AL13" t="str">
        <f t="shared" si="1"/>
        <v xml:space="preserve">  </v>
      </c>
      <c r="AN13" s="23">
        <f t="shared" si="2"/>
        <v>0.39021103940410284</v>
      </c>
      <c r="AQ13" s="25">
        <f t="shared" si="3"/>
        <v>0.34819024956539846</v>
      </c>
      <c r="AR13" s="41">
        <f t="shared" si="4"/>
        <v>2.8719931165452581</v>
      </c>
    </row>
    <row r="14" spans="1:44" x14ac:dyDescent="0.25">
      <c r="A14" s="3" t="s">
        <v>98</v>
      </c>
      <c r="B14" s="4" t="s">
        <v>2793</v>
      </c>
      <c r="C14" s="3" t="s">
        <v>42</v>
      </c>
      <c r="D14" s="3" t="s">
        <v>380</v>
      </c>
      <c r="E14" s="3" t="s">
        <v>5575</v>
      </c>
      <c r="F14" s="3" t="s">
        <v>76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56</v>
      </c>
      <c r="L14" s="5" t="s">
        <v>46</v>
      </c>
      <c r="M14" s="3" t="s">
        <v>86</v>
      </c>
      <c r="N14" s="3" t="s">
        <v>5424</v>
      </c>
      <c r="O14" s="3" t="s">
        <v>38</v>
      </c>
      <c r="P14" s="5" t="s">
        <v>47</v>
      </c>
      <c r="Q14" s="3" t="s">
        <v>46</v>
      </c>
      <c r="R14" s="3" t="s">
        <v>46</v>
      </c>
      <c r="S14" s="3" t="s">
        <v>50</v>
      </c>
      <c r="T14" s="5" t="s">
        <v>5559</v>
      </c>
      <c r="U14" s="3" t="s">
        <v>46</v>
      </c>
      <c r="V14" s="3" t="s">
        <v>47</v>
      </c>
      <c r="W14" s="3" t="s">
        <v>176</v>
      </c>
      <c r="X14" s="5" t="s">
        <v>46</v>
      </c>
      <c r="Y14" s="3" t="s">
        <v>47</v>
      </c>
      <c r="Z14" s="3" t="s">
        <v>46</v>
      </c>
      <c r="AA14" s="3" t="s">
        <v>121</v>
      </c>
      <c r="AB14" s="5" t="s">
        <v>47</v>
      </c>
      <c r="AC14" s="3" t="s">
        <v>61</v>
      </c>
      <c r="AD14" s="3" t="s">
        <v>5397</v>
      </c>
      <c r="AE14" s="3" t="s">
        <v>176</v>
      </c>
      <c r="AF14" s="5" t="s">
        <v>5576</v>
      </c>
      <c r="AG14" s="3" t="s">
        <v>195</v>
      </c>
      <c r="AH14" s="5" t="s">
        <v>5577</v>
      </c>
      <c r="AI14" s="3" t="s">
        <v>5578</v>
      </c>
      <c r="AK14" s="16">
        <f t="shared" si="0"/>
        <v>-59.739999999999782</v>
      </c>
      <c r="AL14" t="str">
        <f t="shared" si="1"/>
        <v xml:space="preserve">  </v>
      </c>
      <c r="AN14" s="23">
        <f t="shared" si="2"/>
        <v>-0.45696620130907001</v>
      </c>
      <c r="AQ14" s="25">
        <f t="shared" si="3"/>
        <v>0.67615233043631529</v>
      </c>
      <c r="AR14" s="41">
        <f t="shared" si="4"/>
        <v>1.4789566714274409</v>
      </c>
    </row>
    <row r="15" spans="1:44" x14ac:dyDescent="0.25">
      <c r="A15" s="3" t="s">
        <v>104</v>
      </c>
      <c r="B15" s="4" t="s">
        <v>57</v>
      </c>
      <c r="C15" s="3" t="s">
        <v>42</v>
      </c>
      <c r="D15" s="3" t="s">
        <v>59</v>
      </c>
      <c r="E15" s="3" t="s">
        <v>5579</v>
      </c>
      <c r="F15" s="3" t="s">
        <v>134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3760</v>
      </c>
      <c r="M15" s="3" t="s">
        <v>2525</v>
      </c>
      <c r="N15" s="3" t="s">
        <v>46</v>
      </c>
      <c r="O15" s="3" t="s">
        <v>38</v>
      </c>
      <c r="P15" s="5" t="s">
        <v>47</v>
      </c>
      <c r="Q15" s="3" t="s">
        <v>86</v>
      </c>
      <c r="R15" s="3" t="s">
        <v>2565</v>
      </c>
      <c r="S15" s="3" t="s">
        <v>50</v>
      </c>
      <c r="T15" s="5" t="s">
        <v>5559</v>
      </c>
      <c r="U15" s="3" t="s">
        <v>2525</v>
      </c>
      <c r="V15" s="3" t="s">
        <v>2525</v>
      </c>
      <c r="W15" s="3" t="s">
        <v>176</v>
      </c>
      <c r="X15" s="5" t="s">
        <v>47</v>
      </c>
      <c r="Y15" s="3" t="s">
        <v>2518</v>
      </c>
      <c r="Z15" s="3" t="s">
        <v>46</v>
      </c>
      <c r="AA15" s="3" t="s">
        <v>121</v>
      </c>
      <c r="AB15" s="5" t="s">
        <v>46</v>
      </c>
      <c r="AC15" s="3" t="s">
        <v>46</v>
      </c>
      <c r="AD15" s="3" t="s">
        <v>5397</v>
      </c>
      <c r="AE15" s="3" t="s">
        <v>176</v>
      </c>
      <c r="AF15" s="5" t="s">
        <v>396</v>
      </c>
      <c r="AG15" s="3" t="s">
        <v>184</v>
      </c>
      <c r="AH15" s="5" t="s">
        <v>5580</v>
      </c>
      <c r="AI15" s="3" t="s">
        <v>5581</v>
      </c>
      <c r="AK15" s="16">
        <f t="shared" si="0"/>
        <v>105.5</v>
      </c>
      <c r="AL15" t="str">
        <f t="shared" si="1"/>
        <v xml:space="preserve">  </v>
      </c>
      <c r="AN15" s="23">
        <f t="shared" si="2"/>
        <v>0.80782931057604657</v>
      </c>
      <c r="AQ15" s="25">
        <f t="shared" si="3"/>
        <v>0.20959442471891399</v>
      </c>
      <c r="AR15" s="41">
        <f t="shared" si="4"/>
        <v>4.7711192763886485</v>
      </c>
    </row>
    <row r="16" spans="1:44" x14ac:dyDescent="0.25">
      <c r="A16" s="3" t="s">
        <v>108</v>
      </c>
      <c r="B16" s="4" t="s">
        <v>4330</v>
      </c>
      <c r="C16" s="3" t="s">
        <v>42</v>
      </c>
      <c r="D16" s="3" t="s">
        <v>186</v>
      </c>
      <c r="E16" s="3" t="s">
        <v>5582</v>
      </c>
      <c r="F16" s="3" t="s">
        <v>113</v>
      </c>
      <c r="G16" s="3" t="s">
        <v>65</v>
      </c>
      <c r="H16" s="5" t="s">
        <v>46</v>
      </c>
      <c r="I16" s="3" t="s">
        <v>46</v>
      </c>
      <c r="J16" s="3" t="s">
        <v>47</v>
      </c>
      <c r="K16" s="3" t="s">
        <v>128</v>
      </c>
      <c r="L16" s="5" t="s">
        <v>46</v>
      </c>
      <c r="M16" s="3" t="s">
        <v>46</v>
      </c>
      <c r="N16" s="3" t="s">
        <v>46</v>
      </c>
      <c r="O16" s="3" t="s">
        <v>38</v>
      </c>
      <c r="P16" s="6" t="s">
        <v>86</v>
      </c>
      <c r="Q16" s="7" t="s">
        <v>86</v>
      </c>
      <c r="R16" s="7" t="s">
        <v>46</v>
      </c>
      <c r="S16" s="7" t="s">
        <v>50</v>
      </c>
      <c r="T16" s="5" t="s">
        <v>2525</v>
      </c>
      <c r="U16" s="3" t="s">
        <v>47</v>
      </c>
      <c r="V16" s="3" t="s">
        <v>47</v>
      </c>
      <c r="W16" s="3" t="s">
        <v>176</v>
      </c>
      <c r="X16" s="5" t="s">
        <v>46</v>
      </c>
      <c r="Y16" s="3" t="s">
        <v>2518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47</v>
      </c>
      <c r="AE16" s="3" t="s">
        <v>176</v>
      </c>
      <c r="AF16" s="5" t="s">
        <v>340</v>
      </c>
      <c r="AG16" s="3" t="s">
        <v>200</v>
      </c>
      <c r="AH16" s="5" t="s">
        <v>5583</v>
      </c>
      <c r="AI16" s="3" t="s">
        <v>4625</v>
      </c>
      <c r="AK16" s="16">
        <f t="shared" si="0"/>
        <v>-3.1100000000001273</v>
      </c>
      <c r="AL16" t="str">
        <f t="shared" si="1"/>
        <v xml:space="preserve">  </v>
      </c>
      <c r="AN16" s="23">
        <f t="shared" si="2"/>
        <v>-2.3503541916345409E-2</v>
      </c>
      <c r="AQ16" s="25">
        <f t="shared" si="3"/>
        <v>0.50937569338707722</v>
      </c>
      <c r="AR16" s="41">
        <f t="shared" si="4"/>
        <v>1.9631875116586979</v>
      </c>
    </row>
    <row r="17" spans="1:44" x14ac:dyDescent="0.25">
      <c r="A17" s="3" t="s">
        <v>113</v>
      </c>
      <c r="B17" s="4" t="s">
        <v>3031</v>
      </c>
      <c r="C17" s="3" t="s">
        <v>63</v>
      </c>
      <c r="D17" s="3" t="s">
        <v>115</v>
      </c>
      <c r="E17" s="3" t="s">
        <v>5584</v>
      </c>
      <c r="F17" s="3" t="s">
        <v>220</v>
      </c>
      <c r="G17" s="3" t="s">
        <v>42</v>
      </c>
      <c r="H17" s="5" t="s">
        <v>46</v>
      </c>
      <c r="I17" s="3" t="s">
        <v>46</v>
      </c>
      <c r="J17" s="3" t="s">
        <v>46</v>
      </c>
      <c r="K17" s="3" t="s">
        <v>131</v>
      </c>
      <c r="L17" s="5" t="s">
        <v>3760</v>
      </c>
      <c r="M17" s="3" t="s">
        <v>2519</v>
      </c>
      <c r="N17" s="3" t="s">
        <v>86</v>
      </c>
      <c r="O17" s="3" t="s">
        <v>38</v>
      </c>
      <c r="P17" s="5" t="s">
        <v>47</v>
      </c>
      <c r="Q17" s="3" t="s">
        <v>86</v>
      </c>
      <c r="R17" s="3" t="s">
        <v>46</v>
      </c>
      <c r="S17" s="3" t="s">
        <v>50</v>
      </c>
      <c r="T17" s="5" t="s">
        <v>46</v>
      </c>
      <c r="U17" s="3" t="s">
        <v>2525</v>
      </c>
      <c r="V17" s="3" t="s">
        <v>46</v>
      </c>
      <c r="W17" s="3" t="s">
        <v>176</v>
      </c>
      <c r="X17" s="5" t="s">
        <v>47</v>
      </c>
      <c r="Y17" s="3" t="s">
        <v>47</v>
      </c>
      <c r="Z17" s="3" t="s">
        <v>47</v>
      </c>
      <c r="AA17" s="3" t="s">
        <v>121</v>
      </c>
      <c r="AB17" s="5" t="s">
        <v>46</v>
      </c>
      <c r="AC17" s="3" t="s">
        <v>86</v>
      </c>
      <c r="AD17" s="3" t="s">
        <v>47</v>
      </c>
      <c r="AE17" s="3" t="s">
        <v>176</v>
      </c>
      <c r="AF17" s="5" t="s">
        <v>5585</v>
      </c>
      <c r="AG17" s="3" t="s">
        <v>215</v>
      </c>
      <c r="AH17" s="5" t="s">
        <v>5586</v>
      </c>
      <c r="AI17" s="3" t="s">
        <v>5587</v>
      </c>
      <c r="AK17" s="16">
        <f t="shared" si="0"/>
        <v>106.63999999999987</v>
      </c>
      <c r="AL17" t="str">
        <f t="shared" si="1"/>
        <v xml:space="preserve">  </v>
      </c>
      <c r="AN17" s="23">
        <f t="shared" si="2"/>
        <v>0.81655520553821603</v>
      </c>
      <c r="AQ17" s="25">
        <f t="shared" si="3"/>
        <v>0.20709133140570968</v>
      </c>
      <c r="AR17" s="41">
        <f t="shared" si="4"/>
        <v>4.8287873433046515</v>
      </c>
    </row>
    <row r="18" spans="1:44" x14ac:dyDescent="0.25">
      <c r="A18" s="3" t="s">
        <v>119</v>
      </c>
      <c r="B18" s="4" t="s">
        <v>2708</v>
      </c>
      <c r="C18" s="3" t="s">
        <v>42</v>
      </c>
      <c r="D18" s="3" t="s">
        <v>186</v>
      </c>
      <c r="E18" s="3" t="s">
        <v>5588</v>
      </c>
      <c r="F18" s="3" t="s">
        <v>261</v>
      </c>
      <c r="G18" s="3" t="s">
        <v>65</v>
      </c>
      <c r="H18" s="5" t="s">
        <v>46</v>
      </c>
      <c r="I18" s="3" t="s">
        <v>46</v>
      </c>
      <c r="J18" s="3" t="s">
        <v>46</v>
      </c>
      <c r="K18" s="3" t="s">
        <v>119</v>
      </c>
      <c r="L18" s="5" t="s">
        <v>46</v>
      </c>
      <c r="M18" s="3" t="s">
        <v>47</v>
      </c>
      <c r="N18" s="3" t="s">
        <v>46</v>
      </c>
      <c r="O18" s="3" t="s">
        <v>38</v>
      </c>
      <c r="P18" s="5" t="s">
        <v>47</v>
      </c>
      <c r="Q18" s="3" t="s">
        <v>86</v>
      </c>
      <c r="R18" s="3" t="s">
        <v>47</v>
      </c>
      <c r="S18" s="3" t="s">
        <v>50</v>
      </c>
      <c r="T18" s="5" t="s">
        <v>46</v>
      </c>
      <c r="U18" s="3" t="s">
        <v>46</v>
      </c>
      <c r="V18" s="3" t="s">
        <v>46</v>
      </c>
      <c r="W18" s="3" t="s">
        <v>321</v>
      </c>
      <c r="X18" s="5" t="s">
        <v>2524</v>
      </c>
      <c r="Y18" s="3" t="s">
        <v>47</v>
      </c>
      <c r="Z18" s="3" t="s">
        <v>47</v>
      </c>
      <c r="AA18" s="3" t="s">
        <v>121</v>
      </c>
      <c r="AB18" s="5" t="s">
        <v>46</v>
      </c>
      <c r="AC18" s="3" t="s">
        <v>46</v>
      </c>
      <c r="AD18" s="3" t="s">
        <v>47</v>
      </c>
      <c r="AE18" s="3" t="s">
        <v>176</v>
      </c>
      <c r="AF18" s="5" t="s">
        <v>4162</v>
      </c>
      <c r="AG18" s="3" t="s">
        <v>1840</v>
      </c>
      <c r="AH18" s="5" t="s">
        <v>5589</v>
      </c>
      <c r="AI18" s="3" t="s">
        <v>5590</v>
      </c>
      <c r="AK18" s="16">
        <f t="shared" si="0"/>
        <v>25.869999999999891</v>
      </c>
      <c r="AL18" t="str">
        <f t="shared" si="1"/>
        <v xml:space="preserve">  </v>
      </c>
      <c r="AN18" s="23">
        <f t="shared" si="2"/>
        <v>0.19831789317461773</v>
      </c>
      <c r="AQ18" s="25">
        <f t="shared" si="3"/>
        <v>0.42139817649246547</v>
      </c>
      <c r="AR18" s="41">
        <f t="shared" si="4"/>
        <v>2.3730525089680348</v>
      </c>
    </row>
    <row r="19" spans="1:44" x14ac:dyDescent="0.25">
      <c r="A19" s="3" t="s">
        <v>56</v>
      </c>
      <c r="B19" s="4" t="s">
        <v>2506</v>
      </c>
      <c r="C19" s="3" t="s">
        <v>58</v>
      </c>
      <c r="D19" s="3" t="s">
        <v>377</v>
      </c>
      <c r="E19" s="3" t="s">
        <v>4415</v>
      </c>
      <c r="F19" s="3" t="s">
        <v>73</v>
      </c>
      <c r="G19" s="3" t="s">
        <v>65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3760</v>
      </c>
      <c r="M19" s="3" t="s">
        <v>2525</v>
      </c>
      <c r="N19" s="3" t="s">
        <v>46</v>
      </c>
      <c r="O19" s="3" t="s">
        <v>38</v>
      </c>
      <c r="P19" s="5" t="s">
        <v>2565</v>
      </c>
      <c r="Q19" s="3" t="s">
        <v>48</v>
      </c>
      <c r="R19" s="3" t="s">
        <v>2565</v>
      </c>
      <c r="S19" s="3" t="s">
        <v>50</v>
      </c>
      <c r="T19" s="5" t="s">
        <v>5559</v>
      </c>
      <c r="U19" s="3" t="s">
        <v>2525</v>
      </c>
      <c r="V19" s="3" t="s">
        <v>2525</v>
      </c>
      <c r="W19" s="3" t="s">
        <v>176</v>
      </c>
      <c r="X19" s="5" t="s">
        <v>47</v>
      </c>
      <c r="Y19" s="3" t="s">
        <v>47</v>
      </c>
      <c r="Z19" s="3" t="s">
        <v>46</v>
      </c>
      <c r="AA19" s="3" t="s">
        <v>121</v>
      </c>
      <c r="AB19" s="5" t="s">
        <v>46</v>
      </c>
      <c r="AC19" s="3" t="s">
        <v>46</v>
      </c>
      <c r="AD19" s="3" t="s">
        <v>47</v>
      </c>
      <c r="AE19" s="3" t="s">
        <v>176</v>
      </c>
      <c r="AF19" s="5" t="s">
        <v>5591</v>
      </c>
      <c r="AG19" s="3" t="s">
        <v>184</v>
      </c>
      <c r="AH19" s="5" t="s">
        <v>5592</v>
      </c>
      <c r="AI19" s="3" t="s">
        <v>5593</v>
      </c>
      <c r="AK19" s="16">
        <f t="shared" si="0"/>
        <v>248.38999999999987</v>
      </c>
      <c r="AL19" t="str">
        <f t="shared" si="1"/>
        <v xml:space="preserve">  </v>
      </c>
      <c r="AN19" s="23">
        <f t="shared" si="2"/>
        <v>1.9015513554396657</v>
      </c>
      <c r="AQ19" s="25">
        <f t="shared" si="3"/>
        <v>2.8614916280205183E-2</v>
      </c>
      <c r="AR19" s="41">
        <f t="shared" si="4"/>
        <v>34.946808517897558</v>
      </c>
    </row>
    <row r="20" spans="1:44" x14ac:dyDescent="0.25">
      <c r="A20" s="3" t="s">
        <v>128</v>
      </c>
      <c r="B20" s="4" t="s">
        <v>2785</v>
      </c>
      <c r="C20" s="3" t="s">
        <v>42</v>
      </c>
      <c r="D20" s="3" t="s">
        <v>380</v>
      </c>
      <c r="E20" s="3" t="s">
        <v>5594</v>
      </c>
      <c r="F20" s="3" t="s">
        <v>131</v>
      </c>
      <c r="G20" s="3" t="s">
        <v>45</v>
      </c>
      <c r="H20" s="6" t="s">
        <v>46</v>
      </c>
      <c r="I20" s="7" t="s">
        <v>46</v>
      </c>
      <c r="J20" s="7" t="s">
        <v>46</v>
      </c>
      <c r="K20" s="7" t="s">
        <v>44</v>
      </c>
      <c r="L20" s="6" t="s">
        <v>46</v>
      </c>
      <c r="M20" s="7" t="s">
        <v>46</v>
      </c>
      <c r="N20" s="7" t="s">
        <v>46</v>
      </c>
      <c r="O20" s="7" t="s">
        <v>321</v>
      </c>
      <c r="P20" s="5" t="s">
        <v>2565</v>
      </c>
      <c r="Q20" s="3" t="s">
        <v>2565</v>
      </c>
      <c r="R20" s="3" t="s">
        <v>2524</v>
      </c>
      <c r="S20" s="3" t="s">
        <v>50</v>
      </c>
      <c r="T20" s="5" t="s">
        <v>5559</v>
      </c>
      <c r="U20" s="3" t="s">
        <v>2525</v>
      </c>
      <c r="V20" s="3" t="s">
        <v>2525</v>
      </c>
      <c r="W20" s="3" t="s">
        <v>176</v>
      </c>
      <c r="X20" s="5" t="s">
        <v>47</v>
      </c>
      <c r="Y20" s="3" t="s">
        <v>47</v>
      </c>
      <c r="Z20" s="3" t="s">
        <v>47</v>
      </c>
      <c r="AA20" s="3" t="s">
        <v>121</v>
      </c>
      <c r="AB20" s="5" t="s">
        <v>46</v>
      </c>
      <c r="AC20" s="3" t="s">
        <v>46</v>
      </c>
      <c r="AD20" s="3" t="s">
        <v>5397</v>
      </c>
      <c r="AE20" s="3" t="s">
        <v>176</v>
      </c>
      <c r="AF20" s="5" t="s">
        <v>5595</v>
      </c>
      <c r="AG20" s="3" t="s">
        <v>4380</v>
      </c>
      <c r="AH20" s="5" t="s">
        <v>5596</v>
      </c>
      <c r="AI20" s="3" t="s">
        <v>5597</v>
      </c>
      <c r="AK20" s="16">
        <f t="shared" si="0"/>
        <v>-67.690000000000055</v>
      </c>
      <c r="AL20" t="str">
        <f t="shared" si="1"/>
        <v xml:space="preserve">  </v>
      </c>
      <c r="AN20" s="23">
        <f t="shared" si="2"/>
        <v>-0.51781783722947083</v>
      </c>
      <c r="AQ20" s="25">
        <f t="shared" si="3"/>
        <v>0.69770731404614916</v>
      </c>
      <c r="AR20" s="41">
        <f t="shared" si="4"/>
        <v>1.4332657546626435</v>
      </c>
    </row>
    <row r="21" spans="1:44" x14ac:dyDescent="0.25">
      <c r="A21" s="3" t="s">
        <v>131</v>
      </c>
      <c r="B21" s="4" t="s">
        <v>1261</v>
      </c>
      <c r="C21" s="3" t="s">
        <v>42</v>
      </c>
      <c r="D21" s="3" t="s">
        <v>1260</v>
      </c>
      <c r="E21" s="3" t="s">
        <v>5598</v>
      </c>
      <c r="F21" s="3" t="s">
        <v>315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143</v>
      </c>
      <c r="L21" s="5" t="s">
        <v>3760</v>
      </c>
      <c r="M21" s="3" t="s">
        <v>2518</v>
      </c>
      <c r="N21" s="3" t="s">
        <v>5424</v>
      </c>
      <c r="O21" s="3" t="s">
        <v>38</v>
      </c>
      <c r="P21" s="5" t="s">
        <v>47</v>
      </c>
      <c r="Q21" s="3" t="s">
        <v>48</v>
      </c>
      <c r="R21" s="3" t="s">
        <v>2565</v>
      </c>
      <c r="S21" s="3" t="s">
        <v>235</v>
      </c>
      <c r="T21" s="5" t="s">
        <v>5559</v>
      </c>
      <c r="U21" s="3" t="s">
        <v>47</v>
      </c>
      <c r="V21" s="3" t="s">
        <v>46</v>
      </c>
      <c r="W21" s="3" t="s">
        <v>176</v>
      </c>
      <c r="X21" s="5" t="s">
        <v>47</v>
      </c>
      <c r="Y21" s="3" t="s">
        <v>47</v>
      </c>
      <c r="Z21" s="3" t="s">
        <v>46</v>
      </c>
      <c r="AA21" s="3" t="s">
        <v>121</v>
      </c>
      <c r="AB21" s="5" t="s">
        <v>46</v>
      </c>
      <c r="AC21" s="3" t="s">
        <v>46</v>
      </c>
      <c r="AD21" s="3" t="s">
        <v>47</v>
      </c>
      <c r="AE21" s="3" t="s">
        <v>176</v>
      </c>
      <c r="AF21" s="5" t="s">
        <v>5599</v>
      </c>
      <c r="AG21" s="3" t="s">
        <v>237</v>
      </c>
      <c r="AH21" s="5" t="s">
        <v>5600</v>
      </c>
      <c r="AI21" s="3" t="s">
        <v>2959</v>
      </c>
      <c r="AK21" s="16">
        <f t="shared" si="0"/>
        <v>17.099999999999909</v>
      </c>
      <c r="AL21" t="str">
        <f t="shared" si="1"/>
        <v xml:space="preserve">  </v>
      </c>
      <c r="AN21" s="23">
        <f t="shared" si="2"/>
        <v>0.13118973631651762</v>
      </c>
      <c r="AQ21" s="25">
        <f t="shared" si="3"/>
        <v>0.4478126075092429</v>
      </c>
      <c r="AR21" s="41">
        <f t="shared" si="4"/>
        <v>2.2330769237651711</v>
      </c>
    </row>
    <row r="22" spans="1:44" x14ac:dyDescent="0.25">
      <c r="A22" s="3" t="s">
        <v>64</v>
      </c>
      <c r="B22" s="4" t="s">
        <v>3997</v>
      </c>
      <c r="C22" s="3" t="s">
        <v>42</v>
      </c>
      <c r="D22" s="3" t="s">
        <v>1103</v>
      </c>
      <c r="E22" s="3" t="s">
        <v>5070</v>
      </c>
      <c r="F22" s="3" t="s">
        <v>97</v>
      </c>
      <c r="G22" s="3" t="s">
        <v>111</v>
      </c>
      <c r="H22" s="5" t="s">
        <v>46</v>
      </c>
      <c r="I22" s="3" t="s">
        <v>46</v>
      </c>
      <c r="J22" s="3" t="s">
        <v>47</v>
      </c>
      <c r="K22" s="3" t="s">
        <v>143</v>
      </c>
      <c r="L22" s="5" t="s">
        <v>46</v>
      </c>
      <c r="M22" s="3" t="s">
        <v>2519</v>
      </c>
      <c r="N22" s="3" t="s">
        <v>46</v>
      </c>
      <c r="O22" s="3" t="s">
        <v>38</v>
      </c>
      <c r="P22" s="5" t="s">
        <v>40</v>
      </c>
      <c r="Q22" s="3" t="s">
        <v>86</v>
      </c>
      <c r="R22" s="3" t="s">
        <v>47</v>
      </c>
      <c r="S22" s="3" t="s">
        <v>50</v>
      </c>
      <c r="T22" s="5" t="s">
        <v>5559</v>
      </c>
      <c r="U22" s="3" t="s">
        <v>47</v>
      </c>
      <c r="V22" s="3" t="s">
        <v>2525</v>
      </c>
      <c r="W22" s="3" t="s">
        <v>176</v>
      </c>
      <c r="X22" s="5" t="s">
        <v>47</v>
      </c>
      <c r="Y22" s="3" t="s">
        <v>47</v>
      </c>
      <c r="Z22" s="3" t="s">
        <v>46</v>
      </c>
      <c r="AA22" s="3" t="s">
        <v>121</v>
      </c>
      <c r="AB22" s="5" t="s">
        <v>46</v>
      </c>
      <c r="AC22" s="3" t="s">
        <v>46</v>
      </c>
      <c r="AD22" s="3" t="s">
        <v>5397</v>
      </c>
      <c r="AE22" s="3" t="s">
        <v>176</v>
      </c>
      <c r="AF22" s="5" t="s">
        <v>5599</v>
      </c>
      <c r="AG22" s="3" t="s">
        <v>184</v>
      </c>
      <c r="AH22" s="5" t="s">
        <v>5600</v>
      </c>
      <c r="AI22" s="3" t="s">
        <v>5041</v>
      </c>
      <c r="AK22" s="16">
        <f t="shared" si="0"/>
        <v>40.099999999999909</v>
      </c>
      <c r="AL22" t="str">
        <f t="shared" si="1"/>
        <v xml:space="preserve">  </v>
      </c>
      <c r="AN22" s="23">
        <f t="shared" si="2"/>
        <v>0.30723849432521838</v>
      </c>
      <c r="AQ22" s="25">
        <f t="shared" si="3"/>
        <v>0.37933092364108267</v>
      </c>
      <c r="AR22" s="41">
        <f t="shared" si="4"/>
        <v>2.6362206128656815</v>
      </c>
    </row>
    <row r="23" spans="1:44" x14ac:dyDescent="0.25">
      <c r="A23" s="3" t="s">
        <v>138</v>
      </c>
      <c r="B23" s="4" t="s">
        <v>777</v>
      </c>
      <c r="C23" s="3" t="s">
        <v>42</v>
      </c>
      <c r="D23" s="3" t="s">
        <v>354</v>
      </c>
      <c r="E23" s="3" t="s">
        <v>5601</v>
      </c>
      <c r="F23" s="3" t="s">
        <v>1047</v>
      </c>
      <c r="G23" s="3" t="s">
        <v>42</v>
      </c>
      <c r="H23" s="5" t="s">
        <v>46</v>
      </c>
      <c r="I23" s="3" t="s">
        <v>46</v>
      </c>
      <c r="J23" s="3" t="s">
        <v>46</v>
      </c>
      <c r="K23" s="3" t="s">
        <v>113</v>
      </c>
      <c r="L23" s="5" t="s">
        <v>3760</v>
      </c>
      <c r="M23" s="3" t="s">
        <v>61</v>
      </c>
      <c r="N23" s="3" t="s">
        <v>86</v>
      </c>
      <c r="O23" s="3" t="s">
        <v>38</v>
      </c>
      <c r="P23" s="5" t="s">
        <v>46</v>
      </c>
      <c r="Q23" s="3" t="s">
        <v>48</v>
      </c>
      <c r="R23" s="3" t="s">
        <v>2565</v>
      </c>
      <c r="S23" s="3" t="s">
        <v>50</v>
      </c>
      <c r="T23" s="5" t="s">
        <v>5559</v>
      </c>
      <c r="U23" s="3" t="s">
        <v>47</v>
      </c>
      <c r="V23" s="3" t="s">
        <v>47</v>
      </c>
      <c r="W23" s="3" t="s">
        <v>176</v>
      </c>
      <c r="X23" s="5" t="s">
        <v>47</v>
      </c>
      <c r="Y23" s="3" t="s">
        <v>47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5436</v>
      </c>
      <c r="AG23" s="3" t="s">
        <v>242</v>
      </c>
      <c r="AH23" s="5" t="s">
        <v>5602</v>
      </c>
      <c r="AI23" s="8" t="s">
        <v>5603</v>
      </c>
      <c r="AK23" s="16">
        <f t="shared" ref="AK23:AK67" si="5">IF(OR(E23="", ISBLANK(E23)), AH23-AH23,AH23-E23)</f>
        <v>257.55999999999995</v>
      </c>
      <c r="AL23" t="str">
        <f t="shared" ref="AL23:AL67" si="6">IF(AK23&gt;300,B23,"  ")</f>
        <v xml:space="preserve">  </v>
      </c>
      <c r="AN23" s="23">
        <f t="shared" ref="AN23:AN67" si="7">(AK23-$AO$5)/$AP$5</f>
        <v>1.9717412298283525</v>
      </c>
      <c r="AQ23" s="25">
        <f t="shared" si="3"/>
        <v>2.4319577200675568E-2</v>
      </c>
      <c r="AR23" s="41">
        <f t="shared" si="4"/>
        <v>41.119135902256609</v>
      </c>
    </row>
    <row r="24" spans="1:44" x14ac:dyDescent="0.25">
      <c r="A24" s="3" t="s">
        <v>143</v>
      </c>
      <c r="B24" s="4" t="s">
        <v>95</v>
      </c>
      <c r="C24" s="3" t="s">
        <v>42</v>
      </c>
      <c r="D24" s="3" t="s">
        <v>55</v>
      </c>
      <c r="E24" s="3" t="s">
        <v>5569</v>
      </c>
      <c r="F24" s="3" t="s">
        <v>273</v>
      </c>
      <c r="G24" s="3" t="s">
        <v>65</v>
      </c>
      <c r="H24" s="5" t="s">
        <v>46</v>
      </c>
      <c r="I24" s="3" t="s">
        <v>46</v>
      </c>
      <c r="J24" s="3" t="s">
        <v>46</v>
      </c>
      <c r="K24" s="3" t="s">
        <v>131</v>
      </c>
      <c r="L24" s="5" t="s">
        <v>3760</v>
      </c>
      <c r="M24" s="3" t="s">
        <v>47</v>
      </c>
      <c r="N24" s="3" t="s">
        <v>86</v>
      </c>
      <c r="O24" s="3" t="s">
        <v>38</v>
      </c>
      <c r="P24" s="5" t="s">
        <v>40</v>
      </c>
      <c r="Q24" s="3" t="s">
        <v>47</v>
      </c>
      <c r="R24" s="3" t="s">
        <v>2524</v>
      </c>
      <c r="S24" s="3" t="s">
        <v>50</v>
      </c>
      <c r="T24" s="5" t="s">
        <v>5559</v>
      </c>
      <c r="U24" s="3" t="s">
        <v>2525</v>
      </c>
      <c r="V24" s="3" t="s">
        <v>2525</v>
      </c>
      <c r="W24" s="3" t="s">
        <v>176</v>
      </c>
      <c r="X24" s="5" t="s">
        <v>47</v>
      </c>
      <c r="Y24" s="3" t="s">
        <v>2524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5397</v>
      </c>
      <c r="AE24" s="3" t="s">
        <v>176</v>
      </c>
      <c r="AF24" s="5" t="s">
        <v>2620</v>
      </c>
      <c r="AG24" s="3" t="s">
        <v>215</v>
      </c>
      <c r="AH24" s="5" t="s">
        <v>5604</v>
      </c>
      <c r="AI24" s="3" t="s">
        <v>3364</v>
      </c>
      <c r="AK24" s="16">
        <f t="shared" si="5"/>
        <v>-93.570000000000164</v>
      </c>
      <c r="AL24" t="str">
        <f t="shared" si="6"/>
        <v xml:space="preserve">  </v>
      </c>
      <c r="AN24" s="23">
        <f t="shared" si="7"/>
        <v>-0.71591096145839239</v>
      </c>
      <c r="AQ24" s="25">
        <f t="shared" si="3"/>
        <v>0.76297683520295667</v>
      </c>
      <c r="AR24" s="41">
        <f t="shared" si="4"/>
        <v>1.3106557812256432</v>
      </c>
    </row>
    <row r="25" spans="1:44" x14ac:dyDescent="0.25">
      <c r="A25" s="3" t="s">
        <v>146</v>
      </c>
      <c r="B25" s="4" t="s">
        <v>2871</v>
      </c>
      <c r="C25" s="3" t="s">
        <v>42</v>
      </c>
      <c r="D25" s="3" t="s">
        <v>90</v>
      </c>
      <c r="E25" s="3" t="s">
        <v>5605</v>
      </c>
      <c r="F25" s="3" t="s">
        <v>497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108</v>
      </c>
      <c r="L25" s="5" t="s">
        <v>3760</v>
      </c>
      <c r="M25" s="3" t="s">
        <v>2519</v>
      </c>
      <c r="N25" s="3" t="s">
        <v>46</v>
      </c>
      <c r="O25" s="3" t="s">
        <v>38</v>
      </c>
      <c r="P25" s="5" t="s">
        <v>47</v>
      </c>
      <c r="Q25" s="3" t="s">
        <v>47</v>
      </c>
      <c r="R25" s="3" t="s">
        <v>2524</v>
      </c>
      <c r="S25" s="3" t="s">
        <v>212</v>
      </c>
      <c r="T25" s="5" t="s">
        <v>5559</v>
      </c>
      <c r="U25" s="3" t="s">
        <v>2525</v>
      </c>
      <c r="V25" s="3" t="s">
        <v>47</v>
      </c>
      <c r="W25" s="3" t="s">
        <v>176</v>
      </c>
      <c r="X25" s="5" t="s">
        <v>47</v>
      </c>
      <c r="Y25" s="3" t="s">
        <v>47</v>
      </c>
      <c r="Z25" s="3" t="s">
        <v>47</v>
      </c>
      <c r="AA25" s="3" t="s">
        <v>121</v>
      </c>
      <c r="AB25" s="5" t="s">
        <v>46</v>
      </c>
      <c r="AC25" s="3" t="s">
        <v>46</v>
      </c>
      <c r="AD25" s="3" t="s">
        <v>47</v>
      </c>
      <c r="AE25" s="3" t="s">
        <v>176</v>
      </c>
      <c r="AF25" s="5" t="s">
        <v>5606</v>
      </c>
      <c r="AG25" s="3" t="s">
        <v>709</v>
      </c>
      <c r="AH25" s="5" t="s">
        <v>5607</v>
      </c>
      <c r="AI25" s="3" t="s">
        <v>5608</v>
      </c>
      <c r="AK25" s="16">
        <f t="shared" si="5"/>
        <v>56.75</v>
      </c>
      <c r="AL25" t="str">
        <f t="shared" si="6"/>
        <v xml:space="preserve">  </v>
      </c>
      <c r="AN25" s="23">
        <f t="shared" si="7"/>
        <v>0.43468248653586555</v>
      </c>
      <c r="AQ25" s="25">
        <f t="shared" si="3"/>
        <v>0.33189645617641206</v>
      </c>
      <c r="AR25" s="41">
        <f t="shared" si="4"/>
        <v>3.0129878803781884</v>
      </c>
    </row>
    <row r="26" spans="1:44" x14ac:dyDescent="0.25">
      <c r="A26" s="3" t="s">
        <v>149</v>
      </c>
      <c r="B26" s="4" t="s">
        <v>415</v>
      </c>
      <c r="C26" s="3" t="s">
        <v>42</v>
      </c>
      <c r="D26" s="3" t="s">
        <v>193</v>
      </c>
      <c r="E26" s="3" t="s">
        <v>5609</v>
      </c>
      <c r="F26" s="3" t="s">
        <v>38</v>
      </c>
      <c r="G26" s="3" t="s">
        <v>111</v>
      </c>
      <c r="H26" s="5" t="s">
        <v>46</v>
      </c>
      <c r="I26" s="3" t="s">
        <v>46</v>
      </c>
      <c r="J26" s="3" t="s">
        <v>47</v>
      </c>
      <c r="K26" s="3" t="s">
        <v>143</v>
      </c>
      <c r="L26" s="5" t="s">
        <v>46</v>
      </c>
      <c r="M26" s="3" t="s">
        <v>47</v>
      </c>
      <c r="N26" s="3" t="s">
        <v>46</v>
      </c>
      <c r="O26" s="3" t="s">
        <v>38</v>
      </c>
      <c r="P26" s="5" t="s">
        <v>46</v>
      </c>
      <c r="Q26" s="3" t="s">
        <v>48</v>
      </c>
      <c r="R26" s="3" t="s">
        <v>47</v>
      </c>
      <c r="S26" s="3" t="s">
        <v>50</v>
      </c>
      <c r="T26" s="5" t="s">
        <v>5559</v>
      </c>
      <c r="U26" s="3" t="s">
        <v>2525</v>
      </c>
      <c r="V26" s="3" t="s">
        <v>2525</v>
      </c>
      <c r="W26" s="3" t="s">
        <v>176</v>
      </c>
      <c r="X26" s="5" t="s">
        <v>47</v>
      </c>
      <c r="Y26" s="3" t="s">
        <v>47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47</v>
      </c>
      <c r="AE26" s="3" t="s">
        <v>213</v>
      </c>
      <c r="AF26" s="5" t="s">
        <v>3766</v>
      </c>
      <c r="AG26" s="3" t="s">
        <v>215</v>
      </c>
      <c r="AH26" s="5" t="s">
        <v>5610</v>
      </c>
      <c r="AI26" s="3" t="s">
        <v>5611</v>
      </c>
      <c r="AK26" s="16">
        <f t="shared" si="5"/>
        <v>3.9899999999997817</v>
      </c>
      <c r="AL26" t="str">
        <f t="shared" si="6"/>
        <v xml:space="preserve">  </v>
      </c>
      <c r="AN26" s="23">
        <f t="shared" si="7"/>
        <v>3.0841944251557188E-2</v>
      </c>
      <c r="AQ26" s="25">
        <f t="shared" si="3"/>
        <v>0.4876977948211132</v>
      </c>
      <c r="AR26" s="41">
        <f t="shared" si="4"/>
        <v>2.05045011607403</v>
      </c>
    </row>
    <row r="27" spans="1:44" x14ac:dyDescent="0.25">
      <c r="A27" s="3" t="s">
        <v>154</v>
      </c>
      <c r="B27" s="4" t="s">
        <v>89</v>
      </c>
      <c r="C27" s="3" t="s">
        <v>42</v>
      </c>
      <c r="D27" s="3" t="s">
        <v>90</v>
      </c>
      <c r="E27" s="3" t="s">
        <v>5612</v>
      </c>
      <c r="F27" s="3" t="s">
        <v>472</v>
      </c>
      <c r="G27" s="3" t="s">
        <v>65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47</v>
      </c>
      <c r="M27" s="3" t="s">
        <v>2519</v>
      </c>
      <c r="N27" s="3" t="s">
        <v>5424</v>
      </c>
      <c r="O27" s="3" t="s">
        <v>38</v>
      </c>
      <c r="P27" s="5" t="s">
        <v>47</v>
      </c>
      <c r="Q27" s="3" t="s">
        <v>86</v>
      </c>
      <c r="R27" s="3" t="s">
        <v>2565</v>
      </c>
      <c r="S27" s="3" t="s">
        <v>50</v>
      </c>
      <c r="T27" s="5" t="s">
        <v>46</v>
      </c>
      <c r="U27" s="3" t="s">
        <v>2525</v>
      </c>
      <c r="V27" s="3" t="s">
        <v>2525</v>
      </c>
      <c r="W27" s="3" t="s">
        <v>176</v>
      </c>
      <c r="X27" s="5" t="s">
        <v>47</v>
      </c>
      <c r="Y27" s="3" t="s">
        <v>47</v>
      </c>
      <c r="Z27" s="3" t="s">
        <v>47</v>
      </c>
      <c r="AA27" s="3" t="s">
        <v>121</v>
      </c>
      <c r="AB27" s="5" t="s">
        <v>46</v>
      </c>
      <c r="AC27" s="3" t="s">
        <v>46</v>
      </c>
      <c r="AD27" s="3" t="s">
        <v>47</v>
      </c>
      <c r="AE27" s="3" t="s">
        <v>176</v>
      </c>
      <c r="AF27" s="5" t="s">
        <v>5613</v>
      </c>
      <c r="AG27" s="3" t="s">
        <v>184</v>
      </c>
      <c r="AH27" s="5" t="s">
        <v>5614</v>
      </c>
      <c r="AI27" s="3" t="s">
        <v>5615</v>
      </c>
      <c r="AK27" s="16">
        <f t="shared" si="5"/>
        <v>12.949999999999818</v>
      </c>
      <c r="AL27" t="str">
        <f t="shared" si="6"/>
        <v xml:space="preserve">  </v>
      </c>
      <c r="AN27" s="23">
        <f t="shared" si="7"/>
        <v>9.9424416936686133E-2</v>
      </c>
      <c r="AQ27" s="25">
        <f t="shared" si="3"/>
        <v>0.46040064844918482</v>
      </c>
      <c r="AR27" s="41">
        <f t="shared" si="4"/>
        <v>2.1720212674947428</v>
      </c>
    </row>
    <row r="28" spans="1:44" x14ac:dyDescent="0.25">
      <c r="A28" s="3" t="s">
        <v>157</v>
      </c>
      <c r="B28" s="4" t="s">
        <v>1272</v>
      </c>
      <c r="C28" s="3" t="s">
        <v>42</v>
      </c>
      <c r="D28" s="3" t="s">
        <v>90</v>
      </c>
      <c r="E28" s="3" t="s">
        <v>5616</v>
      </c>
      <c r="F28" s="3" t="s">
        <v>448</v>
      </c>
      <c r="G28" s="3" t="s">
        <v>42</v>
      </c>
      <c r="H28" s="5" t="s">
        <v>46</v>
      </c>
      <c r="I28" s="3" t="s">
        <v>47</v>
      </c>
      <c r="J28" s="3" t="s">
        <v>46</v>
      </c>
      <c r="K28" s="3" t="s">
        <v>143</v>
      </c>
      <c r="L28" s="5" t="s">
        <v>47</v>
      </c>
      <c r="M28" s="3" t="s">
        <v>2519</v>
      </c>
      <c r="N28" s="3" t="s">
        <v>3840</v>
      </c>
      <c r="O28" s="3" t="s">
        <v>38</v>
      </c>
      <c r="P28" s="5" t="s">
        <v>2565</v>
      </c>
      <c r="Q28" s="3" t="s">
        <v>2565</v>
      </c>
      <c r="R28" s="3" t="s">
        <v>46</v>
      </c>
      <c r="S28" s="3" t="s">
        <v>50</v>
      </c>
      <c r="T28" s="5" t="s">
        <v>46</v>
      </c>
      <c r="U28" s="3" t="s">
        <v>2525</v>
      </c>
      <c r="V28" s="3" t="s">
        <v>2525</v>
      </c>
      <c r="W28" s="3" t="s">
        <v>176</v>
      </c>
      <c r="X28" s="5" t="s">
        <v>47</v>
      </c>
      <c r="Y28" s="3" t="s">
        <v>47</v>
      </c>
      <c r="Z28" s="3" t="s">
        <v>46</v>
      </c>
      <c r="AA28" s="3" t="s">
        <v>121</v>
      </c>
      <c r="AB28" s="5" t="s">
        <v>46</v>
      </c>
      <c r="AC28" s="3" t="s">
        <v>86</v>
      </c>
      <c r="AD28" s="3" t="s">
        <v>47</v>
      </c>
      <c r="AE28" s="3" t="s">
        <v>176</v>
      </c>
      <c r="AF28" s="5" t="s">
        <v>5451</v>
      </c>
      <c r="AG28" s="3" t="s">
        <v>184</v>
      </c>
      <c r="AH28" s="5" t="s">
        <v>5617</v>
      </c>
      <c r="AI28" s="3" t="s">
        <v>5618</v>
      </c>
      <c r="AK28" s="16">
        <f t="shared" si="5"/>
        <v>225.26999999999998</v>
      </c>
      <c r="AL28" t="str">
        <f t="shared" si="6"/>
        <v xml:space="preserve">  </v>
      </c>
      <c r="AN28" s="23">
        <f t="shared" si="7"/>
        <v>1.7245840821717899</v>
      </c>
      <c r="AQ28" s="25">
        <f t="shared" si="3"/>
        <v>4.2301227051631418E-2</v>
      </c>
      <c r="AR28" s="41">
        <f t="shared" si="4"/>
        <v>23.639976182710598</v>
      </c>
    </row>
    <row r="29" spans="1:44" x14ac:dyDescent="0.25">
      <c r="A29" s="3" t="s">
        <v>256</v>
      </c>
      <c r="B29" s="4" t="s">
        <v>1777</v>
      </c>
      <c r="C29" s="3" t="s">
        <v>58</v>
      </c>
      <c r="D29" s="3" t="s">
        <v>395</v>
      </c>
      <c r="E29" s="3" t="s">
        <v>5619</v>
      </c>
      <c r="F29" s="3" t="s">
        <v>302</v>
      </c>
      <c r="G29" s="3" t="s">
        <v>65</v>
      </c>
      <c r="H29" s="5" t="s">
        <v>46</v>
      </c>
      <c r="I29" s="3" t="s">
        <v>46</v>
      </c>
      <c r="J29" s="3" t="s">
        <v>46</v>
      </c>
      <c r="K29" s="3" t="s">
        <v>128</v>
      </c>
      <c r="L29" s="5" t="s">
        <v>3760</v>
      </c>
      <c r="M29" s="3" t="s">
        <v>86</v>
      </c>
      <c r="N29" s="3" t="s">
        <v>3759</v>
      </c>
      <c r="O29" s="3" t="s">
        <v>38</v>
      </c>
      <c r="P29" s="5" t="s">
        <v>2565</v>
      </c>
      <c r="Q29" s="3" t="s">
        <v>86</v>
      </c>
      <c r="R29" s="3" t="s">
        <v>2524</v>
      </c>
      <c r="S29" s="3" t="s">
        <v>424</v>
      </c>
      <c r="T29" s="5" t="s">
        <v>5559</v>
      </c>
      <c r="U29" s="3" t="s">
        <v>2525</v>
      </c>
      <c r="V29" s="3" t="s">
        <v>2525</v>
      </c>
      <c r="W29" s="3" t="s">
        <v>176</v>
      </c>
      <c r="X29" s="5" t="s">
        <v>47</v>
      </c>
      <c r="Y29" s="3" t="s">
        <v>47</v>
      </c>
      <c r="Z29" s="3" t="s">
        <v>47</v>
      </c>
      <c r="AA29" s="3" t="s">
        <v>121</v>
      </c>
      <c r="AB29" s="5" t="s">
        <v>46</v>
      </c>
      <c r="AC29" s="3" t="s">
        <v>47</v>
      </c>
      <c r="AD29" s="3" t="s">
        <v>47</v>
      </c>
      <c r="AE29" s="3" t="s">
        <v>176</v>
      </c>
      <c r="AF29" s="5" t="s">
        <v>5620</v>
      </c>
      <c r="AG29" s="3" t="s">
        <v>1840</v>
      </c>
      <c r="AH29" s="5" t="s">
        <v>5621</v>
      </c>
      <c r="AI29" s="3" t="s">
        <v>4458</v>
      </c>
      <c r="AK29" s="16">
        <f t="shared" si="5"/>
        <v>-79.409999999999854</v>
      </c>
      <c r="AL29" t="str">
        <f t="shared" si="6"/>
        <v xml:space="preserve">  </v>
      </c>
      <c r="AN29" s="23">
        <f t="shared" si="7"/>
        <v>-0.60752616087564215</v>
      </c>
      <c r="AQ29" s="25">
        <f t="shared" si="3"/>
        <v>0.72824910667496612</v>
      </c>
      <c r="AR29" s="41">
        <f t="shared" si="4"/>
        <v>1.3731565076211243</v>
      </c>
    </row>
    <row r="30" spans="1:44" x14ac:dyDescent="0.25">
      <c r="A30" s="3" t="s">
        <v>261</v>
      </c>
      <c r="B30" s="4" t="s">
        <v>2741</v>
      </c>
      <c r="C30" s="3" t="s">
        <v>42</v>
      </c>
      <c r="D30" s="3" t="s">
        <v>115</v>
      </c>
      <c r="E30" s="3" t="s">
        <v>5096</v>
      </c>
      <c r="F30" s="3" t="s">
        <v>324</v>
      </c>
      <c r="G30" s="3" t="s">
        <v>42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3760</v>
      </c>
      <c r="M30" s="3" t="s">
        <v>2519</v>
      </c>
      <c r="N30" s="3" t="s">
        <v>3770</v>
      </c>
      <c r="O30" s="3" t="s">
        <v>340</v>
      </c>
      <c r="P30" s="5" t="s">
        <v>47</v>
      </c>
      <c r="Q30" s="3" t="s">
        <v>2565</v>
      </c>
      <c r="R30" s="3" t="s">
        <v>2524</v>
      </c>
      <c r="S30" s="3" t="s">
        <v>50</v>
      </c>
      <c r="T30" s="5" t="s">
        <v>5559</v>
      </c>
      <c r="U30" s="3" t="s">
        <v>47</v>
      </c>
      <c r="V30" s="3" t="s">
        <v>47</v>
      </c>
      <c r="W30" s="3" t="s">
        <v>176</v>
      </c>
      <c r="X30" s="5" t="s">
        <v>47</v>
      </c>
      <c r="Y30" s="3" t="s">
        <v>2524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3254</v>
      </c>
      <c r="AG30" s="3" t="s">
        <v>215</v>
      </c>
      <c r="AH30" s="5" t="s">
        <v>5622</v>
      </c>
      <c r="AI30" s="3" t="s">
        <v>5623</v>
      </c>
      <c r="AK30" s="16">
        <f t="shared" si="5"/>
        <v>131.82000000000016</v>
      </c>
      <c r="AL30" t="str">
        <f t="shared" si="6"/>
        <v xml:space="preserve">  </v>
      </c>
      <c r="AN30" s="23">
        <f t="shared" si="7"/>
        <v>1.0092903240886133</v>
      </c>
      <c r="AQ30" s="25">
        <f t="shared" si="3"/>
        <v>0.15641770959212298</v>
      </c>
      <c r="AR30" s="41">
        <f t="shared" si="4"/>
        <v>6.3931379803962995</v>
      </c>
    </row>
    <row r="31" spans="1:44" x14ac:dyDescent="0.25">
      <c r="A31" s="3" t="s">
        <v>297</v>
      </c>
      <c r="B31" s="4" t="s">
        <v>2714</v>
      </c>
      <c r="C31" s="3" t="s">
        <v>42</v>
      </c>
      <c r="D31" s="3" t="s">
        <v>115</v>
      </c>
      <c r="E31" s="3" t="s">
        <v>5624</v>
      </c>
      <c r="F31" s="3" t="s">
        <v>355</v>
      </c>
      <c r="G31" s="3" t="s">
        <v>111</v>
      </c>
      <c r="H31" s="5" t="s">
        <v>46</v>
      </c>
      <c r="I31" s="3" t="s">
        <v>46</v>
      </c>
      <c r="J31" s="3" t="s">
        <v>46</v>
      </c>
      <c r="K31" s="3" t="s">
        <v>56</v>
      </c>
      <c r="L31" s="5" t="s">
        <v>3760</v>
      </c>
      <c r="M31" s="3" t="s">
        <v>2519</v>
      </c>
      <c r="N31" s="3" t="s">
        <v>86</v>
      </c>
      <c r="O31" s="3" t="s">
        <v>38</v>
      </c>
      <c r="P31" s="5" t="s">
        <v>47</v>
      </c>
      <c r="Q31" s="3" t="s">
        <v>2565</v>
      </c>
      <c r="R31" s="3" t="s">
        <v>2565</v>
      </c>
      <c r="S31" s="3" t="s">
        <v>50</v>
      </c>
      <c r="T31" s="5" t="s">
        <v>2525</v>
      </c>
      <c r="U31" s="3" t="s">
        <v>2525</v>
      </c>
      <c r="V31" s="3" t="s">
        <v>47</v>
      </c>
      <c r="W31" s="3" t="s">
        <v>176</v>
      </c>
      <c r="X31" s="5" t="s">
        <v>47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47</v>
      </c>
      <c r="AE31" s="3" t="s">
        <v>176</v>
      </c>
      <c r="AF31" s="5" t="s">
        <v>5625</v>
      </c>
      <c r="AG31" s="3" t="s">
        <v>195</v>
      </c>
      <c r="AH31" s="5" t="s">
        <v>5626</v>
      </c>
      <c r="AI31" s="3" t="s">
        <v>5627</v>
      </c>
      <c r="AK31" s="16">
        <f t="shared" si="5"/>
        <v>-70.429999999999836</v>
      </c>
      <c r="AL31" t="str">
        <f t="shared" si="6"/>
        <v xml:space="preserve">  </v>
      </c>
      <c r="AN31" s="23">
        <f t="shared" si="7"/>
        <v>-0.53879060231398401</v>
      </c>
      <c r="AQ31" s="25">
        <f t="shared" si="3"/>
        <v>0.70498432559002522</v>
      </c>
      <c r="AR31" s="41">
        <f t="shared" si="4"/>
        <v>1.4184712534751269</v>
      </c>
    </row>
    <row r="32" spans="1:44" x14ac:dyDescent="0.25">
      <c r="A32" s="3" t="s">
        <v>134</v>
      </c>
      <c r="B32" s="4" t="s">
        <v>1265</v>
      </c>
      <c r="C32" s="3" t="s">
        <v>42</v>
      </c>
      <c r="D32" s="3" t="s">
        <v>354</v>
      </c>
      <c r="E32" s="3" t="s">
        <v>5628</v>
      </c>
      <c r="F32" s="3" t="s">
        <v>71</v>
      </c>
      <c r="G32" s="3" t="s">
        <v>65</v>
      </c>
      <c r="H32" s="5" t="s">
        <v>46</v>
      </c>
      <c r="I32" s="3" t="s">
        <v>47</v>
      </c>
      <c r="J32" s="3" t="s">
        <v>46</v>
      </c>
      <c r="K32" s="3" t="s">
        <v>143</v>
      </c>
      <c r="L32" s="5" t="s">
        <v>3760</v>
      </c>
      <c r="M32" s="3" t="s">
        <v>61</v>
      </c>
      <c r="N32" s="3" t="s">
        <v>86</v>
      </c>
      <c r="O32" s="3" t="s">
        <v>38</v>
      </c>
      <c r="P32" s="5" t="s">
        <v>40</v>
      </c>
      <c r="Q32" s="3" t="s">
        <v>2565</v>
      </c>
      <c r="R32" s="3" t="s">
        <v>47</v>
      </c>
      <c r="S32" s="3" t="s">
        <v>571</v>
      </c>
      <c r="T32" s="5" t="s">
        <v>5559</v>
      </c>
      <c r="U32" s="3" t="s">
        <v>46</v>
      </c>
      <c r="V32" s="3" t="s">
        <v>2525</v>
      </c>
      <c r="W32" s="3" t="s">
        <v>176</v>
      </c>
      <c r="X32" s="5" t="s">
        <v>47</v>
      </c>
      <c r="Y32" s="3" t="s">
        <v>47</v>
      </c>
      <c r="Z32" s="3" t="s">
        <v>47</v>
      </c>
      <c r="AA32" s="3" t="s">
        <v>121</v>
      </c>
      <c r="AB32" s="5" t="s">
        <v>5401</v>
      </c>
      <c r="AC32" s="3" t="s">
        <v>46</v>
      </c>
      <c r="AD32" s="3" t="s">
        <v>47</v>
      </c>
      <c r="AE32" s="3" t="s">
        <v>176</v>
      </c>
      <c r="AF32" s="5" t="s">
        <v>5629</v>
      </c>
      <c r="AG32" s="3" t="s">
        <v>567</v>
      </c>
      <c r="AH32" s="5" t="s">
        <v>5630</v>
      </c>
      <c r="AI32" s="3" t="s">
        <v>4584</v>
      </c>
      <c r="AK32" s="16">
        <f t="shared" si="5"/>
        <v>-29.829999999999927</v>
      </c>
      <c r="AL32" t="str">
        <f t="shared" si="6"/>
        <v xml:space="preserve">  </v>
      </c>
      <c r="AN32" s="23">
        <f t="shared" si="7"/>
        <v>-0.22802627295949543</v>
      </c>
      <c r="AQ32" s="25">
        <f t="shared" si="3"/>
        <v>0.5901870921804715</v>
      </c>
      <c r="AR32" s="41">
        <f t="shared" si="4"/>
        <v>1.6943779578530889</v>
      </c>
    </row>
    <row r="33" spans="1:44" x14ac:dyDescent="0.25">
      <c r="A33" s="3" t="s">
        <v>208</v>
      </c>
      <c r="B33" s="4" t="s">
        <v>3318</v>
      </c>
      <c r="C33" s="3" t="s">
        <v>42</v>
      </c>
      <c r="D33" s="3" t="s">
        <v>354</v>
      </c>
      <c r="E33" s="3" t="s">
        <v>5631</v>
      </c>
      <c r="F33" s="3" t="s">
        <v>1331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48</v>
      </c>
      <c r="N33" s="3" t="s">
        <v>47</v>
      </c>
      <c r="O33" s="3" t="s">
        <v>38</v>
      </c>
      <c r="P33" s="5" t="s">
        <v>40</v>
      </c>
      <c r="Q33" s="3" t="s">
        <v>48</v>
      </c>
      <c r="R33" s="3" t="s">
        <v>47</v>
      </c>
      <c r="S33" s="3" t="s">
        <v>50</v>
      </c>
      <c r="T33" s="5" t="s">
        <v>5559</v>
      </c>
      <c r="U33" s="3" t="s">
        <v>2525</v>
      </c>
      <c r="V33" s="3" t="s">
        <v>47</v>
      </c>
      <c r="W33" s="3" t="s">
        <v>176</v>
      </c>
      <c r="X33" s="5" t="s">
        <v>47</v>
      </c>
      <c r="Y33" s="3" t="s">
        <v>47</v>
      </c>
      <c r="Z33" s="3" t="s">
        <v>47</v>
      </c>
      <c r="AA33" s="3" t="s">
        <v>121</v>
      </c>
      <c r="AB33" s="5" t="s">
        <v>46</v>
      </c>
      <c r="AC33" s="3" t="s">
        <v>46</v>
      </c>
      <c r="AD33" s="3" t="s">
        <v>47</v>
      </c>
      <c r="AE33" s="3" t="s">
        <v>176</v>
      </c>
      <c r="AF33" s="5" t="s">
        <v>3780</v>
      </c>
      <c r="AG33" s="3" t="s">
        <v>184</v>
      </c>
      <c r="AH33" s="5" t="s">
        <v>5632</v>
      </c>
      <c r="AI33" s="3" t="s">
        <v>5633</v>
      </c>
      <c r="AK33" s="16">
        <f t="shared" si="5"/>
        <v>189.36999999999989</v>
      </c>
      <c r="AL33" t="str">
        <f t="shared" si="6"/>
        <v xml:space="preserve">  </v>
      </c>
      <c r="AN33" s="23">
        <f t="shared" si="7"/>
        <v>1.4497949338016867</v>
      </c>
      <c r="AQ33" s="25">
        <f t="shared" si="3"/>
        <v>7.3557856356990858E-2</v>
      </c>
      <c r="AR33" s="41">
        <f t="shared" si="4"/>
        <v>13.594740922666395</v>
      </c>
    </row>
    <row r="34" spans="1:44" x14ac:dyDescent="0.25">
      <c r="A34" s="3" t="s">
        <v>273</v>
      </c>
      <c r="B34" s="4" t="s">
        <v>1131</v>
      </c>
      <c r="C34" s="3" t="s">
        <v>42</v>
      </c>
      <c r="D34" s="3" t="s">
        <v>90</v>
      </c>
      <c r="E34" s="3" t="s">
        <v>5396</v>
      </c>
      <c r="F34" s="3" t="s">
        <v>1189</v>
      </c>
      <c r="G34" s="3" t="s">
        <v>42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5478</v>
      </c>
      <c r="M34" s="3" t="s">
        <v>2518</v>
      </c>
      <c r="N34" s="3" t="s">
        <v>46</v>
      </c>
      <c r="O34" s="3" t="s">
        <v>38</v>
      </c>
      <c r="P34" s="5" t="s">
        <v>47</v>
      </c>
      <c r="Q34" s="3" t="s">
        <v>2565</v>
      </c>
      <c r="R34" s="3" t="s">
        <v>47</v>
      </c>
      <c r="S34" s="3" t="s">
        <v>50</v>
      </c>
      <c r="T34" s="5" t="s">
        <v>5559</v>
      </c>
      <c r="U34" s="3" t="s">
        <v>47</v>
      </c>
      <c r="V34" s="3" t="s">
        <v>47</v>
      </c>
      <c r="W34" s="3" t="s">
        <v>176</v>
      </c>
      <c r="X34" s="5" t="s">
        <v>47</v>
      </c>
      <c r="Y34" s="3" t="s">
        <v>47</v>
      </c>
      <c r="Z34" s="3" t="s">
        <v>47</v>
      </c>
      <c r="AA34" s="3" t="s">
        <v>121</v>
      </c>
      <c r="AB34" s="5" t="s">
        <v>46</v>
      </c>
      <c r="AC34" s="3" t="s">
        <v>61</v>
      </c>
      <c r="AD34" s="3" t="s">
        <v>5397</v>
      </c>
      <c r="AE34" s="3" t="s">
        <v>176</v>
      </c>
      <c r="AF34" s="5" t="s">
        <v>5634</v>
      </c>
      <c r="AG34" s="3" t="s">
        <v>184</v>
      </c>
      <c r="AH34" s="5" t="s">
        <v>5635</v>
      </c>
      <c r="AI34" s="3" t="s">
        <v>5636</v>
      </c>
      <c r="AK34" s="16">
        <f t="shared" si="5"/>
        <v>-19.309999999999945</v>
      </c>
      <c r="AL34" t="str">
        <f t="shared" si="6"/>
        <v xml:space="preserve">  </v>
      </c>
      <c r="AN34" s="23">
        <f t="shared" si="7"/>
        <v>-0.14750310190508112</v>
      </c>
      <c r="AQ34" s="25">
        <f t="shared" si="3"/>
        <v>0.55863253422753389</v>
      </c>
      <c r="AR34" s="41">
        <f t="shared" si="4"/>
        <v>1.7900855011654135</v>
      </c>
    </row>
    <row r="35" spans="1:44" x14ac:dyDescent="0.25">
      <c r="A35" s="3" t="s">
        <v>122</v>
      </c>
      <c r="B35" s="4" t="s">
        <v>487</v>
      </c>
      <c r="C35" s="3" t="s">
        <v>58</v>
      </c>
      <c r="D35" s="3" t="s">
        <v>426</v>
      </c>
      <c r="E35" s="3" t="s">
        <v>5637</v>
      </c>
      <c r="F35" s="3" t="s">
        <v>795</v>
      </c>
      <c r="G35" s="3" t="s">
        <v>111</v>
      </c>
      <c r="H35" s="5" t="s">
        <v>46</v>
      </c>
      <c r="I35" s="3" t="s">
        <v>47</v>
      </c>
      <c r="J35" s="3" t="s">
        <v>47</v>
      </c>
      <c r="K35" s="3" t="s">
        <v>143</v>
      </c>
      <c r="L35" s="5" t="s">
        <v>2518</v>
      </c>
      <c r="M35" s="3" t="s">
        <v>2519</v>
      </c>
      <c r="N35" s="3" t="s">
        <v>86</v>
      </c>
      <c r="O35" s="3" t="s">
        <v>38</v>
      </c>
      <c r="P35" s="5" t="s">
        <v>61</v>
      </c>
      <c r="Q35" s="3" t="s">
        <v>47</v>
      </c>
      <c r="R35" s="3" t="s">
        <v>2565</v>
      </c>
      <c r="S35" s="3" t="s">
        <v>50</v>
      </c>
      <c r="T35" s="5" t="s">
        <v>2525</v>
      </c>
      <c r="U35" s="3" t="s">
        <v>46</v>
      </c>
      <c r="V35" s="3" t="s">
        <v>47</v>
      </c>
      <c r="W35" s="3" t="s">
        <v>176</v>
      </c>
      <c r="X35" s="5" t="s">
        <v>47</v>
      </c>
      <c r="Y35" s="3" t="s">
        <v>47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5397</v>
      </c>
      <c r="AE35" s="3" t="s">
        <v>176</v>
      </c>
      <c r="AF35" s="5" t="s">
        <v>5638</v>
      </c>
      <c r="AG35" s="3" t="s">
        <v>184</v>
      </c>
      <c r="AH35" s="5" t="s">
        <v>5639</v>
      </c>
      <c r="AI35" s="3" t="s">
        <v>5050</v>
      </c>
      <c r="AK35" s="16">
        <f t="shared" si="5"/>
        <v>-66.519999999999982</v>
      </c>
      <c r="AL35" t="str">
        <f t="shared" si="6"/>
        <v xml:space="preserve">  </v>
      </c>
      <c r="AN35" s="23">
        <f t="shared" si="7"/>
        <v>-0.50886231345250599</v>
      </c>
      <c r="AQ35" s="25">
        <f t="shared" si="3"/>
        <v>0.69457563119280696</v>
      </c>
      <c r="AR35" s="41">
        <f t="shared" si="4"/>
        <v>1.4397280225375635</v>
      </c>
    </row>
    <row r="36" spans="1:44" x14ac:dyDescent="0.25">
      <c r="A36" s="3" t="s">
        <v>107</v>
      </c>
      <c r="B36" s="4" t="s">
        <v>1526</v>
      </c>
      <c r="C36" s="3" t="s">
        <v>58</v>
      </c>
      <c r="D36" s="3" t="s">
        <v>426</v>
      </c>
      <c r="E36" s="3" t="s">
        <v>5640</v>
      </c>
      <c r="F36" s="3" t="s">
        <v>52</v>
      </c>
      <c r="G36" s="3" t="s">
        <v>42</v>
      </c>
      <c r="H36" s="5" t="s">
        <v>46</v>
      </c>
      <c r="I36" s="3" t="s">
        <v>46</v>
      </c>
      <c r="J36" s="3" t="s">
        <v>47</v>
      </c>
      <c r="K36" s="3" t="s">
        <v>143</v>
      </c>
      <c r="L36" s="5" t="s">
        <v>3760</v>
      </c>
      <c r="M36" s="3" t="s">
        <v>47</v>
      </c>
      <c r="N36" s="3" t="s">
        <v>5641</v>
      </c>
      <c r="O36" s="3" t="s">
        <v>38</v>
      </c>
      <c r="P36" s="5" t="s">
        <v>47</v>
      </c>
      <c r="Q36" s="3" t="s">
        <v>86</v>
      </c>
      <c r="R36" s="3" t="s">
        <v>2524</v>
      </c>
      <c r="S36" s="3" t="s">
        <v>368</v>
      </c>
      <c r="T36" s="5" t="s">
        <v>46</v>
      </c>
      <c r="U36" s="3" t="s">
        <v>2525</v>
      </c>
      <c r="V36" s="3" t="s">
        <v>47</v>
      </c>
      <c r="W36" s="3" t="s">
        <v>176</v>
      </c>
      <c r="X36" s="5" t="s">
        <v>48</v>
      </c>
      <c r="Y36" s="3" t="s">
        <v>47</v>
      </c>
      <c r="Z36" s="3" t="s">
        <v>47</v>
      </c>
      <c r="AA36" s="3" t="s">
        <v>121</v>
      </c>
      <c r="AB36" s="5" t="s">
        <v>46</v>
      </c>
      <c r="AC36" s="3" t="s">
        <v>46</v>
      </c>
      <c r="AD36" s="3" t="s">
        <v>47</v>
      </c>
      <c r="AE36" s="3" t="s">
        <v>176</v>
      </c>
      <c r="AF36" s="5" t="s">
        <v>5642</v>
      </c>
      <c r="AG36" s="3" t="s">
        <v>215</v>
      </c>
      <c r="AH36" s="5" t="s">
        <v>5643</v>
      </c>
      <c r="AI36" s="3" t="s">
        <v>5644</v>
      </c>
      <c r="AK36" s="16">
        <f t="shared" si="5"/>
        <v>211.0300000000002</v>
      </c>
      <c r="AL36" t="str">
        <f t="shared" si="6"/>
        <v xml:space="preserve">  </v>
      </c>
      <c r="AN36" s="23">
        <f t="shared" si="7"/>
        <v>1.6155869380829264</v>
      </c>
      <c r="AQ36" s="25">
        <f t="shared" si="3"/>
        <v>5.3091824926126852E-2</v>
      </c>
      <c r="AR36" s="41">
        <f t="shared" si="4"/>
        <v>18.835291523533467</v>
      </c>
    </row>
    <row r="37" spans="1:44" x14ac:dyDescent="0.25">
      <c r="A37" s="3" t="s">
        <v>279</v>
      </c>
      <c r="B37" s="4" t="s">
        <v>2832</v>
      </c>
      <c r="C37" s="3" t="s">
        <v>42</v>
      </c>
      <c r="D37" s="3" t="s">
        <v>426</v>
      </c>
      <c r="E37" s="3" t="s">
        <v>5042</v>
      </c>
      <c r="F37" s="3" t="s">
        <v>305</v>
      </c>
      <c r="G37" s="3" t="s">
        <v>65</v>
      </c>
      <c r="H37" s="5" t="s">
        <v>46</v>
      </c>
      <c r="I37" s="3" t="s">
        <v>47</v>
      </c>
      <c r="J37" s="3" t="s">
        <v>47</v>
      </c>
      <c r="K37" s="3" t="s">
        <v>143</v>
      </c>
      <c r="L37" s="5" t="s">
        <v>46</v>
      </c>
      <c r="M37" s="3" t="s">
        <v>61</v>
      </c>
      <c r="N37" s="3" t="s">
        <v>46</v>
      </c>
      <c r="O37" s="3" t="s">
        <v>78</v>
      </c>
      <c r="P37" s="5" t="s">
        <v>47</v>
      </c>
      <c r="Q37" s="3" t="s">
        <v>40</v>
      </c>
      <c r="R37" s="3" t="s">
        <v>2524</v>
      </c>
      <c r="S37" s="3" t="s">
        <v>50</v>
      </c>
      <c r="T37" s="5" t="s">
        <v>46</v>
      </c>
      <c r="U37" s="3" t="s">
        <v>2525</v>
      </c>
      <c r="V37" s="3" t="s">
        <v>2525</v>
      </c>
      <c r="W37" s="3" t="s">
        <v>176</v>
      </c>
      <c r="X37" s="5" t="s">
        <v>2524</v>
      </c>
      <c r="Y37" s="3" t="s">
        <v>47</v>
      </c>
      <c r="Z37" s="3" t="s">
        <v>47</v>
      </c>
      <c r="AA37" s="3" t="s">
        <v>121</v>
      </c>
      <c r="AB37" s="5" t="s">
        <v>46</v>
      </c>
      <c r="AC37" s="3" t="s">
        <v>47</v>
      </c>
      <c r="AD37" s="3" t="s">
        <v>47</v>
      </c>
      <c r="AE37" s="3" t="s">
        <v>176</v>
      </c>
      <c r="AF37" s="5" t="s">
        <v>219</v>
      </c>
      <c r="AG37" s="3" t="s">
        <v>237</v>
      </c>
      <c r="AH37" s="5" t="s">
        <v>5645</v>
      </c>
      <c r="AI37" s="3" t="s">
        <v>5646</v>
      </c>
      <c r="AK37" s="16">
        <f t="shared" si="5"/>
        <v>-191.40999999999985</v>
      </c>
      <c r="AL37" t="str">
        <f t="shared" si="6"/>
        <v xml:space="preserve">  </v>
      </c>
      <c r="AN37" s="23">
        <f t="shared" si="7"/>
        <v>-1.4648070694397504</v>
      </c>
      <c r="AQ37" s="25">
        <f t="shared" si="3"/>
        <v>0.92851321871408798</v>
      </c>
      <c r="AR37" s="41">
        <f t="shared" si="4"/>
        <v>1.0769905908123905</v>
      </c>
    </row>
    <row r="38" spans="1:44" x14ac:dyDescent="0.25">
      <c r="A38" s="3" t="s">
        <v>281</v>
      </c>
      <c r="B38" s="4" t="s">
        <v>5443</v>
      </c>
      <c r="C38" s="3" t="s">
        <v>58</v>
      </c>
      <c r="D38" s="3" t="s">
        <v>307</v>
      </c>
      <c r="E38" s="3" t="s">
        <v>5062</v>
      </c>
      <c r="F38" s="3" t="s">
        <v>399</v>
      </c>
      <c r="G38" s="3" t="s">
        <v>111</v>
      </c>
      <c r="H38" s="5" t="s">
        <v>46</v>
      </c>
      <c r="I38" s="3" t="s">
        <v>46</v>
      </c>
      <c r="J38" s="3" t="s">
        <v>47</v>
      </c>
      <c r="K38" s="3" t="s">
        <v>143</v>
      </c>
      <c r="L38" s="5" t="s">
        <v>3760</v>
      </c>
      <c r="M38" s="3" t="s">
        <v>2524</v>
      </c>
      <c r="N38" s="3" t="s">
        <v>3759</v>
      </c>
      <c r="O38" s="3" t="s">
        <v>38</v>
      </c>
      <c r="P38" s="5" t="s">
        <v>40</v>
      </c>
      <c r="Q38" s="3" t="s">
        <v>47</v>
      </c>
      <c r="R38" s="3" t="s">
        <v>2565</v>
      </c>
      <c r="S38" s="3" t="s">
        <v>50</v>
      </c>
      <c r="T38" s="5" t="s">
        <v>5559</v>
      </c>
      <c r="U38" s="3" t="s">
        <v>2525</v>
      </c>
      <c r="V38" s="3" t="s">
        <v>47</v>
      </c>
      <c r="W38" s="3" t="s">
        <v>176</v>
      </c>
      <c r="X38" s="5" t="s">
        <v>47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47</v>
      </c>
      <c r="AE38" s="3" t="s">
        <v>176</v>
      </c>
      <c r="AF38" s="5" t="s">
        <v>5647</v>
      </c>
      <c r="AG38" s="3" t="s">
        <v>184</v>
      </c>
      <c r="AH38" s="5" t="s">
        <v>5648</v>
      </c>
      <c r="AI38" s="3" t="s">
        <v>5529</v>
      </c>
      <c r="AK38" s="16">
        <f t="shared" si="5"/>
        <v>-81.449999999999818</v>
      </c>
      <c r="AL38" t="str">
        <f t="shared" si="6"/>
        <v xml:space="preserve">  </v>
      </c>
      <c r="AN38" s="23">
        <f t="shared" si="7"/>
        <v>-0.62314092028163093</v>
      </c>
      <c r="AQ38" s="25">
        <f t="shared" si="3"/>
        <v>0.73340403933268328</v>
      </c>
      <c r="AR38" s="41">
        <f t="shared" si="4"/>
        <v>1.3635048982139362</v>
      </c>
    </row>
    <row r="39" spans="1:44" x14ac:dyDescent="0.25">
      <c r="A39" s="3" t="s">
        <v>236</v>
      </c>
      <c r="B39" s="4" t="s">
        <v>434</v>
      </c>
      <c r="C39" s="3" t="s">
        <v>42</v>
      </c>
      <c r="D39" s="3" t="s">
        <v>307</v>
      </c>
      <c r="E39" s="3" t="s">
        <v>4408</v>
      </c>
      <c r="F39" s="3" t="s">
        <v>240</v>
      </c>
      <c r="G39" s="3" t="s">
        <v>42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5478</v>
      </c>
      <c r="M39" s="3" t="s">
        <v>47</v>
      </c>
      <c r="N39" s="3" t="s">
        <v>3759</v>
      </c>
      <c r="O39" s="3" t="s">
        <v>38</v>
      </c>
      <c r="P39" s="5" t="s">
        <v>40</v>
      </c>
      <c r="Q39" s="3" t="s">
        <v>2565</v>
      </c>
      <c r="R39" s="3" t="s">
        <v>47</v>
      </c>
      <c r="S39" s="3" t="s">
        <v>571</v>
      </c>
      <c r="T39" s="5" t="s">
        <v>5559</v>
      </c>
      <c r="U39" s="3" t="s">
        <v>47</v>
      </c>
      <c r="V39" s="3" t="s">
        <v>2525</v>
      </c>
      <c r="W39" s="3" t="s">
        <v>176</v>
      </c>
      <c r="X39" s="5" t="s">
        <v>47</v>
      </c>
      <c r="Y39" s="3" t="s">
        <v>47</v>
      </c>
      <c r="Z39" s="3" t="s">
        <v>47</v>
      </c>
      <c r="AA39" s="3" t="s">
        <v>121</v>
      </c>
      <c r="AB39" s="5" t="s">
        <v>5401</v>
      </c>
      <c r="AC39" s="3" t="s">
        <v>61</v>
      </c>
      <c r="AD39" s="3" t="s">
        <v>47</v>
      </c>
      <c r="AE39" s="3" t="s">
        <v>176</v>
      </c>
      <c r="AF39" s="5" t="s">
        <v>5649</v>
      </c>
      <c r="AG39" s="3" t="s">
        <v>567</v>
      </c>
      <c r="AH39" s="5" t="s">
        <v>5650</v>
      </c>
      <c r="AI39" s="3" t="s">
        <v>5651</v>
      </c>
      <c r="AK39" s="16">
        <f t="shared" si="5"/>
        <v>-71.5300000000002</v>
      </c>
      <c r="AL39" t="str">
        <f t="shared" si="6"/>
        <v xml:space="preserve">  </v>
      </c>
      <c r="AN39" s="23">
        <f t="shared" si="7"/>
        <v>-0.54721032552309856</v>
      </c>
      <c r="AQ39" s="25">
        <f t="shared" si="3"/>
        <v>0.70788287841534681</v>
      </c>
      <c r="AR39" s="41">
        <f t="shared" si="4"/>
        <v>1.4126630696854556</v>
      </c>
    </row>
    <row r="40" spans="1:44" x14ac:dyDescent="0.25">
      <c r="A40" s="3" t="s">
        <v>315</v>
      </c>
      <c r="B40" s="4" t="s">
        <v>4496</v>
      </c>
      <c r="C40" s="3" t="s">
        <v>42</v>
      </c>
      <c r="D40" s="3" t="s">
        <v>186</v>
      </c>
      <c r="E40" s="3" t="s">
        <v>5652</v>
      </c>
      <c r="F40" s="3" t="s">
        <v>299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2518</v>
      </c>
      <c r="M40" s="3" t="s">
        <v>47</v>
      </c>
      <c r="N40" s="3" t="s">
        <v>47</v>
      </c>
      <c r="O40" s="3" t="s">
        <v>38</v>
      </c>
      <c r="P40" s="5" t="s">
        <v>40</v>
      </c>
      <c r="Q40" s="3" t="s">
        <v>2565</v>
      </c>
      <c r="R40" s="3" t="s">
        <v>2524</v>
      </c>
      <c r="S40" s="3" t="s">
        <v>50</v>
      </c>
      <c r="T40" s="5" t="s">
        <v>5559</v>
      </c>
      <c r="U40" s="3" t="s">
        <v>2525</v>
      </c>
      <c r="V40" s="3" t="s">
        <v>2525</v>
      </c>
      <c r="W40" s="3" t="s">
        <v>176</v>
      </c>
      <c r="X40" s="5" t="s">
        <v>47</v>
      </c>
      <c r="Y40" s="3" t="s">
        <v>47</v>
      </c>
      <c r="Z40" s="3" t="s">
        <v>47</v>
      </c>
      <c r="AA40" s="3" t="s">
        <v>121</v>
      </c>
      <c r="AB40" s="5" t="s">
        <v>46</v>
      </c>
      <c r="AC40" s="3" t="s">
        <v>47</v>
      </c>
      <c r="AD40" s="3" t="s">
        <v>47</v>
      </c>
      <c r="AE40" s="3" t="s">
        <v>176</v>
      </c>
      <c r="AF40" s="5" t="s">
        <v>5653</v>
      </c>
      <c r="AG40" s="3" t="s">
        <v>184</v>
      </c>
      <c r="AH40" s="5" t="s">
        <v>5654</v>
      </c>
      <c r="AI40" s="3" t="s">
        <v>5655</v>
      </c>
      <c r="AK40" s="16">
        <f t="shared" si="5"/>
        <v>95.539999999999964</v>
      </c>
      <c r="AL40" t="str">
        <f t="shared" si="6"/>
        <v xml:space="preserve">  </v>
      </c>
      <c r="AN40" s="23">
        <f t="shared" si="7"/>
        <v>0.7315925440644524</v>
      </c>
      <c r="AQ40" s="25">
        <f t="shared" si="3"/>
        <v>0.2322086502019598</v>
      </c>
      <c r="AR40" s="41">
        <f t="shared" si="4"/>
        <v>4.3064717835888793</v>
      </c>
    </row>
    <row r="41" spans="1:44" x14ac:dyDescent="0.25">
      <c r="A41" s="3" t="s">
        <v>96</v>
      </c>
      <c r="B41" s="4" t="s">
        <v>5656</v>
      </c>
      <c r="C41" s="3" t="s">
        <v>42</v>
      </c>
      <c r="D41" s="3" t="s">
        <v>140</v>
      </c>
      <c r="E41" s="3" t="s">
        <v>42</v>
      </c>
      <c r="F41" s="3" t="s">
        <v>80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131</v>
      </c>
      <c r="L41" s="5" t="s">
        <v>2518</v>
      </c>
      <c r="M41" s="3" t="s">
        <v>47</v>
      </c>
      <c r="N41" s="3" t="s">
        <v>5641</v>
      </c>
      <c r="O41" s="3" t="s">
        <v>38</v>
      </c>
      <c r="P41" s="5" t="s">
        <v>47</v>
      </c>
      <c r="Q41" s="3" t="s">
        <v>47</v>
      </c>
      <c r="R41" s="3" t="s">
        <v>2565</v>
      </c>
      <c r="S41" s="3" t="s">
        <v>50</v>
      </c>
      <c r="T41" s="5" t="s">
        <v>5559</v>
      </c>
      <c r="U41" s="3" t="s">
        <v>47</v>
      </c>
      <c r="V41" s="3" t="s">
        <v>47</v>
      </c>
      <c r="W41" s="3" t="s">
        <v>176</v>
      </c>
      <c r="X41" s="5" t="s">
        <v>47</v>
      </c>
      <c r="Y41" s="3" t="s">
        <v>47</v>
      </c>
      <c r="Z41" s="3" t="s">
        <v>46</v>
      </c>
      <c r="AA41" s="3" t="s">
        <v>121</v>
      </c>
      <c r="AB41" s="5" t="s">
        <v>47</v>
      </c>
      <c r="AC41" s="3" t="s">
        <v>46</v>
      </c>
      <c r="AD41" s="3" t="s">
        <v>47</v>
      </c>
      <c r="AE41" s="3" t="s">
        <v>176</v>
      </c>
      <c r="AF41" s="5" t="s">
        <v>5657</v>
      </c>
      <c r="AG41" s="3" t="s">
        <v>215</v>
      </c>
      <c r="AH41" s="5" t="s">
        <v>5658</v>
      </c>
      <c r="AI41" s="3" t="s">
        <v>42</v>
      </c>
      <c r="AK41" s="16">
        <f t="shared" si="5"/>
        <v>0</v>
      </c>
      <c r="AL41" t="str">
        <f t="shared" si="6"/>
        <v xml:space="preserve">  </v>
      </c>
      <c r="AN41" s="23">
        <f t="shared" si="7"/>
        <v>3.0131188396249919E-4</v>
      </c>
      <c r="AQ41" s="25">
        <f t="shared" si="3"/>
        <v>0.49987979395171878</v>
      </c>
      <c r="AR41" s="41">
        <f t="shared" si="4"/>
        <v>2.0004809398168746</v>
      </c>
    </row>
    <row r="42" spans="1:44" x14ac:dyDescent="0.25">
      <c r="A42" s="3" t="s">
        <v>219</v>
      </c>
      <c r="B42" s="4" t="s">
        <v>4224</v>
      </c>
      <c r="C42" s="3" t="s">
        <v>42</v>
      </c>
      <c r="D42" s="3" t="s">
        <v>140</v>
      </c>
      <c r="E42" s="3">
        <v>2238</v>
      </c>
      <c r="F42" s="3" t="s">
        <v>107</v>
      </c>
      <c r="G42" s="3" t="s">
        <v>42</v>
      </c>
      <c r="H42" s="5" t="s">
        <v>46</v>
      </c>
      <c r="I42" s="3" t="s">
        <v>47</v>
      </c>
      <c r="J42" s="3" t="s">
        <v>46</v>
      </c>
      <c r="K42" s="3" t="s">
        <v>138</v>
      </c>
      <c r="L42" s="5" t="s">
        <v>2518</v>
      </c>
      <c r="M42" s="3" t="s">
        <v>2518</v>
      </c>
      <c r="N42" s="3" t="s">
        <v>47</v>
      </c>
      <c r="O42" s="3" t="s">
        <v>38</v>
      </c>
      <c r="P42" s="5" t="s">
        <v>47</v>
      </c>
      <c r="Q42" s="3" t="s">
        <v>86</v>
      </c>
      <c r="R42" s="3" t="s">
        <v>47</v>
      </c>
      <c r="S42" s="3" t="s">
        <v>50</v>
      </c>
      <c r="T42" s="5" t="s">
        <v>2525</v>
      </c>
      <c r="U42" s="3" t="s">
        <v>47</v>
      </c>
      <c r="V42" s="3" t="s">
        <v>47</v>
      </c>
      <c r="W42" s="3" t="s">
        <v>176</v>
      </c>
      <c r="X42" s="5" t="s">
        <v>47</v>
      </c>
      <c r="Y42" s="3" t="s">
        <v>47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47</v>
      </c>
      <c r="AE42" s="3" t="s">
        <v>67</v>
      </c>
      <c r="AF42" s="5" t="s">
        <v>2848</v>
      </c>
      <c r="AG42" s="3" t="s">
        <v>237</v>
      </c>
      <c r="AH42" s="5" t="s">
        <v>5659</v>
      </c>
      <c r="AI42" s="3" t="s">
        <v>3485</v>
      </c>
      <c r="AK42" s="16">
        <f t="shared" si="5"/>
        <v>-91.840000000000146</v>
      </c>
      <c r="AL42" t="str">
        <f t="shared" si="6"/>
        <v xml:space="preserve">  </v>
      </c>
      <c r="AN42" s="23">
        <f t="shared" si="7"/>
        <v>-0.7026690331386074</v>
      </c>
      <c r="AQ42" s="25">
        <f t="shared" si="3"/>
        <v>0.75886898482394316</v>
      </c>
      <c r="AR42" s="41">
        <f t="shared" si="4"/>
        <v>1.3177505208385858</v>
      </c>
    </row>
    <row r="43" spans="1:44" x14ac:dyDescent="0.25">
      <c r="A43" s="3" t="s">
        <v>302</v>
      </c>
      <c r="B43" s="4" t="s">
        <v>5660</v>
      </c>
      <c r="C43" s="3" t="s">
        <v>63</v>
      </c>
      <c r="D43" s="3" t="s">
        <v>140</v>
      </c>
      <c r="E43" s="3" t="s">
        <v>42</v>
      </c>
      <c r="F43" s="3" t="s">
        <v>80</v>
      </c>
      <c r="G43" s="3" t="s">
        <v>42</v>
      </c>
      <c r="H43" s="5" t="s">
        <v>46</v>
      </c>
      <c r="I43" s="3" t="s">
        <v>47</v>
      </c>
      <c r="J43" s="3" t="s">
        <v>46</v>
      </c>
      <c r="K43" s="3" t="s">
        <v>143</v>
      </c>
      <c r="L43" s="5" t="s">
        <v>3760</v>
      </c>
      <c r="M43" s="3" t="s">
        <v>47</v>
      </c>
      <c r="N43" s="3" t="s">
        <v>47</v>
      </c>
      <c r="O43" s="3" t="s">
        <v>38</v>
      </c>
      <c r="P43" s="5" t="s">
        <v>47</v>
      </c>
      <c r="Q43" s="3" t="s">
        <v>2565</v>
      </c>
      <c r="R43" s="3" t="s">
        <v>2524</v>
      </c>
      <c r="S43" s="3" t="s">
        <v>235</v>
      </c>
      <c r="T43" s="5" t="s">
        <v>5559</v>
      </c>
      <c r="U43" s="3" t="s">
        <v>47</v>
      </c>
      <c r="V43" s="3" t="s">
        <v>47</v>
      </c>
      <c r="W43" s="3" t="s">
        <v>176</v>
      </c>
      <c r="X43" s="5" t="s">
        <v>2518</v>
      </c>
      <c r="Y43" s="3" t="s">
        <v>47</v>
      </c>
      <c r="Z43" s="3" t="s">
        <v>47</v>
      </c>
      <c r="AA43" s="3" t="s">
        <v>121</v>
      </c>
      <c r="AB43" s="5" t="s">
        <v>46</v>
      </c>
      <c r="AC43" s="3" t="s">
        <v>61</v>
      </c>
      <c r="AD43" s="3" t="s">
        <v>47</v>
      </c>
      <c r="AE43" s="3" t="s">
        <v>67</v>
      </c>
      <c r="AF43" s="5" t="s">
        <v>5661</v>
      </c>
      <c r="AG43" s="3" t="s">
        <v>215</v>
      </c>
      <c r="AH43" s="5" t="s">
        <v>5662</v>
      </c>
      <c r="AI43" s="3" t="s">
        <v>42</v>
      </c>
      <c r="AK43" s="16">
        <f t="shared" si="5"/>
        <v>0</v>
      </c>
      <c r="AL43" t="str">
        <f t="shared" si="6"/>
        <v xml:space="preserve">  </v>
      </c>
      <c r="AN43" s="23">
        <f t="shared" si="7"/>
        <v>3.0131188396249919E-4</v>
      </c>
      <c r="AQ43" s="25">
        <f t="shared" si="3"/>
        <v>0.49987979395171878</v>
      </c>
      <c r="AR43" s="41">
        <f t="shared" si="4"/>
        <v>2.0004809398168746</v>
      </c>
    </row>
    <row r="44" spans="1:44" x14ac:dyDescent="0.25">
      <c r="A44" s="3" t="s">
        <v>293</v>
      </c>
      <c r="B44" s="4" t="s">
        <v>412</v>
      </c>
      <c r="C44" s="3" t="s">
        <v>42</v>
      </c>
      <c r="D44" s="3" t="s">
        <v>193</v>
      </c>
      <c r="E44" s="3" t="s">
        <v>5663</v>
      </c>
      <c r="F44" s="3" t="s">
        <v>342</v>
      </c>
      <c r="G44" s="3" t="s">
        <v>42</v>
      </c>
      <c r="H44" s="5" t="s">
        <v>46</v>
      </c>
      <c r="I44" s="3" t="s">
        <v>47</v>
      </c>
      <c r="J44" s="3" t="s">
        <v>47</v>
      </c>
      <c r="K44" s="3" t="s">
        <v>143</v>
      </c>
      <c r="L44" s="5" t="s">
        <v>46</v>
      </c>
      <c r="M44" s="3" t="s">
        <v>47</v>
      </c>
      <c r="N44" s="3" t="s">
        <v>5473</v>
      </c>
      <c r="O44" s="3" t="s">
        <v>38</v>
      </c>
      <c r="P44" s="5" t="s">
        <v>2565</v>
      </c>
      <c r="Q44" s="3" t="s">
        <v>48</v>
      </c>
      <c r="R44" s="3" t="s">
        <v>2524</v>
      </c>
      <c r="S44" s="3" t="s">
        <v>50</v>
      </c>
      <c r="T44" s="5" t="s">
        <v>5473</v>
      </c>
      <c r="U44" s="3" t="s">
        <v>2525</v>
      </c>
      <c r="V44" s="3" t="s">
        <v>2525</v>
      </c>
      <c r="W44" s="3" t="s">
        <v>176</v>
      </c>
      <c r="X44" s="5" t="s">
        <v>47</v>
      </c>
      <c r="Y44" s="3" t="s">
        <v>48</v>
      </c>
      <c r="Z44" s="3" t="s">
        <v>47</v>
      </c>
      <c r="AA44" s="3" t="s">
        <v>121</v>
      </c>
      <c r="AB44" s="5" t="s">
        <v>46</v>
      </c>
      <c r="AC44" s="3" t="s">
        <v>61</v>
      </c>
      <c r="AD44" s="3" t="s">
        <v>47</v>
      </c>
      <c r="AE44" s="3" t="s">
        <v>176</v>
      </c>
      <c r="AF44" s="5" t="s">
        <v>5661</v>
      </c>
      <c r="AG44" s="3" t="s">
        <v>184</v>
      </c>
      <c r="AH44" s="5" t="s">
        <v>5662</v>
      </c>
      <c r="AI44" s="3" t="s">
        <v>5120</v>
      </c>
      <c r="AK44" s="16">
        <f t="shared" si="5"/>
        <v>111.48000000000002</v>
      </c>
      <c r="AL44" t="str">
        <f t="shared" si="6"/>
        <v xml:space="preserve">  </v>
      </c>
      <c r="AN44" s="23">
        <f t="shared" si="7"/>
        <v>0.85360198765830897</v>
      </c>
      <c r="AQ44" s="25">
        <f t="shared" si="3"/>
        <v>0.19666277842270863</v>
      </c>
      <c r="AR44" s="41">
        <f t="shared" si="4"/>
        <v>5.0848462938451506</v>
      </c>
    </row>
    <row r="45" spans="1:44" x14ac:dyDescent="0.25">
      <c r="A45" s="3" t="s">
        <v>305</v>
      </c>
      <c r="B45" s="4" t="s">
        <v>545</v>
      </c>
      <c r="C45" s="3" t="s">
        <v>42</v>
      </c>
      <c r="D45" s="3" t="s">
        <v>55</v>
      </c>
      <c r="E45" s="3" t="s">
        <v>5664</v>
      </c>
      <c r="F45" s="3" t="s">
        <v>1063</v>
      </c>
      <c r="G45" s="3" t="s">
        <v>42</v>
      </c>
      <c r="H45" s="5" t="s">
        <v>46</v>
      </c>
      <c r="I45" s="3" t="s">
        <v>47</v>
      </c>
      <c r="J45" s="3" t="s">
        <v>46</v>
      </c>
      <c r="K45" s="3" t="s">
        <v>143</v>
      </c>
      <c r="L45" s="5" t="s">
        <v>5665</v>
      </c>
      <c r="M45" s="3" t="s">
        <v>2518</v>
      </c>
      <c r="N45" s="3" t="s">
        <v>47</v>
      </c>
      <c r="O45" s="3" t="s">
        <v>38</v>
      </c>
      <c r="P45" s="5" t="s">
        <v>40</v>
      </c>
      <c r="Q45" s="3" t="s">
        <v>48</v>
      </c>
      <c r="R45" s="3" t="s">
        <v>2565</v>
      </c>
      <c r="S45" s="3" t="s">
        <v>50</v>
      </c>
      <c r="T45" s="5" t="s">
        <v>2525</v>
      </c>
      <c r="U45" s="3" t="s">
        <v>2525</v>
      </c>
      <c r="V45" s="3" t="s">
        <v>2525</v>
      </c>
      <c r="W45" s="3" t="s">
        <v>176</v>
      </c>
      <c r="X45" s="5" t="s">
        <v>47</v>
      </c>
      <c r="Y45" s="3" t="s">
        <v>47</v>
      </c>
      <c r="Z45" s="3" t="s">
        <v>47</v>
      </c>
      <c r="AA45" s="3" t="s">
        <v>121</v>
      </c>
      <c r="AB45" s="5" t="s">
        <v>46</v>
      </c>
      <c r="AC45" s="3" t="s">
        <v>48</v>
      </c>
      <c r="AD45" s="3" t="s">
        <v>47</v>
      </c>
      <c r="AE45" s="3" t="s">
        <v>176</v>
      </c>
      <c r="AF45" s="5" t="s">
        <v>5666</v>
      </c>
      <c r="AG45" s="3" t="s">
        <v>184</v>
      </c>
      <c r="AH45" s="5" t="s">
        <v>5667</v>
      </c>
      <c r="AI45" s="3" t="s">
        <v>5668</v>
      </c>
      <c r="AK45" s="16">
        <f t="shared" si="5"/>
        <v>9.1199999999998909</v>
      </c>
      <c r="AL45" t="str">
        <f t="shared" si="6"/>
        <v xml:space="preserve">  </v>
      </c>
      <c r="AN45" s="23">
        <f t="shared" si="7"/>
        <v>7.0108471581324772E-2</v>
      </c>
      <c r="AQ45" s="25">
        <f t="shared" si="3"/>
        <v>0.47205366197472354</v>
      </c>
      <c r="AR45" s="41">
        <f t="shared" si="4"/>
        <v>2.1184032252111749</v>
      </c>
    </row>
    <row r="46" spans="1:44" x14ac:dyDescent="0.25">
      <c r="A46" s="3" t="s">
        <v>97</v>
      </c>
      <c r="B46" s="4" t="s">
        <v>5172</v>
      </c>
      <c r="C46" s="3" t="s">
        <v>42</v>
      </c>
      <c r="D46" s="3" t="s">
        <v>729</v>
      </c>
      <c r="E46" s="3" t="s">
        <v>5444</v>
      </c>
      <c r="F46" s="3" t="s">
        <v>258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64</v>
      </c>
      <c r="L46" s="5" t="s">
        <v>2518</v>
      </c>
      <c r="M46" s="3" t="s">
        <v>47</v>
      </c>
      <c r="N46" s="3" t="s">
        <v>47</v>
      </c>
      <c r="O46" s="3" t="s">
        <v>38</v>
      </c>
      <c r="P46" s="5" t="s">
        <v>40</v>
      </c>
      <c r="Q46" s="3" t="s">
        <v>2565</v>
      </c>
      <c r="R46" s="3" t="s">
        <v>2565</v>
      </c>
      <c r="S46" s="3" t="s">
        <v>571</v>
      </c>
      <c r="T46" s="5" t="s">
        <v>5559</v>
      </c>
      <c r="U46" s="3" t="s">
        <v>47</v>
      </c>
      <c r="V46" s="3" t="s">
        <v>2525</v>
      </c>
      <c r="W46" s="3" t="s">
        <v>176</v>
      </c>
      <c r="X46" s="5" t="s">
        <v>47</v>
      </c>
      <c r="Y46" s="3" t="s">
        <v>47</v>
      </c>
      <c r="Z46" s="3" t="s">
        <v>47</v>
      </c>
      <c r="AA46" s="3" t="s">
        <v>121</v>
      </c>
      <c r="AB46" s="5" t="s">
        <v>46</v>
      </c>
      <c r="AC46" s="3" t="s">
        <v>47</v>
      </c>
      <c r="AD46" s="3" t="s">
        <v>47</v>
      </c>
      <c r="AE46" s="3" t="s">
        <v>176</v>
      </c>
      <c r="AF46" s="5" t="s">
        <v>5669</v>
      </c>
      <c r="AG46" s="3" t="s">
        <v>215</v>
      </c>
      <c r="AH46" s="5" t="s">
        <v>5670</v>
      </c>
      <c r="AI46" s="3" t="s">
        <v>5671</v>
      </c>
      <c r="AK46" s="16">
        <f t="shared" si="5"/>
        <v>-166.2800000000002</v>
      </c>
      <c r="AL46" t="str">
        <f t="shared" si="6"/>
        <v xml:space="preserve">  </v>
      </c>
      <c r="AN46" s="23">
        <f t="shared" si="7"/>
        <v>-1.2724546655806812</v>
      </c>
      <c r="AQ46" s="25">
        <f t="shared" si="3"/>
        <v>0.89839418911194457</v>
      </c>
      <c r="AR46" s="41">
        <f t="shared" si="4"/>
        <v>1.1130971372249101</v>
      </c>
    </row>
    <row r="47" spans="1:44" x14ac:dyDescent="0.25">
      <c r="A47" s="3" t="s">
        <v>220</v>
      </c>
      <c r="B47" s="4" t="s">
        <v>2496</v>
      </c>
      <c r="C47" s="3" t="s">
        <v>42</v>
      </c>
      <c r="D47" s="3" t="s">
        <v>59</v>
      </c>
      <c r="E47" s="3" t="s">
        <v>5624</v>
      </c>
      <c r="F47" s="3" t="s">
        <v>821</v>
      </c>
      <c r="G47" s="3" t="s">
        <v>65</v>
      </c>
      <c r="H47" s="5" t="s">
        <v>46</v>
      </c>
      <c r="I47" s="3" t="s">
        <v>47</v>
      </c>
      <c r="J47" s="3" t="s">
        <v>47</v>
      </c>
      <c r="K47" s="3" t="s">
        <v>143</v>
      </c>
      <c r="L47" s="5" t="s">
        <v>47</v>
      </c>
      <c r="M47" s="3" t="s">
        <v>47</v>
      </c>
      <c r="N47" s="3" t="s">
        <v>5641</v>
      </c>
      <c r="O47" s="3" t="s">
        <v>38</v>
      </c>
      <c r="P47" s="5" t="s">
        <v>47</v>
      </c>
      <c r="Q47" s="3" t="s">
        <v>48</v>
      </c>
      <c r="R47" s="3" t="s">
        <v>47</v>
      </c>
      <c r="S47" s="3" t="s">
        <v>50</v>
      </c>
      <c r="T47" s="5" t="s">
        <v>46</v>
      </c>
      <c r="U47" s="3" t="s">
        <v>2525</v>
      </c>
      <c r="V47" s="3" t="s">
        <v>2525</v>
      </c>
      <c r="W47" s="3" t="s">
        <v>176</v>
      </c>
      <c r="X47" s="5" t="s">
        <v>47</v>
      </c>
      <c r="Y47" s="3" t="s">
        <v>47</v>
      </c>
      <c r="Z47" s="3" t="s">
        <v>46</v>
      </c>
      <c r="AA47" s="3" t="s">
        <v>121</v>
      </c>
      <c r="AB47" s="5" t="s">
        <v>46</v>
      </c>
      <c r="AC47" s="3" t="s">
        <v>61</v>
      </c>
      <c r="AD47" s="3" t="s">
        <v>47</v>
      </c>
      <c r="AE47" s="3" t="s">
        <v>176</v>
      </c>
      <c r="AF47" s="5" t="s">
        <v>3836</v>
      </c>
      <c r="AG47" s="3" t="s">
        <v>184</v>
      </c>
      <c r="AH47" s="5" t="s">
        <v>5672</v>
      </c>
      <c r="AI47" s="3" t="s">
        <v>5673</v>
      </c>
      <c r="AK47" s="16">
        <f t="shared" si="5"/>
        <v>-256.96000000000004</v>
      </c>
      <c r="AL47" t="str">
        <f t="shared" si="6"/>
        <v xml:space="preserve">  </v>
      </c>
      <c r="AN47" s="23">
        <f t="shared" si="7"/>
        <v>-1.966546029764549</v>
      </c>
      <c r="AQ47" s="25">
        <f t="shared" si="3"/>
        <v>0.97538221462950636</v>
      </c>
      <c r="AR47" s="41">
        <f t="shared" si="4"/>
        <v>1.0252391165240229</v>
      </c>
    </row>
    <row r="48" spans="1:44" x14ac:dyDescent="0.25">
      <c r="A48" s="3" t="s">
        <v>321</v>
      </c>
      <c r="B48" s="4" t="s">
        <v>1585</v>
      </c>
      <c r="C48" s="3" t="s">
        <v>42</v>
      </c>
      <c r="D48" s="3" t="s">
        <v>1260</v>
      </c>
      <c r="E48" s="3" t="s">
        <v>5674</v>
      </c>
      <c r="F48" s="3" t="s">
        <v>814</v>
      </c>
      <c r="G48" s="3" t="s">
        <v>42</v>
      </c>
      <c r="H48" s="5" t="s">
        <v>46</v>
      </c>
      <c r="I48" s="3" t="s">
        <v>47</v>
      </c>
      <c r="J48" s="3" t="s">
        <v>46</v>
      </c>
      <c r="K48" s="3" t="s">
        <v>143</v>
      </c>
      <c r="L48" s="5" t="s">
        <v>3760</v>
      </c>
      <c r="M48" s="3" t="s">
        <v>2524</v>
      </c>
      <c r="N48" s="3" t="s">
        <v>47</v>
      </c>
      <c r="O48" s="3" t="s">
        <v>38</v>
      </c>
      <c r="P48" s="5" t="s">
        <v>2565</v>
      </c>
      <c r="Q48" s="3" t="s">
        <v>2565</v>
      </c>
      <c r="R48" s="3" t="s">
        <v>2565</v>
      </c>
      <c r="S48" s="3" t="s">
        <v>50</v>
      </c>
      <c r="T48" s="5" t="s">
        <v>2525</v>
      </c>
      <c r="U48" s="3" t="s">
        <v>47</v>
      </c>
      <c r="V48" s="3" t="s">
        <v>47</v>
      </c>
      <c r="W48" s="3" t="s">
        <v>176</v>
      </c>
      <c r="X48" s="5" t="s">
        <v>47</v>
      </c>
      <c r="Y48" s="3" t="s">
        <v>47</v>
      </c>
      <c r="Z48" s="3" t="s">
        <v>47</v>
      </c>
      <c r="AA48" s="3" t="s">
        <v>121</v>
      </c>
      <c r="AB48" s="5" t="s">
        <v>46</v>
      </c>
      <c r="AC48" s="3" t="s">
        <v>46</v>
      </c>
      <c r="AD48" s="3" t="s">
        <v>47</v>
      </c>
      <c r="AE48" s="3" t="s">
        <v>176</v>
      </c>
      <c r="AF48" s="5" t="s">
        <v>5675</v>
      </c>
      <c r="AG48" s="3" t="s">
        <v>184</v>
      </c>
      <c r="AH48" s="5" t="s">
        <v>5676</v>
      </c>
      <c r="AI48" s="3" t="s">
        <v>5677</v>
      </c>
      <c r="AK48" s="16">
        <f t="shared" si="5"/>
        <v>-72.889999999999873</v>
      </c>
      <c r="AL48" t="str">
        <f t="shared" si="6"/>
        <v xml:space="preserve">  </v>
      </c>
      <c r="AN48" s="23">
        <f t="shared" si="7"/>
        <v>-0.55762016512708878</v>
      </c>
      <c r="AQ48" s="25">
        <f t="shared" si="3"/>
        <v>0.71144810818200843</v>
      </c>
      <c r="AR48" s="41">
        <f t="shared" si="4"/>
        <v>1.4055838907989222</v>
      </c>
    </row>
    <row r="49" spans="1:44" x14ac:dyDescent="0.25">
      <c r="A49" s="3" t="s">
        <v>361</v>
      </c>
      <c r="B49" s="4" t="s">
        <v>2553</v>
      </c>
      <c r="C49" s="3" t="s">
        <v>42</v>
      </c>
      <c r="D49" s="3" t="s">
        <v>55</v>
      </c>
      <c r="E49" s="3" t="s">
        <v>5678</v>
      </c>
      <c r="F49" s="3" t="s">
        <v>337</v>
      </c>
      <c r="G49" s="3" t="s">
        <v>42</v>
      </c>
      <c r="H49" s="5" t="s">
        <v>47</v>
      </c>
      <c r="I49" s="3" t="s">
        <v>46</v>
      </c>
      <c r="J49" s="3" t="s">
        <v>47</v>
      </c>
      <c r="K49" s="3" t="s">
        <v>143</v>
      </c>
      <c r="L49" s="5" t="s">
        <v>47</v>
      </c>
      <c r="M49" s="3" t="s">
        <v>47</v>
      </c>
      <c r="N49" s="3" t="s">
        <v>47</v>
      </c>
      <c r="O49" s="3" t="s">
        <v>38</v>
      </c>
      <c r="P49" s="5" t="s">
        <v>47</v>
      </c>
      <c r="Q49" s="3" t="s">
        <v>48</v>
      </c>
      <c r="R49" s="3" t="s">
        <v>2524</v>
      </c>
      <c r="S49" s="3" t="s">
        <v>50</v>
      </c>
      <c r="T49" s="5" t="s">
        <v>46</v>
      </c>
      <c r="U49" s="3" t="s">
        <v>2525</v>
      </c>
      <c r="V49" s="3" t="s">
        <v>47</v>
      </c>
      <c r="W49" s="3" t="s">
        <v>176</v>
      </c>
      <c r="X49" s="5" t="s">
        <v>2518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47</v>
      </c>
      <c r="AE49" s="3" t="s">
        <v>176</v>
      </c>
      <c r="AF49" s="5" t="s">
        <v>3112</v>
      </c>
      <c r="AG49" s="3" t="s">
        <v>184</v>
      </c>
      <c r="AH49" s="5" t="s">
        <v>5679</v>
      </c>
      <c r="AI49" s="3" t="s">
        <v>5680</v>
      </c>
      <c r="AK49" s="16">
        <f t="shared" si="5"/>
        <v>40.75</v>
      </c>
      <c r="AL49" t="str">
        <f t="shared" si="6"/>
        <v xml:space="preserve">  </v>
      </c>
      <c r="AN49" s="23">
        <f t="shared" si="7"/>
        <v>0.3122137853124215</v>
      </c>
      <c r="AQ49" s="25">
        <f t="shared" si="3"/>
        <v>0.37743902811130114</v>
      </c>
      <c r="AR49" s="41">
        <f t="shared" si="4"/>
        <v>2.6494345457701711</v>
      </c>
    </row>
    <row r="50" spans="1:44" x14ac:dyDescent="0.25">
      <c r="A50" s="3" t="s">
        <v>81</v>
      </c>
      <c r="B50" s="4" t="s">
        <v>4423</v>
      </c>
      <c r="C50" s="3" t="s">
        <v>42</v>
      </c>
      <c r="D50" s="3" t="s">
        <v>115</v>
      </c>
      <c r="E50" s="3" t="s">
        <v>5681</v>
      </c>
      <c r="F50" s="3" t="s">
        <v>769</v>
      </c>
      <c r="G50" s="3" t="s">
        <v>42</v>
      </c>
      <c r="H50" s="5" t="s">
        <v>47</v>
      </c>
      <c r="I50" s="3" t="s">
        <v>46</v>
      </c>
      <c r="J50" s="3" t="s">
        <v>47</v>
      </c>
      <c r="K50" s="3" t="s">
        <v>143</v>
      </c>
      <c r="L50" s="5" t="s">
        <v>47</v>
      </c>
      <c r="M50" s="3" t="s">
        <v>47</v>
      </c>
      <c r="N50" s="3" t="s">
        <v>5424</v>
      </c>
      <c r="O50" s="3" t="s">
        <v>38</v>
      </c>
      <c r="P50" s="5" t="s">
        <v>40</v>
      </c>
      <c r="Q50" s="3" t="s">
        <v>2565</v>
      </c>
      <c r="R50" s="3" t="s">
        <v>2524</v>
      </c>
      <c r="S50" s="3" t="s">
        <v>454</v>
      </c>
      <c r="T50" s="5" t="s">
        <v>5559</v>
      </c>
      <c r="U50" s="3" t="s">
        <v>2525</v>
      </c>
      <c r="V50" s="3" t="s">
        <v>47</v>
      </c>
      <c r="W50" s="3" t="s">
        <v>176</v>
      </c>
      <c r="X50" s="5" t="s">
        <v>47</v>
      </c>
      <c r="Y50" s="3" t="s">
        <v>47</v>
      </c>
      <c r="Z50" s="3" t="s">
        <v>47</v>
      </c>
      <c r="AA50" s="3" t="s">
        <v>121</v>
      </c>
      <c r="AB50" s="5" t="s">
        <v>46</v>
      </c>
      <c r="AC50" s="3" t="s">
        <v>46</v>
      </c>
      <c r="AD50" s="3" t="s">
        <v>47</v>
      </c>
      <c r="AE50" s="3" t="s">
        <v>176</v>
      </c>
      <c r="AF50" s="5" t="s">
        <v>5682</v>
      </c>
      <c r="AG50" s="3" t="s">
        <v>195</v>
      </c>
      <c r="AH50" s="5" t="s">
        <v>5683</v>
      </c>
      <c r="AI50" s="3" t="s">
        <v>5684</v>
      </c>
      <c r="AK50" s="16">
        <f t="shared" si="5"/>
        <v>-8.9900000000000091</v>
      </c>
      <c r="AL50" t="str">
        <f t="shared" si="6"/>
        <v xml:space="preserve">  </v>
      </c>
      <c r="AN50" s="23">
        <f t="shared" si="7"/>
        <v>-6.8510789615960188E-2</v>
      </c>
      <c r="AQ50" s="25">
        <f t="shared" si="3"/>
        <v>0.52731048430673144</v>
      </c>
      <c r="AR50" s="41">
        <f t="shared" si="4"/>
        <v>1.8964159252678723</v>
      </c>
    </row>
    <row r="51" spans="1:44" x14ac:dyDescent="0.25">
      <c r="A51" s="3" t="s">
        <v>213</v>
      </c>
      <c r="B51" s="4" t="s">
        <v>5685</v>
      </c>
      <c r="C51" s="3" t="s">
        <v>278</v>
      </c>
      <c r="D51" s="3" t="s">
        <v>140</v>
      </c>
      <c r="E51" s="3" t="s">
        <v>42</v>
      </c>
      <c r="F51" s="3" t="s">
        <v>80</v>
      </c>
      <c r="G51" s="3" t="s">
        <v>42</v>
      </c>
      <c r="H51" s="5" t="s">
        <v>46</v>
      </c>
      <c r="I51" s="3" t="s">
        <v>47</v>
      </c>
      <c r="J51" s="3" t="s">
        <v>46</v>
      </c>
      <c r="K51" s="3" t="s">
        <v>138</v>
      </c>
      <c r="L51" s="5" t="s">
        <v>46</v>
      </c>
      <c r="M51" s="3" t="s">
        <v>47</v>
      </c>
      <c r="N51" s="3" t="s">
        <v>47</v>
      </c>
      <c r="O51" s="3" t="s">
        <v>38</v>
      </c>
      <c r="P51" s="5" t="s">
        <v>47</v>
      </c>
      <c r="Q51" s="3" t="s">
        <v>47</v>
      </c>
      <c r="R51" s="3" t="s">
        <v>2524</v>
      </c>
      <c r="S51" s="3" t="s">
        <v>50</v>
      </c>
      <c r="T51" s="5" t="s">
        <v>5559</v>
      </c>
      <c r="U51" s="3" t="s">
        <v>47</v>
      </c>
      <c r="V51" s="3" t="s">
        <v>47</v>
      </c>
      <c r="W51" s="3" t="s">
        <v>176</v>
      </c>
      <c r="X51" s="5" t="s">
        <v>47</v>
      </c>
      <c r="Y51" s="3" t="s">
        <v>47</v>
      </c>
      <c r="Z51" s="3" t="s">
        <v>47</v>
      </c>
      <c r="AA51" s="3" t="s">
        <v>121</v>
      </c>
      <c r="AB51" s="5" t="s">
        <v>46</v>
      </c>
      <c r="AC51" s="3" t="s">
        <v>47</v>
      </c>
      <c r="AD51" s="3" t="s">
        <v>47</v>
      </c>
      <c r="AE51" s="3" t="s">
        <v>176</v>
      </c>
      <c r="AF51" s="5" t="s">
        <v>3929</v>
      </c>
      <c r="AG51" s="3" t="s">
        <v>567</v>
      </c>
      <c r="AH51" s="5" t="s">
        <v>5686</v>
      </c>
      <c r="AI51" s="3" t="s">
        <v>42</v>
      </c>
      <c r="AK51" s="16">
        <f t="shared" si="5"/>
        <v>0</v>
      </c>
      <c r="AL51" t="str">
        <f t="shared" si="6"/>
        <v xml:space="preserve">  </v>
      </c>
      <c r="AN51" s="23">
        <f t="shared" si="7"/>
        <v>3.0131188396249919E-4</v>
      </c>
      <c r="AQ51" s="25">
        <f t="shared" si="3"/>
        <v>0.49987979395171878</v>
      </c>
      <c r="AR51" s="41">
        <f t="shared" si="4"/>
        <v>2.0004809398168746</v>
      </c>
    </row>
    <row r="52" spans="1:44" x14ac:dyDescent="0.25">
      <c r="A52" s="3" t="s">
        <v>189</v>
      </c>
      <c r="B52" s="4" t="s">
        <v>192</v>
      </c>
      <c r="C52" s="3" t="s">
        <v>42</v>
      </c>
      <c r="D52" s="3" t="s">
        <v>193</v>
      </c>
      <c r="E52" s="3" t="s">
        <v>5687</v>
      </c>
      <c r="F52" s="3" t="s">
        <v>2312</v>
      </c>
      <c r="G52" s="3" t="s">
        <v>42</v>
      </c>
      <c r="H52" s="5" t="s">
        <v>47</v>
      </c>
      <c r="I52" s="3" t="s">
        <v>46</v>
      </c>
      <c r="J52" s="3" t="s">
        <v>47</v>
      </c>
      <c r="K52" s="3" t="s">
        <v>143</v>
      </c>
      <c r="L52" s="5" t="s">
        <v>2518</v>
      </c>
      <c r="M52" s="3" t="s">
        <v>47</v>
      </c>
      <c r="N52" s="3" t="s">
        <v>47</v>
      </c>
      <c r="O52" s="3" t="s">
        <v>38</v>
      </c>
      <c r="P52" s="5" t="s">
        <v>2565</v>
      </c>
      <c r="Q52" s="3" t="s">
        <v>2565</v>
      </c>
      <c r="R52" s="3" t="s">
        <v>86</v>
      </c>
      <c r="S52" s="3" t="s">
        <v>50</v>
      </c>
      <c r="T52" s="5" t="s">
        <v>2525</v>
      </c>
      <c r="U52" s="3" t="s">
        <v>47</v>
      </c>
      <c r="V52" s="3" t="s">
        <v>47</v>
      </c>
      <c r="W52" s="3" t="s">
        <v>176</v>
      </c>
      <c r="X52" s="5" t="s">
        <v>47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61</v>
      </c>
      <c r="AD52" s="3" t="s">
        <v>47</v>
      </c>
      <c r="AE52" s="3" t="s">
        <v>67</v>
      </c>
      <c r="AF52" s="5" t="s">
        <v>157</v>
      </c>
      <c r="AG52" s="3" t="s">
        <v>567</v>
      </c>
      <c r="AH52" s="5" t="s">
        <v>5688</v>
      </c>
      <c r="AI52" s="3" t="s">
        <v>5689</v>
      </c>
      <c r="AK52" s="16">
        <f t="shared" si="5"/>
        <v>14.319999999999936</v>
      </c>
      <c r="AL52" t="str">
        <f t="shared" si="6"/>
        <v xml:space="preserve">  </v>
      </c>
      <c r="AN52" s="23">
        <f t="shared" si="7"/>
        <v>0.10991079947894443</v>
      </c>
      <c r="AQ52" s="25">
        <f t="shared" si="3"/>
        <v>0.45624005884595764</v>
      </c>
      <c r="AR52" s="41">
        <f t="shared" si="4"/>
        <v>2.1918285792998167</v>
      </c>
    </row>
    <row r="53" spans="1:44" x14ac:dyDescent="0.25">
      <c r="A53" s="3" t="s">
        <v>67</v>
      </c>
      <c r="B53" s="4" t="s">
        <v>718</v>
      </c>
      <c r="C53" s="3" t="s">
        <v>151</v>
      </c>
      <c r="D53" s="3" t="s">
        <v>140</v>
      </c>
      <c r="E53" s="3" t="s">
        <v>5690</v>
      </c>
      <c r="F53" s="3" t="s">
        <v>482</v>
      </c>
      <c r="G53" s="3" t="s">
        <v>42</v>
      </c>
      <c r="H53" s="5" t="s">
        <v>46</v>
      </c>
      <c r="I53" s="3" t="s">
        <v>47</v>
      </c>
      <c r="J53" s="3" t="s">
        <v>46</v>
      </c>
      <c r="K53" s="3" t="s">
        <v>113</v>
      </c>
      <c r="L53" s="5" t="s">
        <v>5665</v>
      </c>
      <c r="M53" s="3" t="s">
        <v>48</v>
      </c>
      <c r="N53" s="3" t="s">
        <v>47</v>
      </c>
      <c r="O53" s="3" t="s">
        <v>38</v>
      </c>
      <c r="P53" s="5" t="s">
        <v>2565</v>
      </c>
      <c r="Q53" s="3" t="s">
        <v>86</v>
      </c>
      <c r="R53" s="3" t="s">
        <v>2565</v>
      </c>
      <c r="S53" s="3" t="s">
        <v>67</v>
      </c>
      <c r="T53" s="5" t="s">
        <v>5559</v>
      </c>
      <c r="U53" s="3" t="s">
        <v>47</v>
      </c>
      <c r="V53" s="3" t="s">
        <v>47</v>
      </c>
      <c r="W53" s="3" t="s">
        <v>176</v>
      </c>
      <c r="X53" s="5" t="s">
        <v>47</v>
      </c>
      <c r="Y53" s="3" t="s">
        <v>2524</v>
      </c>
      <c r="Z53" s="3" t="s">
        <v>47</v>
      </c>
      <c r="AA53" s="3" t="s">
        <v>121</v>
      </c>
      <c r="AB53" s="5" t="s">
        <v>47</v>
      </c>
      <c r="AC53" s="3" t="s">
        <v>47</v>
      </c>
      <c r="AD53" s="3" t="s">
        <v>47</v>
      </c>
      <c r="AE53" s="3" t="s">
        <v>176</v>
      </c>
      <c r="AF53" s="5" t="s">
        <v>3964</v>
      </c>
      <c r="AG53" s="3" t="s">
        <v>954</v>
      </c>
      <c r="AH53" s="5" t="s">
        <v>5691</v>
      </c>
      <c r="AI53" s="3" t="s">
        <v>5692</v>
      </c>
      <c r="AK53" s="16">
        <f t="shared" si="5"/>
        <v>-103.97000000000003</v>
      </c>
      <c r="AL53" t="str">
        <f t="shared" si="6"/>
        <v xml:space="preserve">  </v>
      </c>
      <c r="AN53" s="23">
        <f t="shared" si="7"/>
        <v>-0.79551561725363007</v>
      </c>
      <c r="AQ53" s="25">
        <f t="shared" si="3"/>
        <v>0.78684318494953509</v>
      </c>
      <c r="AR53" s="41">
        <f t="shared" si="4"/>
        <v>1.2709012661323817</v>
      </c>
    </row>
    <row r="54" spans="1:44" x14ac:dyDescent="0.25">
      <c r="A54" s="3" t="s">
        <v>176</v>
      </c>
      <c r="B54" s="4" t="s">
        <v>5693</v>
      </c>
      <c r="C54" s="3" t="s">
        <v>63</v>
      </c>
      <c r="D54" s="3" t="s">
        <v>140</v>
      </c>
      <c r="E54" s="3" t="s">
        <v>42</v>
      </c>
      <c r="F54" s="3" t="s">
        <v>80</v>
      </c>
      <c r="G54" s="3" t="s">
        <v>42</v>
      </c>
      <c r="H54" s="5" t="s">
        <v>46</v>
      </c>
      <c r="I54" s="3" t="s">
        <v>47</v>
      </c>
      <c r="J54" s="3" t="s">
        <v>47</v>
      </c>
      <c r="K54" s="3" t="s">
        <v>143</v>
      </c>
      <c r="L54" s="5" t="s">
        <v>3760</v>
      </c>
      <c r="M54" s="3" t="s">
        <v>47</v>
      </c>
      <c r="N54" s="3" t="s">
        <v>47</v>
      </c>
      <c r="O54" s="3" t="s">
        <v>38</v>
      </c>
      <c r="P54" s="5" t="s">
        <v>2565</v>
      </c>
      <c r="Q54" s="3" t="s">
        <v>2565</v>
      </c>
      <c r="R54" s="3" t="s">
        <v>2565</v>
      </c>
      <c r="S54" s="3" t="s">
        <v>223</v>
      </c>
      <c r="T54" s="5" t="s">
        <v>2525</v>
      </c>
      <c r="U54" s="3" t="s">
        <v>47</v>
      </c>
      <c r="V54" s="3" t="s">
        <v>2525</v>
      </c>
      <c r="W54" s="3" t="s">
        <v>176</v>
      </c>
      <c r="X54" s="5" t="s">
        <v>47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47</v>
      </c>
      <c r="AD54" s="3" t="s">
        <v>47</v>
      </c>
      <c r="AE54" s="3" t="s">
        <v>176</v>
      </c>
      <c r="AF54" s="5" t="s">
        <v>3973</v>
      </c>
      <c r="AG54" s="3" t="s">
        <v>200</v>
      </c>
      <c r="AH54" s="5" t="s">
        <v>5694</v>
      </c>
      <c r="AI54" s="3" t="s">
        <v>42</v>
      </c>
      <c r="AK54" s="16">
        <f t="shared" si="5"/>
        <v>0</v>
      </c>
      <c r="AL54" t="str">
        <f t="shared" si="6"/>
        <v xml:space="preserve">  </v>
      </c>
      <c r="AN54" s="23">
        <f t="shared" si="7"/>
        <v>3.0131188396249919E-4</v>
      </c>
      <c r="AQ54" s="25">
        <f t="shared" si="3"/>
        <v>0.49987979395171878</v>
      </c>
      <c r="AR54" s="41">
        <f t="shared" si="4"/>
        <v>2.0004809398168746</v>
      </c>
    </row>
    <row r="55" spans="1:44" x14ac:dyDescent="0.25">
      <c r="A55" s="3" t="s">
        <v>439</v>
      </c>
      <c r="B55" s="4" t="s">
        <v>105</v>
      </c>
      <c r="C55" s="3" t="s">
        <v>58</v>
      </c>
      <c r="D55" s="3" t="s">
        <v>55</v>
      </c>
      <c r="E55" s="3" t="s">
        <v>5695</v>
      </c>
      <c r="F55" s="3" t="s">
        <v>607</v>
      </c>
      <c r="G55" s="3" t="s">
        <v>42</v>
      </c>
      <c r="H55" s="5" t="s">
        <v>46</v>
      </c>
      <c r="I55" s="3" t="s">
        <v>47</v>
      </c>
      <c r="J55" s="3" t="s">
        <v>47</v>
      </c>
      <c r="K55" s="3" t="s">
        <v>143</v>
      </c>
      <c r="L55" s="5" t="s">
        <v>47</v>
      </c>
      <c r="M55" s="3" t="s">
        <v>47</v>
      </c>
      <c r="N55" s="3" t="s">
        <v>47</v>
      </c>
      <c r="O55" s="3" t="s">
        <v>38</v>
      </c>
      <c r="P55" s="5" t="s">
        <v>47</v>
      </c>
      <c r="Q55" s="3" t="s">
        <v>40</v>
      </c>
      <c r="R55" s="3" t="s">
        <v>2565</v>
      </c>
      <c r="S55" s="3" t="s">
        <v>50</v>
      </c>
      <c r="T55" s="5" t="s">
        <v>5559</v>
      </c>
      <c r="U55" s="3" t="s">
        <v>47</v>
      </c>
      <c r="V55" s="3" t="s">
        <v>47</v>
      </c>
      <c r="W55" s="3" t="s">
        <v>176</v>
      </c>
      <c r="X55" s="5" t="s">
        <v>47</v>
      </c>
      <c r="Y55" s="3" t="s">
        <v>46</v>
      </c>
      <c r="Z55" s="3" t="s">
        <v>47</v>
      </c>
      <c r="AA55" s="3" t="s">
        <v>121</v>
      </c>
      <c r="AB55" s="5" t="s">
        <v>46</v>
      </c>
      <c r="AC55" s="3" t="s">
        <v>47</v>
      </c>
      <c r="AD55" s="3" t="s">
        <v>47</v>
      </c>
      <c r="AE55" s="3" t="s">
        <v>176</v>
      </c>
      <c r="AF55" s="5" t="s">
        <v>5696</v>
      </c>
      <c r="AG55" s="3" t="s">
        <v>184</v>
      </c>
      <c r="AH55" s="5" t="s">
        <v>5697</v>
      </c>
      <c r="AI55" s="3" t="s">
        <v>5698</v>
      </c>
      <c r="AK55" s="16">
        <f t="shared" si="5"/>
        <v>-187.53999999999996</v>
      </c>
      <c r="AL55" t="str">
        <f t="shared" si="6"/>
        <v xml:space="preserve">  </v>
      </c>
      <c r="AN55" s="23">
        <f t="shared" si="7"/>
        <v>-1.4351849523313305</v>
      </c>
      <c r="AQ55" s="25">
        <f t="shared" si="3"/>
        <v>0.92438279978113413</v>
      </c>
      <c r="AR55" s="41">
        <f t="shared" si="4"/>
        <v>1.0818029070172765</v>
      </c>
    </row>
    <row r="56" spans="1:44" x14ac:dyDescent="0.25">
      <c r="A56" s="3" t="s">
        <v>773</v>
      </c>
      <c r="B56" s="4" t="s">
        <v>2498</v>
      </c>
      <c r="C56" s="3" t="s">
        <v>42</v>
      </c>
      <c r="D56" s="3" t="s">
        <v>193</v>
      </c>
      <c r="E56" s="3" t="s">
        <v>5699</v>
      </c>
      <c r="F56" s="3" t="s">
        <v>533</v>
      </c>
      <c r="G56" s="3" t="s">
        <v>42</v>
      </c>
      <c r="H56" s="5" t="s">
        <v>46</v>
      </c>
      <c r="I56" s="3" t="s">
        <v>47</v>
      </c>
      <c r="J56" s="3" t="s">
        <v>47</v>
      </c>
      <c r="K56" s="3" t="s">
        <v>143</v>
      </c>
      <c r="L56" s="5" t="s">
        <v>47</v>
      </c>
      <c r="M56" s="3" t="s">
        <v>47</v>
      </c>
      <c r="N56" s="3" t="s">
        <v>5424</v>
      </c>
      <c r="O56" s="3" t="s">
        <v>38</v>
      </c>
      <c r="P56" s="5" t="s">
        <v>47</v>
      </c>
      <c r="Q56" s="3" t="s">
        <v>47</v>
      </c>
      <c r="R56" s="3" t="s">
        <v>47</v>
      </c>
      <c r="S56" s="3" t="s">
        <v>50</v>
      </c>
      <c r="T56" s="5" t="s">
        <v>5559</v>
      </c>
      <c r="U56" s="3" t="s">
        <v>47</v>
      </c>
      <c r="V56" s="3" t="s">
        <v>47</v>
      </c>
      <c r="W56" s="3" t="s">
        <v>176</v>
      </c>
      <c r="X56" s="5" t="s">
        <v>47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61</v>
      </c>
      <c r="AD56" s="3" t="s">
        <v>47</v>
      </c>
      <c r="AE56" s="3" t="s">
        <v>176</v>
      </c>
      <c r="AF56" s="5" t="s">
        <v>5700</v>
      </c>
      <c r="AG56" s="3" t="s">
        <v>184</v>
      </c>
      <c r="AH56" s="5" t="s">
        <v>5701</v>
      </c>
      <c r="AI56" s="3" t="s">
        <v>5702</v>
      </c>
      <c r="AK56" s="16">
        <f t="shared" si="5"/>
        <v>-63.220000000000027</v>
      </c>
      <c r="AL56" t="str">
        <f t="shared" si="6"/>
        <v xml:space="preserve">  </v>
      </c>
      <c r="AN56" s="23">
        <f t="shared" si="7"/>
        <v>-0.483603143825171</v>
      </c>
      <c r="AQ56" s="25">
        <f t="shared" si="3"/>
        <v>0.68566622840794123</v>
      </c>
      <c r="AR56" s="41">
        <f t="shared" si="4"/>
        <v>1.4584355457055471</v>
      </c>
    </row>
    <row r="57" spans="1:44" x14ac:dyDescent="0.25">
      <c r="A57" s="3" t="s">
        <v>2929</v>
      </c>
      <c r="B57" s="4" t="s">
        <v>5703</v>
      </c>
      <c r="C57" s="3" t="s">
        <v>151</v>
      </c>
      <c r="D57" s="3" t="s">
        <v>140</v>
      </c>
      <c r="E57" s="3" t="s">
        <v>42</v>
      </c>
      <c r="F57" s="3" t="s">
        <v>80</v>
      </c>
      <c r="G57" s="3" t="s">
        <v>42</v>
      </c>
      <c r="H57" s="5" t="s">
        <v>47</v>
      </c>
      <c r="I57" s="3" t="s">
        <v>46</v>
      </c>
      <c r="J57" s="3" t="s">
        <v>47</v>
      </c>
      <c r="K57" s="3" t="s">
        <v>143</v>
      </c>
      <c r="L57" s="5" t="s">
        <v>47</v>
      </c>
      <c r="M57" s="3" t="s">
        <v>2524</v>
      </c>
      <c r="N57" s="3" t="s">
        <v>47</v>
      </c>
      <c r="O57" s="3" t="s">
        <v>38</v>
      </c>
      <c r="P57" s="5" t="s">
        <v>47</v>
      </c>
      <c r="Q57" s="3" t="s">
        <v>48</v>
      </c>
      <c r="R57" s="3" t="s">
        <v>2524</v>
      </c>
      <c r="S57" s="3" t="s">
        <v>50</v>
      </c>
      <c r="T57" s="5" t="s">
        <v>5473</v>
      </c>
      <c r="U57" s="3" t="s">
        <v>47</v>
      </c>
      <c r="V57" s="3" t="s">
        <v>47</v>
      </c>
      <c r="W57" s="3" t="s">
        <v>176</v>
      </c>
      <c r="X57" s="5" t="s">
        <v>2518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47</v>
      </c>
      <c r="AD57" s="3" t="s">
        <v>47</v>
      </c>
      <c r="AE57" s="3" t="s">
        <v>176</v>
      </c>
      <c r="AF57" s="5" t="s">
        <v>5704</v>
      </c>
      <c r="AG57" s="3" t="s">
        <v>184</v>
      </c>
      <c r="AH57" s="5" t="s">
        <v>5705</v>
      </c>
      <c r="AI57" s="3" t="s">
        <v>42</v>
      </c>
      <c r="AK57" s="16">
        <f t="shared" si="5"/>
        <v>0</v>
      </c>
      <c r="AL57" t="str">
        <f t="shared" si="6"/>
        <v xml:space="preserve">  </v>
      </c>
      <c r="AN57" s="23">
        <f t="shared" si="7"/>
        <v>3.0131188396249919E-4</v>
      </c>
      <c r="AQ57" s="25">
        <f t="shared" si="3"/>
        <v>0.49987979395171878</v>
      </c>
      <c r="AR57" s="41">
        <f t="shared" si="4"/>
        <v>2.0004809398168746</v>
      </c>
    </row>
    <row r="58" spans="1:44" x14ac:dyDescent="0.25">
      <c r="A58" s="3" t="s">
        <v>2929</v>
      </c>
      <c r="B58" s="4" t="s">
        <v>646</v>
      </c>
      <c r="C58" s="3" t="s">
        <v>58</v>
      </c>
      <c r="D58" s="3" t="s">
        <v>426</v>
      </c>
      <c r="E58" s="3" t="s">
        <v>5706</v>
      </c>
      <c r="F58" s="3" t="s">
        <v>308</v>
      </c>
      <c r="G58" s="3" t="s">
        <v>42</v>
      </c>
      <c r="H58" s="5" t="s">
        <v>47</v>
      </c>
      <c r="I58" s="3" t="s">
        <v>46</v>
      </c>
      <c r="J58" s="3" t="s">
        <v>47</v>
      </c>
      <c r="K58" s="3" t="s">
        <v>143</v>
      </c>
      <c r="L58" s="5" t="s">
        <v>3760</v>
      </c>
      <c r="M58" s="3" t="s">
        <v>47</v>
      </c>
      <c r="N58" s="3" t="s">
        <v>86</v>
      </c>
      <c r="O58" s="3" t="s">
        <v>38</v>
      </c>
      <c r="P58" s="5" t="s">
        <v>2565</v>
      </c>
      <c r="Q58" s="3" t="s">
        <v>48</v>
      </c>
      <c r="R58" s="3" t="s">
        <v>47</v>
      </c>
      <c r="S58" s="3" t="s">
        <v>50</v>
      </c>
      <c r="T58" s="5" t="s">
        <v>2525</v>
      </c>
      <c r="U58" s="3" t="s">
        <v>2525</v>
      </c>
      <c r="V58" s="3" t="s">
        <v>47</v>
      </c>
      <c r="W58" s="3" t="s">
        <v>176</v>
      </c>
      <c r="X58" s="5" t="s">
        <v>47</v>
      </c>
      <c r="Y58" s="3" t="s">
        <v>47</v>
      </c>
      <c r="Z58" s="3" t="s">
        <v>47</v>
      </c>
      <c r="AA58" s="3" t="s">
        <v>121</v>
      </c>
      <c r="AB58" s="5" t="s">
        <v>47</v>
      </c>
      <c r="AC58" s="3" t="s">
        <v>47</v>
      </c>
      <c r="AD58" s="3" t="s">
        <v>47</v>
      </c>
      <c r="AE58" s="3" t="s">
        <v>176</v>
      </c>
      <c r="AF58" s="5" t="s">
        <v>5704</v>
      </c>
      <c r="AG58" s="3" t="s">
        <v>184</v>
      </c>
      <c r="AH58" s="5" t="s">
        <v>5705</v>
      </c>
      <c r="AI58" s="3" t="s">
        <v>5707</v>
      </c>
      <c r="AK58" s="16">
        <f t="shared" si="5"/>
        <v>-129.94000000000005</v>
      </c>
      <c r="AL58" t="str">
        <f t="shared" si="6"/>
        <v xml:space="preserve">  </v>
      </c>
      <c r="AN58" s="23">
        <f t="shared" si="7"/>
        <v>-0.99429762792693277</v>
      </c>
      <c r="AQ58" s="25">
        <f t="shared" si="3"/>
        <v>0.83996100490114789</v>
      </c>
      <c r="AR58" s="41">
        <f t="shared" si="4"/>
        <v>1.190531458204642</v>
      </c>
    </row>
    <row r="59" spans="1:44" x14ac:dyDescent="0.25">
      <c r="A59" s="3" t="s">
        <v>210</v>
      </c>
      <c r="B59" s="4" t="s">
        <v>3105</v>
      </c>
      <c r="C59" s="3" t="s">
        <v>58</v>
      </c>
      <c r="D59" s="3" t="s">
        <v>354</v>
      </c>
      <c r="E59" s="3" t="s">
        <v>5708</v>
      </c>
      <c r="F59" s="3" t="s">
        <v>597</v>
      </c>
      <c r="G59" s="3" t="s">
        <v>42</v>
      </c>
      <c r="H59" s="5" t="s">
        <v>47</v>
      </c>
      <c r="I59" s="3" t="s">
        <v>47</v>
      </c>
      <c r="J59" s="3" t="s">
        <v>47</v>
      </c>
      <c r="K59" s="3" t="s">
        <v>143</v>
      </c>
      <c r="L59" s="5" t="s">
        <v>47</v>
      </c>
      <c r="M59" s="3" t="s">
        <v>47</v>
      </c>
      <c r="N59" s="3" t="s">
        <v>86</v>
      </c>
      <c r="O59" s="3" t="s">
        <v>38</v>
      </c>
      <c r="P59" s="5" t="s">
        <v>40</v>
      </c>
      <c r="Q59" s="3" t="s">
        <v>46</v>
      </c>
      <c r="R59" s="3" t="s">
        <v>47</v>
      </c>
      <c r="S59" s="3" t="s">
        <v>50</v>
      </c>
      <c r="T59" s="5" t="s">
        <v>5473</v>
      </c>
      <c r="U59" s="3" t="s">
        <v>47</v>
      </c>
      <c r="V59" s="3" t="s">
        <v>47</v>
      </c>
      <c r="W59" s="3" t="s">
        <v>176</v>
      </c>
      <c r="X59" s="5" t="s">
        <v>47</v>
      </c>
      <c r="Y59" s="3" t="s">
        <v>47</v>
      </c>
      <c r="Z59" s="3" t="s">
        <v>47</v>
      </c>
      <c r="AA59" s="3" t="s">
        <v>121</v>
      </c>
      <c r="AB59" s="5" t="s">
        <v>46</v>
      </c>
      <c r="AC59" s="3" t="s">
        <v>86</v>
      </c>
      <c r="AD59" s="3" t="s">
        <v>47</v>
      </c>
      <c r="AE59" s="3" t="s">
        <v>176</v>
      </c>
      <c r="AF59" s="5" t="s">
        <v>5709</v>
      </c>
      <c r="AG59" s="3" t="s">
        <v>184</v>
      </c>
      <c r="AH59" s="5" t="s">
        <v>5710</v>
      </c>
      <c r="AI59" s="3" t="s">
        <v>4391</v>
      </c>
      <c r="AK59" s="16">
        <f t="shared" si="5"/>
        <v>-84.150000000000091</v>
      </c>
      <c r="AL59" t="str">
        <f t="shared" si="6"/>
        <v xml:space="preserve">  </v>
      </c>
      <c r="AN59" s="23">
        <f t="shared" si="7"/>
        <v>-0.64380751361308919</v>
      </c>
      <c r="AQ59" s="25">
        <f t="shared" si="3"/>
        <v>0.74014986954840656</v>
      </c>
      <c r="AR59" s="41">
        <f t="shared" si="4"/>
        <v>1.3510777224214574</v>
      </c>
    </row>
    <row r="60" spans="1:44" x14ac:dyDescent="0.25">
      <c r="A60" s="3" t="s">
        <v>188</v>
      </c>
      <c r="B60" s="4" t="s">
        <v>1013</v>
      </c>
      <c r="C60" s="3" t="s">
        <v>278</v>
      </c>
      <c r="D60" s="3" t="s">
        <v>140</v>
      </c>
      <c r="E60" s="3" t="s">
        <v>42</v>
      </c>
      <c r="F60" s="3" t="s">
        <v>80</v>
      </c>
      <c r="G60" s="3" t="s">
        <v>42</v>
      </c>
      <c r="H60" s="5" t="s">
        <v>46</v>
      </c>
      <c r="I60" s="3" t="s">
        <v>47</v>
      </c>
      <c r="J60" s="3" t="s">
        <v>47</v>
      </c>
      <c r="K60" s="3" t="s">
        <v>143</v>
      </c>
      <c r="L60" s="5" t="s">
        <v>5711</v>
      </c>
      <c r="M60" s="3" t="s">
        <v>47</v>
      </c>
      <c r="N60" s="3" t="s">
        <v>47</v>
      </c>
      <c r="O60" s="3" t="s">
        <v>38</v>
      </c>
      <c r="P60" s="5" t="s">
        <v>2565</v>
      </c>
      <c r="Q60" s="3" t="s">
        <v>40</v>
      </c>
      <c r="R60" s="3" t="s">
        <v>2565</v>
      </c>
      <c r="S60" s="3" t="s">
        <v>571</v>
      </c>
      <c r="T60" s="5" t="s">
        <v>5559</v>
      </c>
      <c r="U60" s="3" t="s">
        <v>47</v>
      </c>
      <c r="V60" s="3" t="s">
        <v>47</v>
      </c>
      <c r="W60" s="3" t="s">
        <v>176</v>
      </c>
      <c r="X60" s="5" t="s">
        <v>47</v>
      </c>
      <c r="Y60" s="3" t="s">
        <v>47</v>
      </c>
      <c r="Z60" s="3" t="s">
        <v>47</v>
      </c>
      <c r="AA60" s="3" t="s">
        <v>121</v>
      </c>
      <c r="AB60" s="5" t="s">
        <v>46</v>
      </c>
      <c r="AC60" s="3" t="s">
        <v>47</v>
      </c>
      <c r="AD60" s="3" t="s">
        <v>47</v>
      </c>
      <c r="AE60" s="3" t="s">
        <v>176</v>
      </c>
      <c r="AF60" s="5" t="s">
        <v>5712</v>
      </c>
      <c r="AG60" s="3" t="s">
        <v>567</v>
      </c>
      <c r="AH60" s="5" t="s">
        <v>5713</v>
      </c>
      <c r="AI60" s="3" t="s">
        <v>42</v>
      </c>
      <c r="AK60" s="16">
        <f t="shared" si="5"/>
        <v>0</v>
      </c>
      <c r="AL60" t="str">
        <f t="shared" si="6"/>
        <v xml:space="preserve">  </v>
      </c>
      <c r="AN60" s="23">
        <f t="shared" si="7"/>
        <v>3.0131188396249919E-4</v>
      </c>
      <c r="AQ60" s="25">
        <f t="shared" si="3"/>
        <v>0.49987979395171878</v>
      </c>
      <c r="AR60" s="41">
        <f t="shared" si="4"/>
        <v>2.0004809398168746</v>
      </c>
    </row>
    <row r="61" spans="1:44" x14ac:dyDescent="0.25">
      <c r="A61" s="3" t="s">
        <v>340</v>
      </c>
      <c r="B61" s="4" t="s">
        <v>5714</v>
      </c>
      <c r="C61" s="3" t="s">
        <v>42</v>
      </c>
      <c r="D61" s="3" t="s">
        <v>140</v>
      </c>
      <c r="E61" s="3" t="s">
        <v>42</v>
      </c>
      <c r="F61" s="3" t="s">
        <v>80</v>
      </c>
      <c r="G61" s="3" t="s">
        <v>42</v>
      </c>
      <c r="H61" s="5" t="s">
        <v>47</v>
      </c>
      <c r="I61" s="3" t="s">
        <v>47</v>
      </c>
      <c r="J61" s="3" t="s">
        <v>47</v>
      </c>
      <c r="K61" s="3" t="s">
        <v>143</v>
      </c>
      <c r="L61" s="5" t="s">
        <v>3871</v>
      </c>
      <c r="M61" s="3" t="s">
        <v>86</v>
      </c>
      <c r="N61" s="3" t="s">
        <v>86</v>
      </c>
      <c r="O61" s="3" t="s">
        <v>302</v>
      </c>
      <c r="P61" s="5" t="s">
        <v>47</v>
      </c>
      <c r="Q61" s="3" t="s">
        <v>48</v>
      </c>
      <c r="R61" s="3" t="s">
        <v>86</v>
      </c>
      <c r="S61" s="3" t="s">
        <v>1128</v>
      </c>
      <c r="T61" s="5" t="s">
        <v>47</v>
      </c>
      <c r="U61" s="3" t="s">
        <v>47</v>
      </c>
      <c r="V61" s="3" t="s">
        <v>47</v>
      </c>
      <c r="W61" s="3" t="s">
        <v>176</v>
      </c>
      <c r="X61" s="5" t="s">
        <v>47</v>
      </c>
      <c r="Y61" s="3" t="s">
        <v>47</v>
      </c>
      <c r="Z61" s="3" t="s">
        <v>47</v>
      </c>
      <c r="AA61" s="3" t="s">
        <v>121</v>
      </c>
      <c r="AB61" s="5" t="s">
        <v>5401</v>
      </c>
      <c r="AC61" s="3" t="s">
        <v>47</v>
      </c>
      <c r="AD61" s="3" t="s">
        <v>47</v>
      </c>
      <c r="AE61" s="3" t="s">
        <v>176</v>
      </c>
      <c r="AF61" s="5" t="s">
        <v>5715</v>
      </c>
      <c r="AG61" s="3" t="s">
        <v>1633</v>
      </c>
      <c r="AH61" s="5" t="s">
        <v>5716</v>
      </c>
      <c r="AI61" s="3" t="s">
        <v>42</v>
      </c>
      <c r="AK61" s="16">
        <f t="shared" si="5"/>
        <v>0</v>
      </c>
      <c r="AL61" t="str">
        <f t="shared" si="6"/>
        <v xml:space="preserve">  </v>
      </c>
      <c r="AN61" s="23">
        <f t="shared" si="7"/>
        <v>3.0131188396249919E-4</v>
      </c>
      <c r="AQ61" s="25">
        <f t="shared" si="3"/>
        <v>0.49987979395171878</v>
      </c>
      <c r="AR61" s="41">
        <f t="shared" si="4"/>
        <v>2.0004809398168746</v>
      </c>
    </row>
    <row r="62" spans="1:44" x14ac:dyDescent="0.25">
      <c r="A62" s="3" t="s">
        <v>78</v>
      </c>
      <c r="B62" s="4" t="s">
        <v>428</v>
      </c>
      <c r="C62" s="3" t="s">
        <v>42</v>
      </c>
      <c r="D62" s="3" t="s">
        <v>377</v>
      </c>
      <c r="E62" s="3" t="s">
        <v>5717</v>
      </c>
      <c r="F62" s="3" t="s">
        <v>1619</v>
      </c>
      <c r="G62" s="3" t="s">
        <v>42</v>
      </c>
      <c r="H62" s="5" t="s">
        <v>46</v>
      </c>
      <c r="I62" s="3" t="s">
        <v>47</v>
      </c>
      <c r="J62" s="3" t="s">
        <v>47</v>
      </c>
      <c r="K62" s="3" t="s">
        <v>143</v>
      </c>
      <c r="L62" s="5" t="s">
        <v>47</v>
      </c>
      <c r="M62" s="3" t="s">
        <v>47</v>
      </c>
      <c r="N62" s="3" t="s">
        <v>5473</v>
      </c>
      <c r="O62" s="3" t="s">
        <v>38</v>
      </c>
      <c r="P62" s="5" t="s">
        <v>86</v>
      </c>
      <c r="Q62" s="3" t="s">
        <v>2565</v>
      </c>
      <c r="R62" s="3" t="s">
        <v>2565</v>
      </c>
      <c r="S62" s="3" t="s">
        <v>50</v>
      </c>
      <c r="T62" s="5" t="s">
        <v>2525</v>
      </c>
      <c r="U62" s="3" t="s">
        <v>47</v>
      </c>
      <c r="V62" s="3" t="s">
        <v>2525</v>
      </c>
      <c r="W62" s="3" t="s">
        <v>189</v>
      </c>
      <c r="X62" s="5" t="s">
        <v>47</v>
      </c>
      <c r="Y62" s="3" t="s">
        <v>47</v>
      </c>
      <c r="Z62" s="3" t="s">
        <v>47</v>
      </c>
      <c r="AA62" s="3" t="s">
        <v>121</v>
      </c>
      <c r="AB62" s="5" t="s">
        <v>47</v>
      </c>
      <c r="AC62" s="3" t="s">
        <v>47</v>
      </c>
      <c r="AD62" s="3" t="s">
        <v>47</v>
      </c>
      <c r="AE62" s="3" t="s">
        <v>176</v>
      </c>
      <c r="AF62" s="5" t="s">
        <v>5718</v>
      </c>
      <c r="AG62" s="3" t="s">
        <v>237</v>
      </c>
      <c r="AH62" s="5" t="s">
        <v>5719</v>
      </c>
      <c r="AI62" s="3" t="s">
        <v>5720</v>
      </c>
      <c r="AK62" s="16">
        <f t="shared" si="5"/>
        <v>-267.55999999999995</v>
      </c>
      <c r="AL62" t="str">
        <f t="shared" si="6"/>
        <v xml:space="preserve">  </v>
      </c>
      <c r="AN62" s="23">
        <f t="shared" si="7"/>
        <v>-2.04768154432508</v>
      </c>
      <c r="AQ62" s="25">
        <f t="shared" si="3"/>
        <v>0.97970439331186809</v>
      </c>
      <c r="AR62" s="41">
        <f t="shared" si="4"/>
        <v>1.0207160515219524</v>
      </c>
    </row>
    <row r="63" spans="1:44" x14ac:dyDescent="0.25">
      <c r="A63" s="3" t="s">
        <v>396</v>
      </c>
      <c r="B63" s="4" t="s">
        <v>4046</v>
      </c>
      <c r="C63" s="3" t="s">
        <v>278</v>
      </c>
      <c r="D63" s="3" t="s">
        <v>90</v>
      </c>
      <c r="E63" s="3" t="s">
        <v>5721</v>
      </c>
      <c r="F63" s="3" t="s">
        <v>1910</v>
      </c>
      <c r="G63" s="3" t="s">
        <v>42</v>
      </c>
      <c r="H63" s="5" t="s">
        <v>47</v>
      </c>
      <c r="I63" s="3" t="s">
        <v>47</v>
      </c>
      <c r="J63" s="3" t="s">
        <v>47</v>
      </c>
      <c r="K63" s="3" t="s">
        <v>143</v>
      </c>
      <c r="L63" s="5" t="s">
        <v>3871</v>
      </c>
      <c r="M63" s="3" t="s">
        <v>47</v>
      </c>
      <c r="N63" s="3" t="s">
        <v>47</v>
      </c>
      <c r="O63" s="3" t="s">
        <v>38</v>
      </c>
      <c r="P63" s="5" t="s">
        <v>47</v>
      </c>
      <c r="Q63" s="3" t="s">
        <v>47</v>
      </c>
      <c r="R63" s="3" t="s">
        <v>47</v>
      </c>
      <c r="S63" s="3" t="s">
        <v>50</v>
      </c>
      <c r="T63" s="5" t="s">
        <v>47</v>
      </c>
      <c r="U63" s="3" t="s">
        <v>47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46</v>
      </c>
      <c r="AC63" s="3" t="s">
        <v>86</v>
      </c>
      <c r="AD63" s="3" t="s">
        <v>47</v>
      </c>
      <c r="AE63" s="3" t="s">
        <v>176</v>
      </c>
      <c r="AF63" s="5" t="s">
        <v>5722</v>
      </c>
      <c r="AG63" s="3" t="s">
        <v>184</v>
      </c>
      <c r="AH63" s="5" t="s">
        <v>5723</v>
      </c>
      <c r="AI63" s="3" t="s">
        <v>5329</v>
      </c>
      <c r="AK63" s="16">
        <f t="shared" si="5"/>
        <v>64.730000000000018</v>
      </c>
      <c r="AL63" t="str">
        <f t="shared" si="6"/>
        <v xml:space="preserve">  </v>
      </c>
      <c r="AN63" s="23">
        <f t="shared" si="7"/>
        <v>0.49576375127105843</v>
      </c>
      <c r="AQ63" s="25">
        <f t="shared" si="3"/>
        <v>0.31003055119065426</v>
      </c>
      <c r="AR63" s="41">
        <f t="shared" si="4"/>
        <v>3.2254885725279601</v>
      </c>
    </row>
    <row r="64" spans="1:44" x14ac:dyDescent="0.25">
      <c r="A64" s="3" t="s">
        <v>38</v>
      </c>
      <c r="B64" s="4" t="s">
        <v>5724</v>
      </c>
      <c r="C64" s="3" t="s">
        <v>58</v>
      </c>
      <c r="D64" s="3" t="s">
        <v>140</v>
      </c>
      <c r="E64" s="3" t="s">
        <v>42</v>
      </c>
      <c r="F64" s="3" t="s">
        <v>80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3871</v>
      </c>
      <c r="M64" s="3" t="s">
        <v>47</v>
      </c>
      <c r="N64" s="3" t="s">
        <v>47</v>
      </c>
      <c r="O64" s="3" t="s">
        <v>38</v>
      </c>
      <c r="P64" s="5" t="s">
        <v>47</v>
      </c>
      <c r="Q64" s="3" t="s">
        <v>48</v>
      </c>
      <c r="R64" s="3" t="s">
        <v>47</v>
      </c>
      <c r="S64" s="3" t="s">
        <v>50</v>
      </c>
      <c r="T64" s="5" t="s">
        <v>5559</v>
      </c>
      <c r="U64" s="3" t="s">
        <v>47</v>
      </c>
      <c r="V64" s="3" t="s">
        <v>47</v>
      </c>
      <c r="W64" s="3" t="s">
        <v>176</v>
      </c>
      <c r="X64" s="5" t="s">
        <v>47</v>
      </c>
      <c r="Y64" s="3" t="s">
        <v>47</v>
      </c>
      <c r="Z64" s="3" t="s">
        <v>47</v>
      </c>
      <c r="AA64" s="3" t="s">
        <v>121</v>
      </c>
      <c r="AB64" s="5" t="s">
        <v>47</v>
      </c>
      <c r="AC64" s="3" t="s">
        <v>47</v>
      </c>
      <c r="AD64" s="3" t="s">
        <v>47</v>
      </c>
      <c r="AE64" s="3" t="s">
        <v>176</v>
      </c>
      <c r="AF64" s="5" t="s">
        <v>5725</v>
      </c>
      <c r="AG64" s="3" t="s">
        <v>184</v>
      </c>
      <c r="AH64" s="5" t="s">
        <v>5726</v>
      </c>
      <c r="AI64" s="3" t="s">
        <v>42</v>
      </c>
      <c r="AK64" s="16">
        <f t="shared" si="5"/>
        <v>0</v>
      </c>
      <c r="AL64" t="str">
        <f t="shared" si="6"/>
        <v xml:space="preserve">  </v>
      </c>
      <c r="AN64" s="23">
        <f t="shared" si="7"/>
        <v>3.0131188396249919E-4</v>
      </c>
      <c r="AQ64" s="25">
        <f t="shared" si="3"/>
        <v>0.49987979395171878</v>
      </c>
      <c r="AR64" s="41">
        <f t="shared" si="4"/>
        <v>2.0004809398168746</v>
      </c>
    </row>
    <row r="65" spans="1:44" x14ac:dyDescent="0.25">
      <c r="A65" s="3" t="s">
        <v>411</v>
      </c>
      <c r="B65" s="4" t="s">
        <v>1457</v>
      </c>
      <c r="C65" s="3" t="s">
        <v>58</v>
      </c>
      <c r="D65" s="3" t="s">
        <v>729</v>
      </c>
      <c r="E65" s="3" t="s">
        <v>5727</v>
      </c>
      <c r="F65" s="3" t="s">
        <v>834</v>
      </c>
      <c r="G65" s="3" t="s">
        <v>42</v>
      </c>
      <c r="H65" s="5" t="s">
        <v>47</v>
      </c>
      <c r="I65" s="3" t="s">
        <v>47</v>
      </c>
      <c r="J65" s="3" t="s">
        <v>46</v>
      </c>
      <c r="K65" s="3" t="s">
        <v>143</v>
      </c>
      <c r="L65" s="5" t="s">
        <v>47</v>
      </c>
      <c r="M65" s="3" t="s">
        <v>47</v>
      </c>
      <c r="N65" s="3" t="s">
        <v>47</v>
      </c>
      <c r="O65" s="3" t="s">
        <v>38</v>
      </c>
      <c r="P65" s="5" t="s">
        <v>40</v>
      </c>
      <c r="Q65" s="3" t="s">
        <v>47</v>
      </c>
      <c r="R65" s="3" t="s">
        <v>2565</v>
      </c>
      <c r="S65" s="3" t="s">
        <v>50</v>
      </c>
      <c r="T65" s="5" t="s">
        <v>47</v>
      </c>
      <c r="U65" s="3" t="s">
        <v>47</v>
      </c>
      <c r="V65" s="3" t="s">
        <v>47</v>
      </c>
      <c r="W65" s="3" t="s">
        <v>176</v>
      </c>
      <c r="X65" s="5" t="s">
        <v>47</v>
      </c>
      <c r="Y65" s="3" t="s">
        <v>47</v>
      </c>
      <c r="Z65" s="3" t="s">
        <v>47</v>
      </c>
      <c r="AA65" s="3" t="s">
        <v>121</v>
      </c>
      <c r="AB65" s="5" t="s">
        <v>47</v>
      </c>
      <c r="AC65" s="3" t="s">
        <v>47</v>
      </c>
      <c r="AD65" s="3" t="s">
        <v>47</v>
      </c>
      <c r="AE65" s="3" t="s">
        <v>176</v>
      </c>
      <c r="AF65" s="5" t="s">
        <v>3186</v>
      </c>
      <c r="AG65" s="3" t="s">
        <v>184</v>
      </c>
      <c r="AH65" s="5" t="s">
        <v>5728</v>
      </c>
      <c r="AI65" s="9" t="s">
        <v>5729</v>
      </c>
      <c r="AK65" s="16">
        <f t="shared" si="5"/>
        <v>-511.77</v>
      </c>
      <c r="AL65" t="str">
        <f t="shared" si="6"/>
        <v xml:space="preserve">  </v>
      </c>
      <c r="AN65" s="23">
        <f t="shared" si="7"/>
        <v>-3.9169366396861593</v>
      </c>
      <c r="AQ65" s="25">
        <f t="shared" si="3"/>
        <v>0.99995515934641299</v>
      </c>
      <c r="AR65" s="41">
        <f t="shared" si="4"/>
        <v>1.0000448426643613</v>
      </c>
    </row>
    <row r="66" spans="1:44" x14ac:dyDescent="0.25">
      <c r="A66" s="3" t="s">
        <v>196</v>
      </c>
      <c r="B66" s="4" t="s">
        <v>1522</v>
      </c>
      <c r="C66" s="3" t="s">
        <v>58</v>
      </c>
      <c r="D66" s="3" t="s">
        <v>115</v>
      </c>
      <c r="E66" s="3" t="s">
        <v>5730</v>
      </c>
      <c r="F66" s="3" t="s">
        <v>578</v>
      </c>
      <c r="G66" s="3" t="s">
        <v>42</v>
      </c>
      <c r="H66" s="5" t="s">
        <v>47</v>
      </c>
      <c r="I66" s="3" t="s">
        <v>47</v>
      </c>
      <c r="J66" s="3" t="s">
        <v>47</v>
      </c>
      <c r="K66" s="3" t="s">
        <v>143</v>
      </c>
      <c r="L66" s="5" t="s">
        <v>47</v>
      </c>
      <c r="M66" s="3" t="s">
        <v>47</v>
      </c>
      <c r="N66" s="3" t="s">
        <v>5424</v>
      </c>
      <c r="O66" s="3" t="s">
        <v>38</v>
      </c>
      <c r="P66" s="5" t="s">
        <v>47</v>
      </c>
      <c r="Q66" s="3" t="s">
        <v>47</v>
      </c>
      <c r="R66" s="3" t="s">
        <v>47</v>
      </c>
      <c r="S66" s="3" t="s">
        <v>50</v>
      </c>
      <c r="T66" s="5" t="s">
        <v>5559</v>
      </c>
      <c r="U66" s="3" t="s">
        <v>47</v>
      </c>
      <c r="V66" s="3" t="s">
        <v>47</v>
      </c>
      <c r="W66" s="3" t="s">
        <v>176</v>
      </c>
      <c r="X66" s="5" t="s">
        <v>47</v>
      </c>
      <c r="Y66" s="3" t="s">
        <v>47</v>
      </c>
      <c r="Z66" s="3" t="s">
        <v>47</v>
      </c>
      <c r="AA66" s="3" t="s">
        <v>121</v>
      </c>
      <c r="AB66" s="5" t="s">
        <v>47</v>
      </c>
      <c r="AC66" s="3" t="s">
        <v>47</v>
      </c>
      <c r="AD66" s="3" t="s">
        <v>47</v>
      </c>
      <c r="AE66" s="3" t="s">
        <v>176</v>
      </c>
      <c r="AF66" s="5" t="s">
        <v>5731</v>
      </c>
      <c r="AG66" s="3" t="s">
        <v>184</v>
      </c>
      <c r="AH66" s="5" t="s">
        <v>5732</v>
      </c>
      <c r="AI66" s="3" t="s">
        <v>5733</v>
      </c>
      <c r="AK66" s="16">
        <f t="shared" si="5"/>
        <v>-33.490000000000009</v>
      </c>
      <c r="AL66" t="str">
        <f t="shared" si="6"/>
        <v xml:space="preserve">  </v>
      </c>
      <c r="AN66" s="23">
        <f t="shared" si="7"/>
        <v>-0.2560409883643589</v>
      </c>
      <c r="AQ66" s="25">
        <f t="shared" si="3"/>
        <v>0.60104040611282461</v>
      </c>
      <c r="AR66" s="41">
        <f t="shared" si="4"/>
        <v>1.6637816523308493</v>
      </c>
    </row>
    <row r="67" spans="1:44" x14ac:dyDescent="0.25">
      <c r="A67" s="3" t="s">
        <v>194</v>
      </c>
      <c r="B67" s="4" t="s">
        <v>3556</v>
      </c>
      <c r="C67" s="3" t="s">
        <v>151</v>
      </c>
      <c r="D67" s="3" t="s">
        <v>140</v>
      </c>
      <c r="E67" s="3" t="s">
        <v>5734</v>
      </c>
      <c r="F67" s="3" t="s">
        <v>5735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5478</v>
      </c>
      <c r="M67" s="3" t="s">
        <v>47</v>
      </c>
      <c r="N67" s="3" t="s">
        <v>47</v>
      </c>
      <c r="O67" s="3" t="s">
        <v>38</v>
      </c>
      <c r="P67" s="5" t="s">
        <v>47</v>
      </c>
      <c r="Q67" s="3" t="s">
        <v>40</v>
      </c>
      <c r="R67" s="3" t="s">
        <v>47</v>
      </c>
      <c r="S67" s="3" t="s">
        <v>50</v>
      </c>
      <c r="T67" s="5" t="s">
        <v>47</v>
      </c>
      <c r="U67" s="3" t="s">
        <v>47</v>
      </c>
      <c r="V67" s="3" t="s">
        <v>47</v>
      </c>
      <c r="W67" s="3" t="s">
        <v>176</v>
      </c>
      <c r="X67" s="5" t="s">
        <v>47</v>
      </c>
      <c r="Y67" s="3" t="s">
        <v>47</v>
      </c>
      <c r="Z67" s="3" t="s">
        <v>47</v>
      </c>
      <c r="AA67" s="3" t="s">
        <v>121</v>
      </c>
      <c r="AB67" s="5" t="s">
        <v>47</v>
      </c>
      <c r="AC67" s="3" t="s">
        <v>47</v>
      </c>
      <c r="AD67" s="3" t="s">
        <v>47</v>
      </c>
      <c r="AE67" s="3" t="s">
        <v>176</v>
      </c>
      <c r="AF67" s="5" t="s">
        <v>3758</v>
      </c>
      <c r="AG67" s="3" t="s">
        <v>184</v>
      </c>
      <c r="AH67" s="5" t="s">
        <v>5736</v>
      </c>
      <c r="AI67" s="3" t="s">
        <v>3730</v>
      </c>
      <c r="AK67" s="16">
        <f t="shared" si="5"/>
        <v>3.8599999999999</v>
      </c>
      <c r="AL67" t="str">
        <f t="shared" si="6"/>
        <v xml:space="preserve">  </v>
      </c>
      <c r="AN67" s="23">
        <f t="shared" si="7"/>
        <v>2.9846886054117609E-2</v>
      </c>
      <c r="AQ67" s="25">
        <f t="shared" si="3"/>
        <v>0.48809458287116048</v>
      </c>
      <c r="AR67" s="41">
        <f t="shared" si="4"/>
        <v>2.0487832381126103</v>
      </c>
    </row>
    <row r="68" spans="1:44" x14ac:dyDescent="0.25">
      <c r="A68" s="3" t="s">
        <v>80</v>
      </c>
      <c r="B68" s="4" t="s">
        <v>5737</v>
      </c>
      <c r="C68" s="3" t="s">
        <v>42</v>
      </c>
      <c r="D68" s="3" t="s">
        <v>90</v>
      </c>
      <c r="E68" s="3" t="s">
        <v>5738</v>
      </c>
      <c r="F68" s="3" t="s">
        <v>80</v>
      </c>
      <c r="G68" s="3" t="s">
        <v>111</v>
      </c>
      <c r="H68" s="5" t="s">
        <v>46</v>
      </c>
      <c r="I68" s="3" t="s">
        <v>46</v>
      </c>
      <c r="J68" s="3" t="s">
        <v>47</v>
      </c>
      <c r="K68" s="3" t="s">
        <v>143</v>
      </c>
      <c r="L68" s="5" t="s">
        <v>46</v>
      </c>
      <c r="M68" s="3" t="s">
        <v>86</v>
      </c>
      <c r="N68" s="3" t="s">
        <v>47</v>
      </c>
      <c r="O68" s="3" t="s">
        <v>38</v>
      </c>
      <c r="P68" s="5" t="s">
        <v>47</v>
      </c>
      <c r="Q68" s="3" t="s">
        <v>47</v>
      </c>
      <c r="R68" s="3" t="s">
        <v>2565</v>
      </c>
      <c r="S68" s="3" t="s">
        <v>50</v>
      </c>
      <c r="T68" s="5" t="s">
        <v>2525</v>
      </c>
      <c r="U68" s="3" t="s">
        <v>47</v>
      </c>
      <c r="V68" s="3" t="s">
        <v>2525</v>
      </c>
      <c r="W68" s="3" t="s">
        <v>176</v>
      </c>
      <c r="X68" s="5" t="s">
        <v>47</v>
      </c>
      <c r="Y68" s="3" t="s">
        <v>47</v>
      </c>
      <c r="Z68" s="3" t="s">
        <v>47</v>
      </c>
      <c r="AA68" s="3" t="s">
        <v>121</v>
      </c>
      <c r="AB68" s="5" t="s">
        <v>47</v>
      </c>
      <c r="AC68" s="3" t="s">
        <v>46</v>
      </c>
      <c r="AD68" s="3" t="s">
        <v>47</v>
      </c>
      <c r="AE68" s="3" t="s">
        <v>176</v>
      </c>
      <c r="AF68" s="5" t="s">
        <v>3123</v>
      </c>
      <c r="AG68" s="3" t="s">
        <v>184</v>
      </c>
      <c r="AH68" s="5" t="s">
        <v>80</v>
      </c>
      <c r="AI68" s="3" t="s">
        <v>80</v>
      </c>
    </row>
    <row r="69" spans="1:44" x14ac:dyDescent="0.25">
      <c r="A69" s="3" t="s">
        <v>80</v>
      </c>
      <c r="B69" s="4" t="s">
        <v>5739</v>
      </c>
      <c r="C69" s="3" t="s">
        <v>42</v>
      </c>
      <c r="D69" s="3" t="s">
        <v>186</v>
      </c>
      <c r="E69" s="3" t="s">
        <v>5740</v>
      </c>
      <c r="F69" s="3" t="s">
        <v>80</v>
      </c>
      <c r="G69" s="3" t="s">
        <v>42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5711</v>
      </c>
      <c r="M69" s="3" t="s">
        <v>2525</v>
      </c>
      <c r="N69" s="3" t="s">
        <v>86</v>
      </c>
      <c r="O69" s="3" t="s">
        <v>38</v>
      </c>
      <c r="P69" s="5" t="s">
        <v>2565</v>
      </c>
      <c r="Q69" s="3" t="s">
        <v>47</v>
      </c>
      <c r="R69" s="3" t="s">
        <v>2524</v>
      </c>
      <c r="S69" s="3" t="s">
        <v>50</v>
      </c>
      <c r="T69" s="5" t="s">
        <v>5473</v>
      </c>
      <c r="U69" s="3" t="s">
        <v>47</v>
      </c>
      <c r="V69" s="3" t="s">
        <v>47</v>
      </c>
      <c r="W69" s="3" t="s">
        <v>176</v>
      </c>
      <c r="X69" s="5" t="s">
        <v>47</v>
      </c>
      <c r="Y69" s="3" t="s">
        <v>47</v>
      </c>
      <c r="Z69" s="3" t="s">
        <v>47</v>
      </c>
      <c r="AA69" s="3" t="s">
        <v>121</v>
      </c>
      <c r="AB69" s="5" t="s">
        <v>46</v>
      </c>
      <c r="AC69" s="3" t="s">
        <v>47</v>
      </c>
      <c r="AD69" s="3" t="s">
        <v>47</v>
      </c>
      <c r="AE69" s="3" t="s">
        <v>176</v>
      </c>
      <c r="AF69" s="5" t="s">
        <v>5741</v>
      </c>
      <c r="AG69" s="3" t="s">
        <v>184</v>
      </c>
      <c r="AH69" s="5" t="s">
        <v>80</v>
      </c>
      <c r="AI69" s="3" t="s">
        <v>80</v>
      </c>
    </row>
    <row r="70" spans="1:44" x14ac:dyDescent="0.25">
      <c r="A70" s="67" t="s">
        <v>5742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</row>
    <row r="71" spans="1:44" x14ac:dyDescent="0.25">
      <c r="A71" s="66" t="s">
        <v>162</v>
      </c>
      <c r="B71" s="66"/>
      <c r="C71" s="66"/>
      <c r="D71" s="66"/>
      <c r="E71" s="66"/>
      <c r="F71" s="66"/>
      <c r="G71" s="66"/>
      <c r="H71" s="66"/>
    </row>
    <row r="75" spans="1:44" x14ac:dyDescent="0.25">
      <c r="A75" t="s">
        <v>42</v>
      </c>
      <c r="B75" t="s">
        <v>42</v>
      </c>
      <c r="C75" t="s">
        <v>42</v>
      </c>
      <c r="D75" t="s">
        <v>42</v>
      </c>
      <c r="E75" t="s">
        <v>42</v>
      </c>
      <c r="F75" t="s">
        <v>42</v>
      </c>
      <c r="G75" t="s">
        <v>42</v>
      </c>
      <c r="H75" t="s">
        <v>42</v>
      </c>
      <c r="I75" t="s">
        <v>42</v>
      </c>
      <c r="J75" t="s">
        <v>42</v>
      </c>
      <c r="K75" t="s">
        <v>42</v>
      </c>
      <c r="L75" t="s">
        <v>42</v>
      </c>
      <c r="M75" t="s">
        <v>42</v>
      </c>
      <c r="N75" t="s">
        <v>42</v>
      </c>
      <c r="O75" t="s">
        <v>42</v>
      </c>
      <c r="P75" t="s">
        <v>42</v>
      </c>
      <c r="Q75" t="s">
        <v>42</v>
      </c>
      <c r="R75" t="s">
        <v>42</v>
      </c>
      <c r="S75" t="s">
        <v>42</v>
      </c>
      <c r="T75" t="s">
        <v>42</v>
      </c>
      <c r="U75" t="s">
        <v>42</v>
      </c>
      <c r="V75" t="s">
        <v>42</v>
      </c>
      <c r="W75" t="s">
        <v>42</v>
      </c>
      <c r="X75" t="s">
        <v>42</v>
      </c>
      <c r="Y75" t="s">
        <v>42</v>
      </c>
      <c r="Z75" t="s">
        <v>42</v>
      </c>
      <c r="AA75" t="s">
        <v>42</v>
      </c>
      <c r="AB75" t="s">
        <v>42</v>
      </c>
      <c r="AC75" t="s">
        <v>42</v>
      </c>
      <c r="AD75" t="s">
        <v>42</v>
      </c>
      <c r="AE75" t="s">
        <v>42</v>
      </c>
      <c r="AF75" t="s">
        <v>42</v>
      </c>
      <c r="AG75" t="s">
        <v>42</v>
      </c>
      <c r="AH75" t="s">
        <v>42</v>
      </c>
      <c r="AI7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0:AI70"/>
    <mergeCell ref="A71:H71"/>
    <mergeCell ref="P2:S2"/>
    <mergeCell ref="T2:W2"/>
    <mergeCell ref="X2:AA2"/>
    <mergeCell ref="AB2:AE2"/>
    <mergeCell ref="AF2:AG2"/>
    <mergeCell ref="AH2:AH4"/>
  </mergeCells>
  <conditionalFormatting sqref="AK5:AK67">
    <cfRule type="cellIs" dxfId="80" priority="3" operator="lessThan">
      <formula>200</formula>
    </cfRule>
    <cfRule type="cellIs" dxfId="79" priority="4" operator="between">
      <formula>200</formula>
      <formula>300</formula>
    </cfRule>
    <cfRule type="cellIs" dxfId="78" priority="5" operator="between">
      <formula>300</formula>
      <formula>400</formula>
    </cfRule>
    <cfRule type="cellIs" dxfId="77" priority="6" operator="greaterThan">
      <formula>400</formula>
    </cfRule>
  </conditionalFormatting>
  <conditionalFormatting sqref="AN5:AN67">
    <cfRule type="cellIs" dxfId="76" priority="9" operator="lessThan">
      <formula>2</formula>
    </cfRule>
    <cfRule type="cellIs" dxfId="75" priority="10" operator="between">
      <formula>2</formula>
      <formula>3</formula>
    </cfRule>
    <cfRule type="cellIs" dxfId="74" priority="11" operator="between">
      <formula>3</formula>
      <formula>100</formula>
    </cfRule>
  </conditionalFormatting>
  <conditionalFormatting sqref="AQ5:AQ67">
    <cfRule type="cellIs" dxfId="73" priority="1" operator="lessThan">
      <formula>0.01</formula>
    </cfRule>
    <cfRule type="cellIs" dxfId="72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36FA-8D41-4815-8DF8-7BF3D74068A2}">
  <dimension ref="A1:AR73"/>
  <sheetViews>
    <sheetView topLeftCell="D1" workbookViewId="0">
      <selection activeCell="AR5" sqref="AQ4:AR5"/>
    </sheetView>
  </sheetViews>
  <sheetFormatPr defaultRowHeight="15" x14ac:dyDescent="0.25"/>
  <cols>
    <col min="1" max="1" width="5.5703125" customWidth="1"/>
    <col min="2" max="2" width="26.425781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5333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16</v>
      </c>
      <c r="R3" s="2" t="s">
        <v>21</v>
      </c>
      <c r="S3" s="2" t="s">
        <v>19</v>
      </c>
      <c r="T3" s="1" t="s">
        <v>6483</v>
      </c>
      <c r="U3" s="2" t="s">
        <v>2495</v>
      </c>
      <c r="V3" s="2" t="s">
        <v>2494</v>
      </c>
      <c r="W3" s="2" t="s">
        <v>19</v>
      </c>
      <c r="X3" s="1" t="s">
        <v>172</v>
      </c>
      <c r="Y3" s="2" t="s">
        <v>172</v>
      </c>
      <c r="Z3" s="2" t="s">
        <v>762</v>
      </c>
      <c r="AA3" s="2" t="s">
        <v>19</v>
      </c>
      <c r="AB3" s="1" t="s">
        <v>174</v>
      </c>
      <c r="AC3" s="2" t="s">
        <v>18</v>
      </c>
      <c r="AD3" s="2" t="s">
        <v>351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s="15" t="s">
        <v>285</v>
      </c>
      <c r="AN4" s="15" t="s">
        <v>2483</v>
      </c>
      <c r="AO4" s="32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5004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138</v>
      </c>
      <c r="L5" s="6" t="s">
        <v>46</v>
      </c>
      <c r="M5" s="7" t="s">
        <v>46</v>
      </c>
      <c r="N5" s="7" t="s">
        <v>46</v>
      </c>
      <c r="O5" s="7" t="s">
        <v>321</v>
      </c>
      <c r="P5" s="5" t="s">
        <v>46</v>
      </c>
      <c r="Q5" s="3" t="s">
        <v>46</v>
      </c>
      <c r="R5" s="3" t="s">
        <v>40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361</v>
      </c>
      <c r="X5" s="5" t="s">
        <v>46</v>
      </c>
      <c r="Y5" s="3" t="s">
        <v>46</v>
      </c>
      <c r="Z5" s="3" t="s">
        <v>46</v>
      </c>
      <c r="AA5" s="3" t="s">
        <v>210</v>
      </c>
      <c r="AB5" s="5" t="s">
        <v>46</v>
      </c>
      <c r="AC5" s="3" t="s">
        <v>46</v>
      </c>
      <c r="AD5" s="3" t="s">
        <v>46</v>
      </c>
      <c r="AE5" s="3" t="s">
        <v>176</v>
      </c>
      <c r="AF5" s="5" t="s">
        <v>889</v>
      </c>
      <c r="AG5" s="3" t="s">
        <v>468</v>
      </c>
      <c r="AH5" s="5" t="s">
        <v>5334</v>
      </c>
      <c r="AI5" s="3" t="s">
        <v>5335</v>
      </c>
      <c r="AK5" s="16">
        <f>IF(OR(E5="", ISBLANK(E5)), AH5-AH5,AH5-E5)</f>
        <v>59.5</v>
      </c>
      <c r="AL5" t="str">
        <f>IF(AK5&gt;300,B5,"  ")</f>
        <v xml:space="preserve">  </v>
      </c>
      <c r="AN5" s="23">
        <f>(AK5-$AO$5)/$AP$5</f>
        <v>0.56009705881337246</v>
      </c>
      <c r="AO5" s="21">
        <f>AVERAGE(AK5:AK67)</f>
        <v>4.8888888888866076E-2</v>
      </c>
      <c r="AP5" s="19">
        <f>_xlfn.STDEV.P(AK5:AK67)</f>
        <v>106.14430155563552</v>
      </c>
      <c r="AQ5" s="25">
        <f>1-_xlfn.NORM.S.DIST(AN5,TRUE)</f>
        <v>0.28770661824909438</v>
      </c>
      <c r="AR5" s="41">
        <f>1/AQ5</f>
        <v>3.4757629354713244</v>
      </c>
    </row>
    <row r="6" spans="1:44" x14ac:dyDescent="0.25">
      <c r="A6" s="3" t="s">
        <v>48</v>
      </c>
      <c r="B6" s="4" t="s">
        <v>2054</v>
      </c>
      <c r="C6" s="3" t="s">
        <v>42</v>
      </c>
      <c r="D6" s="3" t="s">
        <v>1103</v>
      </c>
      <c r="E6" s="3" t="s">
        <v>5336</v>
      </c>
      <c r="F6" s="3" t="s">
        <v>40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46</v>
      </c>
      <c r="N6" s="3" t="s">
        <v>46</v>
      </c>
      <c r="O6" s="3" t="s">
        <v>38</v>
      </c>
      <c r="P6" s="5" t="s">
        <v>46</v>
      </c>
      <c r="Q6" s="3" t="s">
        <v>40</v>
      </c>
      <c r="R6" s="3" t="s">
        <v>47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96</v>
      </c>
      <c r="X6" s="5" t="s">
        <v>46</v>
      </c>
      <c r="Y6" s="3" t="s">
        <v>46</v>
      </c>
      <c r="Z6" s="3" t="s">
        <v>46</v>
      </c>
      <c r="AA6" s="3" t="s">
        <v>121</v>
      </c>
      <c r="AB6" s="5" t="s">
        <v>46</v>
      </c>
      <c r="AC6" s="3" t="s">
        <v>46</v>
      </c>
      <c r="AD6" s="3" t="s">
        <v>86</v>
      </c>
      <c r="AE6" s="3" t="s">
        <v>176</v>
      </c>
      <c r="AF6" s="5" t="s">
        <v>60</v>
      </c>
      <c r="AG6" s="3" t="s">
        <v>2530</v>
      </c>
      <c r="AH6" s="5" t="s">
        <v>5337</v>
      </c>
      <c r="AI6" s="3" t="s">
        <v>4063</v>
      </c>
      <c r="AK6" s="16">
        <f t="shared" ref="AK6:AK22" si="0">IF(OR(E6="", ISBLANK(E6)), AH6-AH6,AH6-E6)</f>
        <v>-43.059999999999945</v>
      </c>
      <c r="AL6" t="str">
        <f t="shared" ref="AL6:AL22" si="1">IF(AK6&gt;300,B6,"  ")</f>
        <v xml:space="preserve">  </v>
      </c>
      <c r="AN6" s="23">
        <f t="shared" ref="AN6:AN22" si="2">(AK6-$AO$5)/$AP$5</f>
        <v>-0.40613474540876127</v>
      </c>
      <c r="AQ6" s="25">
        <f t="shared" ref="AQ6:AQ67" si="3">1-_xlfn.NORM.S.DIST(AN6,TRUE)</f>
        <v>0.65767820130691623</v>
      </c>
      <c r="AR6" s="41">
        <f t="shared" ref="AR6:AR67" si="4">1/AQ6</f>
        <v>1.5205004484150961</v>
      </c>
    </row>
    <row r="7" spans="1:44" x14ac:dyDescent="0.25">
      <c r="A7" s="3" t="s">
        <v>86</v>
      </c>
      <c r="B7" s="4" t="s">
        <v>3015</v>
      </c>
      <c r="C7" s="3" t="s">
        <v>42</v>
      </c>
      <c r="D7" s="3" t="s">
        <v>1147</v>
      </c>
      <c r="E7" s="3" t="s">
        <v>5338</v>
      </c>
      <c r="F7" s="3" t="s">
        <v>44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361</v>
      </c>
      <c r="P7" s="5" t="s">
        <v>48</v>
      </c>
      <c r="Q7" s="3" t="s">
        <v>47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2525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81</v>
      </c>
      <c r="AF7" s="5" t="s">
        <v>4720</v>
      </c>
      <c r="AG7" s="3" t="s">
        <v>451</v>
      </c>
      <c r="AH7" s="5" t="s">
        <v>5339</v>
      </c>
      <c r="AI7" s="3" t="s">
        <v>5340</v>
      </c>
      <c r="AK7" s="16">
        <f t="shared" si="0"/>
        <v>45.289999999999964</v>
      </c>
      <c r="AL7" t="str">
        <f t="shared" si="1"/>
        <v xml:space="preserve">  </v>
      </c>
      <c r="AN7" s="23">
        <f t="shared" si="2"/>
        <v>0.42622270294367121</v>
      </c>
      <c r="AQ7" s="25">
        <f t="shared" si="3"/>
        <v>0.3349727879738259</v>
      </c>
      <c r="AR7" s="41">
        <f t="shared" si="4"/>
        <v>2.9853171239633292</v>
      </c>
    </row>
    <row r="8" spans="1:44" x14ac:dyDescent="0.25">
      <c r="A8" s="3" t="s">
        <v>61</v>
      </c>
      <c r="B8" s="4" t="s">
        <v>54</v>
      </c>
      <c r="C8" s="3" t="s">
        <v>42</v>
      </c>
      <c r="D8" s="3" t="s">
        <v>55</v>
      </c>
      <c r="E8" s="3" t="s">
        <v>5341</v>
      </c>
      <c r="F8" s="3" t="s">
        <v>128</v>
      </c>
      <c r="G8" s="3" t="s">
        <v>65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61</v>
      </c>
      <c r="O8" s="3" t="s">
        <v>38</v>
      </c>
      <c r="P8" s="5" t="s">
        <v>46</v>
      </c>
      <c r="Q8" s="3" t="s">
        <v>40</v>
      </c>
      <c r="R8" s="3" t="s">
        <v>47</v>
      </c>
      <c r="S8" s="3" t="s">
        <v>50</v>
      </c>
      <c r="T8" s="6" t="s">
        <v>46</v>
      </c>
      <c r="U8" s="7" t="s">
        <v>46</v>
      </c>
      <c r="V8" s="7" t="s">
        <v>46</v>
      </c>
      <c r="W8" s="7" t="s">
        <v>107</v>
      </c>
      <c r="X8" s="5" t="s">
        <v>46</v>
      </c>
      <c r="Y8" s="3" t="s">
        <v>46</v>
      </c>
      <c r="Z8" s="3" t="s">
        <v>3758</v>
      </c>
      <c r="AA8" s="3" t="s">
        <v>493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5342</v>
      </c>
      <c r="AG8" s="3" t="s">
        <v>950</v>
      </c>
      <c r="AH8" s="5" t="s">
        <v>5343</v>
      </c>
      <c r="AI8" s="3" t="s">
        <v>5344</v>
      </c>
      <c r="AK8" s="16">
        <f t="shared" si="0"/>
        <v>100.23000000000002</v>
      </c>
      <c r="AL8" t="str">
        <f t="shared" si="1"/>
        <v xml:space="preserve">  </v>
      </c>
      <c r="AN8" s="23">
        <f t="shared" si="2"/>
        <v>0.94381996624285325</v>
      </c>
      <c r="AQ8" s="25">
        <f t="shared" si="3"/>
        <v>0.17263082788329664</v>
      </c>
      <c r="AR8" s="41">
        <f t="shared" si="4"/>
        <v>5.7927081290256481</v>
      </c>
    </row>
    <row r="9" spans="1:44" x14ac:dyDescent="0.25">
      <c r="A9" s="3" t="s">
        <v>46</v>
      </c>
      <c r="B9" s="4" t="s">
        <v>185</v>
      </c>
      <c r="C9" s="3" t="s">
        <v>63</v>
      </c>
      <c r="D9" s="3" t="s">
        <v>186</v>
      </c>
      <c r="E9" s="3" t="s">
        <v>5345</v>
      </c>
      <c r="F9" s="3" t="s">
        <v>61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138</v>
      </c>
      <c r="L9" s="5" t="s">
        <v>46</v>
      </c>
      <c r="M9" s="3" t="s">
        <v>46</v>
      </c>
      <c r="N9" s="3" t="s">
        <v>61</v>
      </c>
      <c r="O9" s="3" t="s">
        <v>38</v>
      </c>
      <c r="P9" s="5" t="s">
        <v>46</v>
      </c>
      <c r="Q9" s="3" t="s">
        <v>47</v>
      </c>
      <c r="R9" s="3" t="s">
        <v>47</v>
      </c>
      <c r="S9" s="3" t="s">
        <v>50</v>
      </c>
      <c r="T9" s="5" t="s">
        <v>46</v>
      </c>
      <c r="U9" s="3" t="s">
        <v>46</v>
      </c>
      <c r="V9" s="3" t="s">
        <v>47</v>
      </c>
      <c r="W9" s="3" t="s">
        <v>176</v>
      </c>
      <c r="X9" s="5" t="s">
        <v>46</v>
      </c>
      <c r="Y9" s="3" t="s">
        <v>46</v>
      </c>
      <c r="Z9" s="3" t="s">
        <v>46</v>
      </c>
      <c r="AA9" s="3" t="s">
        <v>210</v>
      </c>
      <c r="AB9" s="5" t="s">
        <v>46</v>
      </c>
      <c r="AC9" s="3" t="s">
        <v>46</v>
      </c>
      <c r="AD9" s="3" t="s">
        <v>3759</v>
      </c>
      <c r="AE9" s="3" t="s">
        <v>176</v>
      </c>
      <c r="AF9" s="5" t="s">
        <v>5346</v>
      </c>
      <c r="AG9" s="3" t="s">
        <v>4320</v>
      </c>
      <c r="AH9" s="5" t="s">
        <v>5347</v>
      </c>
      <c r="AI9" s="3" t="s">
        <v>5207</v>
      </c>
      <c r="AK9" s="16">
        <f t="shared" si="0"/>
        <v>-59.949999999999818</v>
      </c>
      <c r="AL9" t="str">
        <f t="shared" si="1"/>
        <v xml:space="preserve">  </v>
      </c>
      <c r="AN9" s="23">
        <f t="shared" si="2"/>
        <v>-0.56525774826866493</v>
      </c>
      <c r="AQ9" s="25">
        <f t="shared" si="3"/>
        <v>0.71405076860571248</v>
      </c>
      <c r="AR9" s="41">
        <f t="shared" si="4"/>
        <v>1.4004606450499939</v>
      </c>
    </row>
    <row r="10" spans="1:44" x14ac:dyDescent="0.25">
      <c r="A10" s="3" t="s">
        <v>76</v>
      </c>
      <c r="B10" s="4" t="s">
        <v>41</v>
      </c>
      <c r="C10" s="3" t="s">
        <v>42</v>
      </c>
      <c r="D10" s="3" t="s">
        <v>43</v>
      </c>
      <c r="E10" s="3" t="s">
        <v>5348</v>
      </c>
      <c r="F10" s="3" t="s">
        <v>88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128</v>
      </c>
      <c r="L10" s="5" t="s">
        <v>46</v>
      </c>
      <c r="M10" s="3" t="s">
        <v>3799</v>
      </c>
      <c r="N10" s="3" t="s">
        <v>47</v>
      </c>
      <c r="O10" s="3" t="s">
        <v>38</v>
      </c>
      <c r="P10" s="5" t="s">
        <v>46</v>
      </c>
      <c r="Q10" s="3" t="s">
        <v>48</v>
      </c>
      <c r="R10" s="3" t="s">
        <v>47</v>
      </c>
      <c r="S10" s="3" t="s">
        <v>50</v>
      </c>
      <c r="T10" s="5" t="s">
        <v>46</v>
      </c>
      <c r="U10" s="3" t="s">
        <v>46</v>
      </c>
      <c r="V10" s="3" t="s">
        <v>2565</v>
      </c>
      <c r="W10" s="3" t="s">
        <v>176</v>
      </c>
      <c r="X10" s="5" t="s">
        <v>46</v>
      </c>
      <c r="Y10" s="3" t="s">
        <v>46</v>
      </c>
      <c r="Z10" s="3" t="s">
        <v>46</v>
      </c>
      <c r="AA10" s="3" t="s">
        <v>773</v>
      </c>
      <c r="AB10" s="6" t="s">
        <v>46</v>
      </c>
      <c r="AC10" s="7" t="s">
        <v>46</v>
      </c>
      <c r="AD10" s="7" t="s">
        <v>46</v>
      </c>
      <c r="AE10" s="7" t="s">
        <v>97</v>
      </c>
      <c r="AF10" s="5" t="s">
        <v>5349</v>
      </c>
      <c r="AG10" s="3" t="s">
        <v>2309</v>
      </c>
      <c r="AH10" s="5" t="s">
        <v>5350</v>
      </c>
      <c r="AI10" s="3" t="s">
        <v>4783</v>
      </c>
      <c r="AK10" s="16">
        <f t="shared" si="0"/>
        <v>-39.300000000000182</v>
      </c>
      <c r="AL10" t="str">
        <f t="shared" si="1"/>
        <v xml:space="preserve">  </v>
      </c>
      <c r="AN10" s="23">
        <f t="shared" si="2"/>
        <v>-0.37071127052698477</v>
      </c>
      <c r="AQ10" s="25">
        <f t="shared" si="3"/>
        <v>0.64457370255294366</v>
      </c>
      <c r="AR10" s="41">
        <f t="shared" si="4"/>
        <v>1.5514129664913883</v>
      </c>
    </row>
    <row r="11" spans="1:44" x14ac:dyDescent="0.25">
      <c r="A11" s="3" t="s">
        <v>83</v>
      </c>
      <c r="B11" s="4" t="s">
        <v>2821</v>
      </c>
      <c r="C11" s="3" t="s">
        <v>42</v>
      </c>
      <c r="D11" s="3" t="s">
        <v>354</v>
      </c>
      <c r="E11" s="3" t="s">
        <v>4327</v>
      </c>
      <c r="F11" s="3" t="s">
        <v>143</v>
      </c>
      <c r="G11" s="3" t="s">
        <v>45</v>
      </c>
      <c r="H11" s="5" t="s">
        <v>46</v>
      </c>
      <c r="I11" s="3" t="s">
        <v>46</v>
      </c>
      <c r="J11" s="3" t="s">
        <v>47</v>
      </c>
      <c r="K11" s="3" t="s">
        <v>143</v>
      </c>
      <c r="L11" s="5" t="s">
        <v>46</v>
      </c>
      <c r="M11" s="3" t="s">
        <v>46</v>
      </c>
      <c r="N11" s="3" t="s">
        <v>61</v>
      </c>
      <c r="O11" s="3" t="s">
        <v>38</v>
      </c>
      <c r="P11" s="5" t="s">
        <v>46</v>
      </c>
      <c r="Q11" s="3" t="s">
        <v>48</v>
      </c>
      <c r="R11" s="3" t="s">
        <v>47</v>
      </c>
      <c r="S11" s="3" t="s">
        <v>50</v>
      </c>
      <c r="T11" s="5" t="s">
        <v>46</v>
      </c>
      <c r="U11" s="3" t="s">
        <v>46</v>
      </c>
      <c r="V11" s="3" t="s">
        <v>2565</v>
      </c>
      <c r="W11" s="3" t="s">
        <v>176</v>
      </c>
      <c r="X11" s="5" t="s">
        <v>46</v>
      </c>
      <c r="Y11" s="3" t="s">
        <v>46</v>
      </c>
      <c r="Z11" s="3" t="s">
        <v>46</v>
      </c>
      <c r="AA11" s="3" t="s">
        <v>196</v>
      </c>
      <c r="AB11" s="5" t="s">
        <v>46</v>
      </c>
      <c r="AC11" s="3" t="s">
        <v>46</v>
      </c>
      <c r="AD11" s="3" t="s">
        <v>86</v>
      </c>
      <c r="AE11" s="3" t="s">
        <v>176</v>
      </c>
      <c r="AF11" s="5" t="s">
        <v>5351</v>
      </c>
      <c r="AG11" s="3" t="s">
        <v>592</v>
      </c>
      <c r="AH11" s="5" t="s">
        <v>5352</v>
      </c>
      <c r="AI11" s="3" t="s">
        <v>5353</v>
      </c>
      <c r="AK11" s="16">
        <f t="shared" si="0"/>
        <v>47.460000000000036</v>
      </c>
      <c r="AL11" t="str">
        <f t="shared" si="1"/>
        <v xml:space="preserve">  </v>
      </c>
      <c r="AN11" s="23">
        <f t="shared" si="2"/>
        <v>0.44666657009618776</v>
      </c>
      <c r="AQ11" s="25">
        <f t="shared" si="3"/>
        <v>0.32755791123804823</v>
      </c>
      <c r="AR11" s="41">
        <f t="shared" si="4"/>
        <v>3.0528952765035302</v>
      </c>
    </row>
    <row r="12" spans="1:44" x14ac:dyDescent="0.25">
      <c r="A12" s="3" t="s">
        <v>88</v>
      </c>
      <c r="B12" s="4" t="s">
        <v>2785</v>
      </c>
      <c r="C12" s="3" t="s">
        <v>42</v>
      </c>
      <c r="D12" s="3" t="s">
        <v>380</v>
      </c>
      <c r="E12" s="3" t="s">
        <v>5354</v>
      </c>
      <c r="F12" s="3" t="s">
        <v>119</v>
      </c>
      <c r="G12" s="3" t="s">
        <v>45</v>
      </c>
      <c r="H12" s="6" t="s">
        <v>46</v>
      </c>
      <c r="I12" s="7" t="s">
        <v>46</v>
      </c>
      <c r="J12" s="7" t="s">
        <v>46</v>
      </c>
      <c r="K12" s="7" t="s">
        <v>83</v>
      </c>
      <c r="L12" s="5" t="s">
        <v>46</v>
      </c>
      <c r="M12" s="3" t="s">
        <v>46</v>
      </c>
      <c r="N12" s="3" t="s">
        <v>46</v>
      </c>
      <c r="O12" s="3" t="s">
        <v>38</v>
      </c>
      <c r="P12" s="5" t="s">
        <v>48</v>
      </c>
      <c r="Q12" s="3" t="s">
        <v>47</v>
      </c>
      <c r="R12" s="3" t="s">
        <v>47</v>
      </c>
      <c r="S12" s="3" t="s">
        <v>50</v>
      </c>
      <c r="T12" s="5" t="s">
        <v>46</v>
      </c>
      <c r="U12" s="3" t="s">
        <v>46</v>
      </c>
      <c r="V12" s="3" t="s">
        <v>2523</v>
      </c>
      <c r="W12" s="3" t="s">
        <v>220</v>
      </c>
      <c r="X12" s="5" t="s">
        <v>46</v>
      </c>
      <c r="Y12" s="3" t="s">
        <v>46</v>
      </c>
      <c r="Z12" s="3" t="s">
        <v>46</v>
      </c>
      <c r="AA12" s="3" t="s">
        <v>795</v>
      </c>
      <c r="AB12" s="5" t="s">
        <v>46</v>
      </c>
      <c r="AC12" s="3" t="s">
        <v>3770</v>
      </c>
      <c r="AD12" s="3" t="s">
        <v>47</v>
      </c>
      <c r="AE12" s="3" t="s">
        <v>176</v>
      </c>
      <c r="AF12" s="5" t="s">
        <v>5355</v>
      </c>
      <c r="AG12" s="3" t="s">
        <v>709</v>
      </c>
      <c r="AH12" s="5" t="s">
        <v>5356</v>
      </c>
      <c r="AI12" s="3" t="s">
        <v>5357</v>
      </c>
      <c r="AK12" s="16">
        <f t="shared" si="0"/>
        <v>25.300000000000182</v>
      </c>
      <c r="AL12" t="str">
        <f t="shared" si="1"/>
        <v xml:space="preserve">  </v>
      </c>
      <c r="AN12" s="23">
        <f t="shared" si="2"/>
        <v>0.23789417558017423</v>
      </c>
      <c r="AQ12" s="25">
        <f t="shared" si="3"/>
        <v>0.40598158653325345</v>
      </c>
      <c r="AR12" s="41">
        <f t="shared" si="4"/>
        <v>2.4631659000576156</v>
      </c>
    </row>
    <row r="13" spans="1:44" x14ac:dyDescent="0.25">
      <c r="A13" s="3" t="s">
        <v>44</v>
      </c>
      <c r="B13" s="4" t="s">
        <v>4330</v>
      </c>
      <c r="C13" s="3" t="s">
        <v>42</v>
      </c>
      <c r="D13" s="3" t="s">
        <v>186</v>
      </c>
      <c r="E13" s="3" t="s">
        <v>5358</v>
      </c>
      <c r="F13" s="3" t="s">
        <v>104</v>
      </c>
      <c r="G13" s="3" t="s">
        <v>65</v>
      </c>
      <c r="H13" s="5" t="s">
        <v>46</v>
      </c>
      <c r="I13" s="3" t="s">
        <v>46</v>
      </c>
      <c r="J13" s="3" t="s">
        <v>47</v>
      </c>
      <c r="K13" s="3" t="s">
        <v>143</v>
      </c>
      <c r="L13" s="5" t="s">
        <v>46</v>
      </c>
      <c r="M13" s="3" t="s">
        <v>46</v>
      </c>
      <c r="N13" s="3" t="s">
        <v>3799</v>
      </c>
      <c r="O13" s="3" t="s">
        <v>38</v>
      </c>
      <c r="P13" s="6" t="s">
        <v>46</v>
      </c>
      <c r="Q13" s="7" t="s">
        <v>46</v>
      </c>
      <c r="R13" s="7" t="s">
        <v>48</v>
      </c>
      <c r="S13" s="7" t="s">
        <v>50</v>
      </c>
      <c r="T13" s="5" t="s">
        <v>46</v>
      </c>
      <c r="U13" s="3" t="s">
        <v>86</v>
      </c>
      <c r="V13" s="3" t="s">
        <v>47</v>
      </c>
      <c r="W13" s="3" t="s">
        <v>176</v>
      </c>
      <c r="X13" s="5" t="s">
        <v>46</v>
      </c>
      <c r="Y13" s="3" t="s">
        <v>46</v>
      </c>
      <c r="Z13" s="3" t="s">
        <v>46</v>
      </c>
      <c r="AA13" s="3" t="s">
        <v>795</v>
      </c>
      <c r="AB13" s="5" t="s">
        <v>46</v>
      </c>
      <c r="AC13" s="3" t="s">
        <v>46</v>
      </c>
      <c r="AD13" s="3" t="s">
        <v>5359</v>
      </c>
      <c r="AE13" s="3" t="s">
        <v>176</v>
      </c>
      <c r="AF13" s="5" t="s">
        <v>443</v>
      </c>
      <c r="AG13" s="3" t="s">
        <v>260</v>
      </c>
      <c r="AH13" s="5" t="s">
        <v>5360</v>
      </c>
      <c r="AI13" s="3" t="s">
        <v>3296</v>
      </c>
      <c r="AK13" s="16">
        <f t="shared" si="0"/>
        <v>-4.7300000000000182</v>
      </c>
      <c r="AL13" t="str">
        <f t="shared" si="1"/>
        <v xml:space="preserve">  </v>
      </c>
      <c r="AN13" s="23">
        <f t="shared" si="2"/>
        <v>-4.5022566627225209E-2</v>
      </c>
      <c r="AQ13" s="25">
        <f t="shared" si="3"/>
        <v>0.51795533918859449</v>
      </c>
      <c r="AR13" s="41">
        <f t="shared" si="4"/>
        <v>1.9306683884493883</v>
      </c>
    </row>
    <row r="14" spans="1:44" x14ac:dyDescent="0.25">
      <c r="A14" s="3" t="s">
        <v>98</v>
      </c>
      <c r="B14" s="4" t="s">
        <v>415</v>
      </c>
      <c r="C14" s="3" t="s">
        <v>42</v>
      </c>
      <c r="D14" s="3" t="s">
        <v>193</v>
      </c>
      <c r="E14" s="3" t="s">
        <v>2603</v>
      </c>
      <c r="F14" s="3" t="s">
        <v>472</v>
      </c>
      <c r="G14" s="3" t="s">
        <v>42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46</v>
      </c>
      <c r="O14" s="3" t="s">
        <v>38</v>
      </c>
      <c r="P14" s="5" t="s">
        <v>40</v>
      </c>
      <c r="Q14" s="3" t="s">
        <v>47</v>
      </c>
      <c r="R14" s="3" t="s">
        <v>47</v>
      </c>
      <c r="S14" s="3" t="s">
        <v>50</v>
      </c>
      <c r="T14" s="5" t="s">
        <v>46</v>
      </c>
      <c r="U14" s="3" t="s">
        <v>46</v>
      </c>
      <c r="V14" s="3" t="s">
        <v>2525</v>
      </c>
      <c r="W14" s="3" t="s">
        <v>176</v>
      </c>
      <c r="X14" s="5" t="s">
        <v>46</v>
      </c>
      <c r="Y14" s="3" t="s">
        <v>46</v>
      </c>
      <c r="Z14" s="3" t="s">
        <v>46</v>
      </c>
      <c r="AA14" s="3" t="s">
        <v>263</v>
      </c>
      <c r="AB14" s="5" t="s">
        <v>46</v>
      </c>
      <c r="AC14" s="3" t="s">
        <v>46</v>
      </c>
      <c r="AD14" s="3" t="s">
        <v>47</v>
      </c>
      <c r="AE14" s="3" t="s">
        <v>176</v>
      </c>
      <c r="AF14" s="5" t="s">
        <v>4085</v>
      </c>
      <c r="AG14" s="3" t="s">
        <v>215</v>
      </c>
      <c r="AH14" s="5" t="s">
        <v>5361</v>
      </c>
      <c r="AI14" s="3" t="s">
        <v>5362</v>
      </c>
      <c r="AK14" s="16">
        <f t="shared" si="0"/>
        <v>237.09000000000015</v>
      </c>
      <c r="AL14" t="str">
        <f t="shared" si="1"/>
        <v xml:space="preserve">  </v>
      </c>
      <c r="AN14" s="23">
        <f t="shared" si="2"/>
        <v>2.2331967673918531</v>
      </c>
      <c r="AQ14" s="25">
        <f t="shared" si="3"/>
        <v>1.2767985707683449E-2</v>
      </c>
      <c r="AR14" s="41">
        <f t="shared" si="4"/>
        <v>78.320889676296034</v>
      </c>
    </row>
    <row r="15" spans="1:44" x14ac:dyDescent="0.25">
      <c r="A15" s="3" t="s">
        <v>104</v>
      </c>
      <c r="B15" s="4" t="s">
        <v>2832</v>
      </c>
      <c r="C15" s="3" t="s">
        <v>42</v>
      </c>
      <c r="D15" s="3" t="s">
        <v>426</v>
      </c>
      <c r="E15" s="3" t="s">
        <v>5064</v>
      </c>
      <c r="F15" s="3" t="s">
        <v>189</v>
      </c>
      <c r="G15" s="3" t="s">
        <v>111</v>
      </c>
      <c r="H15" s="5" t="s">
        <v>46</v>
      </c>
      <c r="I15" s="3" t="s">
        <v>46</v>
      </c>
      <c r="J15" s="3" t="s">
        <v>47</v>
      </c>
      <c r="K15" s="3" t="s">
        <v>143</v>
      </c>
      <c r="L15" s="5" t="s">
        <v>46</v>
      </c>
      <c r="M15" s="3" t="s">
        <v>46</v>
      </c>
      <c r="N15" s="3" t="s">
        <v>46</v>
      </c>
      <c r="O15" s="3" t="s">
        <v>188</v>
      </c>
      <c r="P15" s="5" t="s">
        <v>46</v>
      </c>
      <c r="Q15" s="3" t="s">
        <v>46</v>
      </c>
      <c r="R15" s="3" t="s">
        <v>40</v>
      </c>
      <c r="S15" s="3" t="s">
        <v>50</v>
      </c>
      <c r="T15" s="5" t="s">
        <v>46</v>
      </c>
      <c r="U15" s="3" t="s">
        <v>46</v>
      </c>
      <c r="V15" s="3" t="s">
        <v>2524</v>
      </c>
      <c r="W15" s="3" t="s">
        <v>176</v>
      </c>
      <c r="X15" s="5" t="s">
        <v>46</v>
      </c>
      <c r="Y15" s="3" t="s">
        <v>3779</v>
      </c>
      <c r="Z15" s="3" t="s">
        <v>47</v>
      </c>
      <c r="AA15" s="3" t="s">
        <v>121</v>
      </c>
      <c r="AB15" s="5" t="s">
        <v>46</v>
      </c>
      <c r="AC15" s="3" t="s">
        <v>46</v>
      </c>
      <c r="AD15" s="3" t="s">
        <v>47</v>
      </c>
      <c r="AE15" s="3" t="s">
        <v>176</v>
      </c>
      <c r="AF15" s="5" t="s">
        <v>5363</v>
      </c>
      <c r="AG15" s="3" t="s">
        <v>200</v>
      </c>
      <c r="AH15" s="5" t="s">
        <v>5364</v>
      </c>
      <c r="AI15" s="3" t="s">
        <v>5365</v>
      </c>
      <c r="AK15" s="16">
        <f t="shared" si="0"/>
        <v>151.09999999999991</v>
      </c>
      <c r="AL15" t="str">
        <f t="shared" si="1"/>
        <v xml:space="preserve">  </v>
      </c>
      <c r="AN15" s="23">
        <f t="shared" si="2"/>
        <v>1.4230732022098957</v>
      </c>
      <c r="AQ15" s="25">
        <f t="shared" si="3"/>
        <v>7.7357467905488808E-2</v>
      </c>
      <c r="AR15" s="41">
        <f t="shared" si="4"/>
        <v>12.927000160110543</v>
      </c>
    </row>
    <row r="16" spans="1:44" x14ac:dyDescent="0.25">
      <c r="A16" s="3" t="s">
        <v>108</v>
      </c>
      <c r="B16" s="4" t="s">
        <v>95</v>
      </c>
      <c r="C16" s="3" t="s">
        <v>42</v>
      </c>
      <c r="D16" s="3" t="s">
        <v>55</v>
      </c>
      <c r="E16" s="3" t="s">
        <v>5366</v>
      </c>
      <c r="F16" s="3" t="s">
        <v>196</v>
      </c>
      <c r="G16" s="3" t="s">
        <v>111</v>
      </c>
      <c r="H16" s="5" t="s">
        <v>46</v>
      </c>
      <c r="I16" s="3" t="s">
        <v>46</v>
      </c>
      <c r="J16" s="3" t="s">
        <v>46</v>
      </c>
      <c r="K16" s="3" t="s">
        <v>119</v>
      </c>
      <c r="L16" s="5" t="s">
        <v>46</v>
      </c>
      <c r="M16" s="3" t="s">
        <v>46</v>
      </c>
      <c r="N16" s="3" t="s">
        <v>4036</v>
      </c>
      <c r="O16" s="3" t="s">
        <v>355</v>
      </c>
      <c r="P16" s="5" t="s">
        <v>86</v>
      </c>
      <c r="Q16" s="3" t="s">
        <v>47</v>
      </c>
      <c r="R16" s="3" t="s">
        <v>47</v>
      </c>
      <c r="S16" s="3" t="s">
        <v>50</v>
      </c>
      <c r="T16" s="5" t="s">
        <v>46</v>
      </c>
      <c r="U16" s="3" t="s">
        <v>61</v>
      </c>
      <c r="V16" s="3" t="s">
        <v>47</v>
      </c>
      <c r="W16" s="3" t="s">
        <v>176</v>
      </c>
      <c r="X16" s="5" t="s">
        <v>46</v>
      </c>
      <c r="Y16" s="3" t="s">
        <v>46</v>
      </c>
      <c r="Z16" s="3" t="s">
        <v>46</v>
      </c>
      <c r="AA16" s="3" t="s">
        <v>121</v>
      </c>
      <c r="AB16" s="5" t="s">
        <v>46</v>
      </c>
      <c r="AC16" s="3" t="s">
        <v>46</v>
      </c>
      <c r="AD16" s="3" t="s">
        <v>2524</v>
      </c>
      <c r="AE16" s="3" t="s">
        <v>176</v>
      </c>
      <c r="AF16" s="5" t="s">
        <v>5367</v>
      </c>
      <c r="AG16" s="3" t="s">
        <v>2530</v>
      </c>
      <c r="AH16" s="5" t="s">
        <v>5368</v>
      </c>
      <c r="AI16" s="3" t="s">
        <v>5369</v>
      </c>
      <c r="AK16" s="16">
        <f t="shared" si="0"/>
        <v>182.86000000000013</v>
      </c>
      <c r="AL16" t="str">
        <f t="shared" si="1"/>
        <v xml:space="preserve">  </v>
      </c>
      <c r="AN16" s="23">
        <f t="shared" si="2"/>
        <v>1.7222885113176882</v>
      </c>
      <c r="AQ16" s="25">
        <f t="shared" si="3"/>
        <v>4.25086339164501E-2</v>
      </c>
      <c r="AR16" s="41">
        <f t="shared" si="4"/>
        <v>23.524632712626822</v>
      </c>
    </row>
    <row r="17" spans="1:44" x14ac:dyDescent="0.25">
      <c r="A17" s="3" t="s">
        <v>113</v>
      </c>
      <c r="B17" s="4" t="s">
        <v>3396</v>
      </c>
      <c r="C17" s="3" t="s">
        <v>42</v>
      </c>
      <c r="D17" s="3" t="s">
        <v>380</v>
      </c>
      <c r="E17" s="3" t="s">
        <v>5358</v>
      </c>
      <c r="F17" s="3" t="s">
        <v>108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138</v>
      </c>
      <c r="L17" s="5" t="s">
        <v>46</v>
      </c>
      <c r="M17" s="3" t="s">
        <v>46</v>
      </c>
      <c r="N17" s="3" t="s">
        <v>46</v>
      </c>
      <c r="O17" s="3" t="s">
        <v>38</v>
      </c>
      <c r="P17" s="5" t="s">
        <v>61</v>
      </c>
      <c r="Q17" s="3" t="s">
        <v>47</v>
      </c>
      <c r="R17" s="3" t="s">
        <v>47</v>
      </c>
      <c r="S17" s="3" t="s">
        <v>50</v>
      </c>
      <c r="T17" s="5" t="s">
        <v>46</v>
      </c>
      <c r="U17" s="3" t="s">
        <v>46</v>
      </c>
      <c r="V17" s="3" t="s">
        <v>2565</v>
      </c>
      <c r="W17" s="3" t="s">
        <v>176</v>
      </c>
      <c r="X17" s="5" t="s">
        <v>46</v>
      </c>
      <c r="Y17" s="3" t="s">
        <v>46</v>
      </c>
      <c r="Z17" s="3" t="s">
        <v>47</v>
      </c>
      <c r="AA17" s="3" t="s">
        <v>121</v>
      </c>
      <c r="AB17" s="5" t="s">
        <v>46</v>
      </c>
      <c r="AC17" s="3" t="s">
        <v>3759</v>
      </c>
      <c r="AD17" s="3" t="s">
        <v>47</v>
      </c>
      <c r="AE17" s="3" t="s">
        <v>176</v>
      </c>
      <c r="AF17" s="5" t="s">
        <v>5370</v>
      </c>
      <c r="AG17" s="3" t="s">
        <v>567</v>
      </c>
      <c r="AH17" s="5" t="s">
        <v>5371</v>
      </c>
      <c r="AI17" s="3" t="s">
        <v>4449</v>
      </c>
      <c r="AK17" s="16">
        <f t="shared" si="0"/>
        <v>-79.429999999999836</v>
      </c>
      <c r="AL17" t="str">
        <f t="shared" si="1"/>
        <v xml:space="preserve">  </v>
      </c>
      <c r="AN17" s="23">
        <f t="shared" si="2"/>
        <v>-0.74878149579447617</v>
      </c>
      <c r="AQ17" s="25">
        <f t="shared" si="3"/>
        <v>0.77300554276742883</v>
      </c>
      <c r="AR17" s="41">
        <f t="shared" si="4"/>
        <v>1.2936517847205995</v>
      </c>
    </row>
    <row r="18" spans="1:44" x14ac:dyDescent="0.25">
      <c r="A18" s="3" t="s">
        <v>119</v>
      </c>
      <c r="B18" s="4" t="s">
        <v>1261</v>
      </c>
      <c r="C18" s="3" t="s">
        <v>42</v>
      </c>
      <c r="D18" s="3" t="s">
        <v>1260</v>
      </c>
      <c r="E18" s="3" t="s">
        <v>5372</v>
      </c>
      <c r="F18" s="3" t="s">
        <v>97</v>
      </c>
      <c r="G18" s="3" t="s">
        <v>65</v>
      </c>
      <c r="H18" s="5" t="s">
        <v>46</v>
      </c>
      <c r="I18" s="3" t="s">
        <v>46</v>
      </c>
      <c r="J18" s="3" t="s">
        <v>47</v>
      </c>
      <c r="K18" s="3" t="s">
        <v>128</v>
      </c>
      <c r="L18" s="5" t="s">
        <v>46</v>
      </c>
      <c r="M18" s="3" t="s">
        <v>46</v>
      </c>
      <c r="N18" s="3" t="s">
        <v>61</v>
      </c>
      <c r="O18" s="3" t="s">
        <v>38</v>
      </c>
      <c r="P18" s="5" t="s">
        <v>86</v>
      </c>
      <c r="Q18" s="3" t="s">
        <v>47</v>
      </c>
      <c r="R18" s="3" t="s">
        <v>47</v>
      </c>
      <c r="S18" s="3" t="s">
        <v>50</v>
      </c>
      <c r="T18" s="5" t="s">
        <v>46</v>
      </c>
      <c r="U18" s="3" t="s">
        <v>46</v>
      </c>
      <c r="V18" s="3" t="s">
        <v>4847</v>
      </c>
      <c r="W18" s="3" t="s">
        <v>176</v>
      </c>
      <c r="X18" s="5" t="s">
        <v>46</v>
      </c>
      <c r="Y18" s="3" t="s">
        <v>46</v>
      </c>
      <c r="Z18" s="3" t="s">
        <v>46</v>
      </c>
      <c r="AA18" s="3" t="s">
        <v>443</v>
      </c>
      <c r="AB18" s="5" t="s">
        <v>46</v>
      </c>
      <c r="AC18" s="3" t="s">
        <v>46</v>
      </c>
      <c r="AD18" s="3" t="s">
        <v>47</v>
      </c>
      <c r="AE18" s="3" t="s">
        <v>176</v>
      </c>
      <c r="AF18" s="5" t="s">
        <v>2712</v>
      </c>
      <c r="AG18" s="3" t="s">
        <v>252</v>
      </c>
      <c r="AH18" s="5" t="s">
        <v>5373</v>
      </c>
      <c r="AI18" s="3" t="s">
        <v>4526</v>
      </c>
      <c r="AK18" s="16">
        <f t="shared" si="0"/>
        <v>83.849999999999909</v>
      </c>
      <c r="AL18" t="str">
        <f t="shared" si="1"/>
        <v xml:space="preserve">  </v>
      </c>
      <c r="AN18" s="23">
        <f t="shared" si="2"/>
        <v>0.78950174322063538</v>
      </c>
      <c r="AQ18" s="25">
        <f t="shared" si="3"/>
        <v>0.21490940565878125</v>
      </c>
      <c r="AR18" s="41">
        <f t="shared" si="4"/>
        <v>4.6531234728168807</v>
      </c>
    </row>
    <row r="19" spans="1:44" x14ac:dyDescent="0.25">
      <c r="A19" s="3" t="s">
        <v>56</v>
      </c>
      <c r="B19" s="4" t="s">
        <v>2497</v>
      </c>
      <c r="C19" s="3" t="s">
        <v>42</v>
      </c>
      <c r="D19" s="3" t="s">
        <v>59</v>
      </c>
      <c r="E19" s="3" t="s">
        <v>5374</v>
      </c>
      <c r="F19" s="3" t="s">
        <v>176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48</v>
      </c>
      <c r="O19" s="3" t="s">
        <v>38</v>
      </c>
      <c r="P19" s="5" t="s">
        <v>86</v>
      </c>
      <c r="Q19" s="3" t="s">
        <v>47</v>
      </c>
      <c r="R19" s="3" t="s">
        <v>47</v>
      </c>
      <c r="S19" s="3" t="s">
        <v>50</v>
      </c>
      <c r="T19" s="5" t="s">
        <v>46</v>
      </c>
      <c r="U19" s="3" t="s">
        <v>46</v>
      </c>
      <c r="V19" s="3" t="s">
        <v>2525</v>
      </c>
      <c r="W19" s="3" t="s">
        <v>176</v>
      </c>
      <c r="X19" s="5" t="s">
        <v>46</v>
      </c>
      <c r="Y19" s="3" t="s">
        <v>46</v>
      </c>
      <c r="Z19" s="3" t="s">
        <v>46</v>
      </c>
      <c r="AA19" s="3" t="s">
        <v>121</v>
      </c>
      <c r="AB19" s="5" t="s">
        <v>3759</v>
      </c>
      <c r="AC19" s="3" t="s">
        <v>47</v>
      </c>
      <c r="AD19" s="3" t="s">
        <v>47</v>
      </c>
      <c r="AE19" s="3" t="s">
        <v>176</v>
      </c>
      <c r="AF19" s="5" t="s">
        <v>5375</v>
      </c>
      <c r="AG19" s="3" t="s">
        <v>184</v>
      </c>
      <c r="AH19" s="5" t="s">
        <v>5376</v>
      </c>
      <c r="AI19" s="3" t="s">
        <v>5377</v>
      </c>
      <c r="AK19" s="16">
        <f t="shared" si="0"/>
        <v>84.840000000000146</v>
      </c>
      <c r="AL19" t="str">
        <f t="shared" si="1"/>
        <v xml:space="preserve">  </v>
      </c>
      <c r="AN19" s="23">
        <f t="shared" si="2"/>
        <v>0.79882866878791436</v>
      </c>
      <c r="AQ19" s="25">
        <f t="shared" si="3"/>
        <v>0.2121948822977191</v>
      </c>
      <c r="AR19" s="41">
        <f t="shared" si="4"/>
        <v>4.7126490006340225</v>
      </c>
    </row>
    <row r="20" spans="1:44" x14ac:dyDescent="0.25">
      <c r="A20" s="3" t="s">
        <v>128</v>
      </c>
      <c r="B20" s="4" t="s">
        <v>57</v>
      </c>
      <c r="C20" s="3" t="s">
        <v>42</v>
      </c>
      <c r="D20" s="3" t="s">
        <v>59</v>
      </c>
      <c r="E20" s="3" t="s">
        <v>5378</v>
      </c>
      <c r="F20" s="3" t="s">
        <v>157</v>
      </c>
      <c r="G20" s="3" t="s">
        <v>45</v>
      </c>
      <c r="H20" s="5" t="s">
        <v>46</v>
      </c>
      <c r="I20" s="3" t="s">
        <v>46</v>
      </c>
      <c r="J20" s="3" t="s">
        <v>46</v>
      </c>
      <c r="K20" s="3" t="s">
        <v>131</v>
      </c>
      <c r="L20" s="5" t="s">
        <v>46</v>
      </c>
      <c r="M20" s="3" t="s">
        <v>3760</v>
      </c>
      <c r="N20" s="3" t="s">
        <v>47</v>
      </c>
      <c r="O20" s="3" t="s">
        <v>38</v>
      </c>
      <c r="P20" s="5" t="s">
        <v>61</v>
      </c>
      <c r="Q20" s="3" t="s">
        <v>47</v>
      </c>
      <c r="R20" s="3" t="s">
        <v>47</v>
      </c>
      <c r="S20" s="3" t="s">
        <v>50</v>
      </c>
      <c r="T20" s="5" t="s">
        <v>46</v>
      </c>
      <c r="U20" s="3" t="s">
        <v>46</v>
      </c>
      <c r="V20" s="3" t="s">
        <v>46</v>
      </c>
      <c r="W20" s="3" t="s">
        <v>189</v>
      </c>
      <c r="X20" s="5" t="s">
        <v>46</v>
      </c>
      <c r="Y20" s="3" t="s">
        <v>2703</v>
      </c>
      <c r="Z20" s="3" t="s">
        <v>47</v>
      </c>
      <c r="AA20" s="3" t="s">
        <v>121</v>
      </c>
      <c r="AB20" s="5" t="s">
        <v>46</v>
      </c>
      <c r="AC20" s="3" t="s">
        <v>61</v>
      </c>
      <c r="AD20" s="3" t="s">
        <v>47</v>
      </c>
      <c r="AE20" s="3" t="s">
        <v>176</v>
      </c>
      <c r="AF20" s="5" t="s">
        <v>5379</v>
      </c>
      <c r="AG20" s="3" t="s">
        <v>195</v>
      </c>
      <c r="AH20" s="5" t="s">
        <v>5380</v>
      </c>
      <c r="AI20" s="3" t="s">
        <v>5381</v>
      </c>
      <c r="AK20" s="16">
        <f t="shared" si="0"/>
        <v>-23.190000000000055</v>
      </c>
      <c r="AL20" t="str">
        <f t="shared" si="1"/>
        <v xml:space="preserve">  </v>
      </c>
      <c r="AN20" s="23">
        <f t="shared" si="2"/>
        <v>-0.21893675447766039</v>
      </c>
      <c r="AQ20" s="25">
        <f t="shared" si="3"/>
        <v>0.58665034249557935</v>
      </c>
      <c r="AR20" s="41">
        <f t="shared" si="4"/>
        <v>1.7045928853395929</v>
      </c>
    </row>
    <row r="21" spans="1:44" x14ac:dyDescent="0.25">
      <c r="A21" s="3" t="s">
        <v>131</v>
      </c>
      <c r="B21" s="4" t="s">
        <v>371</v>
      </c>
      <c r="C21" s="3" t="s">
        <v>42</v>
      </c>
      <c r="D21" s="3" t="s">
        <v>372</v>
      </c>
      <c r="E21" s="3" t="s">
        <v>5042</v>
      </c>
      <c r="F21" s="3" t="s">
        <v>220</v>
      </c>
      <c r="G21" s="3" t="s">
        <v>111</v>
      </c>
      <c r="H21" s="5" t="s">
        <v>46</v>
      </c>
      <c r="I21" s="3" t="s">
        <v>46</v>
      </c>
      <c r="J21" s="3" t="s">
        <v>47</v>
      </c>
      <c r="K21" s="3" t="s">
        <v>143</v>
      </c>
      <c r="L21" s="5" t="s">
        <v>46</v>
      </c>
      <c r="M21" s="3" t="s">
        <v>46</v>
      </c>
      <c r="N21" s="3" t="s">
        <v>61</v>
      </c>
      <c r="O21" s="3" t="s">
        <v>210</v>
      </c>
      <c r="P21" s="5" t="s">
        <v>86</v>
      </c>
      <c r="Q21" s="3" t="s">
        <v>47</v>
      </c>
      <c r="R21" s="3" t="s">
        <v>47</v>
      </c>
      <c r="S21" s="3" t="s">
        <v>50</v>
      </c>
      <c r="T21" s="5" t="s">
        <v>46</v>
      </c>
      <c r="U21" s="3" t="s">
        <v>46</v>
      </c>
      <c r="V21" s="3" t="s">
        <v>2565</v>
      </c>
      <c r="W21" s="3" t="s">
        <v>176</v>
      </c>
      <c r="X21" s="5" t="s">
        <v>46</v>
      </c>
      <c r="Y21" s="3" t="s">
        <v>46</v>
      </c>
      <c r="Z21" s="3" t="s">
        <v>3758</v>
      </c>
      <c r="AA21" s="3" t="s">
        <v>189</v>
      </c>
      <c r="AB21" s="5" t="s">
        <v>46</v>
      </c>
      <c r="AC21" s="3" t="s">
        <v>3759</v>
      </c>
      <c r="AD21" s="3" t="s">
        <v>47</v>
      </c>
      <c r="AE21" s="3" t="s">
        <v>176</v>
      </c>
      <c r="AF21" s="5" t="s">
        <v>5382</v>
      </c>
      <c r="AG21" s="3" t="s">
        <v>883</v>
      </c>
      <c r="AH21" s="5" t="s">
        <v>5383</v>
      </c>
      <c r="AI21" s="3" t="s">
        <v>5384</v>
      </c>
      <c r="AK21" s="16">
        <f t="shared" si="0"/>
        <v>40.599999999999909</v>
      </c>
      <c r="AL21" t="str">
        <f t="shared" si="1"/>
        <v xml:space="preserve">  </v>
      </c>
      <c r="AN21" s="23">
        <f t="shared" si="2"/>
        <v>0.38203757071081373</v>
      </c>
      <c r="AQ21" s="25">
        <f t="shared" si="3"/>
        <v>0.35121674852380702</v>
      </c>
      <c r="AR21" s="41">
        <f t="shared" si="4"/>
        <v>2.8472446265819684</v>
      </c>
    </row>
    <row r="22" spans="1:44" x14ac:dyDescent="0.25">
      <c r="A22" s="3" t="s">
        <v>64</v>
      </c>
      <c r="B22" s="4" t="s">
        <v>2708</v>
      </c>
      <c r="C22" s="3" t="s">
        <v>42</v>
      </c>
      <c r="D22" s="3" t="s">
        <v>186</v>
      </c>
      <c r="E22" s="3" t="s">
        <v>5385</v>
      </c>
      <c r="F22" s="3" t="s">
        <v>256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3799</v>
      </c>
      <c r="N22" s="3" t="s">
        <v>47</v>
      </c>
      <c r="O22" s="3" t="s">
        <v>38</v>
      </c>
      <c r="P22" s="5" t="s">
        <v>46</v>
      </c>
      <c r="Q22" s="3" t="s">
        <v>48</v>
      </c>
      <c r="R22" s="3" t="s">
        <v>47</v>
      </c>
      <c r="S22" s="3" t="s">
        <v>50</v>
      </c>
      <c r="T22" s="5" t="s">
        <v>46</v>
      </c>
      <c r="U22" s="3" t="s">
        <v>46</v>
      </c>
      <c r="V22" s="3" t="s">
        <v>2565</v>
      </c>
      <c r="W22" s="3" t="s">
        <v>176</v>
      </c>
      <c r="X22" s="5" t="s">
        <v>46</v>
      </c>
      <c r="Y22" s="3" t="s">
        <v>46</v>
      </c>
      <c r="Z22" s="3" t="s">
        <v>47</v>
      </c>
      <c r="AA22" s="3" t="s">
        <v>121</v>
      </c>
      <c r="AB22" s="5" t="s">
        <v>46</v>
      </c>
      <c r="AC22" s="3" t="s">
        <v>3908</v>
      </c>
      <c r="AD22" s="3" t="s">
        <v>47</v>
      </c>
      <c r="AE22" s="3" t="s">
        <v>176</v>
      </c>
      <c r="AF22" s="5" t="s">
        <v>5386</v>
      </c>
      <c r="AG22" s="3" t="s">
        <v>184</v>
      </c>
      <c r="AH22" s="5" t="s">
        <v>5387</v>
      </c>
      <c r="AI22" s="3" t="s">
        <v>5388</v>
      </c>
      <c r="AK22" s="16">
        <f t="shared" si="0"/>
        <v>-58.139999999999873</v>
      </c>
      <c r="AL22" t="str">
        <f t="shared" si="1"/>
        <v xml:space="preserve">  </v>
      </c>
      <c r="AN22" s="23">
        <f t="shared" si="2"/>
        <v>-0.5482054904133411</v>
      </c>
      <c r="AQ22" s="25">
        <f t="shared" si="3"/>
        <v>0.70822459370499669</v>
      </c>
      <c r="AR22" s="41">
        <f t="shared" si="4"/>
        <v>1.4119814658915095</v>
      </c>
    </row>
    <row r="23" spans="1:44" x14ac:dyDescent="0.25">
      <c r="A23" s="3" t="s">
        <v>138</v>
      </c>
      <c r="B23" s="4" t="s">
        <v>2057</v>
      </c>
      <c r="C23" s="3" t="s">
        <v>63</v>
      </c>
      <c r="D23" s="3" t="s">
        <v>1103</v>
      </c>
      <c r="E23" s="3" t="s">
        <v>5389</v>
      </c>
      <c r="F23" s="3" t="s">
        <v>1361</v>
      </c>
      <c r="G23" s="3" t="s">
        <v>42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46</v>
      </c>
      <c r="M23" s="3" t="s">
        <v>46</v>
      </c>
      <c r="N23" s="3" t="s">
        <v>61</v>
      </c>
      <c r="O23" s="3" t="s">
        <v>38</v>
      </c>
      <c r="P23" s="5" t="s">
        <v>48</v>
      </c>
      <c r="Q23" s="3" t="s">
        <v>47</v>
      </c>
      <c r="R23" s="3" t="s">
        <v>47</v>
      </c>
      <c r="S23" s="3" t="s">
        <v>50</v>
      </c>
      <c r="T23" s="5" t="s">
        <v>46</v>
      </c>
      <c r="U23" s="3" t="s">
        <v>86</v>
      </c>
      <c r="V23" s="3" t="s">
        <v>47</v>
      </c>
      <c r="W23" s="3" t="s">
        <v>176</v>
      </c>
      <c r="X23" s="5" t="s">
        <v>46</v>
      </c>
      <c r="Y23" s="3" t="s">
        <v>3758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5390</v>
      </c>
      <c r="AG23" s="3" t="s">
        <v>184</v>
      </c>
      <c r="AH23" s="5" t="s">
        <v>5391</v>
      </c>
      <c r="AI23" s="3" t="s">
        <v>5392</v>
      </c>
      <c r="AK23" s="16">
        <f t="shared" ref="AK23:AK67" si="5">IF(OR(E23="", ISBLANK(E23)), AH23-AH23,AH23-E23)</f>
        <v>218.36999999999989</v>
      </c>
      <c r="AL23" t="str">
        <f t="shared" ref="AL23:AL67" si="6">IF(AK23&gt;300,B23,"  ")</f>
        <v xml:space="preserve">  </v>
      </c>
      <c r="AN23" s="23">
        <f t="shared" ref="AN23:AN67" si="7">(AK23-$AO$5)/$AP$5</f>
        <v>2.0568330839378888</v>
      </c>
      <c r="AQ23" s="25">
        <f t="shared" si="3"/>
        <v>1.9851142253081377E-2</v>
      </c>
      <c r="AR23" s="41">
        <f t="shared" si="4"/>
        <v>50.37493496601062</v>
      </c>
    </row>
    <row r="24" spans="1:44" x14ac:dyDescent="0.25">
      <c r="A24" s="3" t="s">
        <v>143</v>
      </c>
      <c r="B24" s="4" t="s">
        <v>434</v>
      </c>
      <c r="C24" s="3" t="s">
        <v>42</v>
      </c>
      <c r="D24" s="3" t="s">
        <v>307</v>
      </c>
      <c r="E24" s="3" t="s">
        <v>5393</v>
      </c>
      <c r="F24" s="3" t="s">
        <v>1871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138</v>
      </c>
      <c r="L24" s="5" t="s">
        <v>61</v>
      </c>
      <c r="M24" s="3" t="s">
        <v>47</v>
      </c>
      <c r="N24" s="3" t="s">
        <v>47</v>
      </c>
      <c r="O24" s="3" t="s">
        <v>38</v>
      </c>
      <c r="P24" s="5" t="s">
        <v>61</v>
      </c>
      <c r="Q24" s="3" t="s">
        <v>47</v>
      </c>
      <c r="R24" s="3" t="s">
        <v>47</v>
      </c>
      <c r="S24" s="3" t="s">
        <v>50</v>
      </c>
      <c r="T24" s="5" t="s">
        <v>46</v>
      </c>
      <c r="U24" s="3" t="s">
        <v>2523</v>
      </c>
      <c r="V24" s="3" t="s">
        <v>47</v>
      </c>
      <c r="W24" s="3" t="s">
        <v>176</v>
      </c>
      <c r="X24" s="5" t="s">
        <v>46</v>
      </c>
      <c r="Y24" s="3" t="s">
        <v>46</v>
      </c>
      <c r="Z24" s="3" t="s">
        <v>46</v>
      </c>
      <c r="AA24" s="3" t="s">
        <v>121</v>
      </c>
      <c r="AB24" s="5" t="s">
        <v>46</v>
      </c>
      <c r="AC24" s="3" t="s">
        <v>46</v>
      </c>
      <c r="AD24" s="3" t="s">
        <v>47</v>
      </c>
      <c r="AE24" s="3" t="s">
        <v>176</v>
      </c>
      <c r="AF24" s="5" t="s">
        <v>3215</v>
      </c>
      <c r="AG24" s="3" t="s">
        <v>567</v>
      </c>
      <c r="AH24" s="5" t="s">
        <v>5394</v>
      </c>
      <c r="AI24" s="3" t="s">
        <v>5395</v>
      </c>
      <c r="AK24" s="16">
        <f t="shared" si="5"/>
        <v>219.28999999999996</v>
      </c>
      <c r="AL24" t="str">
        <f t="shared" si="6"/>
        <v xml:space="preserve">  </v>
      </c>
      <c r="AN24" s="23">
        <f t="shared" si="7"/>
        <v>2.0655005299196012</v>
      </c>
      <c r="AQ24" s="25">
        <f t="shared" si="3"/>
        <v>1.943783272408206E-2</v>
      </c>
      <c r="AR24" s="41">
        <f t="shared" si="4"/>
        <v>51.446064702525852</v>
      </c>
    </row>
    <row r="25" spans="1:44" x14ac:dyDescent="0.25">
      <c r="A25" s="3" t="s">
        <v>146</v>
      </c>
      <c r="B25" s="4" t="s">
        <v>4647</v>
      </c>
      <c r="C25" s="3" t="s">
        <v>42</v>
      </c>
      <c r="D25" s="3" t="s">
        <v>380</v>
      </c>
      <c r="E25" s="3" t="s">
        <v>5396</v>
      </c>
      <c r="F25" s="3" t="s">
        <v>183</v>
      </c>
      <c r="G25" s="3" t="s">
        <v>42</v>
      </c>
      <c r="H25" s="5" t="s">
        <v>46</v>
      </c>
      <c r="I25" s="3" t="s">
        <v>46</v>
      </c>
      <c r="J25" s="3" t="s">
        <v>47</v>
      </c>
      <c r="K25" s="3" t="s">
        <v>143</v>
      </c>
      <c r="L25" s="5" t="s">
        <v>46</v>
      </c>
      <c r="M25" s="3" t="s">
        <v>46</v>
      </c>
      <c r="N25" s="3" t="s">
        <v>3799</v>
      </c>
      <c r="O25" s="3" t="s">
        <v>38</v>
      </c>
      <c r="P25" s="5" t="s">
        <v>46</v>
      </c>
      <c r="Q25" s="3" t="s">
        <v>86</v>
      </c>
      <c r="R25" s="3" t="s">
        <v>47</v>
      </c>
      <c r="S25" s="3" t="s">
        <v>50</v>
      </c>
      <c r="T25" s="5" t="s">
        <v>46</v>
      </c>
      <c r="U25" s="3" t="s">
        <v>2703</v>
      </c>
      <c r="V25" s="3" t="s">
        <v>47</v>
      </c>
      <c r="W25" s="3" t="s">
        <v>176</v>
      </c>
      <c r="X25" s="5" t="s">
        <v>46</v>
      </c>
      <c r="Y25" s="3" t="s">
        <v>3779</v>
      </c>
      <c r="Z25" s="3" t="s">
        <v>47</v>
      </c>
      <c r="AA25" s="3" t="s">
        <v>121</v>
      </c>
      <c r="AB25" s="5" t="s">
        <v>46</v>
      </c>
      <c r="AC25" s="3" t="s">
        <v>5397</v>
      </c>
      <c r="AD25" s="3" t="s">
        <v>47</v>
      </c>
      <c r="AE25" s="3" t="s">
        <v>176</v>
      </c>
      <c r="AF25" s="5" t="s">
        <v>5398</v>
      </c>
      <c r="AG25" s="3" t="s">
        <v>184</v>
      </c>
      <c r="AH25" s="5" t="s">
        <v>5399</v>
      </c>
      <c r="AI25" s="3" t="s">
        <v>5400</v>
      </c>
      <c r="AK25" s="16">
        <f t="shared" si="5"/>
        <v>100.98000000000002</v>
      </c>
      <c r="AL25" t="str">
        <f t="shared" si="6"/>
        <v xml:space="preserve">  </v>
      </c>
      <c r="AN25" s="23">
        <f t="shared" si="7"/>
        <v>0.95088581894533564</v>
      </c>
      <c r="AQ25" s="25">
        <f t="shared" si="3"/>
        <v>0.17083117067895892</v>
      </c>
      <c r="AR25" s="41">
        <f t="shared" si="4"/>
        <v>5.8537326415639255</v>
      </c>
    </row>
    <row r="26" spans="1:44" x14ac:dyDescent="0.25">
      <c r="A26" s="3" t="s">
        <v>149</v>
      </c>
      <c r="B26" s="4" t="s">
        <v>3997</v>
      </c>
      <c r="C26" s="3" t="s">
        <v>42</v>
      </c>
      <c r="D26" s="3" t="s">
        <v>1103</v>
      </c>
      <c r="E26" s="3" t="s">
        <v>4392</v>
      </c>
      <c r="F26" s="3" t="s">
        <v>188</v>
      </c>
      <c r="G26" s="3" t="s">
        <v>111</v>
      </c>
      <c r="H26" s="5" t="s">
        <v>46</v>
      </c>
      <c r="I26" s="3" t="s">
        <v>46</v>
      </c>
      <c r="J26" s="3" t="s">
        <v>47</v>
      </c>
      <c r="K26" s="3" t="s">
        <v>143</v>
      </c>
      <c r="L26" s="5" t="s">
        <v>46</v>
      </c>
      <c r="M26" s="3" t="s">
        <v>46</v>
      </c>
      <c r="N26" s="3" t="s">
        <v>46</v>
      </c>
      <c r="O26" s="3" t="s">
        <v>821</v>
      </c>
      <c r="P26" s="5" t="s">
        <v>86</v>
      </c>
      <c r="Q26" s="3" t="s">
        <v>47</v>
      </c>
      <c r="R26" s="3" t="s">
        <v>47</v>
      </c>
      <c r="S26" s="3" t="s">
        <v>50</v>
      </c>
      <c r="T26" s="5" t="s">
        <v>46</v>
      </c>
      <c r="U26" s="3" t="s">
        <v>46</v>
      </c>
      <c r="V26" s="3" t="s">
        <v>47</v>
      </c>
      <c r="W26" s="3" t="s">
        <v>176</v>
      </c>
      <c r="X26" s="5" t="s">
        <v>46</v>
      </c>
      <c r="Y26" s="3" t="s">
        <v>46</v>
      </c>
      <c r="Z26" s="3" t="s">
        <v>47</v>
      </c>
      <c r="AA26" s="3" t="s">
        <v>121</v>
      </c>
      <c r="AB26" s="5" t="s">
        <v>46</v>
      </c>
      <c r="AC26" s="3" t="s">
        <v>5401</v>
      </c>
      <c r="AD26" s="3" t="s">
        <v>47</v>
      </c>
      <c r="AE26" s="3" t="s">
        <v>176</v>
      </c>
      <c r="AF26" s="5" t="s">
        <v>5402</v>
      </c>
      <c r="AG26" s="3" t="s">
        <v>246</v>
      </c>
      <c r="AH26" s="5" t="s">
        <v>5403</v>
      </c>
      <c r="AI26" s="3" t="s">
        <v>5404</v>
      </c>
      <c r="AK26" s="16">
        <f t="shared" si="5"/>
        <v>28.820000000000164</v>
      </c>
      <c r="AL26" t="str">
        <f t="shared" si="6"/>
        <v xml:space="preserve">  </v>
      </c>
      <c r="AN26" s="23">
        <f t="shared" si="7"/>
        <v>0.2710565775971584</v>
      </c>
      <c r="AQ26" s="25">
        <f t="shared" si="3"/>
        <v>0.39317375889343453</v>
      </c>
      <c r="AR26" s="41">
        <f t="shared" si="4"/>
        <v>2.543404734879672</v>
      </c>
    </row>
    <row r="27" spans="1:44" x14ac:dyDescent="0.25">
      <c r="A27" s="3" t="s">
        <v>154</v>
      </c>
      <c r="B27" s="4" t="s">
        <v>3822</v>
      </c>
      <c r="C27" s="3" t="s">
        <v>63</v>
      </c>
      <c r="D27" s="3" t="s">
        <v>372</v>
      </c>
      <c r="E27" s="3" t="s">
        <v>5405</v>
      </c>
      <c r="F27" s="3" t="s">
        <v>355</v>
      </c>
      <c r="G27" s="3" t="s">
        <v>42</v>
      </c>
      <c r="H27" s="5" t="s">
        <v>46</v>
      </c>
      <c r="I27" s="3" t="s">
        <v>47</v>
      </c>
      <c r="J27" s="3" t="s">
        <v>47</v>
      </c>
      <c r="K27" s="3" t="s">
        <v>143</v>
      </c>
      <c r="L27" s="5" t="s">
        <v>46</v>
      </c>
      <c r="M27" s="3" t="s">
        <v>46</v>
      </c>
      <c r="N27" s="3" t="s">
        <v>3799</v>
      </c>
      <c r="O27" s="3" t="s">
        <v>821</v>
      </c>
      <c r="P27" s="5" t="s">
        <v>46</v>
      </c>
      <c r="Q27" s="3" t="s">
        <v>86</v>
      </c>
      <c r="R27" s="3" t="s">
        <v>47</v>
      </c>
      <c r="S27" s="3" t="s">
        <v>50</v>
      </c>
      <c r="T27" s="5" t="s">
        <v>46</v>
      </c>
      <c r="U27" s="3" t="s">
        <v>46</v>
      </c>
      <c r="V27" s="3" t="s">
        <v>47</v>
      </c>
      <c r="W27" s="3" t="s">
        <v>176</v>
      </c>
      <c r="X27" s="5" t="s">
        <v>46</v>
      </c>
      <c r="Y27" s="3" t="s">
        <v>3787</v>
      </c>
      <c r="Z27" s="3" t="s">
        <v>47</v>
      </c>
      <c r="AA27" s="3" t="s">
        <v>121</v>
      </c>
      <c r="AB27" s="5" t="s">
        <v>46</v>
      </c>
      <c r="AC27" s="3" t="s">
        <v>46</v>
      </c>
      <c r="AD27" s="3" t="s">
        <v>2524</v>
      </c>
      <c r="AE27" s="3" t="s">
        <v>176</v>
      </c>
      <c r="AF27" s="5" t="s">
        <v>5406</v>
      </c>
      <c r="AG27" s="3" t="s">
        <v>246</v>
      </c>
      <c r="AH27" s="5" t="s">
        <v>5407</v>
      </c>
      <c r="AI27" s="3" t="s">
        <v>3314</v>
      </c>
      <c r="AK27" s="16">
        <f t="shared" si="5"/>
        <v>15.949999999999818</v>
      </c>
      <c r="AL27" t="str">
        <f t="shared" si="6"/>
        <v xml:space="preserve">  </v>
      </c>
      <c r="AN27" s="23">
        <f t="shared" si="7"/>
        <v>0.14980654522255618</v>
      </c>
      <c r="AQ27" s="25">
        <f t="shared" si="3"/>
        <v>0.44045862264770597</v>
      </c>
      <c r="AR27" s="41">
        <f t="shared" si="4"/>
        <v>2.2703608207026398</v>
      </c>
    </row>
    <row r="28" spans="1:44" x14ac:dyDescent="0.25">
      <c r="A28" s="3" t="s">
        <v>157</v>
      </c>
      <c r="B28" s="4" t="s">
        <v>2496</v>
      </c>
      <c r="C28" s="3" t="s">
        <v>42</v>
      </c>
      <c r="D28" s="3" t="s">
        <v>59</v>
      </c>
      <c r="E28" s="3" t="s">
        <v>5408</v>
      </c>
      <c r="F28" s="3" t="s">
        <v>124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46</v>
      </c>
      <c r="M28" s="3" t="s">
        <v>61</v>
      </c>
      <c r="N28" s="3" t="s">
        <v>47</v>
      </c>
      <c r="O28" s="3" t="s">
        <v>38</v>
      </c>
      <c r="P28" s="5" t="s">
        <v>86</v>
      </c>
      <c r="Q28" s="3" t="s">
        <v>47</v>
      </c>
      <c r="R28" s="3" t="s">
        <v>47</v>
      </c>
      <c r="S28" s="3" t="s">
        <v>50</v>
      </c>
      <c r="T28" s="5" t="s">
        <v>46</v>
      </c>
      <c r="U28" s="3" t="s">
        <v>61</v>
      </c>
      <c r="V28" s="3" t="s">
        <v>47</v>
      </c>
      <c r="W28" s="3" t="s">
        <v>176</v>
      </c>
      <c r="X28" s="5" t="s">
        <v>46</v>
      </c>
      <c r="Y28" s="3" t="s">
        <v>46</v>
      </c>
      <c r="Z28" s="3" t="s">
        <v>2524</v>
      </c>
      <c r="AA28" s="3" t="s">
        <v>121</v>
      </c>
      <c r="AB28" s="5" t="s">
        <v>46</v>
      </c>
      <c r="AC28" s="3" t="s">
        <v>3770</v>
      </c>
      <c r="AD28" s="3" t="s">
        <v>47</v>
      </c>
      <c r="AE28" s="3" t="s">
        <v>176</v>
      </c>
      <c r="AF28" s="5" t="s">
        <v>5406</v>
      </c>
      <c r="AG28" s="3" t="s">
        <v>184</v>
      </c>
      <c r="AH28" s="5" t="s">
        <v>5407</v>
      </c>
      <c r="AI28" s="3" t="s">
        <v>5409</v>
      </c>
      <c r="AK28" s="16">
        <f t="shared" si="5"/>
        <v>76.949999999999818</v>
      </c>
      <c r="AL28" t="str">
        <f t="shared" si="6"/>
        <v xml:space="preserve">  </v>
      </c>
      <c r="AN28" s="23">
        <f t="shared" si="7"/>
        <v>0.72449589835779593</v>
      </c>
      <c r="AQ28" s="25">
        <f t="shared" si="3"/>
        <v>0.23438067218547876</v>
      </c>
      <c r="AR28" s="41">
        <f t="shared" si="4"/>
        <v>4.2665634101801837</v>
      </c>
    </row>
    <row r="29" spans="1:44" x14ac:dyDescent="0.25">
      <c r="A29" s="3" t="s">
        <v>256</v>
      </c>
      <c r="B29" s="4" t="s">
        <v>1107</v>
      </c>
      <c r="C29" s="3" t="s">
        <v>42</v>
      </c>
      <c r="D29" s="3" t="s">
        <v>1103</v>
      </c>
      <c r="E29" s="3" t="s">
        <v>5410</v>
      </c>
      <c r="F29" s="3" t="s">
        <v>297</v>
      </c>
      <c r="G29" s="3" t="s">
        <v>65</v>
      </c>
      <c r="H29" s="5" t="s">
        <v>46</v>
      </c>
      <c r="I29" s="3" t="s">
        <v>47</v>
      </c>
      <c r="J29" s="3" t="s">
        <v>47</v>
      </c>
      <c r="K29" s="3" t="s">
        <v>143</v>
      </c>
      <c r="L29" s="5" t="s">
        <v>46</v>
      </c>
      <c r="M29" s="3" t="s">
        <v>46</v>
      </c>
      <c r="N29" s="3" t="s">
        <v>61</v>
      </c>
      <c r="O29" s="3" t="s">
        <v>189</v>
      </c>
      <c r="P29" s="5" t="s">
        <v>86</v>
      </c>
      <c r="Q29" s="3" t="s">
        <v>47</v>
      </c>
      <c r="R29" s="3" t="s">
        <v>47</v>
      </c>
      <c r="S29" s="3" t="s">
        <v>50</v>
      </c>
      <c r="T29" s="5" t="s">
        <v>46</v>
      </c>
      <c r="U29" s="3" t="s">
        <v>46</v>
      </c>
      <c r="V29" s="3" t="s">
        <v>46</v>
      </c>
      <c r="W29" s="3" t="s">
        <v>97</v>
      </c>
      <c r="X29" s="6" t="s">
        <v>46</v>
      </c>
      <c r="Y29" s="7" t="s">
        <v>46</v>
      </c>
      <c r="Z29" s="7" t="s">
        <v>46</v>
      </c>
      <c r="AA29" s="7" t="s">
        <v>81</v>
      </c>
      <c r="AB29" s="5" t="s">
        <v>3770</v>
      </c>
      <c r="AC29" s="3" t="s">
        <v>47</v>
      </c>
      <c r="AD29" s="3" t="s">
        <v>47</v>
      </c>
      <c r="AE29" s="3" t="s">
        <v>176</v>
      </c>
      <c r="AF29" s="5" t="s">
        <v>5411</v>
      </c>
      <c r="AG29" s="3" t="s">
        <v>519</v>
      </c>
      <c r="AH29" s="5" t="s">
        <v>5412</v>
      </c>
      <c r="AI29" s="3" t="s">
        <v>5413</v>
      </c>
      <c r="AK29" s="16">
        <f t="shared" si="5"/>
        <v>-95.239999999999782</v>
      </c>
      <c r="AL29" t="str">
        <f t="shared" si="6"/>
        <v xml:space="preserve">  </v>
      </c>
      <c r="AN29" s="23">
        <f t="shared" si="7"/>
        <v>-0.89772967076280574</v>
      </c>
      <c r="AQ29" s="25">
        <f t="shared" si="3"/>
        <v>0.8153351564511947</v>
      </c>
      <c r="AR29" s="41">
        <f t="shared" si="4"/>
        <v>1.2264894897364322</v>
      </c>
    </row>
    <row r="30" spans="1:44" x14ac:dyDescent="0.25">
      <c r="A30" s="3" t="s">
        <v>261</v>
      </c>
      <c r="B30" s="4" t="s">
        <v>4455</v>
      </c>
      <c r="C30" s="3" t="s">
        <v>63</v>
      </c>
      <c r="D30" s="3" t="s">
        <v>372</v>
      </c>
      <c r="E30" s="3" t="s">
        <v>4477</v>
      </c>
      <c r="F30" s="3" t="s">
        <v>454</v>
      </c>
      <c r="G30" s="3" t="s">
        <v>42</v>
      </c>
      <c r="H30" s="5" t="s">
        <v>46</v>
      </c>
      <c r="I30" s="3" t="s">
        <v>46</v>
      </c>
      <c r="J30" s="3" t="s">
        <v>47</v>
      </c>
      <c r="K30" s="3" t="s">
        <v>113</v>
      </c>
      <c r="L30" s="5" t="s">
        <v>46</v>
      </c>
      <c r="M30" s="3" t="s">
        <v>46</v>
      </c>
      <c r="N30" s="3" t="s">
        <v>86</v>
      </c>
      <c r="O30" s="3" t="s">
        <v>220</v>
      </c>
      <c r="P30" s="5" t="s">
        <v>86</v>
      </c>
      <c r="Q30" s="3" t="s">
        <v>47</v>
      </c>
      <c r="R30" s="3" t="s">
        <v>47</v>
      </c>
      <c r="S30" s="3" t="s">
        <v>50</v>
      </c>
      <c r="T30" s="5" t="s">
        <v>46</v>
      </c>
      <c r="U30" s="3" t="s">
        <v>46</v>
      </c>
      <c r="V30" s="3" t="s">
        <v>47</v>
      </c>
      <c r="W30" s="3" t="s">
        <v>176</v>
      </c>
      <c r="X30" s="5" t="s">
        <v>46</v>
      </c>
      <c r="Y30" s="3" t="s">
        <v>46</v>
      </c>
      <c r="Z30" s="3" t="s">
        <v>47</v>
      </c>
      <c r="AA30" s="3" t="s">
        <v>443</v>
      </c>
      <c r="AB30" s="5" t="s">
        <v>46</v>
      </c>
      <c r="AC30" s="3" t="s">
        <v>3759</v>
      </c>
      <c r="AD30" s="3" t="s">
        <v>47</v>
      </c>
      <c r="AE30" s="3" t="s">
        <v>176</v>
      </c>
      <c r="AF30" s="5" t="s">
        <v>5414</v>
      </c>
      <c r="AG30" s="3" t="s">
        <v>1532</v>
      </c>
      <c r="AH30" s="5" t="s">
        <v>5415</v>
      </c>
      <c r="AI30" s="3" t="s">
        <v>5416</v>
      </c>
      <c r="AK30" s="16">
        <f t="shared" si="5"/>
        <v>108.44999999999982</v>
      </c>
      <c r="AL30" t="str">
        <f t="shared" si="6"/>
        <v xml:space="preserve">  </v>
      </c>
      <c r="AN30" s="23">
        <f t="shared" si="7"/>
        <v>1.0212617118620591</v>
      </c>
      <c r="AQ30" s="25">
        <f t="shared" si="3"/>
        <v>0.15356523069485695</v>
      </c>
      <c r="AR30" s="41">
        <f t="shared" si="4"/>
        <v>6.5118907155947179</v>
      </c>
    </row>
    <row r="31" spans="1:44" x14ac:dyDescent="0.25">
      <c r="A31" s="3" t="s">
        <v>297</v>
      </c>
      <c r="B31" s="4" t="s">
        <v>1104</v>
      </c>
      <c r="C31" s="3" t="s">
        <v>42</v>
      </c>
      <c r="D31" s="3" t="s">
        <v>1103</v>
      </c>
      <c r="E31" s="3" t="s">
        <v>5417</v>
      </c>
      <c r="F31" s="3" t="s">
        <v>321</v>
      </c>
      <c r="G31" s="3" t="s">
        <v>65</v>
      </c>
      <c r="H31" s="5" t="s">
        <v>46</v>
      </c>
      <c r="I31" s="3" t="s">
        <v>47</v>
      </c>
      <c r="J31" s="3" t="s">
        <v>47</v>
      </c>
      <c r="K31" s="3" t="s">
        <v>143</v>
      </c>
      <c r="L31" s="5" t="s">
        <v>46</v>
      </c>
      <c r="M31" s="3" t="s">
        <v>46</v>
      </c>
      <c r="N31" s="3" t="s">
        <v>61</v>
      </c>
      <c r="O31" s="3" t="s">
        <v>38</v>
      </c>
      <c r="P31" s="5" t="s">
        <v>86</v>
      </c>
      <c r="Q31" s="3" t="s">
        <v>47</v>
      </c>
      <c r="R31" s="3" t="s">
        <v>47</v>
      </c>
      <c r="S31" s="3" t="s">
        <v>50</v>
      </c>
      <c r="T31" s="5" t="s">
        <v>46</v>
      </c>
      <c r="U31" s="3" t="s">
        <v>46</v>
      </c>
      <c r="V31" s="3" t="s">
        <v>2525</v>
      </c>
      <c r="W31" s="3" t="s">
        <v>176</v>
      </c>
      <c r="X31" s="5" t="s">
        <v>46</v>
      </c>
      <c r="Y31" s="3" t="s">
        <v>46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5359</v>
      </c>
      <c r="AE31" s="3" t="s">
        <v>176</v>
      </c>
      <c r="AF31" s="5" t="s">
        <v>5414</v>
      </c>
      <c r="AG31" s="3" t="s">
        <v>184</v>
      </c>
      <c r="AH31" s="5" t="s">
        <v>5415</v>
      </c>
      <c r="AI31" s="3" t="s">
        <v>5418</v>
      </c>
      <c r="AK31" s="16">
        <f t="shared" si="5"/>
        <v>-33.550000000000182</v>
      </c>
      <c r="AL31" t="str">
        <f t="shared" si="6"/>
        <v xml:space="preserve">  </v>
      </c>
      <c r="AN31" s="23">
        <f t="shared" si="7"/>
        <v>-0.31653973314128592</v>
      </c>
      <c r="AQ31" s="25">
        <f t="shared" si="3"/>
        <v>0.62420356417831679</v>
      </c>
      <c r="AR31" s="41">
        <f t="shared" si="4"/>
        <v>1.6020414771523623</v>
      </c>
    </row>
    <row r="32" spans="1:44" x14ac:dyDescent="0.25">
      <c r="A32" s="3" t="s">
        <v>134</v>
      </c>
      <c r="B32" s="4" t="s">
        <v>376</v>
      </c>
      <c r="C32" s="3" t="s">
        <v>42</v>
      </c>
      <c r="D32" s="3" t="s">
        <v>377</v>
      </c>
      <c r="E32" s="3" t="s">
        <v>5419</v>
      </c>
      <c r="F32" s="3" t="s">
        <v>208</v>
      </c>
      <c r="G32" s="3" t="s">
        <v>45</v>
      </c>
      <c r="H32" s="5" t="s">
        <v>46</v>
      </c>
      <c r="I32" s="3" t="s">
        <v>46</v>
      </c>
      <c r="J32" s="3" t="s">
        <v>47</v>
      </c>
      <c r="K32" s="3" t="s">
        <v>143</v>
      </c>
      <c r="L32" s="5" t="s">
        <v>46</v>
      </c>
      <c r="M32" s="3" t="s">
        <v>46</v>
      </c>
      <c r="N32" s="3" t="s">
        <v>47</v>
      </c>
      <c r="O32" s="3" t="s">
        <v>38</v>
      </c>
      <c r="P32" s="5" t="s">
        <v>46</v>
      </c>
      <c r="Q32" s="3" t="s">
        <v>47</v>
      </c>
      <c r="R32" s="3" t="s">
        <v>47</v>
      </c>
      <c r="S32" s="3" t="s">
        <v>50</v>
      </c>
      <c r="T32" s="5" t="s">
        <v>46</v>
      </c>
      <c r="U32" s="3" t="s">
        <v>46</v>
      </c>
      <c r="V32" s="3" t="s">
        <v>2565</v>
      </c>
      <c r="W32" s="3" t="s">
        <v>176</v>
      </c>
      <c r="X32" s="5" t="s">
        <v>46</v>
      </c>
      <c r="Y32" s="3" t="s">
        <v>3758</v>
      </c>
      <c r="Z32" s="3" t="s">
        <v>47</v>
      </c>
      <c r="AA32" s="3" t="s">
        <v>121</v>
      </c>
      <c r="AB32" s="5" t="s">
        <v>46</v>
      </c>
      <c r="AC32" s="3" t="s">
        <v>46</v>
      </c>
      <c r="AD32" s="3" t="s">
        <v>2565</v>
      </c>
      <c r="AE32" s="3" t="s">
        <v>176</v>
      </c>
      <c r="AF32" s="5" t="s">
        <v>5420</v>
      </c>
      <c r="AG32" s="3" t="s">
        <v>184</v>
      </c>
      <c r="AH32" s="5" t="s">
        <v>5421</v>
      </c>
      <c r="AI32" s="3" t="s">
        <v>5422</v>
      </c>
      <c r="AK32" s="16">
        <f t="shared" si="5"/>
        <v>-96.730000000000018</v>
      </c>
      <c r="AL32" t="str">
        <f t="shared" si="6"/>
        <v xml:space="preserve">  </v>
      </c>
      <c r="AN32" s="23">
        <f t="shared" si="7"/>
        <v>-0.91176716479840647</v>
      </c>
      <c r="AQ32" s="25">
        <f t="shared" si="3"/>
        <v>0.81905435061645482</v>
      </c>
      <c r="AR32" s="41">
        <f t="shared" si="4"/>
        <v>1.2209201980886346</v>
      </c>
    </row>
    <row r="33" spans="1:44" x14ac:dyDescent="0.25">
      <c r="A33" s="3" t="s">
        <v>208</v>
      </c>
      <c r="B33" s="4" t="s">
        <v>1253</v>
      </c>
      <c r="C33" s="3" t="s">
        <v>42</v>
      </c>
      <c r="D33" s="3" t="s">
        <v>354</v>
      </c>
      <c r="E33" s="3" t="s">
        <v>5423</v>
      </c>
      <c r="F33" s="3" t="s">
        <v>67</v>
      </c>
      <c r="G33" s="3" t="s">
        <v>65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5424</v>
      </c>
      <c r="N33" s="3" t="s">
        <v>47</v>
      </c>
      <c r="O33" s="3" t="s">
        <v>38</v>
      </c>
      <c r="P33" s="5" t="s">
        <v>48</v>
      </c>
      <c r="Q33" s="3" t="s">
        <v>47</v>
      </c>
      <c r="R33" s="3" t="s">
        <v>47</v>
      </c>
      <c r="S33" s="3" t="s">
        <v>50</v>
      </c>
      <c r="T33" s="5" t="s">
        <v>46</v>
      </c>
      <c r="U33" s="3" t="s">
        <v>86</v>
      </c>
      <c r="V33" s="3" t="s">
        <v>47</v>
      </c>
      <c r="W33" s="3" t="s">
        <v>176</v>
      </c>
      <c r="X33" s="5" t="s">
        <v>46</v>
      </c>
      <c r="Y33" s="3" t="s">
        <v>3779</v>
      </c>
      <c r="Z33" s="3" t="s">
        <v>47</v>
      </c>
      <c r="AA33" s="3" t="s">
        <v>121</v>
      </c>
      <c r="AB33" s="5" t="s">
        <v>46</v>
      </c>
      <c r="AC33" s="3" t="s">
        <v>3759</v>
      </c>
      <c r="AD33" s="3" t="s">
        <v>47</v>
      </c>
      <c r="AE33" s="3" t="s">
        <v>176</v>
      </c>
      <c r="AF33" s="5" t="s">
        <v>5425</v>
      </c>
      <c r="AG33" s="3" t="s">
        <v>184</v>
      </c>
      <c r="AH33" s="5" t="s">
        <v>5426</v>
      </c>
      <c r="AI33" s="3" t="s">
        <v>5427</v>
      </c>
      <c r="AK33" s="16">
        <f t="shared" si="5"/>
        <v>-70.880000000000109</v>
      </c>
      <c r="AL33" t="str">
        <f t="shared" si="6"/>
        <v xml:space="preserve">  </v>
      </c>
      <c r="AN33" s="23">
        <f t="shared" si="7"/>
        <v>-0.66823077498617867</v>
      </c>
      <c r="AQ33" s="25">
        <f t="shared" si="3"/>
        <v>0.74800685312021042</v>
      </c>
      <c r="AR33" s="41">
        <f t="shared" si="4"/>
        <v>1.3368861472707554</v>
      </c>
    </row>
    <row r="34" spans="1:44" x14ac:dyDescent="0.25">
      <c r="A34" s="3" t="s">
        <v>273</v>
      </c>
      <c r="B34" s="4" t="s">
        <v>2501</v>
      </c>
      <c r="C34" s="3" t="s">
        <v>58</v>
      </c>
      <c r="D34" s="3" t="s">
        <v>377</v>
      </c>
      <c r="E34" s="3" t="s">
        <v>5428</v>
      </c>
      <c r="F34" s="3" t="s">
        <v>889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61</v>
      </c>
      <c r="N34" s="3" t="s">
        <v>47</v>
      </c>
      <c r="O34" s="3" t="s">
        <v>38</v>
      </c>
      <c r="P34" s="5" t="s">
        <v>48</v>
      </c>
      <c r="Q34" s="3" t="s">
        <v>47</v>
      </c>
      <c r="R34" s="3" t="s">
        <v>47</v>
      </c>
      <c r="S34" s="3" t="s">
        <v>50</v>
      </c>
      <c r="T34" s="5" t="s">
        <v>46</v>
      </c>
      <c r="U34" s="3" t="s">
        <v>61</v>
      </c>
      <c r="V34" s="3" t="s">
        <v>47</v>
      </c>
      <c r="W34" s="3" t="s">
        <v>176</v>
      </c>
      <c r="X34" s="5" t="s">
        <v>46</v>
      </c>
      <c r="Y34" s="3" t="s">
        <v>47</v>
      </c>
      <c r="Z34" s="3" t="s">
        <v>47</v>
      </c>
      <c r="AA34" s="3" t="s">
        <v>121</v>
      </c>
      <c r="AB34" s="5" t="s">
        <v>46</v>
      </c>
      <c r="AC34" s="3" t="s">
        <v>46</v>
      </c>
      <c r="AD34" s="3" t="s">
        <v>47</v>
      </c>
      <c r="AE34" s="3" t="s">
        <v>176</v>
      </c>
      <c r="AF34" s="5" t="s">
        <v>176</v>
      </c>
      <c r="AG34" s="3" t="s">
        <v>184</v>
      </c>
      <c r="AH34" s="5" t="s">
        <v>5429</v>
      </c>
      <c r="AI34" s="3" t="s">
        <v>5430</v>
      </c>
      <c r="AK34" s="16">
        <f t="shared" si="5"/>
        <v>14.309999999999945</v>
      </c>
      <c r="AL34" t="str">
        <f t="shared" si="6"/>
        <v xml:space="preserve">  </v>
      </c>
      <c r="AN34" s="23">
        <f t="shared" si="7"/>
        <v>0.13435588064646239</v>
      </c>
      <c r="AQ34" s="25">
        <f t="shared" si="3"/>
        <v>0.44656058369303064</v>
      </c>
      <c r="AR34" s="41">
        <f t="shared" si="4"/>
        <v>2.2393378110760622</v>
      </c>
    </row>
    <row r="35" spans="1:44" x14ac:dyDescent="0.25">
      <c r="A35" s="3" t="s">
        <v>122</v>
      </c>
      <c r="B35" s="4" t="s">
        <v>4192</v>
      </c>
      <c r="C35" s="3" t="s">
        <v>42</v>
      </c>
      <c r="D35" s="3" t="s">
        <v>115</v>
      </c>
      <c r="E35" s="3" t="s">
        <v>5431</v>
      </c>
      <c r="F35" s="3" t="s">
        <v>212</v>
      </c>
      <c r="G35" s="3" t="s">
        <v>111</v>
      </c>
      <c r="H35" s="5" t="s">
        <v>46</v>
      </c>
      <c r="I35" s="3" t="s">
        <v>46</v>
      </c>
      <c r="J35" s="3" t="s">
        <v>47</v>
      </c>
      <c r="K35" s="3" t="s">
        <v>143</v>
      </c>
      <c r="L35" s="5" t="s">
        <v>46</v>
      </c>
      <c r="M35" s="3" t="s">
        <v>46</v>
      </c>
      <c r="N35" s="3" t="s">
        <v>61</v>
      </c>
      <c r="O35" s="3" t="s">
        <v>38</v>
      </c>
      <c r="P35" s="5" t="s">
        <v>48</v>
      </c>
      <c r="Q35" s="3" t="s">
        <v>47</v>
      </c>
      <c r="R35" s="3" t="s">
        <v>47</v>
      </c>
      <c r="S35" s="3" t="s">
        <v>50</v>
      </c>
      <c r="T35" s="5" t="s">
        <v>61</v>
      </c>
      <c r="U35" s="3" t="s">
        <v>47</v>
      </c>
      <c r="V35" s="3" t="s">
        <v>47</v>
      </c>
      <c r="W35" s="3" t="s">
        <v>176</v>
      </c>
      <c r="X35" s="5" t="s">
        <v>46</v>
      </c>
      <c r="Y35" s="3" t="s">
        <v>3779</v>
      </c>
      <c r="Z35" s="3" t="s">
        <v>47</v>
      </c>
      <c r="AA35" s="3" t="s">
        <v>121</v>
      </c>
      <c r="AB35" s="5" t="s">
        <v>46</v>
      </c>
      <c r="AC35" s="3" t="s">
        <v>3759</v>
      </c>
      <c r="AD35" s="3" t="s">
        <v>47</v>
      </c>
      <c r="AE35" s="3" t="s">
        <v>176</v>
      </c>
      <c r="AF35" s="5" t="s">
        <v>5432</v>
      </c>
      <c r="AG35" s="3" t="s">
        <v>184</v>
      </c>
      <c r="AH35" s="5" t="s">
        <v>5433</v>
      </c>
      <c r="AI35" s="3" t="s">
        <v>5434</v>
      </c>
      <c r="AK35" s="16">
        <f t="shared" si="5"/>
        <v>-21.360000000000127</v>
      </c>
      <c r="AL35" t="str">
        <f t="shared" si="6"/>
        <v xml:space="preserve">  </v>
      </c>
      <c r="AN35" s="23">
        <f t="shared" si="7"/>
        <v>-0.20169607388360386</v>
      </c>
      <c r="AQ35" s="25">
        <f t="shared" si="3"/>
        <v>0.57992283394459643</v>
      </c>
      <c r="AR35" s="41">
        <f t="shared" si="4"/>
        <v>1.7243673493558904</v>
      </c>
    </row>
    <row r="36" spans="1:44" x14ac:dyDescent="0.25">
      <c r="A36" s="3" t="s">
        <v>107</v>
      </c>
      <c r="B36" s="4" t="s">
        <v>1265</v>
      </c>
      <c r="C36" s="3" t="s">
        <v>42</v>
      </c>
      <c r="D36" s="3" t="s">
        <v>354</v>
      </c>
      <c r="E36" s="3" t="s">
        <v>5435</v>
      </c>
      <c r="F36" s="3" t="s">
        <v>60</v>
      </c>
      <c r="G36" s="3" t="s">
        <v>111</v>
      </c>
      <c r="H36" s="5" t="s">
        <v>46</v>
      </c>
      <c r="I36" s="3" t="s">
        <v>46</v>
      </c>
      <c r="J36" s="3" t="s">
        <v>47</v>
      </c>
      <c r="K36" s="3" t="s">
        <v>143</v>
      </c>
      <c r="L36" s="5" t="s">
        <v>46</v>
      </c>
      <c r="M36" s="3" t="s">
        <v>46</v>
      </c>
      <c r="N36" s="3" t="s">
        <v>4036</v>
      </c>
      <c r="O36" s="3" t="s">
        <v>38</v>
      </c>
      <c r="P36" s="5" t="s">
        <v>40</v>
      </c>
      <c r="Q36" s="3" t="s">
        <v>47</v>
      </c>
      <c r="R36" s="3" t="s">
        <v>47</v>
      </c>
      <c r="S36" s="3" t="s">
        <v>50</v>
      </c>
      <c r="T36" s="5" t="s">
        <v>46</v>
      </c>
      <c r="U36" s="3" t="s">
        <v>46</v>
      </c>
      <c r="V36" s="3" t="s">
        <v>2565</v>
      </c>
      <c r="W36" s="3" t="s">
        <v>176</v>
      </c>
      <c r="X36" s="5" t="s">
        <v>46</v>
      </c>
      <c r="Y36" s="3" t="s">
        <v>3779</v>
      </c>
      <c r="Z36" s="3" t="s">
        <v>47</v>
      </c>
      <c r="AA36" s="3" t="s">
        <v>121</v>
      </c>
      <c r="AB36" s="5" t="s">
        <v>3759</v>
      </c>
      <c r="AC36" s="3" t="s">
        <v>47</v>
      </c>
      <c r="AD36" s="3" t="s">
        <v>47</v>
      </c>
      <c r="AE36" s="3" t="s">
        <v>176</v>
      </c>
      <c r="AF36" s="5" t="s">
        <v>5436</v>
      </c>
      <c r="AG36" s="3" t="s">
        <v>184</v>
      </c>
      <c r="AH36" s="5" t="s">
        <v>5437</v>
      </c>
      <c r="AI36" s="3" t="s">
        <v>5438</v>
      </c>
      <c r="AK36" s="16">
        <f t="shared" si="5"/>
        <v>-39.039999999999964</v>
      </c>
      <c r="AL36" t="str">
        <f t="shared" si="6"/>
        <v xml:space="preserve">  </v>
      </c>
      <c r="AN36" s="23">
        <f t="shared" si="7"/>
        <v>-0.36826177492345546</v>
      </c>
      <c r="AQ36" s="25">
        <f t="shared" si="3"/>
        <v>0.64366097401018096</v>
      </c>
      <c r="AR36" s="41">
        <f t="shared" si="4"/>
        <v>1.5536129117316699</v>
      </c>
    </row>
    <row r="37" spans="1:44" x14ac:dyDescent="0.25">
      <c r="A37" s="3" t="s">
        <v>279</v>
      </c>
      <c r="B37" s="4" t="s">
        <v>1116</v>
      </c>
      <c r="C37" s="3" t="s">
        <v>42</v>
      </c>
      <c r="D37" s="3" t="s">
        <v>1103</v>
      </c>
      <c r="E37" s="3" t="s">
        <v>5439</v>
      </c>
      <c r="F37" s="3" t="s">
        <v>821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143</v>
      </c>
      <c r="L37" s="5" t="s">
        <v>46</v>
      </c>
      <c r="M37" s="3" t="s">
        <v>86</v>
      </c>
      <c r="N37" s="3" t="s">
        <v>47</v>
      </c>
      <c r="O37" s="3" t="s">
        <v>38</v>
      </c>
      <c r="P37" s="5" t="s">
        <v>46</v>
      </c>
      <c r="Q37" s="3" t="s">
        <v>48</v>
      </c>
      <c r="R37" s="3" t="s">
        <v>47</v>
      </c>
      <c r="S37" s="3" t="s">
        <v>50</v>
      </c>
      <c r="T37" s="5" t="s">
        <v>46</v>
      </c>
      <c r="U37" s="3" t="s">
        <v>2525</v>
      </c>
      <c r="V37" s="3" t="s">
        <v>47</v>
      </c>
      <c r="W37" s="3" t="s">
        <v>176</v>
      </c>
      <c r="X37" s="5" t="s">
        <v>46</v>
      </c>
      <c r="Y37" s="3" t="s">
        <v>47</v>
      </c>
      <c r="Z37" s="3" t="s">
        <v>47</v>
      </c>
      <c r="AA37" s="3" t="s">
        <v>121</v>
      </c>
      <c r="AB37" s="5" t="s">
        <v>46</v>
      </c>
      <c r="AC37" s="3" t="s">
        <v>3759</v>
      </c>
      <c r="AD37" s="3" t="s">
        <v>47</v>
      </c>
      <c r="AE37" s="3" t="s">
        <v>176</v>
      </c>
      <c r="AF37" s="5" t="s">
        <v>5440</v>
      </c>
      <c r="AG37" s="3" t="s">
        <v>184</v>
      </c>
      <c r="AH37" s="5" t="s">
        <v>5441</v>
      </c>
      <c r="AI37" s="3" t="s">
        <v>5442</v>
      </c>
      <c r="AK37" s="16">
        <f t="shared" si="5"/>
        <v>-111.65999999999985</v>
      </c>
      <c r="AL37" t="str">
        <f t="shared" si="6"/>
        <v xml:space="preserve">  </v>
      </c>
      <c r="AN37" s="23">
        <f t="shared" si="7"/>
        <v>-1.052424739262489</v>
      </c>
      <c r="AQ37" s="25">
        <f t="shared" si="3"/>
        <v>0.85369763836402346</v>
      </c>
      <c r="AR37" s="41">
        <f t="shared" si="4"/>
        <v>1.1713749166699605</v>
      </c>
    </row>
    <row r="38" spans="1:44" x14ac:dyDescent="0.25">
      <c r="A38" s="3" t="s">
        <v>281</v>
      </c>
      <c r="B38" s="4" t="s">
        <v>5443</v>
      </c>
      <c r="C38" s="3" t="s">
        <v>58</v>
      </c>
      <c r="D38" s="3" t="s">
        <v>307</v>
      </c>
      <c r="E38" s="3" t="s">
        <v>5444</v>
      </c>
      <c r="F38" s="3" t="s">
        <v>539</v>
      </c>
      <c r="G38" s="3" t="s">
        <v>111</v>
      </c>
      <c r="H38" s="5" t="s">
        <v>46</v>
      </c>
      <c r="I38" s="3" t="s">
        <v>47</v>
      </c>
      <c r="J38" s="3" t="s">
        <v>47</v>
      </c>
      <c r="K38" s="3" t="s">
        <v>143</v>
      </c>
      <c r="L38" s="5" t="s">
        <v>2519</v>
      </c>
      <c r="M38" s="3" t="s">
        <v>47</v>
      </c>
      <c r="N38" s="3" t="s">
        <v>47</v>
      </c>
      <c r="O38" s="3" t="s">
        <v>38</v>
      </c>
      <c r="P38" s="5" t="s">
        <v>48</v>
      </c>
      <c r="Q38" s="3" t="s">
        <v>47</v>
      </c>
      <c r="R38" s="3" t="s">
        <v>47</v>
      </c>
      <c r="S38" s="3" t="s">
        <v>50</v>
      </c>
      <c r="T38" s="5" t="s">
        <v>46</v>
      </c>
      <c r="U38" s="3" t="s">
        <v>46</v>
      </c>
      <c r="V38" s="3" t="s">
        <v>86</v>
      </c>
      <c r="W38" s="3" t="s">
        <v>189</v>
      </c>
      <c r="X38" s="5" t="s">
        <v>46</v>
      </c>
      <c r="Y38" s="3" t="s">
        <v>46</v>
      </c>
      <c r="Z38" s="3" t="s">
        <v>3758</v>
      </c>
      <c r="AA38" s="3" t="s">
        <v>71</v>
      </c>
      <c r="AB38" s="5" t="s">
        <v>46</v>
      </c>
      <c r="AC38" s="3" t="s">
        <v>5445</v>
      </c>
      <c r="AD38" s="3" t="s">
        <v>47</v>
      </c>
      <c r="AE38" s="3" t="s">
        <v>176</v>
      </c>
      <c r="AF38" s="5" t="s">
        <v>5446</v>
      </c>
      <c r="AG38" s="3" t="s">
        <v>2749</v>
      </c>
      <c r="AH38" s="5" t="s">
        <v>5447</v>
      </c>
      <c r="AI38" s="3" t="s">
        <v>5448</v>
      </c>
      <c r="AK38" s="16">
        <f t="shared" si="5"/>
        <v>-43.900000000000091</v>
      </c>
      <c r="AL38" t="str">
        <f t="shared" si="6"/>
        <v xml:space="preserve">  </v>
      </c>
      <c r="AN38" s="23">
        <f t="shared" si="7"/>
        <v>-0.41404850043554298</v>
      </c>
      <c r="AQ38" s="25">
        <f t="shared" si="3"/>
        <v>0.66058070618327525</v>
      </c>
      <c r="AR38" s="41">
        <f t="shared" si="4"/>
        <v>1.5138195691149272</v>
      </c>
    </row>
    <row r="39" spans="1:44" x14ac:dyDescent="0.25">
      <c r="A39" s="3" t="s">
        <v>236</v>
      </c>
      <c r="B39" s="4" t="s">
        <v>2506</v>
      </c>
      <c r="C39" s="3" t="s">
        <v>42</v>
      </c>
      <c r="D39" s="3" t="s">
        <v>377</v>
      </c>
      <c r="E39" s="3" t="s">
        <v>5449</v>
      </c>
      <c r="F39" s="3" t="s">
        <v>368</v>
      </c>
      <c r="G39" s="3" t="s">
        <v>65</v>
      </c>
      <c r="H39" s="5" t="s">
        <v>46</v>
      </c>
      <c r="I39" s="3" t="s">
        <v>46</v>
      </c>
      <c r="J39" s="3" t="s">
        <v>47</v>
      </c>
      <c r="K39" s="3" t="s">
        <v>143</v>
      </c>
      <c r="L39" s="5" t="s">
        <v>46</v>
      </c>
      <c r="M39" s="3" t="s">
        <v>5397</v>
      </c>
      <c r="N39" s="3" t="s">
        <v>47</v>
      </c>
      <c r="O39" s="3" t="s">
        <v>38</v>
      </c>
      <c r="P39" s="5" t="s">
        <v>48</v>
      </c>
      <c r="Q39" s="3" t="s">
        <v>47</v>
      </c>
      <c r="R39" s="3" t="s">
        <v>47</v>
      </c>
      <c r="S39" s="3" t="s">
        <v>223</v>
      </c>
      <c r="T39" s="5" t="s">
        <v>46</v>
      </c>
      <c r="U39" s="3" t="s">
        <v>86</v>
      </c>
      <c r="V39" s="3" t="s">
        <v>47</v>
      </c>
      <c r="W39" s="3" t="s">
        <v>176</v>
      </c>
      <c r="X39" s="5" t="s">
        <v>46</v>
      </c>
      <c r="Y39" s="3" t="s">
        <v>46</v>
      </c>
      <c r="Z39" s="3" t="s">
        <v>61</v>
      </c>
      <c r="AA39" s="3" t="s">
        <v>121</v>
      </c>
      <c r="AB39" s="5" t="s">
        <v>46</v>
      </c>
      <c r="AC39" s="3" t="s">
        <v>47</v>
      </c>
      <c r="AD39" s="3" t="s">
        <v>47</v>
      </c>
      <c r="AE39" s="3" t="s">
        <v>176</v>
      </c>
      <c r="AF39" s="5" t="s">
        <v>5446</v>
      </c>
      <c r="AG39" s="3" t="s">
        <v>200</v>
      </c>
      <c r="AH39" s="5" t="s">
        <v>5447</v>
      </c>
      <c r="AI39" s="3" t="s">
        <v>3939</v>
      </c>
      <c r="AK39" s="16">
        <f t="shared" si="5"/>
        <v>-20.900000000000091</v>
      </c>
      <c r="AL39" t="str">
        <f t="shared" si="6"/>
        <v xml:space="preserve">  </v>
      </c>
      <c r="AN39" s="23">
        <f t="shared" si="7"/>
        <v>-0.19736235089274762</v>
      </c>
      <c r="AQ39" s="25">
        <f t="shared" si="3"/>
        <v>0.57822800511910577</v>
      </c>
      <c r="AR39" s="41">
        <f t="shared" si="4"/>
        <v>1.7294215969252751</v>
      </c>
    </row>
    <row r="40" spans="1:44" x14ac:dyDescent="0.25">
      <c r="A40" s="3" t="s">
        <v>315</v>
      </c>
      <c r="B40" s="4" t="s">
        <v>487</v>
      </c>
      <c r="C40" s="3" t="s">
        <v>58</v>
      </c>
      <c r="D40" s="3" t="s">
        <v>426</v>
      </c>
      <c r="E40" s="3" t="s">
        <v>5450</v>
      </c>
      <c r="F40" s="3" t="s">
        <v>235</v>
      </c>
      <c r="G40" s="3" t="s">
        <v>111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46</v>
      </c>
      <c r="M40" s="3" t="s">
        <v>86</v>
      </c>
      <c r="N40" s="3" t="s">
        <v>47</v>
      </c>
      <c r="O40" s="3" t="s">
        <v>38</v>
      </c>
      <c r="P40" s="5" t="s">
        <v>48</v>
      </c>
      <c r="Q40" s="3" t="s">
        <v>47</v>
      </c>
      <c r="R40" s="3" t="s">
        <v>47</v>
      </c>
      <c r="S40" s="3" t="s">
        <v>50</v>
      </c>
      <c r="T40" s="5" t="s">
        <v>46</v>
      </c>
      <c r="U40" s="3" t="s">
        <v>86</v>
      </c>
      <c r="V40" s="3" t="s">
        <v>47</v>
      </c>
      <c r="W40" s="3" t="s">
        <v>176</v>
      </c>
      <c r="X40" s="5" t="s">
        <v>46</v>
      </c>
      <c r="Y40" s="3" t="s">
        <v>46</v>
      </c>
      <c r="Z40" s="3" t="s">
        <v>47</v>
      </c>
      <c r="AA40" s="3" t="s">
        <v>121</v>
      </c>
      <c r="AB40" s="5" t="s">
        <v>46</v>
      </c>
      <c r="AC40" s="3" t="s">
        <v>5445</v>
      </c>
      <c r="AD40" s="3" t="s">
        <v>47</v>
      </c>
      <c r="AE40" s="3" t="s">
        <v>176</v>
      </c>
      <c r="AF40" s="5" t="s">
        <v>5451</v>
      </c>
      <c r="AG40" s="3" t="s">
        <v>184</v>
      </c>
      <c r="AH40" s="5" t="s">
        <v>5452</v>
      </c>
      <c r="AI40" s="3" t="s">
        <v>5453</v>
      </c>
      <c r="AK40" s="16">
        <f t="shared" si="5"/>
        <v>-24.210000000000036</v>
      </c>
      <c r="AL40" t="str">
        <f t="shared" si="6"/>
        <v xml:space="preserve">  </v>
      </c>
      <c r="AN40" s="23">
        <f t="shared" si="7"/>
        <v>-0.22854631415303636</v>
      </c>
      <c r="AQ40" s="25">
        <f t="shared" si="3"/>
        <v>0.59038922240528635</v>
      </c>
      <c r="AR40" s="41">
        <f t="shared" si="4"/>
        <v>1.6937978574980268</v>
      </c>
    </row>
    <row r="41" spans="1:44" x14ac:dyDescent="0.25">
      <c r="A41" s="3" t="s">
        <v>96</v>
      </c>
      <c r="B41" s="4" t="s">
        <v>4002</v>
      </c>
      <c r="C41" s="3" t="s">
        <v>42</v>
      </c>
      <c r="D41" s="3" t="s">
        <v>90</v>
      </c>
      <c r="E41" s="3" t="s">
        <v>5454</v>
      </c>
      <c r="F41" s="3" t="s">
        <v>602</v>
      </c>
      <c r="G41" s="3" t="s">
        <v>111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48</v>
      </c>
      <c r="M41" s="3" t="s">
        <v>47</v>
      </c>
      <c r="N41" s="3" t="s">
        <v>47</v>
      </c>
      <c r="O41" s="3" t="s">
        <v>38</v>
      </c>
      <c r="P41" s="5" t="s">
        <v>48</v>
      </c>
      <c r="Q41" s="3" t="s">
        <v>47</v>
      </c>
      <c r="R41" s="3" t="s">
        <v>47</v>
      </c>
      <c r="S41" s="3" t="s">
        <v>50</v>
      </c>
      <c r="T41" s="5" t="s">
        <v>46</v>
      </c>
      <c r="U41" s="3" t="s">
        <v>2524</v>
      </c>
      <c r="V41" s="3" t="s">
        <v>47</v>
      </c>
      <c r="W41" s="3" t="s">
        <v>176</v>
      </c>
      <c r="X41" s="5" t="s">
        <v>46</v>
      </c>
      <c r="Y41" s="3" t="s">
        <v>46</v>
      </c>
      <c r="Z41" s="3" t="s">
        <v>46</v>
      </c>
      <c r="AA41" s="3" t="s">
        <v>91</v>
      </c>
      <c r="AB41" s="5" t="s">
        <v>3759</v>
      </c>
      <c r="AC41" s="3" t="s">
        <v>47</v>
      </c>
      <c r="AD41" s="3" t="s">
        <v>47</v>
      </c>
      <c r="AE41" s="3" t="s">
        <v>176</v>
      </c>
      <c r="AF41" s="5" t="s">
        <v>5455</v>
      </c>
      <c r="AG41" s="3" t="s">
        <v>195</v>
      </c>
      <c r="AH41" s="5" t="s">
        <v>5456</v>
      </c>
      <c r="AI41" s="3" t="s">
        <v>5457</v>
      </c>
      <c r="AK41" s="16">
        <f t="shared" si="5"/>
        <v>-8.3899999999998727</v>
      </c>
      <c r="AL41" t="str">
        <f t="shared" si="6"/>
        <v xml:space="preserve">  </v>
      </c>
      <c r="AN41" s="23">
        <f t="shared" si="7"/>
        <v>-7.9503927815338216E-2</v>
      </c>
      <c r="AQ41" s="25">
        <f t="shared" si="3"/>
        <v>0.53168409622014046</v>
      </c>
      <c r="AR41" s="41">
        <f t="shared" si="4"/>
        <v>1.880816084417835</v>
      </c>
    </row>
    <row r="42" spans="1:44" x14ac:dyDescent="0.25">
      <c r="A42" s="3" t="s">
        <v>219</v>
      </c>
      <c r="B42" s="4" t="s">
        <v>2714</v>
      </c>
      <c r="C42" s="3" t="s">
        <v>42</v>
      </c>
      <c r="D42" s="3" t="s">
        <v>115</v>
      </c>
      <c r="E42" s="3" t="s">
        <v>5458</v>
      </c>
      <c r="F42" s="3" t="s">
        <v>856</v>
      </c>
      <c r="G42" s="3" t="s">
        <v>111</v>
      </c>
      <c r="H42" s="5" t="s">
        <v>46</v>
      </c>
      <c r="I42" s="3" t="s">
        <v>46</v>
      </c>
      <c r="J42" s="3" t="s">
        <v>47</v>
      </c>
      <c r="K42" s="3" t="s">
        <v>143</v>
      </c>
      <c r="L42" s="5" t="s">
        <v>61</v>
      </c>
      <c r="M42" s="3" t="s">
        <v>47</v>
      </c>
      <c r="N42" s="3" t="s">
        <v>47</v>
      </c>
      <c r="O42" s="3" t="s">
        <v>38</v>
      </c>
      <c r="P42" s="5" t="s">
        <v>86</v>
      </c>
      <c r="Q42" s="3" t="s">
        <v>47</v>
      </c>
      <c r="R42" s="3" t="s">
        <v>47</v>
      </c>
      <c r="S42" s="3" t="s">
        <v>50</v>
      </c>
      <c r="T42" s="5" t="s">
        <v>46</v>
      </c>
      <c r="U42" s="3" t="s">
        <v>61</v>
      </c>
      <c r="V42" s="3" t="s">
        <v>47</v>
      </c>
      <c r="W42" s="3" t="s">
        <v>176</v>
      </c>
      <c r="X42" s="5" t="s">
        <v>46</v>
      </c>
      <c r="Y42" s="3" t="s">
        <v>46</v>
      </c>
      <c r="Z42" s="3" t="s">
        <v>47</v>
      </c>
      <c r="AA42" s="3" t="s">
        <v>121</v>
      </c>
      <c r="AB42" s="5" t="s">
        <v>46</v>
      </c>
      <c r="AC42" s="3" t="s">
        <v>5401</v>
      </c>
      <c r="AD42" s="3" t="s">
        <v>47</v>
      </c>
      <c r="AE42" s="3" t="s">
        <v>176</v>
      </c>
      <c r="AF42" s="5" t="s">
        <v>5459</v>
      </c>
      <c r="AG42" s="3" t="s">
        <v>184</v>
      </c>
      <c r="AH42" s="5" t="s">
        <v>5460</v>
      </c>
      <c r="AI42" s="3" t="s">
        <v>5461</v>
      </c>
      <c r="AK42" s="16">
        <f t="shared" si="5"/>
        <v>-94.570000000000164</v>
      </c>
      <c r="AL42" t="str">
        <f t="shared" si="6"/>
        <v xml:space="preserve">  </v>
      </c>
      <c r="AN42" s="23">
        <f t="shared" si="7"/>
        <v>-0.8914175090152584</v>
      </c>
      <c r="AQ42" s="25">
        <f t="shared" si="3"/>
        <v>0.81364738601407849</v>
      </c>
      <c r="AR42" s="41">
        <f t="shared" si="4"/>
        <v>1.2290336295417006</v>
      </c>
    </row>
    <row r="43" spans="1:44" x14ac:dyDescent="0.25">
      <c r="A43" s="3" t="s">
        <v>302</v>
      </c>
      <c r="B43" s="4" t="s">
        <v>3031</v>
      </c>
      <c r="C43" s="3" t="s">
        <v>63</v>
      </c>
      <c r="D43" s="3" t="s">
        <v>115</v>
      </c>
      <c r="E43" s="3" t="s">
        <v>5462</v>
      </c>
      <c r="F43" s="3" t="s">
        <v>301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143</v>
      </c>
      <c r="L43" s="5" t="s">
        <v>47</v>
      </c>
      <c r="M43" s="3" t="s">
        <v>47</v>
      </c>
      <c r="N43" s="3" t="s">
        <v>47</v>
      </c>
      <c r="O43" s="3" t="s">
        <v>38</v>
      </c>
      <c r="P43" s="5" t="s">
        <v>48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46</v>
      </c>
      <c r="V43" s="3" t="s">
        <v>2525</v>
      </c>
      <c r="W43" s="3" t="s">
        <v>176</v>
      </c>
      <c r="X43" s="5" t="s">
        <v>46</v>
      </c>
      <c r="Y43" s="3" t="s">
        <v>46</v>
      </c>
      <c r="Z43" s="3" t="s">
        <v>3779</v>
      </c>
      <c r="AA43" s="3" t="s">
        <v>121</v>
      </c>
      <c r="AB43" s="5" t="s">
        <v>46</v>
      </c>
      <c r="AC43" s="3" t="s">
        <v>47</v>
      </c>
      <c r="AD43" s="3" t="s">
        <v>47</v>
      </c>
      <c r="AE43" s="3" t="s">
        <v>176</v>
      </c>
      <c r="AF43" s="5" t="s">
        <v>5463</v>
      </c>
      <c r="AG43" s="3" t="s">
        <v>184</v>
      </c>
      <c r="AH43" s="5" t="s">
        <v>5464</v>
      </c>
      <c r="AI43" s="3" t="s">
        <v>4783</v>
      </c>
      <c r="AK43" s="16">
        <f t="shared" si="5"/>
        <v>-39.320000000000164</v>
      </c>
      <c r="AL43" t="str">
        <f t="shared" si="6"/>
        <v xml:space="preserve">  </v>
      </c>
      <c r="AN43" s="23">
        <f t="shared" si="7"/>
        <v>-0.37089969326571748</v>
      </c>
      <c r="AQ43" s="25">
        <f t="shared" si="3"/>
        <v>0.64464387818728219</v>
      </c>
      <c r="AR43" s="41">
        <f t="shared" si="4"/>
        <v>1.5512440803936085</v>
      </c>
    </row>
    <row r="44" spans="1:44" x14ac:dyDescent="0.25">
      <c r="A44" s="3" t="s">
        <v>293</v>
      </c>
      <c r="B44" s="4" t="s">
        <v>3288</v>
      </c>
      <c r="C44" s="3" t="s">
        <v>42</v>
      </c>
      <c r="D44" s="3" t="s">
        <v>380</v>
      </c>
      <c r="E44" s="3" t="s">
        <v>5465</v>
      </c>
      <c r="F44" s="3" t="s">
        <v>476</v>
      </c>
      <c r="G44" s="3" t="s">
        <v>111</v>
      </c>
      <c r="H44" s="5" t="s">
        <v>46</v>
      </c>
      <c r="I44" s="3" t="s">
        <v>46</v>
      </c>
      <c r="J44" s="3" t="s">
        <v>47</v>
      </c>
      <c r="K44" s="3" t="s">
        <v>143</v>
      </c>
      <c r="L44" s="5" t="s">
        <v>46</v>
      </c>
      <c r="M44" s="3" t="s">
        <v>5424</v>
      </c>
      <c r="N44" s="3" t="s">
        <v>47</v>
      </c>
      <c r="O44" s="3" t="s">
        <v>38</v>
      </c>
      <c r="P44" s="5" t="s">
        <v>86</v>
      </c>
      <c r="Q44" s="3" t="s">
        <v>47</v>
      </c>
      <c r="R44" s="3" t="s">
        <v>47</v>
      </c>
      <c r="S44" s="3" t="s">
        <v>50</v>
      </c>
      <c r="T44" s="5" t="s">
        <v>46</v>
      </c>
      <c r="U44" s="3" t="s">
        <v>2524</v>
      </c>
      <c r="V44" s="3" t="s">
        <v>47</v>
      </c>
      <c r="W44" s="3" t="s">
        <v>176</v>
      </c>
      <c r="X44" s="5" t="s">
        <v>46</v>
      </c>
      <c r="Y44" s="3" t="s">
        <v>3779</v>
      </c>
      <c r="Z44" s="3" t="s">
        <v>47</v>
      </c>
      <c r="AA44" s="3" t="s">
        <v>121</v>
      </c>
      <c r="AB44" s="5" t="s">
        <v>46</v>
      </c>
      <c r="AC44" s="3" t="s">
        <v>48</v>
      </c>
      <c r="AD44" s="3" t="s">
        <v>47</v>
      </c>
      <c r="AE44" s="3" t="s">
        <v>176</v>
      </c>
      <c r="AF44" s="5" t="s">
        <v>5466</v>
      </c>
      <c r="AG44" s="3" t="s">
        <v>184</v>
      </c>
      <c r="AH44" s="5" t="s">
        <v>5467</v>
      </c>
      <c r="AI44" s="3" t="s">
        <v>5468</v>
      </c>
      <c r="AK44" s="16">
        <f t="shared" si="5"/>
        <v>-122.94000000000005</v>
      </c>
      <c r="AL44" t="str">
        <f t="shared" si="6"/>
        <v xml:space="preserve">  </v>
      </c>
      <c r="AN44" s="23">
        <f t="shared" si="7"/>
        <v>-1.1586951639078271</v>
      </c>
      <c r="AQ44" s="25">
        <f t="shared" si="3"/>
        <v>0.87670976859983119</v>
      </c>
      <c r="AR44" s="41">
        <f t="shared" si="4"/>
        <v>1.1406283308523779</v>
      </c>
    </row>
    <row r="45" spans="1:44" x14ac:dyDescent="0.25">
      <c r="A45" s="3" t="s">
        <v>305</v>
      </c>
      <c r="B45" s="4" t="s">
        <v>2871</v>
      </c>
      <c r="C45" s="3" t="s">
        <v>42</v>
      </c>
      <c r="D45" s="3" t="s">
        <v>90</v>
      </c>
      <c r="E45" s="3" t="s">
        <v>5469</v>
      </c>
      <c r="F45" s="3" t="s">
        <v>340</v>
      </c>
      <c r="G45" s="3" t="s">
        <v>42</v>
      </c>
      <c r="H45" s="5" t="s">
        <v>46</v>
      </c>
      <c r="I45" s="3" t="s">
        <v>46</v>
      </c>
      <c r="J45" s="3" t="s">
        <v>46</v>
      </c>
      <c r="K45" s="3" t="s">
        <v>119</v>
      </c>
      <c r="L45" s="5" t="s">
        <v>46</v>
      </c>
      <c r="M45" s="3" t="s">
        <v>86</v>
      </c>
      <c r="N45" s="3" t="s">
        <v>47</v>
      </c>
      <c r="O45" s="3" t="s">
        <v>38</v>
      </c>
      <c r="P45" s="5" t="s">
        <v>61</v>
      </c>
      <c r="Q45" s="3" t="s">
        <v>47</v>
      </c>
      <c r="R45" s="3" t="s">
        <v>47</v>
      </c>
      <c r="S45" s="3" t="s">
        <v>226</v>
      </c>
      <c r="T45" s="5" t="s">
        <v>46</v>
      </c>
      <c r="U45" s="3" t="s">
        <v>86</v>
      </c>
      <c r="V45" s="3" t="s">
        <v>47</v>
      </c>
      <c r="W45" s="3" t="s">
        <v>176</v>
      </c>
      <c r="X45" s="5" t="s">
        <v>3799</v>
      </c>
      <c r="Y45" s="3" t="s">
        <v>47</v>
      </c>
      <c r="Z45" s="3" t="s">
        <v>47</v>
      </c>
      <c r="AA45" s="3" t="s">
        <v>121</v>
      </c>
      <c r="AB45" s="5" t="s">
        <v>3759</v>
      </c>
      <c r="AC45" s="3" t="s">
        <v>47</v>
      </c>
      <c r="AD45" s="3" t="s">
        <v>47</v>
      </c>
      <c r="AE45" s="3" t="s">
        <v>176</v>
      </c>
      <c r="AF45" s="5" t="s">
        <v>2787</v>
      </c>
      <c r="AG45" s="3" t="s">
        <v>1840</v>
      </c>
      <c r="AH45" s="5" t="s">
        <v>5470</v>
      </c>
      <c r="AI45" s="3" t="s">
        <v>5471</v>
      </c>
      <c r="AK45" s="16">
        <f t="shared" si="5"/>
        <v>-166.42999999999984</v>
      </c>
      <c r="AL45" t="str">
        <f t="shared" si="6"/>
        <v xml:space="preserve">  </v>
      </c>
      <c r="AN45" s="23">
        <f t="shared" si="7"/>
        <v>-1.568420409282441</v>
      </c>
      <c r="AQ45" s="25">
        <f t="shared" si="3"/>
        <v>0.94160847442808737</v>
      </c>
      <c r="AR45" s="41">
        <f t="shared" si="4"/>
        <v>1.0620125319150069</v>
      </c>
    </row>
    <row r="46" spans="1:44" x14ac:dyDescent="0.25">
      <c r="A46" s="3" t="s">
        <v>97</v>
      </c>
      <c r="B46" s="4" t="s">
        <v>338</v>
      </c>
      <c r="C46" s="3" t="s">
        <v>42</v>
      </c>
      <c r="D46" s="3" t="s">
        <v>307</v>
      </c>
      <c r="E46" s="3" t="s">
        <v>5472</v>
      </c>
      <c r="F46" s="3" t="s">
        <v>448</v>
      </c>
      <c r="G46" s="3" t="s">
        <v>111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46</v>
      </c>
      <c r="M46" s="3" t="s">
        <v>5473</v>
      </c>
      <c r="N46" s="3" t="s">
        <v>47</v>
      </c>
      <c r="O46" s="3" t="s">
        <v>38</v>
      </c>
      <c r="P46" s="5" t="s">
        <v>86</v>
      </c>
      <c r="Q46" s="3" t="s">
        <v>47</v>
      </c>
      <c r="R46" s="3" t="s">
        <v>47</v>
      </c>
      <c r="S46" s="3" t="s">
        <v>50</v>
      </c>
      <c r="T46" s="5" t="s">
        <v>46</v>
      </c>
      <c r="U46" s="3" t="s">
        <v>46</v>
      </c>
      <c r="V46" s="3" t="s">
        <v>2565</v>
      </c>
      <c r="W46" s="3" t="s">
        <v>176</v>
      </c>
      <c r="X46" s="5" t="s">
        <v>46</v>
      </c>
      <c r="Y46" s="3" t="s">
        <v>46</v>
      </c>
      <c r="Z46" s="3" t="s">
        <v>47</v>
      </c>
      <c r="AA46" s="3" t="s">
        <v>124</v>
      </c>
      <c r="AB46" s="5" t="s">
        <v>4036</v>
      </c>
      <c r="AC46" s="3" t="s">
        <v>47</v>
      </c>
      <c r="AD46" s="3" t="s">
        <v>47</v>
      </c>
      <c r="AE46" s="3" t="s">
        <v>176</v>
      </c>
      <c r="AF46" s="5" t="s">
        <v>5474</v>
      </c>
      <c r="AG46" s="3" t="s">
        <v>200</v>
      </c>
      <c r="AH46" s="5" t="s">
        <v>5475</v>
      </c>
      <c r="AI46" s="3" t="s">
        <v>5476</v>
      </c>
      <c r="AK46" s="16">
        <f t="shared" si="5"/>
        <v>59.949999999999818</v>
      </c>
      <c r="AL46" t="str">
        <f t="shared" si="6"/>
        <v xml:space="preserve">  </v>
      </c>
      <c r="AN46" s="23">
        <f t="shared" si="7"/>
        <v>0.56433657043486019</v>
      </c>
      <c r="AQ46" s="25">
        <f t="shared" si="3"/>
        <v>0.28626254876239932</v>
      </c>
      <c r="AR46" s="41">
        <f t="shared" si="4"/>
        <v>3.493296640874981</v>
      </c>
    </row>
    <row r="47" spans="1:44" x14ac:dyDescent="0.25">
      <c r="A47" s="3" t="s">
        <v>220</v>
      </c>
      <c r="B47" s="4" t="s">
        <v>4248</v>
      </c>
      <c r="C47" s="3" t="s">
        <v>42</v>
      </c>
      <c r="D47" s="3" t="s">
        <v>140</v>
      </c>
      <c r="E47" s="3" t="s">
        <v>5458</v>
      </c>
      <c r="F47" s="3" t="s">
        <v>493</v>
      </c>
      <c r="G47" s="3" t="s">
        <v>42</v>
      </c>
      <c r="H47" s="5" t="s">
        <v>46</v>
      </c>
      <c r="I47" s="3" t="s">
        <v>47</v>
      </c>
      <c r="J47" s="3" t="s">
        <v>47</v>
      </c>
      <c r="K47" s="3" t="s">
        <v>143</v>
      </c>
      <c r="L47" s="5" t="s">
        <v>46</v>
      </c>
      <c r="M47" s="3" t="s">
        <v>5477</v>
      </c>
      <c r="N47" s="3" t="s">
        <v>47</v>
      </c>
      <c r="O47" s="3" t="s">
        <v>38</v>
      </c>
      <c r="P47" s="5" t="s">
        <v>86</v>
      </c>
      <c r="Q47" s="3" t="s">
        <v>47</v>
      </c>
      <c r="R47" s="3" t="s">
        <v>47</v>
      </c>
      <c r="S47" s="3" t="s">
        <v>50</v>
      </c>
      <c r="T47" s="5" t="s">
        <v>46</v>
      </c>
      <c r="U47" s="3" t="s">
        <v>2523</v>
      </c>
      <c r="V47" s="3" t="s">
        <v>47</v>
      </c>
      <c r="W47" s="3" t="s">
        <v>176</v>
      </c>
      <c r="X47" s="5" t="s">
        <v>46</v>
      </c>
      <c r="Y47" s="3" t="s">
        <v>5478</v>
      </c>
      <c r="Z47" s="3" t="s">
        <v>47</v>
      </c>
      <c r="AA47" s="3" t="s">
        <v>121</v>
      </c>
      <c r="AB47" s="5" t="s">
        <v>46</v>
      </c>
      <c r="AC47" s="3" t="s">
        <v>5445</v>
      </c>
      <c r="AD47" s="3" t="s">
        <v>47</v>
      </c>
      <c r="AE47" s="3" t="s">
        <v>176</v>
      </c>
      <c r="AF47" s="5" t="s">
        <v>5479</v>
      </c>
      <c r="AG47" s="3" t="s">
        <v>184</v>
      </c>
      <c r="AH47" s="5" t="s">
        <v>5480</v>
      </c>
      <c r="AI47" s="3" t="s">
        <v>5481</v>
      </c>
      <c r="AK47" s="16">
        <f t="shared" si="5"/>
        <v>-145.57000000000016</v>
      </c>
      <c r="AL47" t="str">
        <f t="shared" si="6"/>
        <v xml:space="preserve">  </v>
      </c>
      <c r="AN47" s="23">
        <f t="shared" si="7"/>
        <v>-1.3718954927840652</v>
      </c>
      <c r="AQ47" s="25">
        <f t="shared" si="3"/>
        <v>0.91495201313751007</v>
      </c>
      <c r="AR47" s="41">
        <f t="shared" si="4"/>
        <v>1.0929534944361152</v>
      </c>
    </row>
    <row r="48" spans="1:44" x14ac:dyDescent="0.25">
      <c r="A48" s="3" t="s">
        <v>321</v>
      </c>
      <c r="B48" s="4" t="s">
        <v>3906</v>
      </c>
      <c r="C48" s="3" t="s">
        <v>63</v>
      </c>
      <c r="D48" s="3" t="s">
        <v>193</v>
      </c>
      <c r="E48" s="3" t="s">
        <v>42</v>
      </c>
      <c r="F48" s="3" t="s">
        <v>80</v>
      </c>
      <c r="G48" s="3" t="s">
        <v>42</v>
      </c>
      <c r="H48" s="5" t="s">
        <v>46</v>
      </c>
      <c r="I48" s="3" t="s">
        <v>46</v>
      </c>
      <c r="J48" s="3" t="s">
        <v>47</v>
      </c>
      <c r="K48" s="3" t="s">
        <v>143</v>
      </c>
      <c r="L48" s="5" t="s">
        <v>47</v>
      </c>
      <c r="M48" s="3" t="s">
        <v>47</v>
      </c>
      <c r="N48" s="3" t="s">
        <v>47</v>
      </c>
      <c r="O48" s="3" t="s">
        <v>38</v>
      </c>
      <c r="P48" s="5" t="s">
        <v>86</v>
      </c>
      <c r="Q48" s="3" t="s">
        <v>47</v>
      </c>
      <c r="R48" s="3" t="s">
        <v>47</v>
      </c>
      <c r="S48" s="3" t="s">
        <v>50</v>
      </c>
      <c r="T48" s="5" t="s">
        <v>46</v>
      </c>
      <c r="U48" s="3" t="s">
        <v>86</v>
      </c>
      <c r="V48" s="3" t="s">
        <v>47</v>
      </c>
      <c r="W48" s="3" t="s">
        <v>176</v>
      </c>
      <c r="X48" s="5" t="s">
        <v>46</v>
      </c>
      <c r="Y48" s="3" t="s">
        <v>46</v>
      </c>
      <c r="Z48" s="3" t="s">
        <v>46</v>
      </c>
      <c r="AA48" s="3" t="s">
        <v>396</v>
      </c>
      <c r="AB48" s="5" t="s">
        <v>5482</v>
      </c>
      <c r="AC48" s="3" t="s">
        <v>47</v>
      </c>
      <c r="AD48" s="3" t="s">
        <v>47</v>
      </c>
      <c r="AE48" s="3" t="s">
        <v>176</v>
      </c>
      <c r="AF48" s="5" t="s">
        <v>5483</v>
      </c>
      <c r="AG48" s="3" t="s">
        <v>1081</v>
      </c>
      <c r="AH48" s="5" t="s">
        <v>5484</v>
      </c>
      <c r="AI48" s="3" t="s">
        <v>42</v>
      </c>
      <c r="AK48" s="16">
        <f t="shared" si="5"/>
        <v>0</v>
      </c>
      <c r="AL48" t="str">
        <f t="shared" si="6"/>
        <v xml:space="preserve">  </v>
      </c>
      <c r="AN48" s="23">
        <f t="shared" si="7"/>
        <v>-4.6058891690234518E-4</v>
      </c>
      <c r="AQ48" s="25">
        <f t="shared" si="3"/>
        <v>0.50018374838633983</v>
      </c>
      <c r="AR48" s="41">
        <f t="shared" si="4"/>
        <v>1.9992652764631693</v>
      </c>
    </row>
    <row r="49" spans="1:44" x14ac:dyDescent="0.25">
      <c r="A49" s="3" t="s">
        <v>361</v>
      </c>
      <c r="B49" s="4" t="s">
        <v>3163</v>
      </c>
      <c r="C49" s="3" t="s">
        <v>42</v>
      </c>
      <c r="D49" s="3" t="s">
        <v>1147</v>
      </c>
      <c r="E49" s="3" t="s">
        <v>5485</v>
      </c>
      <c r="F49" s="3" t="s">
        <v>1554</v>
      </c>
      <c r="G49" s="3" t="s">
        <v>42</v>
      </c>
      <c r="H49" s="5" t="s">
        <v>46</v>
      </c>
      <c r="I49" s="3" t="s">
        <v>46</v>
      </c>
      <c r="J49" s="3" t="s">
        <v>47</v>
      </c>
      <c r="K49" s="3" t="s">
        <v>143</v>
      </c>
      <c r="L49" s="5" t="s">
        <v>46</v>
      </c>
      <c r="M49" s="3" t="s">
        <v>40</v>
      </c>
      <c r="N49" s="3" t="s">
        <v>47</v>
      </c>
      <c r="O49" s="3" t="s">
        <v>38</v>
      </c>
      <c r="P49" s="5" t="s">
        <v>86</v>
      </c>
      <c r="Q49" s="3" t="s">
        <v>47</v>
      </c>
      <c r="R49" s="3" t="s">
        <v>47</v>
      </c>
      <c r="S49" s="3" t="s">
        <v>50</v>
      </c>
      <c r="T49" s="5" t="s">
        <v>46</v>
      </c>
      <c r="U49" s="3" t="s">
        <v>2524</v>
      </c>
      <c r="V49" s="3" t="s">
        <v>47</v>
      </c>
      <c r="W49" s="3" t="s">
        <v>176</v>
      </c>
      <c r="X49" s="5" t="s">
        <v>46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47</v>
      </c>
      <c r="AE49" s="3" t="s">
        <v>176</v>
      </c>
      <c r="AF49" s="5" t="s">
        <v>2795</v>
      </c>
      <c r="AG49" s="3" t="s">
        <v>184</v>
      </c>
      <c r="AH49" s="5" t="s">
        <v>5486</v>
      </c>
      <c r="AI49" s="8" t="s">
        <v>5487</v>
      </c>
      <c r="AK49" s="16">
        <f t="shared" si="5"/>
        <v>252.82999999999993</v>
      </c>
      <c r="AL49" t="str">
        <f t="shared" si="6"/>
        <v xml:space="preserve">  </v>
      </c>
      <c r="AN49" s="23">
        <f t="shared" si="7"/>
        <v>2.381485462774616</v>
      </c>
      <c r="AQ49" s="25">
        <f t="shared" si="3"/>
        <v>8.6214856652870875E-3</v>
      </c>
      <c r="AR49" s="41">
        <f t="shared" si="4"/>
        <v>115.98928987683945</v>
      </c>
    </row>
    <row r="50" spans="1:44" x14ac:dyDescent="0.25">
      <c r="A50" s="3" t="s">
        <v>81</v>
      </c>
      <c r="B50" s="4" t="s">
        <v>89</v>
      </c>
      <c r="C50" s="3" t="s">
        <v>42</v>
      </c>
      <c r="D50" s="3" t="s">
        <v>90</v>
      </c>
      <c r="E50" s="3" t="s">
        <v>4319</v>
      </c>
      <c r="F50" s="3" t="s">
        <v>281</v>
      </c>
      <c r="G50" s="3" t="s">
        <v>65</v>
      </c>
      <c r="H50" s="5" t="s">
        <v>47</v>
      </c>
      <c r="I50" s="3" t="s">
        <v>47</v>
      </c>
      <c r="J50" s="3" t="s">
        <v>47</v>
      </c>
      <c r="K50" s="3" t="s">
        <v>143</v>
      </c>
      <c r="L50" s="5" t="s">
        <v>2525</v>
      </c>
      <c r="M50" s="3" t="s">
        <v>47</v>
      </c>
      <c r="N50" s="3" t="s">
        <v>47</v>
      </c>
      <c r="O50" s="3" t="s">
        <v>38</v>
      </c>
      <c r="P50" s="5" t="s">
        <v>86</v>
      </c>
      <c r="Q50" s="3" t="s">
        <v>47</v>
      </c>
      <c r="R50" s="3" t="s">
        <v>47</v>
      </c>
      <c r="S50" s="3" t="s">
        <v>50</v>
      </c>
      <c r="T50" s="5" t="s">
        <v>46</v>
      </c>
      <c r="U50" s="3" t="s">
        <v>46</v>
      </c>
      <c r="V50" s="3" t="s">
        <v>46</v>
      </c>
      <c r="W50" s="3" t="s">
        <v>67</v>
      </c>
      <c r="X50" s="5" t="s">
        <v>46</v>
      </c>
      <c r="Y50" s="3" t="s">
        <v>47</v>
      </c>
      <c r="Z50" s="3" t="s">
        <v>47</v>
      </c>
      <c r="AA50" s="3" t="s">
        <v>121</v>
      </c>
      <c r="AB50" s="5" t="s">
        <v>46</v>
      </c>
      <c r="AC50" s="3" t="s">
        <v>46</v>
      </c>
      <c r="AD50" s="3" t="s">
        <v>3770</v>
      </c>
      <c r="AE50" s="3" t="s">
        <v>176</v>
      </c>
      <c r="AF50" s="5" t="s">
        <v>5488</v>
      </c>
      <c r="AG50" s="3" t="s">
        <v>567</v>
      </c>
      <c r="AH50" s="5" t="s">
        <v>5489</v>
      </c>
      <c r="AI50" s="9" t="s">
        <v>5490</v>
      </c>
      <c r="AK50" s="16">
        <f t="shared" si="5"/>
        <v>-287.2800000000002</v>
      </c>
      <c r="AL50" t="str">
        <f t="shared" si="6"/>
        <v xml:space="preserve">  </v>
      </c>
      <c r="AN50" s="23">
        <f t="shared" si="7"/>
        <v>-2.7069648080757842</v>
      </c>
      <c r="AQ50" s="25">
        <f t="shared" si="3"/>
        <v>0.99660492725599359</v>
      </c>
      <c r="AR50" s="41">
        <f t="shared" si="4"/>
        <v>1.003406638529627</v>
      </c>
    </row>
    <row r="51" spans="1:44" x14ac:dyDescent="0.25">
      <c r="A51" s="3" t="s">
        <v>213</v>
      </c>
      <c r="B51" s="4" t="s">
        <v>4423</v>
      </c>
      <c r="C51" s="3" t="s">
        <v>42</v>
      </c>
      <c r="D51" s="3" t="s">
        <v>115</v>
      </c>
      <c r="E51" s="3" t="s">
        <v>4434</v>
      </c>
      <c r="F51" s="3" t="s">
        <v>1444</v>
      </c>
      <c r="G51" s="3" t="s">
        <v>42</v>
      </c>
      <c r="H51" s="5" t="s">
        <v>46</v>
      </c>
      <c r="I51" s="3" t="s">
        <v>46</v>
      </c>
      <c r="J51" s="3" t="s">
        <v>47</v>
      </c>
      <c r="K51" s="3" t="s">
        <v>143</v>
      </c>
      <c r="L51" s="5" t="s">
        <v>47</v>
      </c>
      <c r="M51" s="3" t="s">
        <v>47</v>
      </c>
      <c r="N51" s="3" t="s">
        <v>47</v>
      </c>
      <c r="O51" s="3" t="s">
        <v>38</v>
      </c>
      <c r="P51" s="5" t="s">
        <v>86</v>
      </c>
      <c r="Q51" s="3" t="s">
        <v>47</v>
      </c>
      <c r="R51" s="3" t="s">
        <v>47</v>
      </c>
      <c r="S51" s="3" t="s">
        <v>50</v>
      </c>
      <c r="T51" s="5" t="s">
        <v>46</v>
      </c>
      <c r="U51" s="3" t="s">
        <v>86</v>
      </c>
      <c r="V51" s="3" t="s">
        <v>47</v>
      </c>
      <c r="W51" s="3" t="s">
        <v>176</v>
      </c>
      <c r="X51" s="5" t="s">
        <v>46</v>
      </c>
      <c r="Y51" s="3" t="s">
        <v>2703</v>
      </c>
      <c r="Z51" s="3" t="s">
        <v>47</v>
      </c>
      <c r="AA51" s="3" t="s">
        <v>121</v>
      </c>
      <c r="AB51" s="5" t="s">
        <v>46</v>
      </c>
      <c r="AC51" s="3" t="s">
        <v>3770</v>
      </c>
      <c r="AD51" s="3" t="s">
        <v>47</v>
      </c>
      <c r="AE51" s="3" t="s">
        <v>176</v>
      </c>
      <c r="AF51" s="5" t="s">
        <v>5491</v>
      </c>
      <c r="AG51" s="3" t="s">
        <v>184</v>
      </c>
      <c r="AH51" s="5" t="s">
        <v>5492</v>
      </c>
      <c r="AI51" s="3" t="s">
        <v>5493</v>
      </c>
      <c r="AK51" s="16">
        <f t="shared" si="5"/>
        <v>43.130000000000109</v>
      </c>
      <c r="AL51" t="str">
        <f t="shared" si="6"/>
        <v xml:space="preserve">  </v>
      </c>
      <c r="AN51" s="23">
        <f t="shared" si="7"/>
        <v>0.40587304716052308</v>
      </c>
      <c r="AQ51" s="25">
        <f t="shared" si="3"/>
        <v>0.34241794143655302</v>
      </c>
      <c r="AR51" s="41">
        <f t="shared" si="4"/>
        <v>2.9204077210577211</v>
      </c>
    </row>
    <row r="52" spans="1:44" x14ac:dyDescent="0.25">
      <c r="A52" s="3" t="s">
        <v>189</v>
      </c>
      <c r="B52" s="4" t="s">
        <v>646</v>
      </c>
      <c r="C52" s="3" t="s">
        <v>42</v>
      </c>
      <c r="D52" s="3" t="s">
        <v>426</v>
      </c>
      <c r="E52" s="3" t="s">
        <v>5494</v>
      </c>
      <c r="F52" s="3" t="s">
        <v>127</v>
      </c>
      <c r="G52" s="3" t="s">
        <v>42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46</v>
      </c>
      <c r="M52" s="3" t="s">
        <v>48</v>
      </c>
      <c r="N52" s="3" t="s">
        <v>47</v>
      </c>
      <c r="O52" s="3" t="s">
        <v>38</v>
      </c>
      <c r="P52" s="5" t="s">
        <v>86</v>
      </c>
      <c r="Q52" s="3" t="s">
        <v>47</v>
      </c>
      <c r="R52" s="3" t="s">
        <v>47</v>
      </c>
      <c r="S52" s="3" t="s">
        <v>50</v>
      </c>
      <c r="T52" s="5" t="s">
        <v>46</v>
      </c>
      <c r="U52" s="3" t="s">
        <v>86</v>
      </c>
      <c r="V52" s="3" t="s">
        <v>47</v>
      </c>
      <c r="W52" s="3" t="s">
        <v>176</v>
      </c>
      <c r="X52" s="5" t="s">
        <v>3758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5495</v>
      </c>
      <c r="AD52" s="3" t="s">
        <v>47</v>
      </c>
      <c r="AE52" s="3" t="s">
        <v>176</v>
      </c>
      <c r="AF52" s="5" t="s">
        <v>5496</v>
      </c>
      <c r="AG52" s="3" t="s">
        <v>184</v>
      </c>
      <c r="AH52" s="5" t="s">
        <v>5497</v>
      </c>
      <c r="AI52" s="3" t="s">
        <v>5498</v>
      </c>
      <c r="AK52" s="16">
        <f t="shared" si="5"/>
        <v>145.9699999999998</v>
      </c>
      <c r="AL52" t="str">
        <f t="shared" si="6"/>
        <v xml:space="preserve">  </v>
      </c>
      <c r="AN52" s="23">
        <f t="shared" si="7"/>
        <v>1.3747427697249146</v>
      </c>
      <c r="AQ52" s="25">
        <f t="shared" si="3"/>
        <v>8.4605603250935801E-2</v>
      </c>
      <c r="AR52" s="41">
        <f t="shared" si="4"/>
        <v>11.819548133639</v>
      </c>
    </row>
    <row r="53" spans="1:44" x14ac:dyDescent="0.25">
      <c r="A53" s="3" t="s">
        <v>67</v>
      </c>
      <c r="B53" s="4" t="s">
        <v>2061</v>
      </c>
      <c r="C53" s="3" t="s">
        <v>42</v>
      </c>
      <c r="D53" s="3" t="s">
        <v>307</v>
      </c>
      <c r="E53" s="3" t="s">
        <v>5499</v>
      </c>
      <c r="F53" s="3" t="s">
        <v>374</v>
      </c>
      <c r="G53" s="3" t="s">
        <v>42</v>
      </c>
      <c r="H53" s="5" t="s">
        <v>46</v>
      </c>
      <c r="I53" s="3" t="s">
        <v>47</v>
      </c>
      <c r="J53" s="3" t="s">
        <v>47</v>
      </c>
      <c r="K53" s="3" t="s">
        <v>143</v>
      </c>
      <c r="L53" s="5" t="s">
        <v>46</v>
      </c>
      <c r="M53" s="3" t="s">
        <v>46</v>
      </c>
      <c r="N53" s="3" t="s">
        <v>40</v>
      </c>
      <c r="O53" s="3" t="s">
        <v>38</v>
      </c>
      <c r="P53" s="5" t="s">
        <v>40</v>
      </c>
      <c r="Q53" s="3" t="s">
        <v>47</v>
      </c>
      <c r="R53" s="3" t="s">
        <v>47</v>
      </c>
      <c r="S53" s="3" t="s">
        <v>50</v>
      </c>
      <c r="T53" s="5" t="s">
        <v>46</v>
      </c>
      <c r="U53" s="3" t="s">
        <v>46</v>
      </c>
      <c r="V53" s="3" t="s">
        <v>2525</v>
      </c>
      <c r="W53" s="3" t="s">
        <v>176</v>
      </c>
      <c r="X53" s="5" t="s">
        <v>46</v>
      </c>
      <c r="Y53" s="3" t="s">
        <v>47</v>
      </c>
      <c r="Z53" s="3" t="s">
        <v>47</v>
      </c>
      <c r="AA53" s="3" t="s">
        <v>121</v>
      </c>
      <c r="AB53" s="5" t="s">
        <v>3770</v>
      </c>
      <c r="AC53" s="3" t="s">
        <v>47</v>
      </c>
      <c r="AD53" s="3" t="s">
        <v>47</v>
      </c>
      <c r="AE53" s="3" t="s">
        <v>176</v>
      </c>
      <c r="AF53" s="5" t="s">
        <v>5500</v>
      </c>
      <c r="AG53" s="3" t="s">
        <v>184</v>
      </c>
      <c r="AH53" s="5" t="s">
        <v>5501</v>
      </c>
      <c r="AI53" s="3" t="s">
        <v>5178</v>
      </c>
      <c r="AK53" s="16">
        <f t="shared" si="5"/>
        <v>-95.650000000000091</v>
      </c>
      <c r="AL53" t="str">
        <f t="shared" si="6"/>
        <v xml:space="preserve">  </v>
      </c>
      <c r="AN53" s="23">
        <f t="shared" si="7"/>
        <v>-0.90159233690683238</v>
      </c>
      <c r="AQ53" s="25">
        <f t="shared" si="3"/>
        <v>0.8163632683821116</v>
      </c>
      <c r="AR53" s="41">
        <f t="shared" si="4"/>
        <v>1.2249448728650225</v>
      </c>
    </row>
    <row r="54" spans="1:44" x14ac:dyDescent="0.25">
      <c r="A54" s="3" t="s">
        <v>176</v>
      </c>
      <c r="B54" s="4" t="s">
        <v>4692</v>
      </c>
      <c r="C54" s="3" t="s">
        <v>58</v>
      </c>
      <c r="D54" s="3" t="s">
        <v>380</v>
      </c>
      <c r="E54" s="3" t="s">
        <v>2738</v>
      </c>
      <c r="F54" s="3" t="s">
        <v>244</v>
      </c>
      <c r="G54" s="3" t="s">
        <v>42</v>
      </c>
      <c r="H54" s="5" t="s">
        <v>46</v>
      </c>
      <c r="I54" s="3" t="s">
        <v>46</v>
      </c>
      <c r="J54" s="3" t="s">
        <v>46</v>
      </c>
      <c r="K54" s="3" t="s">
        <v>138</v>
      </c>
      <c r="L54" s="5" t="s">
        <v>47</v>
      </c>
      <c r="M54" s="3" t="s">
        <v>47</v>
      </c>
      <c r="N54" s="3" t="s">
        <v>47</v>
      </c>
      <c r="O54" s="3" t="s">
        <v>38</v>
      </c>
      <c r="P54" s="5" t="s">
        <v>86</v>
      </c>
      <c r="Q54" s="3" t="s">
        <v>47</v>
      </c>
      <c r="R54" s="3" t="s">
        <v>47</v>
      </c>
      <c r="S54" s="3" t="s">
        <v>50</v>
      </c>
      <c r="T54" s="5" t="s">
        <v>46</v>
      </c>
      <c r="U54" s="3" t="s">
        <v>46</v>
      </c>
      <c r="V54" s="3" t="s">
        <v>2565</v>
      </c>
      <c r="W54" s="3" t="s">
        <v>176</v>
      </c>
      <c r="X54" s="5" t="s">
        <v>46</v>
      </c>
      <c r="Y54" s="3" t="s">
        <v>47</v>
      </c>
      <c r="Z54" s="3" t="s">
        <v>47</v>
      </c>
      <c r="AA54" s="3" t="s">
        <v>121</v>
      </c>
      <c r="AB54" s="5" t="s">
        <v>3759</v>
      </c>
      <c r="AC54" s="3" t="s">
        <v>47</v>
      </c>
      <c r="AD54" s="3" t="s">
        <v>47</v>
      </c>
      <c r="AE54" s="3" t="s">
        <v>176</v>
      </c>
      <c r="AF54" s="5" t="s">
        <v>5502</v>
      </c>
      <c r="AG54" s="3" t="s">
        <v>567</v>
      </c>
      <c r="AH54" s="5" t="s">
        <v>5503</v>
      </c>
      <c r="AI54" s="3" t="s">
        <v>5504</v>
      </c>
      <c r="AK54" s="16">
        <f t="shared" si="5"/>
        <v>94.050000000000182</v>
      </c>
      <c r="AL54" t="str">
        <f t="shared" si="6"/>
        <v xml:space="preserve">  </v>
      </c>
      <c r="AN54" s="23">
        <f t="shared" si="7"/>
        <v>0.88559733997439927</v>
      </c>
      <c r="AQ54" s="25">
        <f t="shared" si="3"/>
        <v>0.18791727274369063</v>
      </c>
      <c r="AR54" s="41">
        <f t="shared" si="4"/>
        <v>5.3214905974287303</v>
      </c>
    </row>
    <row r="55" spans="1:44" x14ac:dyDescent="0.25">
      <c r="A55" s="3" t="s">
        <v>439</v>
      </c>
      <c r="B55" s="4" t="s">
        <v>217</v>
      </c>
      <c r="C55" s="3" t="s">
        <v>42</v>
      </c>
      <c r="D55" s="3" t="s">
        <v>186</v>
      </c>
      <c r="E55" s="3" t="s">
        <v>5505</v>
      </c>
      <c r="F55" s="3" t="s">
        <v>981</v>
      </c>
      <c r="G55" s="3" t="s">
        <v>65</v>
      </c>
      <c r="H55" s="5" t="s">
        <v>46</v>
      </c>
      <c r="I55" s="3" t="s">
        <v>46</v>
      </c>
      <c r="J55" s="3" t="s">
        <v>47</v>
      </c>
      <c r="K55" s="3" t="s">
        <v>143</v>
      </c>
      <c r="L55" s="5" t="s">
        <v>61</v>
      </c>
      <c r="M55" s="3" t="s">
        <v>47</v>
      </c>
      <c r="N55" s="3" t="s">
        <v>47</v>
      </c>
      <c r="O55" s="3" t="s">
        <v>38</v>
      </c>
      <c r="P55" s="5" t="s">
        <v>40</v>
      </c>
      <c r="Q55" s="3" t="s">
        <v>47</v>
      </c>
      <c r="R55" s="3" t="s">
        <v>47</v>
      </c>
      <c r="S55" s="3" t="s">
        <v>50</v>
      </c>
      <c r="T55" s="5" t="s">
        <v>46</v>
      </c>
      <c r="U55" s="3" t="s">
        <v>86</v>
      </c>
      <c r="V55" s="3" t="s">
        <v>47</v>
      </c>
      <c r="W55" s="3" t="s">
        <v>176</v>
      </c>
      <c r="X55" s="5" t="s">
        <v>46</v>
      </c>
      <c r="Y55" s="3" t="s">
        <v>47</v>
      </c>
      <c r="Z55" s="3" t="s">
        <v>47</v>
      </c>
      <c r="AA55" s="3" t="s">
        <v>121</v>
      </c>
      <c r="AB55" s="5" t="s">
        <v>46</v>
      </c>
      <c r="AC55" s="3" t="s">
        <v>3759</v>
      </c>
      <c r="AD55" s="3" t="s">
        <v>47</v>
      </c>
      <c r="AE55" s="3" t="s">
        <v>176</v>
      </c>
      <c r="AF55" s="5" t="s">
        <v>5506</v>
      </c>
      <c r="AG55" s="3" t="s">
        <v>184</v>
      </c>
      <c r="AH55" s="5" t="s">
        <v>5507</v>
      </c>
      <c r="AI55" s="3" t="s">
        <v>5508</v>
      </c>
      <c r="AK55" s="16">
        <f t="shared" si="5"/>
        <v>-78.139999999999873</v>
      </c>
      <c r="AL55" t="str">
        <f t="shared" si="6"/>
        <v xml:space="preserve">  </v>
      </c>
      <c r="AN55" s="23">
        <f t="shared" si="7"/>
        <v>-0.73662822914620663</v>
      </c>
      <c r="AQ55" s="25">
        <f t="shared" si="3"/>
        <v>0.76932576837272693</v>
      </c>
      <c r="AR55" s="41">
        <f t="shared" si="4"/>
        <v>1.2998394712752099</v>
      </c>
    </row>
    <row r="56" spans="1:44" x14ac:dyDescent="0.25">
      <c r="A56" s="3" t="s">
        <v>773</v>
      </c>
      <c r="B56" s="4" t="s">
        <v>4437</v>
      </c>
      <c r="C56" s="3" t="s">
        <v>58</v>
      </c>
      <c r="D56" s="3" t="s">
        <v>354</v>
      </c>
      <c r="E56" s="3" t="s">
        <v>5509</v>
      </c>
      <c r="F56" s="3" t="s">
        <v>816</v>
      </c>
      <c r="G56" s="3" t="s">
        <v>42</v>
      </c>
      <c r="H56" s="5" t="s">
        <v>46</v>
      </c>
      <c r="I56" s="3" t="s">
        <v>47</v>
      </c>
      <c r="J56" s="3" t="s">
        <v>47</v>
      </c>
      <c r="K56" s="3" t="s">
        <v>131</v>
      </c>
      <c r="L56" s="5" t="s">
        <v>46</v>
      </c>
      <c r="M56" s="3" t="s">
        <v>2524</v>
      </c>
      <c r="N56" s="3" t="s">
        <v>47</v>
      </c>
      <c r="O56" s="3" t="s">
        <v>38</v>
      </c>
      <c r="P56" s="5" t="s">
        <v>86</v>
      </c>
      <c r="Q56" s="3" t="s">
        <v>47</v>
      </c>
      <c r="R56" s="3" t="s">
        <v>47</v>
      </c>
      <c r="S56" s="3" t="s">
        <v>50</v>
      </c>
      <c r="T56" s="5" t="s">
        <v>46</v>
      </c>
      <c r="U56" s="3" t="s">
        <v>86</v>
      </c>
      <c r="V56" s="3" t="s">
        <v>47</v>
      </c>
      <c r="W56" s="3" t="s">
        <v>176</v>
      </c>
      <c r="X56" s="5" t="s">
        <v>46</v>
      </c>
      <c r="Y56" s="3" t="s">
        <v>46</v>
      </c>
      <c r="Z56" s="3" t="s">
        <v>47</v>
      </c>
      <c r="AA56" s="3" t="s">
        <v>124</v>
      </c>
      <c r="AB56" s="5" t="s">
        <v>3759</v>
      </c>
      <c r="AC56" s="3" t="s">
        <v>47</v>
      </c>
      <c r="AD56" s="3" t="s">
        <v>47</v>
      </c>
      <c r="AE56" s="3" t="s">
        <v>176</v>
      </c>
      <c r="AF56" s="5" t="s">
        <v>5510</v>
      </c>
      <c r="AG56" s="3" t="s">
        <v>242</v>
      </c>
      <c r="AH56" s="5" t="s">
        <v>5511</v>
      </c>
      <c r="AI56" s="3" t="s">
        <v>5512</v>
      </c>
      <c r="AK56" s="16">
        <f t="shared" si="5"/>
        <v>11.679999999999836</v>
      </c>
      <c r="AL56" t="str">
        <f t="shared" si="6"/>
        <v xml:space="preserve">  </v>
      </c>
      <c r="AN56" s="23">
        <f t="shared" si="7"/>
        <v>0.10957829050308955</v>
      </c>
      <c r="AQ56" s="25">
        <f t="shared" si="3"/>
        <v>0.45637191431410817</v>
      </c>
      <c r="AR56" s="41">
        <f t="shared" si="4"/>
        <v>2.1911953138109364</v>
      </c>
    </row>
    <row r="57" spans="1:44" x14ac:dyDescent="0.25">
      <c r="A57" s="3" t="s">
        <v>355</v>
      </c>
      <c r="B57" s="4" t="s">
        <v>3318</v>
      </c>
      <c r="C57" s="3" t="s">
        <v>42</v>
      </c>
      <c r="D57" s="3" t="s">
        <v>354</v>
      </c>
      <c r="E57" s="3" t="s">
        <v>5513</v>
      </c>
      <c r="F57" s="3" t="s">
        <v>531</v>
      </c>
      <c r="G57" s="3" t="s">
        <v>42</v>
      </c>
      <c r="H57" s="5" t="s">
        <v>46</v>
      </c>
      <c r="I57" s="3" t="s">
        <v>47</v>
      </c>
      <c r="J57" s="3" t="s">
        <v>47</v>
      </c>
      <c r="K57" s="3" t="s">
        <v>143</v>
      </c>
      <c r="L57" s="5" t="s">
        <v>46</v>
      </c>
      <c r="M57" s="3" t="s">
        <v>48</v>
      </c>
      <c r="N57" s="3" t="s">
        <v>47</v>
      </c>
      <c r="O57" s="3" t="s">
        <v>38</v>
      </c>
      <c r="P57" s="5" t="s">
        <v>48</v>
      </c>
      <c r="Q57" s="3" t="s">
        <v>47</v>
      </c>
      <c r="R57" s="3" t="s">
        <v>47</v>
      </c>
      <c r="S57" s="3" t="s">
        <v>50</v>
      </c>
      <c r="T57" s="5" t="s">
        <v>46</v>
      </c>
      <c r="U57" s="3" t="s">
        <v>86</v>
      </c>
      <c r="V57" s="3" t="s">
        <v>47</v>
      </c>
      <c r="W57" s="3" t="s">
        <v>176</v>
      </c>
      <c r="X57" s="5" t="s">
        <v>46</v>
      </c>
      <c r="Y57" s="3" t="s">
        <v>3758</v>
      </c>
      <c r="Z57" s="3" t="s">
        <v>47</v>
      </c>
      <c r="AA57" s="3" t="s">
        <v>121</v>
      </c>
      <c r="AB57" s="5" t="s">
        <v>46</v>
      </c>
      <c r="AC57" s="3" t="s">
        <v>5514</v>
      </c>
      <c r="AD57" s="3" t="s">
        <v>47</v>
      </c>
      <c r="AE57" s="3" t="s">
        <v>176</v>
      </c>
      <c r="AF57" s="5" t="s">
        <v>5515</v>
      </c>
      <c r="AG57" s="3" t="s">
        <v>184</v>
      </c>
      <c r="AH57" s="5" t="s">
        <v>5516</v>
      </c>
      <c r="AI57" s="3" t="s">
        <v>3821</v>
      </c>
      <c r="AK57" s="16">
        <f t="shared" si="5"/>
        <v>44.239999999999782</v>
      </c>
      <c r="AL57" t="str">
        <f t="shared" si="6"/>
        <v xml:space="preserve">  </v>
      </c>
      <c r="AN57" s="23">
        <f t="shared" si="7"/>
        <v>0.41633050916019404</v>
      </c>
      <c r="AQ57" s="25">
        <f t="shared" si="3"/>
        <v>0.33858408524643957</v>
      </c>
      <c r="AR57" s="41">
        <f t="shared" si="4"/>
        <v>2.9534760893210521</v>
      </c>
    </row>
    <row r="58" spans="1:44" x14ac:dyDescent="0.25">
      <c r="A58" s="3" t="s">
        <v>821</v>
      </c>
      <c r="B58" s="4" t="s">
        <v>105</v>
      </c>
      <c r="C58" s="3" t="s">
        <v>58</v>
      </c>
      <c r="D58" s="3" t="s">
        <v>55</v>
      </c>
      <c r="E58" s="3" t="s">
        <v>5517</v>
      </c>
      <c r="F58" s="3" t="s">
        <v>299</v>
      </c>
      <c r="G58" s="3" t="s">
        <v>42</v>
      </c>
      <c r="H58" s="5" t="s">
        <v>46</v>
      </c>
      <c r="I58" s="3" t="s">
        <v>46</v>
      </c>
      <c r="J58" s="3" t="s">
        <v>47</v>
      </c>
      <c r="K58" s="3" t="s">
        <v>143</v>
      </c>
      <c r="L58" s="5" t="s">
        <v>40</v>
      </c>
      <c r="M58" s="3" t="s">
        <v>47</v>
      </c>
      <c r="N58" s="3" t="s">
        <v>47</v>
      </c>
      <c r="O58" s="3" t="s">
        <v>38</v>
      </c>
      <c r="P58" s="5" t="s">
        <v>86</v>
      </c>
      <c r="Q58" s="3" t="s">
        <v>47</v>
      </c>
      <c r="R58" s="3" t="s">
        <v>47</v>
      </c>
      <c r="S58" s="3" t="s">
        <v>50</v>
      </c>
      <c r="T58" s="5" t="s">
        <v>46</v>
      </c>
      <c r="U58" s="3" t="s">
        <v>46</v>
      </c>
      <c r="V58" s="3" t="s">
        <v>47</v>
      </c>
      <c r="W58" s="3" t="s">
        <v>67</v>
      </c>
      <c r="X58" s="5" t="s">
        <v>48</v>
      </c>
      <c r="Y58" s="3" t="s">
        <v>47</v>
      </c>
      <c r="Z58" s="3" t="s">
        <v>47</v>
      </c>
      <c r="AA58" s="3" t="s">
        <v>121</v>
      </c>
      <c r="AB58" s="5" t="s">
        <v>46</v>
      </c>
      <c r="AC58" s="3" t="s">
        <v>5518</v>
      </c>
      <c r="AD58" s="3" t="s">
        <v>47</v>
      </c>
      <c r="AE58" s="3" t="s">
        <v>176</v>
      </c>
      <c r="AF58" s="5" t="s">
        <v>5519</v>
      </c>
      <c r="AG58" s="3" t="s">
        <v>567</v>
      </c>
      <c r="AH58" s="5" t="s">
        <v>5520</v>
      </c>
      <c r="AI58" s="3" t="s">
        <v>4679</v>
      </c>
      <c r="AK58" s="16">
        <f t="shared" si="5"/>
        <v>-60.340000000000146</v>
      </c>
      <c r="AL58" t="str">
        <f t="shared" si="6"/>
        <v xml:space="preserve">  </v>
      </c>
      <c r="AN58" s="23">
        <f t="shared" si="7"/>
        <v>-0.56893199167395891</v>
      </c>
      <c r="AQ58" s="25">
        <f t="shared" si="3"/>
        <v>0.71529885316660435</v>
      </c>
      <c r="AR58" s="41">
        <f t="shared" si="4"/>
        <v>1.3980170603839683</v>
      </c>
    </row>
    <row r="59" spans="1:44" x14ac:dyDescent="0.25">
      <c r="A59" s="3" t="s">
        <v>210</v>
      </c>
      <c r="B59" s="4" t="s">
        <v>545</v>
      </c>
      <c r="C59" s="3" t="s">
        <v>42</v>
      </c>
      <c r="D59" s="3" t="s">
        <v>55</v>
      </c>
      <c r="E59" s="3" t="s">
        <v>5521</v>
      </c>
      <c r="F59" s="3" t="s">
        <v>730</v>
      </c>
      <c r="G59" s="3" t="s">
        <v>42</v>
      </c>
      <c r="H59" s="5" t="s">
        <v>46</v>
      </c>
      <c r="I59" s="3" t="s">
        <v>47</v>
      </c>
      <c r="J59" s="3" t="s">
        <v>47</v>
      </c>
      <c r="K59" s="3" t="s">
        <v>143</v>
      </c>
      <c r="L59" s="5" t="s">
        <v>46</v>
      </c>
      <c r="M59" s="3" t="s">
        <v>86</v>
      </c>
      <c r="N59" s="3" t="s">
        <v>47</v>
      </c>
      <c r="O59" s="3" t="s">
        <v>38</v>
      </c>
      <c r="P59" s="5" t="s">
        <v>86</v>
      </c>
      <c r="Q59" s="3" t="s">
        <v>47</v>
      </c>
      <c r="R59" s="3" t="s">
        <v>47</v>
      </c>
      <c r="S59" s="3" t="s">
        <v>50</v>
      </c>
      <c r="T59" s="5" t="s">
        <v>46</v>
      </c>
      <c r="U59" s="3" t="s">
        <v>61</v>
      </c>
      <c r="V59" s="3" t="s">
        <v>47</v>
      </c>
      <c r="W59" s="3" t="s">
        <v>176</v>
      </c>
      <c r="X59" s="5" t="s">
        <v>47</v>
      </c>
      <c r="Y59" s="3" t="s">
        <v>47</v>
      </c>
      <c r="Z59" s="3" t="s">
        <v>47</v>
      </c>
      <c r="AA59" s="3" t="s">
        <v>121</v>
      </c>
      <c r="AB59" s="5" t="s">
        <v>46</v>
      </c>
      <c r="AC59" s="3" t="s">
        <v>47</v>
      </c>
      <c r="AD59" s="3" t="s">
        <v>47</v>
      </c>
      <c r="AE59" s="3" t="s">
        <v>176</v>
      </c>
      <c r="AF59" s="5" t="s">
        <v>273</v>
      </c>
      <c r="AG59" s="3" t="s">
        <v>184</v>
      </c>
      <c r="AH59" s="5" t="s">
        <v>5522</v>
      </c>
      <c r="AI59" s="3" t="s">
        <v>5523</v>
      </c>
      <c r="AK59" s="16">
        <f t="shared" si="5"/>
        <v>-115.00999999999999</v>
      </c>
      <c r="AL59" t="str">
        <f t="shared" si="6"/>
        <v xml:space="preserve">  </v>
      </c>
      <c r="AN59" s="23">
        <f t="shared" si="7"/>
        <v>-1.0839855480002454</v>
      </c>
      <c r="AQ59" s="25">
        <f t="shared" si="3"/>
        <v>0.86081439666299076</v>
      </c>
      <c r="AR59" s="41">
        <f t="shared" si="4"/>
        <v>1.1616906081921634</v>
      </c>
    </row>
    <row r="60" spans="1:44" x14ac:dyDescent="0.25">
      <c r="A60" s="3" t="s">
        <v>188</v>
      </c>
      <c r="B60" s="4" t="s">
        <v>3896</v>
      </c>
      <c r="C60" s="3" t="s">
        <v>63</v>
      </c>
      <c r="D60" s="3" t="s">
        <v>90</v>
      </c>
      <c r="E60" s="3" t="s">
        <v>42</v>
      </c>
      <c r="F60" s="3" t="s">
        <v>80</v>
      </c>
      <c r="G60" s="3" t="s">
        <v>42</v>
      </c>
      <c r="H60" s="5" t="s">
        <v>46</v>
      </c>
      <c r="I60" s="3" t="s">
        <v>47</v>
      </c>
      <c r="J60" s="3" t="s">
        <v>47</v>
      </c>
      <c r="K60" s="3" t="s">
        <v>143</v>
      </c>
      <c r="L60" s="5" t="s">
        <v>46</v>
      </c>
      <c r="M60" s="3" t="s">
        <v>47</v>
      </c>
      <c r="N60" s="3" t="s">
        <v>47</v>
      </c>
      <c r="O60" s="3" t="s">
        <v>38</v>
      </c>
      <c r="P60" s="5" t="s">
        <v>48</v>
      </c>
      <c r="Q60" s="3" t="s">
        <v>47</v>
      </c>
      <c r="R60" s="3" t="s">
        <v>47</v>
      </c>
      <c r="S60" s="3" t="s">
        <v>50</v>
      </c>
      <c r="T60" s="5" t="s">
        <v>46</v>
      </c>
      <c r="U60" s="3" t="s">
        <v>47</v>
      </c>
      <c r="V60" s="3" t="s">
        <v>47</v>
      </c>
      <c r="W60" s="3" t="s">
        <v>176</v>
      </c>
      <c r="X60" s="5" t="s">
        <v>46</v>
      </c>
      <c r="Y60" s="3" t="s">
        <v>47</v>
      </c>
      <c r="Z60" s="3" t="s">
        <v>47</v>
      </c>
      <c r="AA60" s="3" t="s">
        <v>121</v>
      </c>
      <c r="AB60" s="5" t="s">
        <v>46</v>
      </c>
      <c r="AC60" s="3" t="s">
        <v>5518</v>
      </c>
      <c r="AD60" s="3" t="s">
        <v>47</v>
      </c>
      <c r="AE60" s="3" t="s">
        <v>176</v>
      </c>
      <c r="AF60" s="5" t="s">
        <v>5524</v>
      </c>
      <c r="AG60" s="3" t="s">
        <v>184</v>
      </c>
      <c r="AH60" s="5" t="s">
        <v>5525</v>
      </c>
      <c r="AI60" s="3" t="s">
        <v>42</v>
      </c>
      <c r="AK60" s="16">
        <f t="shared" si="5"/>
        <v>0</v>
      </c>
      <c r="AL60" t="str">
        <f t="shared" si="6"/>
        <v xml:space="preserve">  </v>
      </c>
      <c r="AN60" s="23">
        <f t="shared" si="7"/>
        <v>-4.6058891690234518E-4</v>
      </c>
      <c r="AQ60" s="25">
        <f t="shared" si="3"/>
        <v>0.50018374838633983</v>
      </c>
      <c r="AR60" s="41">
        <f t="shared" si="4"/>
        <v>1.9992652764631693</v>
      </c>
    </row>
    <row r="61" spans="1:44" x14ac:dyDescent="0.25">
      <c r="A61" s="3" t="s">
        <v>340</v>
      </c>
      <c r="B61" s="4" t="s">
        <v>1768</v>
      </c>
      <c r="C61" s="3" t="s">
        <v>278</v>
      </c>
      <c r="D61" s="3" t="s">
        <v>1103</v>
      </c>
      <c r="E61" s="3" t="s">
        <v>5526</v>
      </c>
      <c r="F61" s="3" t="s">
        <v>52</v>
      </c>
      <c r="G61" s="3" t="s">
        <v>42</v>
      </c>
      <c r="H61" s="5" t="s">
        <v>46</v>
      </c>
      <c r="I61" s="3" t="s">
        <v>47</v>
      </c>
      <c r="J61" s="3" t="s">
        <v>47</v>
      </c>
      <c r="K61" s="3" t="s">
        <v>143</v>
      </c>
      <c r="L61" s="5" t="s">
        <v>40</v>
      </c>
      <c r="M61" s="3" t="s">
        <v>47</v>
      </c>
      <c r="N61" s="3" t="s">
        <v>47</v>
      </c>
      <c r="O61" s="3" t="s">
        <v>38</v>
      </c>
      <c r="P61" s="5" t="s">
        <v>48</v>
      </c>
      <c r="Q61" s="3" t="s">
        <v>47</v>
      </c>
      <c r="R61" s="3" t="s">
        <v>47</v>
      </c>
      <c r="S61" s="3" t="s">
        <v>50</v>
      </c>
      <c r="T61" s="5" t="s">
        <v>46</v>
      </c>
      <c r="U61" s="3" t="s">
        <v>47</v>
      </c>
      <c r="V61" s="3" t="s">
        <v>47</v>
      </c>
      <c r="W61" s="3" t="s">
        <v>176</v>
      </c>
      <c r="X61" s="5" t="s">
        <v>46</v>
      </c>
      <c r="Y61" s="3" t="s">
        <v>3765</v>
      </c>
      <c r="Z61" s="3" t="s">
        <v>47</v>
      </c>
      <c r="AA61" s="3" t="s">
        <v>121</v>
      </c>
      <c r="AB61" s="5" t="s">
        <v>5527</v>
      </c>
      <c r="AC61" s="3" t="s">
        <v>47</v>
      </c>
      <c r="AD61" s="3" t="s">
        <v>47</v>
      </c>
      <c r="AE61" s="3" t="s">
        <v>176</v>
      </c>
      <c r="AF61" s="5" t="s">
        <v>3133</v>
      </c>
      <c r="AG61" s="3" t="s">
        <v>184</v>
      </c>
      <c r="AH61" s="5" t="s">
        <v>5528</v>
      </c>
      <c r="AI61" s="3" t="s">
        <v>5529</v>
      </c>
      <c r="AK61" s="16">
        <f t="shared" si="5"/>
        <v>-69.660000000000082</v>
      </c>
      <c r="AL61" t="str">
        <f t="shared" si="6"/>
        <v xml:space="preserve">  </v>
      </c>
      <c r="AN61" s="23">
        <f t="shared" si="7"/>
        <v>-0.65673698792347368</v>
      </c>
      <c r="AQ61" s="25">
        <f t="shared" si="3"/>
        <v>0.74432497652878671</v>
      </c>
      <c r="AR61" s="41">
        <f t="shared" si="4"/>
        <v>1.3434991858846015</v>
      </c>
    </row>
    <row r="62" spans="1:44" x14ac:dyDescent="0.25">
      <c r="A62" s="3" t="s">
        <v>2271</v>
      </c>
      <c r="B62" s="4" t="s">
        <v>2498</v>
      </c>
      <c r="C62" s="3" t="s">
        <v>42</v>
      </c>
      <c r="D62" s="3" t="s">
        <v>193</v>
      </c>
      <c r="E62" s="3" t="s">
        <v>5530</v>
      </c>
      <c r="F62" s="3" t="s">
        <v>2089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143</v>
      </c>
      <c r="L62" s="5" t="s">
        <v>86</v>
      </c>
      <c r="M62" s="3" t="s">
        <v>47</v>
      </c>
      <c r="N62" s="3" t="s">
        <v>47</v>
      </c>
      <c r="O62" s="3" t="s">
        <v>38</v>
      </c>
      <c r="P62" s="5" t="s">
        <v>47</v>
      </c>
      <c r="Q62" s="3" t="s">
        <v>47</v>
      </c>
      <c r="R62" s="3" t="s">
        <v>47</v>
      </c>
      <c r="S62" s="3" t="s">
        <v>50</v>
      </c>
      <c r="T62" s="5" t="s">
        <v>46</v>
      </c>
      <c r="U62" s="3" t="s">
        <v>86</v>
      </c>
      <c r="V62" s="3" t="s">
        <v>47</v>
      </c>
      <c r="W62" s="3" t="s">
        <v>176</v>
      </c>
      <c r="X62" s="5" t="s">
        <v>47</v>
      </c>
      <c r="Y62" s="3" t="s">
        <v>47</v>
      </c>
      <c r="Z62" s="3" t="s">
        <v>47</v>
      </c>
      <c r="AA62" s="3" t="s">
        <v>121</v>
      </c>
      <c r="AB62" s="5" t="s">
        <v>3759</v>
      </c>
      <c r="AC62" s="3" t="s">
        <v>47</v>
      </c>
      <c r="AD62" s="3" t="s">
        <v>47</v>
      </c>
      <c r="AE62" s="3" t="s">
        <v>176</v>
      </c>
      <c r="AF62" s="5" t="s">
        <v>5531</v>
      </c>
      <c r="AG62" s="3" t="s">
        <v>184</v>
      </c>
      <c r="AH62" s="5" t="s">
        <v>5532</v>
      </c>
      <c r="AI62" s="3" t="s">
        <v>3443</v>
      </c>
      <c r="AK62" s="16">
        <f t="shared" si="5"/>
        <v>-19.529999999999973</v>
      </c>
      <c r="AL62" t="str">
        <f t="shared" si="6"/>
        <v xml:space="preserve">  </v>
      </c>
      <c r="AN62" s="23">
        <f t="shared" si="7"/>
        <v>-0.18445539328954522</v>
      </c>
      <c r="AQ62" s="25">
        <f t="shared" si="3"/>
        <v>0.57317189116542178</v>
      </c>
      <c r="AR62" s="41">
        <f t="shared" si="4"/>
        <v>1.7446773217833746</v>
      </c>
    </row>
    <row r="63" spans="1:44" x14ac:dyDescent="0.25">
      <c r="A63" s="3" t="s">
        <v>2271</v>
      </c>
      <c r="B63" s="4" t="s">
        <v>2553</v>
      </c>
      <c r="C63" s="3" t="s">
        <v>42</v>
      </c>
      <c r="D63" s="3" t="s">
        <v>55</v>
      </c>
      <c r="E63" s="3" t="s">
        <v>5533</v>
      </c>
      <c r="F63" s="3" t="s">
        <v>1707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143</v>
      </c>
      <c r="L63" s="5" t="s">
        <v>47</v>
      </c>
      <c r="M63" s="3" t="s">
        <v>47</v>
      </c>
      <c r="N63" s="3" t="s">
        <v>47</v>
      </c>
      <c r="O63" s="3" t="s">
        <v>38</v>
      </c>
      <c r="P63" s="5" t="s">
        <v>86</v>
      </c>
      <c r="Q63" s="3" t="s">
        <v>47</v>
      </c>
      <c r="R63" s="3" t="s">
        <v>47</v>
      </c>
      <c r="S63" s="3" t="s">
        <v>50</v>
      </c>
      <c r="T63" s="5" t="s">
        <v>46</v>
      </c>
      <c r="U63" s="3" t="s">
        <v>86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3759</v>
      </c>
      <c r="AC63" s="3" t="s">
        <v>47</v>
      </c>
      <c r="AD63" s="3" t="s">
        <v>47</v>
      </c>
      <c r="AE63" s="3" t="s">
        <v>176</v>
      </c>
      <c r="AF63" s="5" t="s">
        <v>5531</v>
      </c>
      <c r="AG63" s="3" t="s">
        <v>184</v>
      </c>
      <c r="AH63" s="5" t="s">
        <v>5532</v>
      </c>
      <c r="AI63" s="3" t="s">
        <v>5534</v>
      </c>
      <c r="AK63" s="16">
        <f t="shared" si="5"/>
        <v>-104.52999999999997</v>
      </c>
      <c r="AL63" t="str">
        <f t="shared" si="6"/>
        <v xml:space="preserve">  </v>
      </c>
      <c r="AN63" s="23">
        <f t="shared" si="7"/>
        <v>-0.98525203290422358</v>
      </c>
      <c r="AQ63" s="25">
        <f t="shared" si="3"/>
        <v>0.83774985611909969</v>
      </c>
      <c r="AR63" s="41">
        <f t="shared" si="4"/>
        <v>1.1936737352991367</v>
      </c>
    </row>
    <row r="64" spans="1:44" x14ac:dyDescent="0.25">
      <c r="A64" s="3" t="s">
        <v>38</v>
      </c>
      <c r="B64" s="4" t="s">
        <v>1585</v>
      </c>
      <c r="C64" s="3" t="s">
        <v>42</v>
      </c>
      <c r="D64" s="3" t="s">
        <v>1260</v>
      </c>
      <c r="E64" s="3" t="s">
        <v>5535</v>
      </c>
      <c r="F64" s="3" t="s">
        <v>1024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46</v>
      </c>
      <c r="M64" s="3" t="s">
        <v>47</v>
      </c>
      <c r="N64" s="3" t="s">
        <v>47</v>
      </c>
      <c r="O64" s="3" t="s">
        <v>38</v>
      </c>
      <c r="P64" s="5" t="s">
        <v>48</v>
      </c>
      <c r="Q64" s="3" t="s">
        <v>47</v>
      </c>
      <c r="R64" s="3" t="s">
        <v>47</v>
      </c>
      <c r="S64" s="3" t="s">
        <v>50</v>
      </c>
      <c r="T64" s="5" t="s">
        <v>46</v>
      </c>
      <c r="U64" s="3" t="s">
        <v>2524</v>
      </c>
      <c r="V64" s="3" t="s">
        <v>47</v>
      </c>
      <c r="W64" s="3" t="s">
        <v>176</v>
      </c>
      <c r="X64" s="5" t="s">
        <v>46</v>
      </c>
      <c r="Y64" s="3" t="s">
        <v>47</v>
      </c>
      <c r="Z64" s="3" t="s">
        <v>47</v>
      </c>
      <c r="AA64" s="3" t="s">
        <v>121</v>
      </c>
      <c r="AB64" s="5" t="s">
        <v>3759</v>
      </c>
      <c r="AC64" s="3" t="s">
        <v>47</v>
      </c>
      <c r="AD64" s="3" t="s">
        <v>47</v>
      </c>
      <c r="AE64" s="3" t="s">
        <v>176</v>
      </c>
      <c r="AF64" s="5" t="s">
        <v>5536</v>
      </c>
      <c r="AG64" s="3" t="s">
        <v>184</v>
      </c>
      <c r="AH64" s="5" t="s">
        <v>5537</v>
      </c>
      <c r="AI64" s="3" t="s">
        <v>5538</v>
      </c>
      <c r="AK64" s="16">
        <f t="shared" si="5"/>
        <v>-237.45000000000005</v>
      </c>
      <c r="AL64" t="str">
        <f t="shared" si="6"/>
        <v xml:space="preserve">  </v>
      </c>
      <c r="AN64" s="23">
        <f t="shared" si="7"/>
        <v>-2.2375095545228483</v>
      </c>
      <c r="AQ64" s="25">
        <f t="shared" si="3"/>
        <v>0.98737347221794114</v>
      </c>
      <c r="AR64" s="41">
        <f t="shared" si="4"/>
        <v>1.0127879957658734</v>
      </c>
    </row>
    <row r="65" spans="1:44" x14ac:dyDescent="0.25">
      <c r="A65" s="3" t="s">
        <v>411</v>
      </c>
      <c r="B65" s="4" t="s">
        <v>4012</v>
      </c>
      <c r="C65" s="3" t="s">
        <v>42</v>
      </c>
      <c r="D65" s="3" t="s">
        <v>372</v>
      </c>
      <c r="E65" s="3" t="s">
        <v>5539</v>
      </c>
      <c r="F65" s="3" t="s">
        <v>1969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143</v>
      </c>
      <c r="L65" s="5" t="s">
        <v>47</v>
      </c>
      <c r="M65" s="3" t="s">
        <v>47</v>
      </c>
      <c r="N65" s="3" t="s">
        <v>47</v>
      </c>
      <c r="O65" s="3" t="s">
        <v>38</v>
      </c>
      <c r="P65" s="5" t="s">
        <v>86</v>
      </c>
      <c r="Q65" s="3" t="s">
        <v>47</v>
      </c>
      <c r="R65" s="3" t="s">
        <v>47</v>
      </c>
      <c r="S65" s="3" t="s">
        <v>493</v>
      </c>
      <c r="T65" s="5" t="s">
        <v>2523</v>
      </c>
      <c r="U65" s="3" t="s">
        <v>47</v>
      </c>
      <c r="V65" s="3" t="s">
        <v>47</v>
      </c>
      <c r="W65" s="3" t="s">
        <v>189</v>
      </c>
      <c r="X65" s="5" t="s">
        <v>4847</v>
      </c>
      <c r="Y65" s="3" t="s">
        <v>47</v>
      </c>
      <c r="Z65" s="3" t="s">
        <v>47</v>
      </c>
      <c r="AA65" s="3" t="s">
        <v>38</v>
      </c>
      <c r="AB65" s="5" t="s">
        <v>47</v>
      </c>
      <c r="AC65" s="3" t="s">
        <v>47</v>
      </c>
      <c r="AD65" s="3" t="s">
        <v>47</v>
      </c>
      <c r="AE65" s="3" t="s">
        <v>176</v>
      </c>
      <c r="AF65" s="5" t="s">
        <v>5540</v>
      </c>
      <c r="AG65" s="3" t="s">
        <v>5541</v>
      </c>
      <c r="AH65" s="5" t="s">
        <v>5542</v>
      </c>
      <c r="AI65" s="3" t="s">
        <v>5543</v>
      </c>
      <c r="AK65" s="16">
        <f t="shared" si="5"/>
        <v>97.1099999999999</v>
      </c>
      <c r="AL65" t="str">
        <f t="shared" si="6"/>
        <v xml:space="preserve">  </v>
      </c>
      <c r="AN65" s="23">
        <f t="shared" si="7"/>
        <v>0.91442601900052511</v>
      </c>
      <c r="AQ65" s="25">
        <f t="shared" si="3"/>
        <v>0.18024651758137222</v>
      </c>
      <c r="AR65" s="41">
        <f t="shared" si="4"/>
        <v>5.5479573942312106</v>
      </c>
    </row>
    <row r="66" spans="1:44" x14ac:dyDescent="0.25">
      <c r="A66" s="3" t="s">
        <v>196</v>
      </c>
      <c r="B66" s="4" t="s">
        <v>1522</v>
      </c>
      <c r="C66" s="3" t="s">
        <v>58</v>
      </c>
      <c r="D66" s="3" t="s">
        <v>115</v>
      </c>
      <c r="E66" s="3" t="s">
        <v>5544</v>
      </c>
      <c r="F66" s="3" t="s">
        <v>1350</v>
      </c>
      <c r="G66" s="3" t="s">
        <v>42</v>
      </c>
      <c r="H66" s="5" t="s">
        <v>47</v>
      </c>
      <c r="I66" s="3" t="s">
        <v>47</v>
      </c>
      <c r="J66" s="3" t="s">
        <v>47</v>
      </c>
      <c r="K66" s="3" t="s">
        <v>143</v>
      </c>
      <c r="L66" s="5" t="s">
        <v>47</v>
      </c>
      <c r="M66" s="3" t="s">
        <v>47</v>
      </c>
      <c r="N66" s="3" t="s">
        <v>47</v>
      </c>
      <c r="O66" s="3" t="s">
        <v>38</v>
      </c>
      <c r="P66" s="5" t="s">
        <v>40</v>
      </c>
      <c r="Q66" s="3" t="s">
        <v>47</v>
      </c>
      <c r="R66" s="3" t="s">
        <v>47</v>
      </c>
      <c r="S66" s="3" t="s">
        <v>235</v>
      </c>
      <c r="T66" s="5" t="s">
        <v>2523</v>
      </c>
      <c r="U66" s="3" t="s">
        <v>47</v>
      </c>
      <c r="V66" s="3" t="s">
        <v>47</v>
      </c>
      <c r="W66" s="3" t="s">
        <v>176</v>
      </c>
      <c r="X66" s="5" t="s">
        <v>47</v>
      </c>
      <c r="Y66" s="3" t="s">
        <v>47</v>
      </c>
      <c r="Z66" s="3" t="s">
        <v>47</v>
      </c>
      <c r="AA66" s="3" t="s">
        <v>121</v>
      </c>
      <c r="AB66" s="5" t="s">
        <v>3770</v>
      </c>
      <c r="AC66" s="3" t="s">
        <v>47</v>
      </c>
      <c r="AD66" s="3" t="s">
        <v>47</v>
      </c>
      <c r="AE66" s="3" t="s">
        <v>176</v>
      </c>
      <c r="AF66" s="5" t="s">
        <v>5545</v>
      </c>
      <c r="AG66" s="3" t="s">
        <v>237</v>
      </c>
      <c r="AH66" s="5" t="s">
        <v>5546</v>
      </c>
      <c r="AI66" s="3" t="s">
        <v>5547</v>
      </c>
      <c r="AK66" s="16">
        <f t="shared" si="5"/>
        <v>-77.039999999999964</v>
      </c>
      <c r="AL66" t="str">
        <f t="shared" si="6"/>
        <v xml:space="preserve">  </v>
      </c>
      <c r="AN66" s="23">
        <f t="shared" si="7"/>
        <v>-0.72626497851589988</v>
      </c>
      <c r="AQ66" s="25">
        <f t="shared" si="3"/>
        <v>0.76616182777934438</v>
      </c>
      <c r="AR66" s="41">
        <f t="shared" si="4"/>
        <v>1.3052072861661823</v>
      </c>
    </row>
    <row r="67" spans="1:44" x14ac:dyDescent="0.25">
      <c r="A67" s="3" t="s">
        <v>194</v>
      </c>
      <c r="B67" s="4" t="s">
        <v>6486</v>
      </c>
      <c r="C67" s="3" t="s">
        <v>4491</v>
      </c>
      <c r="D67" s="3" t="s">
        <v>115</v>
      </c>
      <c r="E67" s="3" t="s">
        <v>42</v>
      </c>
      <c r="F67" s="3" t="s">
        <v>80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47</v>
      </c>
      <c r="M67" s="3" t="s">
        <v>47</v>
      </c>
      <c r="N67" s="3" t="s">
        <v>47</v>
      </c>
      <c r="O67" s="3" t="s">
        <v>38</v>
      </c>
      <c r="P67" s="5" t="s">
        <v>47</v>
      </c>
      <c r="Q67" s="3" t="s">
        <v>47</v>
      </c>
      <c r="R67" s="3" t="s">
        <v>47</v>
      </c>
      <c r="S67" s="3" t="s">
        <v>50</v>
      </c>
      <c r="T67" s="5" t="s">
        <v>47</v>
      </c>
      <c r="U67" s="3" t="s">
        <v>47</v>
      </c>
      <c r="V67" s="3" t="s">
        <v>47</v>
      </c>
      <c r="W67" s="3" t="s">
        <v>176</v>
      </c>
      <c r="X67" s="5" t="s">
        <v>47</v>
      </c>
      <c r="Y67" s="3" t="s">
        <v>47</v>
      </c>
      <c r="Z67" s="3" t="s">
        <v>47</v>
      </c>
      <c r="AA67" s="3" t="s">
        <v>121</v>
      </c>
      <c r="AB67" s="5" t="s">
        <v>47</v>
      </c>
      <c r="AC67" s="3" t="s">
        <v>47</v>
      </c>
      <c r="AD67" s="3" t="s">
        <v>47</v>
      </c>
      <c r="AE67" s="3" t="s">
        <v>176</v>
      </c>
      <c r="AF67" s="5" t="s">
        <v>47</v>
      </c>
      <c r="AG67" s="3" t="s">
        <v>184</v>
      </c>
      <c r="AH67" s="5" t="s">
        <v>2582</v>
      </c>
      <c r="AI67" s="3" t="s">
        <v>42</v>
      </c>
      <c r="AK67" s="16">
        <f t="shared" si="5"/>
        <v>0</v>
      </c>
      <c r="AL67" t="str">
        <f t="shared" si="6"/>
        <v xml:space="preserve">  </v>
      </c>
      <c r="AN67" s="23">
        <f t="shared" si="7"/>
        <v>-4.6058891690234518E-4</v>
      </c>
      <c r="AQ67" s="25">
        <f t="shared" si="3"/>
        <v>0.50018374838633983</v>
      </c>
      <c r="AR67" s="41">
        <f t="shared" si="4"/>
        <v>1.9992652764631693</v>
      </c>
    </row>
    <row r="68" spans="1:44" x14ac:dyDescent="0.25">
      <c r="A68" s="67" t="s">
        <v>5548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</row>
    <row r="69" spans="1:44" x14ac:dyDescent="0.25">
      <c r="A69" s="66" t="s">
        <v>162</v>
      </c>
      <c r="B69" s="66"/>
      <c r="C69" s="66"/>
      <c r="D69" s="66"/>
      <c r="E69" s="66"/>
      <c r="F69" s="66"/>
      <c r="G69" s="66"/>
      <c r="H69" s="66"/>
    </row>
    <row r="73" spans="1:44" x14ac:dyDescent="0.25">
      <c r="A73" t="s">
        <v>42</v>
      </c>
      <c r="B73" t="s">
        <v>42</v>
      </c>
      <c r="C73" t="s">
        <v>42</v>
      </c>
      <c r="D73" t="s">
        <v>42</v>
      </c>
      <c r="E73" t="s">
        <v>42</v>
      </c>
      <c r="F73" t="s">
        <v>42</v>
      </c>
      <c r="G73" t="s">
        <v>42</v>
      </c>
      <c r="H73" t="s">
        <v>42</v>
      </c>
      <c r="I73" t="s">
        <v>42</v>
      </c>
      <c r="J73" t="s">
        <v>42</v>
      </c>
      <c r="K73" t="s">
        <v>42</v>
      </c>
      <c r="L73" t="s">
        <v>42</v>
      </c>
      <c r="M73" t="s">
        <v>42</v>
      </c>
      <c r="N73" t="s">
        <v>42</v>
      </c>
      <c r="O73" t="s">
        <v>42</v>
      </c>
      <c r="P73" t="s">
        <v>42</v>
      </c>
      <c r="Q73" t="s">
        <v>42</v>
      </c>
      <c r="R73" t="s">
        <v>42</v>
      </c>
      <c r="S73" t="s">
        <v>42</v>
      </c>
      <c r="T73" t="s">
        <v>42</v>
      </c>
      <c r="U73" t="s">
        <v>42</v>
      </c>
      <c r="V73" t="s">
        <v>42</v>
      </c>
      <c r="W73" t="s">
        <v>42</v>
      </c>
      <c r="X73" t="s">
        <v>42</v>
      </c>
      <c r="Y73" t="s">
        <v>42</v>
      </c>
      <c r="Z73" t="s">
        <v>42</v>
      </c>
      <c r="AA73" t="s">
        <v>42</v>
      </c>
      <c r="AB73" t="s">
        <v>42</v>
      </c>
      <c r="AC73" t="s">
        <v>42</v>
      </c>
      <c r="AD73" t="s">
        <v>42</v>
      </c>
      <c r="AE73" t="s">
        <v>42</v>
      </c>
      <c r="AF73" t="s">
        <v>42</v>
      </c>
      <c r="AG73" t="s">
        <v>42</v>
      </c>
      <c r="AH73" t="s">
        <v>42</v>
      </c>
      <c r="AI73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68:AI68"/>
    <mergeCell ref="A69:H69"/>
    <mergeCell ref="P2:S2"/>
    <mergeCell ref="T2:W2"/>
    <mergeCell ref="X2:AA2"/>
    <mergeCell ref="AB2:AE2"/>
    <mergeCell ref="AF2:AG2"/>
    <mergeCell ref="AH2:AH4"/>
  </mergeCells>
  <conditionalFormatting sqref="AK5:AK67">
    <cfRule type="cellIs" dxfId="71" priority="3" operator="lessThan">
      <formula>200</formula>
    </cfRule>
    <cfRule type="cellIs" dxfId="70" priority="4" operator="between">
      <formula>200</formula>
      <formula>300</formula>
    </cfRule>
    <cfRule type="cellIs" dxfId="69" priority="5" operator="between">
      <formula>300</formula>
      <formula>400</formula>
    </cfRule>
    <cfRule type="cellIs" dxfId="68" priority="6" operator="greaterThan">
      <formula>400</formula>
    </cfRule>
  </conditionalFormatting>
  <conditionalFormatting sqref="AN5:AN67">
    <cfRule type="cellIs" dxfId="67" priority="9" operator="lessThan">
      <formula>2</formula>
    </cfRule>
    <cfRule type="cellIs" dxfId="66" priority="10" operator="between">
      <formula>2</formula>
      <formula>3</formula>
    </cfRule>
    <cfRule type="cellIs" dxfId="65" priority="11" operator="between">
      <formula>3</formula>
      <formula>100</formula>
    </cfRule>
  </conditionalFormatting>
  <conditionalFormatting sqref="AQ5:AQ67">
    <cfRule type="cellIs" dxfId="64" priority="1" operator="lessThan">
      <formula>0.01</formula>
    </cfRule>
    <cfRule type="cellIs" dxfId="63" priority="2" operator="between">
      <formula>0.01</formula>
      <formula>0.02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D1AC-62C5-45B6-9E7B-4B392D8E27F9}">
  <dimension ref="A1:AR79"/>
  <sheetViews>
    <sheetView topLeftCell="D1" workbookViewId="0">
      <selection activeCell="AR5" sqref="AQ4:AR5"/>
    </sheetView>
  </sheetViews>
  <sheetFormatPr defaultRowHeight="15" x14ac:dyDescent="0.25"/>
  <cols>
    <col min="1" max="1" width="5.5703125" customWidth="1"/>
    <col min="2" max="2" width="20.7109375" customWidth="1"/>
    <col min="3" max="3" width="4.42578125" customWidth="1"/>
    <col min="4" max="4" width="8.28515625" customWidth="1"/>
    <col min="5" max="5" width="10.4257812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5955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16</v>
      </c>
      <c r="R3" s="2" t="s">
        <v>21</v>
      </c>
      <c r="S3" s="2" t="s">
        <v>19</v>
      </c>
      <c r="T3" s="1" t="s">
        <v>6483</v>
      </c>
      <c r="U3" s="2" t="s">
        <v>2495</v>
      </c>
      <c r="V3" s="2" t="s">
        <v>6485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175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5956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2519</v>
      </c>
      <c r="O5" s="3" t="s">
        <v>38</v>
      </c>
      <c r="P5" s="5" t="s">
        <v>46</v>
      </c>
      <c r="Q5" s="3" t="s">
        <v>2519</v>
      </c>
      <c r="R5" s="3" t="s">
        <v>47</v>
      </c>
      <c r="S5" s="3" t="s">
        <v>50</v>
      </c>
      <c r="T5" s="6" t="s">
        <v>46</v>
      </c>
      <c r="U5" s="7" t="s">
        <v>46</v>
      </c>
      <c r="V5" s="7" t="s">
        <v>4847</v>
      </c>
      <c r="W5" s="7" t="s">
        <v>176</v>
      </c>
      <c r="X5" s="5" t="s">
        <v>46</v>
      </c>
      <c r="Y5" s="3" t="s">
        <v>46</v>
      </c>
      <c r="Z5" s="3" t="s">
        <v>47</v>
      </c>
      <c r="AA5" s="3" t="s">
        <v>121</v>
      </c>
      <c r="AB5" s="5" t="s">
        <v>46</v>
      </c>
      <c r="AC5" s="3" t="s">
        <v>46</v>
      </c>
      <c r="AD5" s="3" t="s">
        <v>2524</v>
      </c>
      <c r="AE5" s="3" t="s">
        <v>176</v>
      </c>
      <c r="AF5" s="5" t="s">
        <v>4848</v>
      </c>
      <c r="AG5" s="3" t="s">
        <v>184</v>
      </c>
      <c r="AH5" s="5" t="s">
        <v>5957</v>
      </c>
      <c r="AI5" s="3" t="s">
        <v>5084</v>
      </c>
      <c r="AK5" s="16">
        <f>IF(OR(E5="", ISBLANK(E5)), AH5-AH5,AH5-E5)</f>
        <v>82.650000000000091</v>
      </c>
      <c r="AL5" t="str">
        <f>IF(AK5&gt;300,B5,"  ")</f>
        <v xml:space="preserve">  </v>
      </c>
      <c r="AN5" s="23">
        <f>(AK5-$AO$5)/$AP$5</f>
        <v>0.62376813369299722</v>
      </c>
      <c r="AO5" s="21">
        <f>AVERAGE(AK5:AK73)</f>
        <v>-7.4057971014520968E-2</v>
      </c>
      <c r="AP5" s="19">
        <f>_xlfn.STDEV.P(AK5:AK73)</f>
        <v>132.61988470178775</v>
      </c>
      <c r="AQ5" s="25">
        <f>1-_xlfn.NORM.S.DIST(AN5,TRUE)</f>
        <v>0.26638993504630681</v>
      </c>
      <c r="AR5" s="41">
        <f>1/AQ5</f>
        <v>3.7538955810254957</v>
      </c>
    </row>
    <row r="6" spans="1:44" x14ac:dyDescent="0.25">
      <c r="A6" s="3" t="s">
        <v>48</v>
      </c>
      <c r="B6" s="4" t="s">
        <v>41</v>
      </c>
      <c r="C6" s="3" t="s">
        <v>42</v>
      </c>
      <c r="D6" s="3" t="s">
        <v>43</v>
      </c>
      <c r="E6" s="3" t="s">
        <v>5958</v>
      </c>
      <c r="F6" s="3" t="s">
        <v>46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138</v>
      </c>
      <c r="L6" s="5" t="s">
        <v>46</v>
      </c>
      <c r="M6" s="3" t="s">
        <v>46</v>
      </c>
      <c r="N6" s="3" t="s">
        <v>2525</v>
      </c>
      <c r="O6" s="3" t="s">
        <v>38</v>
      </c>
      <c r="P6" s="5" t="s">
        <v>46</v>
      </c>
      <c r="Q6" s="3" t="s">
        <v>2525</v>
      </c>
      <c r="R6" s="3" t="s">
        <v>47</v>
      </c>
      <c r="S6" s="3" t="s">
        <v>50</v>
      </c>
      <c r="T6" s="5" t="s">
        <v>46</v>
      </c>
      <c r="U6" s="3" t="s">
        <v>46</v>
      </c>
      <c r="V6" s="3" t="s">
        <v>2524</v>
      </c>
      <c r="W6" s="3" t="s">
        <v>176</v>
      </c>
      <c r="X6" s="5" t="s">
        <v>46</v>
      </c>
      <c r="Y6" s="3" t="s">
        <v>46</v>
      </c>
      <c r="Z6" s="3" t="s">
        <v>47</v>
      </c>
      <c r="AA6" s="3" t="s">
        <v>121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4094</v>
      </c>
      <c r="AG6" s="3" t="s">
        <v>567</v>
      </c>
      <c r="AH6" s="5" t="s">
        <v>5959</v>
      </c>
      <c r="AI6" s="3" t="s">
        <v>5960</v>
      </c>
      <c r="AK6" s="16">
        <f t="shared" ref="AK6:AK22" si="0">IF(OR(E6="", ISBLANK(E6)), AH6-AH6,AH6-E6)</f>
        <v>44.789999999999964</v>
      </c>
      <c r="AL6" t="str">
        <f t="shared" ref="AL6:AL22" si="1">IF(AK6&gt;300,B6,"  ")</f>
        <v xml:space="preserve">  </v>
      </c>
      <c r="AN6" s="23">
        <f t="shared" ref="AN6:AN22" si="2">(AK6-$AO$5)/$AP$5</f>
        <v>0.33829058192816919</v>
      </c>
      <c r="AQ6" s="25">
        <f t="shared" ref="AQ6:AQ69" si="3">1-_xlfn.NORM.S.DIST(AN6,TRUE)</f>
        <v>0.36757211016387814</v>
      </c>
      <c r="AR6" s="41">
        <f t="shared" ref="AR6:AR69" si="4">1/AQ6</f>
        <v>2.7205546132272129</v>
      </c>
    </row>
    <row r="7" spans="1:44" x14ac:dyDescent="0.25">
      <c r="A7" s="3" t="s">
        <v>86</v>
      </c>
      <c r="B7" s="4" t="s">
        <v>2776</v>
      </c>
      <c r="C7" s="3" t="s">
        <v>42</v>
      </c>
      <c r="D7" s="3" t="s">
        <v>380</v>
      </c>
      <c r="E7" s="3" t="s">
        <v>5961</v>
      </c>
      <c r="F7" s="3" t="s">
        <v>98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2523</v>
      </c>
      <c r="O7" s="3" t="s">
        <v>821</v>
      </c>
      <c r="P7" s="5" t="s">
        <v>46</v>
      </c>
      <c r="Q7" s="3" t="s">
        <v>46</v>
      </c>
      <c r="R7" s="3" t="s">
        <v>40</v>
      </c>
      <c r="S7" s="3" t="s">
        <v>50</v>
      </c>
      <c r="T7" s="5" t="s">
        <v>46</v>
      </c>
      <c r="U7" s="3" t="s">
        <v>4847</v>
      </c>
      <c r="V7" s="3" t="s">
        <v>47</v>
      </c>
      <c r="W7" s="3" t="s">
        <v>176</v>
      </c>
      <c r="X7" s="5" t="s">
        <v>46</v>
      </c>
      <c r="Y7" s="3" t="s">
        <v>46</v>
      </c>
      <c r="Z7" s="3" t="s">
        <v>47</v>
      </c>
      <c r="AA7" s="3" t="s">
        <v>121</v>
      </c>
      <c r="AB7" s="5" t="s">
        <v>46</v>
      </c>
      <c r="AC7" s="3" t="s">
        <v>61</v>
      </c>
      <c r="AD7" s="3" t="s">
        <v>47</v>
      </c>
      <c r="AE7" s="3" t="s">
        <v>176</v>
      </c>
      <c r="AF7" s="5" t="s">
        <v>5962</v>
      </c>
      <c r="AG7" s="3" t="s">
        <v>246</v>
      </c>
      <c r="AH7" s="5" t="s">
        <v>4729</v>
      </c>
      <c r="AI7" s="3" t="s">
        <v>5963</v>
      </c>
      <c r="AK7" s="16">
        <f t="shared" si="0"/>
        <v>78.769999999999982</v>
      </c>
      <c r="AL7" t="str">
        <f t="shared" si="1"/>
        <v xml:space="preserve">  </v>
      </c>
      <c r="AN7" s="23">
        <f t="shared" si="2"/>
        <v>0.59451158586289787</v>
      </c>
      <c r="AQ7" s="25">
        <f t="shared" si="3"/>
        <v>0.27608499776153783</v>
      </c>
      <c r="AR7" s="41">
        <f t="shared" si="4"/>
        <v>3.6220729416950332</v>
      </c>
    </row>
    <row r="8" spans="1:44" x14ac:dyDescent="0.25">
      <c r="A8" s="3" t="s">
        <v>61</v>
      </c>
      <c r="B8" s="4" t="s">
        <v>2793</v>
      </c>
      <c r="C8" s="3" t="s">
        <v>42</v>
      </c>
      <c r="D8" s="3" t="s">
        <v>380</v>
      </c>
      <c r="E8" s="3" t="s">
        <v>5964</v>
      </c>
      <c r="F8" s="3" t="s">
        <v>44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2519</v>
      </c>
      <c r="O8" s="3" t="s">
        <v>38</v>
      </c>
      <c r="P8" s="5" t="s">
        <v>46</v>
      </c>
      <c r="Q8" s="3" t="s">
        <v>46</v>
      </c>
      <c r="R8" s="3" t="s">
        <v>47</v>
      </c>
      <c r="S8" s="3" t="s">
        <v>50</v>
      </c>
      <c r="T8" s="5" t="s">
        <v>46</v>
      </c>
      <c r="U8" s="3" t="s">
        <v>47</v>
      </c>
      <c r="V8" s="3" t="s">
        <v>47</v>
      </c>
      <c r="W8" s="3" t="s">
        <v>176</v>
      </c>
      <c r="X8" s="5" t="s">
        <v>46</v>
      </c>
      <c r="Y8" s="3" t="s">
        <v>46</v>
      </c>
      <c r="Z8" s="3" t="s">
        <v>47</v>
      </c>
      <c r="AA8" s="3" t="s">
        <v>212</v>
      </c>
      <c r="AB8" s="5" t="s">
        <v>46</v>
      </c>
      <c r="AC8" s="3" t="s">
        <v>46</v>
      </c>
      <c r="AD8" s="3" t="s">
        <v>47</v>
      </c>
      <c r="AE8" s="3" t="s">
        <v>176</v>
      </c>
      <c r="AF8" s="5" t="s">
        <v>4333</v>
      </c>
      <c r="AG8" s="3" t="s">
        <v>237</v>
      </c>
      <c r="AH8" s="5" t="s">
        <v>5965</v>
      </c>
      <c r="AI8" s="3" t="s">
        <v>5966</v>
      </c>
      <c r="AK8" s="16">
        <f t="shared" si="0"/>
        <v>53.75</v>
      </c>
      <c r="AL8" t="str">
        <f t="shared" si="1"/>
        <v xml:space="preserve">  </v>
      </c>
      <c r="AN8" s="23">
        <f t="shared" si="2"/>
        <v>0.40585209444303605</v>
      </c>
      <c r="AQ8" s="25">
        <f t="shared" si="3"/>
        <v>0.34242563949082161</v>
      </c>
      <c r="AR8" s="41">
        <f t="shared" si="4"/>
        <v>2.9203420675127454</v>
      </c>
    </row>
    <row r="9" spans="1:44" x14ac:dyDescent="0.25">
      <c r="A9" s="3" t="s">
        <v>46</v>
      </c>
      <c r="B9" s="4" t="s">
        <v>4330</v>
      </c>
      <c r="C9" s="3" t="s">
        <v>42</v>
      </c>
      <c r="D9" s="3" t="s">
        <v>186</v>
      </c>
      <c r="E9" s="3" t="s">
        <v>4394</v>
      </c>
      <c r="F9" s="3" t="s">
        <v>297</v>
      </c>
      <c r="G9" s="3" t="s">
        <v>111</v>
      </c>
      <c r="H9" s="5" t="s">
        <v>46</v>
      </c>
      <c r="I9" s="3" t="s">
        <v>46</v>
      </c>
      <c r="J9" s="3" t="s">
        <v>46</v>
      </c>
      <c r="K9" s="3" t="s">
        <v>143</v>
      </c>
      <c r="L9" s="6" t="s">
        <v>46</v>
      </c>
      <c r="M9" s="7" t="s">
        <v>46</v>
      </c>
      <c r="N9" s="7" t="s">
        <v>46</v>
      </c>
      <c r="O9" s="7" t="s">
        <v>38</v>
      </c>
      <c r="P9" s="5" t="s">
        <v>46</v>
      </c>
      <c r="Q9" s="3" t="s">
        <v>48</v>
      </c>
      <c r="R9" s="3" t="s">
        <v>47</v>
      </c>
      <c r="S9" s="3" t="s">
        <v>50</v>
      </c>
      <c r="T9" s="5" t="s">
        <v>46</v>
      </c>
      <c r="U9" s="3" t="s">
        <v>4847</v>
      </c>
      <c r="V9" s="3" t="s">
        <v>47</v>
      </c>
      <c r="W9" s="3" t="s">
        <v>176</v>
      </c>
      <c r="X9" s="5" t="s">
        <v>46</v>
      </c>
      <c r="Y9" s="3" t="s">
        <v>46</v>
      </c>
      <c r="Z9" s="3" t="s">
        <v>47</v>
      </c>
      <c r="AA9" s="3" t="s">
        <v>121</v>
      </c>
      <c r="AB9" s="5" t="s">
        <v>46</v>
      </c>
      <c r="AC9" s="3" t="s">
        <v>46</v>
      </c>
      <c r="AD9" s="3" t="s">
        <v>47</v>
      </c>
      <c r="AE9" s="3" t="s">
        <v>176</v>
      </c>
      <c r="AF9" s="5" t="s">
        <v>2712</v>
      </c>
      <c r="AG9" s="3" t="s">
        <v>184</v>
      </c>
      <c r="AH9" s="5" t="s">
        <v>5967</v>
      </c>
      <c r="AI9" s="3" t="s">
        <v>5968</v>
      </c>
      <c r="AK9" s="16">
        <f t="shared" si="0"/>
        <v>173.98999999999978</v>
      </c>
      <c r="AL9" t="str">
        <f t="shared" si="1"/>
        <v xml:space="preserve">  </v>
      </c>
      <c r="AN9" s="23">
        <f t="shared" si="2"/>
        <v>1.3125034632809318</v>
      </c>
      <c r="AQ9" s="25">
        <f t="shared" si="3"/>
        <v>9.4675159137408427E-2</v>
      </c>
      <c r="AR9" s="41">
        <f t="shared" si="4"/>
        <v>10.562432734320867</v>
      </c>
    </row>
    <row r="10" spans="1:44" x14ac:dyDescent="0.25">
      <c r="A10" s="3" t="s">
        <v>76</v>
      </c>
      <c r="B10" s="4" t="s">
        <v>4353</v>
      </c>
      <c r="C10" s="3" t="s">
        <v>42</v>
      </c>
      <c r="D10" s="3" t="s">
        <v>372</v>
      </c>
      <c r="E10" s="3" t="s">
        <v>5969</v>
      </c>
      <c r="F10" s="3" t="s">
        <v>411</v>
      </c>
      <c r="G10" s="3" t="s">
        <v>111</v>
      </c>
      <c r="H10" s="5" t="s">
        <v>46</v>
      </c>
      <c r="I10" s="3" t="s">
        <v>46</v>
      </c>
      <c r="J10" s="3" t="s">
        <v>46</v>
      </c>
      <c r="K10" s="3" t="s">
        <v>64</v>
      </c>
      <c r="L10" s="5" t="s">
        <v>46</v>
      </c>
      <c r="M10" s="3" t="s">
        <v>46</v>
      </c>
      <c r="N10" s="3" t="s">
        <v>2525</v>
      </c>
      <c r="O10" s="3" t="s">
        <v>38</v>
      </c>
      <c r="P10" s="5" t="s">
        <v>46</v>
      </c>
      <c r="Q10" s="3" t="s">
        <v>46</v>
      </c>
      <c r="R10" s="3" t="s">
        <v>47</v>
      </c>
      <c r="S10" s="3" t="s">
        <v>50</v>
      </c>
      <c r="T10" s="5" t="s">
        <v>46</v>
      </c>
      <c r="U10" s="3" t="s">
        <v>4847</v>
      </c>
      <c r="V10" s="3" t="s">
        <v>47</v>
      </c>
      <c r="W10" s="3" t="s">
        <v>176</v>
      </c>
      <c r="X10" s="5" t="s">
        <v>46</v>
      </c>
      <c r="Y10" s="3" t="s">
        <v>2703</v>
      </c>
      <c r="Z10" s="3" t="s">
        <v>47</v>
      </c>
      <c r="AA10" s="3" t="s">
        <v>121</v>
      </c>
      <c r="AB10" s="5" t="s">
        <v>46</v>
      </c>
      <c r="AC10" s="3" t="s">
        <v>2519</v>
      </c>
      <c r="AD10" s="3" t="s">
        <v>47</v>
      </c>
      <c r="AE10" s="3" t="s">
        <v>176</v>
      </c>
      <c r="AF10" s="5" t="s">
        <v>194</v>
      </c>
      <c r="AG10" s="3" t="s">
        <v>237</v>
      </c>
      <c r="AH10" s="5" t="s">
        <v>5970</v>
      </c>
      <c r="AI10" s="8" t="s">
        <v>5971</v>
      </c>
      <c r="AK10" s="16">
        <f t="shared" si="0"/>
        <v>283.2199999999998</v>
      </c>
      <c r="AL10" t="str">
        <f t="shared" si="1"/>
        <v xml:space="preserve">  </v>
      </c>
      <c r="AN10" s="23">
        <f t="shared" si="2"/>
        <v>2.1361356074772355</v>
      </c>
      <c r="AQ10" s="25">
        <f t="shared" si="3"/>
        <v>1.633418108119622E-2</v>
      </c>
      <c r="AR10" s="41">
        <f t="shared" si="4"/>
        <v>61.221312230411854</v>
      </c>
    </row>
    <row r="11" spans="1:44" x14ac:dyDescent="0.25">
      <c r="A11" s="3" t="s">
        <v>83</v>
      </c>
      <c r="B11" s="4" t="s">
        <v>3396</v>
      </c>
      <c r="C11" s="3" t="s">
        <v>42</v>
      </c>
      <c r="D11" s="3" t="s">
        <v>380</v>
      </c>
      <c r="E11" s="3" t="s">
        <v>4346</v>
      </c>
      <c r="F11" s="3" t="s">
        <v>138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64</v>
      </c>
      <c r="L11" s="6" t="s">
        <v>46</v>
      </c>
      <c r="M11" s="7" t="s">
        <v>46</v>
      </c>
      <c r="N11" s="7" t="s">
        <v>46</v>
      </c>
      <c r="O11" s="7" t="s">
        <v>38</v>
      </c>
      <c r="P11" s="5" t="s">
        <v>46</v>
      </c>
      <c r="Q11" s="3" t="s">
        <v>47</v>
      </c>
      <c r="R11" s="3" t="s">
        <v>47</v>
      </c>
      <c r="S11" s="3" t="s">
        <v>50</v>
      </c>
      <c r="T11" s="5" t="s">
        <v>46</v>
      </c>
      <c r="U11" s="3" t="s">
        <v>47</v>
      </c>
      <c r="V11" s="3" t="s">
        <v>47</v>
      </c>
      <c r="W11" s="3" t="s">
        <v>176</v>
      </c>
      <c r="X11" s="5" t="s">
        <v>46</v>
      </c>
      <c r="Y11" s="3" t="s">
        <v>46</v>
      </c>
      <c r="Z11" s="3" t="s">
        <v>47</v>
      </c>
      <c r="AA11" s="3" t="s">
        <v>263</v>
      </c>
      <c r="AB11" s="5" t="s">
        <v>46</v>
      </c>
      <c r="AC11" s="3" t="s">
        <v>46</v>
      </c>
      <c r="AD11" s="3" t="s">
        <v>47</v>
      </c>
      <c r="AE11" s="3" t="s">
        <v>176</v>
      </c>
      <c r="AF11" s="5" t="s">
        <v>38</v>
      </c>
      <c r="AG11" s="3" t="s">
        <v>195</v>
      </c>
      <c r="AH11" s="5" t="s">
        <v>5972</v>
      </c>
      <c r="AI11" s="3" t="s">
        <v>5973</v>
      </c>
      <c r="AK11" s="16">
        <f t="shared" si="0"/>
        <v>71.159999999999854</v>
      </c>
      <c r="AL11" t="str">
        <f t="shared" si="1"/>
        <v xml:space="preserve">  </v>
      </c>
      <c r="AN11" s="23">
        <f t="shared" si="2"/>
        <v>0.53712954230953369</v>
      </c>
      <c r="AQ11" s="25">
        <f t="shared" si="3"/>
        <v>0.29558906784252403</v>
      </c>
      <c r="AR11" s="41">
        <f t="shared" si="4"/>
        <v>3.3830750484072469</v>
      </c>
    </row>
    <row r="12" spans="1:44" x14ac:dyDescent="0.25">
      <c r="A12" s="3" t="s">
        <v>88</v>
      </c>
      <c r="B12" s="4" t="s">
        <v>796</v>
      </c>
      <c r="C12" s="3" t="s">
        <v>42</v>
      </c>
      <c r="D12" s="3" t="s">
        <v>90</v>
      </c>
      <c r="E12" s="3" t="s">
        <v>5974</v>
      </c>
      <c r="F12" s="3" t="s">
        <v>281</v>
      </c>
      <c r="G12" s="3" t="s">
        <v>111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46</v>
      </c>
      <c r="M12" s="3" t="s">
        <v>4182</v>
      </c>
      <c r="N12" s="3" t="s">
        <v>47</v>
      </c>
      <c r="O12" s="3" t="s">
        <v>38</v>
      </c>
      <c r="P12" s="5" t="s">
        <v>46</v>
      </c>
      <c r="Q12" s="3" t="s">
        <v>2525</v>
      </c>
      <c r="R12" s="3" t="s">
        <v>47</v>
      </c>
      <c r="S12" s="3" t="s">
        <v>50</v>
      </c>
      <c r="T12" s="6" t="s">
        <v>46</v>
      </c>
      <c r="U12" s="7" t="s">
        <v>46</v>
      </c>
      <c r="V12" s="7" t="s">
        <v>4847</v>
      </c>
      <c r="W12" s="7" t="s">
        <v>176</v>
      </c>
      <c r="X12" s="5" t="s">
        <v>46</v>
      </c>
      <c r="Y12" s="3" t="s">
        <v>2525</v>
      </c>
      <c r="Z12" s="3" t="s">
        <v>47</v>
      </c>
      <c r="AA12" s="3" t="s">
        <v>121</v>
      </c>
      <c r="AB12" s="5" t="s">
        <v>46</v>
      </c>
      <c r="AC12" s="3" t="s">
        <v>46</v>
      </c>
      <c r="AD12" s="3" t="s">
        <v>47</v>
      </c>
      <c r="AE12" s="3" t="s">
        <v>176</v>
      </c>
      <c r="AF12" s="5" t="s">
        <v>38</v>
      </c>
      <c r="AG12" s="3" t="s">
        <v>184</v>
      </c>
      <c r="AH12" s="5" t="s">
        <v>5972</v>
      </c>
      <c r="AI12" s="3" t="s">
        <v>5975</v>
      </c>
      <c r="AK12" s="16">
        <f t="shared" si="0"/>
        <v>150.15999999999985</v>
      </c>
      <c r="AL12" t="str">
        <f t="shared" si="1"/>
        <v xml:space="preserve">  </v>
      </c>
      <c r="AN12" s="23">
        <f t="shared" si="2"/>
        <v>1.1328169852419514</v>
      </c>
      <c r="AQ12" s="25">
        <f t="shared" si="3"/>
        <v>0.12864555854123805</v>
      </c>
      <c r="AR12" s="41">
        <f t="shared" si="4"/>
        <v>7.7732959562645485</v>
      </c>
    </row>
    <row r="13" spans="1:44" x14ac:dyDescent="0.25">
      <c r="A13" s="3" t="s">
        <v>44</v>
      </c>
      <c r="B13" s="4" t="s">
        <v>410</v>
      </c>
      <c r="C13" s="3" t="s">
        <v>42</v>
      </c>
      <c r="D13" s="3" t="s">
        <v>377</v>
      </c>
      <c r="E13" s="3" t="s">
        <v>5026</v>
      </c>
      <c r="F13" s="3" t="s">
        <v>157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47</v>
      </c>
      <c r="O13" s="3" t="s">
        <v>38</v>
      </c>
      <c r="P13" s="5" t="s">
        <v>46</v>
      </c>
      <c r="Q13" s="3" t="s">
        <v>46</v>
      </c>
      <c r="R13" s="3" t="s">
        <v>40</v>
      </c>
      <c r="S13" s="3" t="s">
        <v>50</v>
      </c>
      <c r="T13" s="5" t="s">
        <v>46</v>
      </c>
      <c r="U13" s="3" t="s">
        <v>47</v>
      </c>
      <c r="V13" s="3" t="s">
        <v>47</v>
      </c>
      <c r="W13" s="3" t="s">
        <v>176</v>
      </c>
      <c r="X13" s="5" t="s">
        <v>46</v>
      </c>
      <c r="Y13" s="3" t="s">
        <v>46</v>
      </c>
      <c r="Z13" s="3" t="s">
        <v>47</v>
      </c>
      <c r="AA13" s="3" t="s">
        <v>121</v>
      </c>
      <c r="AB13" s="5" t="s">
        <v>46</v>
      </c>
      <c r="AC13" s="3" t="s">
        <v>2523</v>
      </c>
      <c r="AD13" s="3" t="s">
        <v>47</v>
      </c>
      <c r="AE13" s="3" t="s">
        <v>176</v>
      </c>
      <c r="AF13" s="5" t="s">
        <v>5976</v>
      </c>
      <c r="AG13" s="3" t="s">
        <v>184</v>
      </c>
      <c r="AH13" s="5" t="s">
        <v>5977</v>
      </c>
      <c r="AI13" s="3" t="s">
        <v>4436</v>
      </c>
      <c r="AK13" s="16">
        <f t="shared" si="0"/>
        <v>86.909999999999854</v>
      </c>
      <c r="AL13" t="str">
        <f t="shared" si="1"/>
        <v xml:space="preserve">  </v>
      </c>
      <c r="AN13" s="23">
        <f t="shared" si="2"/>
        <v>0.65589001352707266</v>
      </c>
      <c r="AQ13" s="25">
        <f t="shared" si="3"/>
        <v>0.25594744707174932</v>
      </c>
      <c r="AR13" s="41">
        <f t="shared" si="4"/>
        <v>3.9070520586973139</v>
      </c>
    </row>
    <row r="14" spans="1:44" x14ac:dyDescent="0.25">
      <c r="A14" s="3" t="s">
        <v>98</v>
      </c>
      <c r="B14" s="4" t="s">
        <v>185</v>
      </c>
      <c r="C14" s="3" t="s">
        <v>63</v>
      </c>
      <c r="D14" s="3" t="s">
        <v>186</v>
      </c>
      <c r="E14" s="3" t="s">
        <v>5978</v>
      </c>
      <c r="F14" s="3" t="s">
        <v>86</v>
      </c>
      <c r="G14" s="3" t="s">
        <v>45</v>
      </c>
      <c r="H14" s="5" t="s">
        <v>46</v>
      </c>
      <c r="I14" s="3" t="s">
        <v>46</v>
      </c>
      <c r="J14" s="3" t="s">
        <v>47</v>
      </c>
      <c r="K14" s="3" t="s">
        <v>143</v>
      </c>
      <c r="L14" s="5" t="s">
        <v>46</v>
      </c>
      <c r="M14" s="3" t="s">
        <v>46</v>
      </c>
      <c r="N14" s="3" t="s">
        <v>2519</v>
      </c>
      <c r="O14" s="3" t="s">
        <v>38</v>
      </c>
      <c r="P14" s="5" t="s">
        <v>46</v>
      </c>
      <c r="Q14" s="3" t="s">
        <v>46</v>
      </c>
      <c r="R14" s="3" t="s">
        <v>47</v>
      </c>
      <c r="S14" s="3" t="s">
        <v>50</v>
      </c>
      <c r="T14" s="5" t="s">
        <v>46</v>
      </c>
      <c r="U14" s="3" t="s">
        <v>2518</v>
      </c>
      <c r="V14" s="3" t="s">
        <v>47</v>
      </c>
      <c r="W14" s="3" t="s">
        <v>176</v>
      </c>
      <c r="X14" s="5" t="s">
        <v>46</v>
      </c>
      <c r="Y14" s="3" t="s">
        <v>2525</v>
      </c>
      <c r="Z14" s="3" t="s">
        <v>47</v>
      </c>
      <c r="AA14" s="3" t="s">
        <v>121</v>
      </c>
      <c r="AB14" s="5" t="s">
        <v>46</v>
      </c>
      <c r="AC14" s="3" t="s">
        <v>4182</v>
      </c>
      <c r="AD14" s="3" t="s">
        <v>47</v>
      </c>
      <c r="AE14" s="3" t="s">
        <v>176</v>
      </c>
      <c r="AF14" s="5" t="s">
        <v>3203</v>
      </c>
      <c r="AG14" s="3" t="s">
        <v>184</v>
      </c>
      <c r="AH14" s="5" t="s">
        <v>5979</v>
      </c>
      <c r="AI14" s="3" t="s">
        <v>5980</v>
      </c>
      <c r="AK14" s="16">
        <f t="shared" si="0"/>
        <v>-142.11000000000013</v>
      </c>
      <c r="AL14" t="str">
        <f t="shared" si="1"/>
        <v xml:space="preserve">  </v>
      </c>
      <c r="AN14" s="23">
        <f t="shared" si="2"/>
        <v>-1.0710003431866271</v>
      </c>
      <c r="AQ14" s="25">
        <f t="shared" si="3"/>
        <v>0.85791536233264176</v>
      </c>
      <c r="AR14" s="41">
        <f t="shared" si="4"/>
        <v>1.1656161480557186</v>
      </c>
    </row>
    <row r="15" spans="1:44" x14ac:dyDescent="0.25">
      <c r="A15" s="3" t="s">
        <v>104</v>
      </c>
      <c r="B15" s="4" t="s">
        <v>54</v>
      </c>
      <c r="C15" s="3" t="s">
        <v>42</v>
      </c>
      <c r="D15" s="3" t="s">
        <v>55</v>
      </c>
      <c r="E15" s="3" t="s">
        <v>5569</v>
      </c>
      <c r="F15" s="3" t="s">
        <v>279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2703</v>
      </c>
      <c r="M15" s="3" t="s">
        <v>47</v>
      </c>
      <c r="N15" s="3" t="s">
        <v>47</v>
      </c>
      <c r="O15" s="3" t="s">
        <v>38</v>
      </c>
      <c r="P15" s="6" t="s">
        <v>46</v>
      </c>
      <c r="Q15" s="7" t="s">
        <v>46</v>
      </c>
      <c r="R15" s="7" t="s">
        <v>48</v>
      </c>
      <c r="S15" s="7" t="s">
        <v>50</v>
      </c>
      <c r="T15" s="5" t="s">
        <v>46</v>
      </c>
      <c r="U15" s="3" t="s">
        <v>4847</v>
      </c>
      <c r="V15" s="3" t="s">
        <v>47</v>
      </c>
      <c r="W15" s="3" t="s">
        <v>176</v>
      </c>
      <c r="X15" s="5" t="s">
        <v>46</v>
      </c>
      <c r="Y15" s="3" t="s">
        <v>2703</v>
      </c>
      <c r="Z15" s="3" t="s">
        <v>47</v>
      </c>
      <c r="AA15" s="3" t="s">
        <v>121</v>
      </c>
      <c r="AB15" s="5" t="s">
        <v>46</v>
      </c>
      <c r="AC15" s="3" t="s">
        <v>46</v>
      </c>
      <c r="AD15" s="3" t="s">
        <v>47</v>
      </c>
      <c r="AE15" s="3" t="s">
        <v>176</v>
      </c>
      <c r="AF15" s="5" t="s">
        <v>2724</v>
      </c>
      <c r="AG15" s="3" t="s">
        <v>184</v>
      </c>
      <c r="AH15" s="5" t="s">
        <v>5981</v>
      </c>
      <c r="AI15" s="3" t="s">
        <v>4526</v>
      </c>
      <c r="AK15" s="16">
        <f t="shared" si="0"/>
        <v>99.360000000000127</v>
      </c>
      <c r="AL15" t="str">
        <f t="shared" si="1"/>
        <v xml:space="preserve">  </v>
      </c>
      <c r="AN15" s="23">
        <f t="shared" si="2"/>
        <v>0.74976733839427212</v>
      </c>
      <c r="AQ15" s="25">
        <f t="shared" si="3"/>
        <v>0.22669742160797557</v>
      </c>
      <c r="AR15" s="41">
        <f t="shared" si="4"/>
        <v>4.4111661831305913</v>
      </c>
    </row>
    <row r="16" spans="1:44" x14ac:dyDescent="0.25">
      <c r="A16" s="3" t="s">
        <v>1109</v>
      </c>
      <c r="B16" s="4" t="s">
        <v>3830</v>
      </c>
      <c r="C16" s="3" t="s">
        <v>42</v>
      </c>
      <c r="D16" s="3" t="s">
        <v>422</v>
      </c>
      <c r="E16" s="3" t="s">
        <v>5982</v>
      </c>
      <c r="F16" s="3" t="s">
        <v>149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46</v>
      </c>
      <c r="N16" s="3" t="s">
        <v>2523</v>
      </c>
      <c r="O16" s="3" t="s">
        <v>38</v>
      </c>
      <c r="P16" s="5" t="s">
        <v>2565</v>
      </c>
      <c r="Q16" s="3" t="s">
        <v>47</v>
      </c>
      <c r="R16" s="3" t="s">
        <v>47</v>
      </c>
      <c r="S16" s="3" t="s">
        <v>50</v>
      </c>
      <c r="T16" s="5" t="s">
        <v>46</v>
      </c>
      <c r="U16" s="3" t="s">
        <v>4847</v>
      </c>
      <c r="V16" s="3" t="s">
        <v>47</v>
      </c>
      <c r="W16" s="3" t="s">
        <v>176</v>
      </c>
      <c r="X16" s="5" t="s">
        <v>46</v>
      </c>
      <c r="Y16" s="3" t="s">
        <v>46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47</v>
      </c>
      <c r="AE16" s="3" t="s">
        <v>176</v>
      </c>
      <c r="AF16" s="5" t="s">
        <v>188</v>
      </c>
      <c r="AG16" s="3" t="s">
        <v>184</v>
      </c>
      <c r="AH16" s="5" t="s">
        <v>5983</v>
      </c>
      <c r="AI16" s="3" t="s">
        <v>5984</v>
      </c>
      <c r="AK16" s="16">
        <f t="shared" si="0"/>
        <v>21.090000000000146</v>
      </c>
      <c r="AL16" t="str">
        <f t="shared" si="1"/>
        <v xml:space="preserve">  </v>
      </c>
      <c r="AN16" s="23">
        <f t="shared" si="2"/>
        <v>0.15958434904844529</v>
      </c>
      <c r="AQ16" s="25">
        <f t="shared" si="3"/>
        <v>0.43660425430700278</v>
      </c>
      <c r="AR16" s="41">
        <f t="shared" si="4"/>
        <v>2.2904037011440566</v>
      </c>
    </row>
    <row r="17" spans="1:44" x14ac:dyDescent="0.25">
      <c r="A17" s="3" t="s">
        <v>1109</v>
      </c>
      <c r="B17" s="4" t="s">
        <v>1107</v>
      </c>
      <c r="C17" s="3" t="s">
        <v>42</v>
      </c>
      <c r="D17" s="3" t="s">
        <v>1103</v>
      </c>
      <c r="E17" s="3" t="s">
        <v>5985</v>
      </c>
      <c r="F17" s="3" t="s">
        <v>143</v>
      </c>
      <c r="G17" s="3" t="s">
        <v>65</v>
      </c>
      <c r="H17" s="5" t="s">
        <v>46</v>
      </c>
      <c r="I17" s="3" t="s">
        <v>46</v>
      </c>
      <c r="J17" s="3" t="s">
        <v>47</v>
      </c>
      <c r="K17" s="3" t="s">
        <v>143</v>
      </c>
      <c r="L17" s="5" t="s">
        <v>46</v>
      </c>
      <c r="M17" s="3" t="s">
        <v>46</v>
      </c>
      <c r="N17" s="3" t="s">
        <v>2525</v>
      </c>
      <c r="O17" s="3" t="s">
        <v>38</v>
      </c>
      <c r="P17" s="5" t="s">
        <v>46</v>
      </c>
      <c r="Q17" s="3" t="s">
        <v>2525</v>
      </c>
      <c r="R17" s="3" t="s">
        <v>47</v>
      </c>
      <c r="S17" s="3" t="s">
        <v>50</v>
      </c>
      <c r="T17" s="5" t="s">
        <v>46</v>
      </c>
      <c r="U17" s="3" t="s">
        <v>4847</v>
      </c>
      <c r="V17" s="3" t="s">
        <v>47</v>
      </c>
      <c r="W17" s="3" t="s">
        <v>176</v>
      </c>
      <c r="X17" s="5" t="s">
        <v>46</v>
      </c>
      <c r="Y17" s="3" t="s">
        <v>2703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47</v>
      </c>
      <c r="AE17" s="3" t="s">
        <v>176</v>
      </c>
      <c r="AF17" s="5" t="s">
        <v>188</v>
      </c>
      <c r="AG17" s="3" t="s">
        <v>184</v>
      </c>
      <c r="AH17" s="5" t="s">
        <v>5983</v>
      </c>
      <c r="AI17" s="3" t="s">
        <v>5615</v>
      </c>
      <c r="AK17" s="16">
        <f t="shared" si="0"/>
        <v>13.090000000000146</v>
      </c>
      <c r="AL17" t="str">
        <f t="shared" si="1"/>
        <v xml:space="preserve">  </v>
      </c>
      <c r="AN17" s="23">
        <f t="shared" si="2"/>
        <v>9.9261570017314379E-2</v>
      </c>
      <c r="AQ17" s="25">
        <f t="shared" si="3"/>
        <v>0.46046529518184875</v>
      </c>
      <c r="AR17" s="41">
        <f t="shared" si="4"/>
        <v>2.1717163279483986</v>
      </c>
    </row>
    <row r="18" spans="1:44" x14ac:dyDescent="0.25">
      <c r="A18" s="3" t="s">
        <v>119</v>
      </c>
      <c r="B18" s="4" t="s">
        <v>2821</v>
      </c>
      <c r="C18" s="3" t="s">
        <v>42</v>
      </c>
      <c r="D18" s="3" t="s">
        <v>354</v>
      </c>
      <c r="E18" s="3" t="s">
        <v>5986</v>
      </c>
      <c r="F18" s="3" t="s">
        <v>56</v>
      </c>
      <c r="G18" s="3" t="s">
        <v>45</v>
      </c>
      <c r="H18" s="5" t="s">
        <v>46</v>
      </c>
      <c r="I18" s="3" t="s">
        <v>46</v>
      </c>
      <c r="J18" s="3" t="s">
        <v>46</v>
      </c>
      <c r="K18" s="3" t="s">
        <v>143</v>
      </c>
      <c r="L18" s="5" t="s">
        <v>46</v>
      </c>
      <c r="M18" s="3" t="s">
        <v>4166</v>
      </c>
      <c r="N18" s="3" t="s">
        <v>47</v>
      </c>
      <c r="O18" s="3" t="s">
        <v>38</v>
      </c>
      <c r="P18" s="5" t="s">
        <v>46</v>
      </c>
      <c r="Q18" s="3" t="s">
        <v>46</v>
      </c>
      <c r="R18" s="3" t="s">
        <v>40</v>
      </c>
      <c r="S18" s="3" t="s">
        <v>50</v>
      </c>
      <c r="T18" s="5" t="s">
        <v>46</v>
      </c>
      <c r="U18" s="3" t="s">
        <v>4847</v>
      </c>
      <c r="V18" s="3" t="s">
        <v>47</v>
      </c>
      <c r="W18" s="3" t="s">
        <v>176</v>
      </c>
      <c r="X18" s="5" t="s">
        <v>4182</v>
      </c>
      <c r="Y18" s="3" t="s">
        <v>47</v>
      </c>
      <c r="Z18" s="3" t="s">
        <v>47</v>
      </c>
      <c r="AA18" s="3" t="s">
        <v>121</v>
      </c>
      <c r="AB18" s="6" t="s">
        <v>46</v>
      </c>
      <c r="AC18" s="7" t="s">
        <v>46</v>
      </c>
      <c r="AD18" s="7" t="s">
        <v>4847</v>
      </c>
      <c r="AE18" s="7" t="s">
        <v>176</v>
      </c>
      <c r="AF18" s="5" t="s">
        <v>2534</v>
      </c>
      <c r="AG18" s="3" t="s">
        <v>184</v>
      </c>
      <c r="AH18" s="5" t="s">
        <v>5987</v>
      </c>
      <c r="AI18" s="3" t="s">
        <v>5988</v>
      </c>
      <c r="AK18" s="16">
        <f t="shared" si="0"/>
        <v>-29.420000000000073</v>
      </c>
      <c r="AL18" t="str">
        <f t="shared" si="1"/>
        <v xml:space="preserve">  </v>
      </c>
      <c r="AN18" s="23">
        <f t="shared" si="2"/>
        <v>-0.22127859705935907</v>
      </c>
      <c r="AQ18" s="25">
        <f t="shared" si="3"/>
        <v>0.58756224299395121</v>
      </c>
      <c r="AR18" s="41">
        <f t="shared" si="4"/>
        <v>1.7019473458751411</v>
      </c>
    </row>
    <row r="19" spans="1:44" x14ac:dyDescent="0.25">
      <c r="A19" s="3" t="s">
        <v>56</v>
      </c>
      <c r="B19" s="4" t="s">
        <v>1104</v>
      </c>
      <c r="C19" s="3" t="s">
        <v>63</v>
      </c>
      <c r="D19" s="3" t="s">
        <v>1103</v>
      </c>
      <c r="E19" s="3" t="s">
        <v>5070</v>
      </c>
      <c r="F19" s="3" t="s">
        <v>220</v>
      </c>
      <c r="G19" s="3" t="s">
        <v>65</v>
      </c>
      <c r="H19" s="5" t="s">
        <v>46</v>
      </c>
      <c r="I19" s="3" t="s">
        <v>46</v>
      </c>
      <c r="J19" s="3" t="s">
        <v>47</v>
      </c>
      <c r="K19" s="3" t="s">
        <v>143</v>
      </c>
      <c r="L19" s="5" t="s">
        <v>46</v>
      </c>
      <c r="M19" s="3" t="s">
        <v>2519</v>
      </c>
      <c r="N19" s="3" t="s">
        <v>47</v>
      </c>
      <c r="O19" s="3" t="s">
        <v>38</v>
      </c>
      <c r="P19" s="5" t="s">
        <v>46</v>
      </c>
      <c r="Q19" s="3" t="s">
        <v>48</v>
      </c>
      <c r="R19" s="3" t="s">
        <v>47</v>
      </c>
      <c r="S19" s="3" t="s">
        <v>50</v>
      </c>
      <c r="T19" s="5" t="s">
        <v>46</v>
      </c>
      <c r="U19" s="3" t="s">
        <v>46</v>
      </c>
      <c r="V19" s="3" t="s">
        <v>47</v>
      </c>
      <c r="W19" s="3" t="s">
        <v>176</v>
      </c>
      <c r="X19" s="5" t="s">
        <v>46</v>
      </c>
      <c r="Y19" s="3" t="s">
        <v>4182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47</v>
      </c>
      <c r="AE19" s="3" t="s">
        <v>176</v>
      </c>
      <c r="AF19" s="5" t="s">
        <v>2538</v>
      </c>
      <c r="AG19" s="3" t="s">
        <v>184</v>
      </c>
      <c r="AH19" s="5" t="s">
        <v>5989</v>
      </c>
      <c r="AI19" s="3" t="s">
        <v>5990</v>
      </c>
      <c r="AK19" s="16">
        <f t="shared" si="0"/>
        <v>109.80999999999995</v>
      </c>
      <c r="AL19" t="str">
        <f t="shared" si="1"/>
        <v xml:space="preserve">  </v>
      </c>
      <c r="AN19" s="23">
        <f t="shared" si="2"/>
        <v>0.82856396850368552</v>
      </c>
      <c r="AQ19" s="25">
        <f t="shared" si="3"/>
        <v>0.20367559189665418</v>
      </c>
      <c r="AR19" s="41">
        <f t="shared" si="4"/>
        <v>4.9097684739141645</v>
      </c>
    </row>
    <row r="20" spans="1:44" x14ac:dyDescent="0.25">
      <c r="A20" s="3" t="s">
        <v>128</v>
      </c>
      <c r="B20" s="4" t="s">
        <v>57</v>
      </c>
      <c r="C20" s="3" t="s">
        <v>42</v>
      </c>
      <c r="D20" s="3" t="s">
        <v>59</v>
      </c>
      <c r="E20" s="3" t="s">
        <v>5991</v>
      </c>
      <c r="F20" s="3" t="s">
        <v>97</v>
      </c>
      <c r="G20" s="3" t="s">
        <v>45</v>
      </c>
      <c r="H20" s="5" t="s">
        <v>46</v>
      </c>
      <c r="I20" s="3" t="s">
        <v>46</v>
      </c>
      <c r="J20" s="3" t="s">
        <v>47</v>
      </c>
      <c r="K20" s="3" t="s">
        <v>138</v>
      </c>
      <c r="L20" s="5" t="s">
        <v>46</v>
      </c>
      <c r="M20" s="3" t="s">
        <v>2703</v>
      </c>
      <c r="N20" s="3" t="s">
        <v>47</v>
      </c>
      <c r="O20" s="3" t="s">
        <v>38</v>
      </c>
      <c r="P20" s="5" t="s">
        <v>46</v>
      </c>
      <c r="Q20" s="3" t="s">
        <v>2525</v>
      </c>
      <c r="R20" s="3" t="s">
        <v>47</v>
      </c>
      <c r="S20" s="3" t="s">
        <v>50</v>
      </c>
      <c r="T20" s="5" t="s">
        <v>46</v>
      </c>
      <c r="U20" s="3" t="s">
        <v>4847</v>
      </c>
      <c r="V20" s="3" t="s">
        <v>47</v>
      </c>
      <c r="W20" s="3" t="s">
        <v>176</v>
      </c>
      <c r="X20" s="5" t="s">
        <v>46</v>
      </c>
      <c r="Y20" s="3" t="s">
        <v>86</v>
      </c>
      <c r="Z20" s="3" t="s">
        <v>47</v>
      </c>
      <c r="AA20" s="3" t="s">
        <v>121</v>
      </c>
      <c r="AB20" s="6" t="s">
        <v>46</v>
      </c>
      <c r="AC20" s="7" t="s">
        <v>46</v>
      </c>
      <c r="AD20" s="7" t="s">
        <v>4847</v>
      </c>
      <c r="AE20" s="7" t="s">
        <v>176</v>
      </c>
      <c r="AF20" s="5" t="s">
        <v>5992</v>
      </c>
      <c r="AG20" s="3" t="s">
        <v>567</v>
      </c>
      <c r="AH20" s="5" t="s">
        <v>5993</v>
      </c>
      <c r="AI20" s="3" t="s">
        <v>5994</v>
      </c>
      <c r="AK20" s="16">
        <f t="shared" si="0"/>
        <v>82.2800000000002</v>
      </c>
      <c r="AL20" t="str">
        <f t="shared" si="1"/>
        <v xml:space="preserve">  </v>
      </c>
      <c r="AN20" s="23">
        <f t="shared" si="2"/>
        <v>0.62097820516280822</v>
      </c>
      <c r="AQ20" s="25">
        <f t="shared" si="3"/>
        <v>0.26730698169794165</v>
      </c>
      <c r="AR20" s="41">
        <f t="shared" si="4"/>
        <v>3.7410171393503124</v>
      </c>
    </row>
    <row r="21" spans="1:44" x14ac:dyDescent="0.25">
      <c r="A21" s="3" t="s">
        <v>131</v>
      </c>
      <c r="B21" s="4" t="s">
        <v>789</v>
      </c>
      <c r="C21" s="3" t="s">
        <v>42</v>
      </c>
      <c r="D21" s="3" t="s">
        <v>90</v>
      </c>
      <c r="E21" s="3" t="s">
        <v>5982</v>
      </c>
      <c r="F21" s="3" t="s">
        <v>154</v>
      </c>
      <c r="G21" s="3" t="s">
        <v>65</v>
      </c>
      <c r="H21" s="5" t="s">
        <v>46</v>
      </c>
      <c r="I21" s="3" t="s">
        <v>47</v>
      </c>
      <c r="J21" s="3" t="s">
        <v>47</v>
      </c>
      <c r="K21" s="3" t="s">
        <v>143</v>
      </c>
      <c r="L21" s="5" t="s">
        <v>46</v>
      </c>
      <c r="M21" s="3" t="s">
        <v>46</v>
      </c>
      <c r="N21" s="3" t="s">
        <v>2523</v>
      </c>
      <c r="O21" s="3" t="s">
        <v>38</v>
      </c>
      <c r="P21" s="5" t="s">
        <v>46</v>
      </c>
      <c r="Q21" s="3" t="s">
        <v>48</v>
      </c>
      <c r="R21" s="3" t="s">
        <v>47</v>
      </c>
      <c r="S21" s="3" t="s">
        <v>50</v>
      </c>
      <c r="T21" s="5" t="s">
        <v>46</v>
      </c>
      <c r="U21" s="3" t="s">
        <v>2565</v>
      </c>
      <c r="V21" s="3" t="s">
        <v>47</v>
      </c>
      <c r="W21" s="3" t="s">
        <v>176</v>
      </c>
      <c r="X21" s="6" t="s">
        <v>46</v>
      </c>
      <c r="Y21" s="7" t="s">
        <v>46</v>
      </c>
      <c r="Z21" s="7" t="s">
        <v>4847</v>
      </c>
      <c r="AA21" s="7" t="s">
        <v>121</v>
      </c>
      <c r="AB21" s="5" t="s">
        <v>46</v>
      </c>
      <c r="AC21" s="3" t="s">
        <v>46</v>
      </c>
      <c r="AD21" s="3" t="s">
        <v>47</v>
      </c>
      <c r="AE21" s="3" t="s">
        <v>176</v>
      </c>
      <c r="AF21" s="5" t="s">
        <v>355</v>
      </c>
      <c r="AG21" s="3" t="s">
        <v>184</v>
      </c>
      <c r="AH21" s="5" t="s">
        <v>5995</v>
      </c>
      <c r="AI21" s="3" t="s">
        <v>5996</v>
      </c>
      <c r="AK21" s="16">
        <f t="shared" si="0"/>
        <v>-29.9699999999998</v>
      </c>
      <c r="AL21" t="str">
        <f t="shared" si="1"/>
        <v xml:space="preserve">  </v>
      </c>
      <c r="AN21" s="23">
        <f t="shared" si="2"/>
        <v>-0.22542578811774727</v>
      </c>
      <c r="AQ21" s="25">
        <f t="shared" si="3"/>
        <v>0.5891759740703264</v>
      </c>
      <c r="AR21" s="41">
        <f t="shared" si="4"/>
        <v>1.6972857754050847</v>
      </c>
    </row>
    <row r="22" spans="1:44" x14ac:dyDescent="0.25">
      <c r="A22" s="3" t="s">
        <v>64</v>
      </c>
      <c r="B22" s="4" t="s">
        <v>2714</v>
      </c>
      <c r="C22" s="3" t="s">
        <v>42</v>
      </c>
      <c r="D22" s="3" t="s">
        <v>115</v>
      </c>
      <c r="E22" s="3" t="s">
        <v>5997</v>
      </c>
      <c r="F22" s="3" t="s">
        <v>196</v>
      </c>
      <c r="G22" s="3" t="s">
        <v>111</v>
      </c>
      <c r="H22" s="5" t="s">
        <v>46</v>
      </c>
      <c r="I22" s="3" t="s">
        <v>46</v>
      </c>
      <c r="J22" s="3" t="s">
        <v>47</v>
      </c>
      <c r="K22" s="3" t="s">
        <v>143</v>
      </c>
      <c r="L22" s="5" t="s">
        <v>46</v>
      </c>
      <c r="M22" s="3" t="s">
        <v>46</v>
      </c>
      <c r="N22" s="3" t="s">
        <v>47</v>
      </c>
      <c r="O22" s="3" t="s">
        <v>38</v>
      </c>
      <c r="P22" s="5" t="s">
        <v>46</v>
      </c>
      <c r="Q22" s="3" t="s">
        <v>48</v>
      </c>
      <c r="R22" s="3" t="s">
        <v>47</v>
      </c>
      <c r="S22" s="3" t="s">
        <v>50</v>
      </c>
      <c r="T22" s="5" t="s">
        <v>46</v>
      </c>
      <c r="U22" s="3" t="s">
        <v>4847</v>
      </c>
      <c r="V22" s="3" t="s">
        <v>47</v>
      </c>
      <c r="W22" s="3" t="s">
        <v>176</v>
      </c>
      <c r="X22" s="5" t="s">
        <v>46</v>
      </c>
      <c r="Y22" s="3" t="s">
        <v>46</v>
      </c>
      <c r="Z22" s="3" t="s">
        <v>47</v>
      </c>
      <c r="AA22" s="3" t="s">
        <v>263</v>
      </c>
      <c r="AB22" s="5" t="s">
        <v>46</v>
      </c>
      <c r="AC22" s="3" t="s">
        <v>4182</v>
      </c>
      <c r="AD22" s="3" t="s">
        <v>47</v>
      </c>
      <c r="AE22" s="3" t="s">
        <v>176</v>
      </c>
      <c r="AF22" s="5" t="s">
        <v>773</v>
      </c>
      <c r="AG22" s="3" t="s">
        <v>215</v>
      </c>
      <c r="AH22" s="5" t="s">
        <v>5998</v>
      </c>
      <c r="AI22" s="3" t="s">
        <v>5861</v>
      </c>
      <c r="AK22" s="16">
        <f t="shared" si="0"/>
        <v>103.01000000000022</v>
      </c>
      <c r="AL22" t="str">
        <f t="shared" si="1"/>
        <v xml:space="preserve">  </v>
      </c>
      <c r="AN22" s="23">
        <f t="shared" si="2"/>
        <v>0.77728960632722632</v>
      </c>
      <c r="AQ22" s="25">
        <f t="shared" si="3"/>
        <v>0.21849396288573641</v>
      </c>
      <c r="AR22" s="41">
        <f t="shared" si="4"/>
        <v>4.5767854946315376</v>
      </c>
    </row>
    <row r="23" spans="1:44" x14ac:dyDescent="0.25">
      <c r="A23" s="3" t="s">
        <v>138</v>
      </c>
      <c r="B23" s="4" t="s">
        <v>3288</v>
      </c>
      <c r="C23" s="3" t="s">
        <v>42</v>
      </c>
      <c r="D23" s="3" t="s">
        <v>380</v>
      </c>
      <c r="E23" s="3" t="s">
        <v>5444</v>
      </c>
      <c r="F23" s="3" t="s">
        <v>223</v>
      </c>
      <c r="G23" s="3" t="s">
        <v>111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46</v>
      </c>
      <c r="M23" s="3" t="s">
        <v>4166</v>
      </c>
      <c r="N23" s="3" t="s">
        <v>47</v>
      </c>
      <c r="O23" s="3" t="s">
        <v>38</v>
      </c>
      <c r="P23" s="5" t="s">
        <v>61</v>
      </c>
      <c r="Q23" s="3" t="s">
        <v>47</v>
      </c>
      <c r="R23" s="3" t="s">
        <v>47</v>
      </c>
      <c r="S23" s="3" t="s">
        <v>50</v>
      </c>
      <c r="T23" s="5" t="s">
        <v>46</v>
      </c>
      <c r="U23" s="3" t="s">
        <v>47</v>
      </c>
      <c r="V23" s="3" t="s">
        <v>47</v>
      </c>
      <c r="W23" s="3" t="s">
        <v>176</v>
      </c>
      <c r="X23" s="5" t="s">
        <v>46</v>
      </c>
      <c r="Y23" s="3" t="s">
        <v>2703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439</v>
      </c>
      <c r="AG23" s="3" t="s">
        <v>184</v>
      </c>
      <c r="AH23" s="5" t="s">
        <v>5999</v>
      </c>
      <c r="AI23" s="3" t="s">
        <v>6000</v>
      </c>
      <c r="AK23" s="16">
        <f t="shared" ref="AK23:AK73" si="5">IF(OR(E23="", ISBLANK(E23)), AH23-AH23,AH23-E23)</f>
        <v>168.98999999999978</v>
      </c>
      <c r="AL23" t="str">
        <f t="shared" ref="AL23:AL73" si="6">IF(AK23&gt;300,B23,"  ")</f>
        <v xml:space="preserve">  </v>
      </c>
      <c r="AN23" s="23">
        <f t="shared" ref="AN23:AN73" si="7">(AK23-$AO$5)/$AP$5</f>
        <v>1.274801726386475</v>
      </c>
      <c r="AQ23" s="25">
        <f t="shared" si="3"/>
        <v>0.10118971475518945</v>
      </c>
      <c r="AR23" s="41">
        <f t="shared" si="4"/>
        <v>9.8824273041911663</v>
      </c>
    </row>
    <row r="24" spans="1:44" x14ac:dyDescent="0.25">
      <c r="A24" s="3" t="s">
        <v>143</v>
      </c>
      <c r="B24" s="4" t="s">
        <v>89</v>
      </c>
      <c r="C24" s="3" t="s">
        <v>42</v>
      </c>
      <c r="D24" s="3" t="s">
        <v>90</v>
      </c>
      <c r="E24" s="3" t="s">
        <v>6001</v>
      </c>
      <c r="F24" s="3" t="s">
        <v>176</v>
      </c>
      <c r="G24" s="3" t="s">
        <v>65</v>
      </c>
      <c r="H24" s="5" t="s">
        <v>46</v>
      </c>
      <c r="I24" s="3" t="s">
        <v>46</v>
      </c>
      <c r="J24" s="3" t="s">
        <v>46</v>
      </c>
      <c r="K24" s="3" t="s">
        <v>138</v>
      </c>
      <c r="L24" s="5" t="s">
        <v>46</v>
      </c>
      <c r="M24" s="3" t="s">
        <v>46</v>
      </c>
      <c r="N24" s="3" t="s">
        <v>4847</v>
      </c>
      <c r="O24" s="3" t="s">
        <v>38</v>
      </c>
      <c r="P24" s="5" t="s">
        <v>2565</v>
      </c>
      <c r="Q24" s="3" t="s">
        <v>47</v>
      </c>
      <c r="R24" s="3" t="s">
        <v>47</v>
      </c>
      <c r="S24" s="3" t="s">
        <v>50</v>
      </c>
      <c r="T24" s="5" t="s">
        <v>46</v>
      </c>
      <c r="U24" s="3" t="s">
        <v>47</v>
      </c>
      <c r="V24" s="3" t="s">
        <v>47</v>
      </c>
      <c r="W24" s="3" t="s">
        <v>176</v>
      </c>
      <c r="X24" s="5" t="s">
        <v>46</v>
      </c>
      <c r="Y24" s="3" t="s">
        <v>4182</v>
      </c>
      <c r="Z24" s="3" t="s">
        <v>47</v>
      </c>
      <c r="AA24" s="3" t="s">
        <v>121</v>
      </c>
      <c r="AB24" s="5" t="s">
        <v>46</v>
      </c>
      <c r="AC24" s="3" t="s">
        <v>2519</v>
      </c>
      <c r="AD24" s="3" t="s">
        <v>47</v>
      </c>
      <c r="AE24" s="3" t="s">
        <v>176</v>
      </c>
      <c r="AF24" s="5" t="s">
        <v>176</v>
      </c>
      <c r="AG24" s="3" t="s">
        <v>567</v>
      </c>
      <c r="AH24" s="5" t="s">
        <v>6002</v>
      </c>
      <c r="AI24" s="3" t="s">
        <v>6003</v>
      </c>
      <c r="AK24" s="16">
        <f t="shared" si="5"/>
        <v>34.9699999999998</v>
      </c>
      <c r="AL24" t="str">
        <f t="shared" si="6"/>
        <v xml:space="preserve">  </v>
      </c>
      <c r="AN24" s="23">
        <f t="shared" si="7"/>
        <v>0.26424437066745476</v>
      </c>
      <c r="AQ24" s="25">
        <f t="shared" si="3"/>
        <v>0.39579581143307374</v>
      </c>
      <c r="AR24" s="41">
        <f t="shared" si="4"/>
        <v>2.5265552871296437</v>
      </c>
    </row>
    <row r="25" spans="1:44" x14ac:dyDescent="0.25">
      <c r="A25" s="3" t="s">
        <v>146</v>
      </c>
      <c r="B25" s="4" t="s">
        <v>376</v>
      </c>
      <c r="C25" s="3" t="s">
        <v>42</v>
      </c>
      <c r="D25" s="3" t="s">
        <v>377</v>
      </c>
      <c r="E25" s="3" t="s">
        <v>5982</v>
      </c>
      <c r="F25" s="3" t="s">
        <v>146</v>
      </c>
      <c r="G25" s="3" t="s">
        <v>45</v>
      </c>
      <c r="H25" s="5" t="s">
        <v>46</v>
      </c>
      <c r="I25" s="3" t="s">
        <v>46</v>
      </c>
      <c r="J25" s="3" t="s">
        <v>46</v>
      </c>
      <c r="K25" s="3" t="s">
        <v>143</v>
      </c>
      <c r="L25" s="5" t="s">
        <v>46</v>
      </c>
      <c r="M25" s="3" t="s">
        <v>46</v>
      </c>
      <c r="N25" s="3" t="s">
        <v>47</v>
      </c>
      <c r="O25" s="3" t="s">
        <v>38</v>
      </c>
      <c r="P25" s="5" t="s">
        <v>46</v>
      </c>
      <c r="Q25" s="3" t="s">
        <v>47</v>
      </c>
      <c r="R25" s="3" t="s">
        <v>47</v>
      </c>
      <c r="S25" s="3" t="s">
        <v>50</v>
      </c>
      <c r="T25" s="5" t="s">
        <v>46</v>
      </c>
      <c r="U25" s="3" t="s">
        <v>2565</v>
      </c>
      <c r="V25" s="3" t="s">
        <v>47</v>
      </c>
      <c r="W25" s="3" t="s">
        <v>176</v>
      </c>
      <c r="X25" s="5" t="s">
        <v>46</v>
      </c>
      <c r="Y25" s="3" t="s">
        <v>46</v>
      </c>
      <c r="Z25" s="3" t="s">
        <v>47</v>
      </c>
      <c r="AA25" s="3" t="s">
        <v>121</v>
      </c>
      <c r="AB25" s="5" t="s">
        <v>61</v>
      </c>
      <c r="AC25" s="3" t="s">
        <v>47</v>
      </c>
      <c r="AD25" s="3" t="s">
        <v>47</v>
      </c>
      <c r="AE25" s="3" t="s">
        <v>176</v>
      </c>
      <c r="AF25" s="5" t="s">
        <v>2733</v>
      </c>
      <c r="AG25" s="3" t="s">
        <v>184</v>
      </c>
      <c r="AH25" s="5" t="s">
        <v>6004</v>
      </c>
      <c r="AI25" s="3" t="s">
        <v>6005</v>
      </c>
      <c r="AK25" s="16">
        <f t="shared" si="5"/>
        <v>-89.539999999999964</v>
      </c>
      <c r="AL25" t="str">
        <f t="shared" si="6"/>
        <v xml:space="preserve">  </v>
      </c>
      <c r="AN25" s="23">
        <f t="shared" si="7"/>
        <v>-0.67460428147830698</v>
      </c>
      <c r="AQ25" s="25">
        <f t="shared" si="3"/>
        <v>0.75003639395251342</v>
      </c>
      <c r="AR25" s="41">
        <f t="shared" si="4"/>
        <v>1.3332686361127595</v>
      </c>
    </row>
    <row r="26" spans="1:44" x14ac:dyDescent="0.25">
      <c r="A26" s="3" t="s">
        <v>149</v>
      </c>
      <c r="B26" s="4" t="s">
        <v>1585</v>
      </c>
      <c r="C26" s="3" t="s">
        <v>42</v>
      </c>
      <c r="D26" s="3" t="s">
        <v>1260</v>
      </c>
      <c r="E26" s="3" t="s">
        <v>6006</v>
      </c>
      <c r="F26" s="3" t="s">
        <v>1121</v>
      </c>
      <c r="G26" s="3" t="s">
        <v>42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46</v>
      </c>
      <c r="M26" s="3" t="s">
        <v>47</v>
      </c>
      <c r="N26" s="3" t="s">
        <v>47</v>
      </c>
      <c r="O26" s="3" t="s">
        <v>38</v>
      </c>
      <c r="P26" s="5" t="s">
        <v>46</v>
      </c>
      <c r="Q26" s="3" t="s">
        <v>47</v>
      </c>
      <c r="R26" s="3" t="s">
        <v>47</v>
      </c>
      <c r="S26" s="3" t="s">
        <v>50</v>
      </c>
      <c r="T26" s="5" t="s">
        <v>46</v>
      </c>
      <c r="U26" s="3" t="s">
        <v>47</v>
      </c>
      <c r="V26" s="3" t="s">
        <v>47</v>
      </c>
      <c r="W26" s="3" t="s">
        <v>176</v>
      </c>
      <c r="X26" s="5" t="s">
        <v>46</v>
      </c>
      <c r="Y26" s="3" t="s">
        <v>2703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47</v>
      </c>
      <c r="AE26" s="3" t="s">
        <v>176</v>
      </c>
      <c r="AF26" s="5" t="s">
        <v>3227</v>
      </c>
      <c r="AG26" s="3" t="s">
        <v>184</v>
      </c>
      <c r="AH26" s="5" t="s">
        <v>6007</v>
      </c>
      <c r="AI26" s="3" t="s">
        <v>6008</v>
      </c>
      <c r="AK26" s="16">
        <f t="shared" si="5"/>
        <v>201.21000000000004</v>
      </c>
      <c r="AL26" t="str">
        <f t="shared" si="6"/>
        <v xml:space="preserve">  </v>
      </c>
      <c r="AN26" s="23">
        <f t="shared" si="7"/>
        <v>1.5177517189343568</v>
      </c>
      <c r="AQ26" s="25">
        <f t="shared" si="3"/>
        <v>6.4538500310431179E-2</v>
      </c>
      <c r="AR26" s="41">
        <f t="shared" si="4"/>
        <v>15.494627163475826</v>
      </c>
    </row>
    <row r="27" spans="1:44" x14ac:dyDescent="0.25">
      <c r="A27" s="3" t="s">
        <v>154</v>
      </c>
      <c r="B27" s="4" t="s">
        <v>3997</v>
      </c>
      <c r="C27" s="3" t="s">
        <v>42</v>
      </c>
      <c r="D27" s="3" t="s">
        <v>1103</v>
      </c>
      <c r="E27" s="3" t="s">
        <v>4354</v>
      </c>
      <c r="F27" s="3" t="s">
        <v>396</v>
      </c>
      <c r="G27" s="3" t="s">
        <v>111</v>
      </c>
      <c r="H27" s="5" t="s">
        <v>46</v>
      </c>
      <c r="I27" s="3" t="s">
        <v>46</v>
      </c>
      <c r="J27" s="3" t="s">
        <v>47</v>
      </c>
      <c r="K27" s="3" t="s">
        <v>143</v>
      </c>
      <c r="L27" s="5" t="s">
        <v>46</v>
      </c>
      <c r="M27" s="3" t="s">
        <v>2564</v>
      </c>
      <c r="N27" s="3" t="s">
        <v>47</v>
      </c>
      <c r="O27" s="3" t="s">
        <v>38</v>
      </c>
      <c r="P27" s="5" t="s">
        <v>46</v>
      </c>
      <c r="Q27" s="3" t="s">
        <v>2518</v>
      </c>
      <c r="R27" s="3" t="s">
        <v>47</v>
      </c>
      <c r="S27" s="3" t="s">
        <v>50</v>
      </c>
      <c r="T27" s="5" t="s">
        <v>46</v>
      </c>
      <c r="U27" s="3" t="s">
        <v>46</v>
      </c>
      <c r="V27" s="3" t="s">
        <v>47</v>
      </c>
      <c r="W27" s="3" t="s">
        <v>176</v>
      </c>
      <c r="X27" s="5" t="s">
        <v>46</v>
      </c>
      <c r="Y27" s="3" t="s">
        <v>2703</v>
      </c>
      <c r="Z27" s="3" t="s">
        <v>47</v>
      </c>
      <c r="AA27" s="3" t="s">
        <v>121</v>
      </c>
      <c r="AB27" s="5" t="s">
        <v>46</v>
      </c>
      <c r="AC27" s="3" t="s">
        <v>47</v>
      </c>
      <c r="AD27" s="3" t="s">
        <v>47</v>
      </c>
      <c r="AE27" s="3" t="s">
        <v>176</v>
      </c>
      <c r="AF27" s="5" t="s">
        <v>67</v>
      </c>
      <c r="AG27" s="3" t="s">
        <v>184</v>
      </c>
      <c r="AH27" s="5" t="s">
        <v>6009</v>
      </c>
      <c r="AI27" s="3" t="s">
        <v>6010</v>
      </c>
      <c r="AK27" s="16">
        <f t="shared" si="5"/>
        <v>39.949999999999818</v>
      </c>
      <c r="AL27" t="str">
        <f t="shared" si="6"/>
        <v xml:space="preserve">  </v>
      </c>
      <c r="AN27" s="23">
        <f t="shared" si="7"/>
        <v>0.30179530061433391</v>
      </c>
      <c r="AQ27" s="25">
        <f t="shared" si="3"/>
        <v>0.38140405675412314</v>
      </c>
      <c r="AR27" s="41">
        <f t="shared" si="4"/>
        <v>2.6218913571877982</v>
      </c>
    </row>
    <row r="28" spans="1:44" x14ac:dyDescent="0.25">
      <c r="A28" s="3" t="s">
        <v>157</v>
      </c>
      <c r="B28" s="4" t="s">
        <v>2496</v>
      </c>
      <c r="C28" s="3" t="s">
        <v>42</v>
      </c>
      <c r="D28" s="3" t="s">
        <v>59</v>
      </c>
      <c r="E28" s="3" t="s">
        <v>6011</v>
      </c>
      <c r="F28" s="3" t="s">
        <v>124</v>
      </c>
      <c r="G28" s="3" t="s">
        <v>65</v>
      </c>
      <c r="H28" s="5" t="s">
        <v>46</v>
      </c>
      <c r="I28" s="3" t="s">
        <v>46</v>
      </c>
      <c r="J28" s="3" t="s">
        <v>47</v>
      </c>
      <c r="K28" s="3" t="s">
        <v>143</v>
      </c>
      <c r="L28" s="5" t="s">
        <v>2703</v>
      </c>
      <c r="M28" s="3" t="s">
        <v>47</v>
      </c>
      <c r="N28" s="3" t="s">
        <v>47</v>
      </c>
      <c r="O28" s="3" t="s">
        <v>38</v>
      </c>
      <c r="P28" s="5" t="s">
        <v>48</v>
      </c>
      <c r="Q28" s="3" t="s">
        <v>47</v>
      </c>
      <c r="R28" s="3" t="s">
        <v>47</v>
      </c>
      <c r="S28" s="3" t="s">
        <v>50</v>
      </c>
      <c r="T28" s="6" t="s">
        <v>46</v>
      </c>
      <c r="U28" s="7" t="s">
        <v>46</v>
      </c>
      <c r="V28" s="7" t="s">
        <v>4847</v>
      </c>
      <c r="W28" s="7" t="s">
        <v>176</v>
      </c>
      <c r="X28" s="5" t="s">
        <v>46</v>
      </c>
      <c r="Y28" s="3" t="s">
        <v>46</v>
      </c>
      <c r="Z28" s="3" t="s">
        <v>47</v>
      </c>
      <c r="AA28" s="3" t="s">
        <v>121</v>
      </c>
      <c r="AB28" s="5" t="s">
        <v>46</v>
      </c>
      <c r="AC28" s="3" t="s">
        <v>46</v>
      </c>
      <c r="AD28" s="3" t="s">
        <v>47</v>
      </c>
      <c r="AE28" s="3" t="s">
        <v>176</v>
      </c>
      <c r="AF28" s="5" t="s">
        <v>189</v>
      </c>
      <c r="AG28" s="3" t="s">
        <v>184</v>
      </c>
      <c r="AH28" s="5" t="s">
        <v>6012</v>
      </c>
      <c r="AI28" s="3" t="s">
        <v>3924</v>
      </c>
      <c r="AK28" s="16">
        <f t="shared" si="5"/>
        <v>62.929999999999836</v>
      </c>
      <c r="AL28" t="str">
        <f t="shared" si="6"/>
        <v xml:space="preserve">  </v>
      </c>
      <c r="AN28" s="23">
        <f t="shared" si="7"/>
        <v>0.47507248338125757</v>
      </c>
      <c r="AQ28" s="25">
        <f t="shared" si="3"/>
        <v>0.31736765528629507</v>
      </c>
      <c r="AR28" s="41">
        <f t="shared" si="4"/>
        <v>3.1509197088717413</v>
      </c>
    </row>
    <row r="29" spans="1:44" x14ac:dyDescent="0.25">
      <c r="A29" s="3" t="s">
        <v>256</v>
      </c>
      <c r="B29" s="4" t="s">
        <v>319</v>
      </c>
      <c r="C29" s="3" t="s">
        <v>42</v>
      </c>
      <c r="D29" s="3" t="s">
        <v>1103</v>
      </c>
      <c r="E29" s="3" t="s">
        <v>6013</v>
      </c>
      <c r="F29" s="3" t="s">
        <v>134</v>
      </c>
      <c r="G29" s="3" t="s">
        <v>45</v>
      </c>
      <c r="H29" s="6" t="s">
        <v>46</v>
      </c>
      <c r="I29" s="7" t="s">
        <v>46</v>
      </c>
      <c r="J29" s="7" t="s">
        <v>46</v>
      </c>
      <c r="K29" s="7" t="s">
        <v>113</v>
      </c>
      <c r="L29" s="5" t="s">
        <v>46</v>
      </c>
      <c r="M29" s="3" t="s">
        <v>47</v>
      </c>
      <c r="N29" s="3" t="s">
        <v>47</v>
      </c>
      <c r="O29" s="3" t="s">
        <v>38</v>
      </c>
      <c r="P29" s="5" t="s">
        <v>46</v>
      </c>
      <c r="Q29" s="3" t="s">
        <v>47</v>
      </c>
      <c r="R29" s="3" t="s">
        <v>47</v>
      </c>
      <c r="S29" s="3" t="s">
        <v>50</v>
      </c>
      <c r="T29" s="5" t="s">
        <v>46</v>
      </c>
      <c r="U29" s="3" t="s">
        <v>4847</v>
      </c>
      <c r="V29" s="3" t="s">
        <v>47</v>
      </c>
      <c r="W29" s="3" t="s">
        <v>176</v>
      </c>
      <c r="X29" s="5" t="s">
        <v>46</v>
      </c>
      <c r="Y29" s="3" t="s">
        <v>2525</v>
      </c>
      <c r="Z29" s="3" t="s">
        <v>47</v>
      </c>
      <c r="AA29" s="3" t="s">
        <v>121</v>
      </c>
      <c r="AB29" s="5" t="s">
        <v>46</v>
      </c>
      <c r="AC29" s="3" t="s">
        <v>2525</v>
      </c>
      <c r="AD29" s="3" t="s">
        <v>47</v>
      </c>
      <c r="AE29" s="3" t="s">
        <v>176</v>
      </c>
      <c r="AF29" s="5" t="s">
        <v>3240</v>
      </c>
      <c r="AG29" s="3" t="s">
        <v>242</v>
      </c>
      <c r="AH29" s="5" t="s">
        <v>6014</v>
      </c>
      <c r="AI29" s="3" t="s">
        <v>6015</v>
      </c>
      <c r="AK29" s="16">
        <f t="shared" si="5"/>
        <v>-101.34000000000015</v>
      </c>
      <c r="AL29" t="str">
        <f t="shared" si="6"/>
        <v xml:space="preserve">  </v>
      </c>
      <c r="AN29" s="23">
        <f t="shared" si="7"/>
        <v>-0.76358038054922639</v>
      </c>
      <c r="AQ29" s="25">
        <f t="shared" si="3"/>
        <v>0.77744132766137719</v>
      </c>
      <c r="AR29" s="41">
        <f t="shared" si="4"/>
        <v>1.2862706990482511</v>
      </c>
    </row>
    <row r="30" spans="1:44" x14ac:dyDescent="0.25">
      <c r="A30" s="3" t="s">
        <v>261</v>
      </c>
      <c r="B30" s="4" t="s">
        <v>2497</v>
      </c>
      <c r="C30" s="3" t="s">
        <v>42</v>
      </c>
      <c r="D30" s="3" t="s">
        <v>59</v>
      </c>
      <c r="E30" s="3" t="s">
        <v>4354</v>
      </c>
      <c r="F30" s="3" t="s">
        <v>78</v>
      </c>
      <c r="G30" s="3" t="s">
        <v>111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2523</v>
      </c>
      <c r="M30" s="3" t="s">
        <v>47</v>
      </c>
      <c r="N30" s="3" t="s">
        <v>47</v>
      </c>
      <c r="O30" s="3" t="s">
        <v>38</v>
      </c>
      <c r="P30" s="5" t="s">
        <v>46</v>
      </c>
      <c r="Q30" s="3" t="s">
        <v>48</v>
      </c>
      <c r="R30" s="3" t="s">
        <v>47</v>
      </c>
      <c r="S30" s="3" t="s">
        <v>50</v>
      </c>
      <c r="T30" s="5" t="s">
        <v>46</v>
      </c>
      <c r="U30" s="3" t="s">
        <v>46</v>
      </c>
      <c r="V30" s="3" t="s">
        <v>47</v>
      </c>
      <c r="W30" s="3" t="s">
        <v>176</v>
      </c>
      <c r="X30" s="5" t="s">
        <v>47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5810</v>
      </c>
      <c r="AG30" s="3" t="s">
        <v>184</v>
      </c>
      <c r="AH30" s="5" t="s">
        <v>6016</v>
      </c>
      <c r="AI30" s="3" t="s">
        <v>3705</v>
      </c>
      <c r="AK30" s="16">
        <f t="shared" si="5"/>
        <v>-15.360000000000127</v>
      </c>
      <c r="AL30" t="str">
        <f t="shared" si="6"/>
        <v xml:space="preserve">  </v>
      </c>
      <c r="AN30" s="23">
        <f t="shared" si="7"/>
        <v>-0.11526131291214695</v>
      </c>
      <c r="AQ30" s="25">
        <f t="shared" si="3"/>
        <v>0.54588099911879806</v>
      </c>
      <c r="AR30" s="41">
        <f t="shared" si="4"/>
        <v>1.8319010949534327</v>
      </c>
    </row>
    <row r="31" spans="1:44" x14ac:dyDescent="0.25">
      <c r="A31" s="3" t="s">
        <v>297</v>
      </c>
      <c r="B31" s="4" t="s">
        <v>1261</v>
      </c>
      <c r="C31" s="3" t="s">
        <v>42</v>
      </c>
      <c r="D31" s="3" t="s">
        <v>1260</v>
      </c>
      <c r="E31" s="3" t="s">
        <v>5047</v>
      </c>
      <c r="F31" s="3" t="s">
        <v>773</v>
      </c>
      <c r="G31" s="3" t="s">
        <v>65</v>
      </c>
      <c r="H31" s="5" t="s">
        <v>46</v>
      </c>
      <c r="I31" s="3" t="s">
        <v>47</v>
      </c>
      <c r="J31" s="3" t="s">
        <v>47</v>
      </c>
      <c r="K31" s="3" t="s">
        <v>143</v>
      </c>
      <c r="L31" s="5" t="s">
        <v>46</v>
      </c>
      <c r="M31" s="3" t="s">
        <v>46</v>
      </c>
      <c r="N31" s="3" t="s">
        <v>2525</v>
      </c>
      <c r="O31" s="3" t="s">
        <v>773</v>
      </c>
      <c r="P31" s="5" t="s">
        <v>86</v>
      </c>
      <c r="Q31" s="3" t="s">
        <v>47</v>
      </c>
      <c r="R31" s="3" t="s">
        <v>47</v>
      </c>
      <c r="S31" s="3" t="s">
        <v>50</v>
      </c>
      <c r="T31" s="5" t="s">
        <v>46</v>
      </c>
      <c r="U31" s="3" t="s">
        <v>4847</v>
      </c>
      <c r="V31" s="3" t="s">
        <v>47</v>
      </c>
      <c r="W31" s="3" t="s">
        <v>176</v>
      </c>
      <c r="X31" s="5" t="s">
        <v>46</v>
      </c>
      <c r="Y31" s="3" t="s">
        <v>46</v>
      </c>
      <c r="Z31" s="3" t="s">
        <v>47</v>
      </c>
      <c r="AA31" s="3" t="s">
        <v>121</v>
      </c>
      <c r="AB31" s="5" t="s">
        <v>46</v>
      </c>
      <c r="AC31" s="3" t="s">
        <v>4907</v>
      </c>
      <c r="AD31" s="3" t="s">
        <v>47</v>
      </c>
      <c r="AE31" s="3" t="s">
        <v>176</v>
      </c>
      <c r="AF31" s="5" t="s">
        <v>3254</v>
      </c>
      <c r="AG31" s="3" t="s">
        <v>187</v>
      </c>
      <c r="AH31" s="5" t="s">
        <v>6017</v>
      </c>
      <c r="AI31" s="3" t="s">
        <v>4955</v>
      </c>
      <c r="AK31" s="16">
        <f t="shared" si="5"/>
        <v>-51.639999999999873</v>
      </c>
      <c r="AL31" t="str">
        <f t="shared" si="6"/>
        <v xml:space="preserve">  </v>
      </c>
      <c r="AN31" s="23">
        <f t="shared" si="7"/>
        <v>-0.38882511581832369</v>
      </c>
      <c r="AQ31" s="25">
        <f t="shared" si="3"/>
        <v>0.65129723989400068</v>
      </c>
      <c r="AR31" s="41">
        <f t="shared" si="4"/>
        <v>1.5353972637174864</v>
      </c>
    </row>
    <row r="32" spans="1:44" x14ac:dyDescent="0.25">
      <c r="A32" s="3" t="s">
        <v>134</v>
      </c>
      <c r="B32" s="4" t="s">
        <v>2708</v>
      </c>
      <c r="C32" s="3" t="s">
        <v>42</v>
      </c>
      <c r="D32" s="3" t="s">
        <v>186</v>
      </c>
      <c r="E32" s="3" t="s">
        <v>6018</v>
      </c>
      <c r="F32" s="3" t="s">
        <v>122</v>
      </c>
      <c r="G32" s="3" t="s">
        <v>65</v>
      </c>
      <c r="H32" s="5" t="s">
        <v>46</v>
      </c>
      <c r="I32" s="3" t="s">
        <v>46</v>
      </c>
      <c r="J32" s="3" t="s">
        <v>47</v>
      </c>
      <c r="K32" s="3" t="s">
        <v>143</v>
      </c>
      <c r="L32" s="5" t="s">
        <v>46</v>
      </c>
      <c r="M32" s="3" t="s">
        <v>46</v>
      </c>
      <c r="N32" s="3" t="s">
        <v>47</v>
      </c>
      <c r="O32" s="3" t="s">
        <v>38</v>
      </c>
      <c r="P32" s="5" t="s">
        <v>2525</v>
      </c>
      <c r="Q32" s="3" t="s">
        <v>47</v>
      </c>
      <c r="R32" s="3" t="s">
        <v>47</v>
      </c>
      <c r="S32" s="3" t="s">
        <v>50</v>
      </c>
      <c r="T32" s="5" t="s">
        <v>46</v>
      </c>
      <c r="U32" s="3" t="s">
        <v>47</v>
      </c>
      <c r="V32" s="3" t="s">
        <v>47</v>
      </c>
      <c r="W32" s="3" t="s">
        <v>176</v>
      </c>
      <c r="X32" s="5" t="s">
        <v>46</v>
      </c>
      <c r="Y32" s="3" t="s">
        <v>47</v>
      </c>
      <c r="Z32" s="3" t="s">
        <v>47</v>
      </c>
      <c r="AA32" s="3" t="s">
        <v>121</v>
      </c>
      <c r="AB32" s="6" t="s">
        <v>46</v>
      </c>
      <c r="AC32" s="7" t="s">
        <v>46</v>
      </c>
      <c r="AD32" s="7" t="s">
        <v>4847</v>
      </c>
      <c r="AE32" s="7" t="s">
        <v>176</v>
      </c>
      <c r="AF32" s="5" t="s">
        <v>4921</v>
      </c>
      <c r="AG32" s="3" t="s">
        <v>184</v>
      </c>
      <c r="AH32" s="5" t="s">
        <v>6019</v>
      </c>
      <c r="AI32" s="3" t="s">
        <v>6020</v>
      </c>
      <c r="AK32" s="16">
        <f t="shared" si="5"/>
        <v>-127.88999999999987</v>
      </c>
      <c r="AL32" t="str">
        <f t="shared" si="6"/>
        <v xml:space="preserve">  </v>
      </c>
      <c r="AN32" s="23">
        <f t="shared" si="7"/>
        <v>-0.96377660345879002</v>
      </c>
      <c r="AQ32" s="25">
        <f t="shared" si="3"/>
        <v>0.83242103046389027</v>
      </c>
      <c r="AR32" s="41">
        <f t="shared" si="4"/>
        <v>1.2013151559166177</v>
      </c>
    </row>
    <row r="33" spans="1:44" x14ac:dyDescent="0.25">
      <c r="A33" s="3" t="s">
        <v>6021</v>
      </c>
      <c r="B33" s="4" t="s">
        <v>371</v>
      </c>
      <c r="C33" s="3" t="s">
        <v>42</v>
      </c>
      <c r="D33" s="3" t="s">
        <v>372</v>
      </c>
      <c r="E33" s="3" t="s">
        <v>6022</v>
      </c>
      <c r="F33" s="3" t="s">
        <v>213</v>
      </c>
      <c r="G33" s="3" t="s">
        <v>111</v>
      </c>
      <c r="H33" s="5" t="s">
        <v>46</v>
      </c>
      <c r="I33" s="3" t="s">
        <v>46</v>
      </c>
      <c r="J33" s="3" t="s">
        <v>47</v>
      </c>
      <c r="K33" s="3" t="s">
        <v>143</v>
      </c>
      <c r="L33" s="5" t="s">
        <v>2703</v>
      </c>
      <c r="M33" s="3" t="s">
        <v>47</v>
      </c>
      <c r="N33" s="3" t="s">
        <v>47</v>
      </c>
      <c r="O33" s="3" t="s">
        <v>38</v>
      </c>
      <c r="P33" s="5" t="s">
        <v>46</v>
      </c>
      <c r="Q33" s="3" t="s">
        <v>2525</v>
      </c>
      <c r="R33" s="3" t="s">
        <v>47</v>
      </c>
      <c r="S33" s="3" t="s">
        <v>50</v>
      </c>
      <c r="T33" s="5" t="s">
        <v>46</v>
      </c>
      <c r="U33" s="3" t="s">
        <v>4847</v>
      </c>
      <c r="V33" s="3" t="s">
        <v>47</v>
      </c>
      <c r="W33" s="3" t="s">
        <v>176</v>
      </c>
      <c r="X33" s="5" t="s">
        <v>46</v>
      </c>
      <c r="Y33" s="3" t="s">
        <v>48</v>
      </c>
      <c r="Z33" s="3" t="s">
        <v>47</v>
      </c>
      <c r="AA33" s="3" t="s">
        <v>121</v>
      </c>
      <c r="AB33" s="5" t="s">
        <v>46</v>
      </c>
      <c r="AC33" s="3" t="s">
        <v>2518</v>
      </c>
      <c r="AD33" s="3" t="s">
        <v>47</v>
      </c>
      <c r="AE33" s="3" t="s">
        <v>176</v>
      </c>
      <c r="AF33" s="5" t="s">
        <v>321</v>
      </c>
      <c r="AG33" s="3" t="s">
        <v>184</v>
      </c>
      <c r="AH33" s="5" t="s">
        <v>6023</v>
      </c>
      <c r="AI33" s="3" t="s">
        <v>4599</v>
      </c>
      <c r="AK33" s="16">
        <f t="shared" si="5"/>
        <v>-70.150000000000091</v>
      </c>
      <c r="AL33" t="str">
        <f t="shared" si="6"/>
        <v xml:space="preserve">  </v>
      </c>
      <c r="AN33" s="23">
        <f t="shared" si="7"/>
        <v>-0.52839694580160435</v>
      </c>
      <c r="AQ33" s="25">
        <f t="shared" si="3"/>
        <v>0.7013880715521883</v>
      </c>
      <c r="AR33" s="41">
        <f t="shared" si="4"/>
        <v>1.4257442356939098</v>
      </c>
    </row>
    <row r="34" spans="1:44" x14ac:dyDescent="0.25">
      <c r="A34" s="3" t="s">
        <v>6021</v>
      </c>
      <c r="B34" s="4" t="s">
        <v>1253</v>
      </c>
      <c r="C34" s="3" t="s">
        <v>42</v>
      </c>
      <c r="D34" s="3" t="s">
        <v>354</v>
      </c>
      <c r="E34" s="3" t="s">
        <v>6024</v>
      </c>
      <c r="F34" s="3" t="s">
        <v>67</v>
      </c>
      <c r="G34" s="3" t="s">
        <v>65</v>
      </c>
      <c r="H34" s="5" t="s">
        <v>46</v>
      </c>
      <c r="I34" s="3" t="s">
        <v>47</v>
      </c>
      <c r="J34" s="3" t="s">
        <v>47</v>
      </c>
      <c r="K34" s="3" t="s">
        <v>143</v>
      </c>
      <c r="L34" s="5" t="s">
        <v>46</v>
      </c>
      <c r="M34" s="3" t="s">
        <v>47</v>
      </c>
      <c r="N34" s="3" t="s">
        <v>47</v>
      </c>
      <c r="O34" s="3" t="s">
        <v>38</v>
      </c>
      <c r="P34" s="5" t="s">
        <v>46</v>
      </c>
      <c r="Q34" s="3" t="s">
        <v>86</v>
      </c>
      <c r="R34" s="3" t="s">
        <v>47</v>
      </c>
      <c r="S34" s="3" t="s">
        <v>50</v>
      </c>
      <c r="T34" s="5" t="s">
        <v>46</v>
      </c>
      <c r="U34" s="3" t="s">
        <v>4847</v>
      </c>
      <c r="V34" s="3" t="s">
        <v>47</v>
      </c>
      <c r="W34" s="3" t="s">
        <v>176</v>
      </c>
      <c r="X34" s="5" t="s">
        <v>46</v>
      </c>
      <c r="Y34" s="3" t="s">
        <v>2703</v>
      </c>
      <c r="Z34" s="3" t="s">
        <v>47</v>
      </c>
      <c r="AA34" s="3" t="s">
        <v>121</v>
      </c>
      <c r="AB34" s="5" t="s">
        <v>46</v>
      </c>
      <c r="AC34" s="3" t="s">
        <v>46</v>
      </c>
      <c r="AD34" s="3" t="s">
        <v>47</v>
      </c>
      <c r="AE34" s="3" t="s">
        <v>176</v>
      </c>
      <c r="AF34" s="5" t="s">
        <v>321</v>
      </c>
      <c r="AG34" s="3" t="s">
        <v>184</v>
      </c>
      <c r="AH34" s="5" t="s">
        <v>6023</v>
      </c>
      <c r="AI34" s="3" t="s">
        <v>6025</v>
      </c>
      <c r="AK34" s="16">
        <f t="shared" si="5"/>
        <v>-68.150000000000091</v>
      </c>
      <c r="AL34" t="str">
        <f t="shared" si="6"/>
        <v xml:space="preserve">  </v>
      </c>
      <c r="AN34" s="23">
        <f t="shared" si="7"/>
        <v>-0.51331625104382161</v>
      </c>
      <c r="AQ34" s="25">
        <f t="shared" si="3"/>
        <v>0.69613494099026996</v>
      </c>
      <c r="AR34" s="41">
        <f t="shared" si="4"/>
        <v>1.4365030989214163</v>
      </c>
    </row>
    <row r="35" spans="1:44" x14ac:dyDescent="0.25">
      <c r="A35" s="3" t="s">
        <v>122</v>
      </c>
      <c r="B35" s="4" t="s">
        <v>4248</v>
      </c>
      <c r="C35" s="3" t="s">
        <v>42</v>
      </c>
      <c r="D35" s="3" t="s">
        <v>140</v>
      </c>
      <c r="E35" s="3" t="s">
        <v>4358</v>
      </c>
      <c r="F35" s="3" t="s">
        <v>497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46</v>
      </c>
      <c r="M35" s="3" t="s">
        <v>2525</v>
      </c>
      <c r="N35" s="3" t="s">
        <v>47</v>
      </c>
      <c r="O35" s="3" t="s">
        <v>38</v>
      </c>
      <c r="P35" s="5" t="s">
        <v>2565</v>
      </c>
      <c r="Q35" s="3" t="s">
        <v>47</v>
      </c>
      <c r="R35" s="3" t="s">
        <v>47</v>
      </c>
      <c r="S35" s="3" t="s">
        <v>50</v>
      </c>
      <c r="T35" s="5" t="s">
        <v>46</v>
      </c>
      <c r="U35" s="3" t="s">
        <v>4847</v>
      </c>
      <c r="V35" s="3" t="s">
        <v>47</v>
      </c>
      <c r="W35" s="3" t="s">
        <v>176</v>
      </c>
      <c r="X35" s="5" t="s">
        <v>2703</v>
      </c>
      <c r="Y35" s="3" t="s">
        <v>47</v>
      </c>
      <c r="Z35" s="3" t="s">
        <v>47</v>
      </c>
      <c r="AA35" s="3" t="s">
        <v>121</v>
      </c>
      <c r="AB35" s="5" t="s">
        <v>46</v>
      </c>
      <c r="AC35" s="3" t="s">
        <v>61</v>
      </c>
      <c r="AD35" s="3" t="s">
        <v>47</v>
      </c>
      <c r="AE35" s="3" t="s">
        <v>176</v>
      </c>
      <c r="AF35" s="5" t="s">
        <v>220</v>
      </c>
      <c r="AG35" s="3" t="s">
        <v>184</v>
      </c>
      <c r="AH35" s="5" t="s">
        <v>6026</v>
      </c>
      <c r="AI35" s="3" t="s">
        <v>3443</v>
      </c>
      <c r="AK35" s="16">
        <f t="shared" si="5"/>
        <v>-23.170000000000073</v>
      </c>
      <c r="AL35" t="str">
        <f t="shared" si="6"/>
        <v xml:space="preserve">  </v>
      </c>
      <c r="AN35" s="23">
        <f t="shared" si="7"/>
        <v>-0.17415142594128805</v>
      </c>
      <c r="AQ35" s="25">
        <f t="shared" si="3"/>
        <v>0.56912677070814044</v>
      </c>
      <c r="AR35" s="41">
        <f t="shared" si="4"/>
        <v>1.7570777750548303</v>
      </c>
    </row>
    <row r="36" spans="1:44" x14ac:dyDescent="0.25">
      <c r="A36" s="3" t="s">
        <v>107</v>
      </c>
      <c r="B36" s="4" t="s">
        <v>1265</v>
      </c>
      <c r="C36" s="3" t="s">
        <v>42</v>
      </c>
      <c r="D36" s="3" t="s">
        <v>354</v>
      </c>
      <c r="E36" s="3" t="s">
        <v>6027</v>
      </c>
      <c r="F36" s="3" t="s">
        <v>489</v>
      </c>
      <c r="G36" s="3" t="s">
        <v>111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4166</v>
      </c>
      <c r="M36" s="3" t="s">
        <v>47</v>
      </c>
      <c r="N36" s="3" t="s">
        <v>47</v>
      </c>
      <c r="O36" s="3" t="s">
        <v>38</v>
      </c>
      <c r="P36" s="5" t="s">
        <v>47</v>
      </c>
      <c r="Q36" s="3" t="s">
        <v>47</v>
      </c>
      <c r="R36" s="3" t="s">
        <v>47</v>
      </c>
      <c r="S36" s="3" t="s">
        <v>50</v>
      </c>
      <c r="T36" s="5" t="s">
        <v>46</v>
      </c>
      <c r="U36" s="3" t="s">
        <v>4182</v>
      </c>
      <c r="V36" s="3" t="s">
        <v>47</v>
      </c>
      <c r="W36" s="3" t="s">
        <v>176</v>
      </c>
      <c r="X36" s="5" t="s">
        <v>46</v>
      </c>
      <c r="Y36" s="3" t="s">
        <v>47</v>
      </c>
      <c r="Z36" s="3" t="s">
        <v>47</v>
      </c>
      <c r="AA36" s="3" t="s">
        <v>121</v>
      </c>
      <c r="AB36" s="6" t="s">
        <v>46</v>
      </c>
      <c r="AC36" s="7" t="s">
        <v>46</v>
      </c>
      <c r="AD36" s="7" t="s">
        <v>4847</v>
      </c>
      <c r="AE36" s="7" t="s">
        <v>176</v>
      </c>
      <c r="AF36" s="5" t="s">
        <v>3265</v>
      </c>
      <c r="AG36" s="3" t="s">
        <v>184</v>
      </c>
      <c r="AH36" s="5" t="s">
        <v>6028</v>
      </c>
      <c r="AI36" s="3" t="s">
        <v>3078</v>
      </c>
      <c r="AK36" s="16">
        <f t="shared" si="5"/>
        <v>-31.420000000000073</v>
      </c>
      <c r="AL36" t="str">
        <f t="shared" si="6"/>
        <v xml:space="preserve">  </v>
      </c>
      <c r="AN36" s="23">
        <f t="shared" si="7"/>
        <v>-0.2363592918171418</v>
      </c>
      <c r="AQ36" s="25">
        <f t="shared" si="3"/>
        <v>0.59342305912360216</v>
      </c>
      <c r="AR36" s="41">
        <f t="shared" si="4"/>
        <v>1.6851384263308737</v>
      </c>
    </row>
    <row r="37" spans="1:44" x14ac:dyDescent="0.25">
      <c r="A37" s="3" t="s">
        <v>279</v>
      </c>
      <c r="B37" s="4" t="s">
        <v>2871</v>
      </c>
      <c r="C37" s="3" t="s">
        <v>42</v>
      </c>
      <c r="D37" s="3" t="s">
        <v>90</v>
      </c>
      <c r="E37" s="3" t="s">
        <v>6029</v>
      </c>
      <c r="F37" s="3" t="s">
        <v>188</v>
      </c>
      <c r="G37" s="3" t="s">
        <v>42</v>
      </c>
      <c r="H37" s="5" t="s">
        <v>46</v>
      </c>
      <c r="I37" s="3" t="s">
        <v>46</v>
      </c>
      <c r="J37" s="3" t="s">
        <v>46</v>
      </c>
      <c r="K37" s="3" t="s">
        <v>138</v>
      </c>
      <c r="L37" s="5" t="s">
        <v>46</v>
      </c>
      <c r="M37" s="3" t="s">
        <v>46</v>
      </c>
      <c r="N37" s="3" t="s">
        <v>4847</v>
      </c>
      <c r="O37" s="3" t="s">
        <v>38</v>
      </c>
      <c r="P37" s="5" t="s">
        <v>2565</v>
      </c>
      <c r="Q37" s="3" t="s">
        <v>47</v>
      </c>
      <c r="R37" s="3" t="s">
        <v>47</v>
      </c>
      <c r="S37" s="3" t="s">
        <v>50</v>
      </c>
      <c r="T37" s="5" t="s">
        <v>46</v>
      </c>
      <c r="U37" s="3" t="s">
        <v>47</v>
      </c>
      <c r="V37" s="3" t="s">
        <v>47</v>
      </c>
      <c r="W37" s="3" t="s">
        <v>176</v>
      </c>
      <c r="X37" s="5" t="s">
        <v>46</v>
      </c>
      <c r="Y37" s="3" t="s">
        <v>47</v>
      </c>
      <c r="Z37" s="3" t="s">
        <v>47</v>
      </c>
      <c r="AA37" s="3" t="s">
        <v>121</v>
      </c>
      <c r="AB37" s="5" t="s">
        <v>46</v>
      </c>
      <c r="AC37" s="3" t="s">
        <v>47</v>
      </c>
      <c r="AD37" s="3" t="s">
        <v>47</v>
      </c>
      <c r="AE37" s="3" t="s">
        <v>176</v>
      </c>
      <c r="AF37" s="5" t="s">
        <v>3270</v>
      </c>
      <c r="AG37" s="3" t="s">
        <v>567</v>
      </c>
      <c r="AH37" s="5" t="s">
        <v>6030</v>
      </c>
      <c r="AI37" s="3" t="s">
        <v>6031</v>
      </c>
      <c r="AK37" s="16">
        <f t="shared" si="5"/>
        <v>-75.929999999999836</v>
      </c>
      <c r="AL37" t="str">
        <f t="shared" si="6"/>
        <v xml:space="preserve">  </v>
      </c>
      <c r="AN37" s="23">
        <f t="shared" si="7"/>
        <v>-0.57198015365159449</v>
      </c>
      <c r="AQ37" s="25">
        <f t="shared" si="3"/>
        <v>0.71633228993773024</v>
      </c>
      <c r="AR37" s="41">
        <f t="shared" si="4"/>
        <v>1.3960001720527335</v>
      </c>
    </row>
    <row r="38" spans="1:44" x14ac:dyDescent="0.25">
      <c r="A38" s="3" t="s">
        <v>281</v>
      </c>
      <c r="B38" s="4" t="s">
        <v>2549</v>
      </c>
      <c r="C38" s="3" t="s">
        <v>42</v>
      </c>
      <c r="D38" s="3" t="s">
        <v>515</v>
      </c>
      <c r="E38" s="3" t="s">
        <v>6032</v>
      </c>
      <c r="F38" s="3" t="s">
        <v>66</v>
      </c>
      <c r="G38" s="3" t="s">
        <v>42</v>
      </c>
      <c r="H38" s="5" t="s">
        <v>46</v>
      </c>
      <c r="I38" s="3" t="s">
        <v>46</v>
      </c>
      <c r="J38" s="3" t="s">
        <v>47</v>
      </c>
      <c r="K38" s="3" t="s">
        <v>143</v>
      </c>
      <c r="L38" s="5" t="s">
        <v>46</v>
      </c>
      <c r="M38" s="3" t="s">
        <v>47</v>
      </c>
      <c r="N38" s="3" t="s">
        <v>47</v>
      </c>
      <c r="O38" s="3" t="s">
        <v>38</v>
      </c>
      <c r="P38" s="5" t="s">
        <v>46</v>
      </c>
      <c r="Q38" s="3" t="s">
        <v>48</v>
      </c>
      <c r="R38" s="3" t="s">
        <v>47</v>
      </c>
      <c r="S38" s="3" t="s">
        <v>50</v>
      </c>
      <c r="T38" s="5" t="s">
        <v>46</v>
      </c>
      <c r="U38" s="3" t="s">
        <v>47</v>
      </c>
      <c r="V38" s="3" t="s">
        <v>47</v>
      </c>
      <c r="W38" s="3" t="s">
        <v>176</v>
      </c>
      <c r="X38" s="5" t="s">
        <v>46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47</v>
      </c>
      <c r="AE38" s="3" t="s">
        <v>67</v>
      </c>
      <c r="AF38" s="5" t="s">
        <v>97</v>
      </c>
      <c r="AG38" s="3" t="s">
        <v>567</v>
      </c>
      <c r="AH38" s="5" t="s">
        <v>6033</v>
      </c>
      <c r="AI38" s="3" t="s">
        <v>5966</v>
      </c>
      <c r="AK38" s="16">
        <f t="shared" si="5"/>
        <v>53.809999999999945</v>
      </c>
      <c r="AL38" t="str">
        <f t="shared" si="6"/>
        <v xml:space="preserve">  </v>
      </c>
      <c r="AN38" s="23">
        <f t="shared" si="7"/>
        <v>0.40630451528576916</v>
      </c>
      <c r="AQ38" s="25">
        <f t="shared" si="3"/>
        <v>0.34225943407310155</v>
      </c>
      <c r="AR38" s="41">
        <f t="shared" si="4"/>
        <v>2.9217602217691239</v>
      </c>
    </row>
    <row r="39" spans="1:44" x14ac:dyDescent="0.25">
      <c r="A39" s="3" t="s">
        <v>236</v>
      </c>
      <c r="B39" s="4" t="s">
        <v>2057</v>
      </c>
      <c r="C39" s="3" t="s">
        <v>63</v>
      </c>
      <c r="D39" s="3" t="s">
        <v>1103</v>
      </c>
      <c r="E39" s="3" t="s">
        <v>6034</v>
      </c>
      <c r="F39" s="3" t="s">
        <v>455</v>
      </c>
      <c r="G39" s="3" t="s">
        <v>42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46</v>
      </c>
      <c r="M39" s="3" t="s">
        <v>2703</v>
      </c>
      <c r="N39" s="3" t="s">
        <v>47</v>
      </c>
      <c r="O39" s="3" t="s">
        <v>38</v>
      </c>
      <c r="P39" s="5" t="s">
        <v>2524</v>
      </c>
      <c r="Q39" s="3" t="s">
        <v>47</v>
      </c>
      <c r="R39" s="3" t="s">
        <v>47</v>
      </c>
      <c r="S39" s="3" t="s">
        <v>50</v>
      </c>
      <c r="T39" s="5" t="s">
        <v>46</v>
      </c>
      <c r="U39" s="3" t="s">
        <v>4182</v>
      </c>
      <c r="V39" s="3" t="s">
        <v>47</v>
      </c>
      <c r="W39" s="3" t="s">
        <v>176</v>
      </c>
      <c r="X39" s="5" t="s">
        <v>47</v>
      </c>
      <c r="Y39" s="3" t="s">
        <v>47</v>
      </c>
      <c r="Z39" s="3" t="s">
        <v>47</v>
      </c>
      <c r="AA39" s="3" t="s">
        <v>121</v>
      </c>
      <c r="AB39" s="5" t="s">
        <v>46</v>
      </c>
      <c r="AC39" s="3" t="s">
        <v>4907</v>
      </c>
      <c r="AD39" s="3" t="s">
        <v>47</v>
      </c>
      <c r="AE39" s="3" t="s">
        <v>176</v>
      </c>
      <c r="AF39" s="5" t="s">
        <v>2628</v>
      </c>
      <c r="AG39" s="3" t="s">
        <v>184</v>
      </c>
      <c r="AH39" s="5" t="s">
        <v>6035</v>
      </c>
      <c r="AI39" s="3" t="s">
        <v>6036</v>
      </c>
      <c r="AK39" s="16">
        <f t="shared" si="5"/>
        <v>235.05000000000018</v>
      </c>
      <c r="AL39" t="str">
        <f t="shared" si="6"/>
        <v xml:space="preserve">  </v>
      </c>
      <c r="AN39" s="23">
        <f t="shared" si="7"/>
        <v>1.7729170742360416</v>
      </c>
      <c r="AQ39" s="25">
        <f t="shared" si="3"/>
        <v>3.8121224481042826E-2</v>
      </c>
      <c r="AR39" s="41">
        <f t="shared" si="4"/>
        <v>26.232105962317306</v>
      </c>
    </row>
    <row r="40" spans="1:44" x14ac:dyDescent="0.25">
      <c r="A40" s="3" t="s">
        <v>315</v>
      </c>
      <c r="B40" s="4" t="s">
        <v>436</v>
      </c>
      <c r="C40" s="3" t="s">
        <v>42</v>
      </c>
      <c r="D40" s="3" t="s">
        <v>354</v>
      </c>
      <c r="E40" s="3" t="s">
        <v>4408</v>
      </c>
      <c r="F40" s="3" t="s">
        <v>50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46</v>
      </c>
      <c r="M40" s="3" t="s">
        <v>46</v>
      </c>
      <c r="N40" s="3" t="s">
        <v>47</v>
      </c>
      <c r="O40" s="3" t="s">
        <v>38</v>
      </c>
      <c r="P40" s="5" t="s">
        <v>2565</v>
      </c>
      <c r="Q40" s="3" t="s">
        <v>47</v>
      </c>
      <c r="R40" s="3" t="s">
        <v>47</v>
      </c>
      <c r="S40" s="3" t="s">
        <v>50</v>
      </c>
      <c r="T40" s="5" t="s">
        <v>46</v>
      </c>
      <c r="U40" s="3" t="s">
        <v>4847</v>
      </c>
      <c r="V40" s="3" t="s">
        <v>47</v>
      </c>
      <c r="W40" s="3" t="s">
        <v>176</v>
      </c>
      <c r="X40" s="5" t="s">
        <v>46</v>
      </c>
      <c r="Y40" s="3" t="s">
        <v>4273</v>
      </c>
      <c r="Z40" s="3" t="s">
        <v>47</v>
      </c>
      <c r="AA40" s="3" t="s">
        <v>121</v>
      </c>
      <c r="AB40" s="5" t="s">
        <v>46</v>
      </c>
      <c r="AC40" s="3" t="s">
        <v>4907</v>
      </c>
      <c r="AD40" s="3" t="s">
        <v>47</v>
      </c>
      <c r="AE40" s="3" t="s">
        <v>176</v>
      </c>
      <c r="AF40" s="5" t="s">
        <v>3273</v>
      </c>
      <c r="AG40" s="3" t="s">
        <v>184</v>
      </c>
      <c r="AH40" s="5" t="s">
        <v>6037</v>
      </c>
      <c r="AI40" s="3" t="s">
        <v>6038</v>
      </c>
      <c r="AK40" s="16">
        <f t="shared" si="5"/>
        <v>-9.9699999999997999</v>
      </c>
      <c r="AL40" t="str">
        <f t="shared" si="6"/>
        <v xml:space="preserve">  </v>
      </c>
      <c r="AN40" s="23">
        <f t="shared" si="7"/>
        <v>-7.4618840539920031E-2</v>
      </c>
      <c r="AQ40" s="25">
        <f t="shared" si="3"/>
        <v>0.52974100833463111</v>
      </c>
      <c r="AR40" s="41">
        <f t="shared" si="4"/>
        <v>1.8877149102421609</v>
      </c>
    </row>
    <row r="41" spans="1:44" x14ac:dyDescent="0.25">
      <c r="A41" s="3" t="s">
        <v>96</v>
      </c>
      <c r="B41" s="4" t="s">
        <v>1131</v>
      </c>
      <c r="C41" s="3" t="s">
        <v>63</v>
      </c>
      <c r="D41" s="3" t="s">
        <v>90</v>
      </c>
      <c r="E41" s="3" t="s">
        <v>42</v>
      </c>
      <c r="F41" s="3" t="s">
        <v>80</v>
      </c>
      <c r="G41" s="3" t="s">
        <v>42</v>
      </c>
      <c r="H41" s="5" t="s">
        <v>46</v>
      </c>
      <c r="I41" s="3" t="s">
        <v>46</v>
      </c>
      <c r="J41" s="3" t="s">
        <v>47</v>
      </c>
      <c r="K41" s="3" t="s">
        <v>143</v>
      </c>
      <c r="L41" s="5" t="s">
        <v>46</v>
      </c>
      <c r="M41" s="3" t="s">
        <v>4182</v>
      </c>
      <c r="N41" s="3" t="s">
        <v>47</v>
      </c>
      <c r="O41" s="3" t="s">
        <v>38</v>
      </c>
      <c r="P41" s="5" t="s">
        <v>86</v>
      </c>
      <c r="Q41" s="3" t="s">
        <v>47</v>
      </c>
      <c r="R41" s="3" t="s">
        <v>47</v>
      </c>
      <c r="S41" s="3" t="s">
        <v>50</v>
      </c>
      <c r="T41" s="5" t="s">
        <v>46</v>
      </c>
      <c r="U41" s="3" t="s">
        <v>47</v>
      </c>
      <c r="V41" s="3" t="s">
        <v>47</v>
      </c>
      <c r="W41" s="3" t="s">
        <v>176</v>
      </c>
      <c r="X41" s="5" t="s">
        <v>2703</v>
      </c>
      <c r="Y41" s="3" t="s">
        <v>47</v>
      </c>
      <c r="Z41" s="3" t="s">
        <v>47</v>
      </c>
      <c r="AA41" s="3" t="s">
        <v>121</v>
      </c>
      <c r="AB41" s="5" t="s">
        <v>46</v>
      </c>
      <c r="AC41" s="3" t="s">
        <v>4182</v>
      </c>
      <c r="AD41" s="3" t="s">
        <v>47</v>
      </c>
      <c r="AE41" s="3" t="s">
        <v>176</v>
      </c>
      <c r="AF41" s="5" t="s">
        <v>2808</v>
      </c>
      <c r="AG41" s="3" t="s">
        <v>184</v>
      </c>
      <c r="AH41" s="5" t="s">
        <v>6039</v>
      </c>
      <c r="AI41" s="3" t="s">
        <v>42</v>
      </c>
      <c r="AK41" s="16">
        <f t="shared" si="5"/>
        <v>0</v>
      </c>
      <c r="AL41" t="str">
        <f t="shared" si="6"/>
        <v xml:space="preserve">  </v>
      </c>
      <c r="AN41" s="23">
        <f t="shared" si="7"/>
        <v>5.5842282762535566E-4</v>
      </c>
      <c r="AQ41" s="25">
        <f t="shared" si="3"/>
        <v>0.49977722153529736</v>
      </c>
      <c r="AR41" s="41">
        <f t="shared" si="4"/>
        <v>2.0008915110777488</v>
      </c>
    </row>
    <row r="42" spans="1:44" x14ac:dyDescent="0.25">
      <c r="A42" s="3" t="s">
        <v>6040</v>
      </c>
      <c r="B42" s="4" t="s">
        <v>4073</v>
      </c>
      <c r="C42" s="3" t="s">
        <v>58</v>
      </c>
      <c r="D42" s="3" t="s">
        <v>1103</v>
      </c>
      <c r="E42" s="3" t="s">
        <v>5419</v>
      </c>
      <c r="F42" s="3" t="s">
        <v>273</v>
      </c>
      <c r="G42" s="3" t="s">
        <v>45</v>
      </c>
      <c r="H42" s="5" t="s">
        <v>46</v>
      </c>
      <c r="I42" s="3" t="s">
        <v>47</v>
      </c>
      <c r="J42" s="3" t="s">
        <v>47</v>
      </c>
      <c r="K42" s="3" t="s">
        <v>143</v>
      </c>
      <c r="L42" s="5" t="s">
        <v>46</v>
      </c>
      <c r="M42" s="3" t="s">
        <v>2564</v>
      </c>
      <c r="N42" s="3" t="s">
        <v>47</v>
      </c>
      <c r="O42" s="3" t="s">
        <v>38</v>
      </c>
      <c r="P42" s="5" t="s">
        <v>2565</v>
      </c>
      <c r="Q42" s="3" t="s">
        <v>47</v>
      </c>
      <c r="R42" s="3" t="s">
        <v>47</v>
      </c>
      <c r="S42" s="3" t="s">
        <v>50</v>
      </c>
      <c r="T42" s="5" t="s">
        <v>46</v>
      </c>
      <c r="U42" s="3" t="s">
        <v>2565</v>
      </c>
      <c r="V42" s="3" t="s">
        <v>47</v>
      </c>
      <c r="W42" s="3" t="s">
        <v>176</v>
      </c>
      <c r="X42" s="5" t="s">
        <v>46</v>
      </c>
      <c r="Y42" s="3" t="s">
        <v>4182</v>
      </c>
      <c r="Z42" s="3" t="s">
        <v>47</v>
      </c>
      <c r="AA42" s="3" t="s">
        <v>121</v>
      </c>
      <c r="AB42" s="6" t="s">
        <v>46</v>
      </c>
      <c r="AC42" s="7" t="s">
        <v>46</v>
      </c>
      <c r="AD42" s="7" t="s">
        <v>4847</v>
      </c>
      <c r="AE42" s="7" t="s">
        <v>176</v>
      </c>
      <c r="AF42" s="5" t="s">
        <v>4949</v>
      </c>
      <c r="AG42" s="3" t="s">
        <v>184</v>
      </c>
      <c r="AH42" s="5" t="s">
        <v>6041</v>
      </c>
      <c r="AI42" s="3" t="s">
        <v>4461</v>
      </c>
      <c r="AK42" s="16">
        <f t="shared" si="5"/>
        <v>-250.0300000000002</v>
      </c>
      <c r="AL42" t="str">
        <f t="shared" si="6"/>
        <v xml:space="preserve">  </v>
      </c>
      <c r="AN42" s="23">
        <f t="shared" si="7"/>
        <v>-1.8847546323165836</v>
      </c>
      <c r="AQ42" s="25">
        <f t="shared" si="3"/>
        <v>0.97026851367263933</v>
      </c>
      <c r="AR42" s="41">
        <f t="shared" si="4"/>
        <v>1.0306425344205201</v>
      </c>
    </row>
    <row r="43" spans="1:44" x14ac:dyDescent="0.25">
      <c r="A43" s="3" t="s">
        <v>6040</v>
      </c>
      <c r="B43" s="4" t="s">
        <v>2501</v>
      </c>
      <c r="C43" s="3" t="s">
        <v>58</v>
      </c>
      <c r="D43" s="3" t="s">
        <v>377</v>
      </c>
      <c r="E43" s="3" t="s">
        <v>4358</v>
      </c>
      <c r="F43" s="3" t="s">
        <v>493</v>
      </c>
      <c r="G43" s="3" t="s">
        <v>65</v>
      </c>
      <c r="H43" s="5" t="s">
        <v>46</v>
      </c>
      <c r="I43" s="3" t="s">
        <v>47</v>
      </c>
      <c r="J43" s="3" t="s">
        <v>47</v>
      </c>
      <c r="K43" s="3" t="s">
        <v>143</v>
      </c>
      <c r="L43" s="5" t="s">
        <v>46</v>
      </c>
      <c r="M43" s="3" t="s">
        <v>40</v>
      </c>
      <c r="N43" s="3" t="s">
        <v>47</v>
      </c>
      <c r="O43" s="3" t="s">
        <v>38</v>
      </c>
      <c r="P43" s="5" t="s">
        <v>2524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4907</v>
      </c>
      <c r="V43" s="3" t="s">
        <v>47</v>
      </c>
      <c r="W43" s="3" t="s">
        <v>176</v>
      </c>
      <c r="X43" s="5" t="s">
        <v>46</v>
      </c>
      <c r="Y43" s="3" t="s">
        <v>86</v>
      </c>
      <c r="Z43" s="3" t="s">
        <v>47</v>
      </c>
      <c r="AA43" s="3" t="s">
        <v>121</v>
      </c>
      <c r="AB43" s="5" t="s">
        <v>46</v>
      </c>
      <c r="AC43" s="3" t="s">
        <v>2519</v>
      </c>
      <c r="AD43" s="3" t="s">
        <v>47</v>
      </c>
      <c r="AE43" s="3" t="s">
        <v>176</v>
      </c>
      <c r="AF43" s="5" t="s">
        <v>4949</v>
      </c>
      <c r="AG43" s="3" t="s">
        <v>184</v>
      </c>
      <c r="AH43" s="5" t="s">
        <v>6041</v>
      </c>
      <c r="AI43" s="3" t="s">
        <v>6042</v>
      </c>
      <c r="AK43" s="16">
        <f t="shared" si="5"/>
        <v>-121.0300000000002</v>
      </c>
      <c r="AL43" t="str">
        <f t="shared" si="6"/>
        <v xml:space="preserve">  </v>
      </c>
      <c r="AN43" s="23">
        <f t="shared" si="7"/>
        <v>-0.9120498204395977</v>
      </c>
      <c r="AQ43" s="25">
        <f t="shared" si="3"/>
        <v>0.81912875406245123</v>
      </c>
      <c r="AR43" s="41">
        <f t="shared" si="4"/>
        <v>1.2208092989539456</v>
      </c>
    </row>
    <row r="44" spans="1:44" x14ac:dyDescent="0.25">
      <c r="A44" s="3" t="s">
        <v>6040</v>
      </c>
      <c r="B44" s="4" t="s">
        <v>95</v>
      </c>
      <c r="C44" s="3" t="s">
        <v>42</v>
      </c>
      <c r="D44" s="3" t="s">
        <v>55</v>
      </c>
      <c r="E44" s="3" t="s">
        <v>5366</v>
      </c>
      <c r="F44" s="3" t="s">
        <v>795</v>
      </c>
      <c r="G44" s="3" t="s">
        <v>111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46</v>
      </c>
      <c r="M44" s="3" t="s">
        <v>47</v>
      </c>
      <c r="N44" s="3" t="s">
        <v>47</v>
      </c>
      <c r="O44" s="3" t="s">
        <v>38</v>
      </c>
      <c r="P44" s="5" t="s">
        <v>2565</v>
      </c>
      <c r="Q44" s="3" t="s">
        <v>47</v>
      </c>
      <c r="R44" s="3" t="s">
        <v>47</v>
      </c>
      <c r="S44" s="3" t="s">
        <v>50</v>
      </c>
      <c r="T44" s="5" t="s">
        <v>46</v>
      </c>
      <c r="U44" s="3" t="s">
        <v>4847</v>
      </c>
      <c r="V44" s="3" t="s">
        <v>47</v>
      </c>
      <c r="W44" s="3" t="s">
        <v>176</v>
      </c>
      <c r="X44" s="5" t="s">
        <v>47</v>
      </c>
      <c r="Y44" s="3" t="s">
        <v>47</v>
      </c>
      <c r="Z44" s="3" t="s">
        <v>47</v>
      </c>
      <c r="AA44" s="3" t="s">
        <v>121</v>
      </c>
      <c r="AB44" s="5" t="s">
        <v>46</v>
      </c>
      <c r="AC44" s="3" t="s">
        <v>46</v>
      </c>
      <c r="AD44" s="3" t="s">
        <v>47</v>
      </c>
      <c r="AE44" s="3" t="s">
        <v>176</v>
      </c>
      <c r="AF44" s="5" t="s">
        <v>4949</v>
      </c>
      <c r="AG44" s="3" t="s">
        <v>184</v>
      </c>
      <c r="AH44" s="5" t="s">
        <v>6041</v>
      </c>
      <c r="AI44" s="3" t="s">
        <v>6043</v>
      </c>
      <c r="AK44" s="16">
        <f t="shared" si="5"/>
        <v>-127.0300000000002</v>
      </c>
      <c r="AL44" t="str">
        <f t="shared" si="6"/>
        <v xml:space="preserve">  </v>
      </c>
      <c r="AN44" s="23">
        <f t="shared" si="7"/>
        <v>-0.9572919047129459</v>
      </c>
      <c r="AQ44" s="25">
        <f t="shared" si="3"/>
        <v>0.83079002990340756</v>
      </c>
      <c r="AR44" s="41">
        <f t="shared" si="4"/>
        <v>1.2036735685384499</v>
      </c>
    </row>
    <row r="45" spans="1:44" x14ac:dyDescent="0.25">
      <c r="A45" s="3" t="s">
        <v>6040</v>
      </c>
      <c r="B45" s="4" t="s">
        <v>2505</v>
      </c>
      <c r="C45" s="3" t="s">
        <v>58</v>
      </c>
      <c r="D45" s="3" t="s">
        <v>43</v>
      </c>
      <c r="E45" s="3" t="s">
        <v>5535</v>
      </c>
      <c r="F45" s="3" t="s">
        <v>799</v>
      </c>
      <c r="G45" s="3" t="s">
        <v>42</v>
      </c>
      <c r="H45" s="5" t="s">
        <v>46</v>
      </c>
      <c r="I45" s="3" t="s">
        <v>46</v>
      </c>
      <c r="J45" s="3" t="s">
        <v>47</v>
      </c>
      <c r="K45" s="3" t="s">
        <v>143</v>
      </c>
      <c r="L45" s="5" t="s">
        <v>4166</v>
      </c>
      <c r="M45" s="3" t="s">
        <v>47</v>
      </c>
      <c r="N45" s="3" t="s">
        <v>47</v>
      </c>
      <c r="O45" s="3" t="s">
        <v>38</v>
      </c>
      <c r="P45" s="5" t="s">
        <v>46</v>
      </c>
      <c r="Q45" s="3" t="s">
        <v>48</v>
      </c>
      <c r="R45" s="3" t="s">
        <v>47</v>
      </c>
      <c r="S45" s="3" t="s">
        <v>50</v>
      </c>
      <c r="T45" s="5" t="s">
        <v>46</v>
      </c>
      <c r="U45" s="3" t="s">
        <v>47</v>
      </c>
      <c r="V45" s="3" t="s">
        <v>47</v>
      </c>
      <c r="W45" s="3" t="s">
        <v>176</v>
      </c>
      <c r="X45" s="5" t="s">
        <v>2703</v>
      </c>
      <c r="Y45" s="3" t="s">
        <v>47</v>
      </c>
      <c r="Z45" s="3" t="s">
        <v>47</v>
      </c>
      <c r="AA45" s="3" t="s">
        <v>121</v>
      </c>
      <c r="AB45" s="5" t="s">
        <v>46</v>
      </c>
      <c r="AC45" s="3" t="s">
        <v>4182</v>
      </c>
      <c r="AD45" s="3" t="s">
        <v>47</v>
      </c>
      <c r="AE45" s="3" t="s">
        <v>176</v>
      </c>
      <c r="AF45" s="5" t="s">
        <v>4949</v>
      </c>
      <c r="AG45" s="3" t="s">
        <v>184</v>
      </c>
      <c r="AH45" s="5" t="s">
        <v>6041</v>
      </c>
      <c r="AI45" s="3" t="s">
        <v>6044</v>
      </c>
      <c r="AK45" s="16">
        <f t="shared" si="5"/>
        <v>68.9699999999998</v>
      </c>
      <c r="AL45" t="str">
        <f t="shared" si="6"/>
        <v xml:space="preserve">  </v>
      </c>
      <c r="AN45" s="23">
        <f t="shared" si="7"/>
        <v>0.52061618154976119</v>
      </c>
      <c r="AQ45" s="25">
        <f t="shared" si="3"/>
        <v>0.30131708730232398</v>
      </c>
      <c r="AR45" s="41">
        <f t="shared" si="4"/>
        <v>3.3187629979864313</v>
      </c>
    </row>
    <row r="46" spans="1:44" x14ac:dyDescent="0.25">
      <c r="A46" s="3" t="s">
        <v>97</v>
      </c>
      <c r="B46" s="4" t="s">
        <v>364</v>
      </c>
      <c r="C46" s="3" t="s">
        <v>42</v>
      </c>
      <c r="D46" s="3" t="s">
        <v>365</v>
      </c>
      <c r="E46" s="3" t="s">
        <v>6045</v>
      </c>
      <c r="F46" s="3" t="s">
        <v>210</v>
      </c>
      <c r="G46" s="3" t="s">
        <v>111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2564</v>
      </c>
      <c r="M46" s="3" t="s">
        <v>47</v>
      </c>
      <c r="N46" s="3" t="s">
        <v>47</v>
      </c>
      <c r="O46" s="3" t="s">
        <v>38</v>
      </c>
      <c r="P46" s="5" t="s">
        <v>2565</v>
      </c>
      <c r="Q46" s="3" t="s">
        <v>47</v>
      </c>
      <c r="R46" s="3" t="s">
        <v>47</v>
      </c>
      <c r="S46" s="3" t="s">
        <v>50</v>
      </c>
      <c r="T46" s="5" t="s">
        <v>46</v>
      </c>
      <c r="U46" s="3" t="s">
        <v>4847</v>
      </c>
      <c r="V46" s="3" t="s">
        <v>47</v>
      </c>
      <c r="W46" s="3" t="s">
        <v>176</v>
      </c>
      <c r="X46" s="5" t="s">
        <v>46</v>
      </c>
      <c r="Y46" s="3" t="s">
        <v>4182</v>
      </c>
      <c r="Z46" s="3" t="s">
        <v>47</v>
      </c>
      <c r="AA46" s="3" t="s">
        <v>212</v>
      </c>
      <c r="AB46" s="5" t="s">
        <v>46</v>
      </c>
      <c r="AC46" s="3" t="s">
        <v>46</v>
      </c>
      <c r="AD46" s="3" t="s">
        <v>47</v>
      </c>
      <c r="AE46" s="3" t="s">
        <v>176</v>
      </c>
      <c r="AF46" s="5" t="s">
        <v>2818</v>
      </c>
      <c r="AG46" s="3" t="s">
        <v>237</v>
      </c>
      <c r="AH46" s="5" t="s">
        <v>3694</v>
      </c>
      <c r="AI46" s="3" t="s">
        <v>6046</v>
      </c>
      <c r="AK46" s="16">
        <f t="shared" si="5"/>
        <v>-171.53999999999996</v>
      </c>
      <c r="AL46" t="str">
        <f t="shared" si="6"/>
        <v xml:space="preserve">  </v>
      </c>
      <c r="AN46" s="23">
        <f t="shared" si="7"/>
        <v>-1.2929127665473987</v>
      </c>
      <c r="AQ46" s="25">
        <f t="shared" si="3"/>
        <v>0.90197938423751278</v>
      </c>
      <c r="AR46" s="41">
        <f t="shared" si="4"/>
        <v>1.108672789506546</v>
      </c>
    </row>
    <row r="47" spans="1:44" x14ac:dyDescent="0.25">
      <c r="A47" s="3" t="s">
        <v>3102</v>
      </c>
      <c r="B47" s="4" t="s">
        <v>2630</v>
      </c>
      <c r="C47" s="3" t="s">
        <v>42</v>
      </c>
      <c r="D47" s="3" t="s">
        <v>115</v>
      </c>
      <c r="E47" s="3">
        <v>1959</v>
      </c>
      <c r="F47" s="3" t="s">
        <v>583</v>
      </c>
      <c r="G47" s="3" t="s">
        <v>42</v>
      </c>
      <c r="H47" s="5" t="s">
        <v>46</v>
      </c>
      <c r="I47" s="3" t="s">
        <v>47</v>
      </c>
      <c r="J47" s="3" t="s">
        <v>47</v>
      </c>
      <c r="K47" s="3" t="s">
        <v>143</v>
      </c>
      <c r="L47" s="5" t="s">
        <v>46</v>
      </c>
      <c r="M47" s="3" t="s">
        <v>2524</v>
      </c>
      <c r="N47" s="3" t="s">
        <v>47</v>
      </c>
      <c r="O47" s="3" t="s">
        <v>38</v>
      </c>
      <c r="P47" s="5" t="s">
        <v>46</v>
      </c>
      <c r="Q47" s="3" t="s">
        <v>47</v>
      </c>
      <c r="R47" s="3" t="s">
        <v>47</v>
      </c>
      <c r="S47" s="3" t="s">
        <v>50</v>
      </c>
      <c r="T47" s="5" t="s">
        <v>46</v>
      </c>
      <c r="U47" s="3" t="s">
        <v>47</v>
      </c>
      <c r="V47" s="3" t="s">
        <v>47</v>
      </c>
      <c r="W47" s="3" t="s">
        <v>176</v>
      </c>
      <c r="X47" s="5" t="s">
        <v>46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2519</v>
      </c>
      <c r="AD47" s="3" t="s">
        <v>47</v>
      </c>
      <c r="AE47" s="3" t="s">
        <v>176</v>
      </c>
      <c r="AF47" s="5" t="s">
        <v>315</v>
      </c>
      <c r="AG47" s="3" t="s">
        <v>184</v>
      </c>
      <c r="AH47" s="5" t="s">
        <v>6047</v>
      </c>
      <c r="AI47" s="3" t="s">
        <v>6048</v>
      </c>
      <c r="AK47" s="16">
        <f t="shared" si="5"/>
        <v>253.69999999999982</v>
      </c>
      <c r="AL47" t="str">
        <f t="shared" si="6"/>
        <v xml:space="preserve">  </v>
      </c>
      <c r="AN47" s="23">
        <f t="shared" si="7"/>
        <v>1.9135445528523627</v>
      </c>
      <c r="AQ47" s="25">
        <f t="shared" si="3"/>
        <v>2.7839187795453579E-2</v>
      </c>
      <c r="AR47" s="41">
        <f t="shared" si="4"/>
        <v>35.920588177623131</v>
      </c>
    </row>
    <row r="48" spans="1:44" x14ac:dyDescent="0.25">
      <c r="A48" s="3" t="s">
        <v>3102</v>
      </c>
      <c r="B48" s="4" t="s">
        <v>2832</v>
      </c>
      <c r="C48" s="3" t="s">
        <v>42</v>
      </c>
      <c r="D48" s="3" t="s">
        <v>426</v>
      </c>
      <c r="E48" s="3" t="s">
        <v>6049</v>
      </c>
      <c r="F48" s="3" t="s">
        <v>107</v>
      </c>
      <c r="G48" s="3" t="s">
        <v>111</v>
      </c>
      <c r="H48" s="5" t="s">
        <v>46</v>
      </c>
      <c r="I48" s="3" t="s">
        <v>46</v>
      </c>
      <c r="J48" s="3" t="s">
        <v>47</v>
      </c>
      <c r="K48" s="3" t="s">
        <v>143</v>
      </c>
      <c r="L48" s="5" t="s">
        <v>47</v>
      </c>
      <c r="M48" s="3" t="s">
        <v>47</v>
      </c>
      <c r="N48" s="3" t="s">
        <v>47</v>
      </c>
      <c r="O48" s="3" t="s">
        <v>38</v>
      </c>
      <c r="P48" s="5" t="s">
        <v>2525</v>
      </c>
      <c r="Q48" s="3" t="s">
        <v>47</v>
      </c>
      <c r="R48" s="3" t="s">
        <v>47</v>
      </c>
      <c r="S48" s="3" t="s">
        <v>50</v>
      </c>
      <c r="T48" s="5" t="s">
        <v>46</v>
      </c>
      <c r="U48" s="3" t="s">
        <v>4847</v>
      </c>
      <c r="V48" s="3" t="s">
        <v>47</v>
      </c>
      <c r="W48" s="3" t="s">
        <v>176</v>
      </c>
      <c r="X48" s="5" t="s">
        <v>46</v>
      </c>
      <c r="Y48" s="3" t="s">
        <v>4847</v>
      </c>
      <c r="Z48" s="3" t="s">
        <v>47</v>
      </c>
      <c r="AA48" s="3" t="s">
        <v>121</v>
      </c>
      <c r="AB48" s="5" t="s">
        <v>46</v>
      </c>
      <c r="AC48" s="3" t="s">
        <v>46</v>
      </c>
      <c r="AD48" s="3" t="s">
        <v>47</v>
      </c>
      <c r="AE48" s="3" t="s">
        <v>176</v>
      </c>
      <c r="AF48" s="5" t="s">
        <v>315</v>
      </c>
      <c r="AG48" s="3" t="s">
        <v>184</v>
      </c>
      <c r="AH48" s="5" t="s">
        <v>6047</v>
      </c>
      <c r="AI48" s="3" t="s">
        <v>6050</v>
      </c>
      <c r="AK48" s="16">
        <f t="shared" si="5"/>
        <v>-266.30000000000018</v>
      </c>
      <c r="AL48" t="str">
        <f t="shared" si="6"/>
        <v xml:space="preserve">  </v>
      </c>
      <c r="AN48" s="23">
        <f t="shared" si="7"/>
        <v>-2.0074360841711458</v>
      </c>
      <c r="AQ48" s="25">
        <f t="shared" si="3"/>
        <v>0.97764837506024127</v>
      </c>
      <c r="AR48" s="41">
        <f t="shared" si="4"/>
        <v>1.0228626421420497</v>
      </c>
    </row>
    <row r="49" spans="1:44" x14ac:dyDescent="0.25">
      <c r="A49" s="3" t="s">
        <v>361</v>
      </c>
      <c r="B49" s="4" t="s">
        <v>2553</v>
      </c>
      <c r="C49" s="3" t="s">
        <v>42</v>
      </c>
      <c r="D49" s="3" t="s">
        <v>55</v>
      </c>
      <c r="E49" s="3" t="s">
        <v>6051</v>
      </c>
      <c r="F49" s="3" t="s">
        <v>1294</v>
      </c>
      <c r="G49" s="3" t="s">
        <v>42</v>
      </c>
      <c r="H49" s="5" t="s">
        <v>46</v>
      </c>
      <c r="I49" s="3" t="s">
        <v>46</v>
      </c>
      <c r="J49" s="3" t="s">
        <v>47</v>
      </c>
      <c r="K49" s="3" t="s">
        <v>143</v>
      </c>
      <c r="L49" s="5" t="s">
        <v>2518</v>
      </c>
      <c r="M49" s="3" t="s">
        <v>47</v>
      </c>
      <c r="N49" s="3" t="s">
        <v>47</v>
      </c>
      <c r="O49" s="3" t="s">
        <v>38</v>
      </c>
      <c r="P49" s="5" t="s">
        <v>46</v>
      </c>
      <c r="Q49" s="3" t="s">
        <v>2518</v>
      </c>
      <c r="R49" s="3" t="s">
        <v>47</v>
      </c>
      <c r="S49" s="3" t="s">
        <v>50</v>
      </c>
      <c r="T49" s="5" t="s">
        <v>2523</v>
      </c>
      <c r="U49" s="3" t="s">
        <v>47</v>
      </c>
      <c r="V49" s="3" t="s">
        <v>47</v>
      </c>
      <c r="W49" s="3" t="s">
        <v>176</v>
      </c>
      <c r="X49" s="5" t="s">
        <v>46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47</v>
      </c>
      <c r="AD49" s="3" t="s">
        <v>47</v>
      </c>
      <c r="AE49" s="3" t="s">
        <v>176</v>
      </c>
      <c r="AF49" s="5" t="s">
        <v>2829</v>
      </c>
      <c r="AG49" s="3" t="s">
        <v>184</v>
      </c>
      <c r="AH49" s="5" t="s">
        <v>6052</v>
      </c>
      <c r="AI49" s="3" t="s">
        <v>6053</v>
      </c>
      <c r="AK49" s="16">
        <f t="shared" si="5"/>
        <v>197.44000000000005</v>
      </c>
      <c r="AL49" t="str">
        <f t="shared" si="6"/>
        <v xml:space="preserve">  </v>
      </c>
      <c r="AN49" s="23">
        <f t="shared" si="7"/>
        <v>1.4893246093159365</v>
      </c>
      <c r="AQ49" s="25">
        <f t="shared" si="3"/>
        <v>6.8200955205143465E-2</v>
      </c>
      <c r="AR49" s="41">
        <f t="shared" si="4"/>
        <v>14.662551235419993</v>
      </c>
    </row>
    <row r="50" spans="1:44" x14ac:dyDescent="0.25">
      <c r="A50" s="3" t="s">
        <v>81</v>
      </c>
      <c r="B50" s="4" t="s">
        <v>434</v>
      </c>
      <c r="C50" s="3" t="s">
        <v>42</v>
      </c>
      <c r="D50" s="3" t="s">
        <v>307</v>
      </c>
      <c r="E50" s="3" t="s">
        <v>6054</v>
      </c>
      <c r="F50" s="3" t="s">
        <v>324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143</v>
      </c>
      <c r="L50" s="5" t="s">
        <v>2703</v>
      </c>
      <c r="M50" s="3" t="s">
        <v>47</v>
      </c>
      <c r="N50" s="3" t="s">
        <v>47</v>
      </c>
      <c r="O50" s="3" t="s">
        <v>38</v>
      </c>
      <c r="P50" s="5" t="s">
        <v>86</v>
      </c>
      <c r="Q50" s="3" t="s">
        <v>47</v>
      </c>
      <c r="R50" s="3" t="s">
        <v>47</v>
      </c>
      <c r="S50" s="3" t="s">
        <v>50</v>
      </c>
      <c r="T50" s="5" t="s">
        <v>46</v>
      </c>
      <c r="U50" s="3" t="s">
        <v>4182</v>
      </c>
      <c r="V50" s="3" t="s">
        <v>47</v>
      </c>
      <c r="W50" s="3" t="s">
        <v>176</v>
      </c>
      <c r="X50" s="5" t="s">
        <v>47</v>
      </c>
      <c r="Y50" s="3" t="s">
        <v>47</v>
      </c>
      <c r="Z50" s="3" t="s">
        <v>47</v>
      </c>
      <c r="AA50" s="3" t="s">
        <v>121</v>
      </c>
      <c r="AB50" s="5" t="s">
        <v>46</v>
      </c>
      <c r="AC50" s="3" t="s">
        <v>2523</v>
      </c>
      <c r="AD50" s="3" t="s">
        <v>47</v>
      </c>
      <c r="AE50" s="3" t="s">
        <v>67</v>
      </c>
      <c r="AF50" s="5" t="s">
        <v>4965</v>
      </c>
      <c r="AG50" s="3" t="s">
        <v>567</v>
      </c>
      <c r="AH50" s="5" t="s">
        <v>6055</v>
      </c>
      <c r="AI50" s="3" t="s">
        <v>2827</v>
      </c>
      <c r="AK50" s="16">
        <f t="shared" si="5"/>
        <v>-56.090000000000146</v>
      </c>
      <c r="AL50" t="str">
        <f t="shared" si="6"/>
        <v xml:space="preserve">  </v>
      </c>
      <c r="AN50" s="23">
        <f t="shared" si="7"/>
        <v>-0.42237966165439228</v>
      </c>
      <c r="AQ50" s="25">
        <f t="shared" si="3"/>
        <v>0.66362603968731992</v>
      </c>
      <c r="AR50" s="41">
        <f t="shared" si="4"/>
        <v>1.5068727569387861</v>
      </c>
    </row>
    <row r="51" spans="1:44" x14ac:dyDescent="0.25">
      <c r="A51" s="3" t="s">
        <v>213</v>
      </c>
      <c r="B51" s="4" t="s">
        <v>3682</v>
      </c>
      <c r="C51" s="3" t="s">
        <v>42</v>
      </c>
      <c r="D51" s="3" t="s">
        <v>1260</v>
      </c>
      <c r="E51" s="3" t="s">
        <v>6056</v>
      </c>
      <c r="F51" s="3" t="s">
        <v>533</v>
      </c>
      <c r="G51" s="3" t="s">
        <v>42</v>
      </c>
      <c r="H51" s="5" t="s">
        <v>46</v>
      </c>
      <c r="I51" s="3" t="s">
        <v>47</v>
      </c>
      <c r="J51" s="3" t="s">
        <v>47</v>
      </c>
      <c r="K51" s="3" t="s">
        <v>143</v>
      </c>
      <c r="L51" s="5" t="s">
        <v>46</v>
      </c>
      <c r="M51" s="3" t="s">
        <v>46</v>
      </c>
      <c r="N51" s="3" t="s">
        <v>47</v>
      </c>
      <c r="O51" s="3" t="s">
        <v>38</v>
      </c>
      <c r="P51" s="5" t="s">
        <v>2565</v>
      </c>
      <c r="Q51" s="3" t="s">
        <v>47</v>
      </c>
      <c r="R51" s="3" t="s">
        <v>47</v>
      </c>
      <c r="S51" s="3" t="s">
        <v>50</v>
      </c>
      <c r="T51" s="5" t="s">
        <v>46</v>
      </c>
      <c r="U51" s="3" t="s">
        <v>47</v>
      </c>
      <c r="V51" s="3" t="s">
        <v>47</v>
      </c>
      <c r="W51" s="3" t="s">
        <v>176</v>
      </c>
      <c r="X51" s="5" t="s">
        <v>46</v>
      </c>
      <c r="Y51" s="3" t="s">
        <v>2523</v>
      </c>
      <c r="Z51" s="3" t="s">
        <v>47</v>
      </c>
      <c r="AA51" s="3" t="s">
        <v>121</v>
      </c>
      <c r="AB51" s="5" t="s">
        <v>46</v>
      </c>
      <c r="AC51" s="3" t="s">
        <v>47</v>
      </c>
      <c r="AD51" s="3" t="s">
        <v>47</v>
      </c>
      <c r="AE51" s="3" t="s">
        <v>176</v>
      </c>
      <c r="AF51" s="5" t="s">
        <v>4965</v>
      </c>
      <c r="AG51" s="3" t="s">
        <v>184</v>
      </c>
      <c r="AH51" s="5" t="s">
        <v>6055</v>
      </c>
      <c r="AI51" s="3" t="s">
        <v>6057</v>
      </c>
      <c r="AK51" s="16">
        <f t="shared" si="5"/>
        <v>187.90999999999985</v>
      </c>
      <c r="AL51" t="str">
        <f t="shared" si="6"/>
        <v xml:space="preserve">  </v>
      </c>
      <c r="AN51" s="23">
        <f t="shared" si="7"/>
        <v>1.4174650987951003</v>
      </c>
      <c r="AQ51" s="25">
        <f t="shared" si="3"/>
        <v>7.8173495718478869E-2</v>
      </c>
      <c r="AR51" s="41">
        <f t="shared" si="4"/>
        <v>12.792059390579578</v>
      </c>
    </row>
    <row r="52" spans="1:44" x14ac:dyDescent="0.25">
      <c r="A52" s="3" t="s">
        <v>189</v>
      </c>
      <c r="B52" s="4" t="s">
        <v>4496</v>
      </c>
      <c r="C52" s="3" t="s">
        <v>42</v>
      </c>
      <c r="D52" s="3" t="s">
        <v>186</v>
      </c>
      <c r="E52" s="3" t="s">
        <v>6058</v>
      </c>
      <c r="F52" s="3" t="s">
        <v>295</v>
      </c>
      <c r="G52" s="3" t="s">
        <v>42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46</v>
      </c>
      <c r="M52" s="3" t="s">
        <v>2518</v>
      </c>
      <c r="N52" s="3" t="s">
        <v>47</v>
      </c>
      <c r="O52" s="3" t="s">
        <v>340</v>
      </c>
      <c r="P52" s="5" t="s">
        <v>2565</v>
      </c>
      <c r="Q52" s="3" t="s">
        <v>47</v>
      </c>
      <c r="R52" s="3" t="s">
        <v>47</v>
      </c>
      <c r="S52" s="3" t="s">
        <v>50</v>
      </c>
      <c r="T52" s="5" t="s">
        <v>46</v>
      </c>
      <c r="U52" s="3" t="s">
        <v>47</v>
      </c>
      <c r="V52" s="3" t="s">
        <v>47</v>
      </c>
      <c r="W52" s="3" t="s">
        <v>176</v>
      </c>
      <c r="X52" s="5" t="s">
        <v>47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46</v>
      </c>
      <c r="AD52" s="3" t="s">
        <v>47</v>
      </c>
      <c r="AE52" s="3" t="s">
        <v>321</v>
      </c>
      <c r="AF52" s="5" t="s">
        <v>281</v>
      </c>
      <c r="AG52" s="3" t="s">
        <v>191</v>
      </c>
      <c r="AH52" s="5" t="s">
        <v>6059</v>
      </c>
      <c r="AI52" s="3" t="s">
        <v>6060</v>
      </c>
      <c r="AK52" s="16">
        <f t="shared" si="5"/>
        <v>159.65999999999985</v>
      </c>
      <c r="AL52" t="str">
        <f t="shared" si="6"/>
        <v xml:space="preserve">  </v>
      </c>
      <c r="AN52" s="23">
        <f t="shared" si="7"/>
        <v>1.2044502853414192</v>
      </c>
      <c r="AQ52" s="25">
        <f t="shared" si="3"/>
        <v>0.1142077931241714</v>
      </c>
      <c r="AR52" s="41">
        <f t="shared" si="4"/>
        <v>8.7559699092754464</v>
      </c>
    </row>
    <row r="53" spans="1:44" x14ac:dyDescent="0.25">
      <c r="A53" s="3" t="s">
        <v>67</v>
      </c>
      <c r="B53" s="4" t="s">
        <v>1262</v>
      </c>
      <c r="C53" s="3" t="s">
        <v>58</v>
      </c>
      <c r="D53" s="3" t="s">
        <v>422</v>
      </c>
      <c r="E53" s="3" t="s">
        <v>5997</v>
      </c>
      <c r="F53" s="3" t="s">
        <v>294</v>
      </c>
      <c r="G53" s="3" t="s">
        <v>111</v>
      </c>
      <c r="H53" s="5" t="s">
        <v>46</v>
      </c>
      <c r="I53" s="3" t="s">
        <v>46</v>
      </c>
      <c r="J53" s="3" t="s">
        <v>47</v>
      </c>
      <c r="K53" s="3" t="s">
        <v>143</v>
      </c>
      <c r="L53" s="5" t="s">
        <v>46</v>
      </c>
      <c r="M53" s="3" t="s">
        <v>2564</v>
      </c>
      <c r="N53" s="3" t="s">
        <v>47</v>
      </c>
      <c r="O53" s="3" t="s">
        <v>38</v>
      </c>
      <c r="P53" s="5" t="s">
        <v>2565</v>
      </c>
      <c r="Q53" s="3" t="s">
        <v>47</v>
      </c>
      <c r="R53" s="3" t="s">
        <v>47</v>
      </c>
      <c r="S53" s="3" t="s">
        <v>50</v>
      </c>
      <c r="T53" s="5" t="s">
        <v>46</v>
      </c>
      <c r="U53" s="3" t="s">
        <v>47</v>
      </c>
      <c r="V53" s="3" t="s">
        <v>47</v>
      </c>
      <c r="W53" s="3" t="s">
        <v>176</v>
      </c>
      <c r="X53" s="5" t="s">
        <v>46</v>
      </c>
      <c r="Y53" s="3" t="s">
        <v>2703</v>
      </c>
      <c r="Z53" s="3" t="s">
        <v>47</v>
      </c>
      <c r="AA53" s="3" t="s">
        <v>121</v>
      </c>
      <c r="AB53" s="5" t="s">
        <v>4907</v>
      </c>
      <c r="AC53" s="3" t="s">
        <v>47</v>
      </c>
      <c r="AD53" s="3" t="s">
        <v>47</v>
      </c>
      <c r="AE53" s="3" t="s">
        <v>176</v>
      </c>
      <c r="AF53" s="5" t="s">
        <v>4969</v>
      </c>
      <c r="AG53" s="3" t="s">
        <v>184</v>
      </c>
      <c r="AH53" s="5" t="s">
        <v>6061</v>
      </c>
      <c r="AI53" s="3" t="s">
        <v>6062</v>
      </c>
      <c r="AK53" s="16">
        <f t="shared" si="5"/>
        <v>-216.09999999999991</v>
      </c>
      <c r="AL53" t="str">
        <f t="shared" si="6"/>
        <v xml:space="preserve">  </v>
      </c>
      <c r="AN53" s="23">
        <f t="shared" si="7"/>
        <v>-1.6289106457507974</v>
      </c>
      <c r="AQ53" s="25">
        <f t="shared" si="3"/>
        <v>0.94833403194227883</v>
      </c>
      <c r="AR53" s="41">
        <f t="shared" si="4"/>
        <v>1.0544807697683318</v>
      </c>
    </row>
    <row r="54" spans="1:44" x14ac:dyDescent="0.25">
      <c r="A54" s="3" t="s">
        <v>176</v>
      </c>
      <c r="B54" s="4" t="s">
        <v>105</v>
      </c>
      <c r="C54" s="3" t="s">
        <v>58</v>
      </c>
      <c r="D54" s="3" t="s">
        <v>55</v>
      </c>
      <c r="E54" s="3" t="s">
        <v>6063</v>
      </c>
      <c r="F54" s="3" t="s">
        <v>299</v>
      </c>
      <c r="G54" s="3" t="s">
        <v>42</v>
      </c>
      <c r="H54" s="5" t="s">
        <v>46</v>
      </c>
      <c r="I54" s="3" t="s">
        <v>47</v>
      </c>
      <c r="J54" s="3" t="s">
        <v>47</v>
      </c>
      <c r="K54" s="3" t="s">
        <v>143</v>
      </c>
      <c r="L54" s="5" t="s">
        <v>46</v>
      </c>
      <c r="M54" s="3" t="s">
        <v>47</v>
      </c>
      <c r="N54" s="3" t="s">
        <v>47</v>
      </c>
      <c r="O54" s="3" t="s">
        <v>38</v>
      </c>
      <c r="P54" s="5" t="s">
        <v>86</v>
      </c>
      <c r="Q54" s="3" t="s">
        <v>47</v>
      </c>
      <c r="R54" s="3" t="s">
        <v>47</v>
      </c>
      <c r="S54" s="3" t="s">
        <v>50</v>
      </c>
      <c r="T54" s="5" t="s">
        <v>46</v>
      </c>
      <c r="U54" s="3" t="s">
        <v>47</v>
      </c>
      <c r="V54" s="3" t="s">
        <v>47</v>
      </c>
      <c r="W54" s="3" t="s">
        <v>176</v>
      </c>
      <c r="X54" s="5" t="s">
        <v>46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46</v>
      </c>
      <c r="AD54" s="3" t="s">
        <v>47</v>
      </c>
      <c r="AE54" s="3" t="s">
        <v>189</v>
      </c>
      <c r="AF54" s="5" t="s">
        <v>279</v>
      </c>
      <c r="AG54" s="3" t="s">
        <v>237</v>
      </c>
      <c r="AH54" s="5" t="s">
        <v>6064</v>
      </c>
      <c r="AI54" s="3" t="s">
        <v>6065</v>
      </c>
      <c r="AK54" s="16">
        <f t="shared" si="5"/>
        <v>50.639999999999873</v>
      </c>
      <c r="AL54" t="str">
        <f t="shared" si="6"/>
        <v xml:space="preserve">  </v>
      </c>
      <c r="AN54" s="23">
        <f t="shared" si="7"/>
        <v>0.38240161409468298</v>
      </c>
      <c r="AQ54" s="25">
        <f t="shared" si="3"/>
        <v>0.35108174665779412</v>
      </c>
      <c r="AR54" s="41">
        <f t="shared" si="4"/>
        <v>2.848339480818177</v>
      </c>
    </row>
    <row r="55" spans="1:44" x14ac:dyDescent="0.25">
      <c r="A55" s="3" t="s">
        <v>439</v>
      </c>
      <c r="B55" s="4" t="s">
        <v>487</v>
      </c>
      <c r="C55" s="3" t="s">
        <v>58</v>
      </c>
      <c r="D55" s="3" t="s">
        <v>426</v>
      </c>
      <c r="E55" s="3" t="s">
        <v>5096</v>
      </c>
      <c r="F55" s="3" t="s">
        <v>1871</v>
      </c>
      <c r="G55" s="3" t="s">
        <v>111</v>
      </c>
      <c r="H55" s="5" t="s">
        <v>46</v>
      </c>
      <c r="I55" s="3" t="s">
        <v>46</v>
      </c>
      <c r="J55" s="3" t="s">
        <v>47</v>
      </c>
      <c r="K55" s="3" t="s">
        <v>143</v>
      </c>
      <c r="L55" s="5" t="s">
        <v>48</v>
      </c>
      <c r="M55" s="3" t="s">
        <v>47</v>
      </c>
      <c r="N55" s="3" t="s">
        <v>47</v>
      </c>
      <c r="O55" s="3" t="s">
        <v>38</v>
      </c>
      <c r="P55" s="5" t="s">
        <v>47</v>
      </c>
      <c r="Q55" s="3" t="s">
        <v>47</v>
      </c>
      <c r="R55" s="3" t="s">
        <v>47</v>
      </c>
      <c r="S55" s="3" t="s">
        <v>50</v>
      </c>
      <c r="T55" s="5" t="s">
        <v>46</v>
      </c>
      <c r="U55" s="3" t="s">
        <v>47</v>
      </c>
      <c r="V55" s="3" t="s">
        <v>47</v>
      </c>
      <c r="W55" s="3" t="s">
        <v>176</v>
      </c>
      <c r="X55" s="5" t="s">
        <v>46</v>
      </c>
      <c r="Y55" s="3" t="s">
        <v>47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47</v>
      </c>
      <c r="AE55" s="3" t="s">
        <v>176</v>
      </c>
      <c r="AF55" s="5" t="s">
        <v>107</v>
      </c>
      <c r="AG55" s="3" t="s">
        <v>184</v>
      </c>
      <c r="AH55" s="5" t="s">
        <v>6066</v>
      </c>
      <c r="AI55" s="3" t="s">
        <v>5627</v>
      </c>
      <c r="AK55" s="16">
        <f t="shared" si="5"/>
        <v>-71.380000000000109</v>
      </c>
      <c r="AL55" t="str">
        <f t="shared" si="6"/>
        <v xml:space="preserve">  </v>
      </c>
      <c r="AN55" s="23">
        <f t="shared" si="7"/>
        <v>-0.53767157307764091</v>
      </c>
      <c r="AQ55" s="25">
        <f t="shared" si="3"/>
        <v>0.70459809602797363</v>
      </c>
      <c r="AR55" s="41">
        <f t="shared" si="4"/>
        <v>1.4192487967783247</v>
      </c>
    </row>
    <row r="56" spans="1:44" x14ac:dyDescent="0.25">
      <c r="A56" s="3" t="s">
        <v>773</v>
      </c>
      <c r="B56" s="4" t="s">
        <v>545</v>
      </c>
      <c r="C56" s="3" t="s">
        <v>42</v>
      </c>
      <c r="D56" s="3" t="s">
        <v>55</v>
      </c>
      <c r="E56" s="3" t="s">
        <v>6067</v>
      </c>
      <c r="F56" s="3" t="s">
        <v>746</v>
      </c>
      <c r="G56" s="3" t="s">
        <v>42</v>
      </c>
      <c r="H56" s="5" t="s">
        <v>46</v>
      </c>
      <c r="I56" s="3" t="s">
        <v>47</v>
      </c>
      <c r="J56" s="3" t="s">
        <v>47</v>
      </c>
      <c r="K56" s="3" t="s">
        <v>143</v>
      </c>
      <c r="L56" s="5" t="s">
        <v>46</v>
      </c>
      <c r="M56" s="3" t="s">
        <v>47</v>
      </c>
      <c r="N56" s="3" t="s">
        <v>47</v>
      </c>
      <c r="O56" s="3" t="s">
        <v>38</v>
      </c>
      <c r="P56" s="5" t="s">
        <v>2525</v>
      </c>
      <c r="Q56" s="3" t="s">
        <v>47</v>
      </c>
      <c r="R56" s="3" t="s">
        <v>47</v>
      </c>
      <c r="S56" s="3" t="s">
        <v>50</v>
      </c>
      <c r="T56" s="5" t="s">
        <v>46</v>
      </c>
      <c r="U56" s="3" t="s">
        <v>4847</v>
      </c>
      <c r="V56" s="3" t="s">
        <v>47</v>
      </c>
      <c r="W56" s="3" t="s">
        <v>176</v>
      </c>
      <c r="X56" s="5" t="s">
        <v>46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4907</v>
      </c>
      <c r="AD56" s="3" t="s">
        <v>47</v>
      </c>
      <c r="AE56" s="3" t="s">
        <v>176</v>
      </c>
      <c r="AF56" s="5" t="s">
        <v>2674</v>
      </c>
      <c r="AG56" s="3" t="s">
        <v>184</v>
      </c>
      <c r="AH56" s="5" t="s">
        <v>6068</v>
      </c>
      <c r="AI56" s="3" t="s">
        <v>6069</v>
      </c>
      <c r="AK56" s="16">
        <f t="shared" si="5"/>
        <v>-19.889999999999873</v>
      </c>
      <c r="AL56" t="str">
        <f t="shared" si="6"/>
        <v xml:space="preserve">  </v>
      </c>
      <c r="AN56" s="23">
        <f t="shared" si="7"/>
        <v>-0.14941908653852287</v>
      </c>
      <c r="AQ56" s="25">
        <f t="shared" si="3"/>
        <v>0.55938852404515527</v>
      </c>
      <c r="AR56" s="41">
        <f t="shared" si="4"/>
        <v>1.7876662766847848</v>
      </c>
    </row>
    <row r="57" spans="1:44" x14ac:dyDescent="0.25">
      <c r="A57" s="3" t="s">
        <v>355</v>
      </c>
      <c r="B57" s="4" t="s">
        <v>5443</v>
      </c>
      <c r="C57" s="3" t="s">
        <v>42</v>
      </c>
      <c r="D57" s="3" t="s">
        <v>307</v>
      </c>
      <c r="E57" s="3" t="s">
        <v>6070</v>
      </c>
      <c r="F57" s="3" t="s">
        <v>121</v>
      </c>
      <c r="G57" s="3" t="s">
        <v>111</v>
      </c>
      <c r="H57" s="5" t="s">
        <v>46</v>
      </c>
      <c r="I57" s="3" t="s">
        <v>46</v>
      </c>
      <c r="J57" s="3" t="s">
        <v>47</v>
      </c>
      <c r="K57" s="3" t="s">
        <v>143</v>
      </c>
      <c r="L57" s="5" t="s">
        <v>2525</v>
      </c>
      <c r="M57" s="3" t="s">
        <v>47</v>
      </c>
      <c r="N57" s="3" t="s">
        <v>47</v>
      </c>
      <c r="O57" s="3" t="s">
        <v>38</v>
      </c>
      <c r="P57" s="5" t="s">
        <v>86</v>
      </c>
      <c r="Q57" s="3" t="s">
        <v>47</v>
      </c>
      <c r="R57" s="3" t="s">
        <v>47</v>
      </c>
      <c r="S57" s="3" t="s">
        <v>50</v>
      </c>
      <c r="T57" s="5" t="s">
        <v>46</v>
      </c>
      <c r="U57" s="3" t="s">
        <v>47</v>
      </c>
      <c r="V57" s="3" t="s">
        <v>47</v>
      </c>
      <c r="W57" s="3" t="s">
        <v>176</v>
      </c>
      <c r="X57" s="5" t="s">
        <v>46</v>
      </c>
      <c r="Y57" s="3" t="s">
        <v>47</v>
      </c>
      <c r="Z57" s="3" t="s">
        <v>47</v>
      </c>
      <c r="AA57" s="3" t="s">
        <v>60</v>
      </c>
      <c r="AB57" s="5" t="s">
        <v>46</v>
      </c>
      <c r="AC57" s="3" t="s">
        <v>47</v>
      </c>
      <c r="AD57" s="3" t="s">
        <v>47</v>
      </c>
      <c r="AE57" s="3" t="s">
        <v>176</v>
      </c>
      <c r="AF57" s="5" t="s">
        <v>2868</v>
      </c>
      <c r="AG57" s="3" t="s">
        <v>567</v>
      </c>
      <c r="AH57" s="5" t="s">
        <v>6071</v>
      </c>
      <c r="AI57" s="3" t="s">
        <v>6072</v>
      </c>
      <c r="AK57" s="16">
        <f t="shared" si="5"/>
        <v>-217.90999999999985</v>
      </c>
      <c r="AL57" t="str">
        <f t="shared" si="6"/>
        <v xml:space="preserve">  </v>
      </c>
      <c r="AN57" s="23">
        <f t="shared" si="7"/>
        <v>-1.6425586745065903</v>
      </c>
      <c r="AQ57" s="25">
        <f t="shared" si="3"/>
        <v>0.94976286151713563</v>
      </c>
      <c r="AR57" s="41">
        <f t="shared" si="4"/>
        <v>1.0528944018748179</v>
      </c>
    </row>
    <row r="58" spans="1:44" x14ac:dyDescent="0.25">
      <c r="A58" s="3" t="s">
        <v>821</v>
      </c>
      <c r="B58" s="4" t="s">
        <v>1768</v>
      </c>
      <c r="C58" s="3" t="s">
        <v>278</v>
      </c>
      <c r="D58" s="3" t="s">
        <v>1103</v>
      </c>
      <c r="E58" s="3" t="s">
        <v>6073</v>
      </c>
      <c r="F58" s="3" t="s">
        <v>1142</v>
      </c>
      <c r="G58" s="3" t="s">
        <v>42</v>
      </c>
      <c r="H58" s="5" t="s">
        <v>46</v>
      </c>
      <c r="I58" s="3" t="s">
        <v>46</v>
      </c>
      <c r="J58" s="3" t="s">
        <v>47</v>
      </c>
      <c r="K58" s="3" t="s">
        <v>143</v>
      </c>
      <c r="L58" s="5" t="s">
        <v>48</v>
      </c>
      <c r="M58" s="3" t="s">
        <v>47</v>
      </c>
      <c r="N58" s="3" t="s">
        <v>47</v>
      </c>
      <c r="O58" s="3" t="s">
        <v>38</v>
      </c>
      <c r="P58" s="5" t="s">
        <v>48</v>
      </c>
      <c r="Q58" s="3" t="s">
        <v>47</v>
      </c>
      <c r="R58" s="3" t="s">
        <v>47</v>
      </c>
      <c r="S58" s="3" t="s">
        <v>50</v>
      </c>
      <c r="T58" s="5" t="s">
        <v>46</v>
      </c>
      <c r="U58" s="3" t="s">
        <v>47</v>
      </c>
      <c r="V58" s="3" t="s">
        <v>47</v>
      </c>
      <c r="W58" s="3" t="s">
        <v>176</v>
      </c>
      <c r="X58" s="5" t="s">
        <v>47</v>
      </c>
      <c r="Y58" s="3" t="s">
        <v>47</v>
      </c>
      <c r="Z58" s="3" t="s">
        <v>47</v>
      </c>
      <c r="AA58" s="3" t="s">
        <v>121</v>
      </c>
      <c r="AB58" s="5" t="s">
        <v>46</v>
      </c>
      <c r="AC58" s="3" t="s">
        <v>4907</v>
      </c>
      <c r="AD58" s="3" t="s">
        <v>47</v>
      </c>
      <c r="AE58" s="3" t="s">
        <v>67</v>
      </c>
      <c r="AF58" s="5" t="s">
        <v>2897</v>
      </c>
      <c r="AG58" s="3" t="s">
        <v>567</v>
      </c>
      <c r="AH58" s="5" t="s">
        <v>6074</v>
      </c>
      <c r="AI58" s="3" t="s">
        <v>6075</v>
      </c>
      <c r="AK58" s="16">
        <f t="shared" si="5"/>
        <v>123.75999999999999</v>
      </c>
      <c r="AL58" t="str">
        <f t="shared" si="6"/>
        <v xml:space="preserve">  </v>
      </c>
      <c r="AN58" s="23">
        <f t="shared" si="7"/>
        <v>0.9337518144392204</v>
      </c>
      <c r="AQ58" s="25">
        <f t="shared" si="3"/>
        <v>0.17521596525022942</v>
      </c>
      <c r="AR58" s="41">
        <f t="shared" si="4"/>
        <v>5.7072424797128507</v>
      </c>
    </row>
    <row r="59" spans="1:44" x14ac:dyDescent="0.25">
      <c r="A59" s="3" t="s">
        <v>210</v>
      </c>
      <c r="B59" s="4" t="s">
        <v>646</v>
      </c>
      <c r="C59" s="3" t="s">
        <v>42</v>
      </c>
      <c r="D59" s="3" t="s">
        <v>426</v>
      </c>
      <c r="E59" s="3" t="s">
        <v>6076</v>
      </c>
      <c r="F59" s="3" t="s">
        <v>872</v>
      </c>
      <c r="G59" s="3" t="s">
        <v>42</v>
      </c>
      <c r="H59" s="5" t="s">
        <v>47</v>
      </c>
      <c r="I59" s="3" t="s">
        <v>47</v>
      </c>
      <c r="J59" s="3" t="s">
        <v>47</v>
      </c>
      <c r="K59" s="3" t="s">
        <v>143</v>
      </c>
      <c r="L59" s="5" t="s">
        <v>4842</v>
      </c>
      <c r="M59" s="3" t="s">
        <v>47</v>
      </c>
      <c r="N59" s="3" t="s">
        <v>47</v>
      </c>
      <c r="O59" s="3" t="s">
        <v>38</v>
      </c>
      <c r="P59" s="5" t="s">
        <v>47</v>
      </c>
      <c r="Q59" s="3" t="s">
        <v>47</v>
      </c>
      <c r="R59" s="3" t="s">
        <v>47</v>
      </c>
      <c r="S59" s="3" t="s">
        <v>50</v>
      </c>
      <c r="T59" s="5" t="s">
        <v>46</v>
      </c>
      <c r="U59" s="3" t="s">
        <v>4847</v>
      </c>
      <c r="V59" s="3" t="s">
        <v>47</v>
      </c>
      <c r="W59" s="3" t="s">
        <v>176</v>
      </c>
      <c r="X59" s="5" t="s">
        <v>4182</v>
      </c>
      <c r="Y59" s="3" t="s">
        <v>47</v>
      </c>
      <c r="Z59" s="3" t="s">
        <v>47</v>
      </c>
      <c r="AA59" s="3" t="s">
        <v>121</v>
      </c>
      <c r="AB59" s="5" t="s">
        <v>46</v>
      </c>
      <c r="AC59" s="3" t="s">
        <v>2565</v>
      </c>
      <c r="AD59" s="3" t="s">
        <v>47</v>
      </c>
      <c r="AE59" s="3" t="s">
        <v>176</v>
      </c>
      <c r="AF59" s="5" t="s">
        <v>2747</v>
      </c>
      <c r="AG59" s="3" t="s">
        <v>184</v>
      </c>
      <c r="AH59" s="5" t="s">
        <v>6077</v>
      </c>
      <c r="AI59" s="3" t="s">
        <v>5072</v>
      </c>
      <c r="AK59" s="16">
        <f t="shared" si="5"/>
        <v>-26.3599999999999</v>
      </c>
      <c r="AL59" t="str">
        <f t="shared" si="6"/>
        <v xml:space="preserve">  </v>
      </c>
      <c r="AN59" s="23">
        <f t="shared" si="7"/>
        <v>-0.19820513407995019</v>
      </c>
      <c r="AQ59" s="25">
        <f t="shared" si="3"/>
        <v>0.57855771462016681</v>
      </c>
      <c r="AR59" s="41">
        <f t="shared" si="4"/>
        <v>1.7284360310647959</v>
      </c>
    </row>
    <row r="60" spans="1:44" x14ac:dyDescent="0.25">
      <c r="A60" s="3" t="s">
        <v>188</v>
      </c>
      <c r="B60" s="4" t="s">
        <v>3920</v>
      </c>
      <c r="C60" s="3" t="s">
        <v>42</v>
      </c>
      <c r="D60" s="3" t="s">
        <v>307</v>
      </c>
      <c r="E60" s="3" t="s">
        <v>6058</v>
      </c>
      <c r="F60" s="3" t="s">
        <v>303</v>
      </c>
      <c r="G60" s="3" t="s">
        <v>42</v>
      </c>
      <c r="H60" s="5" t="s">
        <v>46</v>
      </c>
      <c r="I60" s="3" t="s">
        <v>47</v>
      </c>
      <c r="J60" s="3" t="s">
        <v>47</v>
      </c>
      <c r="K60" s="3" t="s">
        <v>143</v>
      </c>
      <c r="L60" s="5" t="s">
        <v>47</v>
      </c>
      <c r="M60" s="3" t="s">
        <v>47</v>
      </c>
      <c r="N60" s="3" t="s">
        <v>47</v>
      </c>
      <c r="O60" s="3" t="s">
        <v>38</v>
      </c>
      <c r="P60" s="5" t="s">
        <v>2565</v>
      </c>
      <c r="Q60" s="3" t="s">
        <v>47</v>
      </c>
      <c r="R60" s="3" t="s">
        <v>47</v>
      </c>
      <c r="S60" s="3" t="s">
        <v>50</v>
      </c>
      <c r="T60" s="5" t="s">
        <v>46</v>
      </c>
      <c r="U60" s="3" t="s">
        <v>47</v>
      </c>
      <c r="V60" s="3" t="s">
        <v>47</v>
      </c>
      <c r="W60" s="3" t="s">
        <v>176</v>
      </c>
      <c r="X60" s="5" t="s">
        <v>47</v>
      </c>
      <c r="Y60" s="3" t="s">
        <v>47</v>
      </c>
      <c r="Z60" s="3" t="s">
        <v>47</v>
      </c>
      <c r="AA60" s="3" t="s">
        <v>121</v>
      </c>
      <c r="AB60" s="5" t="s">
        <v>46</v>
      </c>
      <c r="AC60" s="3" t="s">
        <v>2519</v>
      </c>
      <c r="AD60" s="3" t="s">
        <v>47</v>
      </c>
      <c r="AE60" s="3" t="s">
        <v>176</v>
      </c>
      <c r="AF60" s="5" t="s">
        <v>143</v>
      </c>
      <c r="AG60" s="3" t="s">
        <v>184</v>
      </c>
      <c r="AH60" s="5" t="s">
        <v>6078</v>
      </c>
      <c r="AI60" s="3" t="s">
        <v>4454</v>
      </c>
      <c r="AK60" s="16">
        <f t="shared" si="5"/>
        <v>-78.6099999999999</v>
      </c>
      <c r="AL60" t="str">
        <f t="shared" si="6"/>
        <v xml:space="preserve">  </v>
      </c>
      <c r="AN60" s="23">
        <f t="shared" si="7"/>
        <v>-0.59218828462702389</v>
      </c>
      <c r="AQ60" s="25">
        <f t="shared" si="3"/>
        <v>0.72313774322306124</v>
      </c>
      <c r="AR60" s="41">
        <f t="shared" si="4"/>
        <v>1.3828624067428008</v>
      </c>
    </row>
    <row r="61" spans="1:44" x14ac:dyDescent="0.25">
      <c r="A61" s="3" t="s">
        <v>340</v>
      </c>
      <c r="B61" s="4" t="s">
        <v>4437</v>
      </c>
      <c r="C61" s="3" t="s">
        <v>58</v>
      </c>
      <c r="D61" s="3" t="s">
        <v>354</v>
      </c>
      <c r="E61" s="3" t="s">
        <v>5111</v>
      </c>
      <c r="F61" s="3" t="s">
        <v>719</v>
      </c>
      <c r="G61" s="3" t="s">
        <v>42</v>
      </c>
      <c r="H61" s="5" t="s">
        <v>46</v>
      </c>
      <c r="I61" s="3" t="s">
        <v>47</v>
      </c>
      <c r="J61" s="3" t="s">
        <v>47</v>
      </c>
      <c r="K61" s="3" t="s">
        <v>143</v>
      </c>
      <c r="L61" s="5" t="s">
        <v>47</v>
      </c>
      <c r="M61" s="3" t="s">
        <v>47</v>
      </c>
      <c r="N61" s="3" t="s">
        <v>47</v>
      </c>
      <c r="O61" s="3" t="s">
        <v>38</v>
      </c>
      <c r="P61" s="5" t="s">
        <v>2565</v>
      </c>
      <c r="Q61" s="3" t="s">
        <v>47</v>
      </c>
      <c r="R61" s="3" t="s">
        <v>47</v>
      </c>
      <c r="S61" s="3" t="s">
        <v>50</v>
      </c>
      <c r="T61" s="5" t="s">
        <v>2523</v>
      </c>
      <c r="U61" s="3" t="s">
        <v>47</v>
      </c>
      <c r="V61" s="3" t="s">
        <v>47</v>
      </c>
      <c r="W61" s="3" t="s">
        <v>176</v>
      </c>
      <c r="X61" s="5" t="s">
        <v>2525</v>
      </c>
      <c r="Y61" s="3" t="s">
        <v>47</v>
      </c>
      <c r="Z61" s="3" t="s">
        <v>47</v>
      </c>
      <c r="AA61" s="3" t="s">
        <v>121</v>
      </c>
      <c r="AB61" s="5" t="s">
        <v>46</v>
      </c>
      <c r="AC61" s="3" t="s">
        <v>47</v>
      </c>
      <c r="AD61" s="3" t="s">
        <v>47</v>
      </c>
      <c r="AE61" s="3" t="s">
        <v>176</v>
      </c>
      <c r="AF61" s="5" t="s">
        <v>6079</v>
      </c>
      <c r="AG61" s="3" t="s">
        <v>184</v>
      </c>
      <c r="AH61" s="5" t="s">
        <v>6080</v>
      </c>
      <c r="AI61" s="9" t="s">
        <v>6081</v>
      </c>
      <c r="AK61" s="16">
        <f t="shared" si="5"/>
        <v>-316.92000000000007</v>
      </c>
      <c r="AL61" t="str">
        <f t="shared" si="6"/>
        <v xml:space="preserve">  </v>
      </c>
      <c r="AN61" s="23">
        <f t="shared" si="7"/>
        <v>-2.3891284684906258</v>
      </c>
      <c r="AQ61" s="25">
        <f t="shared" si="3"/>
        <v>0.99155580214243022</v>
      </c>
      <c r="AR61" s="41">
        <f t="shared" si="4"/>
        <v>1.0085161095717705</v>
      </c>
    </row>
    <row r="62" spans="1:44" x14ac:dyDescent="0.25">
      <c r="A62" s="3" t="s">
        <v>78</v>
      </c>
      <c r="B62" s="4" t="s">
        <v>1522</v>
      </c>
      <c r="C62" s="3" t="s">
        <v>58</v>
      </c>
      <c r="D62" s="3" t="s">
        <v>115</v>
      </c>
      <c r="E62" s="3" t="s">
        <v>6082</v>
      </c>
      <c r="F62" s="3" t="s">
        <v>1948</v>
      </c>
      <c r="G62" s="3" t="s">
        <v>42</v>
      </c>
      <c r="H62" s="5" t="s">
        <v>46</v>
      </c>
      <c r="I62" s="3" t="s">
        <v>47</v>
      </c>
      <c r="J62" s="3" t="s">
        <v>47</v>
      </c>
      <c r="K62" s="3" t="s">
        <v>143</v>
      </c>
      <c r="L62" s="5" t="s">
        <v>47</v>
      </c>
      <c r="M62" s="3" t="s">
        <v>47</v>
      </c>
      <c r="N62" s="3" t="s">
        <v>47</v>
      </c>
      <c r="O62" s="3" t="s">
        <v>38</v>
      </c>
      <c r="P62" s="5" t="s">
        <v>47</v>
      </c>
      <c r="Q62" s="3" t="s">
        <v>47</v>
      </c>
      <c r="R62" s="3" t="s">
        <v>47</v>
      </c>
      <c r="S62" s="3" t="s">
        <v>50</v>
      </c>
      <c r="T62" s="5" t="s">
        <v>46</v>
      </c>
      <c r="U62" s="3" t="s">
        <v>47</v>
      </c>
      <c r="V62" s="3" t="s">
        <v>47</v>
      </c>
      <c r="W62" s="3" t="s">
        <v>176</v>
      </c>
      <c r="X62" s="5" t="s">
        <v>4273</v>
      </c>
      <c r="Y62" s="3" t="s">
        <v>47</v>
      </c>
      <c r="Z62" s="3" t="s">
        <v>47</v>
      </c>
      <c r="AA62" s="3" t="s">
        <v>121</v>
      </c>
      <c r="AB62" s="5" t="s">
        <v>46</v>
      </c>
      <c r="AC62" s="3" t="s">
        <v>47</v>
      </c>
      <c r="AD62" s="3" t="s">
        <v>47</v>
      </c>
      <c r="AE62" s="3" t="s">
        <v>176</v>
      </c>
      <c r="AF62" s="5" t="s">
        <v>6083</v>
      </c>
      <c r="AG62" s="3" t="s">
        <v>184</v>
      </c>
      <c r="AH62" s="5" t="s">
        <v>6084</v>
      </c>
      <c r="AI62" s="3" t="s">
        <v>6085</v>
      </c>
      <c r="AK62" s="16">
        <f t="shared" si="5"/>
        <v>60.059999999999945</v>
      </c>
      <c r="AL62" t="str">
        <f t="shared" si="6"/>
        <v xml:space="preserve">  </v>
      </c>
      <c r="AN62" s="23">
        <f t="shared" si="7"/>
        <v>0.45343168640384018</v>
      </c>
      <c r="AQ62" s="25">
        <f t="shared" si="3"/>
        <v>0.32511896203709068</v>
      </c>
      <c r="AR62" s="41">
        <f t="shared" si="4"/>
        <v>3.0757972212211868</v>
      </c>
    </row>
    <row r="63" spans="1:44" x14ac:dyDescent="0.25">
      <c r="A63" s="3" t="s">
        <v>396</v>
      </c>
      <c r="B63" s="4" t="s">
        <v>4257</v>
      </c>
      <c r="C63" s="3" t="s">
        <v>42</v>
      </c>
      <c r="D63" s="3" t="s">
        <v>422</v>
      </c>
      <c r="E63" s="3" t="s">
        <v>5130</v>
      </c>
      <c r="F63" s="3" t="s">
        <v>432</v>
      </c>
      <c r="G63" s="3" t="s">
        <v>42</v>
      </c>
      <c r="H63" s="5" t="s">
        <v>47</v>
      </c>
      <c r="I63" s="3" t="s">
        <v>47</v>
      </c>
      <c r="J63" s="3" t="s">
        <v>47</v>
      </c>
      <c r="K63" s="3" t="s">
        <v>143</v>
      </c>
      <c r="L63" s="5" t="s">
        <v>4907</v>
      </c>
      <c r="M63" s="3" t="s">
        <v>47</v>
      </c>
      <c r="N63" s="3" t="s">
        <v>47</v>
      </c>
      <c r="O63" s="3" t="s">
        <v>38</v>
      </c>
      <c r="P63" s="5" t="s">
        <v>2525</v>
      </c>
      <c r="Q63" s="3" t="s">
        <v>47</v>
      </c>
      <c r="R63" s="3" t="s">
        <v>47</v>
      </c>
      <c r="S63" s="3" t="s">
        <v>50</v>
      </c>
      <c r="T63" s="5" t="s">
        <v>46</v>
      </c>
      <c r="U63" s="3" t="s">
        <v>47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46</v>
      </c>
      <c r="AC63" s="3" t="s">
        <v>47</v>
      </c>
      <c r="AD63" s="3" t="s">
        <v>47</v>
      </c>
      <c r="AE63" s="3" t="s">
        <v>176</v>
      </c>
      <c r="AF63" s="5" t="s">
        <v>6086</v>
      </c>
      <c r="AG63" s="3" t="s">
        <v>184</v>
      </c>
      <c r="AH63" s="5" t="s">
        <v>6087</v>
      </c>
      <c r="AI63" s="3" t="s">
        <v>6088</v>
      </c>
      <c r="AK63" s="16">
        <f t="shared" si="5"/>
        <v>-253.96000000000004</v>
      </c>
      <c r="AL63" t="str">
        <f t="shared" si="6"/>
        <v xml:space="preserve">  </v>
      </c>
      <c r="AN63" s="23">
        <f t="shared" si="7"/>
        <v>-1.9143881975156254</v>
      </c>
      <c r="AQ63" s="25">
        <f t="shared" si="3"/>
        <v>0.9722147137577537</v>
      </c>
      <c r="AR63" s="41">
        <f t="shared" si="4"/>
        <v>1.0285793722817176</v>
      </c>
    </row>
    <row r="64" spans="1:44" x14ac:dyDescent="0.25">
      <c r="A64" s="3" t="s">
        <v>38</v>
      </c>
      <c r="B64" s="4" t="s">
        <v>3344</v>
      </c>
      <c r="C64" s="3" t="s">
        <v>58</v>
      </c>
      <c r="D64" s="3" t="s">
        <v>515</v>
      </c>
      <c r="E64" s="3" t="s">
        <v>6089</v>
      </c>
      <c r="F64" s="3" t="s">
        <v>516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4166</v>
      </c>
      <c r="M64" s="3" t="s">
        <v>47</v>
      </c>
      <c r="N64" s="3" t="s">
        <v>47</v>
      </c>
      <c r="O64" s="3" t="s">
        <v>38</v>
      </c>
      <c r="P64" s="5" t="s">
        <v>86</v>
      </c>
      <c r="Q64" s="3" t="s">
        <v>47</v>
      </c>
      <c r="R64" s="3" t="s">
        <v>47</v>
      </c>
      <c r="S64" s="3" t="s">
        <v>50</v>
      </c>
      <c r="T64" s="5" t="s">
        <v>2523</v>
      </c>
      <c r="U64" s="3" t="s">
        <v>47</v>
      </c>
      <c r="V64" s="3" t="s">
        <v>47</v>
      </c>
      <c r="W64" s="3" t="s">
        <v>176</v>
      </c>
      <c r="X64" s="5" t="s">
        <v>47</v>
      </c>
      <c r="Y64" s="3" t="s">
        <v>47</v>
      </c>
      <c r="Z64" s="3" t="s">
        <v>47</v>
      </c>
      <c r="AA64" s="3" t="s">
        <v>121</v>
      </c>
      <c r="AB64" s="5" t="s">
        <v>46</v>
      </c>
      <c r="AC64" s="3" t="s">
        <v>47</v>
      </c>
      <c r="AD64" s="3" t="s">
        <v>47</v>
      </c>
      <c r="AE64" s="3" t="s">
        <v>176</v>
      </c>
      <c r="AF64" s="5" t="s">
        <v>4510</v>
      </c>
      <c r="AG64" s="3" t="s">
        <v>184</v>
      </c>
      <c r="AH64" s="5" t="s">
        <v>6090</v>
      </c>
      <c r="AI64" s="3" t="s">
        <v>6091</v>
      </c>
      <c r="AK64" s="16">
        <f t="shared" si="5"/>
        <v>8.7799999999999727</v>
      </c>
      <c r="AL64" t="str">
        <f t="shared" si="6"/>
        <v xml:space="preserve">  </v>
      </c>
      <c r="AN64" s="23">
        <f t="shared" si="7"/>
        <v>6.676267281429131E-2</v>
      </c>
      <c r="AQ64" s="25">
        <f t="shared" si="3"/>
        <v>0.47338531992916255</v>
      </c>
      <c r="AR64" s="41">
        <f t="shared" si="4"/>
        <v>2.1124440448420332</v>
      </c>
    </row>
    <row r="65" spans="1:44" x14ac:dyDescent="0.25">
      <c r="A65" s="3" t="s">
        <v>411</v>
      </c>
      <c r="B65" s="4" t="s">
        <v>6092</v>
      </c>
      <c r="C65" s="3" t="s">
        <v>42</v>
      </c>
      <c r="D65" s="3" t="s">
        <v>55</v>
      </c>
      <c r="E65" s="3" t="s">
        <v>6093</v>
      </c>
      <c r="F65" s="3" t="s">
        <v>1554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143</v>
      </c>
      <c r="L65" s="5" t="s">
        <v>2703</v>
      </c>
      <c r="M65" s="3" t="s">
        <v>47</v>
      </c>
      <c r="N65" s="3" t="s">
        <v>47</v>
      </c>
      <c r="O65" s="3" t="s">
        <v>396</v>
      </c>
      <c r="P65" s="5" t="s">
        <v>47</v>
      </c>
      <c r="Q65" s="3" t="s">
        <v>47</v>
      </c>
      <c r="R65" s="3" t="s">
        <v>47</v>
      </c>
      <c r="S65" s="3" t="s">
        <v>50</v>
      </c>
      <c r="T65" s="5" t="s">
        <v>46</v>
      </c>
      <c r="U65" s="3" t="s">
        <v>47</v>
      </c>
      <c r="V65" s="3" t="s">
        <v>47</v>
      </c>
      <c r="W65" s="3" t="s">
        <v>176</v>
      </c>
      <c r="X65" s="5" t="s">
        <v>47</v>
      </c>
      <c r="Y65" s="3" t="s">
        <v>47</v>
      </c>
      <c r="Z65" s="3" t="s">
        <v>47</v>
      </c>
      <c r="AA65" s="3" t="s">
        <v>121</v>
      </c>
      <c r="AB65" s="5" t="s">
        <v>46</v>
      </c>
      <c r="AC65" s="3" t="s">
        <v>47</v>
      </c>
      <c r="AD65" s="3" t="s">
        <v>47</v>
      </c>
      <c r="AE65" s="3" t="s">
        <v>176</v>
      </c>
      <c r="AF65" s="5" t="s">
        <v>6094</v>
      </c>
      <c r="AG65" s="3" t="s">
        <v>567</v>
      </c>
      <c r="AH65" s="5" t="s">
        <v>6095</v>
      </c>
      <c r="AI65" s="3" t="s">
        <v>6096</v>
      </c>
      <c r="AK65" s="16">
        <f t="shared" si="5"/>
        <v>-100.47000000000003</v>
      </c>
      <c r="AL65" t="str">
        <f t="shared" si="6"/>
        <v xml:space="preserve">  </v>
      </c>
      <c r="AN65" s="23">
        <f t="shared" si="7"/>
        <v>-0.75702027832958996</v>
      </c>
      <c r="AQ65" s="25">
        <f t="shared" si="3"/>
        <v>0.77548114316459815</v>
      </c>
      <c r="AR65" s="41">
        <f t="shared" si="4"/>
        <v>1.289522006839755</v>
      </c>
    </row>
    <row r="66" spans="1:44" x14ac:dyDescent="0.25">
      <c r="A66" s="3" t="s">
        <v>196</v>
      </c>
      <c r="B66" s="4" t="s">
        <v>406</v>
      </c>
      <c r="C66" s="3" t="s">
        <v>58</v>
      </c>
      <c r="D66" s="3" t="s">
        <v>372</v>
      </c>
      <c r="E66" s="3" t="s">
        <v>6097</v>
      </c>
      <c r="F66" s="3" t="s">
        <v>1409</v>
      </c>
      <c r="G66" s="3" t="s">
        <v>42</v>
      </c>
      <c r="H66" s="5" t="s">
        <v>47</v>
      </c>
      <c r="I66" s="3" t="s">
        <v>47</v>
      </c>
      <c r="J66" s="3" t="s">
        <v>47</v>
      </c>
      <c r="K66" s="3" t="s">
        <v>143</v>
      </c>
      <c r="L66" s="5" t="s">
        <v>47</v>
      </c>
      <c r="M66" s="3" t="s">
        <v>47</v>
      </c>
      <c r="N66" s="3" t="s">
        <v>47</v>
      </c>
      <c r="O66" s="3" t="s">
        <v>38</v>
      </c>
      <c r="P66" s="5" t="s">
        <v>61</v>
      </c>
      <c r="Q66" s="3" t="s">
        <v>47</v>
      </c>
      <c r="R66" s="3" t="s">
        <v>47</v>
      </c>
      <c r="S66" s="3" t="s">
        <v>50</v>
      </c>
      <c r="T66" s="5" t="s">
        <v>46</v>
      </c>
      <c r="U66" s="3" t="s">
        <v>47</v>
      </c>
      <c r="V66" s="3" t="s">
        <v>47</v>
      </c>
      <c r="W66" s="3" t="s">
        <v>176</v>
      </c>
      <c r="X66" s="5" t="s">
        <v>47</v>
      </c>
      <c r="Y66" s="3" t="s">
        <v>47</v>
      </c>
      <c r="Z66" s="3" t="s">
        <v>47</v>
      </c>
      <c r="AA66" s="3" t="s">
        <v>121</v>
      </c>
      <c r="AB66" s="5" t="s">
        <v>46</v>
      </c>
      <c r="AC66" s="3" t="s">
        <v>47</v>
      </c>
      <c r="AD66" s="3" t="s">
        <v>47</v>
      </c>
      <c r="AE66" s="3" t="s">
        <v>176</v>
      </c>
      <c r="AF66" s="5" t="s">
        <v>119</v>
      </c>
      <c r="AG66" s="3" t="s">
        <v>184</v>
      </c>
      <c r="AH66" s="5" t="s">
        <v>6098</v>
      </c>
      <c r="AI66" s="3" t="s">
        <v>6099</v>
      </c>
      <c r="AK66" s="16">
        <f t="shared" si="5"/>
        <v>-85.730000000000018</v>
      </c>
      <c r="AL66" t="str">
        <f t="shared" si="6"/>
        <v xml:space="preserve">  </v>
      </c>
      <c r="AN66" s="23">
        <f t="shared" si="7"/>
        <v>-0.64587555796473128</v>
      </c>
      <c r="AQ66" s="25">
        <f t="shared" si="3"/>
        <v>0.74082002502601019</v>
      </c>
      <c r="AR66" s="41">
        <f t="shared" si="4"/>
        <v>1.3498555198543534</v>
      </c>
    </row>
    <row r="67" spans="1:44" x14ac:dyDescent="0.25">
      <c r="A67" s="3" t="s">
        <v>194</v>
      </c>
      <c r="B67" s="4" t="s">
        <v>431</v>
      </c>
      <c r="C67" s="3" t="s">
        <v>42</v>
      </c>
      <c r="D67" s="3" t="s">
        <v>372</v>
      </c>
      <c r="E67" s="3" t="s">
        <v>6100</v>
      </c>
      <c r="F67" s="3" t="s">
        <v>1331</v>
      </c>
      <c r="G67" s="3" t="s">
        <v>42</v>
      </c>
      <c r="H67" s="5" t="s">
        <v>47</v>
      </c>
      <c r="I67" s="3" t="s">
        <v>47</v>
      </c>
      <c r="J67" s="3" t="s">
        <v>47</v>
      </c>
      <c r="K67" s="3" t="s">
        <v>143</v>
      </c>
      <c r="L67" s="5" t="s">
        <v>46</v>
      </c>
      <c r="M67" s="3" t="s">
        <v>47</v>
      </c>
      <c r="N67" s="3" t="s">
        <v>47</v>
      </c>
      <c r="O67" s="3" t="s">
        <v>38</v>
      </c>
      <c r="P67" s="5" t="s">
        <v>2565</v>
      </c>
      <c r="Q67" s="3" t="s">
        <v>47</v>
      </c>
      <c r="R67" s="3" t="s">
        <v>47</v>
      </c>
      <c r="S67" s="3" t="s">
        <v>50</v>
      </c>
      <c r="T67" s="5" t="s">
        <v>2525</v>
      </c>
      <c r="U67" s="3" t="s">
        <v>47</v>
      </c>
      <c r="V67" s="3" t="s">
        <v>47</v>
      </c>
      <c r="W67" s="3" t="s">
        <v>176</v>
      </c>
      <c r="X67" s="5" t="s">
        <v>47</v>
      </c>
      <c r="Y67" s="3" t="s">
        <v>47</v>
      </c>
      <c r="Z67" s="3" t="s">
        <v>47</v>
      </c>
      <c r="AA67" s="3" t="s">
        <v>121</v>
      </c>
      <c r="AB67" s="5" t="s">
        <v>46</v>
      </c>
      <c r="AC67" s="3" t="s">
        <v>47</v>
      </c>
      <c r="AD67" s="3" t="s">
        <v>47</v>
      </c>
      <c r="AE67" s="3" t="s">
        <v>176</v>
      </c>
      <c r="AF67" s="5" t="s">
        <v>113</v>
      </c>
      <c r="AG67" s="3" t="s">
        <v>184</v>
      </c>
      <c r="AH67" s="5" t="s">
        <v>6101</v>
      </c>
      <c r="AI67" s="3" t="s">
        <v>6102</v>
      </c>
      <c r="AK67" s="16">
        <f t="shared" si="5"/>
        <v>-291.75</v>
      </c>
      <c r="AL67" t="str">
        <f t="shared" si="6"/>
        <v xml:space="preserve">  </v>
      </c>
      <c r="AN67" s="23">
        <f t="shared" si="7"/>
        <v>-2.1993379249639298</v>
      </c>
      <c r="AQ67" s="25">
        <f t="shared" si="3"/>
        <v>0.98607304853251587</v>
      </c>
      <c r="AR67" s="41">
        <f t="shared" si="4"/>
        <v>1.0141236508676617</v>
      </c>
    </row>
    <row r="68" spans="1:44" x14ac:dyDescent="0.25">
      <c r="A68" s="3" t="s">
        <v>838</v>
      </c>
      <c r="B68" s="4" t="s">
        <v>5186</v>
      </c>
      <c r="C68" s="3" t="s">
        <v>151</v>
      </c>
      <c r="D68" s="3" t="s">
        <v>90</v>
      </c>
      <c r="E68" s="3" t="s">
        <v>6103</v>
      </c>
      <c r="F68" s="3" t="s">
        <v>1649</v>
      </c>
      <c r="G68" s="3" t="s">
        <v>42</v>
      </c>
      <c r="H68" s="5" t="s">
        <v>46</v>
      </c>
      <c r="I68" s="3" t="s">
        <v>47</v>
      </c>
      <c r="J68" s="3" t="s">
        <v>47</v>
      </c>
      <c r="K68" s="3" t="s">
        <v>143</v>
      </c>
      <c r="L68" s="5" t="s">
        <v>47</v>
      </c>
      <c r="M68" s="3" t="s">
        <v>47</v>
      </c>
      <c r="N68" s="3" t="s">
        <v>47</v>
      </c>
      <c r="O68" s="3" t="s">
        <v>38</v>
      </c>
      <c r="P68" s="5" t="s">
        <v>47</v>
      </c>
      <c r="Q68" s="3" t="s">
        <v>47</v>
      </c>
      <c r="R68" s="3" t="s">
        <v>47</v>
      </c>
      <c r="S68" s="3" t="s">
        <v>50</v>
      </c>
      <c r="T68" s="5" t="s">
        <v>2525</v>
      </c>
      <c r="U68" s="3" t="s">
        <v>47</v>
      </c>
      <c r="V68" s="3" t="s">
        <v>47</v>
      </c>
      <c r="W68" s="3" t="s">
        <v>176</v>
      </c>
      <c r="X68" s="5" t="s">
        <v>47</v>
      </c>
      <c r="Y68" s="3" t="s">
        <v>47</v>
      </c>
      <c r="Z68" s="3" t="s">
        <v>47</v>
      </c>
      <c r="AA68" s="3" t="s">
        <v>121</v>
      </c>
      <c r="AB68" s="5" t="s">
        <v>46</v>
      </c>
      <c r="AC68" s="3" t="s">
        <v>47</v>
      </c>
      <c r="AD68" s="3" t="s">
        <v>47</v>
      </c>
      <c r="AE68" s="3" t="s">
        <v>176</v>
      </c>
      <c r="AF68" s="5" t="s">
        <v>3742</v>
      </c>
      <c r="AG68" s="3" t="s">
        <v>184</v>
      </c>
      <c r="AH68" s="5" t="s">
        <v>6104</v>
      </c>
      <c r="AI68" s="3" t="s">
        <v>6105</v>
      </c>
      <c r="AK68" s="16">
        <f t="shared" si="5"/>
        <v>83.740000000000009</v>
      </c>
      <c r="AL68" t="str">
        <f t="shared" si="6"/>
        <v xml:space="preserve">  </v>
      </c>
      <c r="AN68" s="23">
        <f t="shared" si="7"/>
        <v>0.63198711233598814</v>
      </c>
      <c r="AQ68" s="25">
        <f t="shared" si="3"/>
        <v>0.26369764929172834</v>
      </c>
      <c r="AR68" s="41">
        <f t="shared" si="4"/>
        <v>3.7922218976389184</v>
      </c>
    </row>
    <row r="69" spans="1:44" x14ac:dyDescent="0.25">
      <c r="A69" s="3" t="s">
        <v>294</v>
      </c>
      <c r="B69" s="4" t="s">
        <v>1074</v>
      </c>
      <c r="C69" s="3" t="s">
        <v>42</v>
      </c>
      <c r="D69" s="3" t="s">
        <v>55</v>
      </c>
      <c r="E69" s="3" t="s">
        <v>6106</v>
      </c>
      <c r="F69" s="3" t="s">
        <v>1369</v>
      </c>
      <c r="G69" s="3" t="s">
        <v>42</v>
      </c>
      <c r="H69" s="5" t="s">
        <v>47</v>
      </c>
      <c r="I69" s="3" t="s">
        <v>47</v>
      </c>
      <c r="J69" s="3" t="s">
        <v>47</v>
      </c>
      <c r="K69" s="3" t="s">
        <v>143</v>
      </c>
      <c r="L69" s="5" t="s">
        <v>47</v>
      </c>
      <c r="M69" s="3" t="s">
        <v>47</v>
      </c>
      <c r="N69" s="3" t="s">
        <v>47</v>
      </c>
      <c r="O69" s="3" t="s">
        <v>38</v>
      </c>
      <c r="P69" s="5" t="s">
        <v>2565</v>
      </c>
      <c r="Q69" s="3" t="s">
        <v>47</v>
      </c>
      <c r="R69" s="3" t="s">
        <v>47</v>
      </c>
      <c r="S69" s="3" t="s">
        <v>50</v>
      </c>
      <c r="T69" s="5" t="s">
        <v>46</v>
      </c>
      <c r="U69" s="3" t="s">
        <v>47</v>
      </c>
      <c r="V69" s="3" t="s">
        <v>47</v>
      </c>
      <c r="W69" s="3" t="s">
        <v>189</v>
      </c>
      <c r="X69" s="5" t="s">
        <v>47</v>
      </c>
      <c r="Y69" s="3" t="s">
        <v>47</v>
      </c>
      <c r="Z69" s="3" t="s">
        <v>47</v>
      </c>
      <c r="AA69" s="3" t="s">
        <v>121</v>
      </c>
      <c r="AB69" s="5" t="s">
        <v>46</v>
      </c>
      <c r="AC69" s="3" t="s">
        <v>47</v>
      </c>
      <c r="AD69" s="3" t="s">
        <v>47</v>
      </c>
      <c r="AE69" s="3" t="s">
        <v>176</v>
      </c>
      <c r="AF69" s="5" t="s">
        <v>5849</v>
      </c>
      <c r="AG69" s="3" t="s">
        <v>237</v>
      </c>
      <c r="AH69" s="5" t="s">
        <v>6107</v>
      </c>
      <c r="AI69" s="3" t="s">
        <v>6108</v>
      </c>
      <c r="AK69" s="16">
        <f t="shared" si="5"/>
        <v>76.700000000000045</v>
      </c>
      <c r="AL69" t="str">
        <f t="shared" si="6"/>
        <v xml:space="preserve">  </v>
      </c>
      <c r="AN69" s="23">
        <f t="shared" si="7"/>
        <v>0.57890306678859327</v>
      </c>
      <c r="AQ69" s="25">
        <f t="shared" si="3"/>
        <v>0.28132729038554205</v>
      </c>
      <c r="AR69" s="41">
        <f t="shared" si="4"/>
        <v>3.5545787208541357</v>
      </c>
    </row>
    <row r="70" spans="1:44" x14ac:dyDescent="0.25">
      <c r="A70" s="3" t="s">
        <v>472</v>
      </c>
      <c r="B70" s="4" t="s">
        <v>1746</v>
      </c>
      <c r="C70" s="3" t="s">
        <v>58</v>
      </c>
      <c r="D70" s="3" t="s">
        <v>515</v>
      </c>
      <c r="E70" s="3" t="s">
        <v>6109</v>
      </c>
      <c r="F70" s="3" t="s">
        <v>2329</v>
      </c>
      <c r="G70" s="3" t="s">
        <v>42</v>
      </c>
      <c r="H70" s="5" t="s">
        <v>47</v>
      </c>
      <c r="I70" s="3" t="s">
        <v>47</v>
      </c>
      <c r="J70" s="3" t="s">
        <v>47</v>
      </c>
      <c r="K70" s="3" t="s">
        <v>143</v>
      </c>
      <c r="L70" s="5" t="s">
        <v>47</v>
      </c>
      <c r="M70" s="3" t="s">
        <v>47</v>
      </c>
      <c r="N70" s="3" t="s">
        <v>47</v>
      </c>
      <c r="O70" s="3" t="s">
        <v>38</v>
      </c>
      <c r="P70" s="5" t="s">
        <v>47</v>
      </c>
      <c r="Q70" s="3" t="s">
        <v>47</v>
      </c>
      <c r="R70" s="3" t="s">
        <v>47</v>
      </c>
      <c r="S70" s="3" t="s">
        <v>50</v>
      </c>
      <c r="T70" s="5" t="s">
        <v>46</v>
      </c>
      <c r="U70" s="3" t="s">
        <v>47</v>
      </c>
      <c r="V70" s="3" t="s">
        <v>47</v>
      </c>
      <c r="W70" s="3" t="s">
        <v>176</v>
      </c>
      <c r="X70" s="5" t="s">
        <v>47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47</v>
      </c>
      <c r="AD70" s="3" t="s">
        <v>47</v>
      </c>
      <c r="AE70" s="3" t="s">
        <v>176</v>
      </c>
      <c r="AF70" s="5" t="s">
        <v>98</v>
      </c>
      <c r="AG70" s="3" t="s">
        <v>184</v>
      </c>
      <c r="AH70" s="5" t="s">
        <v>6110</v>
      </c>
      <c r="AI70" s="3" t="s">
        <v>6111</v>
      </c>
      <c r="AK70" s="16">
        <f t="shared" si="5"/>
        <v>101.19000000000005</v>
      </c>
      <c r="AL70" t="str">
        <f t="shared" si="6"/>
        <v xml:space="preserve">  </v>
      </c>
      <c r="AN70" s="23">
        <f t="shared" si="7"/>
        <v>0.76356617409764282</v>
      </c>
      <c r="AQ70" s="25">
        <f>1-_xlfn.NORM.S.DIST(AN70,TRUE)</f>
        <v>0.22256290671299894</v>
      </c>
      <c r="AR70" s="41">
        <f>1/AQ70</f>
        <v>4.4931116993791234</v>
      </c>
    </row>
    <row r="71" spans="1:44" x14ac:dyDescent="0.25">
      <c r="A71" s="3" t="s">
        <v>476</v>
      </c>
      <c r="B71" s="4" t="s">
        <v>1959</v>
      </c>
      <c r="C71" s="3" t="s">
        <v>58</v>
      </c>
      <c r="D71" s="3" t="s">
        <v>515</v>
      </c>
      <c r="E71" s="3" t="s">
        <v>6112</v>
      </c>
      <c r="F71" s="3" t="s">
        <v>237</v>
      </c>
      <c r="G71" s="3" t="s">
        <v>42</v>
      </c>
      <c r="H71" s="5" t="s">
        <v>47</v>
      </c>
      <c r="I71" s="3" t="s">
        <v>47</v>
      </c>
      <c r="J71" s="3" t="s">
        <v>47</v>
      </c>
      <c r="K71" s="3" t="s">
        <v>143</v>
      </c>
      <c r="L71" s="5" t="s">
        <v>47</v>
      </c>
      <c r="M71" s="3" t="s">
        <v>47</v>
      </c>
      <c r="N71" s="3" t="s">
        <v>47</v>
      </c>
      <c r="O71" s="3" t="s">
        <v>38</v>
      </c>
      <c r="P71" s="5" t="s">
        <v>47</v>
      </c>
      <c r="Q71" s="3" t="s">
        <v>47</v>
      </c>
      <c r="R71" s="3" t="s">
        <v>47</v>
      </c>
      <c r="S71" s="3" t="s">
        <v>50</v>
      </c>
      <c r="T71" s="5" t="s">
        <v>46</v>
      </c>
      <c r="U71" s="3" t="s">
        <v>47</v>
      </c>
      <c r="V71" s="3" t="s">
        <v>47</v>
      </c>
      <c r="W71" s="3" t="s">
        <v>176</v>
      </c>
      <c r="X71" s="5" t="s">
        <v>47</v>
      </c>
      <c r="Y71" s="3" t="s">
        <v>47</v>
      </c>
      <c r="Z71" s="3" t="s">
        <v>47</v>
      </c>
      <c r="AA71" s="3" t="s">
        <v>121</v>
      </c>
      <c r="AB71" s="5" t="s">
        <v>2525</v>
      </c>
      <c r="AC71" s="3" t="s">
        <v>47</v>
      </c>
      <c r="AD71" s="3" t="s">
        <v>47</v>
      </c>
      <c r="AE71" s="3" t="s">
        <v>176</v>
      </c>
      <c r="AF71" s="5" t="s">
        <v>2757</v>
      </c>
      <c r="AG71" s="3" t="s">
        <v>184</v>
      </c>
      <c r="AH71" s="5" t="s">
        <v>6113</v>
      </c>
      <c r="AI71" s="3" t="s">
        <v>6114</v>
      </c>
      <c r="AK71" s="16">
        <f t="shared" si="5"/>
        <v>-121.34999999999991</v>
      </c>
      <c r="AL71" t="str">
        <f t="shared" si="6"/>
        <v xml:space="preserve">  </v>
      </c>
      <c r="AN71" s="23">
        <f t="shared" si="7"/>
        <v>-0.91446273160084079</v>
      </c>
      <c r="AQ71" s="25">
        <f>1-_xlfn.NORM.S.DIST(AN71,TRUE)</f>
        <v>0.81976312392383266</v>
      </c>
      <c r="AR71" s="41">
        <f>1/AQ71</f>
        <v>1.2198645813847486</v>
      </c>
    </row>
    <row r="72" spans="1:44" x14ac:dyDescent="0.25">
      <c r="A72" s="3" t="s">
        <v>71</v>
      </c>
      <c r="B72" s="4" t="s">
        <v>4012</v>
      </c>
      <c r="C72" s="3" t="s">
        <v>42</v>
      </c>
      <c r="D72" s="3" t="s">
        <v>372</v>
      </c>
      <c r="E72" s="3" t="s">
        <v>6115</v>
      </c>
      <c r="F72" s="3" t="s">
        <v>1417</v>
      </c>
      <c r="G72" s="3" t="s">
        <v>42</v>
      </c>
      <c r="H72" s="5" t="s">
        <v>46</v>
      </c>
      <c r="I72" s="3" t="s">
        <v>47</v>
      </c>
      <c r="J72" s="3" t="s">
        <v>47</v>
      </c>
      <c r="K72" s="3" t="s">
        <v>143</v>
      </c>
      <c r="L72" s="5" t="s">
        <v>47</v>
      </c>
      <c r="M72" s="3" t="s">
        <v>47</v>
      </c>
      <c r="N72" s="3" t="s">
        <v>47</v>
      </c>
      <c r="O72" s="3" t="s">
        <v>38</v>
      </c>
      <c r="P72" s="5" t="s">
        <v>47</v>
      </c>
      <c r="Q72" s="3" t="s">
        <v>47</v>
      </c>
      <c r="R72" s="3" t="s">
        <v>47</v>
      </c>
      <c r="S72" s="3" t="s">
        <v>50</v>
      </c>
      <c r="T72" s="5" t="s">
        <v>47</v>
      </c>
      <c r="U72" s="3" t="s">
        <v>47</v>
      </c>
      <c r="V72" s="3" t="s">
        <v>47</v>
      </c>
      <c r="W72" s="3" t="s">
        <v>176</v>
      </c>
      <c r="X72" s="5" t="s">
        <v>47</v>
      </c>
      <c r="Y72" s="3" t="s">
        <v>47</v>
      </c>
      <c r="Z72" s="3" t="s">
        <v>47</v>
      </c>
      <c r="AA72" s="3" t="s">
        <v>121</v>
      </c>
      <c r="AB72" s="5" t="s">
        <v>47</v>
      </c>
      <c r="AC72" s="3" t="s">
        <v>47</v>
      </c>
      <c r="AD72" s="3" t="s">
        <v>47</v>
      </c>
      <c r="AE72" s="3" t="s">
        <v>176</v>
      </c>
      <c r="AF72" s="5" t="s">
        <v>46</v>
      </c>
      <c r="AG72" s="3" t="s">
        <v>184</v>
      </c>
      <c r="AH72" s="5" t="s">
        <v>6116</v>
      </c>
      <c r="AI72" s="3" t="s">
        <v>4175</v>
      </c>
      <c r="AK72" s="16">
        <f t="shared" si="5"/>
        <v>11.099999999999909</v>
      </c>
      <c r="AL72" t="str">
        <f t="shared" si="6"/>
        <v xml:space="preserve">  </v>
      </c>
      <c r="AN72" s="23">
        <f t="shared" si="7"/>
        <v>8.4256278733318785E-2</v>
      </c>
      <c r="AQ72" s="25">
        <f>1-_xlfn.NORM.S.DIST(AN72,TRUE)</f>
        <v>0.46642633662901745</v>
      </c>
      <c r="AR72" s="41">
        <f>1/AQ72</f>
        <v>2.143961267769003</v>
      </c>
    </row>
    <row r="73" spans="1:44" x14ac:dyDescent="0.25">
      <c r="A73" s="3" t="s">
        <v>443</v>
      </c>
      <c r="B73" s="4" t="s">
        <v>2691</v>
      </c>
      <c r="C73" s="3" t="s">
        <v>58</v>
      </c>
      <c r="D73" s="3" t="s">
        <v>55</v>
      </c>
      <c r="E73" s="3" t="s">
        <v>6117</v>
      </c>
      <c r="F73" s="3" t="s">
        <v>6118</v>
      </c>
      <c r="G73" s="3" t="s">
        <v>42</v>
      </c>
      <c r="H73" s="5" t="s">
        <v>47</v>
      </c>
      <c r="I73" s="3" t="s">
        <v>47</v>
      </c>
      <c r="J73" s="3" t="s">
        <v>47</v>
      </c>
      <c r="K73" s="3" t="s">
        <v>143</v>
      </c>
      <c r="L73" s="5" t="s">
        <v>47</v>
      </c>
      <c r="M73" s="3" t="s">
        <v>47</v>
      </c>
      <c r="N73" s="3" t="s">
        <v>47</v>
      </c>
      <c r="O73" s="3" t="s">
        <v>38</v>
      </c>
      <c r="P73" s="5" t="s">
        <v>2524</v>
      </c>
      <c r="Q73" s="3" t="s">
        <v>47</v>
      </c>
      <c r="R73" s="3" t="s">
        <v>47</v>
      </c>
      <c r="S73" s="3" t="s">
        <v>50</v>
      </c>
      <c r="T73" s="5" t="s">
        <v>2564</v>
      </c>
      <c r="U73" s="3" t="s">
        <v>47</v>
      </c>
      <c r="V73" s="3" t="s">
        <v>47</v>
      </c>
      <c r="W73" s="3" t="s">
        <v>176</v>
      </c>
      <c r="X73" s="5" t="s">
        <v>47</v>
      </c>
      <c r="Y73" s="3" t="s">
        <v>47</v>
      </c>
      <c r="Z73" s="3" t="s">
        <v>47</v>
      </c>
      <c r="AA73" s="3" t="s">
        <v>121</v>
      </c>
      <c r="AB73" s="5" t="s">
        <v>47</v>
      </c>
      <c r="AC73" s="3" t="s">
        <v>47</v>
      </c>
      <c r="AD73" s="3" t="s">
        <v>47</v>
      </c>
      <c r="AE73" s="3" t="s">
        <v>176</v>
      </c>
      <c r="AF73" s="5" t="s">
        <v>4166</v>
      </c>
      <c r="AG73" s="3" t="s">
        <v>184</v>
      </c>
      <c r="AH73" s="5" t="s">
        <v>6119</v>
      </c>
      <c r="AI73" s="3" t="s">
        <v>6120</v>
      </c>
      <c r="AK73" s="16">
        <f t="shared" si="5"/>
        <v>18.799999999999955</v>
      </c>
      <c r="AL73" t="str">
        <f t="shared" si="6"/>
        <v xml:space="preserve">  </v>
      </c>
      <c r="AN73" s="23">
        <f t="shared" si="7"/>
        <v>0.14231695355078264</v>
      </c>
      <c r="AQ73" s="25">
        <f>1-_xlfn.NORM.S.DIST(AN73,TRUE)</f>
        <v>0.44341482791533149</v>
      </c>
      <c r="AR73" s="41">
        <f>1/AQ73</f>
        <v>2.2552245370354336</v>
      </c>
    </row>
    <row r="74" spans="1:44" x14ac:dyDescent="0.25">
      <c r="A74" s="67" t="s">
        <v>5191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</row>
    <row r="75" spans="1:44" x14ac:dyDescent="0.25">
      <c r="A75" s="66" t="s">
        <v>162</v>
      </c>
      <c r="B75" s="66"/>
      <c r="C75" s="66"/>
      <c r="D75" s="66"/>
      <c r="E75" s="66"/>
      <c r="F75" s="66"/>
      <c r="G75" s="66"/>
      <c r="H75" s="66"/>
    </row>
    <row r="79" spans="1:44" x14ac:dyDescent="0.25">
      <c r="A79" t="s">
        <v>42</v>
      </c>
      <c r="B79" t="s">
        <v>42</v>
      </c>
      <c r="C79" t="s">
        <v>42</v>
      </c>
      <c r="D79" t="s">
        <v>42</v>
      </c>
      <c r="E79" t="s">
        <v>42</v>
      </c>
      <c r="F79" t="s">
        <v>42</v>
      </c>
      <c r="G79" t="s">
        <v>42</v>
      </c>
      <c r="H79" t="s">
        <v>42</v>
      </c>
      <c r="I79" t="s">
        <v>42</v>
      </c>
      <c r="J79" t="s">
        <v>42</v>
      </c>
      <c r="K79" t="s">
        <v>42</v>
      </c>
      <c r="L79" t="s">
        <v>42</v>
      </c>
      <c r="M79" t="s">
        <v>42</v>
      </c>
      <c r="N79" t="s">
        <v>42</v>
      </c>
      <c r="O79" t="s">
        <v>42</v>
      </c>
      <c r="P79" t="s">
        <v>42</v>
      </c>
      <c r="Q79" t="s">
        <v>42</v>
      </c>
      <c r="R79" t="s">
        <v>42</v>
      </c>
      <c r="S79" t="s">
        <v>42</v>
      </c>
      <c r="T79" t="s">
        <v>42</v>
      </c>
      <c r="U79" t="s">
        <v>42</v>
      </c>
      <c r="V79" t="s">
        <v>42</v>
      </c>
      <c r="W79" t="s">
        <v>42</v>
      </c>
      <c r="X79" t="s">
        <v>42</v>
      </c>
      <c r="Y79" t="s">
        <v>42</v>
      </c>
      <c r="Z79" t="s">
        <v>42</v>
      </c>
      <c r="AA79" t="s">
        <v>42</v>
      </c>
      <c r="AB79" t="s">
        <v>42</v>
      </c>
      <c r="AC79" t="s">
        <v>42</v>
      </c>
      <c r="AD79" t="s">
        <v>42</v>
      </c>
      <c r="AE79" t="s">
        <v>42</v>
      </c>
      <c r="AF79" t="s">
        <v>42</v>
      </c>
      <c r="AG79" t="s">
        <v>42</v>
      </c>
      <c r="AH79" t="s">
        <v>42</v>
      </c>
      <c r="AI79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4:AI74"/>
    <mergeCell ref="A75:H75"/>
    <mergeCell ref="P2:S2"/>
    <mergeCell ref="T2:W2"/>
    <mergeCell ref="X2:AA2"/>
    <mergeCell ref="AB2:AE2"/>
    <mergeCell ref="AF2:AG2"/>
    <mergeCell ref="AH2:AH4"/>
  </mergeCells>
  <conditionalFormatting sqref="AK5:AK73">
    <cfRule type="cellIs" dxfId="62" priority="3" operator="lessThan">
      <formula>200</formula>
    </cfRule>
    <cfRule type="cellIs" dxfId="61" priority="4" operator="between">
      <formula>200</formula>
      <formula>300</formula>
    </cfRule>
    <cfRule type="cellIs" dxfId="60" priority="5" operator="between">
      <formula>300</formula>
      <formula>400</formula>
    </cfRule>
    <cfRule type="cellIs" dxfId="59" priority="6" operator="greaterThan">
      <formula>400</formula>
    </cfRule>
  </conditionalFormatting>
  <conditionalFormatting sqref="AN5:AN73">
    <cfRule type="cellIs" dxfId="58" priority="9" operator="lessThan">
      <formula>2</formula>
    </cfRule>
    <cfRule type="cellIs" dxfId="57" priority="10" operator="between">
      <formula>2</formula>
      <formula>3</formula>
    </cfRule>
    <cfRule type="cellIs" dxfId="56" priority="11" operator="between">
      <formula>3</formula>
      <formula>100</formula>
    </cfRule>
  </conditionalFormatting>
  <conditionalFormatting sqref="AQ5:AQ73">
    <cfRule type="cellIs" dxfId="55" priority="1" operator="lessThan">
      <formula>0.01</formula>
    </cfRule>
    <cfRule type="cellIs" dxfId="54" priority="2" operator="between">
      <formula>0.01</formula>
      <formula>0.02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A044-9147-4421-93CF-4E2B2C42B7AC}">
  <dimension ref="A1:AL185"/>
  <sheetViews>
    <sheetView workbookViewId="0">
      <selection activeCell="AI6" sqref="AI6"/>
    </sheetView>
  </sheetViews>
  <sheetFormatPr defaultRowHeight="15" x14ac:dyDescent="0.25"/>
  <cols>
    <col min="1" max="24" width="7.42578125" customWidth="1"/>
    <col min="36" max="37" width="16.7109375" customWidth="1"/>
  </cols>
  <sheetData>
    <row r="1" spans="1:38" x14ac:dyDescent="0.25">
      <c r="A1" s="53" t="s">
        <v>1102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L1" t="s">
        <v>2469</v>
      </c>
    </row>
    <row r="2" spans="1:38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L2" t="s">
        <v>2470</v>
      </c>
    </row>
    <row r="3" spans="1:38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173</v>
      </c>
      <c r="K3" s="2" t="s">
        <v>21</v>
      </c>
      <c r="L3" s="2" t="s">
        <v>2494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172</v>
      </c>
      <c r="R3" s="2" t="s">
        <v>16</v>
      </c>
      <c r="S3" s="2" t="s">
        <v>2495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L3" s="22" t="s">
        <v>2471</v>
      </c>
    </row>
    <row r="4" spans="1:38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43"/>
      <c r="AL4" s="22" t="s">
        <v>2472</v>
      </c>
    </row>
    <row r="5" spans="1:38" x14ac:dyDescent="0.25">
      <c r="A5" s="3" t="s">
        <v>40</v>
      </c>
      <c r="B5" s="4" t="s">
        <v>352</v>
      </c>
      <c r="C5" s="3" t="s">
        <v>63</v>
      </c>
      <c r="D5" s="3" t="s">
        <v>1103</v>
      </c>
      <c r="E5" s="10">
        <v>2677.38</v>
      </c>
      <c r="F5" s="3" t="s">
        <v>86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46</v>
      </c>
      <c r="L5" s="7" t="s">
        <v>46</v>
      </c>
      <c r="M5" s="7" t="s">
        <v>46</v>
      </c>
      <c r="N5" s="7" t="s">
        <v>91</v>
      </c>
      <c r="O5" s="5" t="s">
        <v>46</v>
      </c>
      <c r="P5" s="3" t="s">
        <v>46</v>
      </c>
      <c r="Q5" s="3" t="s">
        <v>46</v>
      </c>
      <c r="R5" s="3" t="s">
        <v>46</v>
      </c>
      <c r="S5" s="3" t="s">
        <v>46</v>
      </c>
      <c r="T5" s="3" t="s">
        <v>46</v>
      </c>
      <c r="U5" s="3" t="s">
        <v>121</v>
      </c>
      <c r="V5" s="5" t="s">
        <v>38</v>
      </c>
      <c r="W5" s="3" t="s">
        <v>727</v>
      </c>
      <c r="X5" s="11">
        <v>2737.39</v>
      </c>
      <c r="Y5" s="10">
        <v>3.81</v>
      </c>
      <c r="AA5" s="14">
        <f>IF(E5&lt;&gt;"",X5-E5,X5-X5)</f>
        <v>60.009999999999764</v>
      </c>
      <c r="AB5" t="str">
        <f>IF(AA5&gt;300,B5," ")</f>
        <v xml:space="preserve"> </v>
      </c>
      <c r="AF5" s="23">
        <f>(AA5-$AG$5)/$AH$5</f>
        <v>0.38921770208241696</v>
      </c>
      <c r="AG5" s="21">
        <f>AVERAGE(AA5:AA98)</f>
        <v>-4.3404255319165093E-2</v>
      </c>
      <c r="AH5" s="19">
        <f>_xlfn.STDEV.P(AA5:AA98)</f>
        <v>154.29258210512378</v>
      </c>
      <c r="AI5" s="25">
        <f>1-_xlfn.NORM.S.DIST(AF5,TRUE)</f>
        <v>0.34855755475893302</v>
      </c>
      <c r="AJ5" s="41">
        <f>1/AI5</f>
        <v>2.8689666494005936</v>
      </c>
      <c r="AK5" s="41"/>
      <c r="AL5" s="22" t="s">
        <v>2473</v>
      </c>
    </row>
    <row r="6" spans="1:38" x14ac:dyDescent="0.25">
      <c r="A6" s="3" t="s">
        <v>48</v>
      </c>
      <c r="B6" s="4" t="s">
        <v>393</v>
      </c>
      <c r="C6" s="3" t="s">
        <v>278</v>
      </c>
      <c r="D6" s="3" t="s">
        <v>1103</v>
      </c>
      <c r="E6" s="10">
        <v>2066.1799999999998</v>
      </c>
      <c r="F6" s="3" t="s">
        <v>429</v>
      </c>
      <c r="G6" s="3" t="s">
        <v>42</v>
      </c>
      <c r="H6" s="5" t="s">
        <v>46</v>
      </c>
      <c r="I6" s="3" t="s">
        <v>46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602</v>
      </c>
      <c r="O6" s="6" t="s">
        <v>46</v>
      </c>
      <c r="P6" s="7" t="s">
        <v>46</v>
      </c>
      <c r="Q6" s="7" t="s">
        <v>46</v>
      </c>
      <c r="R6" s="7" t="s">
        <v>46</v>
      </c>
      <c r="S6" s="7" t="s">
        <v>46</v>
      </c>
      <c r="T6" s="7" t="s">
        <v>46</v>
      </c>
      <c r="U6" s="7" t="s">
        <v>795</v>
      </c>
      <c r="V6" s="5" t="s">
        <v>38</v>
      </c>
      <c r="W6" s="3" t="s">
        <v>339</v>
      </c>
      <c r="X6" s="11">
        <v>2737.39</v>
      </c>
      <c r="Y6" s="12">
        <v>42.57</v>
      </c>
      <c r="AA6" s="14">
        <f t="shared" ref="AA6:AA69" si="0">IF(E6&lt;&gt;"",X6-E6,X6-X6)</f>
        <v>671.21</v>
      </c>
      <c r="AB6" t="str">
        <f t="shared" ref="AB6:AB64" si="1">IF(AA6&gt;300,B6," ")</f>
        <v>Shukhman, Anna</v>
      </c>
      <c r="AC6" t="str">
        <f>IF(AA6&gt;400,D6," ")</f>
        <v>RUS</v>
      </c>
      <c r="AF6" s="23">
        <f t="shared" ref="AF6:AF69" si="2">(AA6-$AG$5)/$AH$5</f>
        <v>4.3505228514354357</v>
      </c>
      <c r="AI6" s="25">
        <f t="shared" ref="AI6:AI69" si="3">1-_xlfn.NORM.S.DIST(AF6,TRUE)</f>
        <v>6.790664998646001E-6</v>
      </c>
      <c r="AJ6" s="41">
        <f t="shared" ref="AJ6:AJ69" si="4">1/AI6</f>
        <v>147260.98256936416</v>
      </c>
      <c r="AK6" s="41"/>
    </row>
    <row r="7" spans="1:38" x14ac:dyDescent="0.25">
      <c r="A7" s="3" t="s">
        <v>86</v>
      </c>
      <c r="B7" s="4" t="s">
        <v>356</v>
      </c>
      <c r="C7" s="3" t="s">
        <v>63</v>
      </c>
      <c r="D7" s="3" t="s">
        <v>1103</v>
      </c>
      <c r="E7" s="10">
        <v>2541.0300000000002</v>
      </c>
      <c r="F7" s="3" t="s">
        <v>113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85</v>
      </c>
      <c r="O7" s="5" t="s">
        <v>46</v>
      </c>
      <c r="P7" s="3" t="s">
        <v>46</v>
      </c>
      <c r="Q7" s="3" t="s">
        <v>61</v>
      </c>
      <c r="R7" s="3" t="s">
        <v>46</v>
      </c>
      <c r="S7" s="3" t="s">
        <v>46</v>
      </c>
      <c r="T7" s="3" t="s">
        <v>46</v>
      </c>
      <c r="U7" s="3" t="s">
        <v>31</v>
      </c>
      <c r="V7" s="5" t="s">
        <v>396</v>
      </c>
      <c r="W7" s="3" t="s">
        <v>769</v>
      </c>
      <c r="X7" s="11">
        <v>2713.74</v>
      </c>
      <c r="Y7" s="10">
        <v>10.95</v>
      </c>
      <c r="AA7" s="14">
        <f t="shared" si="0"/>
        <v>172.70999999999958</v>
      </c>
      <c r="AB7" t="str">
        <f t="shared" si="1"/>
        <v xml:space="preserve"> </v>
      </c>
      <c r="AF7" s="23">
        <f t="shared" si="2"/>
        <v>1.1196481509241778</v>
      </c>
      <c r="AI7" s="25">
        <f t="shared" si="3"/>
        <v>0.13143186399689522</v>
      </c>
      <c r="AJ7" s="41">
        <f t="shared" si="4"/>
        <v>7.6085050427621024</v>
      </c>
      <c r="AK7" s="41"/>
      <c r="AL7" t="s">
        <v>2475</v>
      </c>
    </row>
    <row r="8" spans="1:38" x14ac:dyDescent="0.25">
      <c r="A8" s="3" t="s">
        <v>61</v>
      </c>
      <c r="B8" s="4" t="s">
        <v>1104</v>
      </c>
      <c r="C8" s="3" t="s">
        <v>42</v>
      </c>
      <c r="D8" s="3" t="s">
        <v>1103</v>
      </c>
      <c r="E8" s="10">
        <v>2488.44</v>
      </c>
      <c r="F8" s="3" t="s">
        <v>157</v>
      </c>
      <c r="G8" s="3" t="s">
        <v>65</v>
      </c>
      <c r="H8" s="5" t="s">
        <v>46</v>
      </c>
      <c r="I8" s="3" t="s">
        <v>46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435</v>
      </c>
      <c r="O8" s="5" t="s">
        <v>46</v>
      </c>
      <c r="P8" s="3" t="s">
        <v>46</v>
      </c>
      <c r="Q8" s="3" t="s">
        <v>61</v>
      </c>
      <c r="R8" s="3" t="s">
        <v>46</v>
      </c>
      <c r="S8" s="3" t="s">
        <v>46</v>
      </c>
      <c r="T8" s="3" t="s">
        <v>72</v>
      </c>
      <c r="U8" s="3" t="s">
        <v>31</v>
      </c>
      <c r="V8" s="5" t="s">
        <v>1105</v>
      </c>
      <c r="W8" s="3" t="s">
        <v>1027</v>
      </c>
      <c r="X8" s="11">
        <v>2684.17</v>
      </c>
      <c r="Y8" s="10">
        <v>12.42</v>
      </c>
      <c r="AA8" s="14">
        <f t="shared" si="0"/>
        <v>195.73000000000002</v>
      </c>
      <c r="AB8" t="str">
        <f t="shared" si="1"/>
        <v xml:space="preserve"> </v>
      </c>
      <c r="AF8" s="23">
        <f t="shared" si="2"/>
        <v>1.2688452133229151</v>
      </c>
      <c r="AI8" s="25">
        <f t="shared" si="3"/>
        <v>0.10224813786039399</v>
      </c>
      <c r="AJ8" s="41">
        <f t="shared" si="4"/>
        <v>9.7801292123810093</v>
      </c>
      <c r="AK8" s="41"/>
      <c r="AL8" t="s">
        <v>2474</v>
      </c>
    </row>
    <row r="9" spans="1:38" x14ac:dyDescent="0.25">
      <c r="A9" s="3" t="s">
        <v>46</v>
      </c>
      <c r="B9" s="4" t="s">
        <v>353</v>
      </c>
      <c r="C9" s="3" t="s">
        <v>58</v>
      </c>
      <c r="D9" s="3" t="s">
        <v>354</v>
      </c>
      <c r="E9" s="10">
        <v>2630.38</v>
      </c>
      <c r="F9" s="3" t="s">
        <v>46</v>
      </c>
      <c r="G9" s="3" t="s">
        <v>45</v>
      </c>
      <c r="H9" s="5" t="s">
        <v>46</v>
      </c>
      <c r="I9" s="3" t="s">
        <v>46</v>
      </c>
      <c r="J9" s="3" t="s">
        <v>49</v>
      </c>
      <c r="K9" s="3" t="s">
        <v>46</v>
      </c>
      <c r="L9" s="3" t="s">
        <v>46</v>
      </c>
      <c r="M9" s="3" t="s">
        <v>46</v>
      </c>
      <c r="N9" s="3" t="s">
        <v>613</v>
      </c>
      <c r="O9" s="5" t="s">
        <v>46</v>
      </c>
      <c r="P9" s="3" t="s">
        <v>46</v>
      </c>
      <c r="Q9" s="3" t="s">
        <v>46</v>
      </c>
      <c r="R9" s="3" t="s">
        <v>46</v>
      </c>
      <c r="S9" s="3" t="s">
        <v>46</v>
      </c>
      <c r="T9" s="3" t="s">
        <v>72</v>
      </c>
      <c r="U9" s="3" t="s">
        <v>310</v>
      </c>
      <c r="V9" s="5" t="s">
        <v>1106</v>
      </c>
      <c r="W9" s="3" t="s">
        <v>251</v>
      </c>
      <c r="X9" s="11">
        <v>2648.69</v>
      </c>
      <c r="Y9" s="10">
        <v>1.1599999999999999</v>
      </c>
      <c r="AA9" s="14">
        <f t="shared" si="0"/>
        <v>18.309999999999945</v>
      </c>
      <c r="AB9" t="str">
        <f t="shared" si="1"/>
        <v xml:space="preserve"> </v>
      </c>
      <c r="AF9" s="23">
        <f t="shared" si="2"/>
        <v>0.11895195481798619</v>
      </c>
      <c r="AI9" s="25">
        <f t="shared" si="3"/>
        <v>0.45265670996541141</v>
      </c>
      <c r="AJ9" s="41">
        <f t="shared" si="4"/>
        <v>2.209179667471211</v>
      </c>
      <c r="AK9" s="41"/>
    </row>
    <row r="10" spans="1:38" x14ac:dyDescent="0.25">
      <c r="A10" s="3" t="s">
        <v>76</v>
      </c>
      <c r="B10" s="4" t="s">
        <v>1107</v>
      </c>
      <c r="C10" s="3" t="s">
        <v>58</v>
      </c>
      <c r="D10" s="3" t="s">
        <v>1103</v>
      </c>
      <c r="E10" s="10">
        <v>2376.5</v>
      </c>
      <c r="F10" s="3" t="s">
        <v>210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46</v>
      </c>
      <c r="L10" s="3" t="s">
        <v>46</v>
      </c>
      <c r="M10" s="3" t="s">
        <v>46</v>
      </c>
      <c r="N10" s="3" t="s">
        <v>92</v>
      </c>
      <c r="O10" s="5" t="s">
        <v>46</v>
      </c>
      <c r="P10" s="3" t="s">
        <v>46</v>
      </c>
      <c r="Q10" s="3" t="s">
        <v>61</v>
      </c>
      <c r="R10" s="3" t="s">
        <v>46</v>
      </c>
      <c r="S10" s="3" t="s">
        <v>79</v>
      </c>
      <c r="T10" s="3" t="s">
        <v>72</v>
      </c>
      <c r="U10" s="3" t="s">
        <v>31</v>
      </c>
      <c r="V10" s="5" t="s">
        <v>1106</v>
      </c>
      <c r="W10" s="3" t="s">
        <v>94</v>
      </c>
      <c r="X10" s="11">
        <v>2648.69</v>
      </c>
      <c r="Y10" s="10">
        <v>17.260000000000002</v>
      </c>
      <c r="AA10" s="14">
        <f t="shared" si="0"/>
        <v>272.19000000000005</v>
      </c>
      <c r="AB10" t="str">
        <f t="shared" si="1"/>
        <v xml:space="preserve"> </v>
      </c>
      <c r="AF10" s="23">
        <f t="shared" si="2"/>
        <v>1.7643972285708402</v>
      </c>
      <c r="AI10" s="25">
        <f t="shared" si="3"/>
        <v>3.8832562228760414E-2</v>
      </c>
      <c r="AJ10" s="41">
        <f t="shared" si="4"/>
        <v>25.751584304663105</v>
      </c>
      <c r="AK10" s="41"/>
      <c r="AL10" t="s">
        <v>2480</v>
      </c>
    </row>
    <row r="11" spans="1:38" x14ac:dyDescent="0.25">
      <c r="A11" s="3" t="s">
        <v>83</v>
      </c>
      <c r="B11" s="4" t="s">
        <v>1108</v>
      </c>
      <c r="C11" s="3" t="s">
        <v>63</v>
      </c>
      <c r="D11" s="3" t="s">
        <v>1103</v>
      </c>
      <c r="E11" s="10">
        <v>2540.91</v>
      </c>
      <c r="F11" s="3" t="s">
        <v>119</v>
      </c>
      <c r="G11" s="3" t="s">
        <v>65</v>
      </c>
      <c r="H11" s="5" t="s">
        <v>46</v>
      </c>
      <c r="I11" s="3" t="s">
        <v>46</v>
      </c>
      <c r="J11" s="3" t="s">
        <v>47</v>
      </c>
      <c r="K11" s="3" t="s">
        <v>46</v>
      </c>
      <c r="L11" s="3" t="s">
        <v>46</v>
      </c>
      <c r="M11" s="3" t="s">
        <v>46</v>
      </c>
      <c r="N11" s="3" t="s">
        <v>31</v>
      </c>
      <c r="O11" s="5" t="s">
        <v>46</v>
      </c>
      <c r="P11" s="3" t="s">
        <v>46</v>
      </c>
      <c r="Q11" s="3" t="s">
        <v>61</v>
      </c>
      <c r="R11" s="3" t="s">
        <v>46</v>
      </c>
      <c r="S11" s="3" t="s">
        <v>46</v>
      </c>
      <c r="T11" s="3" t="s">
        <v>46</v>
      </c>
      <c r="U11" s="3" t="s">
        <v>38</v>
      </c>
      <c r="V11" s="5" t="s">
        <v>821</v>
      </c>
      <c r="W11" s="3" t="s">
        <v>433</v>
      </c>
      <c r="X11" s="11">
        <v>2595.4699999999998</v>
      </c>
      <c r="Y11" s="10">
        <v>3.47</v>
      </c>
      <c r="AA11" s="14">
        <f t="shared" si="0"/>
        <v>54.559999999999945</v>
      </c>
      <c r="AB11" t="str">
        <f t="shared" si="1"/>
        <v xml:space="preserve"> </v>
      </c>
      <c r="AF11" s="23">
        <f t="shared" si="2"/>
        <v>0.35389520034162308</v>
      </c>
      <c r="AI11" s="25">
        <f t="shared" si="3"/>
        <v>0.36170871207571165</v>
      </c>
      <c r="AJ11" s="41">
        <f t="shared" si="4"/>
        <v>2.7646555546350329</v>
      </c>
      <c r="AK11" s="41"/>
      <c r="AL11" t="s">
        <v>2476</v>
      </c>
    </row>
    <row r="12" spans="1:38" x14ac:dyDescent="0.25">
      <c r="A12" s="3" t="s">
        <v>88</v>
      </c>
      <c r="B12" s="4" t="s">
        <v>774</v>
      </c>
      <c r="C12" s="3" t="s">
        <v>63</v>
      </c>
      <c r="D12" s="3" t="s">
        <v>775</v>
      </c>
      <c r="E12" s="10">
        <v>2500</v>
      </c>
      <c r="F12" s="3" t="s">
        <v>80</v>
      </c>
      <c r="G12" s="3" t="s">
        <v>42</v>
      </c>
      <c r="H12" s="5" t="s">
        <v>46</v>
      </c>
      <c r="I12" s="3" t="s">
        <v>61</v>
      </c>
      <c r="J12" s="3" t="s">
        <v>46</v>
      </c>
      <c r="K12" s="3" t="s">
        <v>46</v>
      </c>
      <c r="L12" s="3" t="s">
        <v>46</v>
      </c>
      <c r="M12" s="3" t="s">
        <v>46</v>
      </c>
      <c r="N12" s="3" t="s">
        <v>381</v>
      </c>
      <c r="O12" s="5" t="s">
        <v>46</v>
      </c>
      <c r="P12" s="3" t="s">
        <v>61</v>
      </c>
      <c r="Q12" s="3" t="s">
        <v>46</v>
      </c>
      <c r="R12" s="3" t="s">
        <v>46</v>
      </c>
      <c r="S12" s="3" t="s">
        <v>46</v>
      </c>
      <c r="T12" s="3" t="s">
        <v>47</v>
      </c>
      <c r="U12" s="3" t="s">
        <v>31</v>
      </c>
      <c r="V12" s="5" t="s">
        <v>355</v>
      </c>
      <c r="W12" s="3" t="s">
        <v>304</v>
      </c>
      <c r="X12" s="11">
        <v>2571.8200000000002</v>
      </c>
      <c r="Y12" s="10" t="s">
        <v>42</v>
      </c>
      <c r="AA12" s="14">
        <f t="shared" si="0"/>
        <v>71.820000000000164</v>
      </c>
      <c r="AB12" t="str">
        <f t="shared" si="1"/>
        <v xml:space="preserve"> </v>
      </c>
      <c r="AF12" s="23">
        <f t="shared" si="2"/>
        <v>0.46576059117577545</v>
      </c>
      <c r="AI12" s="25">
        <f t="shared" si="3"/>
        <v>0.32069343819988416</v>
      </c>
      <c r="AJ12" s="41">
        <f t="shared" si="4"/>
        <v>3.1182427854252279</v>
      </c>
      <c r="AK12" s="41"/>
      <c r="AL12" t="s">
        <v>2481</v>
      </c>
    </row>
    <row r="13" spans="1:38" x14ac:dyDescent="0.25">
      <c r="A13" s="3" t="s">
        <v>44</v>
      </c>
      <c r="B13" s="4" t="s">
        <v>185</v>
      </c>
      <c r="C13" s="3" t="s">
        <v>42</v>
      </c>
      <c r="D13" s="3" t="s">
        <v>186</v>
      </c>
      <c r="E13" s="10">
        <v>2628.61</v>
      </c>
      <c r="F13" s="3" t="s">
        <v>76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46</v>
      </c>
      <c r="L13" s="3" t="s">
        <v>46</v>
      </c>
      <c r="M13" s="3" t="s">
        <v>46</v>
      </c>
      <c r="N13" s="3" t="s">
        <v>258</v>
      </c>
      <c r="O13" s="5" t="s">
        <v>46</v>
      </c>
      <c r="P13" s="3" t="s">
        <v>46</v>
      </c>
      <c r="Q13" s="3" t="s">
        <v>61</v>
      </c>
      <c r="R13" s="3" t="s">
        <v>46</v>
      </c>
      <c r="S13" s="3" t="s">
        <v>79</v>
      </c>
      <c r="T13" s="3" t="s">
        <v>47</v>
      </c>
      <c r="U13" s="3" t="s">
        <v>31</v>
      </c>
      <c r="V13" s="5" t="s">
        <v>357</v>
      </c>
      <c r="W13" s="3" t="s">
        <v>308</v>
      </c>
      <c r="X13" s="11">
        <v>2559.9899999999998</v>
      </c>
      <c r="Y13" s="10">
        <v>-4.3499999999999996</v>
      </c>
      <c r="AA13" s="14">
        <f t="shared" si="0"/>
        <v>-68.620000000000346</v>
      </c>
      <c r="AB13" t="str">
        <f t="shared" si="1"/>
        <v xml:space="preserve"> </v>
      </c>
      <c r="AF13" s="23">
        <f t="shared" si="2"/>
        <v>-0.44445815093014684</v>
      </c>
      <c r="AI13" s="25">
        <f t="shared" si="3"/>
        <v>0.67164431055358254</v>
      </c>
      <c r="AJ13" s="41">
        <f t="shared" si="4"/>
        <v>1.4888833036876024</v>
      </c>
      <c r="AK13" s="41"/>
      <c r="AL13" t="s">
        <v>2482</v>
      </c>
    </row>
    <row r="14" spans="1:38" x14ac:dyDescent="0.25">
      <c r="A14" s="3" t="s">
        <v>98</v>
      </c>
      <c r="B14" s="4" t="s">
        <v>201</v>
      </c>
      <c r="C14" s="3" t="s">
        <v>42</v>
      </c>
      <c r="D14" s="3" t="s">
        <v>115</v>
      </c>
      <c r="E14" s="10">
        <v>2501.83</v>
      </c>
      <c r="F14" s="3" t="s">
        <v>143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46</v>
      </c>
      <c r="L14" s="3" t="s">
        <v>49</v>
      </c>
      <c r="M14" s="3" t="s">
        <v>46</v>
      </c>
      <c r="N14" s="3" t="s">
        <v>31</v>
      </c>
      <c r="O14" s="5" t="s">
        <v>46</v>
      </c>
      <c r="P14" s="3" t="s">
        <v>61</v>
      </c>
      <c r="Q14" s="3" t="s">
        <v>61</v>
      </c>
      <c r="R14" s="3" t="s">
        <v>46</v>
      </c>
      <c r="S14" s="3" t="s">
        <v>203</v>
      </c>
      <c r="T14" s="3" t="s">
        <v>46</v>
      </c>
      <c r="U14" s="3" t="s">
        <v>31</v>
      </c>
      <c r="V14" s="5" t="s">
        <v>773</v>
      </c>
      <c r="W14" s="3" t="s">
        <v>39</v>
      </c>
      <c r="X14" s="11">
        <v>2548.17</v>
      </c>
      <c r="Y14" s="10">
        <v>2.94</v>
      </c>
      <c r="AA14" s="14">
        <f t="shared" si="0"/>
        <v>46.340000000000146</v>
      </c>
      <c r="AB14" t="str">
        <f t="shared" si="1"/>
        <v xml:space="preserve"> </v>
      </c>
      <c r="AF14" s="23">
        <f t="shared" si="2"/>
        <v>0.30061979404633349</v>
      </c>
      <c r="AI14" s="25">
        <f t="shared" si="3"/>
        <v>0.38185221790366475</v>
      </c>
      <c r="AJ14" s="41">
        <f t="shared" si="4"/>
        <v>2.6188141723777654</v>
      </c>
      <c r="AK14" s="41"/>
      <c r="AL14" t="s">
        <v>2477</v>
      </c>
    </row>
    <row r="15" spans="1:38" x14ac:dyDescent="0.25">
      <c r="A15" s="3" t="s">
        <v>104</v>
      </c>
      <c r="B15" s="4" t="s">
        <v>54</v>
      </c>
      <c r="C15" s="3" t="s">
        <v>42</v>
      </c>
      <c r="D15" s="3" t="s">
        <v>55</v>
      </c>
      <c r="E15" s="10">
        <v>2480.2600000000002</v>
      </c>
      <c r="F15" s="3" t="s">
        <v>261</v>
      </c>
      <c r="G15" s="3" t="s">
        <v>45</v>
      </c>
      <c r="H15" s="5" t="s">
        <v>46</v>
      </c>
      <c r="I15" s="3" t="s">
        <v>46</v>
      </c>
      <c r="J15" s="3" t="s">
        <v>47</v>
      </c>
      <c r="K15" s="3" t="s">
        <v>46</v>
      </c>
      <c r="L15" s="3" t="s">
        <v>49</v>
      </c>
      <c r="M15" s="3" t="s">
        <v>46</v>
      </c>
      <c r="N15" s="3" t="s">
        <v>31</v>
      </c>
      <c r="O15" s="5" t="s">
        <v>46</v>
      </c>
      <c r="P15" s="3" t="s">
        <v>46</v>
      </c>
      <c r="Q15" s="3" t="s">
        <v>61</v>
      </c>
      <c r="R15" s="3" t="s">
        <v>46</v>
      </c>
      <c r="S15" s="3" t="s">
        <v>46</v>
      </c>
      <c r="T15" s="3" t="s">
        <v>49</v>
      </c>
      <c r="U15" s="3" t="s">
        <v>31</v>
      </c>
      <c r="V15" s="5" t="s">
        <v>67</v>
      </c>
      <c r="W15" s="3" t="s">
        <v>39</v>
      </c>
      <c r="X15" s="11">
        <v>2477.21</v>
      </c>
      <c r="Y15" s="10">
        <v>-0.2</v>
      </c>
      <c r="AA15" s="14">
        <f t="shared" si="0"/>
        <v>-3.0500000000001819</v>
      </c>
      <c r="AB15" t="str">
        <f t="shared" si="1"/>
        <v xml:space="preserve"> </v>
      </c>
      <c r="AF15" s="23">
        <f t="shared" si="2"/>
        <v>-1.9486327234011419E-2</v>
      </c>
      <c r="AI15" s="25">
        <f t="shared" si="3"/>
        <v>0.50777342786988622</v>
      </c>
      <c r="AJ15" s="41">
        <f t="shared" si="4"/>
        <v>1.9693822975239339</v>
      </c>
      <c r="AK15" s="41"/>
      <c r="AL15" t="s">
        <v>2478</v>
      </c>
    </row>
    <row r="16" spans="1:38" x14ac:dyDescent="0.25">
      <c r="A16" s="3" t="s">
        <v>1109</v>
      </c>
      <c r="B16" s="4" t="s">
        <v>398</v>
      </c>
      <c r="C16" s="3" t="s">
        <v>58</v>
      </c>
      <c r="D16" s="3" t="s">
        <v>395</v>
      </c>
      <c r="E16" s="10">
        <v>2498.38</v>
      </c>
      <c r="F16" s="3" t="s">
        <v>146</v>
      </c>
      <c r="G16" s="3" t="s">
        <v>45</v>
      </c>
      <c r="H16" s="5" t="s">
        <v>46</v>
      </c>
      <c r="I16" s="3" t="s">
        <v>46</v>
      </c>
      <c r="J16" s="3" t="s">
        <v>72</v>
      </c>
      <c r="K16" s="3" t="s">
        <v>40</v>
      </c>
      <c r="L16" s="3" t="s">
        <v>46</v>
      </c>
      <c r="M16" s="3" t="s">
        <v>46</v>
      </c>
      <c r="N16" s="3" t="s">
        <v>31</v>
      </c>
      <c r="O16" s="5" t="s">
        <v>46</v>
      </c>
      <c r="P16" s="3" t="s">
        <v>61</v>
      </c>
      <c r="Q16" s="3" t="s">
        <v>40</v>
      </c>
      <c r="R16" s="3" t="s">
        <v>46</v>
      </c>
      <c r="S16" s="3" t="s">
        <v>46</v>
      </c>
      <c r="T16" s="3" t="s">
        <v>72</v>
      </c>
      <c r="U16" s="3" t="s">
        <v>31</v>
      </c>
      <c r="V16" s="5" t="s">
        <v>787</v>
      </c>
      <c r="W16" s="3" t="s">
        <v>39</v>
      </c>
      <c r="X16" s="11">
        <v>2465.38</v>
      </c>
      <c r="Y16" s="10">
        <v>-2.1</v>
      </c>
      <c r="AA16" s="14">
        <f t="shared" si="0"/>
        <v>-33</v>
      </c>
      <c r="AB16" t="str">
        <f t="shared" si="1"/>
        <v xml:space="preserve"> </v>
      </c>
      <c r="AF16" s="23">
        <f t="shared" si="2"/>
        <v>-0.21359805698388401</v>
      </c>
      <c r="AI16" s="25">
        <f t="shared" si="3"/>
        <v>0.58456974263306249</v>
      </c>
      <c r="AJ16" s="41">
        <f t="shared" si="4"/>
        <v>1.7106598701050206</v>
      </c>
      <c r="AK16" s="41"/>
      <c r="AL16" t="s">
        <v>2479</v>
      </c>
    </row>
    <row r="17" spans="1:37" x14ac:dyDescent="0.25">
      <c r="A17" s="3" t="s">
        <v>1109</v>
      </c>
      <c r="B17" s="4" t="s">
        <v>1110</v>
      </c>
      <c r="C17" s="3" t="s">
        <v>63</v>
      </c>
      <c r="D17" s="3" t="s">
        <v>1103</v>
      </c>
      <c r="E17" s="10">
        <v>2105.23</v>
      </c>
      <c r="F17" s="3" t="s">
        <v>433</v>
      </c>
      <c r="G17" s="3" t="s">
        <v>42</v>
      </c>
      <c r="H17" s="5" t="s">
        <v>46</v>
      </c>
      <c r="I17" s="3" t="s">
        <v>61</v>
      </c>
      <c r="J17" s="3" t="s">
        <v>47</v>
      </c>
      <c r="K17" s="3" t="s">
        <v>46</v>
      </c>
      <c r="L17" s="3" t="s">
        <v>46</v>
      </c>
      <c r="M17" s="3" t="s">
        <v>46</v>
      </c>
      <c r="N17" s="3" t="s">
        <v>31</v>
      </c>
      <c r="O17" s="5" t="s">
        <v>46</v>
      </c>
      <c r="P17" s="3" t="s">
        <v>46</v>
      </c>
      <c r="Q17" s="3" t="s">
        <v>40</v>
      </c>
      <c r="R17" s="3" t="s">
        <v>46</v>
      </c>
      <c r="S17" s="3" t="s">
        <v>79</v>
      </c>
      <c r="T17" s="3" t="s">
        <v>46</v>
      </c>
      <c r="U17" s="3" t="s">
        <v>31</v>
      </c>
      <c r="V17" s="5" t="s">
        <v>787</v>
      </c>
      <c r="W17" s="3" t="s">
        <v>39</v>
      </c>
      <c r="X17" s="11">
        <v>2465.38</v>
      </c>
      <c r="Y17" s="10">
        <v>22.84</v>
      </c>
      <c r="AA17" s="14">
        <f t="shared" si="0"/>
        <v>360.15000000000009</v>
      </c>
      <c r="AB17" t="str">
        <f t="shared" si="1"/>
        <v>Ushakov, Nikita</v>
      </c>
      <c r="AC17" t="str">
        <f>IF(AA17&gt;400,D17," ")</f>
        <v xml:space="preserve"> </v>
      </c>
      <c r="AF17" s="23">
        <f t="shared" si="2"/>
        <v>2.334482963088333</v>
      </c>
      <c r="AI17" s="25">
        <f t="shared" si="3"/>
        <v>9.7852235673521193E-3</v>
      </c>
      <c r="AJ17" s="41">
        <f t="shared" si="4"/>
        <v>102.1949057287201</v>
      </c>
      <c r="AK17" s="41"/>
    </row>
    <row r="18" spans="1:37" x14ac:dyDescent="0.25">
      <c r="A18" s="3" t="s">
        <v>119</v>
      </c>
      <c r="B18" s="4" t="s">
        <v>771</v>
      </c>
      <c r="C18" s="3" t="s">
        <v>63</v>
      </c>
      <c r="D18" s="3" t="s">
        <v>380</v>
      </c>
      <c r="E18" s="10">
        <v>2430.5</v>
      </c>
      <c r="F18" s="3" t="s">
        <v>315</v>
      </c>
      <c r="G18" s="3" t="s">
        <v>111</v>
      </c>
      <c r="H18" s="5" t="s">
        <v>46</v>
      </c>
      <c r="I18" s="3" t="s">
        <v>46</v>
      </c>
      <c r="J18" s="3" t="s">
        <v>46</v>
      </c>
      <c r="K18" s="3" t="s">
        <v>40</v>
      </c>
      <c r="L18" s="3" t="s">
        <v>46</v>
      </c>
      <c r="M18" s="3" t="s">
        <v>46</v>
      </c>
      <c r="N18" s="3" t="s">
        <v>31</v>
      </c>
      <c r="O18" s="5" t="s">
        <v>46</v>
      </c>
      <c r="P18" s="3" t="s">
        <v>61</v>
      </c>
      <c r="Q18" s="3" t="s">
        <v>86</v>
      </c>
      <c r="R18" s="3" t="s">
        <v>40</v>
      </c>
      <c r="S18" s="3" t="s">
        <v>79</v>
      </c>
      <c r="T18" s="3" t="s">
        <v>46</v>
      </c>
      <c r="U18" s="3" t="s">
        <v>31</v>
      </c>
      <c r="V18" s="5" t="s">
        <v>1111</v>
      </c>
      <c r="W18" s="3" t="s">
        <v>39</v>
      </c>
      <c r="X18" s="11">
        <v>2441.73</v>
      </c>
      <c r="Y18" s="10">
        <v>0.71</v>
      </c>
      <c r="AA18" s="14">
        <f t="shared" si="0"/>
        <v>11.230000000000018</v>
      </c>
      <c r="AB18" t="str">
        <f t="shared" si="1"/>
        <v xml:space="preserve"> </v>
      </c>
      <c r="AF18" s="23">
        <f t="shared" si="2"/>
        <v>7.30651085198529E-2</v>
      </c>
      <c r="AI18" s="25">
        <f t="shared" si="3"/>
        <v>0.47087715339333147</v>
      </c>
      <c r="AJ18" s="41">
        <f t="shared" si="4"/>
        <v>2.1236961547053088</v>
      </c>
      <c r="AK18" s="41"/>
    </row>
    <row r="19" spans="1:37" x14ac:dyDescent="0.25">
      <c r="A19" s="3" t="s">
        <v>56</v>
      </c>
      <c r="B19" s="4" t="s">
        <v>2497</v>
      </c>
      <c r="C19" s="3" t="s">
        <v>42</v>
      </c>
      <c r="D19" s="3" t="s">
        <v>59</v>
      </c>
      <c r="E19" s="10">
        <v>2289.6799999999998</v>
      </c>
      <c r="F19" s="3" t="s">
        <v>183</v>
      </c>
      <c r="G19" s="3" t="s">
        <v>65</v>
      </c>
      <c r="H19" s="5" t="s">
        <v>46</v>
      </c>
      <c r="I19" s="3" t="s">
        <v>46</v>
      </c>
      <c r="J19" s="3" t="s">
        <v>47</v>
      </c>
      <c r="K19" s="3" t="s">
        <v>40</v>
      </c>
      <c r="L19" s="3" t="s">
        <v>46</v>
      </c>
      <c r="M19" s="3" t="s">
        <v>46</v>
      </c>
      <c r="N19" s="3" t="s">
        <v>31</v>
      </c>
      <c r="O19" s="5" t="s">
        <v>46</v>
      </c>
      <c r="P19" s="3" t="s">
        <v>46</v>
      </c>
      <c r="Q19" s="3" t="s">
        <v>61</v>
      </c>
      <c r="R19" s="3" t="s">
        <v>46</v>
      </c>
      <c r="S19" s="3" t="s">
        <v>203</v>
      </c>
      <c r="T19" s="3" t="s">
        <v>72</v>
      </c>
      <c r="U19" s="3" t="s">
        <v>31</v>
      </c>
      <c r="V19" s="5" t="s">
        <v>1112</v>
      </c>
      <c r="W19" s="3" t="s">
        <v>39</v>
      </c>
      <c r="X19" s="11">
        <v>2388.5100000000002</v>
      </c>
      <c r="Y19" s="10">
        <v>6.27</v>
      </c>
      <c r="AA19" s="14">
        <f t="shared" si="0"/>
        <v>98.830000000000382</v>
      </c>
      <c r="AB19" t="str">
        <f t="shared" si="1"/>
        <v xml:space="preserve"> </v>
      </c>
      <c r="AF19" s="23">
        <f>(AA19-$AG$5)/$AH$5</f>
        <v>0.64081761356456124</v>
      </c>
      <c r="AI19" s="25">
        <f t="shared" si="3"/>
        <v>0.26082059393037316</v>
      </c>
      <c r="AJ19" s="41">
        <f t="shared" si="4"/>
        <v>3.8340530743019205</v>
      </c>
      <c r="AK19" s="41"/>
    </row>
    <row r="20" spans="1:37" x14ac:dyDescent="0.25">
      <c r="A20" s="3" t="s">
        <v>128</v>
      </c>
      <c r="B20" s="4" t="s">
        <v>123</v>
      </c>
      <c r="C20" s="3" t="s">
        <v>58</v>
      </c>
      <c r="D20" s="3" t="s">
        <v>115</v>
      </c>
      <c r="E20" s="10">
        <v>2234.75</v>
      </c>
      <c r="F20" s="3" t="s">
        <v>366</v>
      </c>
      <c r="G20" s="3" t="s">
        <v>65</v>
      </c>
      <c r="H20" s="5" t="s">
        <v>46</v>
      </c>
      <c r="I20" s="3" t="s">
        <v>46</v>
      </c>
      <c r="J20" s="3" t="s">
        <v>46</v>
      </c>
      <c r="K20" s="3" t="s">
        <v>47</v>
      </c>
      <c r="L20" s="3" t="s">
        <v>46</v>
      </c>
      <c r="M20" s="3" t="s">
        <v>46</v>
      </c>
      <c r="N20" s="3" t="s">
        <v>31</v>
      </c>
      <c r="O20" s="5" t="s">
        <v>46</v>
      </c>
      <c r="P20" s="3" t="s">
        <v>46</v>
      </c>
      <c r="Q20" s="3" t="s">
        <v>47</v>
      </c>
      <c r="R20" s="3" t="s">
        <v>46</v>
      </c>
      <c r="S20" s="3" t="s">
        <v>46</v>
      </c>
      <c r="T20" s="3" t="s">
        <v>47</v>
      </c>
      <c r="U20" s="3" t="s">
        <v>31</v>
      </c>
      <c r="V20" s="5" t="s">
        <v>361</v>
      </c>
      <c r="W20" s="3" t="s">
        <v>39</v>
      </c>
      <c r="X20" s="11">
        <v>2382.6</v>
      </c>
      <c r="Y20" s="10">
        <v>9.3800000000000008</v>
      </c>
      <c r="AA20" s="14">
        <f t="shared" si="0"/>
        <v>147.84999999999991</v>
      </c>
      <c r="AB20" t="str">
        <f t="shared" si="1"/>
        <v xml:space="preserve"> </v>
      </c>
      <c r="AF20" s="23">
        <f t="shared" si="2"/>
        <v>0.95852569344231486</v>
      </c>
      <c r="AI20" s="25">
        <f t="shared" si="3"/>
        <v>0.16889887090363764</v>
      </c>
      <c r="AJ20" s="41">
        <f t="shared" si="4"/>
        <v>5.9207026941614833</v>
      </c>
      <c r="AK20" s="41"/>
    </row>
    <row r="21" spans="1:37" x14ac:dyDescent="0.25">
      <c r="A21" s="3" t="s">
        <v>131</v>
      </c>
      <c r="B21" s="4" t="s">
        <v>109</v>
      </c>
      <c r="C21" s="3" t="s">
        <v>42</v>
      </c>
      <c r="D21" s="3" t="s">
        <v>59</v>
      </c>
      <c r="E21" s="10">
        <v>2179.5100000000002</v>
      </c>
      <c r="F21" s="3" t="s">
        <v>1114</v>
      </c>
      <c r="G21" s="3" t="s">
        <v>111</v>
      </c>
      <c r="H21" s="5" t="s">
        <v>46</v>
      </c>
      <c r="I21" s="3" t="s">
        <v>46</v>
      </c>
      <c r="J21" s="3" t="s">
        <v>47</v>
      </c>
      <c r="K21" s="3" t="s">
        <v>40</v>
      </c>
      <c r="L21" s="3" t="s">
        <v>46</v>
      </c>
      <c r="M21" s="3" t="s">
        <v>46</v>
      </c>
      <c r="N21" s="3" t="s">
        <v>31</v>
      </c>
      <c r="O21" s="5" t="s">
        <v>46</v>
      </c>
      <c r="P21" s="3" t="s">
        <v>61</v>
      </c>
      <c r="Q21" s="3" t="s">
        <v>61</v>
      </c>
      <c r="R21" s="3" t="s">
        <v>47</v>
      </c>
      <c r="S21" s="3" t="s">
        <v>46</v>
      </c>
      <c r="T21" s="3" t="s">
        <v>46</v>
      </c>
      <c r="U21" s="3" t="s">
        <v>31</v>
      </c>
      <c r="V21" s="5" t="s">
        <v>321</v>
      </c>
      <c r="W21" s="3" t="s">
        <v>39</v>
      </c>
      <c r="X21" s="11">
        <v>2358.94</v>
      </c>
      <c r="Y21" s="10">
        <v>11.39</v>
      </c>
      <c r="AA21" s="14">
        <f t="shared" si="0"/>
        <v>179.42999999999984</v>
      </c>
      <c r="AB21" t="str">
        <f t="shared" si="1"/>
        <v xml:space="preserve"> </v>
      </c>
      <c r="AF21" s="23">
        <f t="shared" si="2"/>
        <v>1.1632017677495268</v>
      </c>
      <c r="AI21" s="25">
        <f t="shared" si="3"/>
        <v>0.12237382474638414</v>
      </c>
      <c r="AJ21" s="41">
        <f t="shared" si="4"/>
        <v>8.1716821556608874</v>
      </c>
      <c r="AK21" s="41"/>
    </row>
    <row r="22" spans="1:37" x14ac:dyDescent="0.25">
      <c r="A22" s="3" t="s">
        <v>64</v>
      </c>
      <c r="B22" s="4" t="s">
        <v>1115</v>
      </c>
      <c r="C22" s="3" t="s">
        <v>42</v>
      </c>
      <c r="D22" s="3" t="s">
        <v>1103</v>
      </c>
      <c r="E22" s="10">
        <v>2254.0500000000002</v>
      </c>
      <c r="F22" s="3" t="s">
        <v>368</v>
      </c>
      <c r="G22" s="3" t="s">
        <v>42</v>
      </c>
      <c r="H22" s="5" t="s">
        <v>46</v>
      </c>
      <c r="I22" s="3" t="s">
        <v>46</v>
      </c>
      <c r="J22" s="3" t="s">
        <v>47</v>
      </c>
      <c r="K22" s="3" t="s">
        <v>46</v>
      </c>
      <c r="L22" s="3" t="s">
        <v>46</v>
      </c>
      <c r="M22" s="3" t="s">
        <v>49</v>
      </c>
      <c r="N22" s="3" t="s">
        <v>31</v>
      </c>
      <c r="O22" s="5" t="s">
        <v>46</v>
      </c>
      <c r="P22" s="3" t="s">
        <v>61</v>
      </c>
      <c r="Q22" s="3" t="s">
        <v>80</v>
      </c>
      <c r="R22" s="3" t="s">
        <v>46</v>
      </c>
      <c r="S22" s="3" t="s">
        <v>79</v>
      </c>
      <c r="T22" s="3" t="s">
        <v>72</v>
      </c>
      <c r="U22" s="3" t="s">
        <v>31</v>
      </c>
      <c r="V22" s="5" t="s">
        <v>806</v>
      </c>
      <c r="W22" s="3" t="s">
        <v>39</v>
      </c>
      <c r="X22" s="11">
        <v>2353.0300000000002</v>
      </c>
      <c r="Y22" s="10">
        <v>6.27</v>
      </c>
      <c r="AA22" s="14">
        <f t="shared" si="0"/>
        <v>98.980000000000018</v>
      </c>
      <c r="AB22" t="str">
        <f t="shared" si="1"/>
        <v xml:space="preserve"> </v>
      </c>
      <c r="AF22" s="23">
        <f t="shared" si="2"/>
        <v>0.64178979251155321</v>
      </c>
      <c r="AI22" s="25">
        <f t="shared" si="3"/>
        <v>0.26050483908295008</v>
      </c>
      <c r="AJ22" s="41">
        <f t="shared" si="4"/>
        <v>3.8387002848786986</v>
      </c>
      <c r="AK22" s="41"/>
    </row>
    <row r="23" spans="1:37" x14ac:dyDescent="0.25">
      <c r="A23" s="3" t="s">
        <v>138</v>
      </c>
      <c r="B23" s="4" t="s">
        <v>917</v>
      </c>
      <c r="C23" s="3" t="s">
        <v>58</v>
      </c>
      <c r="D23" s="3" t="s">
        <v>775</v>
      </c>
      <c r="E23" s="10">
        <v>2267.52</v>
      </c>
      <c r="F23" s="3" t="s">
        <v>85</v>
      </c>
      <c r="G23" s="3" t="s">
        <v>111</v>
      </c>
      <c r="H23" s="5" t="s">
        <v>46</v>
      </c>
      <c r="I23" s="3" t="s">
        <v>46</v>
      </c>
      <c r="J23" s="3" t="s">
        <v>80</v>
      </c>
      <c r="K23" s="3" t="s">
        <v>46</v>
      </c>
      <c r="L23" s="3" t="s">
        <v>46</v>
      </c>
      <c r="M23" s="3" t="s">
        <v>46</v>
      </c>
      <c r="N23" s="3" t="s">
        <v>31</v>
      </c>
      <c r="O23" s="5" t="s">
        <v>46</v>
      </c>
      <c r="P23" s="3" t="s">
        <v>46</v>
      </c>
      <c r="Q23" s="3" t="s">
        <v>80</v>
      </c>
      <c r="R23" s="3" t="s">
        <v>46</v>
      </c>
      <c r="S23" s="3" t="s">
        <v>79</v>
      </c>
      <c r="T23" s="3" t="s">
        <v>80</v>
      </c>
      <c r="U23" s="3" t="s">
        <v>125</v>
      </c>
      <c r="V23" s="5" t="s">
        <v>87</v>
      </c>
      <c r="W23" s="3" t="s">
        <v>127</v>
      </c>
      <c r="X23" s="11">
        <v>2347.12</v>
      </c>
      <c r="Y23" s="10">
        <v>5.05</v>
      </c>
      <c r="AA23" s="14">
        <f t="shared" si="0"/>
        <v>79.599999999999909</v>
      </c>
      <c r="AB23" t="str">
        <f t="shared" si="1"/>
        <v xml:space="preserve"> </v>
      </c>
      <c r="AF23" s="23">
        <f t="shared" si="2"/>
        <v>0.5161842725598812</v>
      </c>
      <c r="AI23" s="25">
        <f t="shared" si="3"/>
        <v>0.30286285686487646</v>
      </c>
      <c r="AJ23" s="41">
        <f t="shared" si="4"/>
        <v>3.3018244969080319</v>
      </c>
      <c r="AK23" s="41"/>
    </row>
    <row r="24" spans="1:37" x14ac:dyDescent="0.25">
      <c r="A24" s="3" t="s">
        <v>143</v>
      </c>
      <c r="B24" s="4" t="s">
        <v>1116</v>
      </c>
      <c r="C24" s="3" t="s">
        <v>42</v>
      </c>
      <c r="D24" s="3" t="s">
        <v>1103</v>
      </c>
      <c r="E24" s="10">
        <v>2309.11</v>
      </c>
      <c r="F24" s="3" t="s">
        <v>60</v>
      </c>
      <c r="G24" s="3" t="s">
        <v>65</v>
      </c>
      <c r="H24" s="5" t="s">
        <v>46</v>
      </c>
      <c r="I24" s="3" t="s">
        <v>46</v>
      </c>
      <c r="J24" s="3" t="s">
        <v>47</v>
      </c>
      <c r="K24" s="3" t="s">
        <v>40</v>
      </c>
      <c r="L24" s="3" t="s">
        <v>46</v>
      </c>
      <c r="M24" s="3" t="s">
        <v>46</v>
      </c>
      <c r="N24" s="3" t="s">
        <v>31</v>
      </c>
      <c r="O24" s="5" t="s">
        <v>46</v>
      </c>
      <c r="P24" s="3" t="s">
        <v>46</v>
      </c>
      <c r="Q24" s="3" t="s">
        <v>80</v>
      </c>
      <c r="R24" s="3" t="s">
        <v>46</v>
      </c>
      <c r="S24" s="3" t="s">
        <v>79</v>
      </c>
      <c r="T24" s="3" t="s">
        <v>72</v>
      </c>
      <c r="U24" s="3" t="s">
        <v>31</v>
      </c>
      <c r="V24" s="5" t="s">
        <v>1117</v>
      </c>
      <c r="W24" s="3" t="s">
        <v>39</v>
      </c>
      <c r="X24" s="11">
        <v>2341.1999999999998</v>
      </c>
      <c r="Y24" s="10">
        <v>2.04</v>
      </c>
      <c r="AA24" s="14">
        <f t="shared" si="0"/>
        <v>32.089999999999691</v>
      </c>
      <c r="AB24" t="str">
        <f t="shared" si="1"/>
        <v xml:space="preserve"> </v>
      </c>
      <c r="AF24" s="23">
        <f t="shared" si="2"/>
        <v>0.2082627940818664</v>
      </c>
      <c r="AI24" s="25">
        <f t="shared" si="3"/>
        <v>0.41751189034974767</v>
      </c>
      <c r="AJ24" s="41">
        <f t="shared" si="4"/>
        <v>2.3951413675004676</v>
      </c>
      <c r="AK24" s="41"/>
    </row>
    <row r="25" spans="1:37" x14ac:dyDescent="0.25">
      <c r="A25" s="3" t="s">
        <v>146</v>
      </c>
      <c r="B25" s="4" t="s">
        <v>95</v>
      </c>
      <c r="C25" s="3" t="s">
        <v>42</v>
      </c>
      <c r="D25" s="3" t="s">
        <v>55</v>
      </c>
      <c r="E25" s="10">
        <v>2453.3000000000002</v>
      </c>
      <c r="F25" s="3" t="s">
        <v>107</v>
      </c>
      <c r="G25" s="3" t="s">
        <v>65</v>
      </c>
      <c r="H25" s="5" t="s">
        <v>46</v>
      </c>
      <c r="I25" s="3" t="s">
        <v>46</v>
      </c>
      <c r="J25" s="3" t="s">
        <v>49</v>
      </c>
      <c r="K25" s="3" t="s">
        <v>40</v>
      </c>
      <c r="L25" s="3" t="s">
        <v>46</v>
      </c>
      <c r="M25" s="3" t="s">
        <v>46</v>
      </c>
      <c r="N25" s="3" t="s">
        <v>66</v>
      </c>
      <c r="O25" s="5" t="s">
        <v>46</v>
      </c>
      <c r="P25" s="3" t="s">
        <v>79</v>
      </c>
      <c r="Q25" s="3" t="s">
        <v>61</v>
      </c>
      <c r="R25" s="3" t="s">
        <v>40</v>
      </c>
      <c r="S25" s="3" t="s">
        <v>203</v>
      </c>
      <c r="T25" s="3" t="s">
        <v>72</v>
      </c>
      <c r="U25" s="3" t="s">
        <v>31</v>
      </c>
      <c r="V25" s="5" t="s">
        <v>1118</v>
      </c>
      <c r="W25" s="3" t="s">
        <v>68</v>
      </c>
      <c r="X25" s="11">
        <v>2317.5500000000002</v>
      </c>
      <c r="Y25" s="10">
        <v>-8.61</v>
      </c>
      <c r="AA25" s="14">
        <f t="shared" si="0"/>
        <v>-135.75</v>
      </c>
      <c r="AB25" t="str">
        <f t="shared" si="1"/>
        <v xml:space="preserve"> </v>
      </c>
      <c r="AF25" s="23">
        <f t="shared" si="2"/>
        <v>-0.87954063567502028</v>
      </c>
      <c r="AI25" s="25">
        <f t="shared" si="3"/>
        <v>0.81044589482984131</v>
      </c>
      <c r="AJ25" s="41">
        <f t="shared" si="4"/>
        <v>1.2338886610190762</v>
      </c>
      <c r="AK25" s="41"/>
    </row>
    <row r="26" spans="1:37" x14ac:dyDescent="0.25">
      <c r="A26" s="3" t="s">
        <v>391</v>
      </c>
      <c r="B26" s="4" t="s">
        <v>1119</v>
      </c>
      <c r="C26" s="3" t="s">
        <v>151</v>
      </c>
      <c r="D26" s="3" t="s">
        <v>1103</v>
      </c>
      <c r="E26" s="10">
        <v>2030.06</v>
      </c>
      <c r="F26" s="3" t="s">
        <v>861</v>
      </c>
      <c r="G26" s="3" t="s">
        <v>42</v>
      </c>
      <c r="H26" s="5" t="s">
        <v>46</v>
      </c>
      <c r="I26" s="3" t="s">
        <v>46</v>
      </c>
      <c r="J26" s="3" t="s">
        <v>80</v>
      </c>
      <c r="K26" s="3" t="s">
        <v>46</v>
      </c>
      <c r="L26" s="3" t="s">
        <v>49</v>
      </c>
      <c r="M26" s="3" t="s">
        <v>49</v>
      </c>
      <c r="N26" s="3" t="s">
        <v>31</v>
      </c>
      <c r="O26" s="5" t="s">
        <v>46</v>
      </c>
      <c r="P26" s="3" t="s">
        <v>86</v>
      </c>
      <c r="Q26" s="3" t="s">
        <v>80</v>
      </c>
      <c r="R26" s="3" t="s">
        <v>46</v>
      </c>
      <c r="S26" s="3" t="s">
        <v>46</v>
      </c>
      <c r="T26" s="3" t="s">
        <v>49</v>
      </c>
      <c r="U26" s="3" t="s">
        <v>31</v>
      </c>
      <c r="V26" s="5" t="s">
        <v>397</v>
      </c>
      <c r="W26" s="3" t="s">
        <v>39</v>
      </c>
      <c r="X26" s="11">
        <v>2276.16</v>
      </c>
      <c r="Y26" s="10">
        <v>15.6</v>
      </c>
      <c r="AA26" s="14">
        <f t="shared" si="0"/>
        <v>246.09999999999991</v>
      </c>
      <c r="AB26" t="str">
        <f t="shared" si="1"/>
        <v xml:space="preserve"> </v>
      </c>
      <c r="AF26" s="23">
        <f t="shared" si="2"/>
        <v>1.5953029037236204</v>
      </c>
      <c r="AI26" s="25">
        <f t="shared" si="3"/>
        <v>5.5322258297827553E-2</v>
      </c>
      <c r="AJ26" s="41">
        <f t="shared" si="4"/>
        <v>18.07590707191483</v>
      </c>
      <c r="AK26" s="41"/>
    </row>
    <row r="27" spans="1:37" x14ac:dyDescent="0.25">
      <c r="A27" s="3" t="s">
        <v>391</v>
      </c>
      <c r="B27" s="4" t="s">
        <v>1120</v>
      </c>
      <c r="C27" s="3" t="s">
        <v>42</v>
      </c>
      <c r="D27" s="3" t="s">
        <v>1103</v>
      </c>
      <c r="E27" s="10">
        <v>2198.14</v>
      </c>
      <c r="F27" s="3" t="s">
        <v>1121</v>
      </c>
      <c r="G27" s="3" t="s">
        <v>42</v>
      </c>
      <c r="H27" s="5" t="s">
        <v>46</v>
      </c>
      <c r="I27" s="3" t="s">
        <v>46</v>
      </c>
      <c r="J27" s="3" t="s">
        <v>47</v>
      </c>
      <c r="K27" s="3" t="s">
        <v>40</v>
      </c>
      <c r="L27" s="3" t="s">
        <v>46</v>
      </c>
      <c r="M27" s="3" t="s">
        <v>46</v>
      </c>
      <c r="N27" s="3" t="s">
        <v>31</v>
      </c>
      <c r="O27" s="5" t="s">
        <v>46</v>
      </c>
      <c r="P27" s="3" t="s">
        <v>46</v>
      </c>
      <c r="Q27" s="3" t="s">
        <v>40</v>
      </c>
      <c r="R27" s="3" t="s">
        <v>46</v>
      </c>
      <c r="S27" s="3" t="s">
        <v>79</v>
      </c>
      <c r="T27" s="3" t="s">
        <v>47</v>
      </c>
      <c r="U27" s="3" t="s">
        <v>31</v>
      </c>
      <c r="V27" s="5" t="s">
        <v>397</v>
      </c>
      <c r="W27" s="3" t="s">
        <v>39</v>
      </c>
      <c r="X27" s="11">
        <v>2276.16</v>
      </c>
      <c r="Y27" s="10">
        <v>4.95</v>
      </c>
      <c r="AA27" s="14">
        <f t="shared" si="0"/>
        <v>78.019999999999982</v>
      </c>
      <c r="AB27" t="str">
        <f t="shared" si="1"/>
        <v xml:space="preserve"> </v>
      </c>
      <c r="AF27" s="23">
        <f t="shared" si="2"/>
        <v>0.50594398765154114</v>
      </c>
      <c r="AI27" s="25">
        <f t="shared" si="3"/>
        <v>0.30644798569203768</v>
      </c>
      <c r="AJ27" s="41">
        <f t="shared" si="4"/>
        <v>3.2631965184621627</v>
      </c>
      <c r="AK27" s="41"/>
    </row>
    <row r="28" spans="1:37" x14ac:dyDescent="0.25">
      <c r="A28" s="3" t="s">
        <v>157</v>
      </c>
      <c r="B28" s="4" t="s">
        <v>394</v>
      </c>
      <c r="C28" s="3" t="s">
        <v>42</v>
      </c>
      <c r="D28" s="3" t="s">
        <v>395</v>
      </c>
      <c r="E28" s="10">
        <v>2400.88</v>
      </c>
      <c r="F28" s="3" t="s">
        <v>176</v>
      </c>
      <c r="G28" s="3" t="s">
        <v>111</v>
      </c>
      <c r="H28" s="5" t="s">
        <v>46</v>
      </c>
      <c r="I28" s="3" t="s">
        <v>61</v>
      </c>
      <c r="J28" s="3" t="s">
        <v>47</v>
      </c>
      <c r="K28" s="3" t="s">
        <v>86</v>
      </c>
      <c r="L28" s="3" t="s">
        <v>47</v>
      </c>
      <c r="M28" s="3" t="s">
        <v>46</v>
      </c>
      <c r="N28" s="3" t="s">
        <v>31</v>
      </c>
      <c r="O28" s="5" t="s">
        <v>46</v>
      </c>
      <c r="P28" s="3" t="s">
        <v>46</v>
      </c>
      <c r="Q28" s="3" t="s">
        <v>61</v>
      </c>
      <c r="R28" s="3" t="s">
        <v>46</v>
      </c>
      <c r="S28" s="3" t="s">
        <v>79</v>
      </c>
      <c r="T28" s="3" t="s">
        <v>80</v>
      </c>
      <c r="U28" s="3" t="s">
        <v>418</v>
      </c>
      <c r="V28" s="5" t="s">
        <v>311</v>
      </c>
      <c r="W28" s="3" t="s">
        <v>303</v>
      </c>
      <c r="X28" s="11">
        <v>2252.5</v>
      </c>
      <c r="Y28" s="10">
        <v>-9.41</v>
      </c>
      <c r="AA28" s="14">
        <f t="shared" si="0"/>
        <v>-148.38000000000011</v>
      </c>
      <c r="AB28" t="str">
        <f t="shared" si="1"/>
        <v xml:space="preserve"> </v>
      </c>
      <c r="AF28" s="23">
        <f t="shared" si="2"/>
        <v>-0.96139810301194606</v>
      </c>
      <c r="AI28" s="25">
        <f t="shared" si="3"/>
        <v>0.83182398112963407</v>
      </c>
      <c r="AJ28" s="41">
        <f t="shared" si="4"/>
        <v>1.2021774109493446</v>
      </c>
      <c r="AK28" s="41"/>
    </row>
    <row r="29" spans="1:37" x14ac:dyDescent="0.25">
      <c r="A29" s="3" t="s">
        <v>256</v>
      </c>
      <c r="B29" s="4" t="s">
        <v>199</v>
      </c>
      <c r="C29" s="3" t="s">
        <v>42</v>
      </c>
      <c r="D29" s="3" t="s">
        <v>186</v>
      </c>
      <c r="E29" s="10">
        <v>2502.94</v>
      </c>
      <c r="F29" s="3" t="s">
        <v>138</v>
      </c>
      <c r="G29" s="3" t="s">
        <v>45</v>
      </c>
      <c r="H29" s="5" t="s">
        <v>46</v>
      </c>
      <c r="I29" s="3" t="s">
        <v>46</v>
      </c>
      <c r="J29" s="3" t="s">
        <v>47</v>
      </c>
      <c r="K29" s="3" t="s">
        <v>46</v>
      </c>
      <c r="L29" s="3" t="s">
        <v>46</v>
      </c>
      <c r="M29" s="3" t="s">
        <v>46</v>
      </c>
      <c r="N29" s="3" t="s">
        <v>31</v>
      </c>
      <c r="O29" s="5" t="s">
        <v>47</v>
      </c>
      <c r="P29" s="3" t="s">
        <v>46</v>
      </c>
      <c r="Q29" s="3" t="s">
        <v>40</v>
      </c>
      <c r="R29" s="3" t="s">
        <v>46</v>
      </c>
      <c r="S29" s="3" t="s">
        <v>79</v>
      </c>
      <c r="T29" s="3" t="s">
        <v>47</v>
      </c>
      <c r="U29" s="3" t="s">
        <v>31</v>
      </c>
      <c r="V29" s="5" t="s">
        <v>311</v>
      </c>
      <c r="W29" s="3" t="s">
        <v>39</v>
      </c>
      <c r="X29" s="11">
        <v>2252.5</v>
      </c>
      <c r="Y29" s="10">
        <v>-15.89</v>
      </c>
      <c r="AA29" s="14">
        <f t="shared" si="0"/>
        <v>-250.44000000000005</v>
      </c>
      <c r="AB29" t="str">
        <f t="shared" si="1"/>
        <v xml:space="preserve"> </v>
      </c>
      <c r="AF29" s="23">
        <f t="shared" si="2"/>
        <v>-1.6228686585469079</v>
      </c>
      <c r="AI29" s="25">
        <f t="shared" si="3"/>
        <v>0.94769125765606155</v>
      </c>
      <c r="AJ29" s="41">
        <f t="shared" si="4"/>
        <v>1.0551959743443391</v>
      </c>
      <c r="AK29" s="41"/>
    </row>
    <row r="30" spans="1:37" x14ac:dyDescent="0.25">
      <c r="A30" s="3" t="s">
        <v>261</v>
      </c>
      <c r="B30" s="4" t="s">
        <v>1123</v>
      </c>
      <c r="C30" s="3" t="s">
        <v>63</v>
      </c>
      <c r="D30" s="3" t="s">
        <v>1103</v>
      </c>
      <c r="E30" s="10">
        <v>2170.1799999999998</v>
      </c>
      <c r="F30" s="3" t="s">
        <v>230</v>
      </c>
      <c r="G30" s="3" t="s">
        <v>42</v>
      </c>
      <c r="H30" s="5" t="s">
        <v>46</v>
      </c>
      <c r="I30" s="3" t="s">
        <v>46</v>
      </c>
      <c r="J30" s="3" t="s">
        <v>47</v>
      </c>
      <c r="K30" s="3" t="s">
        <v>46</v>
      </c>
      <c r="L30" s="3" t="s">
        <v>80</v>
      </c>
      <c r="M30" s="3" t="s">
        <v>46</v>
      </c>
      <c r="N30" s="3" t="s">
        <v>31</v>
      </c>
      <c r="O30" s="5" t="s">
        <v>46</v>
      </c>
      <c r="P30" s="3" t="s">
        <v>61</v>
      </c>
      <c r="Q30" s="3" t="s">
        <v>47</v>
      </c>
      <c r="R30" s="3" t="s">
        <v>46</v>
      </c>
      <c r="S30" s="3" t="s">
        <v>203</v>
      </c>
      <c r="T30" s="3" t="s">
        <v>72</v>
      </c>
      <c r="U30" s="3" t="s">
        <v>31</v>
      </c>
      <c r="V30" s="5" t="s">
        <v>822</v>
      </c>
      <c r="W30" s="3" t="s">
        <v>39</v>
      </c>
      <c r="X30" s="11">
        <v>2246.59</v>
      </c>
      <c r="Y30" s="10">
        <v>4.84</v>
      </c>
      <c r="AA30" s="14">
        <f t="shared" si="0"/>
        <v>76.410000000000309</v>
      </c>
      <c r="AB30" t="str">
        <f t="shared" si="1"/>
        <v xml:space="preserve"> </v>
      </c>
      <c r="AF30" s="23">
        <f t="shared" si="2"/>
        <v>0.49550926695380376</v>
      </c>
      <c r="AI30" s="25">
        <f t="shared" si="3"/>
        <v>0.3101203411270782</v>
      </c>
      <c r="AJ30" s="41">
        <f t="shared" si="4"/>
        <v>3.2245546885627516</v>
      </c>
      <c r="AK30" s="41"/>
    </row>
    <row r="31" spans="1:37" x14ac:dyDescent="0.25">
      <c r="A31" s="3" t="s">
        <v>297</v>
      </c>
      <c r="B31" s="4" t="s">
        <v>1124</v>
      </c>
      <c r="C31" s="3" t="s">
        <v>63</v>
      </c>
      <c r="D31" s="3" t="s">
        <v>1103</v>
      </c>
      <c r="E31" s="10">
        <v>1863.02</v>
      </c>
      <c r="F31" s="3" t="s">
        <v>516</v>
      </c>
      <c r="G31" s="3" t="s">
        <v>42</v>
      </c>
      <c r="H31" s="5" t="s">
        <v>46</v>
      </c>
      <c r="I31" s="3" t="s">
        <v>46</v>
      </c>
      <c r="J31" s="3" t="s">
        <v>47</v>
      </c>
      <c r="K31" s="3" t="s">
        <v>86</v>
      </c>
      <c r="L31" s="3" t="s">
        <v>49</v>
      </c>
      <c r="M31" s="3" t="s">
        <v>46</v>
      </c>
      <c r="N31" s="3" t="s">
        <v>31</v>
      </c>
      <c r="O31" s="5" t="s">
        <v>46</v>
      </c>
      <c r="P31" s="3" t="s">
        <v>61</v>
      </c>
      <c r="Q31" s="3" t="s">
        <v>40</v>
      </c>
      <c r="R31" s="3" t="s">
        <v>46</v>
      </c>
      <c r="S31" s="3" t="s">
        <v>79</v>
      </c>
      <c r="T31" s="3" t="s">
        <v>80</v>
      </c>
      <c r="U31" s="3" t="s">
        <v>31</v>
      </c>
      <c r="V31" s="5" t="s">
        <v>302</v>
      </c>
      <c r="W31" s="3" t="s">
        <v>39</v>
      </c>
      <c r="X31" s="11">
        <v>2240.6799999999998</v>
      </c>
      <c r="Y31" s="10">
        <v>23.95</v>
      </c>
      <c r="AA31" s="14">
        <f t="shared" si="0"/>
        <v>377.65999999999985</v>
      </c>
      <c r="AB31" t="str">
        <f t="shared" si="1"/>
        <v>Tsaplin, Oleg</v>
      </c>
      <c r="AC31" t="str">
        <f>IF(AA31&gt;400,D31," ")</f>
        <v xml:space="preserve"> </v>
      </c>
      <c r="AF31" s="23">
        <f t="shared" si="2"/>
        <v>2.4479686521674728</v>
      </c>
      <c r="AI31" s="25">
        <f t="shared" si="3"/>
        <v>7.1832077148777929E-3</v>
      </c>
      <c r="AJ31" s="41">
        <f t="shared" si="4"/>
        <v>139.21357138661176</v>
      </c>
      <c r="AK31" s="41"/>
    </row>
    <row r="32" spans="1:37" x14ac:dyDescent="0.25">
      <c r="A32" s="3" t="s">
        <v>134</v>
      </c>
      <c r="B32" s="4" t="s">
        <v>389</v>
      </c>
      <c r="C32" s="3" t="s">
        <v>42</v>
      </c>
      <c r="D32" s="3" t="s">
        <v>380</v>
      </c>
      <c r="E32" s="10">
        <v>2490.11</v>
      </c>
      <c r="F32" s="3" t="s">
        <v>154</v>
      </c>
      <c r="G32" s="3" t="s">
        <v>45</v>
      </c>
      <c r="H32" s="5" t="s">
        <v>46</v>
      </c>
      <c r="I32" s="3" t="s">
        <v>61</v>
      </c>
      <c r="J32" s="3" t="s">
        <v>47</v>
      </c>
      <c r="K32" s="3" t="s">
        <v>40</v>
      </c>
      <c r="L32" s="3" t="s">
        <v>49</v>
      </c>
      <c r="M32" s="3" t="s">
        <v>46</v>
      </c>
      <c r="N32" s="3" t="s">
        <v>31</v>
      </c>
      <c r="O32" s="5" t="s">
        <v>46</v>
      </c>
      <c r="P32" s="3" t="s">
        <v>61</v>
      </c>
      <c r="Q32" s="3" t="s">
        <v>86</v>
      </c>
      <c r="R32" s="3" t="s">
        <v>47</v>
      </c>
      <c r="S32" s="3" t="s">
        <v>46</v>
      </c>
      <c r="T32" s="3" t="s">
        <v>72</v>
      </c>
      <c r="U32" s="3" t="s">
        <v>31</v>
      </c>
      <c r="V32" s="5" t="s">
        <v>823</v>
      </c>
      <c r="W32" s="3" t="s">
        <v>39</v>
      </c>
      <c r="X32" s="11">
        <v>2222.94</v>
      </c>
      <c r="Y32" s="10">
        <v>-16.95</v>
      </c>
      <c r="AA32" s="14">
        <f t="shared" si="0"/>
        <v>-267.17000000000007</v>
      </c>
      <c r="AB32" t="str">
        <f t="shared" si="1"/>
        <v xml:space="preserve"> </v>
      </c>
      <c r="AF32" s="23">
        <f t="shared" si="2"/>
        <v>-1.7312990171016789</v>
      </c>
      <c r="AI32" s="25">
        <f t="shared" si="3"/>
        <v>0.95830077666359759</v>
      </c>
      <c r="AJ32" s="41">
        <f t="shared" si="4"/>
        <v>1.0435137113021882</v>
      </c>
      <c r="AK32" s="41"/>
    </row>
    <row r="33" spans="1:37" x14ac:dyDescent="0.25">
      <c r="A33" s="3" t="s">
        <v>208</v>
      </c>
      <c r="B33" s="4" t="s">
        <v>530</v>
      </c>
      <c r="C33" s="3" t="s">
        <v>63</v>
      </c>
      <c r="D33" s="3" t="s">
        <v>90</v>
      </c>
      <c r="E33" s="10">
        <v>2002.52</v>
      </c>
      <c r="F33" s="3" t="s">
        <v>845</v>
      </c>
      <c r="G33" s="3" t="s">
        <v>42</v>
      </c>
      <c r="H33" s="5" t="s">
        <v>46</v>
      </c>
      <c r="I33" s="3" t="s">
        <v>46</v>
      </c>
      <c r="J33" s="3" t="s">
        <v>47</v>
      </c>
      <c r="K33" s="3" t="s">
        <v>40</v>
      </c>
      <c r="L33" s="3" t="s">
        <v>80</v>
      </c>
      <c r="M33" s="3" t="s">
        <v>46</v>
      </c>
      <c r="N33" s="3" t="s">
        <v>31</v>
      </c>
      <c r="O33" s="5" t="s">
        <v>46</v>
      </c>
      <c r="P33" s="3" t="s">
        <v>86</v>
      </c>
      <c r="Q33" s="3" t="s">
        <v>61</v>
      </c>
      <c r="R33" s="3" t="s">
        <v>46</v>
      </c>
      <c r="S33" s="3" t="s">
        <v>46</v>
      </c>
      <c r="T33" s="3" t="s">
        <v>80</v>
      </c>
      <c r="U33" s="3" t="s">
        <v>66</v>
      </c>
      <c r="V33" s="5" t="s">
        <v>219</v>
      </c>
      <c r="W33" s="3" t="s">
        <v>68</v>
      </c>
      <c r="X33" s="11">
        <v>2217.02</v>
      </c>
      <c r="Y33" s="10">
        <v>13.6</v>
      </c>
      <c r="AA33" s="14">
        <f t="shared" si="0"/>
        <v>214.5</v>
      </c>
      <c r="AB33" t="str">
        <f t="shared" si="1"/>
        <v xml:space="preserve"> </v>
      </c>
      <c r="AF33" s="23">
        <f t="shared" si="2"/>
        <v>1.3904972055568092</v>
      </c>
      <c r="AI33" s="25">
        <f t="shared" si="3"/>
        <v>8.2188973643648744E-2</v>
      </c>
      <c r="AJ33" s="41">
        <f t="shared" si="4"/>
        <v>12.167082221220513</v>
      </c>
      <c r="AK33" s="41"/>
    </row>
    <row r="34" spans="1:37" x14ac:dyDescent="0.25">
      <c r="A34" s="3" t="s">
        <v>400</v>
      </c>
      <c r="B34" s="4" t="s">
        <v>89</v>
      </c>
      <c r="C34" s="3" t="s">
        <v>58</v>
      </c>
      <c r="D34" s="3" t="s">
        <v>90</v>
      </c>
      <c r="E34" s="10">
        <v>2204.8200000000002</v>
      </c>
      <c r="F34" s="3" t="s">
        <v>324</v>
      </c>
      <c r="G34" s="3" t="s">
        <v>65</v>
      </c>
      <c r="H34" s="5" t="s">
        <v>46</v>
      </c>
      <c r="I34" s="3" t="s">
        <v>86</v>
      </c>
      <c r="J34" s="3" t="s">
        <v>47</v>
      </c>
      <c r="K34" s="3" t="s">
        <v>47</v>
      </c>
      <c r="L34" s="3" t="s">
        <v>46</v>
      </c>
      <c r="M34" s="3" t="s">
        <v>46</v>
      </c>
      <c r="N34" s="3" t="s">
        <v>31</v>
      </c>
      <c r="O34" s="5" t="s">
        <v>46</v>
      </c>
      <c r="P34" s="3" t="s">
        <v>79</v>
      </c>
      <c r="Q34" s="3" t="s">
        <v>86</v>
      </c>
      <c r="R34" s="3" t="s">
        <v>48</v>
      </c>
      <c r="S34" s="3" t="s">
        <v>203</v>
      </c>
      <c r="T34" s="3" t="s">
        <v>46</v>
      </c>
      <c r="U34" s="3" t="s">
        <v>31</v>
      </c>
      <c r="V34" s="5" t="s">
        <v>219</v>
      </c>
      <c r="W34" s="3" t="s">
        <v>39</v>
      </c>
      <c r="X34" s="11">
        <v>2217.02</v>
      </c>
      <c r="Y34" s="10">
        <v>0.78</v>
      </c>
      <c r="AA34" s="14">
        <f t="shared" si="0"/>
        <v>12.199999999999818</v>
      </c>
      <c r="AB34" t="str">
        <f t="shared" si="1"/>
        <v xml:space="preserve"> </v>
      </c>
      <c r="AF34" s="23">
        <f t="shared" si="2"/>
        <v>7.9351865710415137E-2</v>
      </c>
      <c r="AI34" s="25">
        <f t="shared" si="3"/>
        <v>0.46837637672594379</v>
      </c>
      <c r="AJ34" s="41">
        <f t="shared" si="4"/>
        <v>2.1350350907751259</v>
      </c>
      <c r="AK34" s="41"/>
    </row>
    <row r="35" spans="1:37" x14ac:dyDescent="0.25">
      <c r="A35" s="3" t="s">
        <v>400</v>
      </c>
      <c r="B35" s="4" t="s">
        <v>459</v>
      </c>
      <c r="C35" s="3" t="s">
        <v>42</v>
      </c>
      <c r="D35" s="3" t="s">
        <v>380</v>
      </c>
      <c r="E35" s="10">
        <v>2143.38</v>
      </c>
      <c r="F35" s="3" t="s">
        <v>604</v>
      </c>
      <c r="G35" s="3" t="s">
        <v>42</v>
      </c>
      <c r="H35" s="5" t="s">
        <v>46</v>
      </c>
      <c r="I35" s="3" t="s">
        <v>46</v>
      </c>
      <c r="J35" s="3" t="s">
        <v>47</v>
      </c>
      <c r="K35" s="3" t="s">
        <v>48</v>
      </c>
      <c r="L35" s="3" t="s">
        <v>49</v>
      </c>
      <c r="M35" s="3" t="s">
        <v>46</v>
      </c>
      <c r="N35" s="3" t="s">
        <v>31</v>
      </c>
      <c r="O35" s="5" t="s">
        <v>46</v>
      </c>
      <c r="P35" s="3" t="s">
        <v>46</v>
      </c>
      <c r="Q35" s="3" t="s">
        <v>80</v>
      </c>
      <c r="R35" s="3" t="s">
        <v>46</v>
      </c>
      <c r="S35" s="3" t="s">
        <v>79</v>
      </c>
      <c r="T35" s="3" t="s">
        <v>47</v>
      </c>
      <c r="U35" s="3" t="s">
        <v>31</v>
      </c>
      <c r="V35" s="5" t="s">
        <v>219</v>
      </c>
      <c r="W35" s="3" t="s">
        <v>39</v>
      </c>
      <c r="X35" s="11">
        <v>2217.02</v>
      </c>
      <c r="Y35" s="10">
        <v>4.67</v>
      </c>
      <c r="AA35" s="14">
        <f t="shared" si="0"/>
        <v>73.639999999999873</v>
      </c>
      <c r="AB35" t="str">
        <f t="shared" si="1"/>
        <v xml:space="preserve"> </v>
      </c>
      <c r="AF35" s="23">
        <f t="shared" si="2"/>
        <v>0.4775563623993051</v>
      </c>
      <c r="AI35" s="25">
        <f t="shared" si="3"/>
        <v>0.31648299802847202</v>
      </c>
      <c r="AJ35" s="41">
        <f t="shared" si="4"/>
        <v>3.159727398405257</v>
      </c>
      <c r="AK35" s="41"/>
    </row>
    <row r="36" spans="1:37" x14ac:dyDescent="0.25">
      <c r="A36" s="3" t="s">
        <v>1126</v>
      </c>
      <c r="B36" s="4" t="s">
        <v>440</v>
      </c>
      <c r="C36" s="3" t="s">
        <v>42</v>
      </c>
      <c r="D36" s="3" t="s">
        <v>115</v>
      </c>
      <c r="E36" s="10">
        <v>2218.91</v>
      </c>
      <c r="F36" s="3" t="s">
        <v>418</v>
      </c>
      <c r="G36" s="3" t="s">
        <v>42</v>
      </c>
      <c r="H36" s="5" t="s">
        <v>46</v>
      </c>
      <c r="I36" s="3" t="s">
        <v>46</v>
      </c>
      <c r="J36" s="3" t="s">
        <v>47</v>
      </c>
      <c r="K36" s="3" t="s">
        <v>47</v>
      </c>
      <c r="L36" s="3" t="s">
        <v>46</v>
      </c>
      <c r="M36" s="3" t="s">
        <v>46</v>
      </c>
      <c r="N36" s="3" t="s">
        <v>31</v>
      </c>
      <c r="O36" s="5" t="s">
        <v>46</v>
      </c>
      <c r="P36" s="3" t="s">
        <v>46</v>
      </c>
      <c r="Q36" s="3" t="s">
        <v>86</v>
      </c>
      <c r="R36" s="3" t="s">
        <v>47</v>
      </c>
      <c r="S36" s="3" t="s">
        <v>79</v>
      </c>
      <c r="T36" s="3" t="s">
        <v>80</v>
      </c>
      <c r="U36" s="3" t="s">
        <v>31</v>
      </c>
      <c r="V36" s="5" t="s">
        <v>227</v>
      </c>
      <c r="W36" s="3" t="s">
        <v>39</v>
      </c>
      <c r="X36" s="11">
        <v>2181.54</v>
      </c>
      <c r="Y36" s="10">
        <v>-2.37</v>
      </c>
      <c r="AA36" s="14">
        <f t="shared" si="0"/>
        <v>-37.369999999999891</v>
      </c>
      <c r="AB36" t="str">
        <f t="shared" si="1"/>
        <v xml:space="preserve"> </v>
      </c>
      <c r="AF36" s="23">
        <f t="shared" si="2"/>
        <v>-0.24192087030631898</v>
      </c>
      <c r="AI36" s="25">
        <f t="shared" si="3"/>
        <v>0.59557926088801039</v>
      </c>
      <c r="AJ36" s="41">
        <f t="shared" si="4"/>
        <v>1.6790376456510543</v>
      </c>
      <c r="AK36" s="41"/>
    </row>
    <row r="37" spans="1:37" x14ac:dyDescent="0.25">
      <c r="A37" s="3" t="s">
        <v>1126</v>
      </c>
      <c r="B37" s="4" t="s">
        <v>1127</v>
      </c>
      <c r="C37" s="3" t="s">
        <v>58</v>
      </c>
      <c r="D37" s="3" t="s">
        <v>1103</v>
      </c>
      <c r="E37" s="10">
        <v>2275.71</v>
      </c>
      <c r="F37" s="3" t="s">
        <v>1128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46</v>
      </c>
      <c r="L37" s="3" t="s">
        <v>80</v>
      </c>
      <c r="M37" s="3" t="s">
        <v>46</v>
      </c>
      <c r="N37" s="3" t="s">
        <v>31</v>
      </c>
      <c r="O37" s="5" t="s">
        <v>46</v>
      </c>
      <c r="P37" s="3" t="s">
        <v>61</v>
      </c>
      <c r="Q37" s="3" t="s">
        <v>40</v>
      </c>
      <c r="R37" s="3" t="s">
        <v>46</v>
      </c>
      <c r="S37" s="3" t="s">
        <v>203</v>
      </c>
      <c r="T37" s="3" t="s">
        <v>80</v>
      </c>
      <c r="U37" s="3" t="s">
        <v>31</v>
      </c>
      <c r="V37" s="5" t="s">
        <v>227</v>
      </c>
      <c r="W37" s="3" t="s">
        <v>39</v>
      </c>
      <c r="X37" s="11">
        <v>2181.54</v>
      </c>
      <c r="Y37" s="10">
        <v>-5.97</v>
      </c>
      <c r="AA37" s="14">
        <f t="shared" si="0"/>
        <v>-94.170000000000073</v>
      </c>
      <c r="AB37" t="str">
        <f t="shared" si="1"/>
        <v xml:space="preserve"> </v>
      </c>
      <c r="AF37" s="23">
        <f t="shared" si="2"/>
        <v>-0.61005263156818434</v>
      </c>
      <c r="AI37" s="25">
        <f t="shared" si="3"/>
        <v>0.72908652828517839</v>
      </c>
      <c r="AJ37" s="41">
        <f t="shared" si="4"/>
        <v>1.3715793135720309</v>
      </c>
      <c r="AK37" s="41"/>
    </row>
    <row r="38" spans="1:37" x14ac:dyDescent="0.25">
      <c r="A38" s="3" t="s">
        <v>281</v>
      </c>
      <c r="B38" s="4" t="s">
        <v>1129</v>
      </c>
      <c r="C38" s="3" t="s">
        <v>63</v>
      </c>
      <c r="D38" s="3" t="s">
        <v>1103</v>
      </c>
      <c r="E38" s="10">
        <v>2171.0300000000002</v>
      </c>
      <c r="F38" s="3" t="s">
        <v>812</v>
      </c>
      <c r="G38" s="3" t="s">
        <v>42</v>
      </c>
      <c r="H38" s="5" t="s">
        <v>46</v>
      </c>
      <c r="I38" s="3" t="s">
        <v>46</v>
      </c>
      <c r="J38" s="3" t="s">
        <v>80</v>
      </c>
      <c r="K38" s="3" t="s">
        <v>40</v>
      </c>
      <c r="L38" s="3" t="s">
        <v>49</v>
      </c>
      <c r="M38" s="3" t="s">
        <v>46</v>
      </c>
      <c r="N38" s="3" t="s">
        <v>31</v>
      </c>
      <c r="O38" s="5" t="s">
        <v>46</v>
      </c>
      <c r="P38" s="3" t="s">
        <v>61</v>
      </c>
      <c r="Q38" s="3" t="s">
        <v>80</v>
      </c>
      <c r="R38" s="3" t="s">
        <v>47</v>
      </c>
      <c r="S38" s="3" t="s">
        <v>46</v>
      </c>
      <c r="T38" s="3" t="s">
        <v>72</v>
      </c>
      <c r="U38" s="3" t="s">
        <v>31</v>
      </c>
      <c r="V38" s="5" t="s">
        <v>1130</v>
      </c>
      <c r="W38" s="3" t="s">
        <v>39</v>
      </c>
      <c r="X38" s="11">
        <v>2175.63</v>
      </c>
      <c r="Y38" s="10">
        <v>0.28000000000000003</v>
      </c>
      <c r="AA38" s="14">
        <f t="shared" si="0"/>
        <v>4.5999999999999091</v>
      </c>
      <c r="AB38" t="str">
        <f t="shared" si="1"/>
        <v xml:space="preserve"> </v>
      </c>
      <c r="AF38" s="23">
        <f t="shared" si="2"/>
        <v>3.0094799062701502E-2</v>
      </c>
      <c r="AI38" s="25">
        <f t="shared" si="3"/>
        <v>0.48799572430032501</v>
      </c>
      <c r="AJ38" s="41">
        <f t="shared" si="4"/>
        <v>2.0491982822877657</v>
      </c>
      <c r="AK38" s="41"/>
    </row>
    <row r="39" spans="1:37" x14ac:dyDescent="0.25">
      <c r="A39" s="3" t="s">
        <v>236</v>
      </c>
      <c r="B39" s="4" t="s">
        <v>84</v>
      </c>
      <c r="C39" s="3" t="s">
        <v>42</v>
      </c>
      <c r="D39" s="3" t="s">
        <v>43</v>
      </c>
      <c r="E39" s="10">
        <v>2224.9699999999998</v>
      </c>
      <c r="F39" s="3" t="s">
        <v>73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40</v>
      </c>
      <c r="L39" s="3" t="s">
        <v>46</v>
      </c>
      <c r="M39" s="3" t="s">
        <v>46</v>
      </c>
      <c r="N39" s="3" t="s">
        <v>31</v>
      </c>
      <c r="O39" s="5" t="s">
        <v>46</v>
      </c>
      <c r="P39" s="3" t="s">
        <v>46</v>
      </c>
      <c r="Q39" s="3" t="s">
        <v>80</v>
      </c>
      <c r="R39" s="3" t="s">
        <v>46</v>
      </c>
      <c r="S39" s="3" t="s">
        <v>80</v>
      </c>
      <c r="T39" s="3" t="s">
        <v>47</v>
      </c>
      <c r="U39" s="3" t="s">
        <v>31</v>
      </c>
      <c r="V39" s="5" t="s">
        <v>315</v>
      </c>
      <c r="W39" s="3" t="s">
        <v>39</v>
      </c>
      <c r="X39" s="11">
        <v>2169.7199999999998</v>
      </c>
      <c r="Y39" s="10">
        <v>-3.51</v>
      </c>
      <c r="AA39" s="14">
        <f t="shared" si="0"/>
        <v>-55.25</v>
      </c>
      <c r="AB39" t="str">
        <f t="shared" si="1"/>
        <v xml:space="preserve"> </v>
      </c>
      <c r="AF39" s="23">
        <f t="shared" si="2"/>
        <v>-0.35780460078804732</v>
      </c>
      <c r="AI39" s="25">
        <f t="shared" si="3"/>
        <v>0.6397552263540609</v>
      </c>
      <c r="AJ39" s="41">
        <f t="shared" si="4"/>
        <v>1.5630978205507744</v>
      </c>
      <c r="AK39" s="41"/>
    </row>
    <row r="40" spans="1:37" x14ac:dyDescent="0.25">
      <c r="A40" s="3" t="s">
        <v>315</v>
      </c>
      <c r="B40" s="4" t="s">
        <v>1131</v>
      </c>
      <c r="C40" s="3" t="s">
        <v>42</v>
      </c>
      <c r="D40" s="3" t="s">
        <v>90</v>
      </c>
      <c r="E40" s="10">
        <v>2238.39</v>
      </c>
      <c r="F40" s="3" t="s">
        <v>359</v>
      </c>
      <c r="G40" s="3" t="s">
        <v>111</v>
      </c>
      <c r="H40" s="5" t="s">
        <v>46</v>
      </c>
      <c r="I40" s="3" t="s">
        <v>46</v>
      </c>
      <c r="J40" s="3" t="s">
        <v>47</v>
      </c>
      <c r="K40" s="3" t="s">
        <v>46</v>
      </c>
      <c r="L40" s="3" t="s">
        <v>80</v>
      </c>
      <c r="M40" s="3" t="s">
        <v>46</v>
      </c>
      <c r="N40" s="3" t="s">
        <v>31</v>
      </c>
      <c r="O40" s="5" t="s">
        <v>46</v>
      </c>
      <c r="P40" s="3" t="s">
        <v>79</v>
      </c>
      <c r="Q40" s="3" t="s">
        <v>40</v>
      </c>
      <c r="R40" s="3" t="s">
        <v>47</v>
      </c>
      <c r="S40" s="3" t="s">
        <v>79</v>
      </c>
      <c r="T40" s="3" t="s">
        <v>49</v>
      </c>
      <c r="U40" s="3" t="s">
        <v>125</v>
      </c>
      <c r="V40" s="5" t="s">
        <v>231</v>
      </c>
      <c r="W40" s="3" t="s">
        <v>127</v>
      </c>
      <c r="X40" s="11">
        <v>2157.89</v>
      </c>
      <c r="Y40" s="10">
        <v>-5.0999999999999996</v>
      </c>
      <c r="AA40" s="14">
        <f t="shared" si="0"/>
        <v>-80.5</v>
      </c>
      <c r="AB40" t="str">
        <f t="shared" si="1"/>
        <v xml:space="preserve"> </v>
      </c>
      <c r="AF40" s="23">
        <f t="shared" si="2"/>
        <v>-0.52145472353209787</v>
      </c>
      <c r="AI40" s="25">
        <f t="shared" si="3"/>
        <v>0.69897498083511433</v>
      </c>
      <c r="AJ40" s="41">
        <f t="shared" si="4"/>
        <v>1.4306663720713293</v>
      </c>
      <c r="AK40" s="41"/>
    </row>
    <row r="41" spans="1:37" x14ac:dyDescent="0.25">
      <c r="A41" s="3" t="s">
        <v>1132</v>
      </c>
      <c r="B41" s="4" t="s">
        <v>820</v>
      </c>
      <c r="C41" s="3" t="s">
        <v>42</v>
      </c>
      <c r="D41" s="3" t="s">
        <v>467</v>
      </c>
      <c r="E41" s="10">
        <v>2286.21</v>
      </c>
      <c r="F41" s="3" t="s">
        <v>889</v>
      </c>
      <c r="G41" s="3" t="s">
        <v>42</v>
      </c>
      <c r="H41" s="5" t="s">
        <v>46</v>
      </c>
      <c r="I41" s="3" t="s">
        <v>61</v>
      </c>
      <c r="J41" s="3" t="s">
        <v>49</v>
      </c>
      <c r="K41" s="3" t="s">
        <v>46</v>
      </c>
      <c r="L41" s="3" t="s">
        <v>80</v>
      </c>
      <c r="M41" s="3" t="s">
        <v>46</v>
      </c>
      <c r="N41" s="3" t="s">
        <v>31</v>
      </c>
      <c r="O41" s="5" t="s">
        <v>47</v>
      </c>
      <c r="P41" s="3" t="s">
        <v>79</v>
      </c>
      <c r="Q41" s="3" t="s">
        <v>48</v>
      </c>
      <c r="R41" s="3" t="s">
        <v>46</v>
      </c>
      <c r="S41" s="3" t="s">
        <v>79</v>
      </c>
      <c r="T41" s="3" t="s">
        <v>80</v>
      </c>
      <c r="U41" s="3" t="s">
        <v>31</v>
      </c>
      <c r="V41" s="5" t="s">
        <v>231</v>
      </c>
      <c r="W41" s="3" t="s">
        <v>39</v>
      </c>
      <c r="X41" s="11">
        <v>2157.89</v>
      </c>
      <c r="Y41" s="10">
        <v>-8.15</v>
      </c>
      <c r="AA41" s="14">
        <f t="shared" si="0"/>
        <v>-128.32000000000016</v>
      </c>
      <c r="AB41" t="str">
        <f t="shared" si="1"/>
        <v xml:space="preserve"> </v>
      </c>
      <c r="AF41" s="23">
        <f t="shared" si="2"/>
        <v>-0.83138537183390082</v>
      </c>
      <c r="AI41" s="25">
        <f t="shared" si="3"/>
        <v>0.7971220199425042</v>
      </c>
      <c r="AJ41" s="41">
        <f t="shared" si="4"/>
        <v>1.2545130795309472</v>
      </c>
      <c r="AK41" s="41"/>
    </row>
    <row r="42" spans="1:37" x14ac:dyDescent="0.25">
      <c r="A42" s="3" t="s">
        <v>1132</v>
      </c>
      <c r="B42" s="4" t="s">
        <v>300</v>
      </c>
      <c r="C42" s="3" t="s">
        <v>42</v>
      </c>
      <c r="D42" s="3" t="s">
        <v>100</v>
      </c>
      <c r="E42" s="10">
        <v>2230.4</v>
      </c>
      <c r="F42" s="3" t="s">
        <v>381</v>
      </c>
      <c r="G42" s="3" t="s">
        <v>65</v>
      </c>
      <c r="H42" s="5" t="s">
        <v>46</v>
      </c>
      <c r="I42" s="3" t="s">
        <v>46</v>
      </c>
      <c r="J42" s="3" t="s">
        <v>47</v>
      </c>
      <c r="K42" s="3" t="s">
        <v>80</v>
      </c>
      <c r="L42" s="3" t="s">
        <v>46</v>
      </c>
      <c r="M42" s="3" t="s">
        <v>46</v>
      </c>
      <c r="N42" s="3" t="s">
        <v>31</v>
      </c>
      <c r="O42" s="5" t="s">
        <v>46</v>
      </c>
      <c r="P42" s="3" t="s">
        <v>61</v>
      </c>
      <c r="Q42" s="3" t="s">
        <v>86</v>
      </c>
      <c r="R42" s="3" t="s">
        <v>80</v>
      </c>
      <c r="S42" s="3" t="s">
        <v>79</v>
      </c>
      <c r="T42" s="3" t="s">
        <v>47</v>
      </c>
      <c r="U42" s="3" t="s">
        <v>31</v>
      </c>
      <c r="V42" s="5" t="s">
        <v>231</v>
      </c>
      <c r="W42" s="3" t="s">
        <v>39</v>
      </c>
      <c r="X42" s="11">
        <v>2157.89</v>
      </c>
      <c r="Y42" s="10">
        <v>-4.5999999999999996</v>
      </c>
      <c r="AA42" s="14">
        <f t="shared" si="0"/>
        <v>-72.510000000000218</v>
      </c>
      <c r="AB42" t="str">
        <f t="shared" si="1"/>
        <v xml:space="preserve"> </v>
      </c>
      <c r="AF42" s="23">
        <f t="shared" si="2"/>
        <v>-0.46966999162219975</v>
      </c>
      <c r="AI42" s="25">
        <f t="shared" si="3"/>
        <v>0.68070459472662848</v>
      </c>
      <c r="AJ42" s="41">
        <f t="shared" si="4"/>
        <v>1.4690660350274274</v>
      </c>
      <c r="AK42" s="41"/>
    </row>
    <row r="43" spans="1:37" x14ac:dyDescent="0.25">
      <c r="A43" s="3" t="s">
        <v>302</v>
      </c>
      <c r="B43" s="4" t="s">
        <v>545</v>
      </c>
      <c r="C43" s="3" t="s">
        <v>42</v>
      </c>
      <c r="D43" s="3" t="s">
        <v>55</v>
      </c>
      <c r="E43" s="10">
        <v>2132.9299999999998</v>
      </c>
      <c r="F43" s="3" t="s">
        <v>901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80</v>
      </c>
      <c r="L43" s="3" t="s">
        <v>46</v>
      </c>
      <c r="M43" s="3" t="s">
        <v>72</v>
      </c>
      <c r="N43" s="3" t="s">
        <v>31</v>
      </c>
      <c r="O43" s="5" t="s">
        <v>46</v>
      </c>
      <c r="P43" s="3" t="s">
        <v>79</v>
      </c>
      <c r="Q43" s="3" t="s">
        <v>80</v>
      </c>
      <c r="R43" s="3" t="s">
        <v>80</v>
      </c>
      <c r="S43" s="3" t="s">
        <v>79</v>
      </c>
      <c r="T43" s="3" t="s">
        <v>72</v>
      </c>
      <c r="U43" s="3" t="s">
        <v>31</v>
      </c>
      <c r="V43" s="5" t="s">
        <v>419</v>
      </c>
      <c r="W43" s="3" t="s">
        <v>39</v>
      </c>
      <c r="X43" s="11">
        <v>2134.2399999999998</v>
      </c>
      <c r="Y43" s="10">
        <v>0.09</v>
      </c>
      <c r="AA43" s="14">
        <f t="shared" si="0"/>
        <v>1.3099999999999454</v>
      </c>
      <c r="AB43" t="str">
        <f t="shared" si="1"/>
        <v xml:space="preserve"> </v>
      </c>
      <c r="AF43" s="23">
        <f t="shared" si="2"/>
        <v>8.7716741586254549E-3</v>
      </c>
      <c r="AI43" s="25">
        <f t="shared" si="3"/>
        <v>0.49650065318289038</v>
      </c>
      <c r="AJ43" s="41">
        <f t="shared" si="4"/>
        <v>2.0140960411418454</v>
      </c>
      <c r="AK43" s="41"/>
    </row>
    <row r="44" spans="1:37" x14ac:dyDescent="0.25">
      <c r="A44" s="3" t="s">
        <v>293</v>
      </c>
      <c r="B44" s="4" t="s">
        <v>323</v>
      </c>
      <c r="C44" s="3" t="s">
        <v>58</v>
      </c>
      <c r="D44" s="3" t="s">
        <v>100</v>
      </c>
      <c r="E44" s="10">
        <v>2207.66</v>
      </c>
      <c r="F44" s="3" t="s">
        <v>1133</v>
      </c>
      <c r="G44" s="3" t="s">
        <v>42</v>
      </c>
      <c r="H44" s="5" t="s">
        <v>46</v>
      </c>
      <c r="I44" s="3" t="s">
        <v>46</v>
      </c>
      <c r="J44" s="3" t="s">
        <v>47</v>
      </c>
      <c r="K44" s="3" t="s">
        <v>80</v>
      </c>
      <c r="L44" s="3" t="s">
        <v>47</v>
      </c>
      <c r="M44" s="3" t="s">
        <v>46</v>
      </c>
      <c r="N44" s="3" t="s">
        <v>31</v>
      </c>
      <c r="O44" s="5" t="s">
        <v>46</v>
      </c>
      <c r="P44" s="3" t="s">
        <v>61</v>
      </c>
      <c r="Q44" s="3" t="s">
        <v>46</v>
      </c>
      <c r="R44" s="3" t="s">
        <v>46</v>
      </c>
      <c r="S44" s="3" t="s">
        <v>80</v>
      </c>
      <c r="T44" s="3" t="s">
        <v>80</v>
      </c>
      <c r="U44" s="3" t="s">
        <v>31</v>
      </c>
      <c r="V44" s="5" t="s">
        <v>281</v>
      </c>
      <c r="W44" s="3" t="s">
        <v>39</v>
      </c>
      <c r="X44" s="11">
        <v>2122.41</v>
      </c>
      <c r="Y44" s="10">
        <v>-5.4</v>
      </c>
      <c r="AA44" s="14">
        <f t="shared" si="0"/>
        <v>-85.25</v>
      </c>
      <c r="AB44" t="str">
        <f t="shared" si="1"/>
        <v xml:space="preserve"> </v>
      </c>
      <c r="AF44" s="23">
        <f t="shared" si="2"/>
        <v>-0.55224039018691928</v>
      </c>
      <c r="AI44" s="25">
        <f t="shared" si="3"/>
        <v>0.70960816743879895</v>
      </c>
      <c r="AJ44" s="41">
        <f t="shared" si="4"/>
        <v>1.4092284247647788</v>
      </c>
      <c r="AK44" s="41"/>
    </row>
    <row r="45" spans="1:37" x14ac:dyDescent="0.25">
      <c r="A45" s="3" t="s">
        <v>305</v>
      </c>
      <c r="B45" s="4" t="s">
        <v>847</v>
      </c>
      <c r="C45" s="3" t="s">
        <v>42</v>
      </c>
      <c r="D45" s="3" t="s">
        <v>55</v>
      </c>
      <c r="E45" s="10">
        <v>2012.49</v>
      </c>
      <c r="F45" s="3" t="s">
        <v>322</v>
      </c>
      <c r="G45" s="3" t="s">
        <v>42</v>
      </c>
      <c r="H45" s="5" t="s">
        <v>46</v>
      </c>
      <c r="I45" s="3" t="s">
        <v>86</v>
      </c>
      <c r="J45" s="3" t="s">
        <v>47</v>
      </c>
      <c r="K45" s="3" t="s">
        <v>86</v>
      </c>
      <c r="L45" s="3" t="s">
        <v>80</v>
      </c>
      <c r="M45" s="3" t="s">
        <v>46</v>
      </c>
      <c r="N45" s="3" t="s">
        <v>31</v>
      </c>
      <c r="O45" s="5" t="s">
        <v>46</v>
      </c>
      <c r="P45" s="3" t="s">
        <v>86</v>
      </c>
      <c r="Q45" s="3" t="s">
        <v>40</v>
      </c>
      <c r="R45" s="3" t="s">
        <v>46</v>
      </c>
      <c r="S45" s="3" t="s">
        <v>79</v>
      </c>
      <c r="T45" s="3" t="s">
        <v>47</v>
      </c>
      <c r="U45" s="3" t="s">
        <v>31</v>
      </c>
      <c r="V45" s="5" t="s">
        <v>427</v>
      </c>
      <c r="W45" s="3" t="s">
        <v>39</v>
      </c>
      <c r="X45" s="11">
        <v>2110.59</v>
      </c>
      <c r="Y45" s="10">
        <v>6.22</v>
      </c>
      <c r="AA45" s="14">
        <f t="shared" si="0"/>
        <v>98.100000000000136</v>
      </c>
      <c r="AB45" t="str">
        <f t="shared" si="1"/>
        <v xml:space="preserve"> </v>
      </c>
      <c r="AF45" s="23">
        <f t="shared" si="2"/>
        <v>0.63608634268918707</v>
      </c>
      <c r="AI45" s="25">
        <f t="shared" si="3"/>
        <v>0.26236007331989619</v>
      </c>
      <c r="AJ45" s="41">
        <f t="shared" si="4"/>
        <v>3.8115555745431506</v>
      </c>
      <c r="AK45" s="41"/>
    </row>
    <row r="46" spans="1:37" x14ac:dyDescent="0.25">
      <c r="A46" s="3" t="s">
        <v>97</v>
      </c>
      <c r="B46" s="4" t="s">
        <v>442</v>
      </c>
      <c r="C46" s="3" t="s">
        <v>42</v>
      </c>
      <c r="D46" s="3" t="s">
        <v>140</v>
      </c>
      <c r="E46" s="10">
        <v>2275.38</v>
      </c>
      <c r="F46" s="3" t="s">
        <v>539</v>
      </c>
      <c r="G46" s="3" t="s">
        <v>65</v>
      </c>
      <c r="H46" s="5" t="s">
        <v>46</v>
      </c>
      <c r="I46" s="3" t="s">
        <v>46</v>
      </c>
      <c r="J46" s="3" t="s">
        <v>47</v>
      </c>
      <c r="K46" s="3" t="s">
        <v>40</v>
      </c>
      <c r="L46" s="3" t="s">
        <v>49</v>
      </c>
      <c r="M46" s="3" t="s">
        <v>46</v>
      </c>
      <c r="N46" s="3" t="s">
        <v>31</v>
      </c>
      <c r="O46" s="5" t="s">
        <v>46</v>
      </c>
      <c r="P46" s="3" t="s">
        <v>61</v>
      </c>
      <c r="Q46" s="3" t="s">
        <v>48</v>
      </c>
      <c r="R46" s="3" t="s">
        <v>47</v>
      </c>
      <c r="S46" s="3" t="s">
        <v>79</v>
      </c>
      <c r="T46" s="3" t="s">
        <v>47</v>
      </c>
      <c r="U46" s="3" t="s">
        <v>31</v>
      </c>
      <c r="V46" s="5" t="s">
        <v>279</v>
      </c>
      <c r="W46" s="3" t="s">
        <v>39</v>
      </c>
      <c r="X46" s="11">
        <v>2098.7600000000002</v>
      </c>
      <c r="Y46" s="10">
        <v>-11.21</v>
      </c>
      <c r="AA46" s="14">
        <f t="shared" si="0"/>
        <v>-176.61999999999989</v>
      </c>
      <c r="AB46" t="str">
        <f t="shared" si="1"/>
        <v xml:space="preserve"> </v>
      </c>
      <c r="AF46" s="23">
        <f t="shared" si="2"/>
        <v>-1.1444269927660828</v>
      </c>
      <c r="AI46" s="25">
        <f t="shared" si="3"/>
        <v>0.87377670041714217</v>
      </c>
      <c r="AJ46" s="41">
        <f t="shared" si="4"/>
        <v>1.1444571588171195</v>
      </c>
      <c r="AK46" s="41"/>
    </row>
    <row r="47" spans="1:37" x14ac:dyDescent="0.25">
      <c r="A47" s="3" t="s">
        <v>220</v>
      </c>
      <c r="B47" s="4" t="s">
        <v>601</v>
      </c>
      <c r="C47" s="3" t="s">
        <v>58</v>
      </c>
      <c r="D47" s="3" t="s">
        <v>515</v>
      </c>
      <c r="E47" s="10">
        <v>2012.2</v>
      </c>
      <c r="F47" s="3" t="s">
        <v>327</v>
      </c>
      <c r="G47" s="3" t="s">
        <v>42</v>
      </c>
      <c r="H47" s="5" t="s">
        <v>46</v>
      </c>
      <c r="I47" s="3" t="s">
        <v>46</v>
      </c>
      <c r="J47" s="3" t="s">
        <v>80</v>
      </c>
      <c r="K47" s="3" t="s">
        <v>40</v>
      </c>
      <c r="L47" s="3" t="s">
        <v>49</v>
      </c>
      <c r="M47" s="3" t="s">
        <v>80</v>
      </c>
      <c r="N47" s="3" t="s">
        <v>31</v>
      </c>
      <c r="O47" s="5" t="s">
        <v>46</v>
      </c>
      <c r="P47" s="3" t="s">
        <v>61</v>
      </c>
      <c r="Q47" s="3" t="s">
        <v>80</v>
      </c>
      <c r="R47" s="3" t="s">
        <v>46</v>
      </c>
      <c r="S47" s="3" t="s">
        <v>46</v>
      </c>
      <c r="T47" s="3" t="s">
        <v>80</v>
      </c>
      <c r="U47" s="3" t="s">
        <v>125</v>
      </c>
      <c r="V47" s="5" t="s">
        <v>317</v>
      </c>
      <c r="W47" s="3" t="s">
        <v>127</v>
      </c>
      <c r="X47" s="11">
        <v>2086.9299999999998</v>
      </c>
      <c r="Y47" s="10">
        <v>4.74</v>
      </c>
      <c r="AA47" s="14">
        <f t="shared" si="0"/>
        <v>74.729999999999791</v>
      </c>
      <c r="AB47" t="str">
        <f t="shared" si="1"/>
        <v xml:space="preserve"> </v>
      </c>
      <c r="AF47" s="23">
        <f t="shared" si="2"/>
        <v>0.48462086274746358</v>
      </c>
      <c r="AI47" s="25">
        <f t="shared" si="3"/>
        <v>0.31397265594134771</v>
      </c>
      <c r="AJ47" s="41">
        <f t="shared" si="4"/>
        <v>3.1849907343103374</v>
      </c>
      <c r="AK47" s="41"/>
    </row>
    <row r="48" spans="1:37" x14ac:dyDescent="0.25">
      <c r="A48" s="3" t="s">
        <v>1135</v>
      </c>
      <c r="B48" s="4" t="s">
        <v>464</v>
      </c>
      <c r="C48" s="3" t="s">
        <v>42</v>
      </c>
      <c r="D48" s="3" t="s">
        <v>55</v>
      </c>
      <c r="E48" s="10">
        <v>2172.79</v>
      </c>
      <c r="F48" s="3" t="s">
        <v>1010</v>
      </c>
      <c r="G48" s="3" t="s">
        <v>42</v>
      </c>
      <c r="H48" s="5" t="s">
        <v>46</v>
      </c>
      <c r="I48" s="3" t="s">
        <v>46</v>
      </c>
      <c r="J48" s="3" t="s">
        <v>47</v>
      </c>
      <c r="K48" s="3" t="s">
        <v>48</v>
      </c>
      <c r="L48" s="3" t="s">
        <v>47</v>
      </c>
      <c r="M48" s="3" t="s">
        <v>46</v>
      </c>
      <c r="N48" s="3" t="s">
        <v>31</v>
      </c>
      <c r="O48" s="5" t="s">
        <v>46</v>
      </c>
      <c r="P48" s="3" t="s">
        <v>61</v>
      </c>
      <c r="Q48" s="3" t="s">
        <v>40</v>
      </c>
      <c r="R48" s="3" t="s">
        <v>46</v>
      </c>
      <c r="S48" s="3" t="s">
        <v>80</v>
      </c>
      <c r="T48" s="3" t="s">
        <v>47</v>
      </c>
      <c r="U48" s="3" t="s">
        <v>31</v>
      </c>
      <c r="V48" s="5" t="s">
        <v>107</v>
      </c>
      <c r="W48" s="3" t="s">
        <v>39</v>
      </c>
      <c r="X48" s="11">
        <v>2075.11</v>
      </c>
      <c r="Y48" s="10">
        <v>-6.2</v>
      </c>
      <c r="AA48" s="14">
        <f t="shared" si="0"/>
        <v>-97.679999999999836</v>
      </c>
      <c r="AB48" t="str">
        <f t="shared" si="1"/>
        <v xml:space="preserve"> </v>
      </c>
      <c r="AF48" s="23">
        <f t="shared" si="2"/>
        <v>-0.63280161892785081</v>
      </c>
      <c r="AI48" s="25">
        <f t="shared" si="3"/>
        <v>0.73656840028085557</v>
      </c>
      <c r="AJ48" s="41">
        <f t="shared" si="4"/>
        <v>1.3576471643620569</v>
      </c>
      <c r="AK48" s="41"/>
    </row>
    <row r="49" spans="1:37" x14ac:dyDescent="0.25">
      <c r="A49" s="3" t="s">
        <v>1135</v>
      </c>
      <c r="B49" s="4" t="s">
        <v>466</v>
      </c>
      <c r="C49" s="3" t="s">
        <v>42</v>
      </c>
      <c r="D49" s="3" t="s">
        <v>467</v>
      </c>
      <c r="E49" s="10">
        <v>1848.69</v>
      </c>
      <c r="F49" s="3" t="s">
        <v>1137</v>
      </c>
      <c r="G49" s="3" t="s">
        <v>42</v>
      </c>
      <c r="H49" s="5" t="s">
        <v>46</v>
      </c>
      <c r="I49" s="3" t="s">
        <v>61</v>
      </c>
      <c r="J49" s="3" t="s">
        <v>47</v>
      </c>
      <c r="K49" s="3" t="s">
        <v>47</v>
      </c>
      <c r="L49" s="3" t="s">
        <v>46</v>
      </c>
      <c r="M49" s="3" t="s">
        <v>47</v>
      </c>
      <c r="N49" s="3" t="s">
        <v>31</v>
      </c>
      <c r="O49" s="5" t="s">
        <v>46</v>
      </c>
      <c r="P49" s="3" t="s">
        <v>61</v>
      </c>
      <c r="Q49" s="3" t="s">
        <v>61</v>
      </c>
      <c r="R49" s="3" t="s">
        <v>47</v>
      </c>
      <c r="S49" s="3" t="s">
        <v>46</v>
      </c>
      <c r="T49" s="3" t="s">
        <v>47</v>
      </c>
      <c r="U49" s="3" t="s">
        <v>31</v>
      </c>
      <c r="V49" s="5" t="s">
        <v>107</v>
      </c>
      <c r="W49" s="3" t="s">
        <v>39</v>
      </c>
      <c r="X49" s="11">
        <v>2075.11</v>
      </c>
      <c r="Y49" s="10">
        <v>14.35</v>
      </c>
      <c r="AA49" s="14">
        <f t="shared" si="0"/>
        <v>226.42000000000007</v>
      </c>
      <c r="AB49" t="str">
        <f t="shared" si="1"/>
        <v xml:space="preserve"> </v>
      </c>
      <c r="AF49" s="23">
        <f t="shared" si="2"/>
        <v>1.4677530258779614</v>
      </c>
      <c r="AI49" s="25">
        <f t="shared" si="3"/>
        <v>7.108566069654465E-2</v>
      </c>
      <c r="AJ49" s="41">
        <f t="shared" si="4"/>
        <v>14.067534720804927</v>
      </c>
      <c r="AK49" s="41"/>
    </row>
    <row r="50" spans="1:37" x14ac:dyDescent="0.25">
      <c r="A50" s="3" t="s">
        <v>81</v>
      </c>
      <c r="B50" s="4" t="s">
        <v>370</v>
      </c>
      <c r="C50" s="3" t="s">
        <v>63</v>
      </c>
      <c r="D50" s="3" t="s">
        <v>140</v>
      </c>
      <c r="E50" s="10">
        <v>2300</v>
      </c>
      <c r="F50" s="3" t="s">
        <v>80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40</v>
      </c>
      <c r="L50" s="3" t="s">
        <v>80</v>
      </c>
      <c r="M50" s="3" t="s">
        <v>46</v>
      </c>
      <c r="N50" s="3" t="s">
        <v>92</v>
      </c>
      <c r="O50" s="5" t="s">
        <v>46</v>
      </c>
      <c r="P50" s="3" t="s">
        <v>61</v>
      </c>
      <c r="Q50" s="3" t="s">
        <v>47</v>
      </c>
      <c r="R50" s="3" t="s">
        <v>46</v>
      </c>
      <c r="S50" s="3" t="s">
        <v>203</v>
      </c>
      <c r="T50" s="3" t="s">
        <v>47</v>
      </c>
      <c r="U50" s="3" t="s">
        <v>92</v>
      </c>
      <c r="V50" s="5" t="s">
        <v>241</v>
      </c>
      <c r="W50" s="3" t="s">
        <v>375</v>
      </c>
      <c r="X50" s="11">
        <v>2063.2800000000002</v>
      </c>
      <c r="Y50" s="10" t="s">
        <v>42</v>
      </c>
      <c r="AA50" s="14">
        <f t="shared" si="0"/>
        <v>-236.7199999999998</v>
      </c>
      <c r="AB50" t="str">
        <f t="shared" si="1"/>
        <v xml:space="preserve"> </v>
      </c>
      <c r="AF50" s="23">
        <f t="shared" si="2"/>
        <v>-1.5339466908618222</v>
      </c>
      <c r="AI50" s="25">
        <f t="shared" si="3"/>
        <v>0.93747861596029236</v>
      </c>
      <c r="AJ50" s="41">
        <f t="shared" si="4"/>
        <v>1.0666909975068228</v>
      </c>
      <c r="AK50" s="41"/>
    </row>
    <row r="51" spans="1:37" x14ac:dyDescent="0.25">
      <c r="A51" s="3" t="s">
        <v>213</v>
      </c>
      <c r="B51" s="4" t="s">
        <v>864</v>
      </c>
      <c r="C51" s="3" t="s">
        <v>151</v>
      </c>
      <c r="D51" s="3" t="s">
        <v>515</v>
      </c>
      <c r="E51" s="10">
        <v>2083.5700000000002</v>
      </c>
      <c r="F51" s="3" t="s">
        <v>299</v>
      </c>
      <c r="G51" s="3" t="s">
        <v>42</v>
      </c>
      <c r="H51" s="5" t="s">
        <v>46</v>
      </c>
      <c r="I51" s="3" t="s">
        <v>46</v>
      </c>
      <c r="J51" s="3" t="s">
        <v>47</v>
      </c>
      <c r="K51" s="3" t="s">
        <v>46</v>
      </c>
      <c r="L51" s="3" t="s">
        <v>80</v>
      </c>
      <c r="M51" s="3" t="s">
        <v>80</v>
      </c>
      <c r="N51" s="3" t="s">
        <v>31</v>
      </c>
      <c r="O51" s="5" t="s">
        <v>46</v>
      </c>
      <c r="P51" s="3" t="s">
        <v>46</v>
      </c>
      <c r="Q51" s="3" t="s">
        <v>80</v>
      </c>
      <c r="R51" s="3" t="s">
        <v>46</v>
      </c>
      <c r="S51" s="3" t="s">
        <v>203</v>
      </c>
      <c r="T51" s="3" t="s">
        <v>47</v>
      </c>
      <c r="U51" s="3" t="s">
        <v>31</v>
      </c>
      <c r="V51" s="5" t="s">
        <v>241</v>
      </c>
      <c r="W51" s="3" t="s">
        <v>39</v>
      </c>
      <c r="X51" s="11">
        <v>2063.2800000000002</v>
      </c>
      <c r="Y51" s="10">
        <v>-1.29</v>
      </c>
      <c r="AA51" s="14">
        <f t="shared" si="0"/>
        <v>-20.289999999999964</v>
      </c>
      <c r="AB51" t="str">
        <f t="shared" si="1"/>
        <v xml:space="preserve"> </v>
      </c>
      <c r="AF51" s="23">
        <f t="shared" si="2"/>
        <v>-0.13122209420856173</v>
      </c>
      <c r="AI51" s="25">
        <f t="shared" si="3"/>
        <v>0.55220019078525806</v>
      </c>
      <c r="AJ51" s="41">
        <f t="shared" si="4"/>
        <v>1.8109374402387417</v>
      </c>
      <c r="AK51" s="41"/>
    </row>
    <row r="52" spans="1:37" x14ac:dyDescent="0.25">
      <c r="A52" s="3" t="s">
        <v>189</v>
      </c>
      <c r="B52" s="4" t="s">
        <v>211</v>
      </c>
      <c r="C52" s="3" t="s">
        <v>42</v>
      </c>
      <c r="D52" s="3" t="s">
        <v>55</v>
      </c>
      <c r="E52" s="10">
        <v>2210.15</v>
      </c>
      <c r="F52" s="3" t="s">
        <v>918</v>
      </c>
      <c r="G52" s="3" t="s">
        <v>42</v>
      </c>
      <c r="H52" s="5" t="s">
        <v>46</v>
      </c>
      <c r="I52" s="3" t="s">
        <v>61</v>
      </c>
      <c r="J52" s="3" t="s">
        <v>47</v>
      </c>
      <c r="K52" s="3" t="s">
        <v>40</v>
      </c>
      <c r="L52" s="3" t="s">
        <v>49</v>
      </c>
      <c r="M52" s="3" t="s">
        <v>117</v>
      </c>
      <c r="N52" s="3" t="s">
        <v>31</v>
      </c>
      <c r="O52" s="5" t="s">
        <v>46</v>
      </c>
      <c r="P52" s="3" t="s">
        <v>86</v>
      </c>
      <c r="Q52" s="3" t="s">
        <v>40</v>
      </c>
      <c r="R52" s="3" t="s">
        <v>46</v>
      </c>
      <c r="S52" s="3" t="s">
        <v>79</v>
      </c>
      <c r="T52" s="3" t="s">
        <v>47</v>
      </c>
      <c r="U52" s="3" t="s">
        <v>31</v>
      </c>
      <c r="V52" s="5" t="s">
        <v>118</v>
      </c>
      <c r="W52" s="3" t="s">
        <v>39</v>
      </c>
      <c r="X52" s="11">
        <v>2057.37</v>
      </c>
      <c r="Y52" s="10">
        <v>-9.69</v>
      </c>
      <c r="AA52" s="14">
        <f t="shared" si="0"/>
        <v>-152.7800000000002</v>
      </c>
      <c r="AB52" t="str">
        <f t="shared" si="1"/>
        <v xml:space="preserve"> </v>
      </c>
      <c r="AF52" s="23">
        <f t="shared" si="2"/>
        <v>-0.98991535212378123</v>
      </c>
      <c r="AI52" s="25">
        <f t="shared" si="3"/>
        <v>0.83889225249819199</v>
      </c>
      <c r="AJ52" s="41">
        <f t="shared" si="4"/>
        <v>1.1920482004953969</v>
      </c>
      <c r="AK52" s="41"/>
    </row>
    <row r="53" spans="1:37" x14ac:dyDescent="0.25">
      <c r="A53" s="3" t="s">
        <v>1138</v>
      </c>
      <c r="B53" s="4" t="s">
        <v>566</v>
      </c>
      <c r="C53" s="3" t="s">
        <v>42</v>
      </c>
      <c r="D53" s="3" t="s">
        <v>467</v>
      </c>
      <c r="E53" s="10">
        <v>1845.55</v>
      </c>
      <c r="F53" s="3" t="s">
        <v>1139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40</v>
      </c>
      <c r="L53" s="3" t="s">
        <v>49</v>
      </c>
      <c r="M53" s="3" t="s">
        <v>47</v>
      </c>
      <c r="N53" s="3" t="s">
        <v>31</v>
      </c>
      <c r="O53" s="5" t="s">
        <v>46</v>
      </c>
      <c r="P53" s="3" t="s">
        <v>79</v>
      </c>
      <c r="Q53" s="3" t="s">
        <v>47</v>
      </c>
      <c r="R53" s="3" t="s">
        <v>46</v>
      </c>
      <c r="S53" s="3" t="s">
        <v>79</v>
      </c>
      <c r="T53" s="3" t="s">
        <v>80</v>
      </c>
      <c r="U53" s="3" t="s">
        <v>31</v>
      </c>
      <c r="V53" s="5" t="s">
        <v>865</v>
      </c>
      <c r="W53" s="3" t="s">
        <v>39</v>
      </c>
      <c r="X53" s="11">
        <v>2039.63</v>
      </c>
      <c r="Y53" s="10">
        <v>12.31</v>
      </c>
      <c r="AA53" s="14">
        <f t="shared" si="0"/>
        <v>194.08000000000015</v>
      </c>
      <c r="AB53" t="str">
        <f t="shared" si="1"/>
        <v xml:space="preserve"> </v>
      </c>
      <c r="AF53" s="23">
        <f t="shared" si="2"/>
        <v>1.258151244905978</v>
      </c>
      <c r="AI53" s="25">
        <f t="shared" si="3"/>
        <v>0.10416853172814744</v>
      </c>
      <c r="AJ53" s="41">
        <f t="shared" si="4"/>
        <v>9.5998281190113914</v>
      </c>
      <c r="AK53" s="41"/>
    </row>
    <row r="54" spans="1:37" x14ac:dyDescent="0.25">
      <c r="A54" s="3" t="s">
        <v>1138</v>
      </c>
      <c r="B54" s="4" t="s">
        <v>99</v>
      </c>
      <c r="C54" s="3" t="s">
        <v>58</v>
      </c>
      <c r="D54" s="3" t="s">
        <v>100</v>
      </c>
      <c r="E54" s="10">
        <v>2217.92</v>
      </c>
      <c r="F54" s="3" t="s">
        <v>374</v>
      </c>
      <c r="G54" s="3" t="s">
        <v>42</v>
      </c>
      <c r="H54" s="5" t="s">
        <v>46</v>
      </c>
      <c r="I54" s="3" t="s">
        <v>61</v>
      </c>
      <c r="J54" s="3" t="s">
        <v>47</v>
      </c>
      <c r="K54" s="3" t="s">
        <v>40</v>
      </c>
      <c r="L54" s="3" t="s">
        <v>80</v>
      </c>
      <c r="M54" s="3" t="s">
        <v>46</v>
      </c>
      <c r="N54" s="3" t="s">
        <v>31</v>
      </c>
      <c r="O54" s="5" t="s">
        <v>46</v>
      </c>
      <c r="P54" s="3" t="s">
        <v>46</v>
      </c>
      <c r="Q54" s="3" t="s">
        <v>61</v>
      </c>
      <c r="R54" s="3" t="s">
        <v>47</v>
      </c>
      <c r="S54" s="3" t="s">
        <v>203</v>
      </c>
      <c r="T54" s="3" t="s">
        <v>80</v>
      </c>
      <c r="U54" s="3" t="s">
        <v>31</v>
      </c>
      <c r="V54" s="5" t="s">
        <v>865</v>
      </c>
      <c r="W54" s="3" t="s">
        <v>39</v>
      </c>
      <c r="X54" s="11">
        <v>2039.63</v>
      </c>
      <c r="Y54" s="10">
        <v>-11.31</v>
      </c>
      <c r="AA54" s="14">
        <f t="shared" si="0"/>
        <v>-178.28999999999996</v>
      </c>
      <c r="AB54" t="str">
        <f t="shared" si="1"/>
        <v xml:space="preserve"> </v>
      </c>
      <c r="AF54" s="23">
        <f t="shared" si="2"/>
        <v>-1.1552505850426205</v>
      </c>
      <c r="AI54" s="25">
        <f t="shared" si="3"/>
        <v>0.87600608737441688</v>
      </c>
      <c r="AJ54" s="41">
        <f t="shared" si="4"/>
        <v>1.1415445787565475</v>
      </c>
      <c r="AK54" s="41"/>
    </row>
    <row r="55" spans="1:37" x14ac:dyDescent="0.25">
      <c r="A55" s="3" t="s">
        <v>1138</v>
      </c>
      <c r="B55" s="4" t="s">
        <v>1140</v>
      </c>
      <c r="C55" s="3" t="s">
        <v>151</v>
      </c>
      <c r="D55" s="3" t="s">
        <v>1103</v>
      </c>
      <c r="E55" s="10">
        <v>2044.69</v>
      </c>
      <c r="F55" s="3" t="s">
        <v>455</v>
      </c>
      <c r="G55" s="3" t="s">
        <v>42</v>
      </c>
      <c r="H55" s="5" t="s">
        <v>46</v>
      </c>
      <c r="I55" s="3" t="s">
        <v>46</v>
      </c>
      <c r="J55" s="3" t="s">
        <v>47</v>
      </c>
      <c r="K55" s="3" t="s">
        <v>46</v>
      </c>
      <c r="L55" s="3" t="s">
        <v>49</v>
      </c>
      <c r="M55" s="3" t="s">
        <v>80</v>
      </c>
      <c r="N55" s="3" t="s">
        <v>31</v>
      </c>
      <c r="O55" s="5" t="s">
        <v>46</v>
      </c>
      <c r="P55" s="3" t="s">
        <v>47</v>
      </c>
      <c r="Q55" s="3" t="s">
        <v>86</v>
      </c>
      <c r="R55" s="3" t="s">
        <v>47</v>
      </c>
      <c r="S55" s="3" t="s">
        <v>46</v>
      </c>
      <c r="T55" s="3" t="s">
        <v>80</v>
      </c>
      <c r="U55" s="3" t="s">
        <v>31</v>
      </c>
      <c r="V55" s="5" t="s">
        <v>865</v>
      </c>
      <c r="W55" s="3" t="s">
        <v>39</v>
      </c>
      <c r="X55" s="11">
        <v>2039.63</v>
      </c>
      <c r="Y55" s="10">
        <v>-0.31</v>
      </c>
      <c r="AA55" s="14">
        <f t="shared" si="0"/>
        <v>-5.0599999999999454</v>
      </c>
      <c r="AB55" t="str">
        <f t="shared" si="1"/>
        <v xml:space="preserve"> </v>
      </c>
      <c r="AF55" s="23">
        <f t="shared" si="2"/>
        <v>-3.2513525123734309E-2</v>
      </c>
      <c r="AI55" s="25">
        <f t="shared" si="3"/>
        <v>0.51296873487819994</v>
      </c>
      <c r="AJ55" s="41">
        <f t="shared" si="4"/>
        <v>1.9494365484817344</v>
      </c>
      <c r="AK55" s="41"/>
    </row>
    <row r="56" spans="1:37" x14ac:dyDescent="0.25">
      <c r="A56" s="3" t="s">
        <v>773</v>
      </c>
      <c r="B56" s="4" t="s">
        <v>326</v>
      </c>
      <c r="C56" s="3" t="s">
        <v>42</v>
      </c>
      <c r="D56" s="3" t="s">
        <v>100</v>
      </c>
      <c r="E56" s="10">
        <v>2016.05</v>
      </c>
      <c r="F56" s="3" t="s">
        <v>75</v>
      </c>
      <c r="G56" s="3" t="s">
        <v>42</v>
      </c>
      <c r="H56" s="5" t="s">
        <v>46</v>
      </c>
      <c r="I56" s="3" t="s">
        <v>48</v>
      </c>
      <c r="J56" s="3" t="s">
        <v>47</v>
      </c>
      <c r="K56" s="3" t="s">
        <v>40</v>
      </c>
      <c r="L56" s="3" t="s">
        <v>49</v>
      </c>
      <c r="M56" s="3" t="s">
        <v>80</v>
      </c>
      <c r="N56" s="3" t="s">
        <v>31</v>
      </c>
      <c r="O56" s="5" t="s">
        <v>46</v>
      </c>
      <c r="P56" s="3" t="s">
        <v>46</v>
      </c>
      <c r="Q56" s="3" t="s">
        <v>40</v>
      </c>
      <c r="R56" s="3" t="s">
        <v>46</v>
      </c>
      <c r="S56" s="3" t="s">
        <v>79</v>
      </c>
      <c r="T56" s="3" t="s">
        <v>80</v>
      </c>
      <c r="U56" s="3" t="s">
        <v>31</v>
      </c>
      <c r="V56" s="5" t="s">
        <v>273</v>
      </c>
      <c r="W56" s="3" t="s">
        <v>39</v>
      </c>
      <c r="X56" s="11">
        <v>2027.8</v>
      </c>
      <c r="Y56" s="10">
        <v>0.75</v>
      </c>
      <c r="AA56" s="14">
        <f t="shared" si="0"/>
        <v>11.75</v>
      </c>
      <c r="AB56" t="str">
        <f t="shared" si="1"/>
        <v xml:space="preserve"> </v>
      </c>
      <c r="AF56" s="23">
        <f t="shared" si="2"/>
        <v>7.6435328869433231E-2</v>
      </c>
      <c r="AI56" s="25">
        <f t="shared" si="3"/>
        <v>0.4695363817165078</v>
      </c>
      <c r="AJ56" s="41">
        <f t="shared" si="4"/>
        <v>2.1297604167418287</v>
      </c>
      <c r="AK56" s="41"/>
    </row>
    <row r="57" spans="1:37" x14ac:dyDescent="0.25">
      <c r="A57" s="3" t="s">
        <v>355</v>
      </c>
      <c r="B57" s="4" t="s">
        <v>843</v>
      </c>
      <c r="C57" s="3" t="s">
        <v>42</v>
      </c>
      <c r="D57" s="3" t="s">
        <v>844</v>
      </c>
      <c r="E57" s="10">
        <v>2018.34</v>
      </c>
      <c r="F57" s="3" t="s">
        <v>499</v>
      </c>
      <c r="G57" s="3" t="s">
        <v>42</v>
      </c>
      <c r="H57" s="5" t="s">
        <v>46</v>
      </c>
      <c r="I57" s="3" t="s">
        <v>80</v>
      </c>
      <c r="J57" s="3" t="s">
        <v>80</v>
      </c>
      <c r="K57" s="3" t="s">
        <v>46</v>
      </c>
      <c r="L57" s="3" t="s">
        <v>49</v>
      </c>
      <c r="M57" s="3" t="s">
        <v>47</v>
      </c>
      <c r="N57" s="3" t="s">
        <v>31</v>
      </c>
      <c r="O57" s="5" t="s">
        <v>46</v>
      </c>
      <c r="P57" s="3" t="s">
        <v>79</v>
      </c>
      <c r="Q57" s="3" t="s">
        <v>80</v>
      </c>
      <c r="R57" s="3" t="s">
        <v>46</v>
      </c>
      <c r="S57" s="3" t="s">
        <v>79</v>
      </c>
      <c r="T57" s="3" t="s">
        <v>80</v>
      </c>
      <c r="U57" s="3" t="s">
        <v>31</v>
      </c>
      <c r="V57" s="5" t="s">
        <v>449</v>
      </c>
      <c r="W57" s="3" t="s">
        <v>39</v>
      </c>
      <c r="X57" s="11">
        <v>2015.97</v>
      </c>
      <c r="Y57" s="10">
        <v>-0.15</v>
      </c>
      <c r="AA57" s="14">
        <f t="shared" si="0"/>
        <v>-2.3699999999998909</v>
      </c>
      <c r="AB57" t="str">
        <f t="shared" si="1"/>
        <v xml:space="preserve"> </v>
      </c>
      <c r="AF57" s="23">
        <f t="shared" si="2"/>
        <v>-1.5079116007635104E-2</v>
      </c>
      <c r="AI57" s="25">
        <f t="shared" si="3"/>
        <v>0.50601546895969896</v>
      </c>
      <c r="AJ57" s="41">
        <f t="shared" si="4"/>
        <v>1.9762241696995313</v>
      </c>
      <c r="AK57" s="41"/>
    </row>
    <row r="58" spans="1:37" x14ac:dyDescent="0.25">
      <c r="A58" s="3" t="s">
        <v>821</v>
      </c>
      <c r="B58" s="4" t="s">
        <v>498</v>
      </c>
      <c r="C58" s="3" t="s">
        <v>58</v>
      </c>
      <c r="D58" s="3" t="s">
        <v>467</v>
      </c>
      <c r="E58" s="10">
        <v>1997.11</v>
      </c>
      <c r="F58" s="3" t="s">
        <v>1141</v>
      </c>
      <c r="G58" s="3" t="s">
        <v>42</v>
      </c>
      <c r="H58" s="5" t="s">
        <v>46</v>
      </c>
      <c r="I58" s="3" t="s">
        <v>61</v>
      </c>
      <c r="J58" s="3" t="s">
        <v>47</v>
      </c>
      <c r="K58" s="3" t="s">
        <v>80</v>
      </c>
      <c r="L58" s="3" t="s">
        <v>46</v>
      </c>
      <c r="M58" s="3" t="s">
        <v>46</v>
      </c>
      <c r="N58" s="3" t="s">
        <v>31</v>
      </c>
      <c r="O58" s="5" t="s">
        <v>46</v>
      </c>
      <c r="P58" s="3" t="s">
        <v>79</v>
      </c>
      <c r="Q58" s="3" t="s">
        <v>80</v>
      </c>
      <c r="R58" s="3" t="s">
        <v>80</v>
      </c>
      <c r="S58" s="3" t="s">
        <v>203</v>
      </c>
      <c r="T58" s="3" t="s">
        <v>47</v>
      </c>
      <c r="U58" s="3" t="s">
        <v>31</v>
      </c>
      <c r="V58" s="5" t="s">
        <v>208</v>
      </c>
      <c r="W58" s="3" t="s">
        <v>39</v>
      </c>
      <c r="X58" s="11">
        <v>2004.15</v>
      </c>
      <c r="Y58" s="10">
        <v>0.45</v>
      </c>
      <c r="AA58" s="14">
        <f t="shared" si="0"/>
        <v>7.040000000000191</v>
      </c>
      <c r="AB58" t="str">
        <f t="shared" si="1"/>
        <v xml:space="preserve"> </v>
      </c>
      <c r="AF58" s="23">
        <f t="shared" si="2"/>
        <v>4.5908909933811574E-2</v>
      </c>
      <c r="AI58" s="25">
        <f t="shared" si="3"/>
        <v>0.48169142628318429</v>
      </c>
      <c r="AJ58" s="41">
        <f t="shared" si="4"/>
        <v>2.076017851752471</v>
      </c>
      <c r="AK58" s="41"/>
    </row>
    <row r="59" spans="1:37" x14ac:dyDescent="0.25">
      <c r="A59" s="3" t="s">
        <v>210</v>
      </c>
      <c r="B59" s="4" t="s">
        <v>643</v>
      </c>
      <c r="C59" s="3" t="s">
        <v>42</v>
      </c>
      <c r="D59" s="3" t="s">
        <v>467</v>
      </c>
      <c r="E59" s="10">
        <v>1929.04</v>
      </c>
      <c r="F59" s="3" t="s">
        <v>1142</v>
      </c>
      <c r="G59" s="3" t="s">
        <v>42</v>
      </c>
      <c r="H59" s="5" t="s">
        <v>46</v>
      </c>
      <c r="I59" s="3" t="s">
        <v>47</v>
      </c>
      <c r="J59" s="3" t="s">
        <v>117</v>
      </c>
      <c r="K59" s="3" t="s">
        <v>48</v>
      </c>
      <c r="L59" s="3" t="s">
        <v>46</v>
      </c>
      <c r="M59" s="3" t="s">
        <v>80</v>
      </c>
      <c r="N59" s="3" t="s">
        <v>31</v>
      </c>
      <c r="O59" s="5" t="s">
        <v>46</v>
      </c>
      <c r="P59" s="3" t="s">
        <v>79</v>
      </c>
      <c r="Q59" s="3" t="s">
        <v>80</v>
      </c>
      <c r="R59" s="3" t="s">
        <v>46</v>
      </c>
      <c r="S59" s="3" t="s">
        <v>203</v>
      </c>
      <c r="T59" s="3" t="s">
        <v>80</v>
      </c>
      <c r="U59" s="3" t="s">
        <v>31</v>
      </c>
      <c r="V59" s="5" t="s">
        <v>880</v>
      </c>
      <c r="W59" s="3" t="s">
        <v>39</v>
      </c>
      <c r="X59" s="11">
        <v>1986.41</v>
      </c>
      <c r="Y59" s="10">
        <v>3.65</v>
      </c>
      <c r="AA59" s="14">
        <f t="shared" si="0"/>
        <v>57.370000000000118</v>
      </c>
      <c r="AB59" t="str">
        <f t="shared" si="1"/>
        <v xml:space="preserve"> </v>
      </c>
      <c r="AF59" s="23">
        <f t="shared" si="2"/>
        <v>0.37210735261531858</v>
      </c>
      <c r="AI59" s="25">
        <f t="shared" si="3"/>
        <v>0.35490646110119073</v>
      </c>
      <c r="AJ59" s="41">
        <f t="shared" si="4"/>
        <v>2.8176438290169097</v>
      </c>
      <c r="AK59" s="41"/>
    </row>
    <row r="60" spans="1:37" x14ac:dyDescent="0.25">
      <c r="A60" s="3" t="s">
        <v>188</v>
      </c>
      <c r="B60" s="4" t="s">
        <v>1143</v>
      </c>
      <c r="C60" s="3" t="s">
        <v>58</v>
      </c>
      <c r="D60" s="3" t="s">
        <v>380</v>
      </c>
      <c r="E60" s="10">
        <v>1824.82</v>
      </c>
      <c r="F60" s="3" t="s">
        <v>1144</v>
      </c>
      <c r="G60" s="3" t="s">
        <v>42</v>
      </c>
      <c r="H60" s="5" t="s">
        <v>46</v>
      </c>
      <c r="I60" s="3" t="s">
        <v>61</v>
      </c>
      <c r="J60" s="3" t="s">
        <v>47</v>
      </c>
      <c r="K60" s="3" t="s">
        <v>47</v>
      </c>
      <c r="L60" s="3" t="s">
        <v>80</v>
      </c>
      <c r="M60" s="3" t="s">
        <v>46</v>
      </c>
      <c r="N60" s="3" t="s">
        <v>31</v>
      </c>
      <c r="O60" s="5" t="s">
        <v>46</v>
      </c>
      <c r="P60" s="3" t="s">
        <v>61</v>
      </c>
      <c r="Q60" s="3" t="s">
        <v>80</v>
      </c>
      <c r="R60" s="3" t="s">
        <v>46</v>
      </c>
      <c r="S60" s="3" t="s">
        <v>80</v>
      </c>
      <c r="T60" s="3" t="s">
        <v>47</v>
      </c>
      <c r="U60" s="3" t="s">
        <v>31</v>
      </c>
      <c r="V60" s="5" t="s">
        <v>134</v>
      </c>
      <c r="W60" s="3" t="s">
        <v>39</v>
      </c>
      <c r="X60" s="11">
        <v>1980.49</v>
      </c>
      <c r="Y60" s="10">
        <v>9.8699999999999992</v>
      </c>
      <c r="AA60" s="14">
        <f t="shared" si="0"/>
        <v>155.67000000000007</v>
      </c>
      <c r="AB60" t="str">
        <f t="shared" si="1"/>
        <v xml:space="preserve"> </v>
      </c>
      <c r="AF60" s="23">
        <f t="shared" si="2"/>
        <v>1.0092086225456218</v>
      </c>
      <c r="AI60" s="25">
        <f t="shared" si="3"/>
        <v>0.15643729612251034</v>
      </c>
      <c r="AJ60" s="41">
        <f t="shared" si="4"/>
        <v>6.3923375357809338</v>
      </c>
      <c r="AK60" s="41"/>
    </row>
    <row r="61" spans="1:37" x14ac:dyDescent="0.25">
      <c r="A61" s="3" t="s">
        <v>1145</v>
      </c>
      <c r="B61" s="4" t="s">
        <v>114</v>
      </c>
      <c r="C61" s="3" t="s">
        <v>42</v>
      </c>
      <c r="D61" s="3" t="s">
        <v>115</v>
      </c>
      <c r="E61" s="10">
        <v>2016.18</v>
      </c>
      <c r="F61" s="3" t="s">
        <v>304</v>
      </c>
      <c r="G61" s="3" t="s">
        <v>42</v>
      </c>
      <c r="H61" s="5" t="s">
        <v>46</v>
      </c>
      <c r="I61" s="3" t="s">
        <v>46</v>
      </c>
      <c r="J61" s="3" t="s">
        <v>47</v>
      </c>
      <c r="K61" s="3" t="s">
        <v>80</v>
      </c>
      <c r="L61" s="3" t="s">
        <v>49</v>
      </c>
      <c r="M61" s="3" t="s">
        <v>46</v>
      </c>
      <c r="N61" s="3" t="s">
        <v>31</v>
      </c>
      <c r="O61" s="5" t="s">
        <v>46</v>
      </c>
      <c r="P61" s="3" t="s">
        <v>47</v>
      </c>
      <c r="Q61" s="3" t="s">
        <v>47</v>
      </c>
      <c r="R61" s="3" t="s">
        <v>47</v>
      </c>
      <c r="S61" s="3" t="s">
        <v>46</v>
      </c>
      <c r="T61" s="3" t="s">
        <v>47</v>
      </c>
      <c r="U61" s="3" t="s">
        <v>31</v>
      </c>
      <c r="V61" s="5" t="s">
        <v>461</v>
      </c>
      <c r="W61" s="3" t="s">
        <v>39</v>
      </c>
      <c r="X61" s="11">
        <v>1968.67</v>
      </c>
      <c r="Y61" s="10">
        <v>-3.02</v>
      </c>
      <c r="AA61" s="14">
        <f t="shared" si="0"/>
        <v>-47.509999999999991</v>
      </c>
      <c r="AB61" t="str">
        <f t="shared" si="1"/>
        <v xml:space="preserve"> </v>
      </c>
      <c r="AF61" s="23">
        <f t="shared" si="2"/>
        <v>-0.30764016712313835</v>
      </c>
      <c r="AI61" s="25">
        <f t="shared" si="3"/>
        <v>0.62082192372426537</v>
      </c>
      <c r="AJ61" s="41">
        <f t="shared" si="4"/>
        <v>1.6107678575541808</v>
      </c>
      <c r="AK61" s="41"/>
    </row>
    <row r="62" spans="1:37" x14ac:dyDescent="0.25">
      <c r="A62" s="3" t="s">
        <v>1145</v>
      </c>
      <c r="B62" s="4" t="s">
        <v>1146</v>
      </c>
      <c r="C62" s="3" t="s">
        <v>42</v>
      </c>
      <c r="D62" s="3" t="s">
        <v>1147</v>
      </c>
      <c r="E62" s="10">
        <v>2059.52</v>
      </c>
      <c r="F62" s="3" t="s">
        <v>225</v>
      </c>
      <c r="G62" s="3" t="s">
        <v>42</v>
      </c>
      <c r="H62" s="5" t="s">
        <v>46</v>
      </c>
      <c r="I62" s="3" t="s">
        <v>46</v>
      </c>
      <c r="J62" s="3" t="s">
        <v>80</v>
      </c>
      <c r="K62" s="3" t="s">
        <v>80</v>
      </c>
      <c r="L62" s="3" t="s">
        <v>80</v>
      </c>
      <c r="M62" s="3" t="s">
        <v>46</v>
      </c>
      <c r="N62" s="3" t="s">
        <v>31</v>
      </c>
      <c r="O62" s="5" t="s">
        <v>46</v>
      </c>
      <c r="P62" s="3" t="s">
        <v>61</v>
      </c>
      <c r="Q62" s="3" t="s">
        <v>80</v>
      </c>
      <c r="R62" s="3" t="s">
        <v>47</v>
      </c>
      <c r="S62" s="3" t="s">
        <v>79</v>
      </c>
      <c r="T62" s="3" t="s">
        <v>80</v>
      </c>
      <c r="U62" s="3" t="s">
        <v>31</v>
      </c>
      <c r="V62" s="5" t="s">
        <v>461</v>
      </c>
      <c r="W62" s="3" t="s">
        <v>39</v>
      </c>
      <c r="X62" s="11">
        <v>1968.67</v>
      </c>
      <c r="Y62" s="10">
        <v>-5.76</v>
      </c>
      <c r="AA62" s="14">
        <f t="shared" si="0"/>
        <v>-90.849999999999909</v>
      </c>
      <c r="AB62" t="str">
        <f t="shared" si="1"/>
        <v xml:space="preserve"> </v>
      </c>
      <c r="AF62" s="23">
        <f t="shared" si="2"/>
        <v>-0.58853507087470813</v>
      </c>
      <c r="AI62" s="25">
        <f t="shared" si="3"/>
        <v>0.72191339956688849</v>
      </c>
      <c r="AJ62" s="41">
        <f t="shared" si="4"/>
        <v>1.3852077002587144</v>
      </c>
      <c r="AK62" s="41"/>
    </row>
    <row r="63" spans="1:37" x14ac:dyDescent="0.25">
      <c r="A63" s="3" t="s">
        <v>396</v>
      </c>
      <c r="B63" s="4" t="s">
        <v>1148</v>
      </c>
      <c r="C63" s="3" t="s">
        <v>58</v>
      </c>
      <c r="D63" s="3" t="s">
        <v>380</v>
      </c>
      <c r="E63" s="10">
        <v>2164.58</v>
      </c>
      <c r="F63" s="3" t="s">
        <v>1024</v>
      </c>
      <c r="G63" s="3" t="s">
        <v>111</v>
      </c>
      <c r="H63" s="5" t="s">
        <v>46</v>
      </c>
      <c r="I63" s="3" t="s">
        <v>46</v>
      </c>
      <c r="J63" s="3" t="s">
        <v>47</v>
      </c>
      <c r="K63" s="3" t="s">
        <v>40</v>
      </c>
      <c r="L63" s="3" t="s">
        <v>80</v>
      </c>
      <c r="M63" s="3" t="s">
        <v>80</v>
      </c>
      <c r="N63" s="3" t="s">
        <v>31</v>
      </c>
      <c r="O63" s="5" t="s">
        <v>46</v>
      </c>
      <c r="P63" s="3" t="s">
        <v>79</v>
      </c>
      <c r="Q63" s="3" t="s">
        <v>40</v>
      </c>
      <c r="R63" s="3" t="s">
        <v>46</v>
      </c>
      <c r="S63" s="3" t="s">
        <v>203</v>
      </c>
      <c r="T63" s="3" t="s">
        <v>80</v>
      </c>
      <c r="U63" s="3" t="s">
        <v>31</v>
      </c>
      <c r="V63" s="5" t="s">
        <v>297</v>
      </c>
      <c r="W63" s="3" t="s">
        <v>39</v>
      </c>
      <c r="X63" s="11">
        <v>1956.84</v>
      </c>
      <c r="Y63" s="10">
        <v>-13.17</v>
      </c>
      <c r="AA63" s="14">
        <f t="shared" si="0"/>
        <v>-207.74</v>
      </c>
      <c r="AB63" t="str">
        <f t="shared" si="1"/>
        <v xml:space="preserve"> </v>
      </c>
      <c r="AF63" s="23">
        <f t="shared" si="2"/>
        <v>-1.3461217183025134</v>
      </c>
      <c r="AI63" s="25">
        <f t="shared" si="3"/>
        <v>0.91086836723222131</v>
      </c>
      <c r="AJ63" s="41">
        <f t="shared" si="4"/>
        <v>1.0978534725479769</v>
      </c>
      <c r="AK63" s="41"/>
    </row>
    <row r="64" spans="1:37" x14ac:dyDescent="0.25">
      <c r="A64" s="3" t="s">
        <v>38</v>
      </c>
      <c r="B64" s="4" t="s">
        <v>596</v>
      </c>
      <c r="C64" s="3" t="s">
        <v>58</v>
      </c>
      <c r="D64" s="3" t="s">
        <v>380</v>
      </c>
      <c r="E64" s="10">
        <v>1936</v>
      </c>
      <c r="F64" s="3" t="s">
        <v>1149</v>
      </c>
      <c r="G64" s="3" t="s">
        <v>42</v>
      </c>
      <c r="H64" s="5" t="s">
        <v>46</v>
      </c>
      <c r="I64" s="3" t="s">
        <v>61</v>
      </c>
      <c r="J64" s="3" t="s">
        <v>49</v>
      </c>
      <c r="K64" s="3" t="s">
        <v>47</v>
      </c>
      <c r="L64" s="3" t="s">
        <v>80</v>
      </c>
      <c r="M64" s="3" t="s">
        <v>72</v>
      </c>
      <c r="N64" s="3" t="s">
        <v>31</v>
      </c>
      <c r="O64" s="5" t="s">
        <v>46</v>
      </c>
      <c r="P64" s="3" t="s">
        <v>86</v>
      </c>
      <c r="Q64" s="3" t="s">
        <v>80</v>
      </c>
      <c r="R64" s="3" t="s">
        <v>47</v>
      </c>
      <c r="S64" s="3" t="s">
        <v>79</v>
      </c>
      <c r="T64" s="3" t="s">
        <v>80</v>
      </c>
      <c r="U64" s="3" t="s">
        <v>31</v>
      </c>
      <c r="V64" s="5" t="s">
        <v>888</v>
      </c>
      <c r="W64" s="3" t="s">
        <v>39</v>
      </c>
      <c r="X64" s="11">
        <v>1950.93</v>
      </c>
      <c r="Y64" s="10">
        <v>0.94</v>
      </c>
      <c r="AA64" s="14">
        <f t="shared" si="0"/>
        <v>14.930000000000064</v>
      </c>
      <c r="AB64" t="str">
        <f t="shared" si="1"/>
        <v xml:space="preserve"> </v>
      </c>
      <c r="AF64" s="23">
        <f t="shared" si="2"/>
        <v>9.7045522545714066E-2</v>
      </c>
      <c r="AI64" s="25">
        <f t="shared" si="3"/>
        <v>0.46134512163409225</v>
      </c>
      <c r="AJ64" s="41">
        <f t="shared" si="4"/>
        <v>2.1675746704722552</v>
      </c>
      <c r="AK64" s="41"/>
    </row>
    <row r="65" spans="1:37" x14ac:dyDescent="0.25">
      <c r="A65" s="3" t="s">
        <v>1151</v>
      </c>
      <c r="B65" s="4" t="s">
        <v>1152</v>
      </c>
      <c r="C65" s="3" t="s">
        <v>42</v>
      </c>
      <c r="D65" s="3" t="s">
        <v>1103</v>
      </c>
      <c r="E65" s="3">
        <v>1869.14</v>
      </c>
      <c r="F65" s="3" t="s">
        <v>565</v>
      </c>
      <c r="G65" s="3" t="s">
        <v>42</v>
      </c>
      <c r="H65" s="5" t="s">
        <v>46</v>
      </c>
      <c r="I65" s="3" t="s">
        <v>46</v>
      </c>
      <c r="J65" s="3" t="s">
        <v>47</v>
      </c>
      <c r="K65" s="3" t="s">
        <v>40</v>
      </c>
      <c r="L65" s="3" t="s">
        <v>80</v>
      </c>
      <c r="M65" s="3" t="s">
        <v>46</v>
      </c>
      <c r="N65" s="3" t="s">
        <v>31</v>
      </c>
      <c r="O65" s="5" t="s">
        <v>47</v>
      </c>
      <c r="P65" s="3" t="s">
        <v>86</v>
      </c>
      <c r="Q65" s="3" t="s">
        <v>80</v>
      </c>
      <c r="R65" s="3" t="s">
        <v>46</v>
      </c>
      <c r="S65" s="3" t="s">
        <v>80</v>
      </c>
      <c r="T65" s="3" t="s">
        <v>49</v>
      </c>
      <c r="U65" s="3" t="s">
        <v>31</v>
      </c>
      <c r="V65" s="5" t="s">
        <v>330</v>
      </c>
      <c r="W65" s="3" t="s">
        <v>39</v>
      </c>
      <c r="X65" s="5">
        <v>1945.01</v>
      </c>
      <c r="Y65" s="3" t="s">
        <v>1153</v>
      </c>
      <c r="AA65" s="14">
        <f t="shared" si="0"/>
        <v>75.869999999999891</v>
      </c>
      <c r="AF65" s="23">
        <f t="shared" si="2"/>
        <v>0.49200942274462139</v>
      </c>
      <c r="AI65" s="25">
        <f t="shared" si="3"/>
        <v>0.31135634116705768</v>
      </c>
      <c r="AJ65" s="41">
        <f t="shared" si="4"/>
        <v>3.2117540829639046</v>
      </c>
      <c r="AK65" s="41"/>
    </row>
    <row r="66" spans="1:37" x14ac:dyDescent="0.25">
      <c r="A66" s="3" t="s">
        <v>1151</v>
      </c>
      <c r="B66" s="4" t="s">
        <v>655</v>
      </c>
      <c r="C66" s="3" t="s">
        <v>42</v>
      </c>
      <c r="D66" s="3" t="s">
        <v>467</v>
      </c>
      <c r="E66" s="3">
        <v>1940.35</v>
      </c>
      <c r="F66" s="3" t="s">
        <v>141</v>
      </c>
      <c r="G66" s="3" t="s">
        <v>42</v>
      </c>
      <c r="H66" s="5" t="s">
        <v>46</v>
      </c>
      <c r="I66" s="3" t="s">
        <v>86</v>
      </c>
      <c r="J66" s="3" t="s">
        <v>80</v>
      </c>
      <c r="K66" s="3" t="s">
        <v>46</v>
      </c>
      <c r="L66" s="3" t="s">
        <v>80</v>
      </c>
      <c r="M66" s="3" t="s">
        <v>80</v>
      </c>
      <c r="N66" s="3" t="s">
        <v>31</v>
      </c>
      <c r="O66" s="5" t="s">
        <v>46</v>
      </c>
      <c r="P66" s="3" t="s">
        <v>80</v>
      </c>
      <c r="Q66" s="3" t="s">
        <v>80</v>
      </c>
      <c r="R66" s="3" t="s">
        <v>46</v>
      </c>
      <c r="S66" s="3" t="s">
        <v>79</v>
      </c>
      <c r="T66" s="3" t="s">
        <v>80</v>
      </c>
      <c r="U66" s="3" t="s">
        <v>31</v>
      </c>
      <c r="V66" s="5" t="s">
        <v>330</v>
      </c>
      <c r="W66" s="3" t="s">
        <v>39</v>
      </c>
      <c r="X66" s="5">
        <v>1945.01</v>
      </c>
      <c r="Y66" s="3" t="s">
        <v>1154</v>
      </c>
      <c r="AA66" s="14">
        <f t="shared" si="0"/>
        <v>4.6600000000000819</v>
      </c>
      <c r="AF66" s="23">
        <f t="shared" si="2"/>
        <v>3.0483670641500364E-2</v>
      </c>
      <c r="AI66" s="25">
        <f t="shared" si="3"/>
        <v>0.48784065813496635</v>
      </c>
      <c r="AJ66" s="41">
        <f t="shared" si="4"/>
        <v>2.0498496452162036</v>
      </c>
      <c r="AK66" s="41"/>
    </row>
    <row r="67" spans="1:37" x14ac:dyDescent="0.25">
      <c r="A67" s="3" t="s">
        <v>1151</v>
      </c>
      <c r="B67" s="4" t="s">
        <v>698</v>
      </c>
      <c r="C67" s="3" t="s">
        <v>42</v>
      </c>
      <c r="D67" s="3" t="s">
        <v>467</v>
      </c>
      <c r="E67" s="3">
        <v>1919.91</v>
      </c>
      <c r="F67" s="3" t="s">
        <v>1155</v>
      </c>
      <c r="G67" s="3" t="s">
        <v>42</v>
      </c>
      <c r="H67" s="5" t="s">
        <v>46</v>
      </c>
      <c r="I67" s="3" t="s">
        <v>40</v>
      </c>
      <c r="J67" s="3" t="s">
        <v>47</v>
      </c>
      <c r="K67" s="3" t="s">
        <v>47</v>
      </c>
      <c r="L67" s="3" t="s">
        <v>46</v>
      </c>
      <c r="M67" s="3" t="s">
        <v>47</v>
      </c>
      <c r="N67" s="3" t="s">
        <v>31</v>
      </c>
      <c r="O67" s="5" t="s">
        <v>46</v>
      </c>
      <c r="P67" s="3" t="s">
        <v>61</v>
      </c>
      <c r="Q67" s="3" t="s">
        <v>80</v>
      </c>
      <c r="R67" s="3" t="s">
        <v>46</v>
      </c>
      <c r="S67" s="3" t="s">
        <v>203</v>
      </c>
      <c r="T67" s="3" t="s">
        <v>80</v>
      </c>
      <c r="U67" s="3" t="s">
        <v>31</v>
      </c>
      <c r="V67" s="5" t="s">
        <v>330</v>
      </c>
      <c r="W67" s="3" t="s">
        <v>39</v>
      </c>
      <c r="X67" s="5">
        <v>1945.01</v>
      </c>
      <c r="Y67" s="3" t="s">
        <v>1156</v>
      </c>
      <c r="AA67" s="14">
        <f t="shared" si="0"/>
        <v>25.099999999999909</v>
      </c>
      <c r="AF67" s="23">
        <f t="shared" si="2"/>
        <v>0.16295925515193063</v>
      </c>
      <c r="AI67" s="25">
        <f t="shared" si="3"/>
        <v>0.43527525772186892</v>
      </c>
      <c r="AJ67" s="41">
        <f t="shared" si="4"/>
        <v>2.2973968362772816</v>
      </c>
      <c r="AK67" s="41"/>
    </row>
    <row r="68" spans="1:37" x14ac:dyDescent="0.25">
      <c r="A68" s="3" t="s">
        <v>838</v>
      </c>
      <c r="B68" s="4" t="s">
        <v>1157</v>
      </c>
      <c r="C68" s="3" t="s">
        <v>42</v>
      </c>
      <c r="D68" s="3" t="s">
        <v>140</v>
      </c>
      <c r="E68" s="3">
        <v>1895.91</v>
      </c>
      <c r="F68" s="3" t="s">
        <v>80</v>
      </c>
      <c r="G68" s="3" t="s">
        <v>42</v>
      </c>
      <c r="H68" s="5" t="s">
        <v>46</v>
      </c>
      <c r="I68" s="3" t="s">
        <v>46</v>
      </c>
      <c r="J68" s="3" t="s">
        <v>47</v>
      </c>
      <c r="K68" s="3" t="s">
        <v>40</v>
      </c>
      <c r="L68" s="3" t="s">
        <v>80</v>
      </c>
      <c r="M68" s="3" t="s">
        <v>46</v>
      </c>
      <c r="N68" s="3" t="s">
        <v>31</v>
      </c>
      <c r="O68" s="5" t="s">
        <v>46</v>
      </c>
      <c r="P68" s="3" t="s">
        <v>47</v>
      </c>
      <c r="Q68" s="3" t="s">
        <v>47</v>
      </c>
      <c r="R68" s="3" t="s">
        <v>46</v>
      </c>
      <c r="S68" s="3" t="s">
        <v>80</v>
      </c>
      <c r="T68" s="3" t="s">
        <v>47</v>
      </c>
      <c r="U68" s="3" t="s">
        <v>500</v>
      </c>
      <c r="V68" s="5" t="s">
        <v>261</v>
      </c>
      <c r="W68" s="3" t="s">
        <v>295</v>
      </c>
      <c r="X68" s="5">
        <v>1933.19</v>
      </c>
      <c r="Y68" s="3" t="s">
        <v>42</v>
      </c>
      <c r="AA68" s="14">
        <f t="shared" si="0"/>
        <v>37.279999999999973</v>
      </c>
      <c r="AF68" s="23">
        <f t="shared" si="2"/>
        <v>0.24190018564787305</v>
      </c>
      <c r="AI68" s="25">
        <f t="shared" si="3"/>
        <v>0.40442875313916038</v>
      </c>
      <c r="AJ68" s="41">
        <f t="shared" si="4"/>
        <v>2.4726234033511183</v>
      </c>
      <c r="AK68" s="41"/>
    </row>
    <row r="69" spans="1:37" x14ac:dyDescent="0.25">
      <c r="A69" s="3" t="s">
        <v>294</v>
      </c>
      <c r="B69" s="4" t="s">
        <v>2512</v>
      </c>
      <c r="C69" s="3" t="s">
        <v>42</v>
      </c>
      <c r="D69" s="3" t="s">
        <v>467</v>
      </c>
      <c r="E69" s="3" t="s">
        <v>42</v>
      </c>
      <c r="F69" s="3" t="s">
        <v>80</v>
      </c>
      <c r="G69" s="3" t="s">
        <v>42</v>
      </c>
      <c r="H69" s="5" t="s">
        <v>46</v>
      </c>
      <c r="I69" s="3" t="s">
        <v>61</v>
      </c>
      <c r="J69" s="3" t="s">
        <v>49</v>
      </c>
      <c r="K69" s="3" t="s">
        <v>40</v>
      </c>
      <c r="L69" s="3" t="s">
        <v>49</v>
      </c>
      <c r="M69" s="3" t="s">
        <v>80</v>
      </c>
      <c r="N69" s="3" t="s">
        <v>31</v>
      </c>
      <c r="O69" s="5" t="s">
        <v>46</v>
      </c>
      <c r="P69" s="3" t="s">
        <v>203</v>
      </c>
      <c r="Q69" s="3" t="s">
        <v>40</v>
      </c>
      <c r="R69" s="3" t="s">
        <v>47</v>
      </c>
      <c r="S69" s="3" t="s">
        <v>203</v>
      </c>
      <c r="T69" s="3" t="s">
        <v>80</v>
      </c>
      <c r="U69" s="3" t="s">
        <v>31</v>
      </c>
      <c r="V69" s="5" t="s">
        <v>157</v>
      </c>
      <c r="W69" s="3" t="s">
        <v>39</v>
      </c>
      <c r="X69" s="5">
        <v>1885.88</v>
      </c>
      <c r="Y69" s="3" t="s">
        <v>42</v>
      </c>
      <c r="AA69" s="14">
        <f t="shared" si="0"/>
        <v>0</v>
      </c>
      <c r="AF69" s="23">
        <f t="shared" si="2"/>
        <v>2.8131135487506831E-4</v>
      </c>
      <c r="AI69" s="25">
        <f t="shared" si="3"/>
        <v>0.49988777300806353</v>
      </c>
      <c r="AJ69" s="41">
        <f t="shared" si="4"/>
        <v>2.0004490087495483</v>
      </c>
      <c r="AK69" s="41"/>
    </row>
    <row r="70" spans="1:37" x14ac:dyDescent="0.25">
      <c r="A70" s="3" t="s">
        <v>472</v>
      </c>
      <c r="B70" s="4" t="s">
        <v>335</v>
      </c>
      <c r="C70" s="3" t="s">
        <v>58</v>
      </c>
      <c r="D70" s="3" t="s">
        <v>100</v>
      </c>
      <c r="E70" s="3">
        <v>1930.31</v>
      </c>
      <c r="F70" s="3" t="s">
        <v>1158</v>
      </c>
      <c r="G70" s="3" t="s">
        <v>42</v>
      </c>
      <c r="H70" s="5" t="s">
        <v>46</v>
      </c>
      <c r="I70" s="3" t="s">
        <v>46</v>
      </c>
      <c r="J70" s="3" t="s">
        <v>47</v>
      </c>
      <c r="K70" s="3" t="s">
        <v>47</v>
      </c>
      <c r="L70" s="3" t="s">
        <v>46</v>
      </c>
      <c r="M70" s="3" t="s">
        <v>47</v>
      </c>
      <c r="N70" s="3" t="s">
        <v>31</v>
      </c>
      <c r="O70" s="5" t="s">
        <v>46</v>
      </c>
      <c r="P70" s="3" t="s">
        <v>47</v>
      </c>
      <c r="Q70" s="3" t="s">
        <v>80</v>
      </c>
      <c r="R70" s="3" t="s">
        <v>47</v>
      </c>
      <c r="S70" s="3" t="s">
        <v>79</v>
      </c>
      <c r="T70" s="3" t="s">
        <v>80</v>
      </c>
      <c r="U70" s="3" t="s">
        <v>31</v>
      </c>
      <c r="V70" s="5" t="s">
        <v>142</v>
      </c>
      <c r="W70" s="3" t="s">
        <v>39</v>
      </c>
      <c r="X70" s="5">
        <v>1874.06</v>
      </c>
      <c r="Y70" s="3" t="s">
        <v>1159</v>
      </c>
      <c r="AA70" s="14">
        <f t="shared" ref="AA70:AA98" si="5">IF(E70&lt;&gt;"",X70-E70,X70-X70)</f>
        <v>-56.25</v>
      </c>
      <c r="AF70" s="23">
        <f t="shared" ref="AF70:AF98" si="6">(AA70-$AG$5)/$AH$5</f>
        <v>-0.36428579376800974</v>
      </c>
      <c r="AI70" s="25">
        <f t="shared" ref="AI70:AI98" si="7">1-_xlfn.NORM.S.DIST(AF70,TRUE)</f>
        <v>0.64217769645562117</v>
      </c>
      <c r="AJ70" s="41">
        <f t="shared" ref="AJ70:AJ98" si="8">1/AI70</f>
        <v>1.5572013875899329</v>
      </c>
      <c r="AK70" s="41"/>
    </row>
    <row r="71" spans="1:37" x14ac:dyDescent="0.25">
      <c r="A71" s="3" t="s">
        <v>476</v>
      </c>
      <c r="B71" s="4" t="s">
        <v>105</v>
      </c>
      <c r="C71" s="3" t="s">
        <v>58</v>
      </c>
      <c r="D71" s="3" t="s">
        <v>55</v>
      </c>
      <c r="E71" s="3">
        <v>2005.05</v>
      </c>
      <c r="F71" s="3" t="s">
        <v>375</v>
      </c>
      <c r="G71" s="3" t="s">
        <v>42</v>
      </c>
      <c r="H71" s="5" t="s">
        <v>46</v>
      </c>
      <c r="I71" s="3" t="s">
        <v>46</v>
      </c>
      <c r="J71" s="3" t="s">
        <v>80</v>
      </c>
      <c r="K71" s="3" t="s">
        <v>47</v>
      </c>
      <c r="L71" s="3" t="s">
        <v>49</v>
      </c>
      <c r="M71" s="3" t="s">
        <v>47</v>
      </c>
      <c r="N71" s="3" t="s">
        <v>31</v>
      </c>
      <c r="O71" s="5" t="s">
        <v>46</v>
      </c>
      <c r="P71" s="3" t="s">
        <v>61</v>
      </c>
      <c r="Q71" s="3" t="s">
        <v>47</v>
      </c>
      <c r="R71" s="3" t="s">
        <v>47</v>
      </c>
      <c r="S71" s="3" t="s">
        <v>203</v>
      </c>
      <c r="T71" s="3" t="s">
        <v>47</v>
      </c>
      <c r="U71" s="3" t="s">
        <v>31</v>
      </c>
      <c r="V71" s="5" t="s">
        <v>154</v>
      </c>
      <c r="W71" s="3" t="s">
        <v>39</v>
      </c>
      <c r="X71" s="5">
        <v>1862.23</v>
      </c>
      <c r="Y71" s="3" t="s">
        <v>1160</v>
      </c>
      <c r="AA71" s="14">
        <f t="shared" si="5"/>
        <v>-142.81999999999994</v>
      </c>
      <c r="AF71" s="23">
        <f t="shared" si="6"/>
        <v>-0.92536267004335404</v>
      </c>
      <c r="AI71" s="25">
        <f t="shared" si="7"/>
        <v>0.82261135509182071</v>
      </c>
      <c r="AJ71" s="41">
        <f t="shared" si="8"/>
        <v>1.2156408902091791</v>
      </c>
      <c r="AK71" s="41"/>
    </row>
    <row r="72" spans="1:37" x14ac:dyDescent="0.25">
      <c r="A72" s="3" t="s">
        <v>71</v>
      </c>
      <c r="B72" s="4" t="s">
        <v>144</v>
      </c>
      <c r="C72" s="3" t="s">
        <v>42</v>
      </c>
      <c r="D72" s="3" t="s">
        <v>55</v>
      </c>
      <c r="E72" s="3">
        <v>1867.91</v>
      </c>
      <c r="F72" s="3" t="s">
        <v>979</v>
      </c>
      <c r="G72" s="3" t="s">
        <v>42</v>
      </c>
      <c r="H72" s="5" t="s">
        <v>46</v>
      </c>
      <c r="I72" s="3" t="s">
        <v>61</v>
      </c>
      <c r="J72" s="3" t="s">
        <v>80</v>
      </c>
      <c r="K72" s="3" t="s">
        <v>40</v>
      </c>
      <c r="L72" s="3" t="s">
        <v>49</v>
      </c>
      <c r="M72" s="3" t="s">
        <v>47</v>
      </c>
      <c r="N72" s="3" t="s">
        <v>31</v>
      </c>
      <c r="O72" s="5" t="s">
        <v>46</v>
      </c>
      <c r="P72" s="3" t="s">
        <v>61</v>
      </c>
      <c r="Q72" s="3" t="s">
        <v>80</v>
      </c>
      <c r="R72" s="3" t="s">
        <v>40</v>
      </c>
      <c r="S72" s="3" t="s">
        <v>80</v>
      </c>
      <c r="T72" s="3" t="s">
        <v>80</v>
      </c>
      <c r="U72" s="3" t="s">
        <v>31</v>
      </c>
      <c r="V72" s="5" t="s">
        <v>529</v>
      </c>
      <c r="W72" s="3" t="s">
        <v>39</v>
      </c>
      <c r="X72" s="5">
        <v>1850.4</v>
      </c>
      <c r="Y72" s="3" t="s">
        <v>1161</v>
      </c>
      <c r="AA72" s="14">
        <f t="shared" si="5"/>
        <v>-17.509999999999991</v>
      </c>
      <c r="AF72" s="23">
        <f t="shared" si="6"/>
        <v>-0.11320437772426645</v>
      </c>
      <c r="AI72" s="25">
        <f t="shared" si="7"/>
        <v>0.54506573747063669</v>
      </c>
      <c r="AJ72" s="41">
        <f t="shared" si="8"/>
        <v>1.8346410923579124</v>
      </c>
      <c r="AK72" s="41"/>
    </row>
    <row r="73" spans="1:37" x14ac:dyDescent="0.25">
      <c r="A73" s="3" t="s">
        <v>443</v>
      </c>
      <c r="B73" s="4" t="s">
        <v>1162</v>
      </c>
      <c r="C73" s="3" t="s">
        <v>58</v>
      </c>
      <c r="D73" s="3" t="s">
        <v>380</v>
      </c>
      <c r="E73" s="3">
        <v>1870.31</v>
      </c>
      <c r="F73" s="3" t="s">
        <v>567</v>
      </c>
      <c r="G73" s="3" t="s">
        <v>42</v>
      </c>
      <c r="H73" s="5" t="s">
        <v>46</v>
      </c>
      <c r="I73" s="3" t="s">
        <v>86</v>
      </c>
      <c r="J73" s="3" t="s">
        <v>47</v>
      </c>
      <c r="K73" s="3" t="s">
        <v>40</v>
      </c>
      <c r="L73" s="3" t="s">
        <v>80</v>
      </c>
      <c r="M73" s="3" t="s">
        <v>80</v>
      </c>
      <c r="N73" s="3" t="s">
        <v>31</v>
      </c>
      <c r="O73" s="5" t="s">
        <v>46</v>
      </c>
      <c r="P73" s="3" t="s">
        <v>86</v>
      </c>
      <c r="Q73" s="3" t="s">
        <v>40</v>
      </c>
      <c r="R73" s="3" t="s">
        <v>61</v>
      </c>
      <c r="S73" s="3" t="s">
        <v>80</v>
      </c>
      <c r="T73" s="3" t="s">
        <v>80</v>
      </c>
      <c r="U73" s="3" t="s">
        <v>31</v>
      </c>
      <c r="V73" s="5" t="s">
        <v>149</v>
      </c>
      <c r="W73" s="3" t="s">
        <v>39</v>
      </c>
      <c r="X73" s="5">
        <v>1838.58</v>
      </c>
      <c r="Y73" s="3" t="s">
        <v>1163</v>
      </c>
      <c r="AA73" s="14">
        <f t="shared" si="5"/>
        <v>-31.730000000000018</v>
      </c>
      <c r="AF73" s="23">
        <f t="shared" si="6"/>
        <v>-0.20536694189933191</v>
      </c>
      <c r="AI73" s="25">
        <f t="shared" si="7"/>
        <v>0.58135727683174865</v>
      </c>
      <c r="AJ73" s="41">
        <f t="shared" si="8"/>
        <v>1.7201126395970292</v>
      </c>
      <c r="AK73" s="41"/>
    </row>
    <row r="74" spans="1:37" x14ac:dyDescent="0.25">
      <c r="A74" s="3" t="s">
        <v>795</v>
      </c>
      <c r="B74" s="4" t="s">
        <v>949</v>
      </c>
      <c r="C74" s="3" t="s">
        <v>42</v>
      </c>
      <c r="D74" s="3" t="s">
        <v>193</v>
      </c>
      <c r="E74" s="3">
        <v>1858.81</v>
      </c>
      <c r="F74" s="3" t="s">
        <v>1164</v>
      </c>
      <c r="G74" s="3" t="s">
        <v>42</v>
      </c>
      <c r="H74" s="5" t="s">
        <v>46</v>
      </c>
      <c r="I74" s="3" t="s">
        <v>61</v>
      </c>
      <c r="J74" s="3" t="s">
        <v>80</v>
      </c>
      <c r="K74" s="3" t="s">
        <v>80</v>
      </c>
      <c r="L74" s="3" t="s">
        <v>80</v>
      </c>
      <c r="M74" s="3" t="s">
        <v>80</v>
      </c>
      <c r="N74" s="3" t="s">
        <v>31</v>
      </c>
      <c r="O74" s="5" t="s">
        <v>46</v>
      </c>
      <c r="P74" s="3" t="s">
        <v>61</v>
      </c>
      <c r="Q74" s="3" t="s">
        <v>80</v>
      </c>
      <c r="R74" s="3" t="s">
        <v>80</v>
      </c>
      <c r="S74" s="3" t="s">
        <v>79</v>
      </c>
      <c r="T74" s="3" t="s">
        <v>80</v>
      </c>
      <c r="U74" s="3" t="s">
        <v>31</v>
      </c>
      <c r="V74" s="5" t="s">
        <v>1165</v>
      </c>
      <c r="W74" s="3" t="s">
        <v>39</v>
      </c>
      <c r="X74" s="5">
        <v>1826.75</v>
      </c>
      <c r="Y74" s="3" t="s">
        <v>1166</v>
      </c>
      <c r="AA74" s="14">
        <f t="shared" si="5"/>
        <v>-32.059999999999945</v>
      </c>
      <c r="AF74" s="23">
        <f t="shared" si="6"/>
        <v>-0.20750573558271901</v>
      </c>
      <c r="AI74" s="25">
        <f t="shared" si="7"/>
        <v>0.58219254309575219</v>
      </c>
      <c r="AJ74" s="41">
        <f t="shared" si="8"/>
        <v>1.7176448098812762</v>
      </c>
      <c r="AK74" s="41"/>
    </row>
    <row r="75" spans="1:37" x14ac:dyDescent="0.25">
      <c r="A75" s="3" t="s">
        <v>856</v>
      </c>
      <c r="B75" s="4" t="s">
        <v>1167</v>
      </c>
      <c r="C75" s="3" t="s">
        <v>63</v>
      </c>
      <c r="D75" s="3" t="s">
        <v>1147</v>
      </c>
      <c r="E75" s="3">
        <v>1679.41</v>
      </c>
      <c r="F75" s="3" t="s">
        <v>250</v>
      </c>
      <c r="G75" s="3" t="s">
        <v>42</v>
      </c>
      <c r="H75" s="5" t="s">
        <v>46</v>
      </c>
      <c r="I75" s="3" t="s">
        <v>47</v>
      </c>
      <c r="J75" s="3" t="s">
        <v>47</v>
      </c>
      <c r="K75" s="3" t="s">
        <v>40</v>
      </c>
      <c r="L75" s="3" t="s">
        <v>80</v>
      </c>
      <c r="M75" s="3" t="s">
        <v>80</v>
      </c>
      <c r="N75" s="3" t="s">
        <v>31</v>
      </c>
      <c r="O75" s="5" t="s">
        <v>46</v>
      </c>
      <c r="P75" s="3" t="s">
        <v>49</v>
      </c>
      <c r="Q75" s="3" t="s">
        <v>48</v>
      </c>
      <c r="R75" s="3" t="s">
        <v>46</v>
      </c>
      <c r="S75" s="3" t="s">
        <v>80</v>
      </c>
      <c r="T75" s="3" t="s">
        <v>80</v>
      </c>
      <c r="U75" s="3" t="s">
        <v>31</v>
      </c>
      <c r="V75" s="5" t="s">
        <v>542</v>
      </c>
      <c r="W75" s="3" t="s">
        <v>39</v>
      </c>
      <c r="X75" s="5">
        <v>1803.1</v>
      </c>
      <c r="Y75" s="3" t="s">
        <v>1168</v>
      </c>
      <c r="AA75" s="14">
        <f t="shared" si="5"/>
        <v>123.68999999999983</v>
      </c>
      <c r="AF75" s="23">
        <f t="shared" si="6"/>
        <v>0.80194007104642273</v>
      </c>
      <c r="AI75" s="25">
        <f t="shared" si="7"/>
        <v>0.21129381266128533</v>
      </c>
      <c r="AJ75" s="41">
        <f t="shared" si="8"/>
        <v>4.7327462522674555</v>
      </c>
      <c r="AK75" s="41"/>
    </row>
    <row r="76" spans="1:37" x14ac:dyDescent="0.25">
      <c r="A76" s="3" t="s">
        <v>1169</v>
      </c>
      <c r="B76" s="4" t="s">
        <v>1170</v>
      </c>
      <c r="C76" s="3" t="s">
        <v>63</v>
      </c>
      <c r="D76" s="3" t="s">
        <v>395</v>
      </c>
      <c r="E76" s="3">
        <v>1839.76</v>
      </c>
      <c r="F76" s="3" t="s">
        <v>80</v>
      </c>
      <c r="G76" s="3" t="s">
        <v>42</v>
      </c>
      <c r="H76" s="5" t="s">
        <v>46</v>
      </c>
      <c r="I76" s="3" t="s">
        <v>80</v>
      </c>
      <c r="J76" s="3" t="s">
        <v>47</v>
      </c>
      <c r="K76" s="3" t="s">
        <v>46</v>
      </c>
      <c r="L76" s="3" t="s">
        <v>80</v>
      </c>
      <c r="M76" s="3" t="s">
        <v>47</v>
      </c>
      <c r="N76" s="3" t="s">
        <v>31</v>
      </c>
      <c r="O76" s="5" t="s">
        <v>46</v>
      </c>
      <c r="P76" s="3" t="s">
        <v>47</v>
      </c>
      <c r="Q76" s="3" t="s">
        <v>80</v>
      </c>
      <c r="R76" s="3" t="s">
        <v>46</v>
      </c>
      <c r="S76" s="3" t="s">
        <v>47</v>
      </c>
      <c r="T76" s="3" t="s">
        <v>47</v>
      </c>
      <c r="U76" s="3" t="s">
        <v>31</v>
      </c>
      <c r="V76" s="5" t="s">
        <v>143</v>
      </c>
      <c r="W76" s="3" t="s">
        <v>39</v>
      </c>
      <c r="X76" s="5">
        <v>1791.27</v>
      </c>
      <c r="Y76" s="3" t="s">
        <v>42</v>
      </c>
      <c r="AA76" s="14">
        <f t="shared" si="5"/>
        <v>-48.490000000000009</v>
      </c>
      <c r="AF76" s="23">
        <f t="shared" si="6"/>
        <v>-0.31399173624350157</v>
      </c>
      <c r="AI76" s="25">
        <f t="shared" si="7"/>
        <v>0.62323634243414427</v>
      </c>
      <c r="AJ76" s="41">
        <f t="shared" si="8"/>
        <v>1.6045277399811892</v>
      </c>
      <c r="AK76" s="41"/>
    </row>
    <row r="77" spans="1:37" x14ac:dyDescent="0.25">
      <c r="A77" s="3" t="s">
        <v>1169</v>
      </c>
      <c r="B77" s="4" t="s">
        <v>1171</v>
      </c>
      <c r="C77" s="3" t="s">
        <v>42</v>
      </c>
      <c r="D77" s="3" t="s">
        <v>467</v>
      </c>
      <c r="E77" s="3">
        <v>1882.99</v>
      </c>
      <c r="F77" s="3" t="s">
        <v>187</v>
      </c>
      <c r="G77" s="3" t="s">
        <v>42</v>
      </c>
      <c r="H77" s="5" t="s">
        <v>46</v>
      </c>
      <c r="I77" s="3" t="s">
        <v>80</v>
      </c>
      <c r="J77" s="3" t="s">
        <v>49</v>
      </c>
      <c r="K77" s="3" t="s">
        <v>40</v>
      </c>
      <c r="L77" s="3" t="s">
        <v>47</v>
      </c>
      <c r="M77" s="3" t="s">
        <v>80</v>
      </c>
      <c r="N77" s="3" t="s">
        <v>31</v>
      </c>
      <c r="O77" s="5" t="s">
        <v>46</v>
      </c>
      <c r="P77" s="3" t="s">
        <v>47</v>
      </c>
      <c r="Q77" s="3" t="s">
        <v>47</v>
      </c>
      <c r="R77" s="3" t="s">
        <v>46</v>
      </c>
      <c r="S77" s="3" t="s">
        <v>203</v>
      </c>
      <c r="T77" s="3" t="s">
        <v>80</v>
      </c>
      <c r="U77" s="3" t="s">
        <v>31</v>
      </c>
      <c r="V77" s="5" t="s">
        <v>143</v>
      </c>
      <c r="W77" s="3" t="s">
        <v>39</v>
      </c>
      <c r="X77" s="5">
        <v>1791.27</v>
      </c>
      <c r="Y77" s="3" t="s">
        <v>216</v>
      </c>
      <c r="AA77" s="14">
        <f t="shared" si="5"/>
        <v>-91.720000000000027</v>
      </c>
      <c r="AF77" s="23">
        <f t="shared" si="6"/>
        <v>-0.59417370876727615</v>
      </c>
      <c r="AI77" s="25">
        <f t="shared" si="7"/>
        <v>0.72380203226300988</v>
      </c>
      <c r="AJ77" s="41">
        <f t="shared" si="8"/>
        <v>1.3815932470836547</v>
      </c>
      <c r="AK77" s="41"/>
    </row>
    <row r="78" spans="1:37" x14ac:dyDescent="0.25">
      <c r="A78" s="3" t="s">
        <v>1169</v>
      </c>
      <c r="B78" s="4" t="s">
        <v>1033</v>
      </c>
      <c r="C78" s="3" t="s">
        <v>58</v>
      </c>
      <c r="D78" s="3" t="s">
        <v>380</v>
      </c>
      <c r="E78" s="3">
        <v>1793.07</v>
      </c>
      <c r="F78" s="3" t="s">
        <v>1172</v>
      </c>
      <c r="G78" s="3" t="s">
        <v>42</v>
      </c>
      <c r="H78" s="5" t="s">
        <v>46</v>
      </c>
      <c r="I78" s="3" t="s">
        <v>46</v>
      </c>
      <c r="J78" s="3" t="s">
        <v>47</v>
      </c>
      <c r="K78" s="3" t="s">
        <v>47</v>
      </c>
      <c r="L78" s="3" t="s">
        <v>47</v>
      </c>
      <c r="M78" s="3" t="s">
        <v>80</v>
      </c>
      <c r="N78" s="3" t="s">
        <v>31</v>
      </c>
      <c r="O78" s="5" t="s">
        <v>46</v>
      </c>
      <c r="P78" s="3" t="s">
        <v>79</v>
      </c>
      <c r="Q78" s="3" t="s">
        <v>80</v>
      </c>
      <c r="R78" s="3" t="s">
        <v>80</v>
      </c>
      <c r="S78" s="3" t="s">
        <v>203</v>
      </c>
      <c r="T78" s="3" t="s">
        <v>80</v>
      </c>
      <c r="U78" s="3" t="s">
        <v>31</v>
      </c>
      <c r="V78" s="5" t="s">
        <v>143</v>
      </c>
      <c r="W78" s="3" t="s">
        <v>39</v>
      </c>
      <c r="X78" s="5">
        <v>1791.27</v>
      </c>
      <c r="Y78" s="3" t="s">
        <v>983</v>
      </c>
      <c r="AA78" s="14">
        <f t="shared" si="5"/>
        <v>-1.7999999999999545</v>
      </c>
      <c r="AF78" s="23">
        <f t="shared" si="6"/>
        <v>-1.138483600905695E-2</v>
      </c>
      <c r="AI78" s="25">
        <f t="shared" si="7"/>
        <v>0.50454179432551105</v>
      </c>
      <c r="AJ78" s="41">
        <f t="shared" si="8"/>
        <v>1.9819963603547148</v>
      </c>
      <c r="AK78" s="41"/>
    </row>
    <row r="79" spans="1:37" x14ac:dyDescent="0.25">
      <c r="A79" s="3" t="s">
        <v>91</v>
      </c>
      <c r="B79" s="4" t="s">
        <v>505</v>
      </c>
      <c r="C79" s="3" t="s">
        <v>63</v>
      </c>
      <c r="D79" s="3" t="s">
        <v>140</v>
      </c>
      <c r="E79" s="3">
        <v>1628.93</v>
      </c>
      <c r="F79" s="3" t="s">
        <v>1173</v>
      </c>
      <c r="G79" s="3" t="s">
        <v>42</v>
      </c>
      <c r="H79" s="5" t="s">
        <v>46</v>
      </c>
      <c r="I79" s="3" t="s">
        <v>61</v>
      </c>
      <c r="J79" s="3" t="s">
        <v>80</v>
      </c>
      <c r="K79" s="3" t="s">
        <v>40</v>
      </c>
      <c r="L79" s="3" t="s">
        <v>80</v>
      </c>
      <c r="M79" s="3" t="s">
        <v>47</v>
      </c>
      <c r="N79" s="3" t="s">
        <v>31</v>
      </c>
      <c r="O79" s="5" t="s">
        <v>46</v>
      </c>
      <c r="P79" s="3" t="s">
        <v>86</v>
      </c>
      <c r="Q79" s="3" t="s">
        <v>80</v>
      </c>
      <c r="R79" s="3" t="s">
        <v>47</v>
      </c>
      <c r="S79" s="3" t="s">
        <v>203</v>
      </c>
      <c r="T79" s="3" t="s">
        <v>80</v>
      </c>
      <c r="U79" s="3" t="s">
        <v>31</v>
      </c>
      <c r="V79" s="5" t="s">
        <v>341</v>
      </c>
      <c r="W79" s="3" t="s">
        <v>39</v>
      </c>
      <c r="X79" s="5">
        <v>1779.44</v>
      </c>
      <c r="Y79" s="3" t="s">
        <v>1174</v>
      </c>
      <c r="AA79" s="14">
        <f t="shared" si="5"/>
        <v>150.51</v>
      </c>
      <c r="AF79" s="23">
        <f t="shared" si="6"/>
        <v>0.97576566676901533</v>
      </c>
      <c r="AI79" s="25">
        <f t="shared" si="7"/>
        <v>0.164590301168136</v>
      </c>
      <c r="AJ79" s="41">
        <f t="shared" si="8"/>
        <v>6.0756921453011827</v>
      </c>
      <c r="AK79" s="41"/>
    </row>
    <row r="80" spans="1:37" x14ac:dyDescent="0.25">
      <c r="A80" s="3" t="s">
        <v>124</v>
      </c>
      <c r="B80" s="4" t="s">
        <v>953</v>
      </c>
      <c r="C80" s="3" t="s">
        <v>63</v>
      </c>
      <c r="D80" s="3" t="s">
        <v>515</v>
      </c>
      <c r="E80" s="3">
        <v>1869.91</v>
      </c>
      <c r="F80" s="3" t="s">
        <v>184</v>
      </c>
      <c r="G80" s="3" t="s">
        <v>42</v>
      </c>
      <c r="H80" s="5" t="s">
        <v>46</v>
      </c>
      <c r="I80" s="3" t="s">
        <v>80</v>
      </c>
      <c r="J80" s="3" t="s">
        <v>47</v>
      </c>
      <c r="K80" s="3" t="s">
        <v>46</v>
      </c>
      <c r="L80" s="3" t="s">
        <v>49</v>
      </c>
      <c r="M80" s="3" t="s">
        <v>80</v>
      </c>
      <c r="N80" s="3" t="s">
        <v>31</v>
      </c>
      <c r="O80" s="5" t="s">
        <v>46</v>
      </c>
      <c r="P80" s="3" t="s">
        <v>80</v>
      </c>
      <c r="Q80" s="3" t="s">
        <v>80</v>
      </c>
      <c r="R80" s="3" t="s">
        <v>80</v>
      </c>
      <c r="S80" s="3" t="s">
        <v>203</v>
      </c>
      <c r="T80" s="3" t="s">
        <v>80</v>
      </c>
      <c r="U80" s="3" t="s">
        <v>31</v>
      </c>
      <c r="V80" s="5" t="s">
        <v>138</v>
      </c>
      <c r="W80" s="3" t="s">
        <v>39</v>
      </c>
      <c r="X80" s="5">
        <v>1767.62</v>
      </c>
      <c r="Y80" s="3" t="s">
        <v>1175</v>
      </c>
      <c r="AA80" s="14">
        <f t="shared" si="5"/>
        <v>-102.29000000000019</v>
      </c>
      <c r="AF80" s="23">
        <f t="shared" si="6"/>
        <v>-0.66267991856547981</v>
      </c>
      <c r="AI80" s="25">
        <f t="shared" si="7"/>
        <v>0.74623221315101762</v>
      </c>
      <c r="AJ80" s="41">
        <f t="shared" si="8"/>
        <v>1.340065441261816</v>
      </c>
      <c r="AK80" s="41"/>
    </row>
    <row r="81" spans="1:37" x14ac:dyDescent="0.25">
      <c r="A81" s="3" t="s">
        <v>263</v>
      </c>
      <c r="B81" s="4" t="s">
        <v>1176</v>
      </c>
      <c r="C81" s="3" t="s">
        <v>58</v>
      </c>
      <c r="D81" s="3" t="s">
        <v>90</v>
      </c>
      <c r="E81" s="3">
        <v>1874.12</v>
      </c>
      <c r="F81" s="3" t="s">
        <v>195</v>
      </c>
      <c r="G81" s="3" t="s">
        <v>42</v>
      </c>
      <c r="H81" s="5" t="s">
        <v>46</v>
      </c>
      <c r="I81" s="3" t="s">
        <v>80</v>
      </c>
      <c r="J81" s="3" t="s">
        <v>47</v>
      </c>
      <c r="K81" s="3" t="s">
        <v>40</v>
      </c>
      <c r="L81" s="3" t="s">
        <v>49</v>
      </c>
      <c r="M81" s="3" t="s">
        <v>72</v>
      </c>
      <c r="N81" s="3" t="s">
        <v>374</v>
      </c>
      <c r="O81" s="5" t="s">
        <v>46</v>
      </c>
      <c r="P81" s="3" t="s">
        <v>80</v>
      </c>
      <c r="Q81" s="3" t="s">
        <v>80</v>
      </c>
      <c r="R81" s="3" t="s">
        <v>47</v>
      </c>
      <c r="S81" s="3" t="s">
        <v>203</v>
      </c>
      <c r="T81" s="3" t="s">
        <v>80</v>
      </c>
      <c r="U81" s="3" t="s">
        <v>500</v>
      </c>
      <c r="V81" s="5" t="s">
        <v>1177</v>
      </c>
      <c r="W81" s="3" t="s">
        <v>322</v>
      </c>
      <c r="X81" s="5">
        <v>1761.7</v>
      </c>
      <c r="Y81" s="3" t="s">
        <v>1178</v>
      </c>
      <c r="AA81" s="14">
        <f t="shared" si="5"/>
        <v>-112.41999999999985</v>
      </c>
      <c r="AF81" s="23">
        <f t="shared" si="6"/>
        <v>-0.72833440345249656</v>
      </c>
      <c r="AI81" s="25">
        <f t="shared" si="7"/>
        <v>0.76679554637580882</v>
      </c>
      <c r="AJ81" s="41">
        <f t="shared" si="8"/>
        <v>1.3041285968944543</v>
      </c>
      <c r="AK81" s="41"/>
    </row>
    <row r="82" spans="1:37" x14ac:dyDescent="0.25">
      <c r="A82" s="3" t="s">
        <v>1179</v>
      </c>
      <c r="B82" s="4" t="s">
        <v>536</v>
      </c>
      <c r="C82" s="3" t="s">
        <v>63</v>
      </c>
      <c r="D82" s="3" t="s">
        <v>467</v>
      </c>
      <c r="E82" s="3" t="s">
        <v>42</v>
      </c>
      <c r="F82" s="3" t="s">
        <v>80</v>
      </c>
      <c r="G82" s="3" t="s">
        <v>42</v>
      </c>
      <c r="H82" s="5" t="s">
        <v>47</v>
      </c>
      <c r="I82" s="3" t="s">
        <v>61</v>
      </c>
      <c r="J82" s="3" t="s">
        <v>47</v>
      </c>
      <c r="K82" s="3" t="s">
        <v>40</v>
      </c>
      <c r="L82" s="3" t="s">
        <v>80</v>
      </c>
      <c r="M82" s="3" t="s">
        <v>47</v>
      </c>
      <c r="N82" s="3" t="s">
        <v>31</v>
      </c>
      <c r="O82" s="5" t="s">
        <v>46</v>
      </c>
      <c r="P82" s="3" t="s">
        <v>49</v>
      </c>
      <c r="Q82" s="3" t="s">
        <v>47</v>
      </c>
      <c r="R82" s="3" t="s">
        <v>40</v>
      </c>
      <c r="S82" s="3" t="s">
        <v>46</v>
      </c>
      <c r="T82" s="3" t="s">
        <v>80</v>
      </c>
      <c r="U82" s="3" t="s">
        <v>31</v>
      </c>
      <c r="V82" s="5" t="s">
        <v>584</v>
      </c>
      <c r="W82" s="3" t="s">
        <v>39</v>
      </c>
      <c r="X82" s="5">
        <v>1755.79</v>
      </c>
      <c r="Y82" s="3" t="s">
        <v>42</v>
      </c>
      <c r="AA82" s="14">
        <f t="shared" si="5"/>
        <v>0</v>
      </c>
      <c r="AF82" s="23">
        <f t="shared" si="6"/>
        <v>2.8131135487506831E-4</v>
      </c>
      <c r="AI82" s="25">
        <f t="shared" si="7"/>
        <v>0.49988777300806353</v>
      </c>
      <c r="AJ82" s="41">
        <f t="shared" si="8"/>
        <v>2.0004490087495483</v>
      </c>
      <c r="AK82" s="41"/>
    </row>
    <row r="83" spans="1:37" x14ac:dyDescent="0.25">
      <c r="A83" s="3" t="s">
        <v>1179</v>
      </c>
      <c r="B83" s="4" t="s">
        <v>328</v>
      </c>
      <c r="C83" s="3" t="s">
        <v>58</v>
      </c>
      <c r="D83" s="3" t="s">
        <v>100</v>
      </c>
      <c r="E83" s="3">
        <v>2121.5300000000002</v>
      </c>
      <c r="F83" s="3" t="s">
        <v>925</v>
      </c>
      <c r="G83" s="3" t="s">
        <v>42</v>
      </c>
      <c r="H83" s="5" t="s">
        <v>46</v>
      </c>
      <c r="I83" s="3" t="s">
        <v>86</v>
      </c>
      <c r="J83" s="3" t="s">
        <v>47</v>
      </c>
      <c r="K83" s="3" t="s">
        <v>40</v>
      </c>
      <c r="L83" s="3" t="s">
        <v>80</v>
      </c>
      <c r="M83" s="3" t="s">
        <v>47</v>
      </c>
      <c r="N83" s="3" t="s">
        <v>31</v>
      </c>
      <c r="O83" s="5" t="s">
        <v>46</v>
      </c>
      <c r="P83" s="3" t="s">
        <v>47</v>
      </c>
      <c r="Q83" s="3" t="s">
        <v>40</v>
      </c>
      <c r="R83" s="3" t="s">
        <v>47</v>
      </c>
      <c r="S83" s="3" t="s">
        <v>79</v>
      </c>
      <c r="T83" s="3" t="s">
        <v>80</v>
      </c>
      <c r="U83" s="3" t="s">
        <v>31</v>
      </c>
      <c r="V83" s="5" t="s">
        <v>584</v>
      </c>
      <c r="W83" s="3" t="s">
        <v>39</v>
      </c>
      <c r="X83" s="5">
        <v>1755.79</v>
      </c>
      <c r="Y83" s="3" t="s">
        <v>1180</v>
      </c>
      <c r="AA83" s="14">
        <f t="shared" si="5"/>
        <v>-365.74000000000024</v>
      </c>
      <c r="AF83" s="23">
        <f t="shared" si="6"/>
        <v>-2.3701502091365736</v>
      </c>
      <c r="AI83" s="25">
        <f t="shared" si="7"/>
        <v>0.99110957009358702</v>
      </c>
      <c r="AJ83" s="41">
        <f t="shared" si="8"/>
        <v>1.0089701786509573</v>
      </c>
      <c r="AK83" s="41"/>
    </row>
    <row r="84" spans="1:37" x14ac:dyDescent="0.25">
      <c r="A84" s="3" t="s">
        <v>121</v>
      </c>
      <c r="B84" s="4" t="s">
        <v>2513</v>
      </c>
      <c r="C84" s="3" t="s">
        <v>42</v>
      </c>
      <c r="D84" s="3" t="s">
        <v>467</v>
      </c>
      <c r="E84" s="3" t="s">
        <v>42</v>
      </c>
      <c r="F84" s="3" t="s">
        <v>80</v>
      </c>
      <c r="G84" s="3" t="s">
        <v>42</v>
      </c>
      <c r="H84" s="5" t="s">
        <v>46</v>
      </c>
      <c r="I84" s="3" t="s">
        <v>86</v>
      </c>
      <c r="J84" s="3" t="s">
        <v>47</v>
      </c>
      <c r="K84" s="3" t="s">
        <v>40</v>
      </c>
      <c r="L84" s="3" t="s">
        <v>80</v>
      </c>
      <c r="M84" s="3" t="s">
        <v>47</v>
      </c>
      <c r="N84" s="3" t="s">
        <v>31</v>
      </c>
      <c r="O84" s="5" t="s">
        <v>46</v>
      </c>
      <c r="P84" s="3" t="s">
        <v>80</v>
      </c>
      <c r="Q84" s="3" t="s">
        <v>80</v>
      </c>
      <c r="R84" s="3" t="s">
        <v>47</v>
      </c>
      <c r="S84" s="3" t="s">
        <v>79</v>
      </c>
      <c r="T84" s="3" t="s">
        <v>47</v>
      </c>
      <c r="U84" s="3" t="s">
        <v>31</v>
      </c>
      <c r="V84" s="5" t="s">
        <v>593</v>
      </c>
      <c r="W84" s="3" t="s">
        <v>39</v>
      </c>
      <c r="X84" s="5">
        <v>1732.14</v>
      </c>
      <c r="Y84" s="3" t="s">
        <v>42</v>
      </c>
      <c r="AA84" s="14">
        <f t="shared" si="5"/>
        <v>0</v>
      </c>
      <c r="AF84" s="23">
        <f t="shared" si="6"/>
        <v>2.8131135487506831E-4</v>
      </c>
      <c r="AI84" s="25">
        <f t="shared" si="7"/>
        <v>0.49988777300806353</v>
      </c>
      <c r="AJ84" s="41">
        <f t="shared" si="8"/>
        <v>2.0004490087495483</v>
      </c>
      <c r="AK84" s="41"/>
    </row>
    <row r="85" spans="1:37" x14ac:dyDescent="0.25">
      <c r="A85" s="3" t="s">
        <v>399</v>
      </c>
      <c r="B85" s="4" t="s">
        <v>622</v>
      </c>
      <c r="C85" s="3" t="s">
        <v>42</v>
      </c>
      <c r="D85" s="3" t="s">
        <v>467</v>
      </c>
      <c r="E85" s="3">
        <v>1629.88</v>
      </c>
      <c r="F85" s="3" t="s">
        <v>80</v>
      </c>
      <c r="G85" s="3" t="s">
        <v>42</v>
      </c>
      <c r="H85" s="5" t="s">
        <v>46</v>
      </c>
      <c r="I85" s="3" t="s">
        <v>61</v>
      </c>
      <c r="J85" s="3" t="s">
        <v>47</v>
      </c>
      <c r="K85" s="3" t="s">
        <v>40</v>
      </c>
      <c r="L85" s="3" t="s">
        <v>80</v>
      </c>
      <c r="M85" s="3" t="s">
        <v>47</v>
      </c>
      <c r="N85" s="3" t="s">
        <v>31</v>
      </c>
      <c r="O85" s="5" t="s">
        <v>46</v>
      </c>
      <c r="P85" s="3" t="s">
        <v>80</v>
      </c>
      <c r="Q85" s="3" t="s">
        <v>47</v>
      </c>
      <c r="R85" s="3" t="s">
        <v>47</v>
      </c>
      <c r="S85" s="3" t="s">
        <v>203</v>
      </c>
      <c r="T85" s="3" t="s">
        <v>47</v>
      </c>
      <c r="U85" s="3" t="s">
        <v>31</v>
      </c>
      <c r="V85" s="5" t="s">
        <v>1181</v>
      </c>
      <c r="W85" s="3" t="s">
        <v>39</v>
      </c>
      <c r="X85" s="5">
        <v>1708.48</v>
      </c>
      <c r="Y85" s="3" t="s">
        <v>42</v>
      </c>
      <c r="AA85" s="14">
        <f t="shared" si="5"/>
        <v>78.599999999999909</v>
      </c>
      <c r="AF85" s="23">
        <f t="shared" si="6"/>
        <v>0.50970307957991878</v>
      </c>
      <c r="AI85" s="25">
        <f t="shared" si="7"/>
        <v>0.30512974758312705</v>
      </c>
      <c r="AJ85" s="41">
        <f t="shared" si="8"/>
        <v>3.2772943573047337</v>
      </c>
      <c r="AK85" s="41"/>
    </row>
    <row r="86" spans="1:37" x14ac:dyDescent="0.25">
      <c r="A86" s="3" t="s">
        <v>583</v>
      </c>
      <c r="B86" s="4" t="s">
        <v>591</v>
      </c>
      <c r="C86" s="3" t="s">
        <v>42</v>
      </c>
      <c r="D86" s="3" t="s">
        <v>395</v>
      </c>
      <c r="E86" s="3">
        <v>1921.89</v>
      </c>
      <c r="F86" s="3" t="s">
        <v>1182</v>
      </c>
      <c r="G86" s="3" t="s">
        <v>42</v>
      </c>
      <c r="H86" s="5" t="s">
        <v>46</v>
      </c>
      <c r="I86" s="3" t="s">
        <v>47</v>
      </c>
      <c r="J86" s="3" t="s">
        <v>47</v>
      </c>
      <c r="K86" s="3" t="s">
        <v>80</v>
      </c>
      <c r="L86" s="3" t="s">
        <v>49</v>
      </c>
      <c r="M86" s="3" t="s">
        <v>80</v>
      </c>
      <c r="N86" s="3" t="s">
        <v>92</v>
      </c>
      <c r="O86" s="5" t="s">
        <v>46</v>
      </c>
      <c r="P86" s="3" t="s">
        <v>80</v>
      </c>
      <c r="Q86" s="3" t="s">
        <v>80</v>
      </c>
      <c r="R86" s="3" t="s">
        <v>80</v>
      </c>
      <c r="S86" s="3" t="s">
        <v>203</v>
      </c>
      <c r="T86" s="3" t="s">
        <v>80</v>
      </c>
      <c r="U86" s="3" t="s">
        <v>110</v>
      </c>
      <c r="V86" s="5" t="s">
        <v>119</v>
      </c>
      <c r="W86" s="3" t="s">
        <v>499</v>
      </c>
      <c r="X86" s="5">
        <v>1649.35</v>
      </c>
      <c r="Y86" s="3" t="s">
        <v>1183</v>
      </c>
      <c r="AA86" s="14">
        <f t="shared" si="5"/>
        <v>-272.54000000000019</v>
      </c>
      <c r="AF86" s="23">
        <f t="shared" si="6"/>
        <v>-1.7661030234040778</v>
      </c>
      <c r="AI86" s="25">
        <f t="shared" si="7"/>
        <v>0.96131071682858793</v>
      </c>
      <c r="AJ86" s="41">
        <f t="shared" si="8"/>
        <v>1.0402463870360772</v>
      </c>
      <c r="AK86" s="41"/>
    </row>
    <row r="87" spans="1:37" x14ac:dyDescent="0.25">
      <c r="A87" s="3" t="s">
        <v>101</v>
      </c>
      <c r="B87" s="4" t="s">
        <v>1184</v>
      </c>
      <c r="C87" s="3" t="s">
        <v>42</v>
      </c>
      <c r="D87" s="3" t="s">
        <v>1147</v>
      </c>
      <c r="E87" s="3" t="s">
        <v>42</v>
      </c>
      <c r="F87" s="3" t="s">
        <v>80</v>
      </c>
      <c r="G87" s="3" t="s">
        <v>42</v>
      </c>
      <c r="H87" s="5" t="s">
        <v>46</v>
      </c>
      <c r="I87" s="3" t="s">
        <v>80</v>
      </c>
      <c r="J87" s="3" t="s">
        <v>47</v>
      </c>
      <c r="K87" s="3" t="s">
        <v>48</v>
      </c>
      <c r="L87" s="3" t="s">
        <v>47</v>
      </c>
      <c r="M87" s="3" t="s">
        <v>80</v>
      </c>
      <c r="N87" s="3" t="s">
        <v>92</v>
      </c>
      <c r="O87" s="5" t="s">
        <v>46</v>
      </c>
      <c r="P87" s="3" t="s">
        <v>48</v>
      </c>
      <c r="Q87" s="3" t="s">
        <v>47</v>
      </c>
      <c r="R87" s="3" t="s">
        <v>47</v>
      </c>
      <c r="S87" s="3" t="s">
        <v>47</v>
      </c>
      <c r="T87" s="3" t="s">
        <v>80</v>
      </c>
      <c r="U87" s="3" t="s">
        <v>31</v>
      </c>
      <c r="V87" s="5" t="s">
        <v>119</v>
      </c>
      <c r="W87" s="3" t="s">
        <v>94</v>
      </c>
      <c r="X87" s="5">
        <v>1649.35</v>
      </c>
      <c r="Y87" s="3" t="s">
        <v>42</v>
      </c>
      <c r="AA87" s="14">
        <f t="shared" si="5"/>
        <v>0</v>
      </c>
      <c r="AF87" s="23">
        <f t="shared" si="6"/>
        <v>2.8131135487506831E-4</v>
      </c>
      <c r="AI87" s="25">
        <f t="shared" si="7"/>
        <v>0.49988777300806353</v>
      </c>
      <c r="AJ87" s="41">
        <f t="shared" si="8"/>
        <v>2.0004490087495483</v>
      </c>
      <c r="AK87" s="41"/>
    </row>
    <row r="88" spans="1:37" x14ac:dyDescent="0.25">
      <c r="A88" s="3" t="s">
        <v>416</v>
      </c>
      <c r="B88" s="4" t="s">
        <v>1185</v>
      </c>
      <c r="C88" s="3" t="s">
        <v>63</v>
      </c>
      <c r="D88" s="3" t="s">
        <v>1103</v>
      </c>
      <c r="E88" s="3">
        <v>1819.16</v>
      </c>
      <c r="F88" s="3" t="s">
        <v>1186</v>
      </c>
      <c r="G88" s="3" t="s">
        <v>42</v>
      </c>
      <c r="H88" s="5" t="s">
        <v>47</v>
      </c>
      <c r="I88" s="3" t="s">
        <v>49</v>
      </c>
      <c r="J88" s="3" t="s">
        <v>47</v>
      </c>
      <c r="K88" s="3" t="s">
        <v>47</v>
      </c>
      <c r="L88" s="3" t="s">
        <v>80</v>
      </c>
      <c r="M88" s="3" t="s">
        <v>47</v>
      </c>
      <c r="N88" s="3" t="s">
        <v>31</v>
      </c>
      <c r="O88" s="5" t="s">
        <v>46</v>
      </c>
      <c r="P88" s="3" t="s">
        <v>86</v>
      </c>
      <c r="Q88" s="3" t="s">
        <v>47</v>
      </c>
      <c r="R88" s="3" t="s">
        <v>47</v>
      </c>
      <c r="S88" s="3" t="s">
        <v>79</v>
      </c>
      <c r="T88" s="3" t="s">
        <v>47</v>
      </c>
      <c r="U88" s="3" t="s">
        <v>31</v>
      </c>
      <c r="V88" s="5" t="s">
        <v>119</v>
      </c>
      <c r="W88" s="3" t="s">
        <v>39</v>
      </c>
      <c r="X88" s="5">
        <v>1649.35</v>
      </c>
      <c r="Y88" s="3" t="s">
        <v>470</v>
      </c>
      <c r="AA88" s="14">
        <f t="shared" si="5"/>
        <v>-169.81000000000017</v>
      </c>
      <c r="AF88" s="23">
        <f t="shared" si="6"/>
        <v>-1.1002900685725407</v>
      </c>
      <c r="AI88" s="25">
        <f t="shared" si="7"/>
        <v>0.86439712104230182</v>
      </c>
      <c r="AJ88" s="41">
        <f t="shared" si="8"/>
        <v>1.1568756716752902</v>
      </c>
      <c r="AK88" s="41"/>
    </row>
    <row r="89" spans="1:37" x14ac:dyDescent="0.25">
      <c r="A89" s="3" t="s">
        <v>183</v>
      </c>
      <c r="B89" s="4" t="s">
        <v>1187</v>
      </c>
      <c r="C89" s="3" t="s">
        <v>42</v>
      </c>
      <c r="D89" s="3" t="s">
        <v>467</v>
      </c>
      <c r="E89" s="3" t="s">
        <v>42</v>
      </c>
      <c r="F89" s="3" t="s">
        <v>80</v>
      </c>
      <c r="G89" s="3" t="s">
        <v>42</v>
      </c>
      <c r="H89" s="5" t="s">
        <v>46</v>
      </c>
      <c r="I89" s="3" t="s">
        <v>49</v>
      </c>
      <c r="J89" s="3" t="s">
        <v>80</v>
      </c>
      <c r="K89" s="3" t="s">
        <v>80</v>
      </c>
      <c r="L89" s="3" t="s">
        <v>80</v>
      </c>
      <c r="M89" s="3" t="s">
        <v>47</v>
      </c>
      <c r="N89" s="3" t="s">
        <v>31</v>
      </c>
      <c r="O89" s="5" t="s">
        <v>46</v>
      </c>
      <c r="P89" s="3" t="s">
        <v>47</v>
      </c>
      <c r="Q89" s="3" t="s">
        <v>80</v>
      </c>
      <c r="R89" s="3" t="s">
        <v>40</v>
      </c>
      <c r="S89" s="3" t="s">
        <v>80</v>
      </c>
      <c r="T89" s="3" t="s">
        <v>80</v>
      </c>
      <c r="U89" s="3" t="s">
        <v>31</v>
      </c>
      <c r="V89" s="5" t="s">
        <v>639</v>
      </c>
      <c r="W89" s="3" t="s">
        <v>39</v>
      </c>
      <c r="X89" s="5">
        <v>1637.52</v>
      </c>
      <c r="Y89" s="3" t="s">
        <v>42</v>
      </c>
      <c r="AA89" s="14">
        <f t="shared" si="5"/>
        <v>0</v>
      </c>
      <c r="AF89" s="23">
        <f t="shared" si="6"/>
        <v>2.8131135487506831E-4</v>
      </c>
      <c r="AI89" s="25">
        <f t="shared" si="7"/>
        <v>0.49988777300806353</v>
      </c>
      <c r="AJ89" s="41">
        <f t="shared" si="8"/>
        <v>2.0004490087495483</v>
      </c>
      <c r="AK89" s="41"/>
    </row>
    <row r="90" spans="1:37" x14ac:dyDescent="0.25">
      <c r="A90" s="3" t="s">
        <v>889</v>
      </c>
      <c r="B90" s="4" t="s">
        <v>738</v>
      </c>
      <c r="C90" s="3" t="s">
        <v>42</v>
      </c>
      <c r="D90" s="3" t="s">
        <v>467</v>
      </c>
      <c r="E90" s="3">
        <v>1747.51</v>
      </c>
      <c r="F90" s="3" t="s">
        <v>666</v>
      </c>
      <c r="G90" s="3" t="s">
        <v>42</v>
      </c>
      <c r="H90" s="5" t="s">
        <v>46</v>
      </c>
      <c r="I90" s="3" t="s">
        <v>47</v>
      </c>
      <c r="J90" s="3" t="s">
        <v>80</v>
      </c>
      <c r="K90" s="3" t="s">
        <v>80</v>
      </c>
      <c r="L90" s="3" t="s">
        <v>80</v>
      </c>
      <c r="M90" s="3" t="s">
        <v>47</v>
      </c>
      <c r="N90" s="3" t="s">
        <v>31</v>
      </c>
      <c r="O90" s="5" t="s">
        <v>46</v>
      </c>
      <c r="P90" s="3" t="s">
        <v>80</v>
      </c>
      <c r="Q90" s="3" t="s">
        <v>80</v>
      </c>
      <c r="R90" s="3" t="s">
        <v>80</v>
      </c>
      <c r="S90" s="3" t="s">
        <v>203</v>
      </c>
      <c r="T90" s="3" t="s">
        <v>80</v>
      </c>
      <c r="U90" s="3" t="s">
        <v>31</v>
      </c>
      <c r="V90" s="5" t="s">
        <v>259</v>
      </c>
      <c r="W90" s="3" t="s">
        <v>39</v>
      </c>
      <c r="X90" s="5">
        <v>1590.22</v>
      </c>
      <c r="Y90" s="3" t="s">
        <v>1188</v>
      </c>
      <c r="AA90" s="14">
        <f t="shared" si="5"/>
        <v>-157.28999999999996</v>
      </c>
      <c r="AF90" s="23">
        <f t="shared" si="6"/>
        <v>-1.0191455324634102</v>
      </c>
      <c r="AI90" s="25">
        <f t="shared" si="7"/>
        <v>0.84593305977328503</v>
      </c>
      <c r="AJ90" s="41">
        <f t="shared" si="8"/>
        <v>1.1821266333626987</v>
      </c>
      <c r="AK90" s="41"/>
    </row>
    <row r="91" spans="1:37" x14ac:dyDescent="0.25">
      <c r="A91" s="3" t="s">
        <v>1189</v>
      </c>
      <c r="B91" s="4" t="s">
        <v>1190</v>
      </c>
      <c r="C91" s="3" t="s">
        <v>42</v>
      </c>
      <c r="D91" s="3" t="s">
        <v>1147</v>
      </c>
      <c r="E91" s="3" t="s">
        <v>42</v>
      </c>
      <c r="F91" s="3" t="s">
        <v>80</v>
      </c>
      <c r="G91" s="3" t="s">
        <v>42</v>
      </c>
      <c r="H91" s="5" t="s">
        <v>46</v>
      </c>
      <c r="I91" s="3" t="s">
        <v>47</v>
      </c>
      <c r="J91" s="3" t="s">
        <v>47</v>
      </c>
      <c r="K91" s="3" t="s">
        <v>80</v>
      </c>
      <c r="L91" s="3" t="s">
        <v>80</v>
      </c>
      <c r="M91" s="3" t="s">
        <v>47</v>
      </c>
      <c r="N91" s="3" t="s">
        <v>31</v>
      </c>
      <c r="O91" s="5" t="s">
        <v>46</v>
      </c>
      <c r="P91" s="3" t="s">
        <v>80</v>
      </c>
      <c r="Q91" s="3" t="s">
        <v>80</v>
      </c>
      <c r="R91" s="3" t="s">
        <v>40</v>
      </c>
      <c r="S91" s="3" t="s">
        <v>80</v>
      </c>
      <c r="T91" s="3" t="s">
        <v>47</v>
      </c>
      <c r="U91" s="3" t="s">
        <v>125</v>
      </c>
      <c r="V91" s="5" t="s">
        <v>104</v>
      </c>
      <c r="W91" s="3" t="s">
        <v>127</v>
      </c>
      <c r="X91" s="5">
        <v>1578.39</v>
      </c>
      <c r="Y91" s="3" t="s">
        <v>42</v>
      </c>
      <c r="AA91" s="14">
        <f t="shared" si="5"/>
        <v>0</v>
      </c>
      <c r="AF91" s="23">
        <f t="shared" si="6"/>
        <v>2.8131135487506831E-4</v>
      </c>
      <c r="AI91" s="25">
        <f t="shared" si="7"/>
        <v>0.49988777300806353</v>
      </c>
      <c r="AJ91" s="41">
        <f t="shared" si="8"/>
        <v>2.0004490087495483</v>
      </c>
      <c r="AK91" s="41"/>
    </row>
    <row r="92" spans="1:37" x14ac:dyDescent="0.25">
      <c r="A92" s="3" t="s">
        <v>1128</v>
      </c>
      <c r="B92" s="4" t="s">
        <v>1191</v>
      </c>
      <c r="C92" s="3" t="s">
        <v>42</v>
      </c>
      <c r="D92" s="3" t="s">
        <v>1147</v>
      </c>
      <c r="E92" s="3">
        <v>1449.47</v>
      </c>
      <c r="F92" s="3" t="s">
        <v>80</v>
      </c>
      <c r="G92" s="3" t="s">
        <v>42</v>
      </c>
      <c r="H92" s="5" t="s">
        <v>46</v>
      </c>
      <c r="I92" s="3" t="s">
        <v>49</v>
      </c>
      <c r="J92" s="3" t="s">
        <v>80</v>
      </c>
      <c r="K92" s="3" t="s">
        <v>40</v>
      </c>
      <c r="L92" s="3" t="s">
        <v>80</v>
      </c>
      <c r="M92" s="3" t="s">
        <v>80</v>
      </c>
      <c r="N92" s="3" t="s">
        <v>31</v>
      </c>
      <c r="O92" s="5" t="s">
        <v>47</v>
      </c>
      <c r="P92" s="3" t="s">
        <v>47</v>
      </c>
      <c r="Q92" s="3" t="s">
        <v>80</v>
      </c>
      <c r="R92" s="3" t="s">
        <v>40</v>
      </c>
      <c r="S92" s="3" t="s">
        <v>80</v>
      </c>
      <c r="T92" s="3" t="s">
        <v>47</v>
      </c>
      <c r="U92" s="3" t="s">
        <v>31</v>
      </c>
      <c r="V92" s="5" t="s">
        <v>713</v>
      </c>
      <c r="W92" s="3" t="s">
        <v>39</v>
      </c>
      <c r="X92" s="5">
        <v>1542.91</v>
      </c>
      <c r="Y92" s="3" t="s">
        <v>42</v>
      </c>
      <c r="AA92" s="14">
        <f t="shared" si="5"/>
        <v>93.440000000000055</v>
      </c>
      <c r="AF92" s="23">
        <f t="shared" si="6"/>
        <v>0.60588398340256178</v>
      </c>
      <c r="AI92" s="25">
        <f t="shared" si="7"/>
        <v>0.27229589792839792</v>
      </c>
      <c r="AJ92" s="41">
        <f t="shared" si="8"/>
        <v>3.6724754489799802</v>
      </c>
      <c r="AK92" s="41"/>
    </row>
    <row r="93" spans="1:37" x14ac:dyDescent="0.25">
      <c r="A93" s="3" t="s">
        <v>539</v>
      </c>
      <c r="B93" s="4" t="s">
        <v>1089</v>
      </c>
      <c r="C93" s="3" t="s">
        <v>58</v>
      </c>
      <c r="D93" s="3" t="s">
        <v>186</v>
      </c>
      <c r="E93" s="3">
        <v>1606.14</v>
      </c>
      <c r="F93" s="3" t="s">
        <v>1192</v>
      </c>
      <c r="G93" s="3" t="s">
        <v>42</v>
      </c>
      <c r="H93" s="5" t="s">
        <v>47</v>
      </c>
      <c r="I93" s="3" t="s">
        <v>47</v>
      </c>
      <c r="J93" s="3" t="s">
        <v>47</v>
      </c>
      <c r="K93" s="3" t="s">
        <v>40</v>
      </c>
      <c r="L93" s="3" t="s">
        <v>80</v>
      </c>
      <c r="M93" s="3" t="s">
        <v>80</v>
      </c>
      <c r="N93" s="3" t="s">
        <v>31</v>
      </c>
      <c r="O93" s="5" t="s">
        <v>46</v>
      </c>
      <c r="P93" s="3" t="s">
        <v>40</v>
      </c>
      <c r="Q93" s="3" t="s">
        <v>80</v>
      </c>
      <c r="R93" s="3" t="s">
        <v>40</v>
      </c>
      <c r="S93" s="3" t="s">
        <v>80</v>
      </c>
      <c r="T93" s="3" t="s">
        <v>80</v>
      </c>
      <c r="U93" s="3" t="s">
        <v>31</v>
      </c>
      <c r="V93" s="5" t="s">
        <v>88</v>
      </c>
      <c r="W93" s="3" t="s">
        <v>39</v>
      </c>
      <c r="X93" s="5">
        <v>1507.43</v>
      </c>
      <c r="Y93" s="3" t="s">
        <v>1193</v>
      </c>
      <c r="AA93" s="14">
        <f t="shared" si="5"/>
        <v>-98.710000000000036</v>
      </c>
      <c r="AF93" s="23">
        <f t="shared" si="6"/>
        <v>-0.63947724769721337</v>
      </c>
      <c r="AI93" s="25">
        <f t="shared" si="7"/>
        <v>0.73874374483908878</v>
      </c>
      <c r="AJ93" s="41">
        <f t="shared" si="8"/>
        <v>1.3536493635121301</v>
      </c>
      <c r="AK93" s="41"/>
    </row>
    <row r="94" spans="1:37" x14ac:dyDescent="0.25">
      <c r="A94" s="3" t="s">
        <v>258</v>
      </c>
      <c r="B94" s="4" t="s">
        <v>1194</v>
      </c>
      <c r="C94" s="3" t="s">
        <v>63</v>
      </c>
      <c r="D94" s="3" t="s">
        <v>140</v>
      </c>
      <c r="E94" s="3">
        <v>1681.34</v>
      </c>
      <c r="F94" s="3" t="s">
        <v>1195</v>
      </c>
      <c r="G94" s="3" t="s">
        <v>42</v>
      </c>
      <c r="H94" s="5" t="s">
        <v>47</v>
      </c>
      <c r="I94" s="3" t="s">
        <v>47</v>
      </c>
      <c r="J94" s="3" t="s">
        <v>80</v>
      </c>
      <c r="K94" s="3" t="s">
        <v>47</v>
      </c>
      <c r="L94" s="3" t="s">
        <v>49</v>
      </c>
      <c r="M94" s="3" t="s">
        <v>47</v>
      </c>
      <c r="N94" s="3" t="s">
        <v>31</v>
      </c>
      <c r="O94" s="5" t="s">
        <v>46</v>
      </c>
      <c r="P94" s="3" t="s">
        <v>47</v>
      </c>
      <c r="Q94" s="3" t="s">
        <v>47</v>
      </c>
      <c r="R94" s="3" t="s">
        <v>47</v>
      </c>
      <c r="S94" s="3" t="s">
        <v>80</v>
      </c>
      <c r="T94" s="3" t="s">
        <v>47</v>
      </c>
      <c r="U94" s="3" t="s">
        <v>31</v>
      </c>
      <c r="V94" s="5" t="s">
        <v>275</v>
      </c>
      <c r="W94" s="3" t="s">
        <v>39</v>
      </c>
      <c r="X94" s="5">
        <v>1495.61</v>
      </c>
      <c r="Y94" s="3" t="s">
        <v>1196</v>
      </c>
      <c r="AA94" s="14">
        <f t="shared" si="5"/>
        <v>-185.73000000000002</v>
      </c>
      <c r="AF94" s="23">
        <f t="shared" si="6"/>
        <v>-1.203470660813541</v>
      </c>
      <c r="AI94" s="25">
        <f t="shared" si="7"/>
        <v>0.88560288086808026</v>
      </c>
      <c r="AJ94" s="41">
        <f t="shared" si="8"/>
        <v>1.1291742852279185</v>
      </c>
      <c r="AK94" s="41"/>
    </row>
    <row r="95" spans="1:37" x14ac:dyDescent="0.25">
      <c r="A95" s="3" t="s">
        <v>85</v>
      </c>
      <c r="B95" s="4" t="s">
        <v>1197</v>
      </c>
      <c r="C95" s="3" t="s">
        <v>63</v>
      </c>
      <c r="D95" s="3" t="s">
        <v>1147</v>
      </c>
      <c r="E95" s="3" t="s">
        <v>42</v>
      </c>
      <c r="F95" s="3" t="s">
        <v>80</v>
      </c>
      <c r="G95" s="3" t="s">
        <v>42</v>
      </c>
      <c r="H95" s="5" t="s">
        <v>46</v>
      </c>
      <c r="I95" s="3" t="s">
        <v>47</v>
      </c>
      <c r="J95" s="3" t="s">
        <v>47</v>
      </c>
      <c r="K95" s="3" t="s">
        <v>40</v>
      </c>
      <c r="L95" s="3" t="s">
        <v>80</v>
      </c>
      <c r="M95" s="3" t="s">
        <v>80</v>
      </c>
      <c r="N95" s="3" t="s">
        <v>31</v>
      </c>
      <c r="O95" s="5" t="s">
        <v>47</v>
      </c>
      <c r="P95" s="3" t="s">
        <v>47</v>
      </c>
      <c r="Q95" s="3" t="s">
        <v>47</v>
      </c>
      <c r="R95" s="3" t="s">
        <v>40</v>
      </c>
      <c r="S95" s="3" t="s">
        <v>47</v>
      </c>
      <c r="T95" s="3" t="s">
        <v>47</v>
      </c>
      <c r="U95" s="3" t="s">
        <v>31</v>
      </c>
      <c r="V95" s="5" t="s">
        <v>83</v>
      </c>
      <c r="W95" s="3" t="s">
        <v>39</v>
      </c>
      <c r="X95" s="5">
        <v>1483.78</v>
      </c>
      <c r="Y95" s="3" t="s">
        <v>42</v>
      </c>
      <c r="AA95" s="14">
        <f t="shared" si="5"/>
        <v>0</v>
      </c>
      <c r="AF95" s="23">
        <f t="shared" si="6"/>
        <v>2.8131135487506831E-4</v>
      </c>
      <c r="AI95" s="25">
        <f t="shared" si="7"/>
        <v>0.49988777300806353</v>
      </c>
      <c r="AJ95" s="41">
        <f t="shared" si="8"/>
        <v>2.0004490087495483</v>
      </c>
      <c r="AK95" s="41"/>
    </row>
    <row r="96" spans="1:37" x14ac:dyDescent="0.25">
      <c r="A96" s="3" t="s">
        <v>424</v>
      </c>
      <c r="B96" s="4" t="s">
        <v>931</v>
      </c>
      <c r="C96" s="3" t="s">
        <v>42</v>
      </c>
      <c r="D96" s="3" t="s">
        <v>377</v>
      </c>
      <c r="E96" s="3">
        <v>1826.46</v>
      </c>
      <c r="F96" s="3" t="s">
        <v>1198</v>
      </c>
      <c r="G96" s="3" t="s">
        <v>42</v>
      </c>
      <c r="H96" s="5" t="s">
        <v>47</v>
      </c>
      <c r="I96" s="3" t="s">
        <v>80</v>
      </c>
      <c r="J96" s="3" t="s">
        <v>47</v>
      </c>
      <c r="K96" s="3" t="s">
        <v>40</v>
      </c>
      <c r="L96" s="3" t="s">
        <v>80</v>
      </c>
      <c r="M96" s="3" t="s">
        <v>80</v>
      </c>
      <c r="N96" s="3" t="s">
        <v>125</v>
      </c>
      <c r="O96" s="5" t="s">
        <v>46</v>
      </c>
      <c r="P96" s="3" t="s">
        <v>80</v>
      </c>
      <c r="Q96" s="3" t="s">
        <v>80</v>
      </c>
      <c r="R96" s="3" t="s">
        <v>47</v>
      </c>
      <c r="S96" s="3" t="s">
        <v>80</v>
      </c>
      <c r="T96" s="3" t="s">
        <v>80</v>
      </c>
      <c r="U96" s="3" t="s">
        <v>374</v>
      </c>
      <c r="V96" s="5" t="s">
        <v>76</v>
      </c>
      <c r="W96" s="3" t="s">
        <v>295</v>
      </c>
      <c r="X96" s="5">
        <v>1460.13</v>
      </c>
      <c r="Y96" s="9" t="s">
        <v>1199</v>
      </c>
      <c r="AA96" s="14">
        <f t="shared" si="5"/>
        <v>-366.32999999999993</v>
      </c>
      <c r="AF96" s="23">
        <f t="shared" si="6"/>
        <v>-2.3739741129947491</v>
      </c>
      <c r="AI96" s="25">
        <f t="shared" si="7"/>
        <v>0.99120110789066695</v>
      </c>
      <c r="AJ96" s="41">
        <f t="shared" si="8"/>
        <v>1.0088769998734743</v>
      </c>
      <c r="AK96" s="41"/>
    </row>
    <row r="97" spans="1:37" x14ac:dyDescent="0.25">
      <c r="A97" s="3" t="s">
        <v>240</v>
      </c>
      <c r="B97" s="4" t="s">
        <v>2502</v>
      </c>
      <c r="C97" s="3" t="s">
        <v>58</v>
      </c>
      <c r="D97" s="3" t="s">
        <v>844</v>
      </c>
      <c r="E97" s="3">
        <v>1620</v>
      </c>
      <c r="F97" s="3" t="s">
        <v>1200</v>
      </c>
      <c r="G97" s="3" t="s">
        <v>42</v>
      </c>
      <c r="H97" s="5" t="s">
        <v>46</v>
      </c>
      <c r="I97" s="3" t="s">
        <v>47</v>
      </c>
      <c r="J97" s="3" t="s">
        <v>80</v>
      </c>
      <c r="K97" s="3" t="s">
        <v>40</v>
      </c>
      <c r="L97" s="3" t="s">
        <v>80</v>
      </c>
      <c r="M97" s="3" t="s">
        <v>80</v>
      </c>
      <c r="N97" s="3" t="s">
        <v>31</v>
      </c>
      <c r="O97" s="5" t="s">
        <v>47</v>
      </c>
      <c r="P97" s="3" t="s">
        <v>80</v>
      </c>
      <c r="Q97" s="3" t="s">
        <v>80</v>
      </c>
      <c r="R97" s="3" t="s">
        <v>47</v>
      </c>
      <c r="S97" s="3" t="s">
        <v>80</v>
      </c>
      <c r="T97" s="3" t="s">
        <v>80</v>
      </c>
      <c r="U97" s="3" t="s">
        <v>31</v>
      </c>
      <c r="V97" s="5" t="s">
        <v>76</v>
      </c>
      <c r="W97" s="3" t="s">
        <v>39</v>
      </c>
      <c r="X97" s="5">
        <v>1460.13</v>
      </c>
      <c r="Y97" s="3" t="s">
        <v>1201</v>
      </c>
      <c r="AA97" s="14">
        <f t="shared" si="5"/>
        <v>-159.86999999999989</v>
      </c>
      <c r="AF97" s="23">
        <f t="shared" si="6"/>
        <v>-1.0358670103517127</v>
      </c>
      <c r="AI97" s="25">
        <f t="shared" si="7"/>
        <v>0.84986790497292675</v>
      </c>
      <c r="AJ97" s="41">
        <f t="shared" si="8"/>
        <v>1.1766534471399479</v>
      </c>
      <c r="AK97" s="41"/>
    </row>
    <row r="98" spans="1:37" x14ac:dyDescent="0.25">
      <c r="A98" s="3" t="s">
        <v>226</v>
      </c>
      <c r="B98" s="4" t="s">
        <v>1202</v>
      </c>
      <c r="C98" s="3" t="s">
        <v>63</v>
      </c>
      <c r="D98" s="3" t="s">
        <v>1103</v>
      </c>
      <c r="E98" s="3" t="s">
        <v>42</v>
      </c>
      <c r="F98" s="3" t="s">
        <v>80</v>
      </c>
      <c r="G98" s="3" t="s">
        <v>42</v>
      </c>
      <c r="H98" s="5" t="s">
        <v>47</v>
      </c>
      <c r="I98" s="3" t="s">
        <v>47</v>
      </c>
      <c r="J98" s="3" t="s">
        <v>47</v>
      </c>
      <c r="K98" s="3" t="s">
        <v>47</v>
      </c>
      <c r="L98" s="3" t="s">
        <v>80</v>
      </c>
      <c r="M98" s="3" t="s">
        <v>47</v>
      </c>
      <c r="N98" s="3" t="s">
        <v>31</v>
      </c>
      <c r="O98" s="5" t="s">
        <v>80</v>
      </c>
      <c r="P98" s="3" t="s">
        <v>80</v>
      </c>
      <c r="Q98" s="3" t="s">
        <v>80</v>
      </c>
      <c r="R98" s="3" t="s">
        <v>80</v>
      </c>
      <c r="S98" s="3" t="s">
        <v>80</v>
      </c>
      <c r="T98" s="3" t="s">
        <v>80</v>
      </c>
      <c r="U98" s="3" t="s">
        <v>31</v>
      </c>
      <c r="V98" s="5" t="s">
        <v>47</v>
      </c>
      <c r="W98" s="3" t="s">
        <v>39</v>
      </c>
      <c r="X98" s="5">
        <v>1318.21</v>
      </c>
      <c r="Y98" s="3" t="s">
        <v>42</v>
      </c>
      <c r="AA98" s="14">
        <f t="shared" si="5"/>
        <v>0</v>
      </c>
      <c r="AF98" s="23">
        <f t="shared" si="6"/>
        <v>2.8131135487506831E-4</v>
      </c>
      <c r="AI98" s="25">
        <f t="shared" si="7"/>
        <v>0.49988777300806353</v>
      </c>
      <c r="AJ98" s="41">
        <f t="shared" si="8"/>
        <v>2.0004490087495483</v>
      </c>
      <c r="AK98" s="41"/>
    </row>
    <row r="99" spans="1:37" x14ac:dyDescent="0.25">
      <c r="A99" s="67" t="s">
        <v>1203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AI99" s="25"/>
      <c r="AJ99" s="25"/>
      <c r="AK99" s="25"/>
    </row>
    <row r="100" spans="1:37" x14ac:dyDescent="0.25">
      <c r="A100" s="66" t="s">
        <v>162</v>
      </c>
      <c r="B100" s="66"/>
      <c r="C100" s="66"/>
      <c r="D100" s="66"/>
      <c r="E100" s="66"/>
      <c r="F100" s="66"/>
      <c r="G100" s="66"/>
      <c r="H100" s="66"/>
      <c r="AI100" s="25"/>
      <c r="AJ100" s="25"/>
      <c r="AK100" s="25"/>
    </row>
    <row r="101" spans="1:37" x14ac:dyDescent="0.25">
      <c r="AI101" s="25"/>
      <c r="AJ101" s="25"/>
      <c r="AK101" s="25"/>
    </row>
    <row r="102" spans="1:37" x14ac:dyDescent="0.25">
      <c r="AI102" s="25"/>
      <c r="AJ102" s="25"/>
      <c r="AK102" s="25"/>
    </row>
    <row r="103" spans="1:37" x14ac:dyDescent="0.25">
      <c r="AI103" s="25"/>
      <c r="AJ103" s="25"/>
      <c r="AK103" s="25"/>
    </row>
    <row r="104" spans="1:37" x14ac:dyDescent="0.25">
      <c r="AI104" s="25"/>
      <c r="AJ104" s="25"/>
      <c r="AK104" s="25"/>
    </row>
    <row r="105" spans="1:37" x14ac:dyDescent="0.25">
      <c r="AI105" s="25"/>
      <c r="AJ105" s="25"/>
      <c r="AK105" s="25"/>
    </row>
    <row r="106" spans="1:37" x14ac:dyDescent="0.25">
      <c r="AI106" s="25"/>
      <c r="AJ106" s="25"/>
      <c r="AK106" s="25"/>
    </row>
    <row r="107" spans="1:37" x14ac:dyDescent="0.25">
      <c r="AI107" s="25"/>
      <c r="AJ107" s="25"/>
      <c r="AK107" s="25"/>
    </row>
    <row r="108" spans="1:37" x14ac:dyDescent="0.25">
      <c r="AI108" s="25"/>
      <c r="AJ108" s="25"/>
      <c r="AK108" s="25"/>
    </row>
    <row r="109" spans="1:37" x14ac:dyDescent="0.25">
      <c r="AI109" s="25"/>
      <c r="AJ109" s="25"/>
      <c r="AK109" s="25"/>
    </row>
    <row r="110" spans="1:37" x14ac:dyDescent="0.25">
      <c r="AI110" s="25"/>
      <c r="AJ110" s="25"/>
      <c r="AK110" s="25"/>
    </row>
    <row r="111" spans="1:37" x14ac:dyDescent="0.25">
      <c r="AI111" s="25"/>
      <c r="AJ111" s="25"/>
      <c r="AK111" s="25"/>
    </row>
    <row r="112" spans="1:37" x14ac:dyDescent="0.25">
      <c r="AI112" s="25"/>
      <c r="AJ112" s="25"/>
      <c r="AK112" s="25"/>
    </row>
    <row r="113" spans="35:37" x14ac:dyDescent="0.25">
      <c r="AI113" s="25"/>
      <c r="AJ113" s="25"/>
      <c r="AK113" s="25"/>
    </row>
    <row r="114" spans="35:37" x14ac:dyDescent="0.25">
      <c r="AI114" s="25"/>
      <c r="AJ114" s="25"/>
      <c r="AK114" s="25"/>
    </row>
    <row r="115" spans="35:37" x14ac:dyDescent="0.25">
      <c r="AI115" s="25"/>
      <c r="AJ115" s="25"/>
      <c r="AK115" s="25"/>
    </row>
    <row r="116" spans="35:37" x14ac:dyDescent="0.25">
      <c r="AI116" s="25"/>
      <c r="AJ116" s="25"/>
      <c r="AK116" s="25"/>
    </row>
    <row r="117" spans="35:37" x14ac:dyDescent="0.25">
      <c r="AI117" s="25"/>
      <c r="AJ117" s="25"/>
      <c r="AK117" s="25"/>
    </row>
    <row r="118" spans="35:37" x14ac:dyDescent="0.25">
      <c r="AI118" s="25"/>
      <c r="AJ118" s="25"/>
      <c r="AK118" s="25"/>
    </row>
    <row r="119" spans="35:37" x14ac:dyDescent="0.25">
      <c r="AI119" s="25"/>
      <c r="AJ119" s="25"/>
      <c r="AK119" s="25"/>
    </row>
    <row r="120" spans="35:37" x14ac:dyDescent="0.25">
      <c r="AI120" s="25"/>
      <c r="AJ120" s="25"/>
      <c r="AK120" s="25"/>
    </row>
    <row r="121" spans="35:37" x14ac:dyDescent="0.25">
      <c r="AI121" s="25"/>
      <c r="AJ121" s="25"/>
      <c r="AK121" s="25"/>
    </row>
    <row r="122" spans="35:37" x14ac:dyDescent="0.25">
      <c r="AI122" s="25"/>
      <c r="AJ122" s="25"/>
      <c r="AK122" s="25"/>
    </row>
    <row r="123" spans="35:37" x14ac:dyDescent="0.25">
      <c r="AI123" s="25"/>
      <c r="AJ123" s="25"/>
      <c r="AK123" s="25"/>
    </row>
    <row r="124" spans="35:37" x14ac:dyDescent="0.25">
      <c r="AI124" s="25"/>
      <c r="AJ124" s="25"/>
      <c r="AK124" s="25"/>
    </row>
    <row r="125" spans="35:37" x14ac:dyDescent="0.25">
      <c r="AI125" s="25"/>
      <c r="AJ125" s="25"/>
      <c r="AK125" s="25"/>
    </row>
    <row r="126" spans="35:37" x14ac:dyDescent="0.25">
      <c r="AI126" s="25"/>
      <c r="AJ126" s="25"/>
      <c r="AK126" s="25"/>
    </row>
    <row r="127" spans="35:37" x14ac:dyDescent="0.25">
      <c r="AI127" s="25"/>
      <c r="AJ127" s="25"/>
      <c r="AK127" s="25"/>
    </row>
    <row r="128" spans="35:37" x14ac:dyDescent="0.25">
      <c r="AI128" s="25"/>
      <c r="AJ128" s="25"/>
      <c r="AK128" s="25"/>
    </row>
    <row r="129" spans="35:37" x14ac:dyDescent="0.25">
      <c r="AI129" s="25"/>
      <c r="AJ129" s="25"/>
      <c r="AK129" s="25"/>
    </row>
    <row r="130" spans="35:37" x14ac:dyDescent="0.25">
      <c r="AI130" s="25"/>
      <c r="AJ130" s="25"/>
      <c r="AK130" s="25"/>
    </row>
    <row r="131" spans="35:37" x14ac:dyDescent="0.25">
      <c r="AI131" s="25"/>
      <c r="AJ131" s="25"/>
      <c r="AK131" s="25"/>
    </row>
    <row r="132" spans="35:37" x14ac:dyDescent="0.25">
      <c r="AI132" s="25"/>
      <c r="AJ132" s="25"/>
      <c r="AK132" s="25"/>
    </row>
    <row r="133" spans="35:37" x14ac:dyDescent="0.25">
      <c r="AI133" s="25"/>
      <c r="AJ133" s="25"/>
      <c r="AK133" s="25"/>
    </row>
    <row r="134" spans="35:37" x14ac:dyDescent="0.25">
      <c r="AI134" s="25"/>
      <c r="AJ134" s="25"/>
      <c r="AK134" s="25"/>
    </row>
    <row r="135" spans="35:37" x14ac:dyDescent="0.25">
      <c r="AI135" s="25"/>
      <c r="AJ135" s="25"/>
      <c r="AK135" s="25"/>
    </row>
    <row r="136" spans="35:37" x14ac:dyDescent="0.25">
      <c r="AI136" s="25"/>
      <c r="AJ136" s="25"/>
      <c r="AK136" s="25"/>
    </row>
    <row r="137" spans="35:37" x14ac:dyDescent="0.25">
      <c r="AI137" s="25"/>
      <c r="AJ137" s="25"/>
      <c r="AK137" s="25"/>
    </row>
    <row r="138" spans="35:37" x14ac:dyDescent="0.25">
      <c r="AI138" s="25"/>
      <c r="AJ138" s="25"/>
      <c r="AK138" s="25"/>
    </row>
    <row r="139" spans="35:37" x14ac:dyDescent="0.25">
      <c r="AI139" s="25"/>
      <c r="AJ139" s="25"/>
      <c r="AK139" s="25"/>
    </row>
    <row r="140" spans="35:37" x14ac:dyDescent="0.25">
      <c r="AI140" s="25"/>
      <c r="AJ140" s="25"/>
      <c r="AK140" s="25"/>
    </row>
    <row r="141" spans="35:37" x14ac:dyDescent="0.25">
      <c r="AI141" s="25"/>
      <c r="AJ141" s="25"/>
      <c r="AK141" s="25"/>
    </row>
    <row r="142" spans="35:37" x14ac:dyDescent="0.25">
      <c r="AI142" s="25"/>
      <c r="AJ142" s="25"/>
      <c r="AK142" s="25"/>
    </row>
    <row r="143" spans="35:37" x14ac:dyDescent="0.25">
      <c r="AI143" s="25"/>
      <c r="AJ143" s="25"/>
      <c r="AK143" s="25"/>
    </row>
    <row r="144" spans="35:37" x14ac:dyDescent="0.25">
      <c r="AI144" s="25"/>
      <c r="AJ144" s="25"/>
      <c r="AK144" s="25"/>
    </row>
    <row r="145" spans="35:37" x14ac:dyDescent="0.25">
      <c r="AI145" s="25"/>
      <c r="AJ145" s="25"/>
      <c r="AK145" s="25"/>
    </row>
    <row r="146" spans="35:37" x14ac:dyDescent="0.25">
      <c r="AI146" s="25"/>
      <c r="AJ146" s="25"/>
      <c r="AK146" s="25"/>
    </row>
    <row r="147" spans="35:37" x14ac:dyDescent="0.25">
      <c r="AI147" s="25"/>
      <c r="AJ147" s="25"/>
      <c r="AK147" s="25"/>
    </row>
    <row r="148" spans="35:37" x14ac:dyDescent="0.25">
      <c r="AI148" s="25"/>
      <c r="AJ148" s="25"/>
      <c r="AK148" s="25"/>
    </row>
    <row r="149" spans="35:37" x14ac:dyDescent="0.25">
      <c r="AI149" s="25"/>
      <c r="AJ149" s="25"/>
      <c r="AK149" s="25"/>
    </row>
    <row r="150" spans="35:37" x14ac:dyDescent="0.25">
      <c r="AI150" s="25"/>
      <c r="AJ150" s="25"/>
      <c r="AK150" s="25"/>
    </row>
    <row r="151" spans="35:37" x14ac:dyDescent="0.25">
      <c r="AI151" s="25"/>
      <c r="AJ151" s="25"/>
      <c r="AK151" s="25"/>
    </row>
    <row r="152" spans="35:37" x14ac:dyDescent="0.25">
      <c r="AI152" s="25"/>
      <c r="AJ152" s="25"/>
      <c r="AK152" s="25"/>
    </row>
    <row r="153" spans="35:37" x14ac:dyDescent="0.25">
      <c r="AI153" s="25"/>
      <c r="AJ153" s="25"/>
      <c r="AK153" s="25"/>
    </row>
    <row r="154" spans="35:37" x14ac:dyDescent="0.25">
      <c r="AI154" s="25"/>
      <c r="AJ154" s="25"/>
      <c r="AK154" s="25"/>
    </row>
    <row r="155" spans="35:37" x14ac:dyDescent="0.25">
      <c r="AI155" s="25"/>
      <c r="AJ155" s="25"/>
      <c r="AK155" s="25"/>
    </row>
    <row r="156" spans="35:37" x14ac:dyDescent="0.25">
      <c r="AI156" s="25"/>
      <c r="AJ156" s="25"/>
      <c r="AK156" s="25"/>
    </row>
    <row r="157" spans="35:37" x14ac:dyDescent="0.25">
      <c r="AI157" s="25"/>
      <c r="AJ157" s="25"/>
      <c r="AK157" s="25"/>
    </row>
    <row r="158" spans="35:37" x14ac:dyDescent="0.25">
      <c r="AI158" s="25"/>
      <c r="AJ158" s="25"/>
      <c r="AK158" s="25"/>
    </row>
    <row r="159" spans="35:37" x14ac:dyDescent="0.25">
      <c r="AI159" s="25"/>
      <c r="AJ159" s="25"/>
      <c r="AK159" s="25"/>
    </row>
    <row r="160" spans="35:37" x14ac:dyDescent="0.25">
      <c r="AI160" s="25"/>
      <c r="AJ160" s="25"/>
      <c r="AK160" s="25"/>
    </row>
    <row r="161" spans="35:37" x14ac:dyDescent="0.25">
      <c r="AI161" s="25"/>
      <c r="AJ161" s="25"/>
      <c r="AK161" s="25"/>
    </row>
    <row r="162" spans="35:37" x14ac:dyDescent="0.25">
      <c r="AI162" s="25"/>
      <c r="AJ162" s="25"/>
      <c r="AK162" s="25"/>
    </row>
    <row r="163" spans="35:37" x14ac:dyDescent="0.25">
      <c r="AI163" s="25"/>
      <c r="AJ163" s="25"/>
      <c r="AK163" s="25"/>
    </row>
    <row r="164" spans="35:37" x14ac:dyDescent="0.25">
      <c r="AI164" s="25"/>
      <c r="AJ164" s="25"/>
      <c r="AK164" s="25"/>
    </row>
    <row r="165" spans="35:37" x14ac:dyDescent="0.25">
      <c r="AI165" s="25"/>
      <c r="AJ165" s="25"/>
      <c r="AK165" s="25"/>
    </row>
    <row r="166" spans="35:37" x14ac:dyDescent="0.25">
      <c r="AI166" s="25"/>
      <c r="AJ166" s="25"/>
      <c r="AK166" s="25"/>
    </row>
    <row r="167" spans="35:37" x14ac:dyDescent="0.25">
      <c r="AI167" s="25"/>
      <c r="AJ167" s="25"/>
      <c r="AK167" s="25"/>
    </row>
    <row r="168" spans="35:37" x14ac:dyDescent="0.25">
      <c r="AI168" s="25"/>
      <c r="AJ168" s="25"/>
      <c r="AK168" s="25"/>
    </row>
    <row r="169" spans="35:37" x14ac:dyDescent="0.25">
      <c r="AI169" s="25"/>
      <c r="AJ169" s="25"/>
      <c r="AK169" s="25"/>
    </row>
    <row r="170" spans="35:37" x14ac:dyDescent="0.25">
      <c r="AI170" s="25"/>
      <c r="AJ170" s="25"/>
      <c r="AK170" s="25"/>
    </row>
    <row r="171" spans="35:37" x14ac:dyDescent="0.25">
      <c r="AI171" s="25"/>
      <c r="AJ171" s="25"/>
      <c r="AK171" s="25"/>
    </row>
    <row r="172" spans="35:37" x14ac:dyDescent="0.25">
      <c r="AI172" s="25"/>
      <c r="AJ172" s="25"/>
      <c r="AK172" s="25"/>
    </row>
    <row r="173" spans="35:37" x14ac:dyDescent="0.25">
      <c r="AI173" s="25"/>
      <c r="AJ173" s="25"/>
      <c r="AK173" s="25"/>
    </row>
    <row r="174" spans="35:37" x14ac:dyDescent="0.25">
      <c r="AI174" s="25"/>
      <c r="AJ174" s="25"/>
      <c r="AK174" s="25"/>
    </row>
    <row r="175" spans="35:37" x14ac:dyDescent="0.25">
      <c r="AI175" s="25"/>
      <c r="AJ175" s="25"/>
      <c r="AK175" s="25"/>
    </row>
    <row r="176" spans="35:37" x14ac:dyDescent="0.25">
      <c r="AI176" s="25"/>
      <c r="AJ176" s="25"/>
      <c r="AK176" s="25"/>
    </row>
    <row r="177" spans="35:37" x14ac:dyDescent="0.25">
      <c r="AI177" s="25"/>
      <c r="AJ177" s="25"/>
      <c r="AK177" s="25"/>
    </row>
    <row r="178" spans="35:37" x14ac:dyDescent="0.25">
      <c r="AI178" s="25"/>
      <c r="AJ178" s="25"/>
      <c r="AK178" s="25"/>
    </row>
    <row r="179" spans="35:37" x14ac:dyDescent="0.25">
      <c r="AI179" s="25"/>
      <c r="AJ179" s="25"/>
      <c r="AK179" s="25"/>
    </row>
    <row r="180" spans="35:37" x14ac:dyDescent="0.25">
      <c r="AI180" s="25"/>
      <c r="AJ180" s="25"/>
      <c r="AK180" s="25"/>
    </row>
    <row r="181" spans="35:37" x14ac:dyDescent="0.25">
      <c r="AI181" s="25"/>
      <c r="AJ181" s="25"/>
      <c r="AK181" s="25"/>
    </row>
    <row r="182" spans="35:37" x14ac:dyDescent="0.25">
      <c r="AI182" s="25"/>
      <c r="AJ182" s="25"/>
      <c r="AK182" s="25"/>
    </row>
    <row r="183" spans="35:37" x14ac:dyDescent="0.25">
      <c r="AI183" s="25"/>
      <c r="AJ183" s="25"/>
      <c r="AK183" s="25"/>
    </row>
    <row r="184" spans="35:37" x14ac:dyDescent="0.25">
      <c r="AI184" s="25"/>
      <c r="AJ184" s="25"/>
      <c r="AK184" s="25"/>
    </row>
    <row r="185" spans="35:37" x14ac:dyDescent="0.25">
      <c r="AI185" s="25"/>
      <c r="AJ185" s="25"/>
      <c r="AK185" s="25"/>
    </row>
  </sheetData>
  <mergeCells count="15">
    <mergeCell ref="A1:Y1"/>
    <mergeCell ref="A2:A4"/>
    <mergeCell ref="B2:B4"/>
    <mergeCell ref="C2:C4"/>
    <mergeCell ref="D2:D4"/>
    <mergeCell ref="X2:X4"/>
    <mergeCell ref="Y2:Y4"/>
    <mergeCell ref="A99:Y99"/>
    <mergeCell ref="A100:H100"/>
    <mergeCell ref="E2:E4"/>
    <mergeCell ref="F2:F4"/>
    <mergeCell ref="G2:G4"/>
    <mergeCell ref="H2:N2"/>
    <mergeCell ref="O2:U2"/>
    <mergeCell ref="V2:W2"/>
  </mergeCells>
  <conditionalFormatting sqref="AA5:AA98">
    <cfRule type="cellIs" dxfId="466" priority="5" operator="lessThan">
      <formula>200</formula>
    </cfRule>
    <cfRule type="cellIs" dxfId="465" priority="6" operator="between">
      <formula>200</formula>
      <formula>300</formula>
    </cfRule>
    <cfRule type="cellIs" dxfId="464" priority="7" operator="between">
      <formula>300</formula>
      <formula>400</formula>
    </cfRule>
    <cfRule type="cellIs" dxfId="463" priority="8" operator="greaterThan">
      <formula>400</formula>
    </cfRule>
  </conditionalFormatting>
  <conditionalFormatting sqref="AF5:AF98">
    <cfRule type="cellIs" dxfId="462" priority="12" operator="lessThan">
      <formula>2</formula>
    </cfRule>
    <cfRule type="cellIs" dxfId="461" priority="13" operator="between">
      <formula>2</formula>
      <formula>3</formula>
    </cfRule>
    <cfRule type="cellIs" dxfId="460" priority="14" operator="between">
      <formula>3</formula>
      <formula>100</formula>
    </cfRule>
  </conditionalFormatting>
  <conditionalFormatting sqref="AI5:AI98">
    <cfRule type="expression" dxfId="459" priority="1">
      <formula>AND($AF5&gt;0,$AI5&lt;0.01)</formula>
    </cfRule>
    <cfRule type="expression" dxfId="458" priority="2">
      <formula>AND($AF5&gt;0,$AI5&lt;0.02)</formula>
    </cfRule>
  </conditionalFormatting>
  <conditionalFormatting sqref="AI99:AK185">
    <cfRule type="expression" dxfId="457" priority="3">
      <formula>AND($AF99&gt;0,$AI99&lt;0.01)</formula>
    </cfRule>
    <cfRule type="expression" dxfId="456" priority="4">
      <formula>AND($AF99&gt;0,$AI99&lt;0.02)</formula>
    </cfRule>
  </conditionalFormatting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F2A2-8030-4EBB-8393-608C0572286F}">
  <dimension ref="A1:AR77"/>
  <sheetViews>
    <sheetView topLeftCell="D1" workbookViewId="0">
      <selection activeCell="AQ4" sqref="AQ4:AR5"/>
    </sheetView>
  </sheetViews>
  <sheetFormatPr defaultRowHeight="15" x14ac:dyDescent="0.25"/>
  <cols>
    <col min="1" max="1" width="5.5703125" customWidth="1"/>
    <col min="2" max="2" width="21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7.42578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5002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21</v>
      </c>
      <c r="R3" s="2" t="s">
        <v>16</v>
      </c>
      <c r="S3" s="2" t="s">
        <v>19</v>
      </c>
      <c r="T3" s="1" t="s">
        <v>170</v>
      </c>
      <c r="U3" s="2" t="s">
        <v>22</v>
      </c>
      <c r="V3" s="2" t="s">
        <v>171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351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5003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138</v>
      </c>
      <c r="L5" s="6" t="s">
        <v>46</v>
      </c>
      <c r="M5" s="7" t="s">
        <v>46</v>
      </c>
      <c r="N5" s="7" t="s">
        <v>46</v>
      </c>
      <c r="O5" s="7" t="s">
        <v>281</v>
      </c>
      <c r="P5" s="5" t="s">
        <v>46</v>
      </c>
      <c r="Q5" s="3" t="s">
        <v>46</v>
      </c>
      <c r="R5" s="3" t="s">
        <v>86</v>
      </c>
      <c r="S5" s="3" t="s">
        <v>50</v>
      </c>
      <c r="T5" s="5" t="s">
        <v>46</v>
      </c>
      <c r="U5" s="3" t="s">
        <v>2565</v>
      </c>
      <c r="V5" s="3" t="s">
        <v>47</v>
      </c>
      <c r="W5" s="3" t="s">
        <v>176</v>
      </c>
      <c r="X5" s="5" t="s">
        <v>46</v>
      </c>
      <c r="Y5" s="3" t="s">
        <v>61</v>
      </c>
      <c r="Z5" s="3" t="s">
        <v>47</v>
      </c>
      <c r="AA5" s="3" t="s">
        <v>121</v>
      </c>
      <c r="AB5" s="5" t="s">
        <v>46</v>
      </c>
      <c r="AC5" s="3" t="s">
        <v>46</v>
      </c>
      <c r="AD5" s="3" t="s">
        <v>4182</v>
      </c>
      <c r="AE5" s="3" t="s">
        <v>176</v>
      </c>
      <c r="AF5" s="5" t="s">
        <v>2654</v>
      </c>
      <c r="AG5" s="3" t="s">
        <v>4380</v>
      </c>
      <c r="AH5" s="5" t="s">
        <v>5004</v>
      </c>
      <c r="AI5" s="3" t="s">
        <v>5005</v>
      </c>
      <c r="AK5" s="16">
        <f>IF(OR(E5="", ISBLANK(E5)), AH5-AH5,AH5-E5)</f>
        <v>5</v>
      </c>
      <c r="AL5" t="str">
        <f>IF(AK5&gt;300,B5,"  ")</f>
        <v xml:space="preserve">  </v>
      </c>
      <c r="AN5" s="23">
        <f>(AK5-$AO$5)/$AP$5</f>
        <v>2.9064318604979284E-2</v>
      </c>
      <c r="AO5" s="21">
        <f>AVERAGE(AK5:AK71)</f>
        <v>3.5820895522375842E-2</v>
      </c>
      <c r="AP5" s="19">
        <f>_xlfn.STDEV.P(AK5:AK71)</f>
        <v>170.79977590209748</v>
      </c>
      <c r="AQ5" s="25">
        <f>1-_xlfn.NORM.S.DIST(AN5,TRUE)</f>
        <v>0.48840664669819867</v>
      </c>
      <c r="AR5" s="41">
        <f>1/AQ5</f>
        <v>2.0474741831634624</v>
      </c>
    </row>
    <row r="6" spans="1:44" x14ac:dyDescent="0.25">
      <c r="A6" s="3" t="s">
        <v>48</v>
      </c>
      <c r="B6" s="4" t="s">
        <v>2776</v>
      </c>
      <c r="C6" s="3" t="s">
        <v>42</v>
      </c>
      <c r="D6" s="3" t="s">
        <v>380</v>
      </c>
      <c r="E6" s="3" t="s">
        <v>5006</v>
      </c>
      <c r="F6" s="3" t="s">
        <v>128</v>
      </c>
      <c r="G6" s="3" t="s">
        <v>45</v>
      </c>
      <c r="H6" s="6" t="s">
        <v>46</v>
      </c>
      <c r="I6" s="7" t="s">
        <v>46</v>
      </c>
      <c r="J6" s="7" t="s">
        <v>46</v>
      </c>
      <c r="K6" s="7" t="s">
        <v>108</v>
      </c>
      <c r="L6" s="5" t="s">
        <v>46</v>
      </c>
      <c r="M6" s="3" t="s">
        <v>46</v>
      </c>
      <c r="N6" s="3" t="s">
        <v>2703</v>
      </c>
      <c r="O6" s="3" t="s">
        <v>38</v>
      </c>
      <c r="P6" s="5" t="s">
        <v>46</v>
      </c>
      <c r="Q6" s="3" t="s">
        <v>46</v>
      </c>
      <c r="R6" s="3" t="s">
        <v>47</v>
      </c>
      <c r="S6" s="3" t="s">
        <v>50</v>
      </c>
      <c r="T6" s="5" t="s">
        <v>46</v>
      </c>
      <c r="U6" s="3" t="s">
        <v>4182</v>
      </c>
      <c r="V6" s="3" t="s">
        <v>47</v>
      </c>
      <c r="W6" s="3" t="s">
        <v>176</v>
      </c>
      <c r="X6" s="6" t="s">
        <v>46</v>
      </c>
      <c r="Y6" s="7" t="s">
        <v>46</v>
      </c>
      <c r="Z6" s="7" t="s">
        <v>86</v>
      </c>
      <c r="AA6" s="7" t="s">
        <v>838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4745</v>
      </c>
      <c r="AG6" s="3" t="s">
        <v>962</v>
      </c>
      <c r="AH6" s="5" t="s">
        <v>5007</v>
      </c>
      <c r="AI6" s="3" t="s">
        <v>5008</v>
      </c>
      <c r="AK6" s="16">
        <f t="shared" ref="AK6:AK22" si="0">IF(OR(E6="", ISBLANK(E6)), AH6-AH6,AH6-E6)</f>
        <v>188.61999999999989</v>
      </c>
      <c r="AL6" t="str">
        <f t="shared" ref="AL6:AL22" si="1">IF(AK6&gt;300,B6,"  ")</f>
        <v xml:space="preserve">  </v>
      </c>
      <c r="AN6" s="23">
        <f t="shared" ref="AN6:AN22" si="2">(AK6-$AO$5)/$AP$5</f>
        <v>1.1041242771452702</v>
      </c>
      <c r="AQ6" s="25">
        <f t="shared" ref="AQ6:AQ69" si="3">1-_xlfn.NORM.S.DIST(AN6,TRUE)</f>
        <v>0.1347696157270738</v>
      </c>
      <c r="AR6" s="41">
        <f t="shared" ref="AR6:AR69" si="4">1/AQ6</f>
        <v>7.4200701293467484</v>
      </c>
    </row>
    <row r="7" spans="1:44" x14ac:dyDescent="0.25">
      <c r="A7" s="3" t="s">
        <v>86</v>
      </c>
      <c r="B7" s="4" t="s">
        <v>2793</v>
      </c>
      <c r="C7" s="3" t="s">
        <v>42</v>
      </c>
      <c r="D7" s="3" t="s">
        <v>380</v>
      </c>
      <c r="E7" s="3" t="s">
        <v>5009</v>
      </c>
      <c r="F7" s="3" t="s">
        <v>88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128</v>
      </c>
      <c r="L7" s="5" t="s">
        <v>46</v>
      </c>
      <c r="M7" s="3" t="s">
        <v>2565</v>
      </c>
      <c r="N7" s="3" t="s">
        <v>47</v>
      </c>
      <c r="O7" s="3" t="s">
        <v>38</v>
      </c>
      <c r="P7" s="5" t="s">
        <v>46</v>
      </c>
      <c r="Q7" s="3" t="s">
        <v>46</v>
      </c>
      <c r="R7" s="3" t="s">
        <v>86</v>
      </c>
      <c r="S7" s="3" t="s">
        <v>50</v>
      </c>
      <c r="T7" s="6" t="s">
        <v>46</v>
      </c>
      <c r="U7" s="7" t="s">
        <v>46</v>
      </c>
      <c r="V7" s="7" t="s">
        <v>47</v>
      </c>
      <c r="W7" s="7" t="s">
        <v>176</v>
      </c>
      <c r="X7" s="5" t="s">
        <v>46</v>
      </c>
      <c r="Y7" s="3" t="s">
        <v>61</v>
      </c>
      <c r="Z7" s="3" t="s">
        <v>47</v>
      </c>
      <c r="AA7" s="3" t="s">
        <v>121</v>
      </c>
      <c r="AB7" s="5" t="s">
        <v>46</v>
      </c>
      <c r="AC7" s="3" t="s">
        <v>46</v>
      </c>
      <c r="AD7" s="3" t="s">
        <v>2525</v>
      </c>
      <c r="AE7" s="3" t="s">
        <v>176</v>
      </c>
      <c r="AF7" s="5" t="s">
        <v>294</v>
      </c>
      <c r="AG7" s="3" t="s">
        <v>200</v>
      </c>
      <c r="AH7" s="5" t="s">
        <v>5010</v>
      </c>
      <c r="AI7" s="3" t="s">
        <v>5011</v>
      </c>
      <c r="AK7" s="16">
        <f t="shared" si="0"/>
        <v>27.230000000000018</v>
      </c>
      <c r="AL7" t="str">
        <f t="shared" si="1"/>
        <v xml:space="preserve">  </v>
      </c>
      <c r="AN7" s="23">
        <f t="shared" si="2"/>
        <v>0.15921671419560501</v>
      </c>
      <c r="AQ7" s="25">
        <f t="shared" si="3"/>
        <v>0.43674906790645562</v>
      </c>
      <c r="AR7" s="41">
        <f t="shared" si="4"/>
        <v>2.2896442682601976</v>
      </c>
    </row>
    <row r="8" spans="1:44" x14ac:dyDescent="0.25">
      <c r="A8" s="3" t="s">
        <v>61</v>
      </c>
      <c r="B8" s="4" t="s">
        <v>319</v>
      </c>
      <c r="C8" s="3" t="s">
        <v>42</v>
      </c>
      <c r="D8" s="3" t="s">
        <v>1103</v>
      </c>
      <c r="E8" s="3" t="s">
        <v>5012</v>
      </c>
      <c r="F8" s="3" t="s">
        <v>122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46</v>
      </c>
      <c r="N8" s="3" t="s">
        <v>61</v>
      </c>
      <c r="O8" s="3" t="s">
        <v>321</v>
      </c>
      <c r="P8" s="6" t="s">
        <v>46</v>
      </c>
      <c r="Q8" s="7" t="s">
        <v>46</v>
      </c>
      <c r="R8" s="7" t="s">
        <v>46</v>
      </c>
      <c r="S8" s="7" t="s">
        <v>50</v>
      </c>
      <c r="T8" s="5" t="s">
        <v>46</v>
      </c>
      <c r="U8" s="3" t="s">
        <v>4847</v>
      </c>
      <c r="V8" s="3" t="s">
        <v>47</v>
      </c>
      <c r="W8" s="3" t="s">
        <v>176</v>
      </c>
      <c r="X8" s="5" t="s">
        <v>48</v>
      </c>
      <c r="Y8" s="3" t="s">
        <v>47</v>
      </c>
      <c r="Z8" s="3" t="s">
        <v>47</v>
      </c>
      <c r="AA8" s="3" t="s">
        <v>121</v>
      </c>
      <c r="AB8" s="5" t="s">
        <v>46</v>
      </c>
      <c r="AC8" s="3" t="s">
        <v>46</v>
      </c>
      <c r="AD8" s="3" t="s">
        <v>4847</v>
      </c>
      <c r="AE8" s="3" t="s">
        <v>176</v>
      </c>
      <c r="AF8" s="5" t="s">
        <v>4333</v>
      </c>
      <c r="AG8" s="3" t="s">
        <v>197</v>
      </c>
      <c r="AH8" s="5" t="s">
        <v>5013</v>
      </c>
      <c r="AI8" s="3" t="s">
        <v>5014</v>
      </c>
      <c r="AK8" s="16">
        <f t="shared" si="0"/>
        <v>150.4699999999998</v>
      </c>
      <c r="AL8" t="str">
        <f t="shared" si="1"/>
        <v xml:space="preserve">  </v>
      </c>
      <c r="AN8" s="23">
        <f t="shared" si="2"/>
        <v>0.88076332834714244</v>
      </c>
      <c r="AQ8" s="25">
        <f t="shared" si="3"/>
        <v>0.18922296607605749</v>
      </c>
      <c r="AR8" s="41">
        <f t="shared" si="4"/>
        <v>5.2847707693053154</v>
      </c>
    </row>
    <row r="9" spans="1:44" x14ac:dyDescent="0.25">
      <c r="A9" s="3" t="s">
        <v>46</v>
      </c>
      <c r="B9" s="4" t="s">
        <v>2054</v>
      </c>
      <c r="C9" s="3" t="s">
        <v>42</v>
      </c>
      <c r="D9" s="3" t="s">
        <v>1103</v>
      </c>
      <c r="E9" s="3" t="s">
        <v>5004</v>
      </c>
      <c r="F9" s="3" t="s">
        <v>40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46</v>
      </c>
      <c r="M9" s="3" t="s">
        <v>46</v>
      </c>
      <c r="N9" s="3" t="s">
        <v>46</v>
      </c>
      <c r="O9" s="3" t="s">
        <v>38</v>
      </c>
      <c r="P9" s="5" t="s">
        <v>46</v>
      </c>
      <c r="Q9" s="3" t="s">
        <v>2519</v>
      </c>
      <c r="R9" s="3" t="s">
        <v>47</v>
      </c>
      <c r="S9" s="3" t="s">
        <v>50</v>
      </c>
      <c r="T9" s="5" t="s">
        <v>46</v>
      </c>
      <c r="U9" s="3" t="s">
        <v>4273</v>
      </c>
      <c r="V9" s="3" t="s">
        <v>47</v>
      </c>
      <c r="W9" s="3" t="s">
        <v>176</v>
      </c>
      <c r="X9" s="5" t="s">
        <v>46</v>
      </c>
      <c r="Y9" s="3" t="s">
        <v>47</v>
      </c>
      <c r="Z9" s="3" t="s">
        <v>47</v>
      </c>
      <c r="AA9" s="3" t="s">
        <v>121</v>
      </c>
      <c r="AB9" s="5" t="s">
        <v>46</v>
      </c>
      <c r="AC9" s="3" t="s">
        <v>46</v>
      </c>
      <c r="AD9" s="3" t="s">
        <v>2703</v>
      </c>
      <c r="AE9" s="3" t="s">
        <v>176</v>
      </c>
      <c r="AF9" s="5" t="s">
        <v>4333</v>
      </c>
      <c r="AG9" s="3" t="s">
        <v>184</v>
      </c>
      <c r="AH9" s="5" t="s">
        <v>5013</v>
      </c>
      <c r="AI9" s="3" t="s">
        <v>3165</v>
      </c>
      <c r="AK9" s="16">
        <f t="shared" si="0"/>
        <v>-109.5300000000002</v>
      </c>
      <c r="AL9" t="str">
        <f t="shared" si="1"/>
        <v xml:space="preserve">  </v>
      </c>
      <c r="AN9" s="23">
        <f t="shared" si="2"/>
        <v>-0.64148691247888856</v>
      </c>
      <c r="AQ9" s="25">
        <f t="shared" si="3"/>
        <v>0.7393968093604204</v>
      </c>
      <c r="AR9" s="41">
        <f t="shared" si="4"/>
        <v>1.3524537668278578</v>
      </c>
    </row>
    <row r="10" spans="1:44" x14ac:dyDescent="0.25">
      <c r="A10" s="3" t="s">
        <v>76</v>
      </c>
      <c r="B10" s="4" t="s">
        <v>185</v>
      </c>
      <c r="C10" s="3" t="s">
        <v>63</v>
      </c>
      <c r="D10" s="3" t="s">
        <v>186</v>
      </c>
      <c r="E10" s="3" t="s">
        <v>5015</v>
      </c>
      <c r="F10" s="3" t="s">
        <v>83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46</v>
      </c>
      <c r="N10" s="3" t="s">
        <v>46</v>
      </c>
      <c r="O10" s="3" t="s">
        <v>38</v>
      </c>
      <c r="P10" s="5" t="s">
        <v>46</v>
      </c>
      <c r="Q10" s="3" t="s">
        <v>2525</v>
      </c>
      <c r="R10" s="3" t="s">
        <v>47</v>
      </c>
      <c r="S10" s="3" t="s">
        <v>50</v>
      </c>
      <c r="T10" s="5" t="s">
        <v>46</v>
      </c>
      <c r="U10" s="3" t="s">
        <v>2525</v>
      </c>
      <c r="V10" s="3" t="s">
        <v>47</v>
      </c>
      <c r="W10" s="3" t="s">
        <v>176</v>
      </c>
      <c r="X10" s="5" t="s">
        <v>46</v>
      </c>
      <c r="Y10" s="3" t="s">
        <v>86</v>
      </c>
      <c r="Z10" s="3" t="s">
        <v>47</v>
      </c>
      <c r="AA10" s="3" t="s">
        <v>121</v>
      </c>
      <c r="AB10" s="5" t="s">
        <v>46</v>
      </c>
      <c r="AC10" s="3" t="s">
        <v>2703</v>
      </c>
      <c r="AD10" s="3" t="s">
        <v>47</v>
      </c>
      <c r="AE10" s="3" t="s">
        <v>176</v>
      </c>
      <c r="AF10" s="5" t="s">
        <v>2716</v>
      </c>
      <c r="AG10" s="3" t="s">
        <v>184</v>
      </c>
      <c r="AH10" s="5" t="s">
        <v>5016</v>
      </c>
      <c r="AI10" s="3" t="s">
        <v>4859</v>
      </c>
      <c r="AK10" s="16">
        <f t="shared" si="0"/>
        <v>-32.960000000000036</v>
      </c>
      <c r="AL10" t="str">
        <f t="shared" si="1"/>
        <v xml:space="preserve">  </v>
      </c>
      <c r="AN10" s="23">
        <f t="shared" si="2"/>
        <v>-0.19318421655562146</v>
      </c>
      <c r="AQ10" s="25">
        <f t="shared" si="3"/>
        <v>0.57659265036538487</v>
      </c>
      <c r="AR10" s="41">
        <f t="shared" si="4"/>
        <v>1.734326650480722</v>
      </c>
    </row>
    <row r="11" spans="1:44" x14ac:dyDescent="0.25">
      <c r="A11" s="3" t="s">
        <v>83</v>
      </c>
      <c r="B11" s="4" t="s">
        <v>3822</v>
      </c>
      <c r="C11" s="3" t="s">
        <v>63</v>
      </c>
      <c r="D11" s="3" t="s">
        <v>372</v>
      </c>
      <c r="E11" s="3" t="s">
        <v>5017</v>
      </c>
      <c r="F11" s="3" t="s">
        <v>676</v>
      </c>
      <c r="G11" s="3" t="s">
        <v>42</v>
      </c>
      <c r="H11" s="5" t="s">
        <v>46</v>
      </c>
      <c r="I11" s="3" t="s">
        <v>46</v>
      </c>
      <c r="J11" s="3" t="s">
        <v>46</v>
      </c>
      <c r="K11" s="3" t="s">
        <v>119</v>
      </c>
      <c r="L11" s="5" t="s">
        <v>46</v>
      </c>
      <c r="M11" s="3" t="s">
        <v>46</v>
      </c>
      <c r="N11" s="3" t="s">
        <v>2565</v>
      </c>
      <c r="O11" s="3" t="s">
        <v>38</v>
      </c>
      <c r="P11" s="5" t="s">
        <v>46</v>
      </c>
      <c r="Q11" s="3" t="s">
        <v>46</v>
      </c>
      <c r="R11" s="3" t="s">
        <v>2524</v>
      </c>
      <c r="S11" s="3" t="s">
        <v>50</v>
      </c>
      <c r="T11" s="5" t="s">
        <v>46</v>
      </c>
      <c r="U11" s="3" t="s">
        <v>4847</v>
      </c>
      <c r="V11" s="3" t="s">
        <v>47</v>
      </c>
      <c r="W11" s="3" t="s">
        <v>176</v>
      </c>
      <c r="X11" s="5" t="s">
        <v>46</v>
      </c>
      <c r="Y11" s="3" t="s">
        <v>61</v>
      </c>
      <c r="Z11" s="3" t="s">
        <v>47</v>
      </c>
      <c r="AA11" s="3" t="s">
        <v>121</v>
      </c>
      <c r="AB11" s="5" t="s">
        <v>46</v>
      </c>
      <c r="AC11" s="3" t="s">
        <v>2703</v>
      </c>
      <c r="AD11" s="3" t="s">
        <v>47</v>
      </c>
      <c r="AE11" s="3" t="s">
        <v>176</v>
      </c>
      <c r="AF11" s="5" t="s">
        <v>196</v>
      </c>
      <c r="AG11" s="3" t="s">
        <v>246</v>
      </c>
      <c r="AH11" s="5" t="s">
        <v>5018</v>
      </c>
      <c r="AI11" s="8" t="s">
        <v>5019</v>
      </c>
      <c r="AK11" s="16">
        <f t="shared" si="0"/>
        <v>402.65999999999985</v>
      </c>
      <c r="AL11" t="str">
        <f t="shared" si="1"/>
        <v>Iskandarov, Misratdin</v>
      </c>
      <c r="AN11" s="23">
        <f t="shared" si="2"/>
        <v>2.3572875138622074</v>
      </c>
      <c r="AQ11" s="25">
        <f t="shared" si="3"/>
        <v>9.2044937291836382E-3</v>
      </c>
      <c r="AR11" s="41">
        <f t="shared" si="4"/>
        <v>108.64258583059426</v>
      </c>
    </row>
    <row r="12" spans="1:44" x14ac:dyDescent="0.25">
      <c r="A12" s="3" t="s">
        <v>88</v>
      </c>
      <c r="B12" s="4" t="s">
        <v>2832</v>
      </c>
      <c r="C12" s="3" t="s">
        <v>42</v>
      </c>
      <c r="D12" s="3" t="s">
        <v>426</v>
      </c>
      <c r="E12" s="3" t="s">
        <v>5020</v>
      </c>
      <c r="F12" s="3" t="s">
        <v>411</v>
      </c>
      <c r="G12" s="3" t="s">
        <v>111</v>
      </c>
      <c r="H12" s="5" t="s">
        <v>46</v>
      </c>
      <c r="I12" s="3" t="s">
        <v>46</v>
      </c>
      <c r="J12" s="3" t="s">
        <v>46</v>
      </c>
      <c r="K12" s="3" t="s">
        <v>138</v>
      </c>
      <c r="L12" s="5" t="s">
        <v>46</v>
      </c>
      <c r="M12" s="3" t="s">
        <v>46</v>
      </c>
      <c r="N12" s="3" t="s">
        <v>2519</v>
      </c>
      <c r="O12" s="3" t="s">
        <v>38</v>
      </c>
      <c r="P12" s="5" t="s">
        <v>2519</v>
      </c>
      <c r="Q12" s="3" t="s">
        <v>47</v>
      </c>
      <c r="R12" s="3" t="s">
        <v>47</v>
      </c>
      <c r="S12" s="3" t="s">
        <v>50</v>
      </c>
      <c r="T12" s="5" t="s">
        <v>46</v>
      </c>
      <c r="U12" s="3" t="s">
        <v>48</v>
      </c>
      <c r="V12" s="3" t="s">
        <v>47</v>
      </c>
      <c r="W12" s="3" t="s">
        <v>176</v>
      </c>
      <c r="X12" s="5" t="s">
        <v>46</v>
      </c>
      <c r="Y12" s="3" t="s">
        <v>40</v>
      </c>
      <c r="Z12" s="3" t="s">
        <v>47</v>
      </c>
      <c r="AA12" s="3" t="s">
        <v>121</v>
      </c>
      <c r="AB12" s="5" t="s">
        <v>46</v>
      </c>
      <c r="AC12" s="3" t="s">
        <v>46</v>
      </c>
      <c r="AD12" s="3" t="s">
        <v>2525</v>
      </c>
      <c r="AE12" s="3" t="s">
        <v>176</v>
      </c>
      <c r="AF12" s="5" t="s">
        <v>4768</v>
      </c>
      <c r="AG12" s="3" t="s">
        <v>567</v>
      </c>
      <c r="AH12" s="5" t="s">
        <v>5021</v>
      </c>
      <c r="AI12" s="3" t="s">
        <v>5022</v>
      </c>
      <c r="AK12" s="16">
        <f t="shared" si="0"/>
        <v>176.84999999999991</v>
      </c>
      <c r="AL12" t="str">
        <f t="shared" si="1"/>
        <v xml:space="preserve">  </v>
      </c>
      <c r="AN12" s="23">
        <f t="shared" si="2"/>
        <v>1.0352131797047996</v>
      </c>
      <c r="AQ12" s="25">
        <f t="shared" si="3"/>
        <v>0.15028468252556748</v>
      </c>
      <c r="AR12" s="41">
        <f t="shared" si="4"/>
        <v>6.6540380775657093</v>
      </c>
    </row>
    <row r="13" spans="1:44" x14ac:dyDescent="0.25">
      <c r="A13" s="3" t="s">
        <v>44</v>
      </c>
      <c r="B13" s="4" t="s">
        <v>789</v>
      </c>
      <c r="C13" s="3" t="s">
        <v>42</v>
      </c>
      <c r="D13" s="3" t="s">
        <v>90</v>
      </c>
      <c r="E13" s="3" t="s">
        <v>5023</v>
      </c>
      <c r="F13" s="3" t="s">
        <v>134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64</v>
      </c>
      <c r="L13" s="5" t="s">
        <v>46</v>
      </c>
      <c r="M13" s="3" t="s">
        <v>46</v>
      </c>
      <c r="N13" s="3" t="s">
        <v>2703</v>
      </c>
      <c r="O13" s="3" t="s">
        <v>396</v>
      </c>
      <c r="P13" s="5" t="s">
        <v>46</v>
      </c>
      <c r="Q13" s="3" t="s">
        <v>2524</v>
      </c>
      <c r="R13" s="3" t="s">
        <v>47</v>
      </c>
      <c r="S13" s="3" t="s">
        <v>50</v>
      </c>
      <c r="T13" s="5" t="s">
        <v>46</v>
      </c>
      <c r="U13" s="3" t="s">
        <v>4273</v>
      </c>
      <c r="V13" s="3" t="s">
        <v>47</v>
      </c>
      <c r="W13" s="3" t="s">
        <v>176</v>
      </c>
      <c r="X13" s="5" t="s">
        <v>46</v>
      </c>
      <c r="Y13" s="3" t="s">
        <v>2524</v>
      </c>
      <c r="Z13" s="3" t="s">
        <v>47</v>
      </c>
      <c r="AA13" s="3" t="s">
        <v>121</v>
      </c>
      <c r="AB13" s="5" t="s">
        <v>46</v>
      </c>
      <c r="AC13" s="3" t="s">
        <v>46</v>
      </c>
      <c r="AD13" s="3" t="s">
        <v>47</v>
      </c>
      <c r="AE13" s="3" t="s">
        <v>176</v>
      </c>
      <c r="AF13" s="5" t="s">
        <v>78</v>
      </c>
      <c r="AG13" s="3" t="s">
        <v>215</v>
      </c>
      <c r="AH13" s="5" t="s">
        <v>5024</v>
      </c>
      <c r="AI13" s="3" t="s">
        <v>5025</v>
      </c>
      <c r="AK13" s="16">
        <f t="shared" si="0"/>
        <v>33.559999999999945</v>
      </c>
      <c r="AL13" t="str">
        <f t="shared" si="1"/>
        <v xml:space="preserve">  </v>
      </c>
      <c r="AN13" s="23">
        <f t="shared" si="2"/>
        <v>0.1962776527510999</v>
      </c>
      <c r="AQ13" s="25">
        <f t="shared" si="3"/>
        <v>0.42219642585184014</v>
      </c>
      <c r="AR13" s="41">
        <f t="shared" si="4"/>
        <v>2.3685657641046123</v>
      </c>
    </row>
    <row r="14" spans="1:44" x14ac:dyDescent="0.25">
      <c r="A14" s="3" t="s">
        <v>98</v>
      </c>
      <c r="B14" s="4" t="s">
        <v>3015</v>
      </c>
      <c r="C14" s="3" t="s">
        <v>42</v>
      </c>
      <c r="D14" s="3" t="s">
        <v>1147</v>
      </c>
      <c r="E14" s="3" t="s">
        <v>5026</v>
      </c>
      <c r="F14" s="3" t="s">
        <v>157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61</v>
      </c>
      <c r="O14" s="3" t="s">
        <v>189</v>
      </c>
      <c r="P14" s="5" t="s">
        <v>46</v>
      </c>
      <c r="Q14" s="3" t="s">
        <v>2565</v>
      </c>
      <c r="R14" s="3" t="s">
        <v>47</v>
      </c>
      <c r="S14" s="3" t="s">
        <v>50</v>
      </c>
      <c r="T14" s="5" t="s">
        <v>46</v>
      </c>
      <c r="U14" s="3" t="s">
        <v>48</v>
      </c>
      <c r="V14" s="3" t="s">
        <v>47</v>
      </c>
      <c r="W14" s="3" t="s">
        <v>176</v>
      </c>
      <c r="X14" s="5" t="s">
        <v>46</v>
      </c>
      <c r="Y14" s="3" t="s">
        <v>47</v>
      </c>
      <c r="Z14" s="3" t="s">
        <v>47</v>
      </c>
      <c r="AA14" s="3" t="s">
        <v>121</v>
      </c>
      <c r="AB14" s="5" t="s">
        <v>46</v>
      </c>
      <c r="AC14" s="3" t="s">
        <v>46</v>
      </c>
      <c r="AD14" s="3" t="s">
        <v>40</v>
      </c>
      <c r="AE14" s="3" t="s">
        <v>176</v>
      </c>
      <c r="AF14" s="5" t="s">
        <v>3211</v>
      </c>
      <c r="AG14" s="3" t="s">
        <v>1840</v>
      </c>
      <c r="AH14" s="5" t="s">
        <v>5027</v>
      </c>
      <c r="AI14" s="3" t="s">
        <v>5028</v>
      </c>
      <c r="AK14" s="16">
        <f t="shared" si="0"/>
        <v>13.800000000000182</v>
      </c>
      <c r="AL14" t="str">
        <f t="shared" si="1"/>
        <v xml:space="preserve">  </v>
      </c>
      <c r="AN14" s="23">
        <f t="shared" si="2"/>
        <v>8.0586634448322939E-2</v>
      </c>
      <c r="AQ14" s="25">
        <f t="shared" si="3"/>
        <v>0.46788534789840253</v>
      </c>
      <c r="AR14" s="41">
        <f t="shared" si="4"/>
        <v>2.1372757332361298</v>
      </c>
    </row>
    <row r="15" spans="1:44" x14ac:dyDescent="0.25">
      <c r="A15" s="3" t="s">
        <v>104</v>
      </c>
      <c r="B15" s="4" t="s">
        <v>54</v>
      </c>
      <c r="C15" s="3" t="s">
        <v>42</v>
      </c>
      <c r="D15" s="3" t="s">
        <v>55</v>
      </c>
      <c r="E15" s="3" t="s">
        <v>5012</v>
      </c>
      <c r="F15" s="3" t="s">
        <v>107</v>
      </c>
      <c r="G15" s="3" t="s">
        <v>111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46</v>
      </c>
      <c r="N15" s="3" t="s">
        <v>2523</v>
      </c>
      <c r="O15" s="3" t="s">
        <v>38</v>
      </c>
      <c r="P15" s="5" t="s">
        <v>2524</v>
      </c>
      <c r="Q15" s="3" t="s">
        <v>47</v>
      </c>
      <c r="R15" s="3" t="s">
        <v>47</v>
      </c>
      <c r="S15" s="3" t="s">
        <v>50</v>
      </c>
      <c r="T15" s="5" t="s">
        <v>46</v>
      </c>
      <c r="U15" s="3" t="s">
        <v>4182</v>
      </c>
      <c r="V15" s="3" t="s">
        <v>47</v>
      </c>
      <c r="W15" s="3" t="s">
        <v>176</v>
      </c>
      <c r="X15" s="5" t="s">
        <v>46</v>
      </c>
      <c r="Y15" s="3" t="s">
        <v>61</v>
      </c>
      <c r="Z15" s="3" t="s">
        <v>47</v>
      </c>
      <c r="AA15" s="3" t="s">
        <v>121</v>
      </c>
      <c r="AB15" s="5" t="s">
        <v>46</v>
      </c>
      <c r="AC15" s="3" t="s">
        <v>46</v>
      </c>
      <c r="AD15" s="3" t="s">
        <v>47</v>
      </c>
      <c r="AE15" s="3" t="s">
        <v>176</v>
      </c>
      <c r="AF15" s="5" t="s">
        <v>3211</v>
      </c>
      <c r="AG15" s="3" t="s">
        <v>184</v>
      </c>
      <c r="AH15" s="5" t="s">
        <v>5027</v>
      </c>
      <c r="AI15" s="3" t="s">
        <v>5029</v>
      </c>
      <c r="AK15" s="16">
        <f t="shared" si="0"/>
        <v>27.800000000000182</v>
      </c>
      <c r="AL15" t="str">
        <f t="shared" si="1"/>
        <v xml:space="preserve">  </v>
      </c>
      <c r="AN15" s="23">
        <f t="shared" si="2"/>
        <v>0.16255395510818613</v>
      </c>
      <c r="AQ15" s="25">
        <f t="shared" si="3"/>
        <v>0.43543482158620428</v>
      </c>
      <c r="AR15" s="41">
        <f t="shared" si="4"/>
        <v>2.2965549616753083</v>
      </c>
    </row>
    <row r="16" spans="1:44" x14ac:dyDescent="0.25">
      <c r="A16" s="3" t="s">
        <v>108</v>
      </c>
      <c r="B16" s="4" t="s">
        <v>3151</v>
      </c>
      <c r="C16" s="3" t="s">
        <v>42</v>
      </c>
      <c r="D16" s="3" t="s">
        <v>115</v>
      </c>
      <c r="E16" s="3" t="s">
        <v>5030</v>
      </c>
      <c r="F16" s="3" t="s">
        <v>851</v>
      </c>
      <c r="G16" s="3" t="s">
        <v>42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2519</v>
      </c>
      <c r="N16" s="3" t="s">
        <v>47</v>
      </c>
      <c r="O16" s="3" t="s">
        <v>38</v>
      </c>
      <c r="P16" s="6" t="s">
        <v>46</v>
      </c>
      <c r="Q16" s="7" t="s">
        <v>46</v>
      </c>
      <c r="R16" s="7" t="s">
        <v>46</v>
      </c>
      <c r="S16" s="7" t="s">
        <v>50</v>
      </c>
      <c r="T16" s="5" t="s">
        <v>46</v>
      </c>
      <c r="U16" s="3" t="s">
        <v>2565</v>
      </c>
      <c r="V16" s="3" t="s">
        <v>47</v>
      </c>
      <c r="W16" s="3" t="s">
        <v>176</v>
      </c>
      <c r="X16" s="5" t="s">
        <v>46</v>
      </c>
      <c r="Y16" s="3" t="s">
        <v>47</v>
      </c>
      <c r="Z16" s="3" t="s">
        <v>47</v>
      </c>
      <c r="AA16" s="3" t="s">
        <v>121</v>
      </c>
      <c r="AB16" s="5" t="s">
        <v>46</v>
      </c>
      <c r="AC16" s="3" t="s">
        <v>4907</v>
      </c>
      <c r="AD16" s="3" t="s">
        <v>47</v>
      </c>
      <c r="AE16" s="3" t="s">
        <v>176</v>
      </c>
      <c r="AF16" s="5" t="s">
        <v>2724</v>
      </c>
      <c r="AG16" s="3" t="s">
        <v>184</v>
      </c>
      <c r="AH16" s="5" t="s">
        <v>5031</v>
      </c>
      <c r="AI16" s="3" t="s">
        <v>5032</v>
      </c>
      <c r="AK16" s="16">
        <f t="shared" si="0"/>
        <v>401.42000000000007</v>
      </c>
      <c r="AL16" t="str">
        <f t="shared" si="1"/>
        <v>Svrcek, Milan</v>
      </c>
      <c r="AN16" s="23">
        <f t="shared" si="2"/>
        <v>2.350027551175192</v>
      </c>
      <c r="AQ16" s="25">
        <f t="shared" si="3"/>
        <v>9.3860107657355307E-3</v>
      </c>
      <c r="AR16" s="41">
        <f t="shared" si="4"/>
        <v>106.54153558512731</v>
      </c>
    </row>
    <row r="17" spans="1:44" x14ac:dyDescent="0.25">
      <c r="A17" s="3" t="s">
        <v>113</v>
      </c>
      <c r="B17" s="4" t="s">
        <v>796</v>
      </c>
      <c r="C17" s="3" t="s">
        <v>42</v>
      </c>
      <c r="D17" s="3" t="s">
        <v>90</v>
      </c>
      <c r="E17" s="3" t="s">
        <v>5033</v>
      </c>
      <c r="F17" s="3" t="s">
        <v>315</v>
      </c>
      <c r="G17" s="3" t="s">
        <v>111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4182</v>
      </c>
      <c r="N17" s="3" t="s">
        <v>47</v>
      </c>
      <c r="O17" s="3" t="s">
        <v>38</v>
      </c>
      <c r="P17" s="5" t="s">
        <v>46</v>
      </c>
      <c r="Q17" s="3" t="s">
        <v>40</v>
      </c>
      <c r="R17" s="3" t="s">
        <v>47</v>
      </c>
      <c r="S17" s="3" t="s">
        <v>50</v>
      </c>
      <c r="T17" s="5" t="s">
        <v>46</v>
      </c>
      <c r="U17" s="3" t="s">
        <v>4182</v>
      </c>
      <c r="V17" s="3" t="s">
        <v>47</v>
      </c>
      <c r="W17" s="3" t="s">
        <v>176</v>
      </c>
      <c r="X17" s="5" t="s">
        <v>46</v>
      </c>
      <c r="Y17" s="3" t="s">
        <v>46</v>
      </c>
      <c r="Z17" s="3" t="s">
        <v>47</v>
      </c>
      <c r="AA17" s="3" t="s">
        <v>121</v>
      </c>
      <c r="AB17" s="5" t="s">
        <v>46</v>
      </c>
      <c r="AC17" s="3" t="s">
        <v>2703</v>
      </c>
      <c r="AD17" s="3" t="s">
        <v>47</v>
      </c>
      <c r="AE17" s="3" t="s">
        <v>176</v>
      </c>
      <c r="AF17" s="5" t="s">
        <v>3215</v>
      </c>
      <c r="AG17" s="3" t="s">
        <v>184</v>
      </c>
      <c r="AH17" s="5" t="s">
        <v>5034</v>
      </c>
      <c r="AI17" s="3" t="s">
        <v>5035</v>
      </c>
      <c r="AK17" s="16">
        <f t="shared" si="0"/>
        <v>54.659999999999854</v>
      </c>
      <c r="AL17" t="str">
        <f t="shared" si="1"/>
        <v xml:space="preserve">  </v>
      </c>
      <c r="AN17" s="23">
        <f t="shared" si="2"/>
        <v>0.31981411460275033</v>
      </c>
      <c r="AQ17" s="25">
        <f t="shared" si="3"/>
        <v>0.3745546236117252</v>
      </c>
      <c r="AR17" s="41">
        <f t="shared" si="4"/>
        <v>2.6698375536184291</v>
      </c>
    </row>
    <row r="18" spans="1:44" x14ac:dyDescent="0.25">
      <c r="A18" s="3" t="s">
        <v>119</v>
      </c>
      <c r="B18" s="4" t="s">
        <v>2714</v>
      </c>
      <c r="C18" s="3" t="s">
        <v>42</v>
      </c>
      <c r="D18" s="3" t="s">
        <v>115</v>
      </c>
      <c r="E18" s="3" t="s">
        <v>5036</v>
      </c>
      <c r="F18" s="3" t="s">
        <v>472</v>
      </c>
      <c r="G18" s="3" t="s">
        <v>111</v>
      </c>
      <c r="H18" s="5" t="s">
        <v>46</v>
      </c>
      <c r="I18" s="3" t="s">
        <v>46</v>
      </c>
      <c r="J18" s="3" t="s">
        <v>46</v>
      </c>
      <c r="K18" s="3" t="s">
        <v>138</v>
      </c>
      <c r="L18" s="5" t="s">
        <v>46</v>
      </c>
      <c r="M18" s="3" t="s">
        <v>2703</v>
      </c>
      <c r="N18" s="3" t="s">
        <v>47</v>
      </c>
      <c r="O18" s="3" t="s">
        <v>38</v>
      </c>
      <c r="P18" s="5" t="s">
        <v>46</v>
      </c>
      <c r="Q18" s="3" t="s">
        <v>2525</v>
      </c>
      <c r="R18" s="3" t="s">
        <v>47</v>
      </c>
      <c r="S18" s="3" t="s">
        <v>50</v>
      </c>
      <c r="T18" s="5" t="s">
        <v>46</v>
      </c>
      <c r="U18" s="3" t="s">
        <v>48</v>
      </c>
      <c r="V18" s="3" t="s">
        <v>47</v>
      </c>
      <c r="W18" s="3" t="s">
        <v>176</v>
      </c>
      <c r="X18" s="5" t="s">
        <v>46</v>
      </c>
      <c r="Y18" s="3" t="s">
        <v>48</v>
      </c>
      <c r="Z18" s="3" t="s">
        <v>47</v>
      </c>
      <c r="AA18" s="3" t="s">
        <v>121</v>
      </c>
      <c r="AB18" s="5" t="s">
        <v>46</v>
      </c>
      <c r="AC18" s="3" t="s">
        <v>46</v>
      </c>
      <c r="AD18" s="3" t="s">
        <v>47</v>
      </c>
      <c r="AE18" s="3" t="s">
        <v>176</v>
      </c>
      <c r="AF18" s="5" t="s">
        <v>4149</v>
      </c>
      <c r="AG18" s="3" t="s">
        <v>567</v>
      </c>
      <c r="AH18" s="5" t="s">
        <v>5037</v>
      </c>
      <c r="AI18" s="3" t="s">
        <v>5038</v>
      </c>
      <c r="AK18" s="16">
        <f t="shared" si="0"/>
        <v>126.13000000000011</v>
      </c>
      <c r="AL18" t="str">
        <f t="shared" si="1"/>
        <v xml:space="preserve">  </v>
      </c>
      <c r="AN18" s="23">
        <f t="shared" si="2"/>
        <v>0.73825728657135348</v>
      </c>
      <c r="AQ18" s="25">
        <f t="shared" si="3"/>
        <v>0.23017905854354248</v>
      </c>
      <c r="AR18" s="41">
        <f t="shared" si="4"/>
        <v>4.3444438704697896</v>
      </c>
    </row>
    <row r="19" spans="1:44" x14ac:dyDescent="0.25">
      <c r="A19" s="3" t="s">
        <v>56</v>
      </c>
      <c r="B19" s="4" t="s">
        <v>2708</v>
      </c>
      <c r="C19" s="3" t="s">
        <v>63</v>
      </c>
      <c r="D19" s="3" t="s">
        <v>186</v>
      </c>
      <c r="E19" s="3" t="s">
        <v>5039</v>
      </c>
      <c r="F19" s="3" t="s">
        <v>220</v>
      </c>
      <c r="G19" s="3" t="s">
        <v>65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47</v>
      </c>
      <c r="O19" s="3" t="s">
        <v>38</v>
      </c>
      <c r="P19" s="5" t="s">
        <v>46</v>
      </c>
      <c r="Q19" s="3" t="s">
        <v>2524</v>
      </c>
      <c r="R19" s="3" t="s">
        <v>47</v>
      </c>
      <c r="S19" s="3" t="s">
        <v>50</v>
      </c>
      <c r="T19" s="5" t="s">
        <v>86</v>
      </c>
      <c r="U19" s="3" t="s">
        <v>47</v>
      </c>
      <c r="V19" s="3" t="s">
        <v>47</v>
      </c>
      <c r="W19" s="3" t="s">
        <v>176</v>
      </c>
      <c r="X19" s="5" t="s">
        <v>46</v>
      </c>
      <c r="Y19" s="3" t="s">
        <v>4907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4182</v>
      </c>
      <c r="AE19" s="3" t="s">
        <v>176</v>
      </c>
      <c r="AF19" s="5" t="s">
        <v>210</v>
      </c>
      <c r="AG19" s="3" t="s">
        <v>184</v>
      </c>
      <c r="AH19" s="5" t="s">
        <v>5040</v>
      </c>
      <c r="AI19" s="3" t="s">
        <v>5041</v>
      </c>
      <c r="AK19" s="16">
        <f t="shared" si="0"/>
        <v>41.980000000000018</v>
      </c>
      <c r="AL19" t="str">
        <f t="shared" si="1"/>
        <v xml:space="preserve">  </v>
      </c>
      <c r="AN19" s="23">
        <f t="shared" si="2"/>
        <v>0.24557514131938948</v>
      </c>
      <c r="AQ19" s="25">
        <f t="shared" si="3"/>
        <v>0.40300556719140523</v>
      </c>
      <c r="AR19" s="41">
        <f t="shared" si="4"/>
        <v>2.481355299801741</v>
      </c>
    </row>
    <row r="20" spans="1:44" x14ac:dyDescent="0.25">
      <c r="A20" s="3" t="s">
        <v>128</v>
      </c>
      <c r="B20" s="4" t="s">
        <v>1261</v>
      </c>
      <c r="C20" s="3" t="s">
        <v>42</v>
      </c>
      <c r="D20" s="3" t="s">
        <v>1260</v>
      </c>
      <c r="E20" s="3" t="s">
        <v>5042</v>
      </c>
      <c r="F20" s="3" t="s">
        <v>176</v>
      </c>
      <c r="G20" s="3" t="s">
        <v>65</v>
      </c>
      <c r="H20" s="5" t="s">
        <v>46</v>
      </c>
      <c r="I20" s="3" t="s">
        <v>46</v>
      </c>
      <c r="J20" s="3" t="s">
        <v>47</v>
      </c>
      <c r="K20" s="3" t="s">
        <v>64</v>
      </c>
      <c r="L20" s="5" t="s">
        <v>46</v>
      </c>
      <c r="M20" s="3" t="s">
        <v>46</v>
      </c>
      <c r="N20" s="3" t="s">
        <v>46</v>
      </c>
      <c r="O20" s="3" t="s">
        <v>439</v>
      </c>
      <c r="P20" s="5" t="s">
        <v>2524</v>
      </c>
      <c r="Q20" s="3" t="s">
        <v>47</v>
      </c>
      <c r="R20" s="3" t="s">
        <v>47</v>
      </c>
      <c r="S20" s="3" t="s">
        <v>368</v>
      </c>
      <c r="T20" s="5" t="s">
        <v>46</v>
      </c>
      <c r="U20" s="3" t="s">
        <v>2565</v>
      </c>
      <c r="V20" s="3" t="s">
        <v>47</v>
      </c>
      <c r="W20" s="3" t="s">
        <v>176</v>
      </c>
      <c r="X20" s="5" t="s">
        <v>46</v>
      </c>
      <c r="Y20" s="3" t="s">
        <v>46</v>
      </c>
      <c r="Z20" s="3" t="s">
        <v>40</v>
      </c>
      <c r="AA20" s="3" t="s">
        <v>121</v>
      </c>
      <c r="AB20" s="5" t="s">
        <v>46</v>
      </c>
      <c r="AC20" s="3" t="s">
        <v>46</v>
      </c>
      <c r="AD20" s="3" t="s">
        <v>4847</v>
      </c>
      <c r="AE20" s="3" t="s">
        <v>176</v>
      </c>
      <c r="AF20" s="5" t="s">
        <v>2538</v>
      </c>
      <c r="AG20" s="3" t="s">
        <v>2749</v>
      </c>
      <c r="AH20" s="5" t="s">
        <v>5043</v>
      </c>
      <c r="AI20" s="3" t="s">
        <v>5044</v>
      </c>
      <c r="AK20" s="16">
        <f t="shared" si="0"/>
        <v>65.599999999999909</v>
      </c>
      <c r="AL20" t="str">
        <f t="shared" si="1"/>
        <v xml:space="preserve">  </v>
      </c>
      <c r="AN20" s="23">
        <f t="shared" si="2"/>
        <v>0.38386572088981519</v>
      </c>
      <c r="AQ20" s="25">
        <f t="shared" si="3"/>
        <v>0.35053898715003173</v>
      </c>
      <c r="AR20" s="41">
        <f t="shared" si="4"/>
        <v>2.8527497272992264</v>
      </c>
    </row>
    <row r="21" spans="1:44" x14ac:dyDescent="0.25">
      <c r="A21" s="3" t="s">
        <v>131</v>
      </c>
      <c r="B21" s="4" t="s">
        <v>1487</v>
      </c>
      <c r="C21" s="3" t="s">
        <v>58</v>
      </c>
      <c r="D21" s="3" t="s">
        <v>377</v>
      </c>
      <c r="E21" s="3" t="s">
        <v>5045</v>
      </c>
      <c r="F21" s="3" t="s">
        <v>416</v>
      </c>
      <c r="G21" s="3" t="s">
        <v>65</v>
      </c>
      <c r="H21" s="5" t="s">
        <v>46</v>
      </c>
      <c r="I21" s="3" t="s">
        <v>46</v>
      </c>
      <c r="J21" s="3" t="s">
        <v>46</v>
      </c>
      <c r="K21" s="3" t="s">
        <v>138</v>
      </c>
      <c r="L21" s="5" t="s">
        <v>46</v>
      </c>
      <c r="M21" s="3" t="s">
        <v>47</v>
      </c>
      <c r="N21" s="3" t="s">
        <v>47</v>
      </c>
      <c r="O21" s="3" t="s">
        <v>38</v>
      </c>
      <c r="P21" s="5" t="s">
        <v>46</v>
      </c>
      <c r="Q21" s="3" t="s">
        <v>40</v>
      </c>
      <c r="R21" s="3" t="s">
        <v>47</v>
      </c>
      <c r="S21" s="3" t="s">
        <v>50</v>
      </c>
      <c r="T21" s="5" t="s">
        <v>46</v>
      </c>
      <c r="U21" s="3" t="s">
        <v>4273</v>
      </c>
      <c r="V21" s="3" t="s">
        <v>47</v>
      </c>
      <c r="W21" s="3" t="s">
        <v>176</v>
      </c>
      <c r="X21" s="5" t="s">
        <v>46</v>
      </c>
      <c r="Y21" s="3" t="s">
        <v>86</v>
      </c>
      <c r="Z21" s="3" t="s">
        <v>47</v>
      </c>
      <c r="AA21" s="3" t="s">
        <v>121</v>
      </c>
      <c r="AB21" s="6" t="s">
        <v>46</v>
      </c>
      <c r="AC21" s="7" t="s">
        <v>46</v>
      </c>
      <c r="AD21" s="7" t="s">
        <v>46</v>
      </c>
      <c r="AE21" s="7" t="s">
        <v>97</v>
      </c>
      <c r="AF21" s="5" t="s">
        <v>2538</v>
      </c>
      <c r="AG21" s="3" t="s">
        <v>191</v>
      </c>
      <c r="AH21" s="5" t="s">
        <v>5043</v>
      </c>
      <c r="AI21" s="3" t="s">
        <v>5046</v>
      </c>
      <c r="AK21" s="16">
        <f t="shared" si="0"/>
        <v>159.59999999999991</v>
      </c>
      <c r="AL21" t="str">
        <f t="shared" si="1"/>
        <v xml:space="preserve">  </v>
      </c>
      <c r="AN21" s="23">
        <f t="shared" si="2"/>
        <v>0.93421773103461103</v>
      </c>
      <c r="AQ21" s="25">
        <f t="shared" si="3"/>
        <v>0.17509579562045774</v>
      </c>
      <c r="AR21" s="41">
        <f t="shared" si="4"/>
        <v>5.7111594053784502</v>
      </c>
    </row>
    <row r="22" spans="1:44" x14ac:dyDescent="0.25">
      <c r="A22" s="3" t="s">
        <v>64</v>
      </c>
      <c r="B22" s="4" t="s">
        <v>371</v>
      </c>
      <c r="C22" s="3" t="s">
        <v>42</v>
      </c>
      <c r="D22" s="3" t="s">
        <v>372</v>
      </c>
      <c r="E22" s="3" t="s">
        <v>5047</v>
      </c>
      <c r="F22" s="3" t="s">
        <v>188</v>
      </c>
      <c r="G22" s="3" t="s">
        <v>111</v>
      </c>
      <c r="H22" s="5" t="s">
        <v>46</v>
      </c>
      <c r="I22" s="3" t="s">
        <v>46</v>
      </c>
      <c r="J22" s="3" t="s">
        <v>47</v>
      </c>
      <c r="K22" s="3" t="s">
        <v>64</v>
      </c>
      <c r="L22" s="5" t="s">
        <v>46</v>
      </c>
      <c r="M22" s="3" t="s">
        <v>46</v>
      </c>
      <c r="N22" s="3" t="s">
        <v>2519</v>
      </c>
      <c r="O22" s="3" t="s">
        <v>210</v>
      </c>
      <c r="P22" s="5" t="s">
        <v>61</v>
      </c>
      <c r="Q22" s="3" t="s">
        <v>47</v>
      </c>
      <c r="R22" s="3" t="s">
        <v>47</v>
      </c>
      <c r="S22" s="3" t="s">
        <v>50</v>
      </c>
      <c r="T22" s="5" t="s">
        <v>46</v>
      </c>
      <c r="U22" s="3" t="s">
        <v>48</v>
      </c>
      <c r="V22" s="3" t="s">
        <v>47</v>
      </c>
      <c r="W22" s="3" t="s">
        <v>176</v>
      </c>
      <c r="X22" s="5" t="s">
        <v>46</v>
      </c>
      <c r="Y22" s="3" t="s">
        <v>46</v>
      </c>
      <c r="Z22" s="3" t="s">
        <v>47</v>
      </c>
      <c r="AA22" s="3" t="s">
        <v>121</v>
      </c>
      <c r="AB22" s="5" t="s">
        <v>46</v>
      </c>
      <c r="AC22" s="3" t="s">
        <v>2703</v>
      </c>
      <c r="AD22" s="3" t="s">
        <v>47</v>
      </c>
      <c r="AE22" s="3" t="s">
        <v>176</v>
      </c>
      <c r="AF22" s="5" t="s">
        <v>2538</v>
      </c>
      <c r="AG22" s="3" t="s">
        <v>242</v>
      </c>
      <c r="AH22" s="5" t="s">
        <v>5043</v>
      </c>
      <c r="AI22" s="3" t="s">
        <v>5048</v>
      </c>
      <c r="AK22" s="16">
        <f t="shared" si="0"/>
        <v>86.599999999999909</v>
      </c>
      <c r="AL22" t="str">
        <f t="shared" si="1"/>
        <v xml:space="preserve">  </v>
      </c>
      <c r="AN22" s="23">
        <f t="shared" si="2"/>
        <v>0.50681670187961003</v>
      </c>
      <c r="AQ22" s="25">
        <f t="shared" si="3"/>
        <v>0.30614171813970459</v>
      </c>
      <c r="AR22" s="41">
        <f t="shared" si="4"/>
        <v>3.2664610562604226</v>
      </c>
    </row>
    <row r="23" spans="1:44" x14ac:dyDescent="0.25">
      <c r="A23" s="3" t="s">
        <v>138</v>
      </c>
      <c r="B23" s="4" t="s">
        <v>3396</v>
      </c>
      <c r="C23" s="3" t="s">
        <v>42</v>
      </c>
      <c r="D23" s="3" t="s">
        <v>380</v>
      </c>
      <c r="E23" s="3" t="s">
        <v>5049</v>
      </c>
      <c r="F23" s="3" t="s">
        <v>64</v>
      </c>
      <c r="G23" s="3" t="s">
        <v>45</v>
      </c>
      <c r="H23" s="5" t="s">
        <v>46</v>
      </c>
      <c r="I23" s="3" t="s">
        <v>46</v>
      </c>
      <c r="J23" s="3" t="s">
        <v>47</v>
      </c>
      <c r="K23" s="3" t="s">
        <v>143</v>
      </c>
      <c r="L23" s="5" t="s">
        <v>46</v>
      </c>
      <c r="M23" s="3" t="s">
        <v>46</v>
      </c>
      <c r="N23" s="3" t="s">
        <v>46</v>
      </c>
      <c r="O23" s="3" t="s">
        <v>821</v>
      </c>
      <c r="P23" s="5" t="s">
        <v>46</v>
      </c>
      <c r="Q23" s="3" t="s">
        <v>2524</v>
      </c>
      <c r="R23" s="3" t="s">
        <v>47</v>
      </c>
      <c r="S23" s="3" t="s">
        <v>50</v>
      </c>
      <c r="T23" s="5" t="s">
        <v>46</v>
      </c>
      <c r="U23" s="3" t="s">
        <v>48</v>
      </c>
      <c r="V23" s="3" t="s">
        <v>47</v>
      </c>
      <c r="W23" s="3" t="s">
        <v>176</v>
      </c>
      <c r="X23" s="5" t="s">
        <v>46</v>
      </c>
      <c r="Y23" s="3" t="s">
        <v>2564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2538</v>
      </c>
      <c r="AG23" s="3" t="s">
        <v>246</v>
      </c>
      <c r="AH23" s="5" t="s">
        <v>5043</v>
      </c>
      <c r="AI23" s="3" t="s">
        <v>5050</v>
      </c>
      <c r="AK23" s="16">
        <f t="shared" ref="AK23:AK71" si="5">IF(OR(E23="", ISBLANK(E23)), AH23-AH23,AH23-E23)</f>
        <v>-69.400000000000091</v>
      </c>
      <c r="AL23" t="str">
        <f t="shared" ref="AL23:AL71" si="6">IF(AK23&gt;300,B23,"  ")</f>
        <v xml:space="preserve">  </v>
      </c>
      <c r="AN23" s="23">
        <f t="shared" ref="AN23:AN71" si="7">(AK23-$AO$5)/$AP$5</f>
        <v>-0.40653344261600854</v>
      </c>
      <c r="AQ23" s="25">
        <f t="shared" si="3"/>
        <v>0.65782465510583887</v>
      </c>
      <c r="AR23" s="41">
        <f t="shared" si="4"/>
        <v>1.5201619340933759</v>
      </c>
    </row>
    <row r="24" spans="1:44" x14ac:dyDescent="0.25">
      <c r="A24" s="3" t="s">
        <v>143</v>
      </c>
      <c r="B24" s="4" t="s">
        <v>2821</v>
      </c>
      <c r="C24" s="3" t="s">
        <v>42</v>
      </c>
      <c r="D24" s="3" t="s">
        <v>354</v>
      </c>
      <c r="E24" s="3" t="s">
        <v>5051</v>
      </c>
      <c r="F24" s="3" t="s">
        <v>108</v>
      </c>
      <c r="G24" s="3" t="s">
        <v>45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2703</v>
      </c>
      <c r="M24" s="3" t="s">
        <v>47</v>
      </c>
      <c r="N24" s="3" t="s">
        <v>47</v>
      </c>
      <c r="O24" s="3" t="s">
        <v>38</v>
      </c>
      <c r="P24" s="5" t="s">
        <v>46</v>
      </c>
      <c r="Q24" s="3" t="s">
        <v>2525</v>
      </c>
      <c r="R24" s="3" t="s">
        <v>47</v>
      </c>
      <c r="S24" s="3" t="s">
        <v>50</v>
      </c>
      <c r="T24" s="5" t="s">
        <v>46</v>
      </c>
      <c r="U24" s="3" t="s">
        <v>86</v>
      </c>
      <c r="V24" s="3" t="s">
        <v>47</v>
      </c>
      <c r="W24" s="3" t="s">
        <v>176</v>
      </c>
      <c r="X24" s="5" t="s">
        <v>46</v>
      </c>
      <c r="Y24" s="3" t="s">
        <v>46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47</v>
      </c>
      <c r="AE24" s="3" t="s">
        <v>176</v>
      </c>
      <c r="AF24" s="5" t="s">
        <v>2538</v>
      </c>
      <c r="AG24" s="3" t="s">
        <v>184</v>
      </c>
      <c r="AH24" s="5" t="s">
        <v>5043</v>
      </c>
      <c r="AI24" s="3" t="s">
        <v>5052</v>
      </c>
      <c r="AK24" s="16">
        <f t="shared" si="5"/>
        <v>-123.40000000000009</v>
      </c>
      <c r="AL24" t="str">
        <f t="shared" si="6"/>
        <v xml:space="preserve">  </v>
      </c>
      <c r="AN24" s="23">
        <f t="shared" si="7"/>
        <v>-0.72269310801833808</v>
      </c>
      <c r="AQ24" s="25">
        <f t="shared" si="3"/>
        <v>0.76506577463180847</v>
      </c>
      <c r="AR24" s="41">
        <f t="shared" si="4"/>
        <v>1.3070771601059461</v>
      </c>
    </row>
    <row r="25" spans="1:44" x14ac:dyDescent="0.25">
      <c r="A25" s="3" t="s">
        <v>146</v>
      </c>
      <c r="B25" s="4" t="s">
        <v>5053</v>
      </c>
      <c r="C25" s="3" t="s">
        <v>42</v>
      </c>
      <c r="D25" s="3" t="s">
        <v>90</v>
      </c>
      <c r="E25" s="3" t="s">
        <v>3704</v>
      </c>
      <c r="F25" s="3" t="s">
        <v>66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64</v>
      </c>
      <c r="L25" s="5" t="s">
        <v>46</v>
      </c>
      <c r="M25" s="3" t="s">
        <v>2565</v>
      </c>
      <c r="N25" s="3" t="s">
        <v>47</v>
      </c>
      <c r="O25" s="3" t="s">
        <v>38</v>
      </c>
      <c r="P25" s="6" t="s">
        <v>46</v>
      </c>
      <c r="Q25" s="7" t="s">
        <v>46</v>
      </c>
      <c r="R25" s="7" t="s">
        <v>46</v>
      </c>
      <c r="S25" s="7" t="s">
        <v>50</v>
      </c>
      <c r="T25" s="5" t="s">
        <v>46</v>
      </c>
      <c r="U25" s="3" t="s">
        <v>2565</v>
      </c>
      <c r="V25" s="3" t="s">
        <v>47</v>
      </c>
      <c r="W25" s="3" t="s">
        <v>176</v>
      </c>
      <c r="X25" s="5" t="s">
        <v>46</v>
      </c>
      <c r="Y25" s="3" t="s">
        <v>47</v>
      </c>
      <c r="Z25" s="3" t="s">
        <v>47</v>
      </c>
      <c r="AA25" s="3" t="s">
        <v>121</v>
      </c>
      <c r="AB25" s="5" t="s">
        <v>46</v>
      </c>
      <c r="AC25" s="3" t="s">
        <v>2518</v>
      </c>
      <c r="AD25" s="3" t="s">
        <v>47</v>
      </c>
      <c r="AE25" s="3" t="s">
        <v>176</v>
      </c>
      <c r="AF25" s="5" t="s">
        <v>4162</v>
      </c>
      <c r="AG25" s="3" t="s">
        <v>237</v>
      </c>
      <c r="AH25" s="5" t="s">
        <v>5054</v>
      </c>
      <c r="AI25" s="3" t="s">
        <v>5055</v>
      </c>
      <c r="AK25" s="16">
        <f t="shared" si="5"/>
        <v>232.2199999999998</v>
      </c>
      <c r="AL25" t="str">
        <f t="shared" si="6"/>
        <v xml:space="preserve">  </v>
      </c>
      <c r="AN25" s="23">
        <f t="shared" si="7"/>
        <v>1.3593939329145579</v>
      </c>
      <c r="AQ25" s="25">
        <f t="shared" si="3"/>
        <v>8.7010896310334984E-2</v>
      </c>
      <c r="AR25" s="41">
        <f t="shared" si="4"/>
        <v>11.492813456758082</v>
      </c>
    </row>
    <row r="26" spans="1:44" x14ac:dyDescent="0.25">
      <c r="A26" s="3" t="s">
        <v>149</v>
      </c>
      <c r="B26" s="4" t="s">
        <v>4073</v>
      </c>
      <c r="C26" s="3" t="s">
        <v>58</v>
      </c>
      <c r="D26" s="3" t="s">
        <v>1103</v>
      </c>
      <c r="E26" s="3" t="s">
        <v>5056</v>
      </c>
      <c r="F26" s="3" t="s">
        <v>146</v>
      </c>
      <c r="G26" s="3" t="s">
        <v>45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46</v>
      </c>
      <c r="M26" s="3" t="s">
        <v>46</v>
      </c>
      <c r="N26" s="3" t="s">
        <v>2703</v>
      </c>
      <c r="O26" s="3" t="s">
        <v>340</v>
      </c>
      <c r="P26" s="5" t="s">
        <v>46</v>
      </c>
      <c r="Q26" s="3" t="s">
        <v>2565</v>
      </c>
      <c r="R26" s="3" t="s">
        <v>47</v>
      </c>
      <c r="S26" s="3" t="s">
        <v>50</v>
      </c>
      <c r="T26" s="5" t="s">
        <v>46</v>
      </c>
      <c r="U26" s="3" t="s">
        <v>2565</v>
      </c>
      <c r="V26" s="3" t="s">
        <v>47</v>
      </c>
      <c r="W26" s="3" t="s">
        <v>176</v>
      </c>
      <c r="X26" s="5" t="s">
        <v>47</v>
      </c>
      <c r="Y26" s="3" t="s">
        <v>47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4182</v>
      </c>
      <c r="AE26" s="3" t="s">
        <v>176</v>
      </c>
      <c r="AF26" s="5" t="s">
        <v>2604</v>
      </c>
      <c r="AG26" s="3" t="s">
        <v>215</v>
      </c>
      <c r="AH26" s="5" t="s">
        <v>5057</v>
      </c>
      <c r="AI26" s="3" t="s">
        <v>5058</v>
      </c>
      <c r="AK26" s="16">
        <f t="shared" si="5"/>
        <v>-85.309999999999945</v>
      </c>
      <c r="AL26" t="str">
        <f t="shared" si="6"/>
        <v xml:space="preserve">  </v>
      </c>
      <c r="AN26" s="23">
        <f t="shared" si="7"/>
        <v>-0.4996834477373237</v>
      </c>
      <c r="AQ26" s="25">
        <f t="shared" si="3"/>
        <v>0.69135100537990613</v>
      </c>
      <c r="AR26" s="41">
        <f t="shared" si="4"/>
        <v>1.446443257069522</v>
      </c>
    </row>
    <row r="27" spans="1:44" x14ac:dyDescent="0.25">
      <c r="A27" s="3" t="s">
        <v>154</v>
      </c>
      <c r="B27" s="4" t="s">
        <v>2871</v>
      </c>
      <c r="C27" s="3" t="s">
        <v>42</v>
      </c>
      <c r="D27" s="3" t="s">
        <v>90</v>
      </c>
      <c r="E27" s="3" t="s">
        <v>5059</v>
      </c>
      <c r="F27" s="3" t="s">
        <v>443</v>
      </c>
      <c r="G27" s="3" t="s">
        <v>42</v>
      </c>
      <c r="H27" s="5" t="s">
        <v>46</v>
      </c>
      <c r="I27" s="3" t="s">
        <v>46</v>
      </c>
      <c r="J27" s="3" t="s">
        <v>46</v>
      </c>
      <c r="K27" s="3" t="s">
        <v>128</v>
      </c>
      <c r="L27" s="5" t="s">
        <v>46</v>
      </c>
      <c r="M27" s="3" t="s">
        <v>46</v>
      </c>
      <c r="N27" s="3" t="s">
        <v>46</v>
      </c>
      <c r="O27" s="3" t="s">
        <v>355</v>
      </c>
      <c r="P27" s="5" t="s">
        <v>40</v>
      </c>
      <c r="Q27" s="3" t="s">
        <v>47</v>
      </c>
      <c r="R27" s="3" t="s">
        <v>47</v>
      </c>
      <c r="S27" s="3" t="s">
        <v>50</v>
      </c>
      <c r="T27" s="5" t="s">
        <v>46</v>
      </c>
      <c r="U27" s="3" t="s">
        <v>2565</v>
      </c>
      <c r="V27" s="3" t="s">
        <v>47</v>
      </c>
      <c r="W27" s="3" t="s">
        <v>176</v>
      </c>
      <c r="X27" s="5" t="s">
        <v>40</v>
      </c>
      <c r="Y27" s="3" t="s">
        <v>47</v>
      </c>
      <c r="Z27" s="3" t="s">
        <v>47</v>
      </c>
      <c r="AA27" s="3" t="s">
        <v>121</v>
      </c>
      <c r="AB27" s="5" t="s">
        <v>46</v>
      </c>
      <c r="AC27" s="3" t="s">
        <v>46</v>
      </c>
      <c r="AD27" s="3" t="s">
        <v>2703</v>
      </c>
      <c r="AE27" s="3" t="s">
        <v>176</v>
      </c>
      <c r="AF27" s="5" t="s">
        <v>4891</v>
      </c>
      <c r="AG27" s="3" t="s">
        <v>1291</v>
      </c>
      <c r="AH27" s="5" t="s">
        <v>5060</v>
      </c>
      <c r="AI27" s="3" t="s">
        <v>5061</v>
      </c>
      <c r="AK27" s="16">
        <f t="shared" si="5"/>
        <v>64.0300000000002</v>
      </c>
      <c r="AL27" t="str">
        <f t="shared" si="6"/>
        <v xml:space="preserve">  </v>
      </c>
      <c r="AN27" s="23">
        <f t="shared" si="7"/>
        <v>0.37467367135867508</v>
      </c>
      <c r="AQ27" s="25">
        <f t="shared" si="3"/>
        <v>0.35395158771778823</v>
      </c>
      <c r="AR27" s="41">
        <f t="shared" si="4"/>
        <v>2.8252451315384901</v>
      </c>
    </row>
    <row r="28" spans="1:44" x14ac:dyDescent="0.25">
      <c r="A28" s="3" t="s">
        <v>157</v>
      </c>
      <c r="B28" s="4" t="s">
        <v>95</v>
      </c>
      <c r="C28" s="3" t="s">
        <v>42</v>
      </c>
      <c r="D28" s="3" t="s">
        <v>55</v>
      </c>
      <c r="E28" s="3" t="s">
        <v>5062</v>
      </c>
      <c r="F28" s="3" t="s">
        <v>85</v>
      </c>
      <c r="G28" s="3" t="s">
        <v>111</v>
      </c>
      <c r="H28" s="5" t="s">
        <v>46</v>
      </c>
      <c r="I28" s="3" t="s">
        <v>46</v>
      </c>
      <c r="J28" s="3" t="s">
        <v>47</v>
      </c>
      <c r="K28" s="3" t="s">
        <v>143</v>
      </c>
      <c r="L28" s="5" t="s">
        <v>46</v>
      </c>
      <c r="M28" s="3" t="s">
        <v>2519</v>
      </c>
      <c r="N28" s="3" t="s">
        <v>47</v>
      </c>
      <c r="O28" s="3" t="s">
        <v>38</v>
      </c>
      <c r="P28" s="5" t="s">
        <v>2519</v>
      </c>
      <c r="Q28" s="3" t="s">
        <v>47</v>
      </c>
      <c r="R28" s="3" t="s">
        <v>47</v>
      </c>
      <c r="S28" s="3" t="s">
        <v>50</v>
      </c>
      <c r="T28" s="5" t="s">
        <v>46</v>
      </c>
      <c r="U28" s="3" t="s">
        <v>2565</v>
      </c>
      <c r="V28" s="3" t="s">
        <v>47</v>
      </c>
      <c r="W28" s="3" t="s">
        <v>176</v>
      </c>
      <c r="X28" s="5" t="s">
        <v>46</v>
      </c>
      <c r="Y28" s="3" t="s">
        <v>46</v>
      </c>
      <c r="Z28" s="3" t="s">
        <v>86</v>
      </c>
      <c r="AA28" s="3" t="s">
        <v>121</v>
      </c>
      <c r="AB28" s="5" t="s">
        <v>46</v>
      </c>
      <c r="AC28" s="3" t="s">
        <v>2703</v>
      </c>
      <c r="AD28" s="3" t="s">
        <v>47</v>
      </c>
      <c r="AE28" s="3" t="s">
        <v>176</v>
      </c>
      <c r="AF28" s="5" t="s">
        <v>4891</v>
      </c>
      <c r="AG28" s="3" t="s">
        <v>184</v>
      </c>
      <c r="AH28" s="5" t="s">
        <v>5060</v>
      </c>
      <c r="AI28" s="3" t="s">
        <v>5063</v>
      </c>
      <c r="AK28" s="16">
        <f t="shared" si="5"/>
        <v>128.0300000000002</v>
      </c>
      <c r="AL28" t="str">
        <f t="shared" si="6"/>
        <v xml:space="preserve">  </v>
      </c>
      <c r="AN28" s="23">
        <f t="shared" si="7"/>
        <v>0.74938142294662113</v>
      </c>
      <c r="AQ28" s="25">
        <f t="shared" si="3"/>
        <v>0.22681367228704785</v>
      </c>
      <c r="AR28" s="41">
        <f t="shared" si="4"/>
        <v>4.4089052918046017</v>
      </c>
    </row>
    <row r="29" spans="1:44" x14ac:dyDescent="0.25">
      <c r="A29" s="3" t="s">
        <v>2228</v>
      </c>
      <c r="B29" s="4" t="s">
        <v>364</v>
      </c>
      <c r="C29" s="3" t="s">
        <v>42</v>
      </c>
      <c r="D29" s="3" t="s">
        <v>365</v>
      </c>
      <c r="E29" s="3" t="s">
        <v>5064</v>
      </c>
      <c r="F29" s="3" t="s">
        <v>210</v>
      </c>
      <c r="G29" s="3" t="s">
        <v>111</v>
      </c>
      <c r="H29" s="5" t="s">
        <v>46</v>
      </c>
      <c r="I29" s="3" t="s">
        <v>46</v>
      </c>
      <c r="J29" s="3" t="s">
        <v>46</v>
      </c>
      <c r="K29" s="3" t="s">
        <v>143</v>
      </c>
      <c r="L29" s="5" t="s">
        <v>46</v>
      </c>
      <c r="M29" s="3" t="s">
        <v>2525</v>
      </c>
      <c r="N29" s="3" t="s">
        <v>47</v>
      </c>
      <c r="O29" s="3" t="s">
        <v>38</v>
      </c>
      <c r="P29" s="5" t="s">
        <v>61</v>
      </c>
      <c r="Q29" s="3" t="s">
        <v>47</v>
      </c>
      <c r="R29" s="3" t="s">
        <v>47</v>
      </c>
      <c r="S29" s="3" t="s">
        <v>50</v>
      </c>
      <c r="T29" s="5" t="s">
        <v>46</v>
      </c>
      <c r="U29" s="3" t="s">
        <v>4273</v>
      </c>
      <c r="V29" s="3" t="s">
        <v>47</v>
      </c>
      <c r="W29" s="3" t="s">
        <v>176</v>
      </c>
      <c r="X29" s="5" t="s">
        <v>4842</v>
      </c>
      <c r="Y29" s="3" t="s">
        <v>47</v>
      </c>
      <c r="Z29" s="3" t="s">
        <v>47</v>
      </c>
      <c r="AA29" s="3" t="s">
        <v>121</v>
      </c>
      <c r="AB29" s="5" t="s">
        <v>46</v>
      </c>
      <c r="AC29" s="3" t="s">
        <v>46</v>
      </c>
      <c r="AD29" s="3" t="s">
        <v>4182</v>
      </c>
      <c r="AE29" s="3" t="s">
        <v>176</v>
      </c>
      <c r="AF29" s="5" t="s">
        <v>5065</v>
      </c>
      <c r="AG29" s="3" t="s">
        <v>184</v>
      </c>
      <c r="AH29" s="5" t="s">
        <v>5066</v>
      </c>
      <c r="AI29" s="3" t="s">
        <v>5067</v>
      </c>
      <c r="AK29" s="16">
        <f t="shared" si="5"/>
        <v>6.7399999999997817</v>
      </c>
      <c r="AL29" t="str">
        <f t="shared" si="6"/>
        <v xml:space="preserve">  </v>
      </c>
      <c r="AN29" s="23">
        <f t="shared" si="7"/>
        <v>3.9251685601275295E-2</v>
      </c>
      <c r="AQ29" s="25">
        <f t="shared" si="3"/>
        <v>0.48434486310453795</v>
      </c>
      <c r="AR29" s="41">
        <f t="shared" si="4"/>
        <v>2.0646445873096133</v>
      </c>
    </row>
    <row r="30" spans="1:44" x14ac:dyDescent="0.25">
      <c r="A30" s="3" t="s">
        <v>2228</v>
      </c>
      <c r="B30" s="4" t="s">
        <v>487</v>
      </c>
      <c r="C30" s="3" t="s">
        <v>58</v>
      </c>
      <c r="D30" s="3" t="s">
        <v>426</v>
      </c>
      <c r="E30" s="3" t="s">
        <v>5068</v>
      </c>
      <c r="F30" s="3" t="s">
        <v>571</v>
      </c>
      <c r="G30" s="3" t="s">
        <v>111</v>
      </c>
      <c r="H30" s="5" t="s">
        <v>46</v>
      </c>
      <c r="I30" s="3" t="s">
        <v>46</v>
      </c>
      <c r="J30" s="3" t="s">
        <v>47</v>
      </c>
      <c r="K30" s="3" t="s">
        <v>143</v>
      </c>
      <c r="L30" s="5" t="s">
        <v>46</v>
      </c>
      <c r="M30" s="3" t="s">
        <v>2524</v>
      </c>
      <c r="N30" s="3" t="s">
        <v>47</v>
      </c>
      <c r="O30" s="3" t="s">
        <v>38</v>
      </c>
      <c r="P30" s="6" t="s">
        <v>46</v>
      </c>
      <c r="Q30" s="7" t="s">
        <v>46</v>
      </c>
      <c r="R30" s="7" t="s">
        <v>46</v>
      </c>
      <c r="S30" s="7" t="s">
        <v>50</v>
      </c>
      <c r="T30" s="5" t="s">
        <v>46</v>
      </c>
      <c r="U30" s="3" t="s">
        <v>4273</v>
      </c>
      <c r="V30" s="3" t="s">
        <v>47</v>
      </c>
      <c r="W30" s="3" t="s">
        <v>176</v>
      </c>
      <c r="X30" s="5" t="s">
        <v>86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5065</v>
      </c>
      <c r="AG30" s="3" t="s">
        <v>184</v>
      </c>
      <c r="AH30" s="5" t="s">
        <v>5066</v>
      </c>
      <c r="AI30" s="3" t="s">
        <v>5069</v>
      </c>
      <c r="AK30" s="16">
        <f t="shared" si="5"/>
        <v>120.73999999999978</v>
      </c>
      <c r="AL30" t="str">
        <f t="shared" si="6"/>
        <v xml:space="preserve">  </v>
      </c>
      <c r="AN30" s="23">
        <f t="shared" si="7"/>
        <v>0.70669986811730423</v>
      </c>
      <c r="AQ30" s="25">
        <f t="shared" si="3"/>
        <v>0.23987650577112762</v>
      </c>
      <c r="AR30" s="41">
        <f t="shared" si="4"/>
        <v>4.1688117674772442</v>
      </c>
    </row>
    <row r="31" spans="1:44" x14ac:dyDescent="0.25">
      <c r="A31" s="3" t="s">
        <v>297</v>
      </c>
      <c r="B31" s="4" t="s">
        <v>89</v>
      </c>
      <c r="C31" s="3" t="s">
        <v>42</v>
      </c>
      <c r="D31" s="3" t="s">
        <v>90</v>
      </c>
      <c r="E31" s="3" t="s">
        <v>5070</v>
      </c>
      <c r="F31" s="3" t="s">
        <v>355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46</v>
      </c>
      <c r="N31" s="3" t="s">
        <v>4907</v>
      </c>
      <c r="O31" s="3" t="s">
        <v>38</v>
      </c>
      <c r="P31" s="5" t="s">
        <v>48</v>
      </c>
      <c r="Q31" s="3" t="s">
        <v>47</v>
      </c>
      <c r="R31" s="3" t="s">
        <v>47</v>
      </c>
      <c r="S31" s="3" t="s">
        <v>50</v>
      </c>
      <c r="T31" s="5" t="s">
        <v>46</v>
      </c>
      <c r="U31" s="3" t="s">
        <v>2564</v>
      </c>
      <c r="V31" s="3" t="s">
        <v>47</v>
      </c>
      <c r="W31" s="3" t="s">
        <v>176</v>
      </c>
      <c r="X31" s="5" t="s">
        <v>46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2518</v>
      </c>
      <c r="AD31" s="3" t="s">
        <v>47</v>
      </c>
      <c r="AE31" s="3" t="s">
        <v>176</v>
      </c>
      <c r="AF31" s="5" t="s">
        <v>67</v>
      </c>
      <c r="AG31" s="3" t="s">
        <v>184</v>
      </c>
      <c r="AH31" s="5" t="s">
        <v>5071</v>
      </c>
      <c r="AI31" s="3" t="s">
        <v>5072</v>
      </c>
      <c r="AK31" s="16">
        <f t="shared" si="5"/>
        <v>-27.159999999999854</v>
      </c>
      <c r="AL31" t="str">
        <f t="shared" si="6"/>
        <v xml:space="preserve">  </v>
      </c>
      <c r="AN31" s="23">
        <f t="shared" si="7"/>
        <v>-0.15922632656796276</v>
      </c>
      <c r="AQ31" s="25">
        <f t="shared" si="3"/>
        <v>0.56325471857335074</v>
      </c>
      <c r="AR31" s="41">
        <f t="shared" si="4"/>
        <v>1.7753956904841683</v>
      </c>
    </row>
    <row r="32" spans="1:44" x14ac:dyDescent="0.25">
      <c r="A32" s="3" t="s">
        <v>134</v>
      </c>
      <c r="B32" s="4" t="s">
        <v>3997</v>
      </c>
      <c r="C32" s="3" t="s">
        <v>63</v>
      </c>
      <c r="D32" s="3" t="s">
        <v>1103</v>
      </c>
      <c r="E32" s="3" t="s">
        <v>5073</v>
      </c>
      <c r="F32" s="3" t="s">
        <v>294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46</v>
      </c>
      <c r="M32" s="3" t="s">
        <v>2524</v>
      </c>
      <c r="N32" s="3" t="s">
        <v>47</v>
      </c>
      <c r="O32" s="3" t="s">
        <v>38</v>
      </c>
      <c r="P32" s="5" t="s">
        <v>2519</v>
      </c>
      <c r="Q32" s="3" t="s">
        <v>47</v>
      </c>
      <c r="R32" s="3" t="s">
        <v>47</v>
      </c>
      <c r="S32" s="3" t="s">
        <v>50</v>
      </c>
      <c r="T32" s="5" t="s">
        <v>4847</v>
      </c>
      <c r="U32" s="3" t="s">
        <v>47</v>
      </c>
      <c r="V32" s="3" t="s">
        <v>47</v>
      </c>
      <c r="W32" s="3" t="s">
        <v>176</v>
      </c>
      <c r="X32" s="5" t="s">
        <v>46</v>
      </c>
      <c r="Y32" s="3" t="s">
        <v>46</v>
      </c>
      <c r="Z32" s="3" t="s">
        <v>47</v>
      </c>
      <c r="AA32" s="3" t="s">
        <v>121</v>
      </c>
      <c r="AB32" s="5" t="s">
        <v>46</v>
      </c>
      <c r="AC32" s="3" t="s">
        <v>46</v>
      </c>
      <c r="AD32" s="3" t="s">
        <v>40</v>
      </c>
      <c r="AE32" s="3" t="s">
        <v>176</v>
      </c>
      <c r="AF32" s="5" t="s">
        <v>5074</v>
      </c>
      <c r="AG32" s="3" t="s">
        <v>184</v>
      </c>
      <c r="AH32" s="5" t="s">
        <v>5075</v>
      </c>
      <c r="AI32" s="3" t="s">
        <v>3044</v>
      </c>
      <c r="AK32" s="16">
        <f t="shared" si="5"/>
        <v>-2.5500000000001819</v>
      </c>
      <c r="AL32" t="str">
        <f t="shared" si="6"/>
        <v xml:space="preserve">  </v>
      </c>
      <c r="AN32" s="23">
        <f t="shared" si="7"/>
        <v>-1.5139486465162295E-2</v>
      </c>
      <c r="AQ32" s="25">
        <f t="shared" si="3"/>
        <v>0.5060395505387294</v>
      </c>
      <c r="AR32" s="41">
        <f t="shared" si="4"/>
        <v>1.9761301244841447</v>
      </c>
    </row>
    <row r="33" spans="1:44" x14ac:dyDescent="0.25">
      <c r="A33" s="3" t="s">
        <v>208</v>
      </c>
      <c r="B33" s="4" t="s">
        <v>376</v>
      </c>
      <c r="C33" s="3" t="s">
        <v>42</v>
      </c>
      <c r="D33" s="3" t="s">
        <v>377</v>
      </c>
      <c r="E33" s="3" t="s">
        <v>5076</v>
      </c>
      <c r="F33" s="3" t="s">
        <v>131</v>
      </c>
      <c r="G33" s="3" t="s">
        <v>45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46</v>
      </c>
      <c r="N33" s="3" t="s">
        <v>2703</v>
      </c>
      <c r="O33" s="3" t="s">
        <v>38</v>
      </c>
      <c r="P33" s="5" t="s">
        <v>2524</v>
      </c>
      <c r="Q33" s="3" t="s">
        <v>47</v>
      </c>
      <c r="R33" s="3" t="s">
        <v>47</v>
      </c>
      <c r="S33" s="3" t="s">
        <v>50</v>
      </c>
      <c r="T33" s="5" t="s">
        <v>46</v>
      </c>
      <c r="U33" s="3" t="s">
        <v>2565</v>
      </c>
      <c r="V33" s="3" t="s">
        <v>47</v>
      </c>
      <c r="W33" s="3" t="s">
        <v>176</v>
      </c>
      <c r="X33" s="5" t="s">
        <v>2523</v>
      </c>
      <c r="Y33" s="3" t="s">
        <v>47</v>
      </c>
      <c r="Z33" s="3" t="s">
        <v>47</v>
      </c>
      <c r="AA33" s="3" t="s">
        <v>121</v>
      </c>
      <c r="AB33" s="5" t="s">
        <v>46</v>
      </c>
      <c r="AC33" s="3" t="s">
        <v>2518</v>
      </c>
      <c r="AD33" s="3" t="s">
        <v>47</v>
      </c>
      <c r="AE33" s="3" t="s">
        <v>176</v>
      </c>
      <c r="AF33" s="5" t="s">
        <v>3234</v>
      </c>
      <c r="AG33" s="3" t="s">
        <v>184</v>
      </c>
      <c r="AH33" s="5" t="s">
        <v>5077</v>
      </c>
      <c r="AI33" s="3" t="s">
        <v>5078</v>
      </c>
      <c r="AK33" s="16">
        <f t="shared" si="5"/>
        <v>-185.92999999999984</v>
      </c>
      <c r="AL33" t="str">
        <f t="shared" si="6"/>
        <v xml:space="preserve">  </v>
      </c>
      <c r="AN33" s="23">
        <f t="shared" si="7"/>
        <v>-1.088794290936997</v>
      </c>
      <c r="AQ33" s="25">
        <f t="shared" si="3"/>
        <v>0.8618776951089504</v>
      </c>
      <c r="AR33" s="41">
        <f t="shared" si="4"/>
        <v>1.1602574305784645</v>
      </c>
    </row>
    <row r="34" spans="1:44" x14ac:dyDescent="0.25">
      <c r="A34" s="3" t="s">
        <v>273</v>
      </c>
      <c r="B34" s="4" t="s">
        <v>1107</v>
      </c>
      <c r="C34" s="3" t="s">
        <v>42</v>
      </c>
      <c r="D34" s="3" t="s">
        <v>1103</v>
      </c>
      <c r="E34" s="3" t="s">
        <v>5049</v>
      </c>
      <c r="F34" s="3" t="s">
        <v>138</v>
      </c>
      <c r="G34" s="3" t="s">
        <v>65</v>
      </c>
      <c r="H34" s="5" t="s">
        <v>46</v>
      </c>
      <c r="I34" s="3" t="s">
        <v>46</v>
      </c>
      <c r="J34" s="3" t="s">
        <v>47</v>
      </c>
      <c r="K34" s="3" t="s">
        <v>143</v>
      </c>
      <c r="L34" s="5" t="s">
        <v>46</v>
      </c>
      <c r="M34" s="3" t="s">
        <v>46</v>
      </c>
      <c r="N34" s="3" t="s">
        <v>46</v>
      </c>
      <c r="O34" s="3" t="s">
        <v>340</v>
      </c>
      <c r="P34" s="5" t="s">
        <v>2524</v>
      </c>
      <c r="Q34" s="3" t="s">
        <v>47</v>
      </c>
      <c r="R34" s="3" t="s">
        <v>47</v>
      </c>
      <c r="S34" s="3" t="s">
        <v>50</v>
      </c>
      <c r="T34" s="5" t="s">
        <v>46</v>
      </c>
      <c r="U34" s="3" t="s">
        <v>86</v>
      </c>
      <c r="V34" s="3" t="s">
        <v>47</v>
      </c>
      <c r="W34" s="3" t="s">
        <v>176</v>
      </c>
      <c r="X34" s="5" t="s">
        <v>46</v>
      </c>
      <c r="Y34" s="3" t="s">
        <v>47</v>
      </c>
      <c r="Z34" s="3" t="s">
        <v>47</v>
      </c>
      <c r="AA34" s="3" t="s">
        <v>121</v>
      </c>
      <c r="AB34" s="5" t="s">
        <v>46</v>
      </c>
      <c r="AC34" s="3" t="s">
        <v>2518</v>
      </c>
      <c r="AD34" s="3" t="s">
        <v>47</v>
      </c>
      <c r="AE34" s="3" t="s">
        <v>176</v>
      </c>
      <c r="AF34" s="5" t="s">
        <v>189</v>
      </c>
      <c r="AG34" s="3" t="s">
        <v>215</v>
      </c>
      <c r="AH34" s="5" t="s">
        <v>5079</v>
      </c>
      <c r="AI34" s="3" t="s">
        <v>5080</v>
      </c>
      <c r="AK34" s="16">
        <f t="shared" si="5"/>
        <v>-187.69000000000005</v>
      </c>
      <c r="AL34" t="str">
        <f t="shared" si="6"/>
        <v xml:space="preserve">  </v>
      </c>
      <c r="AN34" s="23">
        <f t="shared" si="7"/>
        <v>-1.0990987541056667</v>
      </c>
      <c r="AQ34" s="25">
        <f t="shared" si="3"/>
        <v>0.8641375033458879</v>
      </c>
      <c r="AR34" s="41">
        <f t="shared" si="4"/>
        <v>1.1572232383481342</v>
      </c>
    </row>
    <row r="35" spans="1:44" x14ac:dyDescent="0.25">
      <c r="A35" s="3" t="s">
        <v>122</v>
      </c>
      <c r="B35" s="4" t="s">
        <v>4248</v>
      </c>
      <c r="C35" s="3" t="s">
        <v>42</v>
      </c>
      <c r="D35" s="3" t="s">
        <v>140</v>
      </c>
      <c r="E35" s="3" t="s">
        <v>5081</v>
      </c>
      <c r="F35" s="3" t="s">
        <v>435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46</v>
      </c>
      <c r="M35" s="3" t="s">
        <v>4166</v>
      </c>
      <c r="N35" s="3" t="s">
        <v>47</v>
      </c>
      <c r="O35" s="3" t="s">
        <v>38</v>
      </c>
      <c r="P35" s="5" t="s">
        <v>61</v>
      </c>
      <c r="Q35" s="3" t="s">
        <v>47</v>
      </c>
      <c r="R35" s="3" t="s">
        <v>47</v>
      </c>
      <c r="S35" s="3" t="s">
        <v>50</v>
      </c>
      <c r="T35" s="5" t="s">
        <v>46</v>
      </c>
      <c r="U35" s="3" t="s">
        <v>2565</v>
      </c>
      <c r="V35" s="3" t="s">
        <v>47</v>
      </c>
      <c r="W35" s="3" t="s">
        <v>176</v>
      </c>
      <c r="X35" s="5" t="s">
        <v>47</v>
      </c>
      <c r="Y35" s="3" t="s">
        <v>47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46</v>
      </c>
      <c r="AE35" s="3" t="s">
        <v>176</v>
      </c>
      <c r="AF35" s="5" t="s">
        <v>5082</v>
      </c>
      <c r="AG35" s="3" t="s">
        <v>184</v>
      </c>
      <c r="AH35" s="5" t="s">
        <v>5083</v>
      </c>
      <c r="AI35" s="3" t="s">
        <v>5084</v>
      </c>
      <c r="AK35" s="16">
        <f t="shared" si="5"/>
        <v>85.170000000000073</v>
      </c>
      <c r="AL35" t="str">
        <f t="shared" si="6"/>
        <v xml:space="preserve">  </v>
      </c>
      <c r="AN35" s="23">
        <f t="shared" si="7"/>
        <v>0.49844432555506779</v>
      </c>
      <c r="AQ35" s="25">
        <f t="shared" si="3"/>
        <v>0.30908545060232218</v>
      </c>
      <c r="AR35" s="41">
        <f t="shared" si="4"/>
        <v>3.235351253354942</v>
      </c>
    </row>
    <row r="36" spans="1:44" x14ac:dyDescent="0.25">
      <c r="A36" s="3" t="s">
        <v>107</v>
      </c>
      <c r="B36" s="4" t="s">
        <v>57</v>
      </c>
      <c r="C36" s="3" t="s">
        <v>42</v>
      </c>
      <c r="D36" s="3" t="s">
        <v>59</v>
      </c>
      <c r="E36" s="3" t="s">
        <v>5085</v>
      </c>
      <c r="F36" s="3" t="s">
        <v>321</v>
      </c>
      <c r="G36" s="3" t="s">
        <v>45</v>
      </c>
      <c r="H36" s="5" t="s">
        <v>46</v>
      </c>
      <c r="I36" s="3" t="s">
        <v>46</v>
      </c>
      <c r="J36" s="3" t="s">
        <v>46</v>
      </c>
      <c r="K36" s="3" t="s">
        <v>138</v>
      </c>
      <c r="L36" s="5" t="s">
        <v>46</v>
      </c>
      <c r="M36" s="3" t="s">
        <v>2519</v>
      </c>
      <c r="N36" s="3" t="s">
        <v>47</v>
      </c>
      <c r="O36" s="3" t="s">
        <v>38</v>
      </c>
      <c r="P36" s="5" t="s">
        <v>86</v>
      </c>
      <c r="Q36" s="3" t="s">
        <v>47</v>
      </c>
      <c r="R36" s="3" t="s">
        <v>47</v>
      </c>
      <c r="S36" s="3" t="s">
        <v>50</v>
      </c>
      <c r="T36" s="5" t="s">
        <v>46</v>
      </c>
      <c r="U36" s="3" t="s">
        <v>4182</v>
      </c>
      <c r="V36" s="3" t="s">
        <v>47</v>
      </c>
      <c r="W36" s="3" t="s">
        <v>176</v>
      </c>
      <c r="X36" s="5" t="s">
        <v>86</v>
      </c>
      <c r="Y36" s="3" t="s">
        <v>47</v>
      </c>
      <c r="Z36" s="3" t="s">
        <v>47</v>
      </c>
      <c r="AA36" s="3" t="s">
        <v>121</v>
      </c>
      <c r="AB36" s="5" t="s">
        <v>46</v>
      </c>
      <c r="AC36" s="3" t="s">
        <v>4182</v>
      </c>
      <c r="AD36" s="3" t="s">
        <v>47</v>
      </c>
      <c r="AE36" s="3" t="s">
        <v>176</v>
      </c>
      <c r="AF36" s="5" t="s">
        <v>213</v>
      </c>
      <c r="AG36" s="3" t="s">
        <v>567</v>
      </c>
      <c r="AH36" s="5" t="s">
        <v>5086</v>
      </c>
      <c r="AI36" s="3" t="s">
        <v>5087</v>
      </c>
      <c r="AK36" s="16">
        <f t="shared" si="5"/>
        <v>-95.2199999999998</v>
      </c>
      <c r="AL36" t="str">
        <f t="shared" si="6"/>
        <v xml:space="preserve">  </v>
      </c>
      <c r="AN36" s="23">
        <f t="shared" si="7"/>
        <v>-0.55770460114726883</v>
      </c>
      <c r="AQ36" s="25">
        <f t="shared" si="3"/>
        <v>0.71147694237356363</v>
      </c>
      <c r="AR36" s="41">
        <f t="shared" si="4"/>
        <v>1.4055269263735974</v>
      </c>
    </row>
    <row r="37" spans="1:44" x14ac:dyDescent="0.25">
      <c r="A37" s="3" t="s">
        <v>279</v>
      </c>
      <c r="B37" s="4" t="s">
        <v>1253</v>
      </c>
      <c r="C37" s="3" t="s">
        <v>42</v>
      </c>
      <c r="D37" s="3" t="s">
        <v>354</v>
      </c>
      <c r="E37" s="3" t="s">
        <v>5020</v>
      </c>
      <c r="F37" s="3" t="s">
        <v>196</v>
      </c>
      <c r="G37" s="3" t="s">
        <v>65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46</v>
      </c>
      <c r="M37" s="3" t="s">
        <v>47</v>
      </c>
      <c r="N37" s="3" t="s">
        <v>47</v>
      </c>
      <c r="O37" s="3" t="s">
        <v>38</v>
      </c>
      <c r="P37" s="5" t="s">
        <v>46</v>
      </c>
      <c r="Q37" s="3" t="s">
        <v>2524</v>
      </c>
      <c r="R37" s="3" t="s">
        <v>47</v>
      </c>
      <c r="S37" s="3" t="s">
        <v>50</v>
      </c>
      <c r="T37" s="5" t="s">
        <v>46</v>
      </c>
      <c r="U37" s="3" t="s">
        <v>2565</v>
      </c>
      <c r="V37" s="3" t="s">
        <v>47</v>
      </c>
      <c r="W37" s="3" t="s">
        <v>176</v>
      </c>
      <c r="X37" s="5" t="s">
        <v>46</v>
      </c>
      <c r="Y37" s="3" t="s">
        <v>47</v>
      </c>
      <c r="Z37" s="3" t="s">
        <v>47</v>
      </c>
      <c r="AA37" s="3" t="s">
        <v>121</v>
      </c>
      <c r="AB37" s="5" t="s">
        <v>46</v>
      </c>
      <c r="AC37" s="3" t="s">
        <v>2703</v>
      </c>
      <c r="AD37" s="3" t="s">
        <v>47</v>
      </c>
      <c r="AE37" s="3" t="s">
        <v>176</v>
      </c>
      <c r="AF37" s="5" t="s">
        <v>5088</v>
      </c>
      <c r="AG37" s="3" t="s">
        <v>184</v>
      </c>
      <c r="AH37" s="5" t="s">
        <v>5089</v>
      </c>
      <c r="AI37" s="3" t="s">
        <v>5090</v>
      </c>
      <c r="AK37" s="16">
        <f t="shared" si="5"/>
        <v>-55.360000000000127</v>
      </c>
      <c r="AL37" t="str">
        <f t="shared" si="6"/>
        <v xml:space="preserve">  </v>
      </c>
      <c r="AN37" s="23">
        <f t="shared" si="7"/>
        <v>-0.32433192961140311</v>
      </c>
      <c r="AQ37" s="25">
        <f t="shared" si="3"/>
        <v>0.62715662564039865</v>
      </c>
      <c r="AR37" s="41">
        <f t="shared" si="4"/>
        <v>1.5944980234863748</v>
      </c>
    </row>
    <row r="38" spans="1:44" x14ac:dyDescent="0.25">
      <c r="A38" s="3" t="s">
        <v>281</v>
      </c>
      <c r="B38" s="4" t="s">
        <v>5091</v>
      </c>
      <c r="C38" s="3" t="s">
        <v>42</v>
      </c>
      <c r="D38" s="3" t="s">
        <v>90</v>
      </c>
      <c r="E38" s="3" t="s">
        <v>3058</v>
      </c>
      <c r="F38" s="3" t="s">
        <v>223</v>
      </c>
      <c r="G38" s="3" t="s">
        <v>42</v>
      </c>
      <c r="H38" s="5" t="s">
        <v>46</v>
      </c>
      <c r="I38" s="3" t="s">
        <v>46</v>
      </c>
      <c r="J38" s="3" t="s">
        <v>46</v>
      </c>
      <c r="K38" s="3" t="s">
        <v>138</v>
      </c>
      <c r="L38" s="5" t="s">
        <v>46</v>
      </c>
      <c r="M38" s="3" t="s">
        <v>46</v>
      </c>
      <c r="N38" s="3" t="s">
        <v>2523</v>
      </c>
      <c r="O38" s="3" t="s">
        <v>38</v>
      </c>
      <c r="P38" s="5" t="s">
        <v>48</v>
      </c>
      <c r="Q38" s="3" t="s">
        <v>47</v>
      </c>
      <c r="R38" s="3" t="s">
        <v>47</v>
      </c>
      <c r="S38" s="3" t="s">
        <v>50</v>
      </c>
      <c r="T38" s="5" t="s">
        <v>46</v>
      </c>
      <c r="U38" s="3" t="s">
        <v>4273</v>
      </c>
      <c r="V38" s="3" t="s">
        <v>47</v>
      </c>
      <c r="W38" s="3" t="s">
        <v>176</v>
      </c>
      <c r="X38" s="5" t="s">
        <v>47</v>
      </c>
      <c r="Y38" s="3" t="s">
        <v>47</v>
      </c>
      <c r="Z38" s="3" t="s">
        <v>47</v>
      </c>
      <c r="AA38" s="3" t="s">
        <v>121</v>
      </c>
      <c r="AB38" s="5" t="s">
        <v>46</v>
      </c>
      <c r="AC38" s="3" t="s">
        <v>2518</v>
      </c>
      <c r="AD38" s="3" t="s">
        <v>47</v>
      </c>
      <c r="AE38" s="3" t="s">
        <v>176</v>
      </c>
      <c r="AF38" s="5" t="s">
        <v>361</v>
      </c>
      <c r="AG38" s="3" t="s">
        <v>567</v>
      </c>
      <c r="AH38" s="5" t="s">
        <v>5092</v>
      </c>
      <c r="AI38" s="3" t="s">
        <v>3620</v>
      </c>
      <c r="AK38" s="16">
        <f t="shared" si="5"/>
        <v>24.730000000000018</v>
      </c>
      <c r="AL38" t="str">
        <f t="shared" si="6"/>
        <v xml:space="preserve">  </v>
      </c>
      <c r="AN38" s="23">
        <f t="shared" si="7"/>
        <v>0.14457969264920087</v>
      </c>
      <c r="AQ38" s="25">
        <f t="shared" si="3"/>
        <v>0.44252136583341417</v>
      </c>
      <c r="AR38" s="41">
        <f t="shared" si="4"/>
        <v>2.2597778936993675</v>
      </c>
    </row>
    <row r="39" spans="1:44" x14ac:dyDescent="0.25">
      <c r="A39" s="3" t="s">
        <v>236</v>
      </c>
      <c r="B39" s="4" t="s">
        <v>4353</v>
      </c>
      <c r="C39" s="3" t="s">
        <v>42</v>
      </c>
      <c r="D39" s="3" t="s">
        <v>372</v>
      </c>
      <c r="E39" s="3" t="s">
        <v>5093</v>
      </c>
      <c r="F39" s="3" t="s">
        <v>305</v>
      </c>
      <c r="G39" s="3" t="s">
        <v>111</v>
      </c>
      <c r="H39" s="5" t="s">
        <v>46</v>
      </c>
      <c r="I39" s="3" t="s">
        <v>46</v>
      </c>
      <c r="J39" s="3" t="s">
        <v>47</v>
      </c>
      <c r="K39" s="3" t="s">
        <v>143</v>
      </c>
      <c r="L39" s="5" t="s">
        <v>46</v>
      </c>
      <c r="M39" s="3" t="s">
        <v>4166</v>
      </c>
      <c r="N39" s="3" t="s">
        <v>47</v>
      </c>
      <c r="O39" s="3" t="s">
        <v>38</v>
      </c>
      <c r="P39" s="5" t="s">
        <v>2518</v>
      </c>
      <c r="Q39" s="3" t="s">
        <v>47</v>
      </c>
      <c r="R39" s="3" t="s">
        <v>47</v>
      </c>
      <c r="S39" s="3" t="s">
        <v>50</v>
      </c>
      <c r="T39" s="5" t="s">
        <v>46</v>
      </c>
      <c r="U39" s="3" t="s">
        <v>48</v>
      </c>
      <c r="V39" s="3" t="s">
        <v>47</v>
      </c>
      <c r="W39" s="3" t="s">
        <v>176</v>
      </c>
      <c r="X39" s="5" t="s">
        <v>46</v>
      </c>
      <c r="Y39" s="3" t="s">
        <v>47</v>
      </c>
      <c r="Z39" s="3" t="s">
        <v>47</v>
      </c>
      <c r="AA39" s="3" t="s">
        <v>121</v>
      </c>
      <c r="AB39" s="5" t="s">
        <v>46</v>
      </c>
      <c r="AC39" s="3" t="s">
        <v>46</v>
      </c>
      <c r="AD39" s="3" t="s">
        <v>40</v>
      </c>
      <c r="AE39" s="3" t="s">
        <v>176</v>
      </c>
      <c r="AF39" s="5" t="s">
        <v>4921</v>
      </c>
      <c r="AG39" s="3" t="s">
        <v>184</v>
      </c>
      <c r="AH39" s="5" t="s">
        <v>5094</v>
      </c>
      <c r="AI39" s="3" t="s">
        <v>5095</v>
      </c>
      <c r="AK39" s="16">
        <f t="shared" si="5"/>
        <v>-154.40999999999985</v>
      </c>
      <c r="AL39" t="str">
        <f t="shared" si="6"/>
        <v xml:space="preserve">  </v>
      </c>
      <c r="AN39" s="23">
        <f t="shared" si="7"/>
        <v>-0.90425072327993361</v>
      </c>
      <c r="AQ39" s="25">
        <f t="shared" si="3"/>
        <v>0.81706876526903116</v>
      </c>
      <c r="AR39" s="41">
        <f t="shared" si="4"/>
        <v>1.223887195921308</v>
      </c>
    </row>
    <row r="40" spans="1:44" x14ac:dyDescent="0.25">
      <c r="A40" s="3" t="s">
        <v>315</v>
      </c>
      <c r="B40" s="4" t="s">
        <v>428</v>
      </c>
      <c r="C40" s="3" t="s">
        <v>42</v>
      </c>
      <c r="D40" s="3" t="s">
        <v>377</v>
      </c>
      <c r="E40" s="3" t="s">
        <v>5096</v>
      </c>
      <c r="F40" s="3" t="s">
        <v>550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128</v>
      </c>
      <c r="L40" s="5" t="s">
        <v>2519</v>
      </c>
      <c r="M40" s="3" t="s">
        <v>47</v>
      </c>
      <c r="N40" s="3" t="s">
        <v>47</v>
      </c>
      <c r="O40" s="3" t="s">
        <v>38</v>
      </c>
      <c r="P40" s="5" t="s">
        <v>46</v>
      </c>
      <c r="Q40" s="3" t="s">
        <v>2565</v>
      </c>
      <c r="R40" s="3" t="s">
        <v>47</v>
      </c>
      <c r="S40" s="3" t="s">
        <v>50</v>
      </c>
      <c r="T40" s="5" t="s">
        <v>46</v>
      </c>
      <c r="U40" s="3" t="s">
        <v>2523</v>
      </c>
      <c r="V40" s="3" t="s">
        <v>47</v>
      </c>
      <c r="W40" s="3" t="s">
        <v>176</v>
      </c>
      <c r="X40" s="5" t="s">
        <v>46</v>
      </c>
      <c r="Y40" s="3" t="s">
        <v>40</v>
      </c>
      <c r="Z40" s="3" t="s">
        <v>47</v>
      </c>
      <c r="AA40" s="3" t="s">
        <v>121</v>
      </c>
      <c r="AB40" s="5" t="s">
        <v>46</v>
      </c>
      <c r="AC40" s="3" t="s">
        <v>2518</v>
      </c>
      <c r="AD40" s="3" t="s">
        <v>47</v>
      </c>
      <c r="AE40" s="3" t="s">
        <v>176</v>
      </c>
      <c r="AF40" s="5" t="s">
        <v>4200</v>
      </c>
      <c r="AG40" s="3" t="s">
        <v>200</v>
      </c>
      <c r="AH40" s="5" t="s">
        <v>5097</v>
      </c>
      <c r="AI40" s="3" t="s">
        <v>5098</v>
      </c>
      <c r="AK40" s="16">
        <f t="shared" si="5"/>
        <v>78.070000000000164</v>
      </c>
      <c r="AL40" t="str">
        <f t="shared" si="6"/>
        <v xml:space="preserve">  </v>
      </c>
      <c r="AN40" s="23">
        <f t="shared" si="7"/>
        <v>0.45687518436328056</v>
      </c>
      <c r="AQ40" s="25">
        <f t="shared" si="3"/>
        <v>0.32388038080903858</v>
      </c>
      <c r="AR40" s="41">
        <f t="shared" si="4"/>
        <v>3.0875596647813155</v>
      </c>
    </row>
    <row r="41" spans="1:44" x14ac:dyDescent="0.25">
      <c r="A41" s="3" t="s">
        <v>1132</v>
      </c>
      <c r="B41" s="4" t="s">
        <v>1495</v>
      </c>
      <c r="C41" s="3" t="s">
        <v>42</v>
      </c>
      <c r="D41" s="3" t="s">
        <v>1147</v>
      </c>
      <c r="E41" s="3" t="s">
        <v>5099</v>
      </c>
      <c r="F41" s="3" t="s">
        <v>235</v>
      </c>
      <c r="G41" s="3" t="s">
        <v>42</v>
      </c>
      <c r="H41" s="5" t="s">
        <v>47</v>
      </c>
      <c r="I41" s="3" t="s">
        <v>47</v>
      </c>
      <c r="J41" s="3" t="s">
        <v>47</v>
      </c>
      <c r="K41" s="3" t="s">
        <v>143</v>
      </c>
      <c r="L41" s="5" t="s">
        <v>46</v>
      </c>
      <c r="M41" s="3" t="s">
        <v>2523</v>
      </c>
      <c r="N41" s="3" t="s">
        <v>47</v>
      </c>
      <c r="O41" s="3" t="s">
        <v>38</v>
      </c>
      <c r="P41" s="6" t="s">
        <v>46</v>
      </c>
      <c r="Q41" s="7" t="s">
        <v>46</v>
      </c>
      <c r="R41" s="7" t="s">
        <v>46</v>
      </c>
      <c r="S41" s="7" t="s">
        <v>50</v>
      </c>
      <c r="T41" s="5" t="s">
        <v>2519</v>
      </c>
      <c r="U41" s="3" t="s">
        <v>47</v>
      </c>
      <c r="V41" s="3" t="s">
        <v>47</v>
      </c>
      <c r="W41" s="3" t="s">
        <v>176</v>
      </c>
      <c r="X41" s="5" t="s">
        <v>46</v>
      </c>
      <c r="Y41" s="3" t="s">
        <v>47</v>
      </c>
      <c r="Z41" s="3" t="s">
        <v>47</v>
      </c>
      <c r="AA41" s="3" t="s">
        <v>121</v>
      </c>
      <c r="AB41" s="5" t="s">
        <v>46</v>
      </c>
      <c r="AC41" s="3" t="s">
        <v>2703</v>
      </c>
      <c r="AD41" s="3" t="s">
        <v>47</v>
      </c>
      <c r="AE41" s="3" t="s">
        <v>176</v>
      </c>
      <c r="AF41" s="5" t="s">
        <v>2787</v>
      </c>
      <c r="AG41" s="3" t="s">
        <v>184</v>
      </c>
      <c r="AH41" s="5" t="s">
        <v>5100</v>
      </c>
      <c r="AI41" s="3" t="s">
        <v>4404</v>
      </c>
      <c r="AK41" s="16">
        <f t="shared" si="5"/>
        <v>-17.070000000000164</v>
      </c>
      <c r="AL41" t="str">
        <f t="shared" si="6"/>
        <v xml:space="preserve">  </v>
      </c>
      <c r="AN41" s="23">
        <f t="shared" si="7"/>
        <v>-0.10015130760667747</v>
      </c>
      <c r="AQ41" s="25">
        <f t="shared" si="3"/>
        <v>0.5398878987623339</v>
      </c>
      <c r="AR41" s="41">
        <f t="shared" si="4"/>
        <v>1.8522363666465764</v>
      </c>
    </row>
    <row r="42" spans="1:44" x14ac:dyDescent="0.25">
      <c r="A42" s="3" t="s">
        <v>1132</v>
      </c>
      <c r="B42" s="4" t="s">
        <v>1272</v>
      </c>
      <c r="C42" s="3" t="s">
        <v>42</v>
      </c>
      <c r="D42" s="3" t="s">
        <v>90</v>
      </c>
      <c r="E42" s="3" t="s">
        <v>5101</v>
      </c>
      <c r="F42" s="3" t="s">
        <v>830</v>
      </c>
      <c r="G42" s="3" t="s">
        <v>42</v>
      </c>
      <c r="H42" s="5" t="s">
        <v>46</v>
      </c>
      <c r="I42" s="3" t="s">
        <v>46</v>
      </c>
      <c r="J42" s="3" t="s">
        <v>46</v>
      </c>
      <c r="K42" s="3" t="s">
        <v>143</v>
      </c>
      <c r="L42" s="5" t="s">
        <v>46</v>
      </c>
      <c r="M42" s="3" t="s">
        <v>46</v>
      </c>
      <c r="N42" s="3" t="s">
        <v>47</v>
      </c>
      <c r="O42" s="3" t="s">
        <v>38</v>
      </c>
      <c r="P42" s="5" t="s">
        <v>2519</v>
      </c>
      <c r="Q42" s="3" t="s">
        <v>47</v>
      </c>
      <c r="R42" s="3" t="s">
        <v>47</v>
      </c>
      <c r="S42" s="3" t="s">
        <v>50</v>
      </c>
      <c r="T42" s="5" t="s">
        <v>2564</v>
      </c>
      <c r="U42" s="3" t="s">
        <v>47</v>
      </c>
      <c r="V42" s="3" t="s">
        <v>47</v>
      </c>
      <c r="W42" s="3" t="s">
        <v>176</v>
      </c>
      <c r="X42" s="5" t="s">
        <v>47</v>
      </c>
      <c r="Y42" s="3" t="s">
        <v>47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4847</v>
      </c>
      <c r="AE42" s="3" t="s">
        <v>176</v>
      </c>
      <c r="AF42" s="5" t="s">
        <v>2787</v>
      </c>
      <c r="AG42" s="3" t="s">
        <v>184</v>
      </c>
      <c r="AH42" s="5" t="s">
        <v>5100</v>
      </c>
      <c r="AI42" s="3" t="s">
        <v>5102</v>
      </c>
      <c r="AK42" s="16">
        <f t="shared" si="5"/>
        <v>287.92999999999984</v>
      </c>
      <c r="AL42" t="str">
        <f t="shared" si="6"/>
        <v xml:space="preserve">  </v>
      </c>
      <c r="AN42" s="23">
        <f t="shared" si="7"/>
        <v>1.6855653210546282</v>
      </c>
      <c r="AQ42" s="25">
        <f t="shared" si="3"/>
        <v>4.5939776715022473E-2</v>
      </c>
      <c r="AR42" s="41">
        <f t="shared" si="4"/>
        <v>21.767628654429146</v>
      </c>
    </row>
    <row r="43" spans="1:44" x14ac:dyDescent="0.25">
      <c r="A43" s="3" t="s">
        <v>302</v>
      </c>
      <c r="B43" s="4" t="s">
        <v>434</v>
      </c>
      <c r="C43" s="3" t="s">
        <v>42</v>
      </c>
      <c r="D43" s="3" t="s">
        <v>307</v>
      </c>
      <c r="E43" s="3" t="s">
        <v>5103</v>
      </c>
      <c r="F43" s="3" t="s">
        <v>1361</v>
      </c>
      <c r="G43" s="3" t="s">
        <v>42</v>
      </c>
      <c r="H43" s="5" t="s">
        <v>46</v>
      </c>
      <c r="I43" s="3" t="s">
        <v>46</v>
      </c>
      <c r="J43" s="3" t="s">
        <v>46</v>
      </c>
      <c r="K43" s="3" t="s">
        <v>64</v>
      </c>
      <c r="L43" s="5" t="s">
        <v>46</v>
      </c>
      <c r="M43" s="3" t="s">
        <v>4907</v>
      </c>
      <c r="N43" s="3" t="s">
        <v>47</v>
      </c>
      <c r="O43" s="3" t="s">
        <v>38</v>
      </c>
      <c r="P43" s="5" t="s">
        <v>2519</v>
      </c>
      <c r="Q43" s="3" t="s">
        <v>47</v>
      </c>
      <c r="R43" s="3" t="s">
        <v>47</v>
      </c>
      <c r="S43" s="3" t="s">
        <v>50</v>
      </c>
      <c r="T43" s="5" t="s">
        <v>47</v>
      </c>
      <c r="U43" s="3" t="s">
        <v>47</v>
      </c>
      <c r="V43" s="3" t="s">
        <v>47</v>
      </c>
      <c r="W43" s="3" t="s">
        <v>176</v>
      </c>
      <c r="X43" s="5" t="s">
        <v>46</v>
      </c>
      <c r="Y43" s="3" t="s">
        <v>47</v>
      </c>
      <c r="Z43" s="3" t="s">
        <v>47</v>
      </c>
      <c r="AA43" s="3" t="s">
        <v>121</v>
      </c>
      <c r="AB43" s="5" t="s">
        <v>46</v>
      </c>
      <c r="AC43" s="3" t="s">
        <v>46</v>
      </c>
      <c r="AD43" s="3" t="s">
        <v>47</v>
      </c>
      <c r="AE43" s="3" t="s">
        <v>81</v>
      </c>
      <c r="AF43" s="5" t="s">
        <v>5104</v>
      </c>
      <c r="AG43" s="3" t="s">
        <v>246</v>
      </c>
      <c r="AH43" s="5" t="s">
        <v>5105</v>
      </c>
      <c r="AI43" s="3" t="s">
        <v>5106</v>
      </c>
      <c r="AK43" s="16">
        <f t="shared" si="5"/>
        <v>39.7800000000002</v>
      </c>
      <c r="AL43" t="str">
        <f t="shared" si="6"/>
        <v xml:space="preserve">  </v>
      </c>
      <c r="AN43" s="23">
        <f t="shared" si="7"/>
        <v>0.2326945623585549</v>
      </c>
      <c r="AQ43" s="25">
        <f t="shared" si="3"/>
        <v>0.40799929596835138</v>
      </c>
      <c r="AR43" s="41">
        <f t="shared" si="4"/>
        <v>2.4509846214969211</v>
      </c>
    </row>
    <row r="44" spans="1:44" x14ac:dyDescent="0.25">
      <c r="A44" s="3" t="s">
        <v>293</v>
      </c>
      <c r="B44" s="4" t="s">
        <v>4659</v>
      </c>
      <c r="C44" s="3" t="s">
        <v>42</v>
      </c>
      <c r="D44" s="3" t="s">
        <v>140</v>
      </c>
      <c r="E44" s="3" t="s">
        <v>5107</v>
      </c>
      <c r="F44" s="3" t="s">
        <v>1707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56</v>
      </c>
      <c r="L44" s="5" t="s">
        <v>46</v>
      </c>
      <c r="M44" s="3" t="s">
        <v>47</v>
      </c>
      <c r="N44" s="3" t="s">
        <v>47</v>
      </c>
      <c r="O44" s="3" t="s">
        <v>38</v>
      </c>
      <c r="P44" s="5" t="s">
        <v>46</v>
      </c>
      <c r="Q44" s="3" t="s">
        <v>2565</v>
      </c>
      <c r="R44" s="3" t="s">
        <v>47</v>
      </c>
      <c r="S44" s="3" t="s">
        <v>50</v>
      </c>
      <c r="T44" s="5" t="s">
        <v>46</v>
      </c>
      <c r="U44" s="3" t="s">
        <v>4182</v>
      </c>
      <c r="V44" s="3" t="s">
        <v>47</v>
      </c>
      <c r="W44" s="3" t="s">
        <v>176</v>
      </c>
      <c r="X44" s="5" t="s">
        <v>47</v>
      </c>
      <c r="Y44" s="3" t="s">
        <v>47</v>
      </c>
      <c r="Z44" s="3" t="s">
        <v>47</v>
      </c>
      <c r="AA44" s="3" t="s">
        <v>121</v>
      </c>
      <c r="AB44" s="5" t="s">
        <v>46</v>
      </c>
      <c r="AC44" s="3" t="s">
        <v>4166</v>
      </c>
      <c r="AD44" s="3" t="s">
        <v>47</v>
      </c>
      <c r="AE44" s="3" t="s">
        <v>176</v>
      </c>
      <c r="AF44" s="5" t="s">
        <v>3037</v>
      </c>
      <c r="AG44" s="3" t="s">
        <v>195</v>
      </c>
      <c r="AH44" s="5" t="s">
        <v>5108</v>
      </c>
      <c r="AI44" s="3" t="s">
        <v>5109</v>
      </c>
      <c r="AK44" s="16">
        <f t="shared" si="5"/>
        <v>179.40000000000009</v>
      </c>
      <c r="AL44" t="str">
        <f t="shared" si="6"/>
        <v xml:space="preserve">  </v>
      </c>
      <c r="AN44" s="23">
        <f t="shared" si="7"/>
        <v>1.0501429416821328</v>
      </c>
      <c r="AQ44" s="25">
        <f t="shared" si="3"/>
        <v>0.14682619910194161</v>
      </c>
      <c r="AR44" s="41">
        <f t="shared" si="4"/>
        <v>6.8107735956966291</v>
      </c>
    </row>
    <row r="45" spans="1:44" x14ac:dyDescent="0.25">
      <c r="A45" s="3" t="s">
        <v>305</v>
      </c>
      <c r="B45" s="4" t="s">
        <v>5110</v>
      </c>
      <c r="C45" s="3" t="s">
        <v>42</v>
      </c>
      <c r="D45" s="3" t="s">
        <v>372</v>
      </c>
      <c r="E45" s="3" t="s">
        <v>5111</v>
      </c>
      <c r="F45" s="3" t="s">
        <v>1019</v>
      </c>
      <c r="G45" s="3" t="s">
        <v>42</v>
      </c>
      <c r="H45" s="5" t="s">
        <v>46</v>
      </c>
      <c r="I45" s="3" t="s">
        <v>46</v>
      </c>
      <c r="J45" s="3" t="s">
        <v>47</v>
      </c>
      <c r="K45" s="3" t="s">
        <v>143</v>
      </c>
      <c r="L45" s="5" t="s">
        <v>46</v>
      </c>
      <c r="M45" s="3" t="s">
        <v>46</v>
      </c>
      <c r="N45" s="3" t="s">
        <v>47</v>
      </c>
      <c r="O45" s="3" t="s">
        <v>38</v>
      </c>
      <c r="P45" s="5" t="s">
        <v>46</v>
      </c>
      <c r="Q45" s="3" t="s">
        <v>2525</v>
      </c>
      <c r="R45" s="3" t="s">
        <v>47</v>
      </c>
      <c r="S45" s="3" t="s">
        <v>226</v>
      </c>
      <c r="T45" s="5" t="s">
        <v>2523</v>
      </c>
      <c r="U45" s="3" t="s">
        <v>47</v>
      </c>
      <c r="V45" s="3" t="s">
        <v>47</v>
      </c>
      <c r="W45" s="3" t="s">
        <v>176</v>
      </c>
      <c r="X45" s="5" t="s">
        <v>47</v>
      </c>
      <c r="Y45" s="3" t="s">
        <v>47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47</v>
      </c>
      <c r="AE45" s="3" t="s">
        <v>176</v>
      </c>
      <c r="AF45" s="5" t="s">
        <v>2628</v>
      </c>
      <c r="AG45" s="3" t="s">
        <v>246</v>
      </c>
      <c r="AH45" s="5" t="s">
        <v>5112</v>
      </c>
      <c r="AI45" s="3" t="s">
        <v>5113</v>
      </c>
      <c r="AK45" s="16">
        <f t="shared" si="5"/>
        <v>57.010000000000218</v>
      </c>
      <c r="AL45" t="str">
        <f t="shared" si="6"/>
        <v xml:space="preserve">  </v>
      </c>
      <c r="AN45" s="23">
        <f t="shared" si="7"/>
        <v>0.33357291485637236</v>
      </c>
      <c r="AQ45" s="25">
        <f t="shared" si="3"/>
        <v>0.36935092974432826</v>
      </c>
      <c r="AR45" s="41">
        <f t="shared" si="4"/>
        <v>2.7074522343620986</v>
      </c>
    </row>
    <row r="46" spans="1:44" x14ac:dyDescent="0.25">
      <c r="A46" s="3" t="s">
        <v>97</v>
      </c>
      <c r="B46" s="4" t="s">
        <v>1585</v>
      </c>
      <c r="C46" s="3" t="s">
        <v>42</v>
      </c>
      <c r="D46" s="3" t="s">
        <v>1260</v>
      </c>
      <c r="E46" s="3" t="s">
        <v>5114</v>
      </c>
      <c r="F46" s="3" t="s">
        <v>1489</v>
      </c>
      <c r="G46" s="3" t="s">
        <v>42</v>
      </c>
      <c r="H46" s="5" t="s">
        <v>46</v>
      </c>
      <c r="I46" s="3" t="s">
        <v>46</v>
      </c>
      <c r="J46" s="3" t="s">
        <v>46</v>
      </c>
      <c r="K46" s="3" t="s">
        <v>64</v>
      </c>
      <c r="L46" s="5" t="s">
        <v>2523</v>
      </c>
      <c r="M46" s="3" t="s">
        <v>47</v>
      </c>
      <c r="N46" s="3" t="s">
        <v>47</v>
      </c>
      <c r="O46" s="3" t="s">
        <v>38</v>
      </c>
      <c r="P46" s="5" t="s">
        <v>86</v>
      </c>
      <c r="Q46" s="3" t="s">
        <v>47</v>
      </c>
      <c r="R46" s="3" t="s">
        <v>47</v>
      </c>
      <c r="S46" s="3" t="s">
        <v>50</v>
      </c>
      <c r="T46" s="5" t="s">
        <v>2703</v>
      </c>
      <c r="U46" s="3" t="s">
        <v>47</v>
      </c>
      <c r="V46" s="3" t="s">
        <v>47</v>
      </c>
      <c r="W46" s="3" t="s">
        <v>176</v>
      </c>
      <c r="X46" s="5" t="s">
        <v>46</v>
      </c>
      <c r="Y46" s="3" t="s">
        <v>47</v>
      </c>
      <c r="Z46" s="3" t="s">
        <v>47</v>
      </c>
      <c r="AA46" s="3" t="s">
        <v>121</v>
      </c>
      <c r="AB46" s="5" t="s">
        <v>46</v>
      </c>
      <c r="AC46" s="3" t="s">
        <v>46</v>
      </c>
      <c r="AD46" s="3" t="s">
        <v>47</v>
      </c>
      <c r="AE46" s="3" t="s">
        <v>176</v>
      </c>
      <c r="AF46" s="5" t="s">
        <v>305</v>
      </c>
      <c r="AG46" s="3" t="s">
        <v>237</v>
      </c>
      <c r="AH46" s="5" t="s">
        <v>5115</v>
      </c>
      <c r="AI46" s="3" t="s">
        <v>5116</v>
      </c>
      <c r="AK46" s="16">
        <f t="shared" si="5"/>
        <v>56.639999999999873</v>
      </c>
      <c r="AL46" t="str">
        <f t="shared" si="6"/>
        <v xml:space="preserve">  </v>
      </c>
      <c r="AN46" s="23">
        <f t="shared" si="7"/>
        <v>0.3314066356675025</v>
      </c>
      <c r="AQ46" s="25">
        <f t="shared" si="3"/>
        <v>0.37016867665033648</v>
      </c>
      <c r="AR46" s="41">
        <f t="shared" si="4"/>
        <v>2.7014711483667915</v>
      </c>
    </row>
    <row r="47" spans="1:44" x14ac:dyDescent="0.25">
      <c r="A47" s="3" t="s">
        <v>220</v>
      </c>
      <c r="B47" s="4" t="s">
        <v>436</v>
      </c>
      <c r="C47" s="3" t="s">
        <v>42</v>
      </c>
      <c r="D47" s="3" t="s">
        <v>354</v>
      </c>
      <c r="E47" s="3" t="s">
        <v>5068</v>
      </c>
      <c r="F47" s="3" t="s">
        <v>50</v>
      </c>
      <c r="G47" s="3" t="s">
        <v>42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46</v>
      </c>
      <c r="M47" s="3" t="s">
        <v>46</v>
      </c>
      <c r="N47" s="3" t="s">
        <v>4907</v>
      </c>
      <c r="O47" s="3" t="s">
        <v>38</v>
      </c>
      <c r="P47" s="5" t="s">
        <v>2525</v>
      </c>
      <c r="Q47" s="3" t="s">
        <v>47</v>
      </c>
      <c r="R47" s="3" t="s">
        <v>47</v>
      </c>
      <c r="S47" s="3" t="s">
        <v>50</v>
      </c>
      <c r="T47" s="5" t="s">
        <v>2703</v>
      </c>
      <c r="U47" s="3" t="s">
        <v>47</v>
      </c>
      <c r="V47" s="3" t="s">
        <v>47</v>
      </c>
      <c r="W47" s="3" t="s">
        <v>176</v>
      </c>
      <c r="X47" s="5" t="s">
        <v>2564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2703</v>
      </c>
      <c r="AD47" s="3" t="s">
        <v>47</v>
      </c>
      <c r="AE47" s="3" t="s">
        <v>176</v>
      </c>
      <c r="AF47" s="5" t="s">
        <v>3051</v>
      </c>
      <c r="AG47" s="3" t="s">
        <v>184</v>
      </c>
      <c r="AH47" s="5" t="s">
        <v>5117</v>
      </c>
      <c r="AI47" s="3" t="s">
        <v>5118</v>
      </c>
      <c r="AK47" s="16">
        <f t="shared" si="5"/>
        <v>-67.650000000000091</v>
      </c>
      <c r="AL47" t="str">
        <f t="shared" si="6"/>
        <v xml:space="preserve">  </v>
      </c>
      <c r="AN47" s="23">
        <f t="shared" si="7"/>
        <v>-0.39628752753352564</v>
      </c>
      <c r="AQ47" s="25">
        <f t="shared" si="3"/>
        <v>0.65405353636249508</v>
      </c>
      <c r="AR47" s="41">
        <f t="shared" si="4"/>
        <v>1.5289268299984722</v>
      </c>
    </row>
    <row r="48" spans="1:44" x14ac:dyDescent="0.25">
      <c r="A48" s="3" t="s">
        <v>321</v>
      </c>
      <c r="B48" s="4" t="s">
        <v>105</v>
      </c>
      <c r="C48" s="3" t="s">
        <v>58</v>
      </c>
      <c r="D48" s="3" t="s">
        <v>55</v>
      </c>
      <c r="E48" s="3" t="s">
        <v>4424</v>
      </c>
      <c r="F48" s="3" t="s">
        <v>145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128</v>
      </c>
      <c r="L48" s="5" t="s">
        <v>46</v>
      </c>
      <c r="M48" s="3" t="s">
        <v>2519</v>
      </c>
      <c r="N48" s="3" t="s">
        <v>47</v>
      </c>
      <c r="O48" s="3" t="s">
        <v>38</v>
      </c>
      <c r="P48" s="5" t="s">
        <v>47</v>
      </c>
      <c r="Q48" s="3" t="s">
        <v>47</v>
      </c>
      <c r="R48" s="3" t="s">
        <v>47</v>
      </c>
      <c r="S48" s="3" t="s">
        <v>50</v>
      </c>
      <c r="T48" s="5" t="s">
        <v>46</v>
      </c>
      <c r="U48" s="3" t="s">
        <v>47</v>
      </c>
      <c r="V48" s="3" t="s">
        <v>47</v>
      </c>
      <c r="W48" s="3" t="s">
        <v>176</v>
      </c>
      <c r="X48" s="5" t="s">
        <v>47</v>
      </c>
      <c r="Y48" s="3" t="s">
        <v>47</v>
      </c>
      <c r="Z48" s="3" t="s">
        <v>47</v>
      </c>
      <c r="AA48" s="3" t="s">
        <v>121</v>
      </c>
      <c r="AB48" s="5" t="s">
        <v>46</v>
      </c>
      <c r="AC48" s="3" t="s">
        <v>2703</v>
      </c>
      <c r="AD48" s="3" t="s">
        <v>47</v>
      </c>
      <c r="AE48" s="3" t="s">
        <v>176</v>
      </c>
      <c r="AF48" s="5" t="s">
        <v>2808</v>
      </c>
      <c r="AG48" s="3" t="s">
        <v>200</v>
      </c>
      <c r="AH48" s="5" t="s">
        <v>5119</v>
      </c>
      <c r="AI48" s="3" t="s">
        <v>5120</v>
      </c>
      <c r="AK48" s="16">
        <f t="shared" si="5"/>
        <v>116.21000000000004</v>
      </c>
      <c r="AL48" t="str">
        <f t="shared" si="6"/>
        <v xml:space="preserve">  </v>
      </c>
      <c r="AN48" s="23">
        <f t="shared" si="7"/>
        <v>0.68017758507522141</v>
      </c>
      <c r="AQ48" s="25">
        <f t="shared" si="3"/>
        <v>0.24819601167303351</v>
      </c>
      <c r="AR48" s="41">
        <f t="shared" si="4"/>
        <v>4.0290736070222275</v>
      </c>
    </row>
    <row r="49" spans="1:44" x14ac:dyDescent="0.25">
      <c r="A49" s="3" t="s">
        <v>361</v>
      </c>
      <c r="B49" s="4" t="s">
        <v>2545</v>
      </c>
      <c r="C49" s="3" t="s">
        <v>42</v>
      </c>
      <c r="D49" s="3" t="s">
        <v>186</v>
      </c>
      <c r="E49" s="3" t="s">
        <v>5121</v>
      </c>
      <c r="F49" s="3" t="s">
        <v>1063</v>
      </c>
      <c r="G49" s="3" t="s">
        <v>42</v>
      </c>
      <c r="H49" s="5" t="s">
        <v>46</v>
      </c>
      <c r="I49" s="3" t="s">
        <v>46</v>
      </c>
      <c r="J49" s="3" t="s">
        <v>46</v>
      </c>
      <c r="K49" s="3" t="s">
        <v>131</v>
      </c>
      <c r="L49" s="5" t="s">
        <v>86</v>
      </c>
      <c r="M49" s="3" t="s">
        <v>47</v>
      </c>
      <c r="N49" s="3" t="s">
        <v>47</v>
      </c>
      <c r="O49" s="3" t="s">
        <v>38</v>
      </c>
      <c r="P49" s="5" t="s">
        <v>2518</v>
      </c>
      <c r="Q49" s="3" t="s">
        <v>47</v>
      </c>
      <c r="R49" s="3" t="s">
        <v>47</v>
      </c>
      <c r="S49" s="3" t="s">
        <v>50</v>
      </c>
      <c r="T49" s="5" t="s">
        <v>2703</v>
      </c>
      <c r="U49" s="3" t="s">
        <v>47</v>
      </c>
      <c r="V49" s="3" t="s">
        <v>47</v>
      </c>
      <c r="W49" s="3" t="s">
        <v>176</v>
      </c>
      <c r="X49" s="5" t="s">
        <v>2523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2703</v>
      </c>
      <c r="AD49" s="3" t="s">
        <v>47</v>
      </c>
      <c r="AE49" s="3" t="s">
        <v>176</v>
      </c>
      <c r="AF49" s="5" t="s">
        <v>2808</v>
      </c>
      <c r="AG49" s="3" t="s">
        <v>215</v>
      </c>
      <c r="AH49" s="5" t="s">
        <v>5119</v>
      </c>
      <c r="AI49" s="3" t="s">
        <v>5122</v>
      </c>
      <c r="AK49" s="16">
        <f t="shared" si="5"/>
        <v>56.210000000000036</v>
      </c>
      <c r="AL49" t="str">
        <f t="shared" si="6"/>
        <v xml:space="preserve">  </v>
      </c>
      <c r="AN49" s="23">
        <f t="shared" si="7"/>
        <v>0.32888906796152195</v>
      </c>
      <c r="AQ49" s="25">
        <f t="shared" si="3"/>
        <v>0.37111976879270225</v>
      </c>
      <c r="AR49" s="41">
        <f t="shared" si="4"/>
        <v>2.6945479171134474</v>
      </c>
    </row>
    <row r="50" spans="1:44" x14ac:dyDescent="0.25">
      <c r="A50" s="3" t="s">
        <v>81</v>
      </c>
      <c r="B50" s="4" t="s">
        <v>1104</v>
      </c>
      <c r="C50" s="3" t="s">
        <v>63</v>
      </c>
      <c r="D50" s="3" t="s">
        <v>1103</v>
      </c>
      <c r="E50" s="3" t="s">
        <v>5123</v>
      </c>
      <c r="F50" s="3" t="s">
        <v>236</v>
      </c>
      <c r="G50" s="3" t="s">
        <v>65</v>
      </c>
      <c r="H50" s="5" t="s">
        <v>46</v>
      </c>
      <c r="I50" s="3" t="s">
        <v>47</v>
      </c>
      <c r="J50" s="3" t="s">
        <v>47</v>
      </c>
      <c r="K50" s="3" t="s">
        <v>143</v>
      </c>
      <c r="L50" s="5" t="s">
        <v>46</v>
      </c>
      <c r="M50" s="3" t="s">
        <v>2523</v>
      </c>
      <c r="N50" s="3" t="s">
        <v>47</v>
      </c>
      <c r="O50" s="3" t="s">
        <v>38</v>
      </c>
      <c r="P50" s="5" t="s">
        <v>46</v>
      </c>
      <c r="Q50" s="3" t="s">
        <v>2524</v>
      </c>
      <c r="R50" s="3" t="s">
        <v>47</v>
      </c>
      <c r="S50" s="3" t="s">
        <v>50</v>
      </c>
      <c r="T50" s="5" t="s">
        <v>46</v>
      </c>
      <c r="U50" s="3" t="s">
        <v>2565</v>
      </c>
      <c r="V50" s="3" t="s">
        <v>47</v>
      </c>
      <c r="W50" s="3" t="s">
        <v>176</v>
      </c>
      <c r="X50" s="5" t="s">
        <v>2523</v>
      </c>
      <c r="Y50" s="3" t="s">
        <v>47</v>
      </c>
      <c r="Z50" s="3" t="s">
        <v>47</v>
      </c>
      <c r="AA50" s="3" t="s">
        <v>121</v>
      </c>
      <c r="AB50" s="5" t="s">
        <v>46</v>
      </c>
      <c r="AC50" s="3" t="s">
        <v>2703</v>
      </c>
      <c r="AD50" s="3" t="s">
        <v>47</v>
      </c>
      <c r="AE50" s="3" t="s">
        <v>176</v>
      </c>
      <c r="AF50" s="5" t="s">
        <v>2808</v>
      </c>
      <c r="AG50" s="3" t="s">
        <v>184</v>
      </c>
      <c r="AH50" s="5" t="s">
        <v>5119</v>
      </c>
      <c r="AI50" s="3" t="s">
        <v>5124</v>
      </c>
      <c r="AK50" s="16">
        <f t="shared" si="5"/>
        <v>-264.78999999999996</v>
      </c>
      <c r="AL50" t="str">
        <f t="shared" si="6"/>
        <v xml:space="preserve">  </v>
      </c>
      <c r="AN50" s="23">
        <f t="shared" si="7"/>
        <v>-1.55050449859677</v>
      </c>
      <c r="AQ50" s="25">
        <f t="shared" si="3"/>
        <v>0.93948976270196771</v>
      </c>
      <c r="AR50" s="41">
        <f t="shared" si="4"/>
        <v>1.0644075536533844</v>
      </c>
    </row>
    <row r="51" spans="1:44" x14ac:dyDescent="0.25">
      <c r="A51" s="3" t="s">
        <v>213</v>
      </c>
      <c r="B51" s="4" t="s">
        <v>4437</v>
      </c>
      <c r="C51" s="3" t="s">
        <v>58</v>
      </c>
      <c r="D51" s="3" t="s">
        <v>354</v>
      </c>
      <c r="E51" s="3" t="s">
        <v>5125</v>
      </c>
      <c r="F51" s="3" t="s">
        <v>742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131</v>
      </c>
      <c r="L51" s="5" t="s">
        <v>2523</v>
      </c>
      <c r="M51" s="3" t="s">
        <v>47</v>
      </c>
      <c r="N51" s="3" t="s">
        <v>47</v>
      </c>
      <c r="O51" s="3" t="s">
        <v>38</v>
      </c>
      <c r="P51" s="5" t="s">
        <v>2519</v>
      </c>
      <c r="Q51" s="3" t="s">
        <v>47</v>
      </c>
      <c r="R51" s="3" t="s">
        <v>47</v>
      </c>
      <c r="S51" s="3" t="s">
        <v>50</v>
      </c>
      <c r="T51" s="5" t="s">
        <v>46</v>
      </c>
      <c r="U51" s="3" t="s">
        <v>2565</v>
      </c>
      <c r="V51" s="3" t="s">
        <v>47</v>
      </c>
      <c r="W51" s="3" t="s">
        <v>176</v>
      </c>
      <c r="X51" s="5" t="s">
        <v>47</v>
      </c>
      <c r="Y51" s="3" t="s">
        <v>47</v>
      </c>
      <c r="Z51" s="3" t="s">
        <v>47</v>
      </c>
      <c r="AA51" s="3" t="s">
        <v>121</v>
      </c>
      <c r="AB51" s="5" t="s">
        <v>46</v>
      </c>
      <c r="AC51" s="3" t="s">
        <v>61</v>
      </c>
      <c r="AD51" s="3" t="s">
        <v>47</v>
      </c>
      <c r="AE51" s="3" t="s">
        <v>176</v>
      </c>
      <c r="AF51" s="5" t="s">
        <v>4945</v>
      </c>
      <c r="AG51" s="3" t="s">
        <v>215</v>
      </c>
      <c r="AH51" s="5" t="s">
        <v>5126</v>
      </c>
      <c r="AI51" s="3" t="s">
        <v>5127</v>
      </c>
      <c r="AK51" s="16">
        <f t="shared" si="5"/>
        <v>26.679999999999836</v>
      </c>
      <c r="AL51" t="str">
        <f t="shared" si="6"/>
        <v xml:space="preserve">  </v>
      </c>
      <c r="AN51" s="23">
        <f t="shared" si="7"/>
        <v>0.15599656945539506</v>
      </c>
      <c r="AQ51" s="25">
        <f t="shared" si="3"/>
        <v>0.4380178626482063</v>
      </c>
      <c r="AR51" s="41">
        <f t="shared" si="4"/>
        <v>2.2830119163499711</v>
      </c>
    </row>
    <row r="52" spans="1:44" x14ac:dyDescent="0.25">
      <c r="A52" s="3" t="s">
        <v>189</v>
      </c>
      <c r="B52" s="4" t="s">
        <v>1293</v>
      </c>
      <c r="C52" s="3" t="s">
        <v>42</v>
      </c>
      <c r="D52" s="3" t="s">
        <v>1260</v>
      </c>
      <c r="E52" s="3" t="s">
        <v>5128</v>
      </c>
      <c r="F52" s="3" t="s">
        <v>1250</v>
      </c>
      <c r="G52" s="3" t="s">
        <v>42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46</v>
      </c>
      <c r="M52" s="3" t="s">
        <v>2523</v>
      </c>
      <c r="N52" s="3" t="s">
        <v>47</v>
      </c>
      <c r="O52" s="3" t="s">
        <v>38</v>
      </c>
      <c r="P52" s="5" t="s">
        <v>2524</v>
      </c>
      <c r="Q52" s="3" t="s">
        <v>47</v>
      </c>
      <c r="R52" s="3" t="s">
        <v>47</v>
      </c>
      <c r="S52" s="3" t="s">
        <v>50</v>
      </c>
      <c r="T52" s="5" t="s">
        <v>46</v>
      </c>
      <c r="U52" s="3" t="s">
        <v>48</v>
      </c>
      <c r="V52" s="3" t="s">
        <v>47</v>
      </c>
      <c r="W52" s="3" t="s">
        <v>176</v>
      </c>
      <c r="X52" s="5" t="s">
        <v>47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46</v>
      </c>
      <c r="AD52" s="3" t="s">
        <v>47</v>
      </c>
      <c r="AE52" s="3" t="s">
        <v>176</v>
      </c>
      <c r="AF52" s="5" t="s">
        <v>4949</v>
      </c>
      <c r="AG52" s="3" t="s">
        <v>184</v>
      </c>
      <c r="AH52" s="5" t="s">
        <v>5129</v>
      </c>
      <c r="AI52" s="3" t="s">
        <v>4367</v>
      </c>
      <c r="AK52" s="16">
        <f t="shared" si="5"/>
        <v>88.920000000000073</v>
      </c>
      <c r="AL52" t="str">
        <f t="shared" si="6"/>
        <v xml:space="preserve">  </v>
      </c>
      <c r="AN52" s="23">
        <f t="shared" si="7"/>
        <v>0.52039985787467402</v>
      </c>
      <c r="AQ52" s="25">
        <f t="shared" si="3"/>
        <v>0.30139245456117147</v>
      </c>
      <c r="AR52" s="41">
        <f t="shared" si="4"/>
        <v>3.3179330964207572</v>
      </c>
    </row>
    <row r="53" spans="1:44" x14ac:dyDescent="0.25">
      <c r="A53" s="3" t="s">
        <v>67</v>
      </c>
      <c r="B53" s="4" t="s">
        <v>4423</v>
      </c>
      <c r="C53" s="3" t="s">
        <v>42</v>
      </c>
      <c r="D53" s="3" t="s">
        <v>115</v>
      </c>
      <c r="E53" s="3" t="s">
        <v>5130</v>
      </c>
      <c r="F53" s="3" t="s">
        <v>485</v>
      </c>
      <c r="G53" s="3" t="s">
        <v>42</v>
      </c>
      <c r="H53" s="5" t="s">
        <v>46</v>
      </c>
      <c r="I53" s="3" t="s">
        <v>46</v>
      </c>
      <c r="J53" s="3" t="s">
        <v>46</v>
      </c>
      <c r="K53" s="3" t="s">
        <v>143</v>
      </c>
      <c r="L53" s="5" t="s">
        <v>47</v>
      </c>
      <c r="M53" s="3" t="s">
        <v>47</v>
      </c>
      <c r="N53" s="3" t="s">
        <v>47</v>
      </c>
      <c r="O53" s="3" t="s">
        <v>38</v>
      </c>
      <c r="P53" s="5" t="s">
        <v>2519</v>
      </c>
      <c r="Q53" s="3" t="s">
        <v>47</v>
      </c>
      <c r="R53" s="3" t="s">
        <v>47</v>
      </c>
      <c r="S53" s="3" t="s">
        <v>50</v>
      </c>
      <c r="T53" s="5" t="s">
        <v>46</v>
      </c>
      <c r="U53" s="3" t="s">
        <v>48</v>
      </c>
      <c r="V53" s="3" t="s">
        <v>47</v>
      </c>
      <c r="W53" s="3" t="s">
        <v>176</v>
      </c>
      <c r="X53" s="5" t="s">
        <v>47</v>
      </c>
      <c r="Y53" s="3" t="s">
        <v>47</v>
      </c>
      <c r="Z53" s="3" t="s">
        <v>47</v>
      </c>
      <c r="AA53" s="3" t="s">
        <v>121</v>
      </c>
      <c r="AB53" s="5" t="s">
        <v>46</v>
      </c>
      <c r="AC53" s="3" t="s">
        <v>4182</v>
      </c>
      <c r="AD53" s="3" t="s">
        <v>47</v>
      </c>
      <c r="AE53" s="3" t="s">
        <v>176</v>
      </c>
      <c r="AF53" s="5" t="s">
        <v>3312</v>
      </c>
      <c r="AG53" s="3" t="s">
        <v>184</v>
      </c>
      <c r="AH53" s="5" t="s">
        <v>5131</v>
      </c>
      <c r="AI53" s="3" t="s">
        <v>3601</v>
      </c>
      <c r="AK53" s="16">
        <f t="shared" si="5"/>
        <v>40.110000000000127</v>
      </c>
      <c r="AL53" t="str">
        <f t="shared" si="6"/>
        <v xml:space="preserve">  </v>
      </c>
      <c r="AN53" s="23">
        <f t="shared" si="7"/>
        <v>0.23462664920267981</v>
      </c>
      <c r="AQ53" s="25">
        <f t="shared" si="3"/>
        <v>0.4072492618890714</v>
      </c>
      <c r="AR53" s="41">
        <f t="shared" si="4"/>
        <v>2.4554986186135435</v>
      </c>
    </row>
    <row r="54" spans="1:44" x14ac:dyDescent="0.25">
      <c r="A54" s="3" t="s">
        <v>176</v>
      </c>
      <c r="B54" s="4" t="s">
        <v>4102</v>
      </c>
      <c r="C54" s="3" t="s">
        <v>42</v>
      </c>
      <c r="D54" s="3" t="s">
        <v>193</v>
      </c>
      <c r="E54" s="3" t="s">
        <v>5132</v>
      </c>
      <c r="F54" s="3" t="s">
        <v>279</v>
      </c>
      <c r="G54" s="3" t="s">
        <v>65</v>
      </c>
      <c r="H54" s="5" t="s">
        <v>46</v>
      </c>
      <c r="I54" s="3" t="s">
        <v>47</v>
      </c>
      <c r="J54" s="3" t="s">
        <v>47</v>
      </c>
      <c r="K54" s="3" t="s">
        <v>143</v>
      </c>
      <c r="L54" s="5" t="s">
        <v>46</v>
      </c>
      <c r="M54" s="3" t="s">
        <v>47</v>
      </c>
      <c r="N54" s="3" t="s">
        <v>47</v>
      </c>
      <c r="O54" s="3" t="s">
        <v>38</v>
      </c>
      <c r="P54" s="5" t="s">
        <v>2519</v>
      </c>
      <c r="Q54" s="3" t="s">
        <v>47</v>
      </c>
      <c r="R54" s="3" t="s">
        <v>47</v>
      </c>
      <c r="S54" s="3" t="s">
        <v>50</v>
      </c>
      <c r="T54" s="5" t="s">
        <v>46</v>
      </c>
      <c r="U54" s="3" t="s">
        <v>4273</v>
      </c>
      <c r="V54" s="3" t="s">
        <v>47</v>
      </c>
      <c r="W54" s="3" t="s">
        <v>176</v>
      </c>
      <c r="X54" s="5" t="s">
        <v>4842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2703</v>
      </c>
      <c r="AD54" s="3" t="s">
        <v>47</v>
      </c>
      <c r="AE54" s="3" t="s">
        <v>176</v>
      </c>
      <c r="AF54" s="5" t="s">
        <v>4965</v>
      </c>
      <c r="AG54" s="3" t="s">
        <v>184</v>
      </c>
      <c r="AH54" s="5" t="s">
        <v>5133</v>
      </c>
      <c r="AI54" s="3" t="s">
        <v>5134</v>
      </c>
      <c r="AK54" s="16">
        <f t="shared" si="5"/>
        <v>-355.65999999999985</v>
      </c>
      <c r="AL54" t="str">
        <f t="shared" si="6"/>
        <v xml:space="preserve">  </v>
      </c>
      <c r="AN54" s="23">
        <f t="shared" si="7"/>
        <v>-2.0825309577654672</v>
      </c>
      <c r="AQ54" s="25">
        <f t="shared" si="3"/>
        <v>0.98135300089874022</v>
      </c>
      <c r="AR54" s="41">
        <f t="shared" si="4"/>
        <v>1.0190013166354843</v>
      </c>
    </row>
    <row r="55" spans="1:44" x14ac:dyDescent="0.25">
      <c r="A55" s="3" t="s">
        <v>439</v>
      </c>
      <c r="B55" s="4" t="s">
        <v>1339</v>
      </c>
      <c r="C55" s="3" t="s">
        <v>491</v>
      </c>
      <c r="D55" s="3" t="s">
        <v>90</v>
      </c>
      <c r="E55" s="3" t="s">
        <v>5135</v>
      </c>
      <c r="F55" s="3" t="s">
        <v>613</v>
      </c>
      <c r="G55" s="3" t="s">
        <v>42</v>
      </c>
      <c r="H55" s="5" t="s">
        <v>46</v>
      </c>
      <c r="I55" s="3" t="s">
        <v>47</v>
      </c>
      <c r="J55" s="3" t="s">
        <v>47</v>
      </c>
      <c r="K55" s="3" t="s">
        <v>143</v>
      </c>
      <c r="L55" s="5" t="s">
        <v>61</v>
      </c>
      <c r="M55" s="3" t="s">
        <v>47</v>
      </c>
      <c r="N55" s="3" t="s">
        <v>47</v>
      </c>
      <c r="O55" s="3" t="s">
        <v>38</v>
      </c>
      <c r="P55" s="5" t="s">
        <v>2524</v>
      </c>
      <c r="Q55" s="3" t="s">
        <v>47</v>
      </c>
      <c r="R55" s="3" t="s">
        <v>47</v>
      </c>
      <c r="S55" s="3" t="s">
        <v>50</v>
      </c>
      <c r="T55" s="5" t="s">
        <v>46</v>
      </c>
      <c r="U55" s="3" t="s">
        <v>48</v>
      </c>
      <c r="V55" s="3" t="s">
        <v>47</v>
      </c>
      <c r="W55" s="3" t="s">
        <v>176</v>
      </c>
      <c r="X55" s="5" t="s">
        <v>46</v>
      </c>
      <c r="Y55" s="3" t="s">
        <v>47</v>
      </c>
      <c r="Z55" s="3" t="s">
        <v>47</v>
      </c>
      <c r="AA55" s="3" t="s">
        <v>121</v>
      </c>
      <c r="AB55" s="5" t="s">
        <v>46</v>
      </c>
      <c r="AC55" s="3" t="s">
        <v>46</v>
      </c>
      <c r="AD55" s="3" t="s">
        <v>40</v>
      </c>
      <c r="AE55" s="3" t="s">
        <v>176</v>
      </c>
      <c r="AF55" s="5" t="s">
        <v>2560</v>
      </c>
      <c r="AG55" s="3" t="s">
        <v>184</v>
      </c>
      <c r="AH55" s="5" t="s">
        <v>5136</v>
      </c>
      <c r="AI55" s="3" t="s">
        <v>5137</v>
      </c>
      <c r="AK55" s="16">
        <f t="shared" si="5"/>
        <v>-160.80000000000018</v>
      </c>
      <c r="AL55" t="str">
        <f t="shared" si="6"/>
        <v xml:space="preserve">  </v>
      </c>
      <c r="AN55" s="23">
        <f t="shared" si="7"/>
        <v>-0.94166295035254455</v>
      </c>
      <c r="AQ55" s="25">
        <f t="shared" si="3"/>
        <v>0.82681738532218507</v>
      </c>
      <c r="AR55" s="41">
        <f t="shared" si="4"/>
        <v>1.2094569100168728</v>
      </c>
    </row>
    <row r="56" spans="1:44" x14ac:dyDescent="0.25">
      <c r="A56" s="3" t="s">
        <v>773</v>
      </c>
      <c r="B56" s="4" t="s">
        <v>457</v>
      </c>
      <c r="C56" s="3" t="s">
        <v>491</v>
      </c>
      <c r="D56" s="3" t="s">
        <v>365</v>
      </c>
      <c r="E56" s="3" t="s">
        <v>5138</v>
      </c>
      <c r="F56" s="3" t="s">
        <v>31</v>
      </c>
      <c r="G56" s="3" t="s">
        <v>42</v>
      </c>
      <c r="H56" s="5" t="s">
        <v>46</v>
      </c>
      <c r="I56" s="3" t="s">
        <v>46</v>
      </c>
      <c r="J56" s="3" t="s">
        <v>47</v>
      </c>
      <c r="K56" s="3" t="s">
        <v>143</v>
      </c>
      <c r="L56" s="5" t="s">
        <v>46</v>
      </c>
      <c r="M56" s="3" t="s">
        <v>40</v>
      </c>
      <c r="N56" s="3" t="s">
        <v>47</v>
      </c>
      <c r="O56" s="3" t="s">
        <v>38</v>
      </c>
      <c r="P56" s="5" t="s">
        <v>2518</v>
      </c>
      <c r="Q56" s="3" t="s">
        <v>47</v>
      </c>
      <c r="R56" s="3" t="s">
        <v>47</v>
      </c>
      <c r="S56" s="3" t="s">
        <v>50</v>
      </c>
      <c r="T56" s="5" t="s">
        <v>47</v>
      </c>
      <c r="U56" s="3" t="s">
        <v>47</v>
      </c>
      <c r="V56" s="3" t="s">
        <v>47</v>
      </c>
      <c r="W56" s="3" t="s">
        <v>176</v>
      </c>
      <c r="X56" s="5" t="s">
        <v>46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2518</v>
      </c>
      <c r="AD56" s="3" t="s">
        <v>47</v>
      </c>
      <c r="AE56" s="3" t="s">
        <v>176</v>
      </c>
      <c r="AF56" s="5" t="s">
        <v>279</v>
      </c>
      <c r="AG56" s="3" t="s">
        <v>184</v>
      </c>
      <c r="AH56" s="5" t="s">
        <v>5139</v>
      </c>
      <c r="AI56" s="3" t="s">
        <v>5140</v>
      </c>
      <c r="AK56" s="16">
        <f t="shared" si="5"/>
        <v>-142.55999999999995</v>
      </c>
      <c r="AL56" t="str">
        <f t="shared" si="6"/>
        <v xml:space="preserve">  </v>
      </c>
      <c r="AN56" s="23">
        <f t="shared" si="7"/>
        <v>-0.83487124114997846</v>
      </c>
      <c r="AQ56" s="25">
        <f t="shared" si="3"/>
        <v>0.79810489564155318</v>
      </c>
      <c r="AR56" s="41">
        <f t="shared" si="4"/>
        <v>1.2529681317092465</v>
      </c>
    </row>
    <row r="57" spans="1:44" x14ac:dyDescent="0.25">
      <c r="A57" s="3" t="s">
        <v>355</v>
      </c>
      <c r="B57" s="4" t="s">
        <v>545</v>
      </c>
      <c r="C57" s="3" t="s">
        <v>42</v>
      </c>
      <c r="D57" s="3" t="s">
        <v>55</v>
      </c>
      <c r="E57" s="3" t="s">
        <v>5141</v>
      </c>
      <c r="F57" s="3" t="s">
        <v>727</v>
      </c>
      <c r="G57" s="3" t="s">
        <v>42</v>
      </c>
      <c r="H57" s="5" t="s">
        <v>46</v>
      </c>
      <c r="I57" s="3" t="s">
        <v>46</v>
      </c>
      <c r="J57" s="3" t="s">
        <v>47</v>
      </c>
      <c r="K57" s="3" t="s">
        <v>143</v>
      </c>
      <c r="L57" s="5" t="s">
        <v>47</v>
      </c>
      <c r="M57" s="3" t="s">
        <v>47</v>
      </c>
      <c r="N57" s="3" t="s">
        <v>47</v>
      </c>
      <c r="O57" s="3" t="s">
        <v>38</v>
      </c>
      <c r="P57" s="5" t="s">
        <v>86</v>
      </c>
      <c r="Q57" s="3" t="s">
        <v>47</v>
      </c>
      <c r="R57" s="3" t="s">
        <v>47</v>
      </c>
      <c r="S57" s="3" t="s">
        <v>50</v>
      </c>
      <c r="T57" s="5" t="s">
        <v>46</v>
      </c>
      <c r="U57" s="3" t="s">
        <v>2565</v>
      </c>
      <c r="V57" s="3" t="s">
        <v>47</v>
      </c>
      <c r="W57" s="3" t="s">
        <v>176</v>
      </c>
      <c r="X57" s="5" t="s">
        <v>2525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2703</v>
      </c>
      <c r="AD57" s="3" t="s">
        <v>47</v>
      </c>
      <c r="AE57" s="3" t="s">
        <v>176</v>
      </c>
      <c r="AF57" s="5" t="s">
        <v>5142</v>
      </c>
      <c r="AG57" s="3" t="s">
        <v>184</v>
      </c>
      <c r="AH57" s="5" t="s">
        <v>5143</v>
      </c>
      <c r="AI57" s="3" t="s">
        <v>5144</v>
      </c>
      <c r="AK57" s="16">
        <f t="shared" si="5"/>
        <v>-120.76000000000022</v>
      </c>
      <c r="AL57" t="str">
        <f t="shared" si="6"/>
        <v xml:space="preserve">  </v>
      </c>
      <c r="AN57" s="23">
        <f t="shared" si="7"/>
        <v>-0.70723641326533604</v>
      </c>
      <c r="AQ57" s="25">
        <f t="shared" si="3"/>
        <v>0.76029021330152591</v>
      </c>
      <c r="AR57" s="41">
        <f t="shared" si="4"/>
        <v>1.3152872186234585</v>
      </c>
    </row>
    <row r="58" spans="1:44" x14ac:dyDescent="0.25">
      <c r="A58" s="3" t="s">
        <v>821</v>
      </c>
      <c r="B58" s="4" t="s">
        <v>2741</v>
      </c>
      <c r="C58" s="3" t="s">
        <v>42</v>
      </c>
      <c r="D58" s="3" t="s">
        <v>115</v>
      </c>
      <c r="E58" s="3" t="s">
        <v>4438</v>
      </c>
      <c r="F58" s="3" t="s">
        <v>1096</v>
      </c>
      <c r="G58" s="3" t="s">
        <v>42</v>
      </c>
      <c r="H58" s="5" t="s">
        <v>46</v>
      </c>
      <c r="I58" s="3" t="s">
        <v>47</v>
      </c>
      <c r="J58" s="3" t="s">
        <v>47</v>
      </c>
      <c r="K58" s="3" t="s">
        <v>143</v>
      </c>
      <c r="L58" s="5" t="s">
        <v>46</v>
      </c>
      <c r="M58" s="3" t="s">
        <v>47</v>
      </c>
      <c r="N58" s="3" t="s">
        <v>47</v>
      </c>
      <c r="O58" s="3" t="s">
        <v>38</v>
      </c>
      <c r="P58" s="5" t="s">
        <v>40</v>
      </c>
      <c r="Q58" s="3" t="s">
        <v>47</v>
      </c>
      <c r="R58" s="3" t="s">
        <v>47</v>
      </c>
      <c r="S58" s="3" t="s">
        <v>50</v>
      </c>
      <c r="T58" s="5" t="s">
        <v>46</v>
      </c>
      <c r="U58" s="3" t="s">
        <v>2565</v>
      </c>
      <c r="V58" s="3" t="s">
        <v>47</v>
      </c>
      <c r="W58" s="3" t="s">
        <v>176</v>
      </c>
      <c r="X58" s="5" t="s">
        <v>48</v>
      </c>
      <c r="Y58" s="3" t="s">
        <v>47</v>
      </c>
      <c r="Z58" s="3" t="s">
        <v>47</v>
      </c>
      <c r="AA58" s="3" t="s">
        <v>121</v>
      </c>
      <c r="AB58" s="5" t="s">
        <v>46</v>
      </c>
      <c r="AC58" s="3" t="s">
        <v>46</v>
      </c>
      <c r="AD58" s="3" t="s">
        <v>47</v>
      </c>
      <c r="AE58" s="3" t="s">
        <v>189</v>
      </c>
      <c r="AF58" s="5" t="s">
        <v>3123</v>
      </c>
      <c r="AG58" s="3" t="s">
        <v>237</v>
      </c>
      <c r="AH58" s="5" t="s">
        <v>5145</v>
      </c>
      <c r="AI58" s="3" t="s">
        <v>5146</v>
      </c>
      <c r="AK58" s="16">
        <f t="shared" si="5"/>
        <v>-99.430000000000064</v>
      </c>
      <c r="AL58" t="str">
        <f t="shared" si="6"/>
        <v xml:space="preserve">  </v>
      </c>
      <c r="AN58" s="23">
        <f t="shared" si="7"/>
        <v>-0.58235334543141493</v>
      </c>
      <c r="AQ58" s="25">
        <f t="shared" si="3"/>
        <v>0.7198356499557339</v>
      </c>
      <c r="AR58" s="41">
        <f t="shared" si="4"/>
        <v>1.3892059945370789</v>
      </c>
    </row>
    <row r="59" spans="1:44" x14ac:dyDescent="0.25">
      <c r="A59" s="3" t="s">
        <v>210</v>
      </c>
      <c r="B59" s="4" t="s">
        <v>155</v>
      </c>
      <c r="C59" s="3" t="s">
        <v>58</v>
      </c>
      <c r="D59" s="3" t="s">
        <v>43</v>
      </c>
      <c r="E59" s="3" t="s">
        <v>5147</v>
      </c>
      <c r="F59" s="3" t="s">
        <v>437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143</v>
      </c>
      <c r="L59" s="5" t="s">
        <v>4182</v>
      </c>
      <c r="M59" s="3" t="s">
        <v>47</v>
      </c>
      <c r="N59" s="3" t="s">
        <v>47</v>
      </c>
      <c r="O59" s="3" t="s">
        <v>38</v>
      </c>
      <c r="P59" s="5" t="s">
        <v>2519</v>
      </c>
      <c r="Q59" s="3" t="s">
        <v>47</v>
      </c>
      <c r="R59" s="3" t="s">
        <v>47</v>
      </c>
      <c r="S59" s="3" t="s">
        <v>50</v>
      </c>
      <c r="T59" s="5" t="s">
        <v>2525</v>
      </c>
      <c r="U59" s="3" t="s">
        <v>47</v>
      </c>
      <c r="V59" s="3" t="s">
        <v>47</v>
      </c>
      <c r="W59" s="3" t="s">
        <v>176</v>
      </c>
      <c r="X59" s="5" t="s">
        <v>47</v>
      </c>
      <c r="Y59" s="3" t="s">
        <v>47</v>
      </c>
      <c r="Z59" s="3" t="s">
        <v>47</v>
      </c>
      <c r="AA59" s="3" t="s">
        <v>121</v>
      </c>
      <c r="AB59" s="5" t="s">
        <v>86</v>
      </c>
      <c r="AC59" s="3" t="s">
        <v>47</v>
      </c>
      <c r="AD59" s="3" t="s">
        <v>47</v>
      </c>
      <c r="AE59" s="3" t="s">
        <v>176</v>
      </c>
      <c r="AF59" s="5" t="s">
        <v>4274</v>
      </c>
      <c r="AG59" s="3" t="s">
        <v>184</v>
      </c>
      <c r="AH59" s="5" t="s">
        <v>5148</v>
      </c>
      <c r="AI59" s="3" t="s">
        <v>5149</v>
      </c>
      <c r="AK59" s="16">
        <f t="shared" si="5"/>
        <v>-185.79999999999995</v>
      </c>
      <c r="AL59" t="str">
        <f t="shared" si="6"/>
        <v xml:space="preserve">  </v>
      </c>
      <c r="AN59" s="23">
        <f t="shared" si="7"/>
        <v>-1.0880331658165845</v>
      </c>
      <c r="AQ59" s="25">
        <f t="shared" si="3"/>
        <v>0.86170976682461231</v>
      </c>
      <c r="AR59" s="41">
        <f t="shared" si="4"/>
        <v>1.1604835392373294</v>
      </c>
    </row>
    <row r="60" spans="1:44" x14ac:dyDescent="0.25">
      <c r="A60" s="3" t="s">
        <v>188</v>
      </c>
      <c r="B60" s="4" t="s">
        <v>2969</v>
      </c>
      <c r="C60" s="3" t="s">
        <v>42</v>
      </c>
      <c r="D60" s="3" t="s">
        <v>354</v>
      </c>
      <c r="E60" s="3" t="s">
        <v>5150</v>
      </c>
      <c r="F60" s="3" t="s">
        <v>156</v>
      </c>
      <c r="G60" s="3" t="s">
        <v>42</v>
      </c>
      <c r="H60" s="5" t="s">
        <v>47</v>
      </c>
      <c r="I60" s="3" t="s">
        <v>47</v>
      </c>
      <c r="J60" s="3" t="s">
        <v>47</v>
      </c>
      <c r="K60" s="3" t="s">
        <v>143</v>
      </c>
      <c r="L60" s="5" t="s">
        <v>46</v>
      </c>
      <c r="M60" s="3" t="s">
        <v>4847</v>
      </c>
      <c r="N60" s="3" t="s">
        <v>47</v>
      </c>
      <c r="O60" s="3" t="s">
        <v>38</v>
      </c>
      <c r="P60" s="6" t="s">
        <v>46</v>
      </c>
      <c r="Q60" s="7" t="s">
        <v>46</v>
      </c>
      <c r="R60" s="7" t="s">
        <v>46</v>
      </c>
      <c r="S60" s="7" t="s">
        <v>50</v>
      </c>
      <c r="T60" s="5" t="s">
        <v>2564</v>
      </c>
      <c r="U60" s="3" t="s">
        <v>47</v>
      </c>
      <c r="V60" s="3" t="s">
        <v>47</v>
      </c>
      <c r="W60" s="3" t="s">
        <v>176</v>
      </c>
      <c r="X60" s="5" t="s">
        <v>47</v>
      </c>
      <c r="Y60" s="3" t="s">
        <v>47</v>
      </c>
      <c r="Z60" s="3" t="s">
        <v>47</v>
      </c>
      <c r="AA60" s="3" t="s">
        <v>121</v>
      </c>
      <c r="AB60" s="5" t="s">
        <v>46</v>
      </c>
      <c r="AC60" s="3" t="s">
        <v>47</v>
      </c>
      <c r="AD60" s="3" t="s">
        <v>47</v>
      </c>
      <c r="AE60" s="3" t="s">
        <v>176</v>
      </c>
      <c r="AF60" s="5" t="s">
        <v>134</v>
      </c>
      <c r="AG60" s="3" t="s">
        <v>184</v>
      </c>
      <c r="AH60" s="5" t="s">
        <v>5151</v>
      </c>
      <c r="AI60" s="3" t="s">
        <v>5152</v>
      </c>
      <c r="AK60" s="16">
        <f t="shared" si="5"/>
        <v>34.809999999999945</v>
      </c>
      <c r="AL60" t="str">
        <f t="shared" si="6"/>
        <v xml:space="preserve">  </v>
      </c>
      <c r="AN60" s="23">
        <f t="shared" si="7"/>
        <v>0.20359616352430196</v>
      </c>
      <c r="AQ60" s="25">
        <f t="shared" si="3"/>
        <v>0.41933454570829887</v>
      </c>
      <c r="AR60" s="41">
        <f t="shared" si="4"/>
        <v>2.3847307841305989</v>
      </c>
    </row>
    <row r="61" spans="1:44" x14ac:dyDescent="0.25">
      <c r="A61" s="3" t="s">
        <v>340</v>
      </c>
      <c r="B61" s="4" t="s">
        <v>1768</v>
      </c>
      <c r="C61" s="3" t="s">
        <v>278</v>
      </c>
      <c r="D61" s="3" t="s">
        <v>1103</v>
      </c>
      <c r="E61" s="3" t="s">
        <v>5153</v>
      </c>
      <c r="F61" s="3" t="s">
        <v>4501</v>
      </c>
      <c r="G61" s="3" t="s">
        <v>42</v>
      </c>
      <c r="H61" s="5" t="s">
        <v>46</v>
      </c>
      <c r="I61" s="3" t="s">
        <v>46</v>
      </c>
      <c r="J61" s="3" t="s">
        <v>47</v>
      </c>
      <c r="K61" s="3" t="s">
        <v>143</v>
      </c>
      <c r="L61" s="5" t="s">
        <v>4182</v>
      </c>
      <c r="M61" s="3" t="s">
        <v>47</v>
      </c>
      <c r="N61" s="3" t="s">
        <v>47</v>
      </c>
      <c r="O61" s="3" t="s">
        <v>38</v>
      </c>
      <c r="P61" s="5" t="s">
        <v>48</v>
      </c>
      <c r="Q61" s="3" t="s">
        <v>47</v>
      </c>
      <c r="R61" s="3" t="s">
        <v>47</v>
      </c>
      <c r="S61" s="3" t="s">
        <v>50</v>
      </c>
      <c r="T61" s="5" t="s">
        <v>2525</v>
      </c>
      <c r="U61" s="3" t="s">
        <v>47</v>
      </c>
      <c r="V61" s="3" t="s">
        <v>47</v>
      </c>
      <c r="W61" s="3" t="s">
        <v>176</v>
      </c>
      <c r="X61" s="5" t="s">
        <v>47</v>
      </c>
      <c r="Y61" s="3" t="s">
        <v>47</v>
      </c>
      <c r="Z61" s="3" t="s">
        <v>47</v>
      </c>
      <c r="AA61" s="3" t="s">
        <v>121</v>
      </c>
      <c r="AB61" s="5" t="s">
        <v>46</v>
      </c>
      <c r="AC61" s="3" t="s">
        <v>2703</v>
      </c>
      <c r="AD61" s="3" t="s">
        <v>47</v>
      </c>
      <c r="AE61" s="3" t="s">
        <v>176</v>
      </c>
      <c r="AF61" s="5" t="s">
        <v>297</v>
      </c>
      <c r="AG61" s="3" t="s">
        <v>184</v>
      </c>
      <c r="AH61" s="5" t="s">
        <v>5154</v>
      </c>
      <c r="AI61" s="3" t="s">
        <v>5155</v>
      </c>
      <c r="AK61" s="16">
        <f t="shared" si="5"/>
        <v>243.27999999999997</v>
      </c>
      <c r="AL61" t="str">
        <f t="shared" si="6"/>
        <v xml:space="preserve">  </v>
      </c>
      <c r="AN61" s="23">
        <f t="shared" si="7"/>
        <v>1.4241481162358509</v>
      </c>
      <c r="AQ61" s="25">
        <f t="shared" si="3"/>
        <v>7.7201800171847523E-2</v>
      </c>
      <c r="AR61" s="41">
        <f t="shared" si="4"/>
        <v>12.953065832325771</v>
      </c>
    </row>
    <row r="62" spans="1:44" x14ac:dyDescent="0.25">
      <c r="A62" s="3" t="s">
        <v>78</v>
      </c>
      <c r="B62" s="4" t="s">
        <v>646</v>
      </c>
      <c r="C62" s="3" t="s">
        <v>42</v>
      </c>
      <c r="D62" s="3" t="s">
        <v>426</v>
      </c>
      <c r="E62" s="3" t="s">
        <v>5156</v>
      </c>
      <c r="F62" s="3" t="s">
        <v>5157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143</v>
      </c>
      <c r="L62" s="5" t="s">
        <v>4182</v>
      </c>
      <c r="M62" s="3" t="s">
        <v>47</v>
      </c>
      <c r="N62" s="3" t="s">
        <v>47</v>
      </c>
      <c r="O62" s="3" t="s">
        <v>38</v>
      </c>
      <c r="P62" s="5" t="s">
        <v>2524</v>
      </c>
      <c r="Q62" s="3" t="s">
        <v>47</v>
      </c>
      <c r="R62" s="3" t="s">
        <v>47</v>
      </c>
      <c r="S62" s="3" t="s">
        <v>50</v>
      </c>
      <c r="T62" s="5" t="s">
        <v>2525</v>
      </c>
      <c r="U62" s="3" t="s">
        <v>47</v>
      </c>
      <c r="V62" s="3" t="s">
        <v>47</v>
      </c>
      <c r="W62" s="3" t="s">
        <v>176</v>
      </c>
      <c r="X62" s="5" t="s">
        <v>47</v>
      </c>
      <c r="Y62" s="3" t="s">
        <v>47</v>
      </c>
      <c r="Z62" s="3" t="s">
        <v>47</v>
      </c>
      <c r="AA62" s="3" t="s">
        <v>121</v>
      </c>
      <c r="AB62" s="5" t="s">
        <v>46</v>
      </c>
      <c r="AC62" s="3" t="s">
        <v>86</v>
      </c>
      <c r="AD62" s="3" t="s">
        <v>47</v>
      </c>
      <c r="AE62" s="3" t="s">
        <v>176</v>
      </c>
      <c r="AF62" s="5" t="s">
        <v>5158</v>
      </c>
      <c r="AG62" s="3" t="s">
        <v>184</v>
      </c>
      <c r="AH62" s="5" t="s">
        <v>5159</v>
      </c>
      <c r="AI62" s="3" t="s">
        <v>5160</v>
      </c>
      <c r="AK62" s="16">
        <f t="shared" si="5"/>
        <v>16.619999999999891</v>
      </c>
      <c r="AL62" t="str">
        <f t="shared" si="6"/>
        <v xml:space="preserve">  </v>
      </c>
      <c r="AN62" s="23">
        <f t="shared" si="7"/>
        <v>9.7097194752665095E-2</v>
      </c>
      <c r="AQ62" s="25">
        <f t="shared" si="3"/>
        <v>0.46132460429996236</v>
      </c>
      <c r="AR62" s="41">
        <f t="shared" si="4"/>
        <v>2.1676710729908963</v>
      </c>
    </row>
    <row r="63" spans="1:44" x14ac:dyDescent="0.25">
      <c r="A63" s="3" t="s">
        <v>396</v>
      </c>
      <c r="B63" s="4" t="s">
        <v>4507</v>
      </c>
      <c r="C63" s="3" t="s">
        <v>63</v>
      </c>
      <c r="D63" s="3" t="s">
        <v>140</v>
      </c>
      <c r="E63" s="3" t="s">
        <v>5161</v>
      </c>
      <c r="F63" s="3" t="s">
        <v>1164</v>
      </c>
      <c r="G63" s="3" t="s">
        <v>42</v>
      </c>
      <c r="H63" s="5" t="s">
        <v>46</v>
      </c>
      <c r="I63" s="3" t="s">
        <v>46</v>
      </c>
      <c r="J63" s="3" t="s">
        <v>46</v>
      </c>
      <c r="K63" s="3" t="s">
        <v>143</v>
      </c>
      <c r="L63" s="5" t="s">
        <v>2524</v>
      </c>
      <c r="M63" s="3" t="s">
        <v>47</v>
      </c>
      <c r="N63" s="3" t="s">
        <v>47</v>
      </c>
      <c r="O63" s="3" t="s">
        <v>38</v>
      </c>
      <c r="P63" s="5" t="s">
        <v>2525</v>
      </c>
      <c r="Q63" s="3" t="s">
        <v>47</v>
      </c>
      <c r="R63" s="3" t="s">
        <v>47</v>
      </c>
      <c r="S63" s="3" t="s">
        <v>50</v>
      </c>
      <c r="T63" s="5" t="s">
        <v>2703</v>
      </c>
      <c r="U63" s="3" t="s">
        <v>47</v>
      </c>
      <c r="V63" s="3" t="s">
        <v>47</v>
      </c>
      <c r="W63" s="3" t="s">
        <v>176</v>
      </c>
      <c r="X63" s="5" t="s">
        <v>47</v>
      </c>
      <c r="Y63" s="3" t="s">
        <v>47</v>
      </c>
      <c r="Z63" s="3" t="s">
        <v>47</v>
      </c>
      <c r="AA63" s="3" t="s">
        <v>121</v>
      </c>
      <c r="AB63" s="5" t="s">
        <v>2524</v>
      </c>
      <c r="AC63" s="3" t="s">
        <v>47</v>
      </c>
      <c r="AD63" s="3" t="s">
        <v>47</v>
      </c>
      <c r="AE63" s="3" t="s">
        <v>176</v>
      </c>
      <c r="AF63" s="5" t="s">
        <v>5162</v>
      </c>
      <c r="AG63" s="3" t="s">
        <v>184</v>
      </c>
      <c r="AH63" s="5" t="s">
        <v>5163</v>
      </c>
      <c r="AI63" s="3" t="s">
        <v>5164</v>
      </c>
      <c r="AK63" s="16">
        <f t="shared" si="5"/>
        <v>133.8599999999999</v>
      </c>
      <c r="AL63" t="str">
        <f t="shared" si="6"/>
        <v xml:space="preserve">  </v>
      </c>
      <c r="AN63" s="23">
        <f t="shared" si="7"/>
        <v>0.78351495719283393</v>
      </c>
      <c r="AQ63" s="25">
        <f t="shared" si="3"/>
        <v>0.21666238692041517</v>
      </c>
      <c r="AR63" s="41">
        <f t="shared" si="4"/>
        <v>4.6154757833777662</v>
      </c>
    </row>
    <row r="64" spans="1:44" x14ac:dyDescent="0.25">
      <c r="A64" s="3" t="s">
        <v>38</v>
      </c>
      <c r="B64" s="4" t="s">
        <v>4373</v>
      </c>
      <c r="C64" s="3" t="s">
        <v>42</v>
      </c>
      <c r="D64" s="3" t="s">
        <v>377</v>
      </c>
      <c r="E64" s="3" t="s">
        <v>4374</v>
      </c>
      <c r="F64" s="3" t="s">
        <v>838</v>
      </c>
      <c r="G64" s="3" t="s">
        <v>45</v>
      </c>
      <c r="H64" s="5" t="s">
        <v>46</v>
      </c>
      <c r="I64" s="3" t="s">
        <v>46</v>
      </c>
      <c r="J64" s="3" t="s">
        <v>47</v>
      </c>
      <c r="K64" s="3" t="s">
        <v>143</v>
      </c>
      <c r="L64" s="5" t="s">
        <v>47</v>
      </c>
      <c r="M64" s="3" t="s">
        <v>47</v>
      </c>
      <c r="N64" s="3" t="s">
        <v>47</v>
      </c>
      <c r="O64" s="3" t="s">
        <v>38</v>
      </c>
      <c r="P64" s="5" t="s">
        <v>48</v>
      </c>
      <c r="Q64" s="3" t="s">
        <v>47</v>
      </c>
      <c r="R64" s="3" t="s">
        <v>47</v>
      </c>
      <c r="S64" s="3" t="s">
        <v>50</v>
      </c>
      <c r="T64" s="5" t="s">
        <v>2525</v>
      </c>
      <c r="U64" s="3" t="s">
        <v>47</v>
      </c>
      <c r="V64" s="3" t="s">
        <v>47</v>
      </c>
      <c r="W64" s="3" t="s">
        <v>176</v>
      </c>
      <c r="X64" s="5" t="s">
        <v>47</v>
      </c>
      <c r="Y64" s="3" t="s">
        <v>47</v>
      </c>
      <c r="Z64" s="3" t="s">
        <v>47</v>
      </c>
      <c r="AA64" s="3" t="s">
        <v>121</v>
      </c>
      <c r="AB64" s="5" t="s">
        <v>46</v>
      </c>
      <c r="AC64" s="3" t="s">
        <v>46</v>
      </c>
      <c r="AD64" s="3" t="s">
        <v>47</v>
      </c>
      <c r="AE64" s="3" t="s">
        <v>176</v>
      </c>
      <c r="AF64" s="5" t="s">
        <v>2919</v>
      </c>
      <c r="AG64" s="3" t="s">
        <v>184</v>
      </c>
      <c r="AH64" s="5" t="s">
        <v>5165</v>
      </c>
      <c r="AI64" s="3" t="s">
        <v>5166</v>
      </c>
      <c r="AK64" s="16">
        <f t="shared" si="5"/>
        <v>-434.53</v>
      </c>
      <c r="AL64" t="str">
        <f t="shared" si="6"/>
        <v xml:space="preserve">  </v>
      </c>
      <c r="AN64" s="23">
        <f t="shared" si="7"/>
        <v>-2.5442997135114256</v>
      </c>
      <c r="AQ64" s="25">
        <f t="shared" si="3"/>
        <v>0.99452514566118078</v>
      </c>
      <c r="AR64" s="41">
        <f t="shared" si="4"/>
        <v>1.0055049933756872</v>
      </c>
    </row>
    <row r="65" spans="1:44" x14ac:dyDescent="0.25">
      <c r="A65" s="3" t="s">
        <v>411</v>
      </c>
      <c r="B65" s="4" t="s">
        <v>1254</v>
      </c>
      <c r="C65" s="3" t="s">
        <v>42</v>
      </c>
      <c r="D65" s="3" t="s">
        <v>90</v>
      </c>
      <c r="E65" s="3" t="s">
        <v>3704</v>
      </c>
      <c r="F65" s="3" t="s">
        <v>125</v>
      </c>
      <c r="G65" s="3" t="s">
        <v>42</v>
      </c>
      <c r="H65" s="5" t="s">
        <v>47</v>
      </c>
      <c r="I65" s="3" t="s">
        <v>47</v>
      </c>
      <c r="J65" s="3" t="s">
        <v>47</v>
      </c>
      <c r="K65" s="3" t="s">
        <v>143</v>
      </c>
      <c r="L65" s="5" t="s">
        <v>2525</v>
      </c>
      <c r="M65" s="3" t="s">
        <v>47</v>
      </c>
      <c r="N65" s="3" t="s">
        <v>47</v>
      </c>
      <c r="O65" s="3" t="s">
        <v>38</v>
      </c>
      <c r="P65" s="5" t="s">
        <v>2524</v>
      </c>
      <c r="Q65" s="3" t="s">
        <v>47</v>
      </c>
      <c r="R65" s="3" t="s">
        <v>47</v>
      </c>
      <c r="S65" s="3" t="s">
        <v>50</v>
      </c>
      <c r="T65" s="5" t="s">
        <v>2703</v>
      </c>
      <c r="U65" s="3" t="s">
        <v>47</v>
      </c>
      <c r="V65" s="3" t="s">
        <v>47</v>
      </c>
      <c r="W65" s="3" t="s">
        <v>176</v>
      </c>
      <c r="X65" s="5" t="s">
        <v>2523</v>
      </c>
      <c r="Y65" s="3" t="s">
        <v>47</v>
      </c>
      <c r="Z65" s="3" t="s">
        <v>47</v>
      </c>
      <c r="AA65" s="3" t="s">
        <v>121</v>
      </c>
      <c r="AB65" s="5" t="s">
        <v>46</v>
      </c>
      <c r="AC65" s="3" t="s">
        <v>46</v>
      </c>
      <c r="AD65" s="3" t="s">
        <v>4847</v>
      </c>
      <c r="AE65" s="3" t="s">
        <v>176</v>
      </c>
      <c r="AF65" s="5" t="s">
        <v>2926</v>
      </c>
      <c r="AG65" s="3" t="s">
        <v>184</v>
      </c>
      <c r="AH65" s="5" t="s">
        <v>5167</v>
      </c>
      <c r="AI65" s="3" t="s">
        <v>5168</v>
      </c>
      <c r="AK65" s="16">
        <f t="shared" si="5"/>
        <v>-306.67000000000007</v>
      </c>
      <c r="AL65" t="str">
        <f t="shared" si="6"/>
        <v xml:space="preserve">  </v>
      </c>
      <c r="AN65" s="23">
        <f t="shared" si="7"/>
        <v>-1.7957038835421328</v>
      </c>
      <c r="AQ65" s="25">
        <f t="shared" si="3"/>
        <v>0.96372918803754137</v>
      </c>
      <c r="AR65" s="41">
        <f t="shared" si="4"/>
        <v>1.0376358964869763</v>
      </c>
    </row>
    <row r="66" spans="1:44" x14ac:dyDescent="0.25">
      <c r="A66" s="3" t="s">
        <v>196</v>
      </c>
      <c r="B66" s="4" t="s">
        <v>3682</v>
      </c>
      <c r="C66" s="3" t="s">
        <v>42</v>
      </c>
      <c r="D66" s="3" t="s">
        <v>1260</v>
      </c>
      <c r="E66" s="3" t="s">
        <v>5169</v>
      </c>
      <c r="F66" s="3" t="s">
        <v>620</v>
      </c>
      <c r="G66" s="3" t="s">
        <v>42</v>
      </c>
      <c r="H66" s="5" t="s">
        <v>46</v>
      </c>
      <c r="I66" s="3" t="s">
        <v>47</v>
      </c>
      <c r="J66" s="3" t="s">
        <v>47</v>
      </c>
      <c r="K66" s="3" t="s">
        <v>143</v>
      </c>
      <c r="L66" s="5" t="s">
        <v>46</v>
      </c>
      <c r="M66" s="3" t="s">
        <v>47</v>
      </c>
      <c r="N66" s="3" t="s">
        <v>47</v>
      </c>
      <c r="O66" s="3" t="s">
        <v>38</v>
      </c>
      <c r="P66" s="5" t="s">
        <v>48</v>
      </c>
      <c r="Q66" s="3" t="s">
        <v>47</v>
      </c>
      <c r="R66" s="3" t="s">
        <v>47</v>
      </c>
      <c r="S66" s="3" t="s">
        <v>50</v>
      </c>
      <c r="T66" s="5" t="s">
        <v>2523</v>
      </c>
      <c r="U66" s="3" t="s">
        <v>47</v>
      </c>
      <c r="V66" s="3" t="s">
        <v>47</v>
      </c>
      <c r="W66" s="3" t="s">
        <v>176</v>
      </c>
      <c r="X66" s="5" t="s">
        <v>47</v>
      </c>
      <c r="Y66" s="3" t="s">
        <v>47</v>
      </c>
      <c r="Z66" s="3" t="s">
        <v>47</v>
      </c>
      <c r="AA66" s="3" t="s">
        <v>121</v>
      </c>
      <c r="AB66" s="5" t="s">
        <v>46</v>
      </c>
      <c r="AC66" s="3" t="s">
        <v>4166</v>
      </c>
      <c r="AD66" s="3" t="s">
        <v>47</v>
      </c>
      <c r="AE66" s="3" t="s">
        <v>176</v>
      </c>
      <c r="AF66" s="5" t="s">
        <v>3483</v>
      </c>
      <c r="AG66" s="3" t="s">
        <v>184</v>
      </c>
      <c r="AH66" s="5" t="s">
        <v>5170</v>
      </c>
      <c r="AI66" s="3" t="s">
        <v>5171</v>
      </c>
      <c r="AK66" s="16">
        <f t="shared" si="5"/>
        <v>-58.049999999999955</v>
      </c>
      <c r="AL66" t="str">
        <f t="shared" si="6"/>
        <v xml:space="preserve">  </v>
      </c>
      <c r="AN66" s="23">
        <f t="shared" si="7"/>
        <v>-0.34008136479533296</v>
      </c>
      <c r="AQ66" s="25">
        <f t="shared" si="3"/>
        <v>0.63310237248133638</v>
      </c>
      <c r="AR66" s="41">
        <f t="shared" si="4"/>
        <v>1.5795233811566227</v>
      </c>
    </row>
    <row r="67" spans="1:44" x14ac:dyDescent="0.25">
      <c r="A67" s="3" t="s">
        <v>194</v>
      </c>
      <c r="B67" s="4" t="s">
        <v>5172</v>
      </c>
      <c r="C67" s="3" t="s">
        <v>42</v>
      </c>
      <c r="D67" s="3" t="s">
        <v>729</v>
      </c>
      <c r="E67" s="3" t="s">
        <v>5173</v>
      </c>
      <c r="F67" s="3" t="s">
        <v>96</v>
      </c>
      <c r="G67" s="3" t="s">
        <v>42</v>
      </c>
      <c r="H67" s="5" t="s">
        <v>46</v>
      </c>
      <c r="I67" s="3" t="s">
        <v>47</v>
      </c>
      <c r="J67" s="3" t="s">
        <v>47</v>
      </c>
      <c r="K67" s="3" t="s">
        <v>44</v>
      </c>
      <c r="L67" s="5" t="s">
        <v>2525</v>
      </c>
      <c r="M67" s="3" t="s">
        <v>47</v>
      </c>
      <c r="N67" s="3" t="s">
        <v>47</v>
      </c>
      <c r="O67" s="3" t="s">
        <v>38</v>
      </c>
      <c r="P67" s="5" t="s">
        <v>48</v>
      </c>
      <c r="Q67" s="3" t="s">
        <v>47</v>
      </c>
      <c r="R67" s="3" t="s">
        <v>47</v>
      </c>
      <c r="S67" s="3" t="s">
        <v>50</v>
      </c>
      <c r="T67" s="5" t="s">
        <v>86</v>
      </c>
      <c r="U67" s="3" t="s">
        <v>47</v>
      </c>
      <c r="V67" s="3" t="s">
        <v>47</v>
      </c>
      <c r="W67" s="3" t="s">
        <v>176</v>
      </c>
      <c r="X67" s="5" t="s">
        <v>47</v>
      </c>
      <c r="Y67" s="3" t="s">
        <v>47</v>
      </c>
      <c r="Z67" s="3" t="s">
        <v>47</v>
      </c>
      <c r="AA67" s="3" t="s">
        <v>121</v>
      </c>
      <c r="AB67" s="5" t="s">
        <v>46</v>
      </c>
      <c r="AC67" s="3" t="s">
        <v>47</v>
      </c>
      <c r="AD67" s="3" t="s">
        <v>47</v>
      </c>
      <c r="AE67" s="3" t="s">
        <v>176</v>
      </c>
      <c r="AF67" s="5" t="s">
        <v>3359</v>
      </c>
      <c r="AG67" s="3" t="s">
        <v>1291</v>
      </c>
      <c r="AH67" s="5" t="s">
        <v>5174</v>
      </c>
      <c r="AI67" s="9" t="s">
        <v>5175</v>
      </c>
      <c r="AK67" s="16">
        <f t="shared" si="5"/>
        <v>-629.20000000000005</v>
      </c>
      <c r="AL67" t="str">
        <f t="shared" si="6"/>
        <v xml:space="preserve">  </v>
      </c>
      <c r="AN67" s="23">
        <f t="shared" si="7"/>
        <v>-3.6840553072868243</v>
      </c>
      <c r="AQ67" s="25">
        <f t="shared" si="3"/>
        <v>0.99988522380060552</v>
      </c>
      <c r="AR67" s="41">
        <f t="shared" si="4"/>
        <v>1.0001147893744826</v>
      </c>
    </row>
    <row r="68" spans="1:44" x14ac:dyDescent="0.25">
      <c r="A68" s="3" t="s">
        <v>838</v>
      </c>
      <c r="B68" s="4" t="s">
        <v>406</v>
      </c>
      <c r="C68" s="3" t="s">
        <v>58</v>
      </c>
      <c r="D68" s="3" t="s">
        <v>372</v>
      </c>
      <c r="E68" s="3" t="s">
        <v>5176</v>
      </c>
      <c r="F68" s="3" t="s">
        <v>2048</v>
      </c>
      <c r="G68" s="3" t="s">
        <v>42</v>
      </c>
      <c r="H68" s="5" t="s">
        <v>46</v>
      </c>
      <c r="I68" s="3" t="s">
        <v>47</v>
      </c>
      <c r="J68" s="3" t="s">
        <v>47</v>
      </c>
      <c r="K68" s="3" t="s">
        <v>143</v>
      </c>
      <c r="L68" s="5" t="s">
        <v>2564</v>
      </c>
      <c r="M68" s="3" t="s">
        <v>47</v>
      </c>
      <c r="N68" s="3" t="s">
        <v>47</v>
      </c>
      <c r="O68" s="3" t="s">
        <v>38</v>
      </c>
      <c r="P68" s="5" t="s">
        <v>47</v>
      </c>
      <c r="Q68" s="3" t="s">
        <v>47</v>
      </c>
      <c r="R68" s="3" t="s">
        <v>47</v>
      </c>
      <c r="S68" s="3" t="s">
        <v>50</v>
      </c>
      <c r="T68" s="5" t="s">
        <v>2525</v>
      </c>
      <c r="U68" s="3" t="s">
        <v>47</v>
      </c>
      <c r="V68" s="3" t="s">
        <v>47</v>
      </c>
      <c r="W68" s="3" t="s">
        <v>176</v>
      </c>
      <c r="X68" s="5" t="s">
        <v>47</v>
      </c>
      <c r="Y68" s="3" t="s">
        <v>47</v>
      </c>
      <c r="Z68" s="3" t="s">
        <v>47</v>
      </c>
      <c r="AA68" s="3" t="s">
        <v>121</v>
      </c>
      <c r="AB68" s="5" t="s">
        <v>46</v>
      </c>
      <c r="AC68" s="3" t="s">
        <v>4166</v>
      </c>
      <c r="AD68" s="3" t="s">
        <v>47</v>
      </c>
      <c r="AE68" s="3" t="s">
        <v>176</v>
      </c>
      <c r="AF68" s="5" t="s">
        <v>2954</v>
      </c>
      <c r="AG68" s="3" t="s">
        <v>184</v>
      </c>
      <c r="AH68" s="5" t="s">
        <v>5177</v>
      </c>
      <c r="AI68" s="3" t="s">
        <v>5178</v>
      </c>
      <c r="AK68" s="16">
        <f t="shared" si="5"/>
        <v>-116.73000000000002</v>
      </c>
      <c r="AL68" t="str">
        <f t="shared" si="6"/>
        <v xml:space="preserve">  </v>
      </c>
      <c r="AN68" s="23">
        <f t="shared" si="7"/>
        <v>-0.6836415345325314</v>
      </c>
      <c r="AQ68" s="25">
        <f t="shared" si="3"/>
        <v>0.75289922477604698</v>
      </c>
      <c r="AR68" s="41">
        <f t="shared" si="4"/>
        <v>1.3281990033891378</v>
      </c>
    </row>
    <row r="69" spans="1:44" x14ac:dyDescent="0.25">
      <c r="A69" s="3" t="s">
        <v>294</v>
      </c>
      <c r="B69" s="4" t="s">
        <v>1522</v>
      </c>
      <c r="C69" s="3" t="s">
        <v>58</v>
      </c>
      <c r="D69" s="3" t="s">
        <v>115</v>
      </c>
      <c r="E69" s="3" t="s">
        <v>5179</v>
      </c>
      <c r="F69" s="3" t="s">
        <v>5180</v>
      </c>
      <c r="G69" s="3" t="s">
        <v>42</v>
      </c>
      <c r="H69" s="5" t="s">
        <v>46</v>
      </c>
      <c r="I69" s="3" t="s">
        <v>47</v>
      </c>
      <c r="J69" s="3" t="s">
        <v>47</v>
      </c>
      <c r="K69" s="3" t="s">
        <v>131</v>
      </c>
      <c r="L69" s="5" t="s">
        <v>47</v>
      </c>
      <c r="M69" s="3" t="s">
        <v>47</v>
      </c>
      <c r="N69" s="3" t="s">
        <v>47</v>
      </c>
      <c r="O69" s="3" t="s">
        <v>38</v>
      </c>
      <c r="P69" s="5" t="s">
        <v>48</v>
      </c>
      <c r="Q69" s="3" t="s">
        <v>47</v>
      </c>
      <c r="R69" s="3" t="s">
        <v>47</v>
      </c>
      <c r="S69" s="3" t="s">
        <v>50</v>
      </c>
      <c r="T69" s="5" t="s">
        <v>4847</v>
      </c>
      <c r="U69" s="3" t="s">
        <v>47</v>
      </c>
      <c r="V69" s="3" t="s">
        <v>47</v>
      </c>
      <c r="W69" s="3" t="s">
        <v>176</v>
      </c>
      <c r="X69" s="5" t="s">
        <v>2564</v>
      </c>
      <c r="Y69" s="3" t="s">
        <v>47</v>
      </c>
      <c r="Z69" s="3" t="s">
        <v>47</v>
      </c>
      <c r="AA69" s="3" t="s">
        <v>121</v>
      </c>
      <c r="AB69" s="5" t="s">
        <v>46</v>
      </c>
      <c r="AC69" s="3" t="s">
        <v>47</v>
      </c>
      <c r="AD69" s="3" t="s">
        <v>47</v>
      </c>
      <c r="AE69" s="3" t="s">
        <v>176</v>
      </c>
      <c r="AF69" s="5" t="s">
        <v>56</v>
      </c>
      <c r="AG69" s="3" t="s">
        <v>215</v>
      </c>
      <c r="AH69" s="5" t="s">
        <v>5181</v>
      </c>
      <c r="AI69" s="3" t="s">
        <v>5182</v>
      </c>
      <c r="AK69" s="16">
        <f t="shared" si="5"/>
        <v>0.98000000000001819</v>
      </c>
      <c r="AL69" t="str">
        <f t="shared" si="6"/>
        <v xml:space="preserve">  </v>
      </c>
      <c r="AN69" s="23">
        <f t="shared" si="7"/>
        <v>5.527987958361528E-3</v>
      </c>
      <c r="AQ69" s="25">
        <f t="shared" si="3"/>
        <v>0.49779466310988529</v>
      </c>
      <c r="AR69" s="41">
        <f t="shared" si="4"/>
        <v>2.0088604280179996</v>
      </c>
    </row>
    <row r="70" spans="1:44" x14ac:dyDescent="0.25">
      <c r="A70" s="3" t="s">
        <v>472</v>
      </c>
      <c r="B70" s="4" t="s">
        <v>5183</v>
      </c>
      <c r="C70" s="3" t="s">
        <v>63</v>
      </c>
      <c r="D70" s="3" t="s">
        <v>90</v>
      </c>
      <c r="E70" s="3" t="s">
        <v>5184</v>
      </c>
      <c r="F70" s="3" t="s">
        <v>1920</v>
      </c>
      <c r="G70" s="3" t="s">
        <v>42</v>
      </c>
      <c r="H70" s="5" t="s">
        <v>46</v>
      </c>
      <c r="I70" s="3" t="s">
        <v>47</v>
      </c>
      <c r="J70" s="3" t="s">
        <v>47</v>
      </c>
      <c r="K70" s="3" t="s">
        <v>143</v>
      </c>
      <c r="L70" s="5" t="s">
        <v>47</v>
      </c>
      <c r="M70" s="3" t="s">
        <v>47</v>
      </c>
      <c r="N70" s="3" t="s">
        <v>47</v>
      </c>
      <c r="O70" s="3" t="s">
        <v>38</v>
      </c>
      <c r="P70" s="5" t="s">
        <v>40</v>
      </c>
      <c r="Q70" s="3" t="s">
        <v>47</v>
      </c>
      <c r="R70" s="3" t="s">
        <v>47</v>
      </c>
      <c r="S70" s="3" t="s">
        <v>50</v>
      </c>
      <c r="T70" s="5" t="s">
        <v>47</v>
      </c>
      <c r="U70" s="3" t="s">
        <v>47</v>
      </c>
      <c r="V70" s="3" t="s">
        <v>47</v>
      </c>
      <c r="W70" s="3" t="s">
        <v>176</v>
      </c>
      <c r="X70" s="5" t="s">
        <v>47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47</v>
      </c>
      <c r="AD70" s="3" t="s">
        <v>47</v>
      </c>
      <c r="AE70" s="3" t="s">
        <v>176</v>
      </c>
      <c r="AF70" s="5" t="s">
        <v>104</v>
      </c>
      <c r="AG70" s="3" t="s">
        <v>184</v>
      </c>
      <c r="AH70" s="5" t="s">
        <v>5185</v>
      </c>
      <c r="AI70" s="3" t="s">
        <v>4794</v>
      </c>
      <c r="AK70" s="16">
        <f t="shared" si="5"/>
        <v>7.8900000000001</v>
      </c>
      <c r="AL70" t="str">
        <f t="shared" si="6"/>
        <v xml:space="preserve">  </v>
      </c>
      <c r="AN70" s="23">
        <f t="shared" si="7"/>
        <v>4.5984715512623064E-2</v>
      </c>
      <c r="AQ70" s="25">
        <f>1-_xlfn.NORM.S.DIST(AN70,TRUE)</f>
        <v>0.48166121613801294</v>
      </c>
      <c r="AR70" s="41">
        <f>1/AQ70</f>
        <v>2.0761480611166019</v>
      </c>
    </row>
    <row r="71" spans="1:44" x14ac:dyDescent="0.25">
      <c r="A71" s="3" t="s">
        <v>476</v>
      </c>
      <c r="B71" s="4" t="s">
        <v>5186</v>
      </c>
      <c r="C71" s="3" t="s">
        <v>278</v>
      </c>
      <c r="D71" s="3" t="s">
        <v>90</v>
      </c>
      <c r="E71" s="3" t="s">
        <v>5187</v>
      </c>
      <c r="F71" s="3" t="s">
        <v>5188</v>
      </c>
      <c r="G71" s="3" t="s">
        <v>42</v>
      </c>
      <c r="H71" s="5" t="s">
        <v>47</v>
      </c>
      <c r="I71" s="3" t="s">
        <v>47</v>
      </c>
      <c r="J71" s="3" t="s">
        <v>47</v>
      </c>
      <c r="K71" s="3" t="s">
        <v>143</v>
      </c>
      <c r="L71" s="5" t="s">
        <v>47</v>
      </c>
      <c r="M71" s="3" t="s">
        <v>47</v>
      </c>
      <c r="N71" s="3" t="s">
        <v>47</v>
      </c>
      <c r="O71" s="3" t="s">
        <v>38</v>
      </c>
      <c r="P71" s="5" t="s">
        <v>48</v>
      </c>
      <c r="Q71" s="3" t="s">
        <v>47</v>
      </c>
      <c r="R71" s="3" t="s">
        <v>47</v>
      </c>
      <c r="S71" s="3" t="s">
        <v>50</v>
      </c>
      <c r="T71" s="5" t="s">
        <v>2525</v>
      </c>
      <c r="U71" s="3" t="s">
        <v>47</v>
      </c>
      <c r="V71" s="3" t="s">
        <v>47</v>
      </c>
      <c r="W71" s="3" t="s">
        <v>176</v>
      </c>
      <c r="X71" s="5" t="s">
        <v>2564</v>
      </c>
      <c r="Y71" s="3" t="s">
        <v>47</v>
      </c>
      <c r="Z71" s="3" t="s">
        <v>47</v>
      </c>
      <c r="AA71" s="3" t="s">
        <v>121</v>
      </c>
      <c r="AB71" s="5" t="s">
        <v>61</v>
      </c>
      <c r="AC71" s="3" t="s">
        <v>47</v>
      </c>
      <c r="AD71" s="3" t="s">
        <v>47</v>
      </c>
      <c r="AE71" s="3" t="s">
        <v>176</v>
      </c>
      <c r="AF71" s="5" t="s">
        <v>5189</v>
      </c>
      <c r="AG71" s="3" t="s">
        <v>184</v>
      </c>
      <c r="AH71" s="5" t="s">
        <v>5190</v>
      </c>
      <c r="AI71" s="3" t="s">
        <v>3979</v>
      </c>
      <c r="AK71" s="16">
        <f t="shared" si="5"/>
        <v>2.9800000000000182</v>
      </c>
      <c r="AL71" t="str">
        <f t="shared" si="6"/>
        <v xml:space="preserve">  </v>
      </c>
      <c r="AN71" s="23">
        <f t="shared" si="7"/>
        <v>1.7237605195484843E-2</v>
      </c>
      <c r="AQ71" s="25">
        <f>1-_xlfn.NORM.S.DIST(AN71,TRUE)</f>
        <v>0.4931235310163129</v>
      </c>
      <c r="AR71" s="41">
        <f>1/AQ71</f>
        <v>2.0278894376405638</v>
      </c>
    </row>
    <row r="72" spans="1:44" x14ac:dyDescent="0.25">
      <c r="A72" s="67" t="s">
        <v>5191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</row>
    <row r="73" spans="1:44" x14ac:dyDescent="0.25">
      <c r="A73" s="66" t="s">
        <v>162</v>
      </c>
      <c r="B73" s="66"/>
      <c r="C73" s="66"/>
      <c r="D73" s="66"/>
      <c r="E73" s="66"/>
      <c r="F73" s="66"/>
      <c r="G73" s="66"/>
      <c r="H73" s="66"/>
    </row>
    <row r="77" spans="1:44" x14ac:dyDescent="0.25">
      <c r="A77" t="s">
        <v>42</v>
      </c>
      <c r="B77" t="s">
        <v>42</v>
      </c>
      <c r="C77" t="s">
        <v>42</v>
      </c>
      <c r="D77" t="s">
        <v>42</v>
      </c>
      <c r="E77" t="s">
        <v>42</v>
      </c>
      <c r="F77" t="s">
        <v>42</v>
      </c>
      <c r="G77" t="s">
        <v>42</v>
      </c>
      <c r="H77" t="s">
        <v>42</v>
      </c>
      <c r="I77" t="s">
        <v>42</v>
      </c>
      <c r="J77" t="s">
        <v>42</v>
      </c>
      <c r="K77" t="s">
        <v>42</v>
      </c>
      <c r="L77" t="s">
        <v>42</v>
      </c>
      <c r="M77" t="s">
        <v>42</v>
      </c>
      <c r="N77" t="s">
        <v>42</v>
      </c>
      <c r="O77" t="s">
        <v>42</v>
      </c>
      <c r="P77" t="s">
        <v>42</v>
      </c>
      <c r="Q77" t="s">
        <v>42</v>
      </c>
      <c r="R77" t="s">
        <v>42</v>
      </c>
      <c r="S77" t="s">
        <v>42</v>
      </c>
      <c r="T77" t="s">
        <v>42</v>
      </c>
      <c r="U77" t="s">
        <v>42</v>
      </c>
      <c r="V77" t="s">
        <v>42</v>
      </c>
      <c r="W77" t="s">
        <v>42</v>
      </c>
      <c r="X77" t="s">
        <v>42</v>
      </c>
      <c r="Y77" t="s">
        <v>42</v>
      </c>
      <c r="Z77" t="s">
        <v>42</v>
      </c>
      <c r="AA77" t="s">
        <v>42</v>
      </c>
      <c r="AB77" t="s">
        <v>42</v>
      </c>
      <c r="AC77" t="s">
        <v>42</v>
      </c>
      <c r="AD77" t="s">
        <v>42</v>
      </c>
      <c r="AE77" t="s">
        <v>42</v>
      </c>
      <c r="AF77" t="s">
        <v>42</v>
      </c>
      <c r="AG77" t="s">
        <v>42</v>
      </c>
      <c r="AH77" t="s">
        <v>42</v>
      </c>
      <c r="AI77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72:AI72"/>
    <mergeCell ref="A73:H73"/>
    <mergeCell ref="P2:S2"/>
    <mergeCell ref="T2:W2"/>
    <mergeCell ref="X2:AA2"/>
    <mergeCell ref="AB2:AE2"/>
    <mergeCell ref="AF2:AG2"/>
    <mergeCell ref="AH2:AH4"/>
  </mergeCells>
  <conditionalFormatting sqref="AK5:AK71">
    <cfRule type="cellIs" dxfId="53" priority="3" operator="lessThan">
      <formula>200</formula>
    </cfRule>
    <cfRule type="cellIs" dxfId="52" priority="4" operator="between">
      <formula>200</formula>
      <formula>300</formula>
    </cfRule>
    <cfRule type="cellIs" dxfId="51" priority="5" operator="between">
      <formula>300</formula>
      <formula>400</formula>
    </cfRule>
    <cfRule type="cellIs" dxfId="50" priority="6" operator="greaterThan">
      <formula>400</formula>
    </cfRule>
  </conditionalFormatting>
  <conditionalFormatting sqref="AN5:AN71">
    <cfRule type="cellIs" dxfId="49" priority="9" operator="lessThan">
      <formula>2</formula>
    </cfRule>
    <cfRule type="cellIs" dxfId="48" priority="10" operator="between">
      <formula>2</formula>
      <formula>3</formula>
    </cfRule>
    <cfRule type="cellIs" dxfId="47" priority="11" operator="between">
      <formula>3</formula>
      <formula>100</formula>
    </cfRule>
  </conditionalFormatting>
  <conditionalFormatting sqref="AQ5:AQ71">
    <cfRule type="cellIs" dxfId="46" priority="1" operator="lessThan">
      <formula>0.01</formula>
    </cfRule>
    <cfRule type="cellIs" dxfId="45" priority="2" operator="between">
      <formula>0.01</formula>
      <formula>0.02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5A30B-3933-4D09-8B77-01444804E16E}">
  <dimension ref="A1:AR85"/>
  <sheetViews>
    <sheetView topLeftCell="E1" workbookViewId="0">
      <selection activeCell="AR5" sqref="AQ4:AR5"/>
    </sheetView>
  </sheetViews>
  <sheetFormatPr defaultRowHeight="15" x14ac:dyDescent="0.25"/>
  <cols>
    <col min="1" max="1" width="5.5703125" customWidth="1"/>
    <col min="2" max="2" width="20.57031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4309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174</v>
      </c>
      <c r="U3" s="2" t="s">
        <v>18</v>
      </c>
      <c r="V3" s="2" t="s">
        <v>351</v>
      </c>
      <c r="W3" s="2" t="s">
        <v>19</v>
      </c>
      <c r="X3" s="1" t="s">
        <v>172</v>
      </c>
      <c r="Y3" s="2" t="s">
        <v>15</v>
      </c>
      <c r="Z3" s="2" t="s">
        <v>172</v>
      </c>
      <c r="AA3" s="2" t="s">
        <v>19</v>
      </c>
      <c r="AB3" s="1" t="s">
        <v>6483</v>
      </c>
      <c r="AC3" s="2" t="s">
        <v>2495</v>
      </c>
      <c r="AD3" s="2" t="s">
        <v>2494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4310</v>
      </c>
      <c r="F5" s="3" t="s">
        <v>40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64</v>
      </c>
      <c r="L5" s="6" t="s">
        <v>46</v>
      </c>
      <c r="M5" s="7" t="s">
        <v>46</v>
      </c>
      <c r="N5" s="7" t="s">
        <v>46</v>
      </c>
      <c r="O5" s="7" t="s">
        <v>293</v>
      </c>
      <c r="P5" s="5" t="s">
        <v>48</v>
      </c>
      <c r="Q5" s="3" t="s">
        <v>86</v>
      </c>
      <c r="R5" s="3" t="s">
        <v>61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107</v>
      </c>
      <c r="X5" s="6" t="s">
        <v>46</v>
      </c>
      <c r="Y5" s="7" t="s">
        <v>46</v>
      </c>
      <c r="Z5" s="7" t="s">
        <v>46</v>
      </c>
      <c r="AA5" s="7" t="s">
        <v>121</v>
      </c>
      <c r="AB5" s="5" t="s">
        <v>46</v>
      </c>
      <c r="AC5" s="3" t="s">
        <v>46</v>
      </c>
      <c r="AD5" s="3" t="s">
        <v>46</v>
      </c>
      <c r="AE5" s="3" t="s">
        <v>97</v>
      </c>
      <c r="AF5" s="5" t="s">
        <v>416</v>
      </c>
      <c r="AG5" s="3" t="s">
        <v>1155</v>
      </c>
      <c r="AH5" s="5" t="s">
        <v>4311</v>
      </c>
      <c r="AI5" s="3" t="s">
        <v>4312</v>
      </c>
      <c r="AK5" s="16">
        <f>IF(OR(E5="", ISBLANK(E5)), AH5-AH5,AH5-E5)</f>
        <v>95.5</v>
      </c>
      <c r="AL5" t="str">
        <f>IF(AK5&gt;300,B5,"  ")</f>
        <v xml:space="preserve">  </v>
      </c>
      <c r="AN5" s="23">
        <f>(AK5-$AO$5)/$AP$5</f>
        <v>0.74651922203200716</v>
      </c>
      <c r="AO5" s="21">
        <f>AVERAGE(AK5:AK79)</f>
        <v>-5.7866666666659509E-2</v>
      </c>
      <c r="AP5" s="19">
        <f>_xlfn.STDEV.P(AK5:AK79)</f>
        <v>128.00456283839614</v>
      </c>
      <c r="AQ5" s="25">
        <f>1-_xlfn.NORM.S.DIST(AN5,TRUE)</f>
        <v>0.22767691218372432</v>
      </c>
      <c r="AR5" s="41">
        <f>1/AQ5</f>
        <v>4.3921888715402471</v>
      </c>
    </row>
    <row r="6" spans="1:44" x14ac:dyDescent="0.25">
      <c r="A6" s="3" t="s">
        <v>48</v>
      </c>
      <c r="B6" s="4" t="s">
        <v>3396</v>
      </c>
      <c r="C6" s="3" t="s">
        <v>42</v>
      </c>
      <c r="D6" s="3" t="s">
        <v>380</v>
      </c>
      <c r="E6" s="3" t="s">
        <v>4313</v>
      </c>
      <c r="F6" s="3" t="s">
        <v>131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64</v>
      </c>
      <c r="L6" s="5" t="s">
        <v>46</v>
      </c>
      <c r="M6" s="3" t="s">
        <v>46</v>
      </c>
      <c r="N6" s="3" t="s">
        <v>46</v>
      </c>
      <c r="O6" s="3" t="s">
        <v>321</v>
      </c>
      <c r="P6" s="5" t="s">
        <v>48</v>
      </c>
      <c r="Q6" s="3" t="s">
        <v>40</v>
      </c>
      <c r="R6" s="3" t="s">
        <v>47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261</v>
      </c>
      <c r="X6" s="5" t="s">
        <v>46</v>
      </c>
      <c r="Y6" s="3" t="s">
        <v>46</v>
      </c>
      <c r="Z6" s="3" t="s">
        <v>2519</v>
      </c>
      <c r="AA6" s="3" t="s">
        <v>124</v>
      </c>
      <c r="AB6" s="6" t="s">
        <v>46</v>
      </c>
      <c r="AC6" s="7" t="s">
        <v>46</v>
      </c>
      <c r="AD6" s="7" t="s">
        <v>46</v>
      </c>
      <c r="AE6" s="7" t="s">
        <v>146</v>
      </c>
      <c r="AF6" s="5" t="s">
        <v>4314</v>
      </c>
      <c r="AG6" s="3" t="s">
        <v>133</v>
      </c>
      <c r="AH6" s="5" t="s">
        <v>4315</v>
      </c>
      <c r="AI6" s="3" t="s">
        <v>4316</v>
      </c>
      <c r="AK6" s="16">
        <f t="shared" ref="AK6:AK22" si="0">IF(OR(E6="", ISBLANK(E6)), AH6-AH6,AH6-E6)</f>
        <v>219.26000000000022</v>
      </c>
      <c r="AL6" t="str">
        <f t="shared" ref="AL6:AL22" si="1">IF(AK6&gt;300,B6,"  ")</f>
        <v xml:space="preserve">  </v>
      </c>
      <c r="AN6" s="23">
        <f t="shared" ref="AN6:AN22" si="2">(AK6-$AO$5)/$AP$5</f>
        <v>1.7133597568982946</v>
      </c>
      <c r="AQ6" s="25">
        <f t="shared" ref="AQ6:AQ69" si="3">1-_xlfn.NORM.S.DIST(AN6,TRUE)</f>
        <v>4.3323187530887486E-2</v>
      </c>
      <c r="AR6" s="41">
        <f t="shared" ref="AR6:AR69" si="4">1/AQ6</f>
        <v>23.082327432325815</v>
      </c>
    </row>
    <row r="7" spans="1:44" x14ac:dyDescent="0.25">
      <c r="A7" s="3" t="s">
        <v>86</v>
      </c>
      <c r="B7" s="4" t="s">
        <v>2054</v>
      </c>
      <c r="C7" s="3" t="s">
        <v>42</v>
      </c>
      <c r="D7" s="3" t="s">
        <v>1103</v>
      </c>
      <c r="E7" s="3" t="s">
        <v>4317</v>
      </c>
      <c r="F7" s="3" t="s">
        <v>48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2519</v>
      </c>
      <c r="O7" s="3" t="s">
        <v>38</v>
      </c>
      <c r="P7" s="5" t="s">
        <v>48</v>
      </c>
      <c r="Q7" s="3" t="s">
        <v>40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46</v>
      </c>
      <c r="W7" s="3" t="s">
        <v>297</v>
      </c>
      <c r="X7" s="6" t="s">
        <v>46</v>
      </c>
      <c r="Y7" s="7" t="s">
        <v>46</v>
      </c>
      <c r="Z7" s="7" t="s">
        <v>46</v>
      </c>
      <c r="AA7" s="7" t="s">
        <v>121</v>
      </c>
      <c r="AB7" s="5" t="s">
        <v>46</v>
      </c>
      <c r="AC7" s="3" t="s">
        <v>46</v>
      </c>
      <c r="AD7" s="3" t="s">
        <v>46</v>
      </c>
      <c r="AE7" s="3" t="s">
        <v>236</v>
      </c>
      <c r="AF7" s="5" t="s">
        <v>4314</v>
      </c>
      <c r="AG7" s="3" t="s">
        <v>541</v>
      </c>
      <c r="AH7" s="5" t="s">
        <v>4315</v>
      </c>
      <c r="AI7" s="3" t="s">
        <v>4318</v>
      </c>
      <c r="AK7" s="16">
        <f t="shared" si="0"/>
        <v>-0.73999999999978172</v>
      </c>
      <c r="AL7" t="str">
        <f t="shared" si="1"/>
        <v xml:space="preserve">  </v>
      </c>
      <c r="AN7" s="23">
        <f t="shared" si="2"/>
        <v>-5.3289767037000505E-3</v>
      </c>
      <c r="AQ7" s="25">
        <f t="shared" si="3"/>
        <v>0.50212594405628486</v>
      </c>
      <c r="AR7" s="41">
        <f t="shared" si="4"/>
        <v>1.9915322277948397</v>
      </c>
    </row>
    <row r="8" spans="1:44" x14ac:dyDescent="0.25">
      <c r="A8" s="3" t="s">
        <v>61</v>
      </c>
      <c r="B8" s="4" t="s">
        <v>796</v>
      </c>
      <c r="C8" s="3" t="s">
        <v>42</v>
      </c>
      <c r="D8" s="3" t="s">
        <v>90</v>
      </c>
      <c r="E8" s="3" t="s">
        <v>4319</v>
      </c>
      <c r="F8" s="3" t="s">
        <v>220</v>
      </c>
      <c r="G8" s="3" t="s">
        <v>111</v>
      </c>
      <c r="H8" s="5" t="s">
        <v>46</v>
      </c>
      <c r="I8" s="3" t="s">
        <v>46</v>
      </c>
      <c r="J8" s="3" t="s">
        <v>46</v>
      </c>
      <c r="K8" s="3" t="s">
        <v>138</v>
      </c>
      <c r="L8" s="5" t="s">
        <v>47</v>
      </c>
      <c r="M8" s="3" t="s">
        <v>46</v>
      </c>
      <c r="N8" s="3" t="s">
        <v>46</v>
      </c>
      <c r="O8" s="3" t="s">
        <v>396</v>
      </c>
      <c r="P8" s="6" t="s">
        <v>46</v>
      </c>
      <c r="Q8" s="7" t="s">
        <v>86</v>
      </c>
      <c r="R8" s="7" t="s">
        <v>46</v>
      </c>
      <c r="S8" s="7" t="s">
        <v>85</v>
      </c>
      <c r="T8" s="5" t="s">
        <v>46</v>
      </c>
      <c r="U8" s="3" t="s">
        <v>46</v>
      </c>
      <c r="V8" s="3" t="s">
        <v>46</v>
      </c>
      <c r="W8" s="3" t="s">
        <v>315</v>
      </c>
      <c r="X8" s="5" t="s">
        <v>2519</v>
      </c>
      <c r="Y8" s="3" t="s">
        <v>46</v>
      </c>
      <c r="Z8" s="3" t="s">
        <v>2519</v>
      </c>
      <c r="AA8" s="3" t="s">
        <v>60</v>
      </c>
      <c r="AB8" s="5" t="s">
        <v>46</v>
      </c>
      <c r="AC8" s="3" t="s">
        <v>46</v>
      </c>
      <c r="AD8" s="3" t="s">
        <v>80</v>
      </c>
      <c r="AE8" s="3" t="s">
        <v>176</v>
      </c>
      <c r="AF8" s="5" t="s">
        <v>263</v>
      </c>
      <c r="AG8" s="3" t="s">
        <v>4320</v>
      </c>
      <c r="AH8" s="5" t="s">
        <v>4321</v>
      </c>
      <c r="AI8" s="8" t="s">
        <v>4322</v>
      </c>
      <c r="AK8" s="16">
        <f t="shared" si="0"/>
        <v>338.55000000000018</v>
      </c>
      <c r="AL8" t="str">
        <f t="shared" si="1"/>
        <v>Solovchuk, Oleksiy</v>
      </c>
      <c r="AN8" s="23">
        <f t="shared" si="2"/>
        <v>2.645279661586394</v>
      </c>
      <c r="AQ8" s="25">
        <f t="shared" si="3"/>
        <v>4.0811713105834979E-3</v>
      </c>
      <c r="AR8" s="41">
        <f t="shared" si="4"/>
        <v>245.02769521258514</v>
      </c>
    </row>
    <row r="9" spans="1:44" x14ac:dyDescent="0.25">
      <c r="A9" s="3" t="s">
        <v>46</v>
      </c>
      <c r="B9" s="4" t="s">
        <v>41</v>
      </c>
      <c r="C9" s="3" t="s">
        <v>42</v>
      </c>
      <c r="D9" s="3" t="s">
        <v>43</v>
      </c>
      <c r="E9" s="3" t="s">
        <v>4323</v>
      </c>
      <c r="F9" s="3" t="s">
        <v>83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64</v>
      </c>
      <c r="L9" s="5" t="s">
        <v>46</v>
      </c>
      <c r="M9" s="3" t="s">
        <v>46</v>
      </c>
      <c r="N9" s="3" t="s">
        <v>46</v>
      </c>
      <c r="O9" s="3" t="s">
        <v>78</v>
      </c>
      <c r="P9" s="5" t="s">
        <v>48</v>
      </c>
      <c r="Q9" s="3" t="s">
        <v>40</v>
      </c>
      <c r="R9" s="3" t="s">
        <v>40</v>
      </c>
      <c r="S9" s="3" t="s">
        <v>50</v>
      </c>
      <c r="T9" s="5" t="s">
        <v>46</v>
      </c>
      <c r="U9" s="3" t="s">
        <v>46</v>
      </c>
      <c r="V9" s="3" t="s">
        <v>46</v>
      </c>
      <c r="W9" s="3" t="s">
        <v>96</v>
      </c>
      <c r="X9" s="5" t="s">
        <v>46</v>
      </c>
      <c r="Y9" s="3" t="s">
        <v>46</v>
      </c>
      <c r="Z9" s="3" t="s">
        <v>47</v>
      </c>
      <c r="AA9" s="3" t="s">
        <v>121</v>
      </c>
      <c r="AB9" s="5" t="s">
        <v>46</v>
      </c>
      <c r="AC9" s="3" t="s">
        <v>46</v>
      </c>
      <c r="AD9" s="3" t="s">
        <v>2525</v>
      </c>
      <c r="AE9" s="3" t="s">
        <v>176</v>
      </c>
      <c r="AF9" s="5" t="s">
        <v>4324</v>
      </c>
      <c r="AG9" s="3" t="s">
        <v>1229</v>
      </c>
      <c r="AH9" s="5" t="s">
        <v>4325</v>
      </c>
      <c r="AI9" s="3" t="s">
        <v>4326</v>
      </c>
      <c r="AK9" s="16">
        <f t="shared" si="0"/>
        <v>34.7199999999998</v>
      </c>
      <c r="AL9" t="str">
        <f t="shared" si="1"/>
        <v xml:space="preserve">  </v>
      </c>
      <c r="AN9" s="23">
        <f t="shared" si="2"/>
        <v>0.27169239826687275</v>
      </c>
      <c r="AQ9" s="25">
        <f t="shared" si="3"/>
        <v>0.39292927340563177</v>
      </c>
      <c r="AR9" s="41">
        <f t="shared" si="4"/>
        <v>2.5449872729835334</v>
      </c>
    </row>
    <row r="10" spans="1:44" x14ac:dyDescent="0.25">
      <c r="A10" s="3" t="s">
        <v>76</v>
      </c>
      <c r="B10" s="4" t="s">
        <v>185</v>
      </c>
      <c r="C10" s="3" t="s">
        <v>63</v>
      </c>
      <c r="D10" s="3" t="s">
        <v>186</v>
      </c>
      <c r="E10" s="3" t="s">
        <v>4327</v>
      </c>
      <c r="F10" s="3" t="s">
        <v>149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46</v>
      </c>
      <c r="N10" s="3" t="s">
        <v>46</v>
      </c>
      <c r="O10" s="3" t="s">
        <v>78</v>
      </c>
      <c r="P10" s="5" t="s">
        <v>48</v>
      </c>
      <c r="Q10" s="3" t="s">
        <v>40</v>
      </c>
      <c r="R10" s="3" t="s">
        <v>48</v>
      </c>
      <c r="S10" s="3" t="s">
        <v>50</v>
      </c>
      <c r="T10" s="5" t="s">
        <v>46</v>
      </c>
      <c r="U10" s="3" t="s">
        <v>46</v>
      </c>
      <c r="V10" s="3" t="s">
        <v>47</v>
      </c>
      <c r="W10" s="3" t="s">
        <v>176</v>
      </c>
      <c r="X10" s="5" t="s">
        <v>46</v>
      </c>
      <c r="Y10" s="3" t="s">
        <v>46</v>
      </c>
      <c r="Z10" s="3" t="s">
        <v>61</v>
      </c>
      <c r="AA10" s="3" t="s">
        <v>121</v>
      </c>
      <c r="AB10" s="5" t="s">
        <v>46</v>
      </c>
      <c r="AC10" s="3" t="s">
        <v>46</v>
      </c>
      <c r="AD10" s="3" t="s">
        <v>80</v>
      </c>
      <c r="AE10" s="3" t="s">
        <v>176</v>
      </c>
      <c r="AF10" s="5" t="s">
        <v>443</v>
      </c>
      <c r="AG10" s="3" t="s">
        <v>237</v>
      </c>
      <c r="AH10" s="5" t="s">
        <v>4328</v>
      </c>
      <c r="AI10" s="3" t="s">
        <v>4329</v>
      </c>
      <c r="AK10" s="16">
        <f t="shared" si="0"/>
        <v>113.15999999999985</v>
      </c>
      <c r="AL10" t="str">
        <f t="shared" si="1"/>
        <v xml:space="preserve">  </v>
      </c>
      <c r="AN10" s="23">
        <f t="shared" si="2"/>
        <v>0.88448305401114791</v>
      </c>
      <c r="AQ10" s="25">
        <f t="shared" si="3"/>
        <v>0.18821775312574252</v>
      </c>
      <c r="AR10" s="41">
        <f t="shared" si="4"/>
        <v>5.312995099521407</v>
      </c>
    </row>
    <row r="11" spans="1:44" x14ac:dyDescent="0.25">
      <c r="A11" s="3" t="s">
        <v>83</v>
      </c>
      <c r="B11" s="4" t="s">
        <v>4330</v>
      </c>
      <c r="C11" s="3" t="s">
        <v>42</v>
      </c>
      <c r="D11" s="3" t="s">
        <v>186</v>
      </c>
      <c r="E11" s="3" t="s">
        <v>42</v>
      </c>
      <c r="F11" s="3" t="s">
        <v>80</v>
      </c>
      <c r="G11" s="3" t="s">
        <v>42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46</v>
      </c>
      <c r="N11" s="3" t="s">
        <v>46</v>
      </c>
      <c r="O11" s="3" t="s">
        <v>176</v>
      </c>
      <c r="P11" s="5" t="s">
        <v>40</v>
      </c>
      <c r="Q11" s="3" t="s">
        <v>40</v>
      </c>
      <c r="R11" s="3" t="s">
        <v>46</v>
      </c>
      <c r="S11" s="3" t="s">
        <v>50</v>
      </c>
      <c r="T11" s="5" t="s">
        <v>46</v>
      </c>
      <c r="U11" s="3" t="s">
        <v>46</v>
      </c>
      <c r="V11" s="3" t="s">
        <v>47</v>
      </c>
      <c r="W11" s="3" t="s">
        <v>176</v>
      </c>
      <c r="X11" s="5" t="s">
        <v>2519</v>
      </c>
      <c r="Y11" s="3" t="s">
        <v>46</v>
      </c>
      <c r="Z11" s="3" t="s">
        <v>86</v>
      </c>
      <c r="AA11" s="3" t="s">
        <v>838</v>
      </c>
      <c r="AB11" s="5" t="s">
        <v>46</v>
      </c>
      <c r="AC11" s="3" t="s">
        <v>2525</v>
      </c>
      <c r="AD11" s="3" t="s">
        <v>80</v>
      </c>
      <c r="AE11" s="3" t="s">
        <v>176</v>
      </c>
      <c r="AF11" s="5" t="s">
        <v>476</v>
      </c>
      <c r="AG11" s="3" t="s">
        <v>4320</v>
      </c>
      <c r="AH11" s="5" t="s">
        <v>4331</v>
      </c>
      <c r="AI11" s="3" t="s">
        <v>42</v>
      </c>
      <c r="AK11" s="16">
        <f t="shared" si="0"/>
        <v>0</v>
      </c>
      <c r="AL11" t="str">
        <f t="shared" si="1"/>
        <v xml:space="preserve">  </v>
      </c>
      <c r="AN11" s="23">
        <f t="shared" si="2"/>
        <v>4.5206721841404451E-4</v>
      </c>
      <c r="AQ11" s="25">
        <f t="shared" si="3"/>
        <v>0.49981965127913397</v>
      </c>
      <c r="AR11" s="41">
        <f t="shared" si="4"/>
        <v>2.0007216551826423</v>
      </c>
    </row>
    <row r="12" spans="1:44" x14ac:dyDescent="0.25">
      <c r="A12" s="3" t="s">
        <v>88</v>
      </c>
      <c r="B12" s="4" t="s">
        <v>4073</v>
      </c>
      <c r="C12" s="3" t="s">
        <v>58</v>
      </c>
      <c r="D12" s="3" t="s">
        <v>1103</v>
      </c>
      <c r="E12" s="3" t="s">
        <v>4332</v>
      </c>
      <c r="F12" s="3" t="s">
        <v>56</v>
      </c>
      <c r="G12" s="3" t="s">
        <v>45</v>
      </c>
      <c r="H12" s="5" t="s">
        <v>46</v>
      </c>
      <c r="I12" s="3" t="s">
        <v>46</v>
      </c>
      <c r="J12" s="3" t="s">
        <v>47</v>
      </c>
      <c r="K12" s="3" t="s">
        <v>143</v>
      </c>
      <c r="L12" s="5" t="s">
        <v>46</v>
      </c>
      <c r="M12" s="3" t="s">
        <v>46</v>
      </c>
      <c r="N12" s="3" t="s">
        <v>46</v>
      </c>
      <c r="O12" s="3" t="s">
        <v>396</v>
      </c>
      <c r="P12" s="5" t="s">
        <v>48</v>
      </c>
      <c r="Q12" s="3" t="s">
        <v>40</v>
      </c>
      <c r="R12" s="3" t="s">
        <v>47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107</v>
      </c>
      <c r="X12" s="5" t="s">
        <v>86</v>
      </c>
      <c r="Y12" s="3" t="s">
        <v>46</v>
      </c>
      <c r="Z12" s="3" t="s">
        <v>2518</v>
      </c>
      <c r="AA12" s="3" t="s">
        <v>121</v>
      </c>
      <c r="AB12" s="5" t="s">
        <v>2525</v>
      </c>
      <c r="AC12" s="3" t="s">
        <v>46</v>
      </c>
      <c r="AD12" s="3" t="s">
        <v>2525</v>
      </c>
      <c r="AE12" s="3" t="s">
        <v>176</v>
      </c>
      <c r="AF12" s="5" t="s">
        <v>4333</v>
      </c>
      <c r="AG12" s="3" t="s">
        <v>451</v>
      </c>
      <c r="AH12" s="5" t="s">
        <v>4334</v>
      </c>
      <c r="AI12" s="3" t="s">
        <v>4335</v>
      </c>
      <c r="AK12" s="16">
        <f t="shared" si="0"/>
        <v>14.760000000000218</v>
      </c>
      <c r="AL12" t="str">
        <f t="shared" si="1"/>
        <v xml:space="preserve">  </v>
      </c>
      <c r="AN12" s="23">
        <f t="shared" si="2"/>
        <v>0.11576045680007685</v>
      </c>
      <c r="AQ12" s="25">
        <f t="shared" si="3"/>
        <v>0.45392119533048914</v>
      </c>
      <c r="AR12" s="41">
        <f t="shared" si="4"/>
        <v>2.2030255698280929</v>
      </c>
    </row>
    <row r="13" spans="1:44" x14ac:dyDescent="0.25">
      <c r="A13" s="3" t="s">
        <v>1770</v>
      </c>
      <c r="B13" s="4" t="s">
        <v>2776</v>
      </c>
      <c r="C13" s="3" t="s">
        <v>42</v>
      </c>
      <c r="D13" s="3" t="s">
        <v>380</v>
      </c>
      <c r="E13" s="3" t="s">
        <v>4336</v>
      </c>
      <c r="F13" s="3" t="s">
        <v>143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2519</v>
      </c>
      <c r="O13" s="3" t="s">
        <v>38</v>
      </c>
      <c r="P13" s="5" t="s">
        <v>48</v>
      </c>
      <c r="Q13" s="3" t="s">
        <v>40</v>
      </c>
      <c r="R13" s="3" t="s">
        <v>47</v>
      </c>
      <c r="S13" s="3" t="s">
        <v>50</v>
      </c>
      <c r="T13" s="5" t="s">
        <v>46</v>
      </c>
      <c r="U13" s="3" t="s">
        <v>46</v>
      </c>
      <c r="V13" s="3" t="s">
        <v>80</v>
      </c>
      <c r="W13" s="3" t="s">
        <v>176</v>
      </c>
      <c r="X13" s="5" t="s">
        <v>46</v>
      </c>
      <c r="Y13" s="3" t="s">
        <v>46</v>
      </c>
      <c r="Z13" s="3" t="s">
        <v>61</v>
      </c>
      <c r="AA13" s="3" t="s">
        <v>212</v>
      </c>
      <c r="AB13" s="5" t="s">
        <v>46</v>
      </c>
      <c r="AC13" s="3" t="s">
        <v>2525</v>
      </c>
      <c r="AD13" s="3" t="s">
        <v>80</v>
      </c>
      <c r="AE13" s="3" t="s">
        <v>176</v>
      </c>
      <c r="AF13" s="5" t="s">
        <v>838</v>
      </c>
      <c r="AG13" s="3" t="s">
        <v>237</v>
      </c>
      <c r="AH13" s="5" t="s">
        <v>4337</v>
      </c>
      <c r="AI13" s="3" t="s">
        <v>4338</v>
      </c>
      <c r="AK13" s="16">
        <f t="shared" si="0"/>
        <v>33.050000000000182</v>
      </c>
      <c r="AL13" t="str">
        <f t="shared" si="1"/>
        <v xml:space="preserve">  </v>
      </c>
      <c r="AN13" s="23">
        <f t="shared" si="2"/>
        <v>0.25864598833453328</v>
      </c>
      <c r="AQ13" s="25">
        <f t="shared" si="3"/>
        <v>0.39795419835239687</v>
      </c>
      <c r="AR13" s="41">
        <f t="shared" si="4"/>
        <v>2.5128519918628394</v>
      </c>
    </row>
    <row r="14" spans="1:44" x14ac:dyDescent="0.25">
      <c r="A14" s="3" t="s">
        <v>1770</v>
      </c>
      <c r="B14" s="4" t="s">
        <v>789</v>
      </c>
      <c r="C14" s="3" t="s">
        <v>42</v>
      </c>
      <c r="D14" s="3" t="s">
        <v>90</v>
      </c>
      <c r="E14" s="3" t="s">
        <v>4339</v>
      </c>
      <c r="F14" s="3" t="s">
        <v>97</v>
      </c>
      <c r="G14" s="3" t="s">
        <v>65</v>
      </c>
      <c r="H14" s="5" t="s">
        <v>47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61</v>
      </c>
      <c r="O14" s="3" t="s">
        <v>38</v>
      </c>
      <c r="P14" s="5" t="s">
        <v>40</v>
      </c>
      <c r="Q14" s="3" t="s">
        <v>46</v>
      </c>
      <c r="R14" s="3" t="s">
        <v>48</v>
      </c>
      <c r="S14" s="3" t="s">
        <v>235</v>
      </c>
      <c r="T14" s="5" t="s">
        <v>46</v>
      </c>
      <c r="U14" s="3" t="s">
        <v>46</v>
      </c>
      <c r="V14" s="3" t="s">
        <v>46</v>
      </c>
      <c r="W14" s="3" t="s">
        <v>176</v>
      </c>
      <c r="X14" s="5" t="s">
        <v>2519</v>
      </c>
      <c r="Y14" s="3" t="s">
        <v>47</v>
      </c>
      <c r="Z14" s="3" t="s">
        <v>2525</v>
      </c>
      <c r="AA14" s="3" t="s">
        <v>121</v>
      </c>
      <c r="AB14" s="5" t="s">
        <v>46</v>
      </c>
      <c r="AC14" s="3" t="s">
        <v>2525</v>
      </c>
      <c r="AD14" s="3" t="s">
        <v>2525</v>
      </c>
      <c r="AE14" s="3" t="s">
        <v>176</v>
      </c>
      <c r="AF14" s="5" t="s">
        <v>838</v>
      </c>
      <c r="AG14" s="3" t="s">
        <v>237</v>
      </c>
      <c r="AH14" s="5" t="s">
        <v>4337</v>
      </c>
      <c r="AI14" s="3" t="s">
        <v>4340</v>
      </c>
      <c r="AK14" s="16">
        <f t="shared" si="0"/>
        <v>137.05000000000018</v>
      </c>
      <c r="AL14" t="str">
        <f t="shared" si="1"/>
        <v xml:space="preserve">  </v>
      </c>
      <c r="AN14" s="23">
        <f t="shared" si="2"/>
        <v>1.0711170260372944</v>
      </c>
      <c r="AQ14" s="25">
        <f t="shared" si="3"/>
        <v>0.14205840677824422</v>
      </c>
      <c r="AR14" s="41">
        <f t="shared" si="4"/>
        <v>7.0393581251479072</v>
      </c>
    </row>
    <row r="15" spans="1:44" x14ac:dyDescent="0.25">
      <c r="A15" s="3" t="s">
        <v>104</v>
      </c>
      <c r="B15" s="4" t="s">
        <v>2821</v>
      </c>
      <c r="C15" s="3" t="s">
        <v>42</v>
      </c>
      <c r="D15" s="3" t="s">
        <v>354</v>
      </c>
      <c r="E15" s="3" t="s">
        <v>4341</v>
      </c>
      <c r="F15" s="3" t="s">
        <v>64</v>
      </c>
      <c r="G15" s="3" t="s">
        <v>45</v>
      </c>
      <c r="H15" s="5" t="s">
        <v>46</v>
      </c>
      <c r="I15" s="3" t="s">
        <v>46</v>
      </c>
      <c r="J15" s="3" t="s">
        <v>80</v>
      </c>
      <c r="K15" s="3" t="s">
        <v>143</v>
      </c>
      <c r="L15" s="5" t="s">
        <v>46</v>
      </c>
      <c r="M15" s="3" t="s">
        <v>48</v>
      </c>
      <c r="N15" s="3" t="s">
        <v>46</v>
      </c>
      <c r="O15" s="3" t="s">
        <v>38</v>
      </c>
      <c r="P15" s="5" t="s">
        <v>86</v>
      </c>
      <c r="Q15" s="3" t="s">
        <v>40</v>
      </c>
      <c r="R15" s="3" t="s">
        <v>48</v>
      </c>
      <c r="S15" s="3" t="s">
        <v>50</v>
      </c>
      <c r="T15" s="5" t="s">
        <v>46</v>
      </c>
      <c r="U15" s="3" t="s">
        <v>46</v>
      </c>
      <c r="V15" s="3" t="s">
        <v>46</v>
      </c>
      <c r="W15" s="3" t="s">
        <v>176</v>
      </c>
      <c r="X15" s="5" t="s">
        <v>46</v>
      </c>
      <c r="Y15" s="3" t="s">
        <v>46</v>
      </c>
      <c r="Z15" s="3" t="s">
        <v>2518</v>
      </c>
      <c r="AA15" s="3" t="s">
        <v>121</v>
      </c>
      <c r="AB15" s="5" t="s">
        <v>46</v>
      </c>
      <c r="AC15" s="3" t="s">
        <v>2525</v>
      </c>
      <c r="AD15" s="3" t="s">
        <v>80</v>
      </c>
      <c r="AE15" s="3" t="s">
        <v>176</v>
      </c>
      <c r="AF15" s="5" t="s">
        <v>838</v>
      </c>
      <c r="AG15" s="3" t="s">
        <v>184</v>
      </c>
      <c r="AH15" s="5" t="s">
        <v>4337</v>
      </c>
      <c r="AI15" s="3" t="s">
        <v>4342</v>
      </c>
      <c r="AK15" s="16">
        <f t="shared" si="0"/>
        <v>12.050000000000182</v>
      </c>
      <c r="AL15" t="str">
        <f t="shared" si="1"/>
        <v xml:space="preserve">  </v>
      </c>
      <c r="AN15" s="23">
        <f t="shared" si="2"/>
        <v>9.4589336490706541E-2</v>
      </c>
      <c r="AQ15" s="25">
        <f t="shared" si="3"/>
        <v>0.46232051005250785</v>
      </c>
      <c r="AR15" s="41">
        <f t="shared" si="4"/>
        <v>2.1630015936053226</v>
      </c>
    </row>
    <row r="16" spans="1:44" x14ac:dyDescent="0.25">
      <c r="A16" s="3" t="s">
        <v>108</v>
      </c>
      <c r="B16" s="4" t="s">
        <v>4140</v>
      </c>
      <c r="C16" s="3" t="s">
        <v>42</v>
      </c>
      <c r="D16" s="3" t="s">
        <v>380</v>
      </c>
      <c r="E16" s="3" t="s">
        <v>4343</v>
      </c>
      <c r="F16" s="3" t="s">
        <v>134</v>
      </c>
      <c r="G16" s="3" t="s">
        <v>45</v>
      </c>
      <c r="H16" s="6" t="s">
        <v>46</v>
      </c>
      <c r="I16" s="7" t="s">
        <v>46</v>
      </c>
      <c r="J16" s="7" t="s">
        <v>46</v>
      </c>
      <c r="K16" s="7" t="s">
        <v>104</v>
      </c>
      <c r="L16" s="5" t="s">
        <v>47</v>
      </c>
      <c r="M16" s="3" t="s">
        <v>2519</v>
      </c>
      <c r="N16" s="3" t="s">
        <v>46</v>
      </c>
      <c r="O16" s="3" t="s">
        <v>208</v>
      </c>
      <c r="P16" s="5" t="s">
        <v>48</v>
      </c>
      <c r="Q16" s="3" t="s">
        <v>40</v>
      </c>
      <c r="R16" s="3" t="s">
        <v>40</v>
      </c>
      <c r="S16" s="3" t="s">
        <v>539</v>
      </c>
      <c r="T16" s="5" t="s">
        <v>46</v>
      </c>
      <c r="U16" s="3" t="s">
        <v>46</v>
      </c>
      <c r="V16" s="3" t="s">
        <v>47</v>
      </c>
      <c r="W16" s="3" t="s">
        <v>143</v>
      </c>
      <c r="X16" s="5" t="s">
        <v>2519</v>
      </c>
      <c r="Y16" s="3" t="s">
        <v>46</v>
      </c>
      <c r="Z16" s="3" t="s">
        <v>2525</v>
      </c>
      <c r="AA16" s="3" t="s">
        <v>121</v>
      </c>
      <c r="AB16" s="5" t="s">
        <v>46</v>
      </c>
      <c r="AC16" s="3" t="s">
        <v>46</v>
      </c>
      <c r="AD16" s="3" t="s">
        <v>2525</v>
      </c>
      <c r="AE16" s="3" t="s">
        <v>176</v>
      </c>
      <c r="AF16" s="5" t="s">
        <v>194</v>
      </c>
      <c r="AG16" s="3" t="s">
        <v>960</v>
      </c>
      <c r="AH16" s="5" t="s">
        <v>4344</v>
      </c>
      <c r="AI16" s="3" t="s">
        <v>4345</v>
      </c>
      <c r="AK16" s="16">
        <f t="shared" si="0"/>
        <v>45.630000000000109</v>
      </c>
      <c r="AL16" t="str">
        <f t="shared" si="1"/>
        <v xml:space="preserve">  </v>
      </c>
      <c r="AN16" s="23">
        <f t="shared" si="2"/>
        <v>0.35692373501050134</v>
      </c>
      <c r="AQ16" s="25">
        <f t="shared" si="3"/>
        <v>0.3605744502302265</v>
      </c>
      <c r="AR16" s="41">
        <f t="shared" si="4"/>
        <v>2.7733523530619011</v>
      </c>
    </row>
    <row r="17" spans="1:44" x14ac:dyDescent="0.25">
      <c r="A17" s="3" t="s">
        <v>113</v>
      </c>
      <c r="B17" s="4" t="s">
        <v>376</v>
      </c>
      <c r="C17" s="3" t="s">
        <v>42</v>
      </c>
      <c r="D17" s="3" t="s">
        <v>377</v>
      </c>
      <c r="E17" s="3" t="s">
        <v>4346</v>
      </c>
      <c r="F17" s="3" t="s">
        <v>154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86</v>
      </c>
      <c r="M17" s="3" t="s">
        <v>61</v>
      </c>
      <c r="N17" s="3" t="s">
        <v>46</v>
      </c>
      <c r="O17" s="3" t="s">
        <v>38</v>
      </c>
      <c r="P17" s="5" t="s">
        <v>40</v>
      </c>
      <c r="Q17" s="3" t="s">
        <v>40</v>
      </c>
      <c r="R17" s="3" t="s">
        <v>40</v>
      </c>
      <c r="S17" s="3" t="s">
        <v>50</v>
      </c>
      <c r="T17" s="5" t="s">
        <v>46</v>
      </c>
      <c r="U17" s="3" t="s">
        <v>46</v>
      </c>
      <c r="V17" s="3" t="s">
        <v>46</v>
      </c>
      <c r="W17" s="3" t="s">
        <v>305</v>
      </c>
      <c r="X17" s="5" t="s">
        <v>46</v>
      </c>
      <c r="Y17" s="3" t="s">
        <v>47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2525</v>
      </c>
      <c r="AE17" s="3" t="s">
        <v>176</v>
      </c>
      <c r="AF17" s="5" t="s">
        <v>4347</v>
      </c>
      <c r="AG17" s="3" t="s">
        <v>191</v>
      </c>
      <c r="AH17" s="5" t="s">
        <v>4348</v>
      </c>
      <c r="AI17" s="3" t="s">
        <v>4349</v>
      </c>
      <c r="AK17" s="16">
        <f t="shared" si="0"/>
        <v>13.920000000000073</v>
      </c>
      <c r="AL17" t="str">
        <f t="shared" si="1"/>
        <v xml:space="preserve">  </v>
      </c>
      <c r="AN17" s="23">
        <f t="shared" si="2"/>
        <v>0.10919819072632264</v>
      </c>
      <c r="AQ17" s="25">
        <f t="shared" si="3"/>
        <v>0.45652264766021966</v>
      </c>
      <c r="AR17" s="41">
        <f t="shared" si="4"/>
        <v>2.1904718311900253</v>
      </c>
    </row>
    <row r="18" spans="1:44" x14ac:dyDescent="0.25">
      <c r="A18" s="3" t="s">
        <v>119</v>
      </c>
      <c r="B18" s="4" t="s">
        <v>3997</v>
      </c>
      <c r="C18" s="3" t="s">
        <v>63</v>
      </c>
      <c r="D18" s="3" t="s">
        <v>1103</v>
      </c>
      <c r="E18" s="3" t="s">
        <v>4350</v>
      </c>
      <c r="F18" s="3" t="s">
        <v>493</v>
      </c>
      <c r="G18" s="3" t="s">
        <v>42</v>
      </c>
      <c r="H18" s="5" t="s">
        <v>47</v>
      </c>
      <c r="I18" s="3" t="s">
        <v>46</v>
      </c>
      <c r="J18" s="3" t="s">
        <v>46</v>
      </c>
      <c r="K18" s="3" t="s">
        <v>143</v>
      </c>
      <c r="L18" s="5" t="s">
        <v>86</v>
      </c>
      <c r="M18" s="3" t="s">
        <v>46</v>
      </c>
      <c r="N18" s="3" t="s">
        <v>46</v>
      </c>
      <c r="O18" s="3" t="s">
        <v>38</v>
      </c>
      <c r="P18" s="5" t="s">
        <v>48</v>
      </c>
      <c r="Q18" s="3" t="s">
        <v>40</v>
      </c>
      <c r="R18" s="3" t="s">
        <v>47</v>
      </c>
      <c r="S18" s="3" t="s">
        <v>50</v>
      </c>
      <c r="T18" s="5" t="s">
        <v>61</v>
      </c>
      <c r="U18" s="3" t="s">
        <v>2518</v>
      </c>
      <c r="V18" s="3" t="s">
        <v>46</v>
      </c>
      <c r="W18" s="3" t="s">
        <v>97</v>
      </c>
      <c r="X18" s="5" t="s">
        <v>46</v>
      </c>
      <c r="Y18" s="3" t="s">
        <v>46</v>
      </c>
      <c r="Z18" s="3" t="s">
        <v>61</v>
      </c>
      <c r="AA18" s="3" t="s">
        <v>263</v>
      </c>
      <c r="AB18" s="5" t="s">
        <v>46</v>
      </c>
      <c r="AC18" s="3" t="s">
        <v>2525</v>
      </c>
      <c r="AD18" s="3" t="s">
        <v>80</v>
      </c>
      <c r="AE18" s="3" t="s">
        <v>176</v>
      </c>
      <c r="AF18" s="5" t="s">
        <v>38</v>
      </c>
      <c r="AG18" s="3" t="s">
        <v>1291</v>
      </c>
      <c r="AH18" s="5" t="s">
        <v>4351</v>
      </c>
      <c r="AI18" s="3" t="s">
        <v>4352</v>
      </c>
      <c r="AK18" s="16">
        <f t="shared" si="0"/>
        <v>157.36000000000013</v>
      </c>
      <c r="AL18" t="str">
        <f t="shared" si="1"/>
        <v xml:space="preserve">  </v>
      </c>
      <c r="AN18" s="23">
        <f t="shared" si="2"/>
        <v>1.2297832450348234</v>
      </c>
      <c r="AQ18" s="25">
        <f t="shared" si="3"/>
        <v>0.10938914204244976</v>
      </c>
      <c r="AR18" s="41">
        <f t="shared" si="4"/>
        <v>9.1416751363854569</v>
      </c>
    </row>
    <row r="19" spans="1:44" x14ac:dyDescent="0.25">
      <c r="A19" s="3" t="s">
        <v>4097</v>
      </c>
      <c r="B19" s="4" t="s">
        <v>4353</v>
      </c>
      <c r="C19" s="3" t="s">
        <v>42</v>
      </c>
      <c r="D19" s="3" t="s">
        <v>372</v>
      </c>
      <c r="E19" s="3" t="s">
        <v>4354</v>
      </c>
      <c r="F19" s="3" t="s">
        <v>38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47</v>
      </c>
      <c r="M19" s="3" t="s">
        <v>47</v>
      </c>
      <c r="N19" s="3" t="s">
        <v>46</v>
      </c>
      <c r="O19" s="3" t="s">
        <v>38</v>
      </c>
      <c r="P19" s="5" t="s">
        <v>46</v>
      </c>
      <c r="Q19" s="3" t="s">
        <v>61</v>
      </c>
      <c r="R19" s="3" t="s">
        <v>80</v>
      </c>
      <c r="S19" s="3" t="s">
        <v>50</v>
      </c>
      <c r="T19" s="5" t="s">
        <v>46</v>
      </c>
      <c r="U19" s="3" t="s">
        <v>46</v>
      </c>
      <c r="V19" s="3" t="s">
        <v>46</v>
      </c>
      <c r="W19" s="3" t="s">
        <v>81</v>
      </c>
      <c r="X19" s="5" t="s">
        <v>86</v>
      </c>
      <c r="Y19" s="3" t="s">
        <v>80</v>
      </c>
      <c r="Z19" s="3" t="s">
        <v>86</v>
      </c>
      <c r="AA19" s="3" t="s">
        <v>121</v>
      </c>
      <c r="AB19" s="5" t="s">
        <v>46</v>
      </c>
      <c r="AC19" s="3" t="s">
        <v>2525</v>
      </c>
      <c r="AD19" s="3" t="s">
        <v>2525</v>
      </c>
      <c r="AE19" s="3" t="s">
        <v>176</v>
      </c>
      <c r="AF19" s="5" t="s">
        <v>38</v>
      </c>
      <c r="AG19" s="3" t="s">
        <v>200</v>
      </c>
      <c r="AH19" s="5" t="s">
        <v>4351</v>
      </c>
      <c r="AI19" s="3" t="s">
        <v>4355</v>
      </c>
      <c r="AK19" s="16">
        <f t="shared" si="0"/>
        <v>131.36000000000013</v>
      </c>
      <c r="AL19" t="str">
        <f t="shared" si="1"/>
        <v xml:space="preserve">  </v>
      </c>
      <c r="AN19" s="23">
        <f t="shared" si="2"/>
        <v>1.0266654856091333</v>
      </c>
      <c r="AQ19" s="25">
        <f t="shared" si="3"/>
        <v>0.15228900333394502</v>
      </c>
      <c r="AR19" s="41">
        <f t="shared" si="4"/>
        <v>6.5664623059300125</v>
      </c>
    </row>
    <row r="20" spans="1:44" x14ac:dyDescent="0.25">
      <c r="A20" s="3" t="s">
        <v>4097</v>
      </c>
      <c r="B20" s="4" t="s">
        <v>2497</v>
      </c>
      <c r="C20" s="3" t="s">
        <v>42</v>
      </c>
      <c r="D20" s="3" t="s">
        <v>59</v>
      </c>
      <c r="E20" s="3" t="s">
        <v>4356</v>
      </c>
      <c r="F20" s="3" t="s">
        <v>213</v>
      </c>
      <c r="G20" s="3" t="s">
        <v>111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47</v>
      </c>
      <c r="N20" s="3" t="s">
        <v>47</v>
      </c>
      <c r="O20" s="3" t="s">
        <v>38</v>
      </c>
      <c r="P20" s="5" t="s">
        <v>47</v>
      </c>
      <c r="Q20" s="3" t="s">
        <v>40</v>
      </c>
      <c r="R20" s="3" t="s">
        <v>46</v>
      </c>
      <c r="S20" s="3" t="s">
        <v>50</v>
      </c>
      <c r="T20" s="5" t="s">
        <v>46</v>
      </c>
      <c r="U20" s="3" t="s">
        <v>46</v>
      </c>
      <c r="V20" s="3" t="s">
        <v>46</v>
      </c>
      <c r="W20" s="3" t="s">
        <v>81</v>
      </c>
      <c r="X20" s="5" t="s">
        <v>2519</v>
      </c>
      <c r="Y20" s="3" t="s">
        <v>46</v>
      </c>
      <c r="Z20" s="3" t="s">
        <v>48</v>
      </c>
      <c r="AA20" s="3" t="s">
        <v>121</v>
      </c>
      <c r="AB20" s="5" t="s">
        <v>46</v>
      </c>
      <c r="AC20" s="3" t="s">
        <v>2525</v>
      </c>
      <c r="AD20" s="3" t="s">
        <v>80</v>
      </c>
      <c r="AE20" s="3" t="s">
        <v>176</v>
      </c>
      <c r="AF20" s="5" t="s">
        <v>38</v>
      </c>
      <c r="AG20" s="3" t="s">
        <v>200</v>
      </c>
      <c r="AH20" s="5" t="s">
        <v>4351</v>
      </c>
      <c r="AI20" s="3" t="s">
        <v>4357</v>
      </c>
      <c r="AK20" s="16">
        <f t="shared" si="0"/>
        <v>83.360000000000127</v>
      </c>
      <c r="AL20" t="str">
        <f t="shared" si="1"/>
        <v xml:space="preserve">  </v>
      </c>
      <c r="AN20" s="23">
        <f t="shared" si="2"/>
        <v>0.65167885282324345</v>
      </c>
      <c r="AQ20" s="25">
        <f t="shared" si="3"/>
        <v>0.25730418374655573</v>
      </c>
      <c r="AR20" s="41">
        <f t="shared" si="4"/>
        <v>3.886450602703758</v>
      </c>
    </row>
    <row r="21" spans="1:44" x14ac:dyDescent="0.25">
      <c r="A21" s="3" t="s">
        <v>131</v>
      </c>
      <c r="B21" s="4" t="s">
        <v>2871</v>
      </c>
      <c r="C21" s="3" t="s">
        <v>42</v>
      </c>
      <c r="D21" s="3" t="s">
        <v>90</v>
      </c>
      <c r="E21" s="3" t="s">
        <v>4358</v>
      </c>
      <c r="F21" s="3" t="s">
        <v>60</v>
      </c>
      <c r="G21" s="3" t="s">
        <v>42</v>
      </c>
      <c r="H21" s="5" t="s">
        <v>46</v>
      </c>
      <c r="I21" s="3" t="s">
        <v>46</v>
      </c>
      <c r="J21" s="3" t="s">
        <v>46</v>
      </c>
      <c r="K21" s="3" t="s">
        <v>138</v>
      </c>
      <c r="L21" s="5" t="s">
        <v>46</v>
      </c>
      <c r="M21" s="3" t="s">
        <v>46</v>
      </c>
      <c r="N21" s="3" t="s">
        <v>46</v>
      </c>
      <c r="O21" s="3" t="s">
        <v>176</v>
      </c>
      <c r="P21" s="5" t="s">
        <v>40</v>
      </c>
      <c r="Q21" s="3" t="s">
        <v>40</v>
      </c>
      <c r="R21" s="3" t="s">
        <v>47</v>
      </c>
      <c r="S21" s="3" t="s">
        <v>223</v>
      </c>
      <c r="T21" s="5" t="s">
        <v>46</v>
      </c>
      <c r="U21" s="3" t="s">
        <v>46</v>
      </c>
      <c r="V21" s="3" t="s">
        <v>80</v>
      </c>
      <c r="W21" s="3" t="s">
        <v>176</v>
      </c>
      <c r="X21" s="5" t="s">
        <v>2519</v>
      </c>
      <c r="Y21" s="3" t="s">
        <v>80</v>
      </c>
      <c r="Z21" s="3" t="s">
        <v>2525</v>
      </c>
      <c r="AA21" s="3" t="s">
        <v>121</v>
      </c>
      <c r="AB21" s="5" t="s">
        <v>46</v>
      </c>
      <c r="AC21" s="3" t="s">
        <v>46</v>
      </c>
      <c r="AD21" s="3" t="s">
        <v>80</v>
      </c>
      <c r="AE21" s="3" t="s">
        <v>176</v>
      </c>
      <c r="AF21" s="5" t="s">
        <v>396</v>
      </c>
      <c r="AG21" s="3" t="s">
        <v>252</v>
      </c>
      <c r="AH21" s="5" t="s">
        <v>4359</v>
      </c>
      <c r="AI21" s="3" t="s">
        <v>4360</v>
      </c>
      <c r="AK21" s="16">
        <f t="shared" si="0"/>
        <v>154.94000000000005</v>
      </c>
      <c r="AL21" t="str">
        <f t="shared" si="1"/>
        <v xml:space="preserve">  </v>
      </c>
      <c r="AN21" s="23">
        <f t="shared" si="2"/>
        <v>1.210877668965201</v>
      </c>
      <c r="AQ21" s="25">
        <f t="shared" si="3"/>
        <v>0.11297114614368664</v>
      </c>
      <c r="AR21" s="41">
        <f t="shared" si="4"/>
        <v>8.8518177794541621</v>
      </c>
    </row>
    <row r="22" spans="1:44" x14ac:dyDescent="0.25">
      <c r="A22" s="3" t="s">
        <v>64</v>
      </c>
      <c r="B22" s="4" t="s">
        <v>390</v>
      </c>
      <c r="C22" s="3" t="s">
        <v>42</v>
      </c>
      <c r="D22" s="3" t="s">
        <v>307</v>
      </c>
      <c r="E22" s="3" t="s">
        <v>4361</v>
      </c>
      <c r="F22" s="3" t="s">
        <v>76</v>
      </c>
      <c r="G22" s="3" t="s">
        <v>45</v>
      </c>
      <c r="H22" s="5" t="s">
        <v>46</v>
      </c>
      <c r="I22" s="3" t="s">
        <v>46</v>
      </c>
      <c r="J22" s="3" t="s">
        <v>47</v>
      </c>
      <c r="K22" s="3" t="s">
        <v>143</v>
      </c>
      <c r="L22" s="5" t="s">
        <v>47</v>
      </c>
      <c r="M22" s="3" t="s">
        <v>86</v>
      </c>
      <c r="N22" s="3" t="s">
        <v>48</v>
      </c>
      <c r="O22" s="3" t="s">
        <v>38</v>
      </c>
      <c r="P22" s="5" t="s">
        <v>48</v>
      </c>
      <c r="Q22" s="3" t="s">
        <v>40</v>
      </c>
      <c r="R22" s="3" t="s">
        <v>48</v>
      </c>
      <c r="S22" s="3" t="s">
        <v>50</v>
      </c>
      <c r="T22" s="5" t="s">
        <v>46</v>
      </c>
      <c r="U22" s="3" t="s">
        <v>46</v>
      </c>
      <c r="V22" s="3" t="s">
        <v>46</v>
      </c>
      <c r="W22" s="3" t="s">
        <v>361</v>
      </c>
      <c r="X22" s="5" t="s">
        <v>2518</v>
      </c>
      <c r="Y22" s="3" t="s">
        <v>46</v>
      </c>
      <c r="Z22" s="3" t="s">
        <v>61</v>
      </c>
      <c r="AA22" s="3" t="s">
        <v>121</v>
      </c>
      <c r="AB22" s="5" t="s">
        <v>46</v>
      </c>
      <c r="AC22" s="3" t="s">
        <v>46</v>
      </c>
      <c r="AD22" s="3" t="s">
        <v>80</v>
      </c>
      <c r="AE22" s="3" t="s">
        <v>176</v>
      </c>
      <c r="AF22" s="5" t="s">
        <v>3211</v>
      </c>
      <c r="AG22" s="3" t="s">
        <v>195</v>
      </c>
      <c r="AH22" s="5" t="s">
        <v>4362</v>
      </c>
      <c r="AI22" s="3" t="s">
        <v>4363</v>
      </c>
      <c r="AK22" s="16">
        <f t="shared" si="0"/>
        <v>-187.19999999999982</v>
      </c>
      <c r="AL22" t="str">
        <f t="shared" si="1"/>
        <v xml:space="preserve">  </v>
      </c>
      <c r="AN22" s="23">
        <f t="shared" si="2"/>
        <v>-1.4619958006465545</v>
      </c>
      <c r="AQ22" s="25">
        <f t="shared" si="3"/>
        <v>0.92812881968515226</v>
      </c>
      <c r="AR22" s="41">
        <f t="shared" si="4"/>
        <v>1.0774366432659945</v>
      </c>
    </row>
    <row r="23" spans="1:44" x14ac:dyDescent="0.25">
      <c r="A23" s="3" t="s">
        <v>138</v>
      </c>
      <c r="B23" s="4" t="s">
        <v>3015</v>
      </c>
      <c r="C23" s="3" t="s">
        <v>42</v>
      </c>
      <c r="D23" s="3" t="s">
        <v>1147</v>
      </c>
      <c r="E23" s="3" t="s">
        <v>42</v>
      </c>
      <c r="F23" s="3" t="s">
        <v>80</v>
      </c>
      <c r="G23" s="3" t="s">
        <v>42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80</v>
      </c>
      <c r="M23" s="3" t="s">
        <v>80</v>
      </c>
      <c r="N23" s="3" t="s">
        <v>80</v>
      </c>
      <c r="O23" s="3" t="s">
        <v>38</v>
      </c>
      <c r="P23" s="5" t="s">
        <v>40</v>
      </c>
      <c r="Q23" s="3" t="s">
        <v>40</v>
      </c>
      <c r="R23" s="3" t="s">
        <v>48</v>
      </c>
      <c r="S23" s="3" t="s">
        <v>50</v>
      </c>
      <c r="T23" s="5" t="s">
        <v>46</v>
      </c>
      <c r="U23" s="3" t="s">
        <v>46</v>
      </c>
      <c r="V23" s="3" t="s">
        <v>46</v>
      </c>
      <c r="W23" s="3" t="s">
        <v>176</v>
      </c>
      <c r="X23" s="5" t="s">
        <v>2519</v>
      </c>
      <c r="Y23" s="3" t="s">
        <v>46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2525</v>
      </c>
      <c r="AE23" s="3" t="s">
        <v>176</v>
      </c>
      <c r="AF23" s="5" t="s">
        <v>188</v>
      </c>
      <c r="AG23" s="3" t="s">
        <v>184</v>
      </c>
      <c r="AH23" s="5" t="s">
        <v>4364</v>
      </c>
      <c r="AI23" s="3" t="s">
        <v>42</v>
      </c>
      <c r="AK23" s="16">
        <f t="shared" ref="AK23:AK79" si="5">IF(OR(E23="", ISBLANK(E23)), AH23-AH23,AH23-E23)</f>
        <v>0</v>
      </c>
      <c r="AL23" t="str">
        <f t="shared" ref="AL23:AL79" si="6">IF(AK23&gt;300,B23,"  ")</f>
        <v xml:space="preserve">  </v>
      </c>
      <c r="AN23" s="23">
        <f t="shared" ref="AN23:AN79" si="7">(AK23-$AO$5)/$AP$5</f>
        <v>4.5206721841404451E-4</v>
      </c>
      <c r="AQ23" s="25">
        <f t="shared" si="3"/>
        <v>0.49981965127913397</v>
      </c>
      <c r="AR23" s="41">
        <f t="shared" si="4"/>
        <v>2.0007216551826423</v>
      </c>
    </row>
    <row r="24" spans="1:44" x14ac:dyDescent="0.25">
      <c r="A24" s="3" t="s">
        <v>143</v>
      </c>
      <c r="B24" s="4" t="s">
        <v>371</v>
      </c>
      <c r="C24" s="3" t="s">
        <v>42</v>
      </c>
      <c r="D24" s="3" t="s">
        <v>372</v>
      </c>
      <c r="E24" s="3" t="s">
        <v>4365</v>
      </c>
      <c r="F24" s="3" t="s">
        <v>489</v>
      </c>
      <c r="G24" s="3" t="s">
        <v>42</v>
      </c>
      <c r="H24" s="5" t="s">
        <v>47</v>
      </c>
      <c r="I24" s="3" t="s">
        <v>46</v>
      </c>
      <c r="J24" s="3" t="s">
        <v>46</v>
      </c>
      <c r="K24" s="3" t="s">
        <v>143</v>
      </c>
      <c r="L24" s="5" t="s">
        <v>46</v>
      </c>
      <c r="M24" s="3" t="s">
        <v>2518</v>
      </c>
      <c r="N24" s="3" t="s">
        <v>47</v>
      </c>
      <c r="O24" s="3" t="s">
        <v>38</v>
      </c>
      <c r="P24" s="5" t="s">
        <v>40</v>
      </c>
      <c r="Q24" s="3" t="s">
        <v>40</v>
      </c>
      <c r="R24" s="3" t="s">
        <v>47</v>
      </c>
      <c r="S24" s="3" t="s">
        <v>50</v>
      </c>
      <c r="T24" s="5" t="s">
        <v>46</v>
      </c>
      <c r="U24" s="3" t="s">
        <v>46</v>
      </c>
      <c r="V24" s="3" t="s">
        <v>46</v>
      </c>
      <c r="W24" s="3" t="s">
        <v>315</v>
      </c>
      <c r="X24" s="5" t="s">
        <v>48</v>
      </c>
      <c r="Y24" s="3" t="s">
        <v>46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2525</v>
      </c>
      <c r="AE24" s="3" t="s">
        <v>176</v>
      </c>
      <c r="AF24" s="5" t="s">
        <v>210</v>
      </c>
      <c r="AG24" s="3" t="s">
        <v>2749</v>
      </c>
      <c r="AH24" s="5" t="s">
        <v>4366</v>
      </c>
      <c r="AI24" s="3" t="s">
        <v>4367</v>
      </c>
      <c r="AK24" s="16">
        <f t="shared" si="5"/>
        <v>78.25</v>
      </c>
      <c r="AL24" t="str">
        <f t="shared" si="6"/>
        <v xml:space="preserve">  </v>
      </c>
      <c r="AN24" s="23">
        <f t="shared" si="7"/>
        <v>0.611758400874578</v>
      </c>
      <c r="AQ24" s="25">
        <f t="shared" si="3"/>
        <v>0.2703488081405786</v>
      </c>
      <c r="AR24" s="41">
        <f t="shared" si="4"/>
        <v>3.6989251289024003</v>
      </c>
    </row>
    <row r="25" spans="1:44" x14ac:dyDescent="0.25">
      <c r="A25" s="3" t="s">
        <v>146</v>
      </c>
      <c r="B25" s="4" t="s">
        <v>89</v>
      </c>
      <c r="C25" s="3" t="s">
        <v>42</v>
      </c>
      <c r="D25" s="3" t="s">
        <v>90</v>
      </c>
      <c r="E25" s="3" t="s">
        <v>4368</v>
      </c>
      <c r="F25" s="3" t="s">
        <v>157</v>
      </c>
      <c r="G25" s="3" t="s">
        <v>65</v>
      </c>
      <c r="H25" s="5" t="s">
        <v>47</v>
      </c>
      <c r="I25" s="3" t="s">
        <v>46</v>
      </c>
      <c r="J25" s="3" t="s">
        <v>47</v>
      </c>
      <c r="K25" s="3" t="s">
        <v>143</v>
      </c>
      <c r="L25" s="5" t="s">
        <v>86</v>
      </c>
      <c r="M25" s="3" t="s">
        <v>86</v>
      </c>
      <c r="N25" s="3" t="s">
        <v>46</v>
      </c>
      <c r="O25" s="3" t="s">
        <v>38</v>
      </c>
      <c r="P25" s="5" t="s">
        <v>48</v>
      </c>
      <c r="Q25" s="3" t="s">
        <v>40</v>
      </c>
      <c r="R25" s="3" t="s">
        <v>40</v>
      </c>
      <c r="S25" s="3" t="s">
        <v>50</v>
      </c>
      <c r="T25" s="5" t="s">
        <v>46</v>
      </c>
      <c r="U25" s="3" t="s">
        <v>46</v>
      </c>
      <c r="V25" s="3" t="s">
        <v>46</v>
      </c>
      <c r="W25" s="3" t="s">
        <v>67</v>
      </c>
      <c r="X25" s="5" t="s">
        <v>2518</v>
      </c>
      <c r="Y25" s="3" t="s">
        <v>46</v>
      </c>
      <c r="Z25" s="3" t="s">
        <v>61</v>
      </c>
      <c r="AA25" s="3" t="s">
        <v>121</v>
      </c>
      <c r="AB25" s="5" t="s">
        <v>46</v>
      </c>
      <c r="AC25" s="3" t="s">
        <v>2525</v>
      </c>
      <c r="AD25" s="3" t="s">
        <v>80</v>
      </c>
      <c r="AE25" s="3" t="s">
        <v>176</v>
      </c>
      <c r="AF25" s="5" t="s">
        <v>210</v>
      </c>
      <c r="AG25" s="3" t="s">
        <v>567</v>
      </c>
      <c r="AH25" s="5" t="s">
        <v>4366</v>
      </c>
      <c r="AI25" s="3" t="s">
        <v>4369</v>
      </c>
      <c r="AK25" s="16">
        <f t="shared" si="5"/>
        <v>-97.75</v>
      </c>
      <c r="AL25" t="str">
        <f t="shared" si="6"/>
        <v xml:space="preserve">  </v>
      </c>
      <c r="AN25" s="23">
        <f t="shared" si="7"/>
        <v>-0.76319258600701767</v>
      </c>
      <c r="AQ25" s="25">
        <f t="shared" si="3"/>
        <v>0.77732572515103815</v>
      </c>
      <c r="AR25" s="41">
        <f t="shared" si="4"/>
        <v>1.2864619909571309</v>
      </c>
    </row>
    <row r="26" spans="1:44" x14ac:dyDescent="0.25">
      <c r="A26" s="3" t="s">
        <v>149</v>
      </c>
      <c r="B26" s="4" t="s">
        <v>2832</v>
      </c>
      <c r="C26" s="3" t="s">
        <v>42</v>
      </c>
      <c r="D26" s="3" t="s">
        <v>426</v>
      </c>
      <c r="E26" s="3" t="s">
        <v>4370</v>
      </c>
      <c r="F26" s="3" t="s">
        <v>78</v>
      </c>
      <c r="G26" s="3" t="s">
        <v>111</v>
      </c>
      <c r="H26" s="5" t="s">
        <v>46</v>
      </c>
      <c r="I26" s="3" t="s">
        <v>46</v>
      </c>
      <c r="J26" s="3" t="s">
        <v>47</v>
      </c>
      <c r="K26" s="3" t="s">
        <v>143</v>
      </c>
      <c r="L26" s="5" t="s">
        <v>47</v>
      </c>
      <c r="M26" s="3" t="s">
        <v>46</v>
      </c>
      <c r="N26" s="3" t="s">
        <v>46</v>
      </c>
      <c r="O26" s="3" t="s">
        <v>773</v>
      </c>
      <c r="P26" s="5" t="s">
        <v>40</v>
      </c>
      <c r="Q26" s="3" t="s">
        <v>40</v>
      </c>
      <c r="R26" s="3" t="s">
        <v>40</v>
      </c>
      <c r="S26" s="3" t="s">
        <v>50</v>
      </c>
      <c r="T26" s="5" t="s">
        <v>61</v>
      </c>
      <c r="U26" s="3" t="s">
        <v>46</v>
      </c>
      <c r="V26" s="3" t="s">
        <v>46</v>
      </c>
      <c r="W26" s="3" t="s">
        <v>189</v>
      </c>
      <c r="X26" s="5" t="s">
        <v>46</v>
      </c>
      <c r="Y26" s="3" t="s">
        <v>46</v>
      </c>
      <c r="Z26" s="3" t="s">
        <v>2525</v>
      </c>
      <c r="AA26" s="3" t="s">
        <v>121</v>
      </c>
      <c r="AB26" s="5" t="s">
        <v>2525</v>
      </c>
      <c r="AC26" s="3" t="s">
        <v>2525</v>
      </c>
      <c r="AD26" s="3" t="s">
        <v>80</v>
      </c>
      <c r="AE26" s="3" t="s">
        <v>176</v>
      </c>
      <c r="AF26" s="5" t="s">
        <v>4162</v>
      </c>
      <c r="AG26" s="3" t="s">
        <v>260</v>
      </c>
      <c r="AH26" s="5" t="s">
        <v>4371</v>
      </c>
      <c r="AI26" s="3" t="s">
        <v>4372</v>
      </c>
      <c r="AK26" s="16">
        <f t="shared" si="5"/>
        <v>41.539999999999964</v>
      </c>
      <c r="AL26" t="str">
        <f t="shared" si="6"/>
        <v xml:space="preserve">  </v>
      </c>
      <c r="AN26" s="23">
        <f t="shared" si="7"/>
        <v>0.32497174900853587</v>
      </c>
      <c r="AQ26" s="25">
        <f t="shared" si="3"/>
        <v>0.3726012266312354</v>
      </c>
      <c r="AR26" s="41">
        <f t="shared" si="4"/>
        <v>2.6838344281397202</v>
      </c>
    </row>
    <row r="27" spans="1:44" x14ac:dyDescent="0.25">
      <c r="A27" s="3" t="s">
        <v>154</v>
      </c>
      <c r="B27" s="4" t="s">
        <v>4373</v>
      </c>
      <c r="C27" s="3" t="s">
        <v>42</v>
      </c>
      <c r="D27" s="3" t="s">
        <v>377</v>
      </c>
      <c r="E27" s="3" t="s">
        <v>4374</v>
      </c>
      <c r="F27" s="3" t="s">
        <v>340</v>
      </c>
      <c r="G27" s="3" t="s">
        <v>45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47</v>
      </c>
      <c r="M27" s="3" t="s">
        <v>46</v>
      </c>
      <c r="N27" s="3" t="s">
        <v>47</v>
      </c>
      <c r="O27" s="3" t="s">
        <v>38</v>
      </c>
      <c r="P27" s="5" t="s">
        <v>40</v>
      </c>
      <c r="Q27" s="3" t="s">
        <v>40</v>
      </c>
      <c r="R27" s="3" t="s">
        <v>40</v>
      </c>
      <c r="S27" s="3" t="s">
        <v>50</v>
      </c>
      <c r="T27" s="5" t="s">
        <v>46</v>
      </c>
      <c r="U27" s="3" t="s">
        <v>46</v>
      </c>
      <c r="V27" s="3" t="s">
        <v>86</v>
      </c>
      <c r="W27" s="3" t="s">
        <v>176</v>
      </c>
      <c r="X27" s="5" t="s">
        <v>48</v>
      </c>
      <c r="Y27" s="3" t="s">
        <v>46</v>
      </c>
      <c r="Z27" s="3" t="s">
        <v>2518</v>
      </c>
      <c r="AA27" s="3" t="s">
        <v>121</v>
      </c>
      <c r="AB27" s="5" t="s">
        <v>46</v>
      </c>
      <c r="AC27" s="3" t="s">
        <v>80</v>
      </c>
      <c r="AD27" s="3" t="s">
        <v>80</v>
      </c>
      <c r="AE27" s="3" t="s">
        <v>176</v>
      </c>
      <c r="AF27" s="5" t="s">
        <v>2987</v>
      </c>
      <c r="AG27" s="3" t="s">
        <v>184</v>
      </c>
      <c r="AH27" s="5" t="s">
        <v>4375</v>
      </c>
      <c r="AI27" s="3" t="s">
        <v>3188</v>
      </c>
      <c r="AK27" s="16">
        <f t="shared" si="5"/>
        <v>-5.7300000000000182</v>
      </c>
      <c r="AL27" t="str">
        <f t="shared" si="6"/>
        <v xml:space="preserve">  </v>
      </c>
      <c r="AN27" s="23">
        <f t="shared" si="7"/>
        <v>-4.4311962070401688E-2</v>
      </c>
      <c r="AQ27" s="25">
        <f t="shared" si="3"/>
        <v>0.51767213165595938</v>
      </c>
      <c r="AR27" s="41">
        <f t="shared" si="4"/>
        <v>1.9317246165080251</v>
      </c>
    </row>
    <row r="28" spans="1:44" x14ac:dyDescent="0.25">
      <c r="A28" s="3" t="s">
        <v>157</v>
      </c>
      <c r="B28" s="4" t="s">
        <v>4102</v>
      </c>
      <c r="C28" s="3" t="s">
        <v>42</v>
      </c>
      <c r="D28" s="3" t="s">
        <v>193</v>
      </c>
      <c r="E28" s="3" t="s">
        <v>4376</v>
      </c>
      <c r="F28" s="3" t="s">
        <v>208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138</v>
      </c>
      <c r="L28" s="5" t="s">
        <v>47</v>
      </c>
      <c r="M28" s="3" t="s">
        <v>46</v>
      </c>
      <c r="N28" s="3" t="s">
        <v>80</v>
      </c>
      <c r="O28" s="3" t="s">
        <v>38</v>
      </c>
      <c r="P28" s="5" t="s">
        <v>47</v>
      </c>
      <c r="Q28" s="3" t="s">
        <v>40</v>
      </c>
      <c r="R28" s="3" t="s">
        <v>47</v>
      </c>
      <c r="S28" s="3" t="s">
        <v>50</v>
      </c>
      <c r="T28" s="5" t="s">
        <v>46</v>
      </c>
      <c r="U28" s="3" t="s">
        <v>46</v>
      </c>
      <c r="V28" s="3" t="s">
        <v>48</v>
      </c>
      <c r="W28" s="3" t="s">
        <v>176</v>
      </c>
      <c r="X28" s="5" t="s">
        <v>46</v>
      </c>
      <c r="Y28" s="3" t="s">
        <v>46</v>
      </c>
      <c r="Z28" s="3" t="s">
        <v>86</v>
      </c>
      <c r="AA28" s="3" t="s">
        <v>121</v>
      </c>
      <c r="AB28" s="5" t="s">
        <v>2525</v>
      </c>
      <c r="AC28" s="3" t="s">
        <v>80</v>
      </c>
      <c r="AD28" s="3" t="s">
        <v>2525</v>
      </c>
      <c r="AE28" s="3" t="s">
        <v>176</v>
      </c>
      <c r="AF28" s="5" t="s">
        <v>439</v>
      </c>
      <c r="AG28" s="3" t="s">
        <v>567</v>
      </c>
      <c r="AH28" s="5" t="s">
        <v>4377</v>
      </c>
      <c r="AI28" s="3" t="s">
        <v>4378</v>
      </c>
      <c r="AK28" s="16">
        <f t="shared" si="5"/>
        <v>-133.44000000000005</v>
      </c>
      <c r="AL28" t="str">
        <f t="shared" si="6"/>
        <v xml:space="preserve">  </v>
      </c>
      <c r="AN28" s="23">
        <f t="shared" si="7"/>
        <v>-1.0420107719263598</v>
      </c>
      <c r="AQ28" s="25">
        <f t="shared" si="3"/>
        <v>0.85129665759419249</v>
      </c>
      <c r="AR28" s="41">
        <f t="shared" si="4"/>
        <v>1.1746786400243256</v>
      </c>
    </row>
    <row r="29" spans="1:44" x14ac:dyDescent="0.25">
      <c r="A29" s="3" t="s">
        <v>256</v>
      </c>
      <c r="B29" s="4" t="s">
        <v>319</v>
      </c>
      <c r="C29" s="3" t="s">
        <v>42</v>
      </c>
      <c r="D29" s="3" t="s">
        <v>1103</v>
      </c>
      <c r="E29" s="3" t="s">
        <v>4379</v>
      </c>
      <c r="F29" s="3" t="s">
        <v>128</v>
      </c>
      <c r="G29" s="3" t="s">
        <v>45</v>
      </c>
      <c r="H29" s="5" t="s">
        <v>46</v>
      </c>
      <c r="I29" s="3" t="s">
        <v>46</v>
      </c>
      <c r="J29" s="3" t="s">
        <v>47</v>
      </c>
      <c r="K29" s="3" t="s">
        <v>143</v>
      </c>
      <c r="L29" s="5" t="s">
        <v>46</v>
      </c>
      <c r="M29" s="3" t="s">
        <v>48</v>
      </c>
      <c r="N29" s="3" t="s">
        <v>40</v>
      </c>
      <c r="O29" s="3" t="s">
        <v>38</v>
      </c>
      <c r="P29" s="5" t="s">
        <v>48</v>
      </c>
      <c r="Q29" s="3" t="s">
        <v>40</v>
      </c>
      <c r="R29" s="3" t="s">
        <v>47</v>
      </c>
      <c r="S29" s="3" t="s">
        <v>50</v>
      </c>
      <c r="T29" s="6" t="s">
        <v>46</v>
      </c>
      <c r="U29" s="7" t="s">
        <v>46</v>
      </c>
      <c r="V29" s="7" t="s">
        <v>46</v>
      </c>
      <c r="W29" s="7" t="s">
        <v>154</v>
      </c>
      <c r="X29" s="5" t="s">
        <v>2519</v>
      </c>
      <c r="Y29" s="3" t="s">
        <v>46</v>
      </c>
      <c r="Z29" s="3" t="s">
        <v>47</v>
      </c>
      <c r="AA29" s="3" t="s">
        <v>121</v>
      </c>
      <c r="AB29" s="5" t="s">
        <v>2525</v>
      </c>
      <c r="AC29" s="3" t="s">
        <v>2525</v>
      </c>
      <c r="AD29" s="3" t="s">
        <v>80</v>
      </c>
      <c r="AE29" s="3" t="s">
        <v>176</v>
      </c>
      <c r="AF29" s="5" t="s">
        <v>2767</v>
      </c>
      <c r="AG29" s="3" t="s">
        <v>4380</v>
      </c>
      <c r="AH29" s="5" t="s">
        <v>4381</v>
      </c>
      <c r="AI29" s="3" t="s">
        <v>4382</v>
      </c>
      <c r="AK29" s="16">
        <f t="shared" si="5"/>
        <v>-200.15999999999985</v>
      </c>
      <c r="AL29" t="str">
        <f t="shared" si="6"/>
        <v xml:space="preserve">  </v>
      </c>
      <c r="AN29" s="23">
        <f t="shared" si="7"/>
        <v>-1.5632421914987451</v>
      </c>
      <c r="AQ29" s="25">
        <f t="shared" si="3"/>
        <v>0.94100218014912285</v>
      </c>
      <c r="AR29" s="41">
        <f t="shared" si="4"/>
        <v>1.0626967940090506</v>
      </c>
    </row>
    <row r="30" spans="1:44" x14ac:dyDescent="0.25">
      <c r="A30" s="3" t="s">
        <v>261</v>
      </c>
      <c r="B30" s="4" t="s">
        <v>2501</v>
      </c>
      <c r="C30" s="3" t="s">
        <v>58</v>
      </c>
      <c r="D30" s="3" t="s">
        <v>377</v>
      </c>
      <c r="E30" s="3" t="s">
        <v>4370</v>
      </c>
      <c r="F30" s="3" t="s">
        <v>396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86</v>
      </c>
      <c r="M30" s="3" t="s">
        <v>2518</v>
      </c>
      <c r="N30" s="3" t="s">
        <v>61</v>
      </c>
      <c r="O30" s="3" t="s">
        <v>38</v>
      </c>
      <c r="P30" s="5" t="s">
        <v>40</v>
      </c>
      <c r="Q30" s="3" t="s">
        <v>40</v>
      </c>
      <c r="R30" s="3" t="s">
        <v>47</v>
      </c>
      <c r="S30" s="3" t="s">
        <v>50</v>
      </c>
      <c r="T30" s="5" t="s">
        <v>46</v>
      </c>
      <c r="U30" s="3" t="s">
        <v>46</v>
      </c>
      <c r="V30" s="3" t="s">
        <v>80</v>
      </c>
      <c r="W30" s="3" t="s">
        <v>176</v>
      </c>
      <c r="X30" s="5" t="s">
        <v>86</v>
      </c>
      <c r="Y30" s="3" t="s">
        <v>80</v>
      </c>
      <c r="Z30" s="3" t="s">
        <v>80</v>
      </c>
      <c r="AA30" s="3" t="s">
        <v>121</v>
      </c>
      <c r="AB30" s="5" t="s">
        <v>46</v>
      </c>
      <c r="AC30" s="3" t="s">
        <v>46</v>
      </c>
      <c r="AD30" s="3" t="s">
        <v>47</v>
      </c>
      <c r="AE30" s="3" t="s">
        <v>176</v>
      </c>
      <c r="AF30" s="5" t="s">
        <v>2767</v>
      </c>
      <c r="AG30" s="3" t="s">
        <v>184</v>
      </c>
      <c r="AH30" s="5" t="s">
        <v>4381</v>
      </c>
      <c r="AI30" s="3" t="s">
        <v>4383</v>
      </c>
      <c r="AK30" s="16">
        <f t="shared" si="5"/>
        <v>-20.159999999999854</v>
      </c>
      <c r="AL30" t="str">
        <f t="shared" si="6"/>
        <v xml:space="preserve">  </v>
      </c>
      <c r="AN30" s="23">
        <f t="shared" si="7"/>
        <v>-0.15704231855165851</v>
      </c>
      <c r="AQ30" s="25">
        <f t="shared" si="3"/>
        <v>0.56239425175986413</v>
      </c>
      <c r="AR30" s="41">
        <f t="shared" si="4"/>
        <v>1.778112057281461</v>
      </c>
    </row>
    <row r="31" spans="1:44" x14ac:dyDescent="0.25">
      <c r="A31" s="3" t="s">
        <v>297</v>
      </c>
      <c r="B31" s="4" t="s">
        <v>4002</v>
      </c>
      <c r="C31" s="3" t="s">
        <v>42</v>
      </c>
      <c r="D31" s="3" t="s">
        <v>90</v>
      </c>
      <c r="E31" s="3" t="s">
        <v>4384</v>
      </c>
      <c r="F31" s="3" t="s">
        <v>918</v>
      </c>
      <c r="G31" s="3" t="s">
        <v>111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47</v>
      </c>
      <c r="M31" s="3" t="s">
        <v>46</v>
      </c>
      <c r="N31" s="3" t="s">
        <v>2519</v>
      </c>
      <c r="O31" s="3" t="s">
        <v>38</v>
      </c>
      <c r="P31" s="5" t="s">
        <v>48</v>
      </c>
      <c r="Q31" s="3" t="s">
        <v>40</v>
      </c>
      <c r="R31" s="3" t="s">
        <v>47</v>
      </c>
      <c r="S31" s="3" t="s">
        <v>50</v>
      </c>
      <c r="T31" s="5" t="s">
        <v>46</v>
      </c>
      <c r="U31" s="3" t="s">
        <v>46</v>
      </c>
      <c r="V31" s="3" t="s">
        <v>46</v>
      </c>
      <c r="W31" s="3" t="s">
        <v>361</v>
      </c>
      <c r="X31" s="5" t="s">
        <v>47</v>
      </c>
      <c r="Y31" s="3" t="s">
        <v>47</v>
      </c>
      <c r="Z31" s="3" t="s">
        <v>47</v>
      </c>
      <c r="AA31" s="3" t="s">
        <v>121</v>
      </c>
      <c r="AB31" s="5" t="s">
        <v>46</v>
      </c>
      <c r="AC31" s="3" t="s">
        <v>2525</v>
      </c>
      <c r="AD31" s="3" t="s">
        <v>80</v>
      </c>
      <c r="AE31" s="3" t="s">
        <v>176</v>
      </c>
      <c r="AF31" s="5" t="s">
        <v>176</v>
      </c>
      <c r="AG31" s="3" t="s">
        <v>195</v>
      </c>
      <c r="AH31" s="5" t="s">
        <v>4385</v>
      </c>
      <c r="AI31" s="3" t="s">
        <v>4386</v>
      </c>
      <c r="AK31" s="16">
        <f t="shared" si="5"/>
        <v>124.13000000000011</v>
      </c>
      <c r="AL31" t="str">
        <f t="shared" si="6"/>
        <v xml:space="preserve">  </v>
      </c>
      <c r="AN31" s="23">
        <f t="shared" si="7"/>
        <v>0.97018312404575846</v>
      </c>
      <c r="AQ31" s="25">
        <f t="shared" si="3"/>
        <v>0.16597761054099347</v>
      </c>
      <c r="AR31" s="41">
        <f t="shared" si="4"/>
        <v>6.0249090027297267</v>
      </c>
    </row>
    <row r="32" spans="1:44" x14ac:dyDescent="0.25">
      <c r="A32" s="3" t="s">
        <v>134</v>
      </c>
      <c r="B32" s="4" t="s">
        <v>1251</v>
      </c>
      <c r="C32" s="3" t="s">
        <v>42</v>
      </c>
      <c r="D32" s="3" t="s">
        <v>377</v>
      </c>
      <c r="E32" s="3" t="s">
        <v>4387</v>
      </c>
      <c r="F32" s="3" t="s">
        <v>424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47</v>
      </c>
      <c r="M32" s="3" t="s">
        <v>61</v>
      </c>
      <c r="N32" s="3" t="s">
        <v>80</v>
      </c>
      <c r="O32" s="3" t="s">
        <v>38</v>
      </c>
      <c r="P32" s="5" t="s">
        <v>40</v>
      </c>
      <c r="Q32" s="3" t="s">
        <v>40</v>
      </c>
      <c r="R32" s="3" t="s">
        <v>47</v>
      </c>
      <c r="S32" s="3" t="s">
        <v>50</v>
      </c>
      <c r="T32" s="5" t="s">
        <v>46</v>
      </c>
      <c r="U32" s="3" t="s">
        <v>46</v>
      </c>
      <c r="V32" s="3" t="s">
        <v>2518</v>
      </c>
      <c r="W32" s="3" t="s">
        <v>176</v>
      </c>
      <c r="X32" s="5" t="s">
        <v>86</v>
      </c>
      <c r="Y32" s="3" t="s">
        <v>46</v>
      </c>
      <c r="Z32" s="3" t="s">
        <v>47</v>
      </c>
      <c r="AA32" s="3" t="s">
        <v>121</v>
      </c>
      <c r="AB32" s="5" t="s">
        <v>46</v>
      </c>
      <c r="AC32" s="3" t="s">
        <v>2525</v>
      </c>
      <c r="AD32" s="3" t="s">
        <v>80</v>
      </c>
      <c r="AE32" s="3" t="s">
        <v>176</v>
      </c>
      <c r="AF32" s="5" t="s">
        <v>176</v>
      </c>
      <c r="AG32" s="3" t="s">
        <v>184</v>
      </c>
      <c r="AH32" s="5" t="s">
        <v>4385</v>
      </c>
      <c r="AI32" s="3" t="s">
        <v>4388</v>
      </c>
      <c r="AK32" s="16">
        <f t="shared" si="5"/>
        <v>60.130000000000109</v>
      </c>
      <c r="AL32" t="str">
        <f t="shared" si="6"/>
        <v xml:space="preserve">  </v>
      </c>
      <c r="AN32" s="23">
        <f t="shared" si="7"/>
        <v>0.47020094699790554</v>
      </c>
      <c r="AQ32" s="25">
        <f t="shared" si="3"/>
        <v>0.31910572881604493</v>
      </c>
      <c r="AR32" s="41">
        <f t="shared" si="4"/>
        <v>3.1337575909722091</v>
      </c>
    </row>
    <row r="33" spans="1:44" x14ac:dyDescent="0.25">
      <c r="A33" s="3" t="s">
        <v>208</v>
      </c>
      <c r="B33" s="4" t="s">
        <v>54</v>
      </c>
      <c r="C33" s="3" t="s">
        <v>42</v>
      </c>
      <c r="D33" s="3" t="s">
        <v>55</v>
      </c>
      <c r="E33" s="3" t="s">
        <v>4389</v>
      </c>
      <c r="F33" s="3" t="s">
        <v>176</v>
      </c>
      <c r="G33" s="3" t="s">
        <v>42</v>
      </c>
      <c r="H33" s="5" t="s">
        <v>47</v>
      </c>
      <c r="I33" s="3" t="s">
        <v>46</v>
      </c>
      <c r="J33" s="3" t="s">
        <v>46</v>
      </c>
      <c r="K33" s="3" t="s">
        <v>143</v>
      </c>
      <c r="L33" s="5" t="s">
        <v>46</v>
      </c>
      <c r="M33" s="3" t="s">
        <v>47</v>
      </c>
      <c r="N33" s="3" t="s">
        <v>46</v>
      </c>
      <c r="O33" s="3" t="s">
        <v>38</v>
      </c>
      <c r="P33" s="5" t="s">
        <v>40</v>
      </c>
      <c r="Q33" s="3" t="s">
        <v>40</v>
      </c>
      <c r="R33" s="3" t="s">
        <v>48</v>
      </c>
      <c r="S33" s="3" t="s">
        <v>50</v>
      </c>
      <c r="T33" s="5" t="s">
        <v>46</v>
      </c>
      <c r="U33" s="3" t="s">
        <v>46</v>
      </c>
      <c r="V33" s="3" t="s">
        <v>46</v>
      </c>
      <c r="W33" s="3" t="s">
        <v>81</v>
      </c>
      <c r="X33" s="5" t="s">
        <v>46</v>
      </c>
      <c r="Y33" s="3" t="s">
        <v>80</v>
      </c>
      <c r="Z33" s="3" t="s">
        <v>80</v>
      </c>
      <c r="AA33" s="3" t="s">
        <v>121</v>
      </c>
      <c r="AB33" s="5" t="s">
        <v>2525</v>
      </c>
      <c r="AC33" s="3" t="s">
        <v>2525</v>
      </c>
      <c r="AD33" s="3" t="s">
        <v>80</v>
      </c>
      <c r="AE33" s="3" t="s">
        <v>176</v>
      </c>
      <c r="AF33" s="5" t="s">
        <v>67</v>
      </c>
      <c r="AG33" s="3" t="s">
        <v>200</v>
      </c>
      <c r="AH33" s="5" t="s">
        <v>4390</v>
      </c>
      <c r="AI33" s="3" t="s">
        <v>4391</v>
      </c>
      <c r="AK33" s="16">
        <f t="shared" si="5"/>
        <v>-77.289999999999964</v>
      </c>
      <c r="AL33" t="str">
        <f t="shared" si="6"/>
        <v xml:space="preserve">  </v>
      </c>
      <c r="AN33" s="23">
        <f t="shared" si="7"/>
        <v>-0.60335453378203185</v>
      </c>
      <c r="AQ33" s="25">
        <f t="shared" si="3"/>
        <v>0.72686356917576622</v>
      </c>
      <c r="AR33" s="41">
        <f t="shared" si="4"/>
        <v>1.3757739999735568</v>
      </c>
    </row>
    <row r="34" spans="1:44" x14ac:dyDescent="0.25">
      <c r="A34" s="3" t="s">
        <v>400</v>
      </c>
      <c r="B34" s="4" t="s">
        <v>487</v>
      </c>
      <c r="C34" s="3" t="s">
        <v>58</v>
      </c>
      <c r="D34" s="3" t="s">
        <v>426</v>
      </c>
      <c r="E34" s="3" t="s">
        <v>4392</v>
      </c>
      <c r="F34" s="3" t="s">
        <v>472</v>
      </c>
      <c r="G34" s="3" t="s">
        <v>111</v>
      </c>
      <c r="H34" s="5" t="s">
        <v>46</v>
      </c>
      <c r="I34" s="3" t="s">
        <v>46</v>
      </c>
      <c r="J34" s="3" t="s">
        <v>47</v>
      </c>
      <c r="K34" s="3" t="s">
        <v>143</v>
      </c>
      <c r="L34" s="5" t="s">
        <v>46</v>
      </c>
      <c r="M34" s="3" t="s">
        <v>47</v>
      </c>
      <c r="N34" s="3" t="s">
        <v>80</v>
      </c>
      <c r="O34" s="3" t="s">
        <v>38</v>
      </c>
      <c r="P34" s="5" t="s">
        <v>48</v>
      </c>
      <c r="Q34" s="3" t="s">
        <v>40</v>
      </c>
      <c r="R34" s="3" t="s">
        <v>40</v>
      </c>
      <c r="S34" s="3" t="s">
        <v>50</v>
      </c>
      <c r="T34" s="5" t="s">
        <v>46</v>
      </c>
      <c r="U34" s="3" t="s">
        <v>46</v>
      </c>
      <c r="V34" s="3" t="s">
        <v>46</v>
      </c>
      <c r="W34" s="3" t="s">
        <v>189</v>
      </c>
      <c r="X34" s="5" t="s">
        <v>46</v>
      </c>
      <c r="Y34" s="3" t="s">
        <v>80</v>
      </c>
      <c r="Z34" s="3" t="s">
        <v>2525</v>
      </c>
      <c r="AA34" s="3" t="s">
        <v>121</v>
      </c>
      <c r="AB34" s="5" t="s">
        <v>46</v>
      </c>
      <c r="AC34" s="3" t="s">
        <v>2525</v>
      </c>
      <c r="AD34" s="3" t="s">
        <v>80</v>
      </c>
      <c r="AE34" s="3" t="s">
        <v>176</v>
      </c>
      <c r="AF34" s="5" t="s">
        <v>67</v>
      </c>
      <c r="AG34" s="3" t="s">
        <v>237</v>
      </c>
      <c r="AH34" s="5" t="s">
        <v>4390</v>
      </c>
      <c r="AI34" s="3" t="s">
        <v>4393</v>
      </c>
      <c r="AK34" s="16">
        <f t="shared" si="5"/>
        <v>-24.289999999999964</v>
      </c>
      <c r="AL34" t="str">
        <f t="shared" si="6"/>
        <v xml:space="preserve">  </v>
      </c>
      <c r="AN34" s="23">
        <f t="shared" si="7"/>
        <v>-0.18930679341427864</v>
      </c>
      <c r="AQ34" s="25">
        <f t="shared" si="3"/>
        <v>0.57507381438993677</v>
      </c>
      <c r="AR34" s="41">
        <f t="shared" si="4"/>
        <v>1.7389072063050608</v>
      </c>
    </row>
    <row r="35" spans="1:44" x14ac:dyDescent="0.25">
      <c r="A35" s="3" t="s">
        <v>400</v>
      </c>
      <c r="B35" s="4" t="s">
        <v>1104</v>
      </c>
      <c r="C35" s="3" t="s">
        <v>63</v>
      </c>
      <c r="D35" s="3" t="s">
        <v>1103</v>
      </c>
      <c r="E35" s="3" t="s">
        <v>4394</v>
      </c>
      <c r="F35" s="3" t="s">
        <v>122</v>
      </c>
      <c r="G35" s="3" t="s">
        <v>65</v>
      </c>
      <c r="H35" s="5" t="s">
        <v>47</v>
      </c>
      <c r="I35" s="3" t="s">
        <v>46</v>
      </c>
      <c r="J35" s="3" t="s">
        <v>47</v>
      </c>
      <c r="K35" s="3" t="s">
        <v>143</v>
      </c>
      <c r="L35" s="5" t="s">
        <v>2524</v>
      </c>
      <c r="M35" s="3" t="s">
        <v>46</v>
      </c>
      <c r="N35" s="3" t="s">
        <v>61</v>
      </c>
      <c r="O35" s="3" t="s">
        <v>38</v>
      </c>
      <c r="P35" s="5" t="s">
        <v>40</v>
      </c>
      <c r="Q35" s="3" t="s">
        <v>40</v>
      </c>
      <c r="R35" s="3" t="s">
        <v>47</v>
      </c>
      <c r="S35" s="3" t="s">
        <v>50</v>
      </c>
      <c r="T35" s="5" t="s">
        <v>46</v>
      </c>
      <c r="U35" s="3" t="s">
        <v>46</v>
      </c>
      <c r="V35" s="3" t="s">
        <v>46</v>
      </c>
      <c r="W35" s="3" t="s">
        <v>189</v>
      </c>
      <c r="X35" s="5" t="s">
        <v>46</v>
      </c>
      <c r="Y35" s="3" t="s">
        <v>47</v>
      </c>
      <c r="Z35" s="3" t="s">
        <v>61</v>
      </c>
      <c r="AA35" s="3" t="s">
        <v>121</v>
      </c>
      <c r="AB35" s="5" t="s">
        <v>2525</v>
      </c>
      <c r="AC35" s="3" t="s">
        <v>46</v>
      </c>
      <c r="AD35" s="3" t="s">
        <v>80</v>
      </c>
      <c r="AE35" s="3" t="s">
        <v>176</v>
      </c>
      <c r="AF35" s="5" t="s">
        <v>67</v>
      </c>
      <c r="AG35" s="3" t="s">
        <v>237</v>
      </c>
      <c r="AH35" s="5" t="s">
        <v>4390</v>
      </c>
      <c r="AI35" s="3" t="s">
        <v>4395</v>
      </c>
      <c r="AK35" s="16">
        <f t="shared" si="5"/>
        <v>-155.28999999999996</v>
      </c>
      <c r="AL35" t="str">
        <f t="shared" si="6"/>
        <v xml:space="preserve">  </v>
      </c>
      <c r="AN35" s="23">
        <f t="shared" si="7"/>
        <v>-1.2127078120591026</v>
      </c>
      <c r="AQ35" s="25">
        <f t="shared" si="3"/>
        <v>0.88737922399870395</v>
      </c>
      <c r="AR35" s="41">
        <f t="shared" si="4"/>
        <v>1.1269139201769958</v>
      </c>
    </row>
    <row r="36" spans="1:44" x14ac:dyDescent="0.25">
      <c r="A36" s="3" t="s">
        <v>107</v>
      </c>
      <c r="B36" s="4" t="s">
        <v>1777</v>
      </c>
      <c r="C36" s="3" t="s">
        <v>58</v>
      </c>
      <c r="D36" s="3" t="s">
        <v>395</v>
      </c>
      <c r="E36" s="3" t="s">
        <v>4396</v>
      </c>
      <c r="F36" s="3" t="s">
        <v>315</v>
      </c>
      <c r="G36" s="3" t="s">
        <v>111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47</v>
      </c>
      <c r="M36" s="3" t="s">
        <v>61</v>
      </c>
      <c r="N36" s="3" t="s">
        <v>80</v>
      </c>
      <c r="O36" s="3" t="s">
        <v>38</v>
      </c>
      <c r="P36" s="5" t="s">
        <v>40</v>
      </c>
      <c r="Q36" s="3" t="s">
        <v>40</v>
      </c>
      <c r="R36" s="3" t="s">
        <v>47</v>
      </c>
      <c r="S36" s="3" t="s">
        <v>50</v>
      </c>
      <c r="T36" s="5" t="s">
        <v>46</v>
      </c>
      <c r="U36" s="3" t="s">
        <v>46</v>
      </c>
      <c r="V36" s="3" t="s">
        <v>46</v>
      </c>
      <c r="W36" s="3" t="s">
        <v>302</v>
      </c>
      <c r="X36" s="5" t="s">
        <v>80</v>
      </c>
      <c r="Y36" s="3" t="s">
        <v>47</v>
      </c>
      <c r="Z36" s="3" t="s">
        <v>61</v>
      </c>
      <c r="AA36" s="3" t="s">
        <v>121</v>
      </c>
      <c r="AB36" s="5" t="s">
        <v>46</v>
      </c>
      <c r="AC36" s="3" t="s">
        <v>2525</v>
      </c>
      <c r="AD36" s="3" t="s">
        <v>80</v>
      </c>
      <c r="AE36" s="3" t="s">
        <v>176</v>
      </c>
      <c r="AF36" s="5" t="s">
        <v>3006</v>
      </c>
      <c r="AG36" s="3" t="s">
        <v>1291</v>
      </c>
      <c r="AH36" s="5" t="s">
        <v>4397</v>
      </c>
      <c r="AI36" s="3" t="s">
        <v>4398</v>
      </c>
      <c r="AK36" s="16">
        <f t="shared" si="5"/>
        <v>-136.42000000000007</v>
      </c>
      <c r="AL36" t="str">
        <f t="shared" si="6"/>
        <v xml:space="preserve">  </v>
      </c>
      <c r="AN36" s="23">
        <f t="shared" si="7"/>
        <v>-1.0652911920451507</v>
      </c>
      <c r="AQ36" s="25">
        <f t="shared" si="3"/>
        <v>0.85662791130166571</v>
      </c>
      <c r="AR36" s="41">
        <f t="shared" si="4"/>
        <v>1.1673679865047557</v>
      </c>
    </row>
    <row r="37" spans="1:44" x14ac:dyDescent="0.25">
      <c r="A37" s="3" t="s">
        <v>279</v>
      </c>
      <c r="B37" s="4" t="s">
        <v>2708</v>
      </c>
      <c r="C37" s="3" t="s">
        <v>63</v>
      </c>
      <c r="D37" s="3" t="s">
        <v>186</v>
      </c>
      <c r="E37" s="3" t="s">
        <v>4399</v>
      </c>
      <c r="F37" s="3" t="s">
        <v>305</v>
      </c>
      <c r="G37" s="3" t="s">
        <v>65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47</v>
      </c>
      <c r="M37" s="3" t="s">
        <v>46</v>
      </c>
      <c r="N37" s="3" t="s">
        <v>2519</v>
      </c>
      <c r="O37" s="3" t="s">
        <v>38</v>
      </c>
      <c r="P37" s="5" t="s">
        <v>40</v>
      </c>
      <c r="Q37" s="3" t="s">
        <v>40</v>
      </c>
      <c r="R37" s="3" t="s">
        <v>47</v>
      </c>
      <c r="S37" s="3" t="s">
        <v>50</v>
      </c>
      <c r="T37" s="5" t="s">
        <v>46</v>
      </c>
      <c r="U37" s="3" t="s">
        <v>46</v>
      </c>
      <c r="V37" s="3" t="s">
        <v>47</v>
      </c>
      <c r="W37" s="3" t="s">
        <v>176</v>
      </c>
      <c r="X37" s="5" t="s">
        <v>86</v>
      </c>
      <c r="Y37" s="3" t="s">
        <v>47</v>
      </c>
      <c r="Z37" s="3" t="s">
        <v>47</v>
      </c>
      <c r="AA37" s="3" t="s">
        <v>121</v>
      </c>
      <c r="AB37" s="5" t="s">
        <v>46</v>
      </c>
      <c r="AC37" s="3" t="s">
        <v>2525</v>
      </c>
      <c r="AD37" s="3" t="s">
        <v>80</v>
      </c>
      <c r="AE37" s="3" t="s">
        <v>176</v>
      </c>
      <c r="AF37" s="5" t="s">
        <v>213</v>
      </c>
      <c r="AG37" s="3" t="s">
        <v>184</v>
      </c>
      <c r="AH37" s="5" t="s">
        <v>4400</v>
      </c>
      <c r="AI37" s="3" t="s">
        <v>4401</v>
      </c>
      <c r="AK37" s="16">
        <f t="shared" si="5"/>
        <v>-129.13000000000011</v>
      </c>
      <c r="AL37" t="str">
        <f t="shared" si="6"/>
        <v xml:space="preserve">  </v>
      </c>
      <c r="AN37" s="23">
        <f t="shared" si="7"/>
        <v>-1.0083400971907939</v>
      </c>
      <c r="AQ37" s="25">
        <f t="shared" si="3"/>
        <v>0.84335439012015589</v>
      </c>
      <c r="AR37" s="41">
        <f t="shared" si="4"/>
        <v>1.1857411447843726</v>
      </c>
    </row>
    <row r="38" spans="1:44" x14ac:dyDescent="0.25">
      <c r="A38" s="3" t="s">
        <v>281</v>
      </c>
      <c r="B38" s="4" t="s">
        <v>4248</v>
      </c>
      <c r="C38" s="3" t="s">
        <v>42</v>
      </c>
      <c r="D38" s="3" t="s">
        <v>140</v>
      </c>
      <c r="E38" s="3" t="s">
        <v>4402</v>
      </c>
      <c r="F38" s="3" t="s">
        <v>240</v>
      </c>
      <c r="G38" s="3" t="s">
        <v>42</v>
      </c>
      <c r="H38" s="5" t="s">
        <v>46</v>
      </c>
      <c r="I38" s="3" t="s">
        <v>46</v>
      </c>
      <c r="J38" s="3" t="s">
        <v>47</v>
      </c>
      <c r="K38" s="3" t="s">
        <v>143</v>
      </c>
      <c r="L38" s="5" t="s">
        <v>2524</v>
      </c>
      <c r="M38" s="3" t="s">
        <v>2565</v>
      </c>
      <c r="N38" s="3" t="s">
        <v>61</v>
      </c>
      <c r="O38" s="3" t="s">
        <v>38</v>
      </c>
      <c r="P38" s="5" t="s">
        <v>40</v>
      </c>
      <c r="Q38" s="3" t="s">
        <v>40</v>
      </c>
      <c r="R38" s="3" t="s">
        <v>47</v>
      </c>
      <c r="S38" s="3" t="s">
        <v>50</v>
      </c>
      <c r="T38" s="5" t="s">
        <v>61</v>
      </c>
      <c r="U38" s="3" t="s">
        <v>46</v>
      </c>
      <c r="V38" s="3" t="s">
        <v>46</v>
      </c>
      <c r="W38" s="3" t="s">
        <v>176</v>
      </c>
      <c r="X38" s="5" t="s">
        <v>48</v>
      </c>
      <c r="Y38" s="3" t="s">
        <v>80</v>
      </c>
      <c r="Z38" s="3" t="s">
        <v>40</v>
      </c>
      <c r="AA38" s="3" t="s">
        <v>121</v>
      </c>
      <c r="AB38" s="5" t="s">
        <v>46</v>
      </c>
      <c r="AC38" s="3" t="s">
        <v>46</v>
      </c>
      <c r="AD38" s="3" t="s">
        <v>80</v>
      </c>
      <c r="AE38" s="3" t="s">
        <v>176</v>
      </c>
      <c r="AF38" s="5" t="s">
        <v>361</v>
      </c>
      <c r="AG38" s="3" t="s">
        <v>184</v>
      </c>
      <c r="AH38" s="5" t="s">
        <v>4403</v>
      </c>
      <c r="AI38" s="3" t="s">
        <v>4404</v>
      </c>
      <c r="AK38" s="16">
        <f t="shared" si="5"/>
        <v>-14.980000000000018</v>
      </c>
      <c r="AL38" t="str">
        <f t="shared" si="6"/>
        <v xml:space="preserve">  </v>
      </c>
      <c r="AN38" s="23">
        <f t="shared" si="7"/>
        <v>-0.11657501109684917</v>
      </c>
      <c r="AQ38" s="25">
        <f t="shared" si="3"/>
        <v>0.54640157953096957</v>
      </c>
      <c r="AR38" s="41">
        <f t="shared" si="4"/>
        <v>1.8301557635656887</v>
      </c>
    </row>
    <row r="39" spans="1:44" x14ac:dyDescent="0.25">
      <c r="A39" s="3" t="s">
        <v>236</v>
      </c>
      <c r="B39" s="4" t="s">
        <v>57</v>
      </c>
      <c r="C39" s="3" t="s">
        <v>42</v>
      </c>
      <c r="D39" s="3" t="s">
        <v>59</v>
      </c>
      <c r="E39" s="3" t="s">
        <v>4405</v>
      </c>
      <c r="F39" s="3" t="s">
        <v>96</v>
      </c>
      <c r="G39" s="3" t="s">
        <v>45</v>
      </c>
      <c r="H39" s="5" t="s">
        <v>46</v>
      </c>
      <c r="I39" s="3" t="s">
        <v>46</v>
      </c>
      <c r="J39" s="3" t="s">
        <v>46</v>
      </c>
      <c r="K39" s="3" t="s">
        <v>131</v>
      </c>
      <c r="L39" s="5" t="s">
        <v>47</v>
      </c>
      <c r="M39" s="3" t="s">
        <v>86</v>
      </c>
      <c r="N39" s="3" t="s">
        <v>80</v>
      </c>
      <c r="O39" s="3" t="s">
        <v>38</v>
      </c>
      <c r="P39" s="5" t="s">
        <v>40</v>
      </c>
      <c r="Q39" s="3" t="s">
        <v>40</v>
      </c>
      <c r="R39" s="3" t="s">
        <v>47</v>
      </c>
      <c r="S39" s="3" t="s">
        <v>50</v>
      </c>
      <c r="T39" s="5" t="s">
        <v>46</v>
      </c>
      <c r="U39" s="3" t="s">
        <v>46</v>
      </c>
      <c r="V39" s="3" t="s">
        <v>46</v>
      </c>
      <c r="W39" s="3" t="s">
        <v>189</v>
      </c>
      <c r="X39" s="5" t="s">
        <v>47</v>
      </c>
      <c r="Y39" s="3" t="s">
        <v>80</v>
      </c>
      <c r="Z39" s="3" t="s">
        <v>48</v>
      </c>
      <c r="AA39" s="3" t="s">
        <v>121</v>
      </c>
      <c r="AB39" s="5" t="s">
        <v>46</v>
      </c>
      <c r="AC39" s="3" t="s">
        <v>2525</v>
      </c>
      <c r="AD39" s="3" t="s">
        <v>80</v>
      </c>
      <c r="AE39" s="3" t="s">
        <v>176</v>
      </c>
      <c r="AF39" s="5" t="s">
        <v>3254</v>
      </c>
      <c r="AG39" s="3" t="s">
        <v>195</v>
      </c>
      <c r="AH39" s="5" t="s">
        <v>4406</v>
      </c>
      <c r="AI39" s="3" t="s">
        <v>4407</v>
      </c>
      <c r="AK39" s="16">
        <f t="shared" si="5"/>
        <v>-174.69000000000005</v>
      </c>
      <c r="AL39" t="str">
        <f t="shared" si="6"/>
        <v xml:space="preserve">  </v>
      </c>
      <c r="AN39" s="23">
        <f t="shared" si="7"/>
        <v>-1.3642649094767338</v>
      </c>
      <c r="AQ39" s="25">
        <f t="shared" si="3"/>
        <v>0.91375789714708666</v>
      </c>
      <c r="AR39" s="41">
        <f t="shared" si="4"/>
        <v>1.0943817866003418</v>
      </c>
    </row>
    <row r="40" spans="1:44" x14ac:dyDescent="0.25">
      <c r="A40" s="3" t="s">
        <v>315</v>
      </c>
      <c r="B40" s="4" t="s">
        <v>436</v>
      </c>
      <c r="C40" s="3" t="s">
        <v>42</v>
      </c>
      <c r="D40" s="3" t="s">
        <v>354</v>
      </c>
      <c r="E40" s="3" t="s">
        <v>4408</v>
      </c>
      <c r="F40" s="3" t="s">
        <v>235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47</v>
      </c>
      <c r="M40" s="3" t="s">
        <v>47</v>
      </c>
      <c r="N40" s="3" t="s">
        <v>46</v>
      </c>
      <c r="O40" s="3" t="s">
        <v>38</v>
      </c>
      <c r="P40" s="5" t="s">
        <v>40</v>
      </c>
      <c r="Q40" s="3" t="s">
        <v>40</v>
      </c>
      <c r="R40" s="3" t="s">
        <v>40</v>
      </c>
      <c r="S40" s="3" t="s">
        <v>50</v>
      </c>
      <c r="T40" s="5" t="s">
        <v>46</v>
      </c>
      <c r="U40" s="3" t="s">
        <v>46</v>
      </c>
      <c r="V40" s="3" t="s">
        <v>47</v>
      </c>
      <c r="W40" s="3" t="s">
        <v>176</v>
      </c>
      <c r="X40" s="5" t="s">
        <v>80</v>
      </c>
      <c r="Y40" s="3" t="s">
        <v>46</v>
      </c>
      <c r="Z40" s="3" t="s">
        <v>61</v>
      </c>
      <c r="AA40" s="3" t="s">
        <v>121</v>
      </c>
      <c r="AB40" s="5" t="s">
        <v>46</v>
      </c>
      <c r="AC40" s="3" t="s">
        <v>2525</v>
      </c>
      <c r="AD40" s="3" t="s">
        <v>80</v>
      </c>
      <c r="AE40" s="3" t="s">
        <v>176</v>
      </c>
      <c r="AF40" s="5" t="s">
        <v>3254</v>
      </c>
      <c r="AG40" s="3" t="s">
        <v>184</v>
      </c>
      <c r="AH40" s="5" t="s">
        <v>4406</v>
      </c>
      <c r="AI40" s="3" t="s">
        <v>4409</v>
      </c>
      <c r="AK40" s="16">
        <f t="shared" si="5"/>
        <v>-8.6900000000000546</v>
      </c>
      <c r="AL40" t="str">
        <f t="shared" si="6"/>
        <v xml:space="preserve">  </v>
      </c>
      <c r="AN40" s="23">
        <f t="shared" si="7"/>
        <v>-6.7436137758865158E-2</v>
      </c>
      <c r="AQ40" s="25">
        <f t="shared" si="3"/>
        <v>0.52688274955810499</v>
      </c>
      <c r="AR40" s="41">
        <f t="shared" si="4"/>
        <v>1.8979554765053459</v>
      </c>
    </row>
    <row r="41" spans="1:44" x14ac:dyDescent="0.25">
      <c r="A41" s="3" t="s">
        <v>96</v>
      </c>
      <c r="B41" s="4" t="s">
        <v>95</v>
      </c>
      <c r="C41" s="3" t="s">
        <v>42</v>
      </c>
      <c r="D41" s="3" t="s">
        <v>55</v>
      </c>
      <c r="E41" s="3" t="s">
        <v>4410</v>
      </c>
      <c r="F41" s="3" t="s">
        <v>773</v>
      </c>
      <c r="G41" s="3" t="s">
        <v>111</v>
      </c>
      <c r="H41" s="5" t="s">
        <v>46</v>
      </c>
      <c r="I41" s="3" t="s">
        <v>46</v>
      </c>
      <c r="J41" s="3" t="s">
        <v>47</v>
      </c>
      <c r="K41" s="3" t="s">
        <v>128</v>
      </c>
      <c r="L41" s="5" t="s">
        <v>47</v>
      </c>
      <c r="M41" s="3" t="s">
        <v>61</v>
      </c>
      <c r="N41" s="3" t="s">
        <v>47</v>
      </c>
      <c r="O41" s="3" t="s">
        <v>38</v>
      </c>
      <c r="P41" s="5" t="s">
        <v>40</v>
      </c>
      <c r="Q41" s="3" t="s">
        <v>40</v>
      </c>
      <c r="R41" s="3" t="s">
        <v>47</v>
      </c>
      <c r="S41" s="3" t="s">
        <v>50</v>
      </c>
      <c r="T41" s="5" t="s">
        <v>46</v>
      </c>
      <c r="U41" s="3" t="s">
        <v>46</v>
      </c>
      <c r="V41" s="3" t="s">
        <v>86</v>
      </c>
      <c r="W41" s="3" t="s">
        <v>176</v>
      </c>
      <c r="X41" s="5" t="s">
        <v>46</v>
      </c>
      <c r="Y41" s="3" t="s">
        <v>47</v>
      </c>
      <c r="Z41" s="3" t="s">
        <v>47</v>
      </c>
      <c r="AA41" s="3" t="s">
        <v>121</v>
      </c>
      <c r="AB41" s="5" t="s">
        <v>46</v>
      </c>
      <c r="AC41" s="3" t="s">
        <v>2525</v>
      </c>
      <c r="AD41" s="3" t="s">
        <v>2525</v>
      </c>
      <c r="AE41" s="3" t="s">
        <v>176</v>
      </c>
      <c r="AF41" s="5" t="s">
        <v>321</v>
      </c>
      <c r="AG41" s="3" t="s">
        <v>200</v>
      </c>
      <c r="AH41" s="5" t="s">
        <v>4411</v>
      </c>
      <c r="AI41" s="3" t="s">
        <v>4412</v>
      </c>
      <c r="AK41" s="16">
        <f t="shared" si="5"/>
        <v>-144.40000000000009</v>
      </c>
      <c r="AL41" t="str">
        <f t="shared" si="6"/>
        <v xml:space="preserve">  </v>
      </c>
      <c r="AN41" s="23">
        <f t="shared" si="7"/>
        <v>-1.1276327197458049</v>
      </c>
      <c r="AQ41" s="25">
        <f t="shared" si="3"/>
        <v>0.87026246879794456</v>
      </c>
      <c r="AR41" s="41">
        <f t="shared" si="4"/>
        <v>1.1490786238101893</v>
      </c>
    </row>
    <row r="42" spans="1:44" x14ac:dyDescent="0.25">
      <c r="A42" s="3" t="s">
        <v>219</v>
      </c>
      <c r="B42" s="4" t="s">
        <v>1585</v>
      </c>
      <c r="C42" s="3" t="s">
        <v>42</v>
      </c>
      <c r="D42" s="3" t="s">
        <v>1260</v>
      </c>
      <c r="E42" s="3" t="s">
        <v>4413</v>
      </c>
      <c r="F42" s="3" t="s">
        <v>604</v>
      </c>
      <c r="G42" s="3" t="s">
        <v>42</v>
      </c>
      <c r="H42" s="5" t="s">
        <v>47</v>
      </c>
      <c r="I42" s="3" t="s">
        <v>46</v>
      </c>
      <c r="J42" s="3" t="s">
        <v>46</v>
      </c>
      <c r="K42" s="3" t="s">
        <v>143</v>
      </c>
      <c r="L42" s="5" t="s">
        <v>47</v>
      </c>
      <c r="M42" s="3" t="s">
        <v>47</v>
      </c>
      <c r="N42" s="3" t="s">
        <v>61</v>
      </c>
      <c r="O42" s="3" t="s">
        <v>38</v>
      </c>
      <c r="P42" s="5" t="s">
        <v>48</v>
      </c>
      <c r="Q42" s="3" t="s">
        <v>40</v>
      </c>
      <c r="R42" s="3" t="s">
        <v>40</v>
      </c>
      <c r="S42" s="3" t="s">
        <v>50</v>
      </c>
      <c r="T42" s="5" t="s">
        <v>46</v>
      </c>
      <c r="U42" s="3" t="s">
        <v>46</v>
      </c>
      <c r="V42" s="3" t="s">
        <v>47</v>
      </c>
      <c r="W42" s="3" t="s">
        <v>176</v>
      </c>
      <c r="X42" s="5" t="s">
        <v>2518</v>
      </c>
      <c r="Y42" s="3" t="s">
        <v>46</v>
      </c>
      <c r="Z42" s="3" t="s">
        <v>47</v>
      </c>
      <c r="AA42" s="3" t="s">
        <v>121</v>
      </c>
      <c r="AB42" s="5" t="s">
        <v>46</v>
      </c>
      <c r="AC42" s="3" t="s">
        <v>2525</v>
      </c>
      <c r="AD42" s="3" t="s">
        <v>80</v>
      </c>
      <c r="AE42" s="3" t="s">
        <v>176</v>
      </c>
      <c r="AF42" s="5" t="s">
        <v>321</v>
      </c>
      <c r="AG42" s="3" t="s">
        <v>184</v>
      </c>
      <c r="AH42" s="5" t="s">
        <v>4411</v>
      </c>
      <c r="AI42" s="3" t="s">
        <v>4414</v>
      </c>
      <c r="AK42" s="16">
        <f t="shared" si="5"/>
        <v>112.59999999999991</v>
      </c>
      <c r="AL42" t="str">
        <f t="shared" si="6"/>
        <v xml:space="preserve">  </v>
      </c>
      <c r="AN42" s="23">
        <f t="shared" si="7"/>
        <v>0.88010820996197958</v>
      </c>
      <c r="AQ42" s="25">
        <f t="shared" si="3"/>
        <v>0.1894003459921626</v>
      </c>
      <c r="AR42" s="41">
        <f t="shared" si="4"/>
        <v>5.2798214003335566</v>
      </c>
    </row>
    <row r="43" spans="1:44" x14ac:dyDescent="0.25">
      <c r="A43" s="3" t="s">
        <v>302</v>
      </c>
      <c r="B43" s="4" t="s">
        <v>1495</v>
      </c>
      <c r="C43" s="3" t="s">
        <v>42</v>
      </c>
      <c r="D43" s="3" t="s">
        <v>1147</v>
      </c>
      <c r="E43" s="3" t="s">
        <v>4415</v>
      </c>
      <c r="F43" s="3" t="s">
        <v>31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143</v>
      </c>
      <c r="L43" s="5" t="s">
        <v>47</v>
      </c>
      <c r="M43" s="3" t="s">
        <v>2519</v>
      </c>
      <c r="N43" s="3" t="s">
        <v>80</v>
      </c>
      <c r="O43" s="3" t="s">
        <v>38</v>
      </c>
      <c r="P43" s="5" t="s">
        <v>40</v>
      </c>
      <c r="Q43" s="3" t="s">
        <v>40</v>
      </c>
      <c r="R43" s="3" t="s">
        <v>40</v>
      </c>
      <c r="S43" s="3" t="s">
        <v>50</v>
      </c>
      <c r="T43" s="5" t="s">
        <v>46</v>
      </c>
      <c r="U43" s="3" t="s">
        <v>2518</v>
      </c>
      <c r="V43" s="3" t="s">
        <v>46</v>
      </c>
      <c r="W43" s="3" t="s">
        <v>176</v>
      </c>
      <c r="X43" s="5" t="s">
        <v>46</v>
      </c>
      <c r="Y43" s="3" t="s">
        <v>47</v>
      </c>
      <c r="Z43" s="3" t="s">
        <v>80</v>
      </c>
      <c r="AA43" s="3" t="s">
        <v>121</v>
      </c>
      <c r="AB43" s="5" t="s">
        <v>46</v>
      </c>
      <c r="AC43" s="3" t="s">
        <v>2525</v>
      </c>
      <c r="AD43" s="3" t="s">
        <v>80</v>
      </c>
      <c r="AE43" s="3" t="s">
        <v>176</v>
      </c>
      <c r="AF43" s="5" t="s">
        <v>2743</v>
      </c>
      <c r="AG43" s="3" t="s">
        <v>184</v>
      </c>
      <c r="AH43" s="5" t="s">
        <v>4416</v>
      </c>
      <c r="AI43" s="3" t="s">
        <v>4417</v>
      </c>
      <c r="AK43" s="16">
        <f t="shared" si="5"/>
        <v>21.889999999999873</v>
      </c>
      <c r="AL43" t="str">
        <f t="shared" si="6"/>
        <v xml:space="preserve">  </v>
      </c>
      <c r="AN43" s="23">
        <f t="shared" si="7"/>
        <v>0.17146159621181151</v>
      </c>
      <c r="AQ43" s="25">
        <f t="shared" si="3"/>
        <v>0.43193041250309294</v>
      </c>
      <c r="AR43" s="41">
        <f t="shared" si="4"/>
        <v>2.315187750278731</v>
      </c>
    </row>
    <row r="44" spans="1:44" x14ac:dyDescent="0.25">
      <c r="A44" s="3" t="s">
        <v>3699</v>
      </c>
      <c r="B44" s="4" t="s">
        <v>545</v>
      </c>
      <c r="C44" s="3" t="s">
        <v>42</v>
      </c>
      <c r="D44" s="3" t="s">
        <v>55</v>
      </c>
      <c r="E44" s="3" t="s">
        <v>4418</v>
      </c>
      <c r="F44" s="3" t="s">
        <v>746</v>
      </c>
      <c r="G44" s="3" t="s">
        <v>42</v>
      </c>
      <c r="H44" s="5" t="s">
        <v>47</v>
      </c>
      <c r="I44" s="3" t="s">
        <v>46</v>
      </c>
      <c r="J44" s="3" t="s">
        <v>47</v>
      </c>
      <c r="K44" s="3" t="s">
        <v>143</v>
      </c>
      <c r="L44" s="5" t="s">
        <v>47</v>
      </c>
      <c r="M44" s="3" t="s">
        <v>40</v>
      </c>
      <c r="N44" s="3" t="s">
        <v>80</v>
      </c>
      <c r="O44" s="3" t="s">
        <v>38</v>
      </c>
      <c r="P44" s="5" t="s">
        <v>40</v>
      </c>
      <c r="Q44" s="3" t="s">
        <v>40</v>
      </c>
      <c r="R44" s="3" t="s">
        <v>40</v>
      </c>
      <c r="S44" s="3" t="s">
        <v>50</v>
      </c>
      <c r="T44" s="5" t="s">
        <v>46</v>
      </c>
      <c r="U44" s="3" t="s">
        <v>46</v>
      </c>
      <c r="V44" s="3" t="s">
        <v>47</v>
      </c>
      <c r="W44" s="3" t="s">
        <v>176</v>
      </c>
      <c r="X44" s="5" t="s">
        <v>2519</v>
      </c>
      <c r="Y44" s="3" t="s">
        <v>46</v>
      </c>
      <c r="Z44" s="3" t="s">
        <v>80</v>
      </c>
      <c r="AA44" s="3" t="s">
        <v>121</v>
      </c>
      <c r="AB44" s="5" t="s">
        <v>46</v>
      </c>
      <c r="AC44" s="3" t="s">
        <v>2525</v>
      </c>
      <c r="AD44" s="3" t="s">
        <v>46</v>
      </c>
      <c r="AE44" s="3" t="s">
        <v>176</v>
      </c>
      <c r="AF44" s="5" t="s">
        <v>305</v>
      </c>
      <c r="AG44" s="3" t="s">
        <v>184</v>
      </c>
      <c r="AH44" s="5" t="s">
        <v>4419</v>
      </c>
      <c r="AI44" s="3" t="s">
        <v>4420</v>
      </c>
      <c r="AK44" s="16">
        <f t="shared" si="5"/>
        <v>72.329999999999927</v>
      </c>
      <c r="AL44" t="str">
        <f t="shared" si="6"/>
        <v xml:space="preserve">  </v>
      </c>
      <c r="AN44" s="23">
        <f t="shared" si="7"/>
        <v>0.56551004949765105</v>
      </c>
      <c r="AQ44" s="25">
        <f t="shared" si="3"/>
        <v>0.28586344540353681</v>
      </c>
      <c r="AR44" s="41">
        <f t="shared" si="4"/>
        <v>3.4981737472182153</v>
      </c>
    </row>
    <row r="45" spans="1:44" x14ac:dyDescent="0.25">
      <c r="A45" s="3" t="s">
        <v>3699</v>
      </c>
      <c r="B45" s="4" t="s">
        <v>3151</v>
      </c>
      <c r="C45" s="3" t="s">
        <v>42</v>
      </c>
      <c r="D45" s="3" t="s">
        <v>115</v>
      </c>
      <c r="E45" s="3" t="s">
        <v>4421</v>
      </c>
      <c r="F45" s="3" t="s">
        <v>52</v>
      </c>
      <c r="G45" s="3" t="s">
        <v>42</v>
      </c>
      <c r="H45" s="5" t="s">
        <v>47</v>
      </c>
      <c r="I45" s="3" t="s">
        <v>46</v>
      </c>
      <c r="J45" s="3" t="s">
        <v>47</v>
      </c>
      <c r="K45" s="3" t="s">
        <v>143</v>
      </c>
      <c r="L45" s="5" t="s">
        <v>47</v>
      </c>
      <c r="M45" s="3" t="s">
        <v>2518</v>
      </c>
      <c r="N45" s="3" t="s">
        <v>40</v>
      </c>
      <c r="O45" s="3" t="s">
        <v>38</v>
      </c>
      <c r="P45" s="5" t="s">
        <v>48</v>
      </c>
      <c r="Q45" s="3" t="s">
        <v>40</v>
      </c>
      <c r="R45" s="3" t="s">
        <v>40</v>
      </c>
      <c r="S45" s="3" t="s">
        <v>50</v>
      </c>
      <c r="T45" s="5" t="s">
        <v>46</v>
      </c>
      <c r="U45" s="3" t="s">
        <v>46</v>
      </c>
      <c r="V45" s="3" t="s">
        <v>46</v>
      </c>
      <c r="W45" s="3" t="s">
        <v>176</v>
      </c>
      <c r="X45" s="5" t="s">
        <v>47</v>
      </c>
      <c r="Y45" s="3" t="s">
        <v>46</v>
      </c>
      <c r="Z45" s="3" t="s">
        <v>47</v>
      </c>
      <c r="AA45" s="3" t="s">
        <v>121</v>
      </c>
      <c r="AB45" s="5" t="s">
        <v>46</v>
      </c>
      <c r="AC45" s="3" t="s">
        <v>2525</v>
      </c>
      <c r="AD45" s="3" t="s">
        <v>80</v>
      </c>
      <c r="AE45" s="3" t="s">
        <v>176</v>
      </c>
      <c r="AF45" s="5" t="s">
        <v>305</v>
      </c>
      <c r="AG45" s="3" t="s">
        <v>184</v>
      </c>
      <c r="AH45" s="5" t="s">
        <v>4419</v>
      </c>
      <c r="AI45" s="3" t="s">
        <v>4422</v>
      </c>
      <c r="AK45" s="16">
        <f t="shared" si="5"/>
        <v>180.32999999999993</v>
      </c>
      <c r="AL45" t="str">
        <f t="shared" si="6"/>
        <v xml:space="preserve">  </v>
      </c>
      <c r="AN45" s="23">
        <f t="shared" si="7"/>
        <v>1.4092299732659028</v>
      </c>
      <c r="AQ45" s="25">
        <f t="shared" si="3"/>
        <v>7.9383588775968517E-2</v>
      </c>
      <c r="AR45" s="41">
        <f t="shared" si="4"/>
        <v>12.597062131092844</v>
      </c>
    </row>
    <row r="46" spans="1:44" x14ac:dyDescent="0.25">
      <c r="A46" s="3" t="s">
        <v>3699</v>
      </c>
      <c r="B46" s="4" t="s">
        <v>4423</v>
      </c>
      <c r="C46" s="3" t="s">
        <v>42</v>
      </c>
      <c r="D46" s="3" t="s">
        <v>115</v>
      </c>
      <c r="E46" s="3" t="s">
        <v>4424</v>
      </c>
      <c r="F46" s="3" t="s">
        <v>1776</v>
      </c>
      <c r="G46" s="3" t="s">
        <v>42</v>
      </c>
      <c r="H46" s="5" t="s">
        <v>46</v>
      </c>
      <c r="I46" s="3" t="s">
        <v>46</v>
      </c>
      <c r="J46" s="3" t="s">
        <v>80</v>
      </c>
      <c r="K46" s="3" t="s">
        <v>143</v>
      </c>
      <c r="L46" s="5" t="s">
        <v>47</v>
      </c>
      <c r="M46" s="3" t="s">
        <v>47</v>
      </c>
      <c r="N46" s="3" t="s">
        <v>47</v>
      </c>
      <c r="O46" s="3" t="s">
        <v>38</v>
      </c>
      <c r="P46" s="5" t="s">
        <v>40</v>
      </c>
      <c r="Q46" s="3" t="s">
        <v>40</v>
      </c>
      <c r="R46" s="3" t="s">
        <v>47</v>
      </c>
      <c r="S46" s="3" t="s">
        <v>50</v>
      </c>
      <c r="T46" s="5" t="s">
        <v>61</v>
      </c>
      <c r="U46" s="3" t="s">
        <v>46</v>
      </c>
      <c r="V46" s="3" t="s">
        <v>86</v>
      </c>
      <c r="W46" s="3" t="s">
        <v>176</v>
      </c>
      <c r="X46" s="5" t="s">
        <v>2519</v>
      </c>
      <c r="Y46" s="3" t="s">
        <v>46</v>
      </c>
      <c r="Z46" s="3" t="s">
        <v>47</v>
      </c>
      <c r="AA46" s="3" t="s">
        <v>121</v>
      </c>
      <c r="AB46" s="5" t="s">
        <v>46</v>
      </c>
      <c r="AC46" s="3" t="s">
        <v>2525</v>
      </c>
      <c r="AD46" s="3" t="s">
        <v>80</v>
      </c>
      <c r="AE46" s="3" t="s">
        <v>176</v>
      </c>
      <c r="AF46" s="5" t="s">
        <v>305</v>
      </c>
      <c r="AG46" s="3" t="s">
        <v>184</v>
      </c>
      <c r="AH46" s="5" t="s">
        <v>4419</v>
      </c>
      <c r="AI46" s="3" t="s">
        <v>4425</v>
      </c>
      <c r="AK46" s="16">
        <f t="shared" si="5"/>
        <v>133.32999999999993</v>
      </c>
      <c r="AL46" t="str">
        <f t="shared" si="6"/>
        <v xml:space="preserve">  </v>
      </c>
      <c r="AN46" s="23">
        <f t="shared" si="7"/>
        <v>1.0420555619963858</v>
      </c>
      <c r="AQ46" s="25">
        <f t="shared" si="3"/>
        <v>0.14869295980537289</v>
      </c>
      <c r="AR46" s="41">
        <f t="shared" si="4"/>
        <v>6.7252679703794955</v>
      </c>
    </row>
    <row r="47" spans="1:44" x14ac:dyDescent="0.25">
      <c r="A47" s="3" t="s">
        <v>3102</v>
      </c>
      <c r="B47" s="4" t="s">
        <v>2714</v>
      </c>
      <c r="C47" s="3" t="s">
        <v>42</v>
      </c>
      <c r="D47" s="3" t="s">
        <v>115</v>
      </c>
      <c r="E47" s="3" t="s">
        <v>4426</v>
      </c>
      <c r="F47" s="3" t="s">
        <v>795</v>
      </c>
      <c r="G47" s="3" t="s">
        <v>111</v>
      </c>
      <c r="H47" s="5" t="s">
        <v>46</v>
      </c>
      <c r="I47" s="3" t="s">
        <v>46</v>
      </c>
      <c r="J47" s="3" t="s">
        <v>46</v>
      </c>
      <c r="K47" s="3" t="s">
        <v>143</v>
      </c>
      <c r="L47" s="5" t="s">
        <v>47</v>
      </c>
      <c r="M47" s="3" t="s">
        <v>2525</v>
      </c>
      <c r="N47" s="3" t="s">
        <v>80</v>
      </c>
      <c r="O47" s="3" t="s">
        <v>38</v>
      </c>
      <c r="P47" s="5" t="s">
        <v>48</v>
      </c>
      <c r="Q47" s="3" t="s">
        <v>40</v>
      </c>
      <c r="R47" s="3" t="s">
        <v>48</v>
      </c>
      <c r="S47" s="3" t="s">
        <v>50</v>
      </c>
      <c r="T47" s="5" t="s">
        <v>46</v>
      </c>
      <c r="U47" s="3" t="s">
        <v>2518</v>
      </c>
      <c r="V47" s="3" t="s">
        <v>80</v>
      </c>
      <c r="W47" s="3" t="s">
        <v>176</v>
      </c>
      <c r="X47" s="5" t="s">
        <v>2519</v>
      </c>
      <c r="Y47" s="3" t="s">
        <v>80</v>
      </c>
      <c r="Z47" s="3" t="s">
        <v>47</v>
      </c>
      <c r="AA47" s="3" t="s">
        <v>121</v>
      </c>
      <c r="AB47" s="5" t="s">
        <v>46</v>
      </c>
      <c r="AC47" s="3" t="s">
        <v>80</v>
      </c>
      <c r="AD47" s="3" t="s">
        <v>80</v>
      </c>
      <c r="AE47" s="3" t="s">
        <v>176</v>
      </c>
      <c r="AF47" s="5" t="s">
        <v>2795</v>
      </c>
      <c r="AG47" s="3" t="s">
        <v>184</v>
      </c>
      <c r="AH47" s="5" t="s">
        <v>4427</v>
      </c>
      <c r="AI47" s="3" t="s">
        <v>4428</v>
      </c>
      <c r="AK47" s="16">
        <f t="shared" si="5"/>
        <v>-147.38000000000011</v>
      </c>
      <c r="AL47" t="str">
        <f t="shared" si="6"/>
        <v xml:space="preserve">  </v>
      </c>
      <c r="AN47" s="23">
        <f t="shared" si="7"/>
        <v>-1.1509131398645958</v>
      </c>
      <c r="AQ47" s="25">
        <f t="shared" si="3"/>
        <v>0.87511601425187779</v>
      </c>
      <c r="AR47" s="41">
        <f t="shared" si="4"/>
        <v>1.1427056341265602</v>
      </c>
    </row>
    <row r="48" spans="1:44" x14ac:dyDescent="0.25">
      <c r="A48" s="3" t="s">
        <v>3102</v>
      </c>
      <c r="B48" s="4" t="s">
        <v>1253</v>
      </c>
      <c r="C48" s="3" t="s">
        <v>42</v>
      </c>
      <c r="D48" s="3" t="s">
        <v>354</v>
      </c>
      <c r="E48" s="3" t="s">
        <v>4429</v>
      </c>
      <c r="F48" s="3" t="s">
        <v>821</v>
      </c>
      <c r="G48" s="3" t="s">
        <v>65</v>
      </c>
      <c r="H48" s="5" t="s">
        <v>46</v>
      </c>
      <c r="I48" s="3" t="s">
        <v>46</v>
      </c>
      <c r="J48" s="3" t="s">
        <v>47</v>
      </c>
      <c r="K48" s="3" t="s">
        <v>143</v>
      </c>
      <c r="L48" s="5" t="s">
        <v>47</v>
      </c>
      <c r="M48" s="3" t="s">
        <v>46</v>
      </c>
      <c r="N48" s="3" t="s">
        <v>2524</v>
      </c>
      <c r="O48" s="3" t="s">
        <v>38</v>
      </c>
      <c r="P48" s="5" t="s">
        <v>47</v>
      </c>
      <c r="Q48" s="3" t="s">
        <v>61</v>
      </c>
      <c r="R48" s="3" t="s">
        <v>47</v>
      </c>
      <c r="S48" s="3" t="s">
        <v>50</v>
      </c>
      <c r="T48" s="5" t="s">
        <v>46</v>
      </c>
      <c r="U48" s="3" t="s">
        <v>46</v>
      </c>
      <c r="V48" s="3" t="s">
        <v>80</v>
      </c>
      <c r="W48" s="3" t="s">
        <v>176</v>
      </c>
      <c r="X48" s="5" t="s">
        <v>46</v>
      </c>
      <c r="Y48" s="3" t="s">
        <v>47</v>
      </c>
      <c r="Z48" s="3" t="s">
        <v>47</v>
      </c>
      <c r="AA48" s="3" t="s">
        <v>121</v>
      </c>
      <c r="AB48" s="5" t="s">
        <v>46</v>
      </c>
      <c r="AC48" s="3" t="s">
        <v>80</v>
      </c>
      <c r="AD48" s="3" t="s">
        <v>80</v>
      </c>
      <c r="AE48" s="3" t="s">
        <v>176</v>
      </c>
      <c r="AF48" s="5" t="s">
        <v>2795</v>
      </c>
      <c r="AG48" s="3" t="s">
        <v>184</v>
      </c>
      <c r="AH48" s="5" t="s">
        <v>4427</v>
      </c>
      <c r="AI48" s="3" t="s">
        <v>4430</v>
      </c>
      <c r="AK48" s="16">
        <f t="shared" si="5"/>
        <v>-181.38000000000011</v>
      </c>
      <c r="AL48" t="str">
        <f t="shared" si="6"/>
        <v xml:space="preserve">  </v>
      </c>
      <c r="AN48" s="23">
        <f t="shared" si="7"/>
        <v>-1.4165286714212677</v>
      </c>
      <c r="AQ48" s="25">
        <f t="shared" si="3"/>
        <v>0.92168961213204992</v>
      </c>
      <c r="AR48" s="41">
        <f t="shared" si="4"/>
        <v>1.0849639475558401</v>
      </c>
    </row>
    <row r="49" spans="1:44" x14ac:dyDescent="0.25">
      <c r="A49" s="3" t="s">
        <v>361</v>
      </c>
      <c r="B49" s="4" t="s">
        <v>109</v>
      </c>
      <c r="C49" s="3" t="s">
        <v>42</v>
      </c>
      <c r="D49" s="3" t="s">
        <v>59</v>
      </c>
      <c r="E49" s="3" t="s">
        <v>4431</v>
      </c>
      <c r="F49" s="3" t="s">
        <v>324</v>
      </c>
      <c r="G49" s="3" t="s">
        <v>111</v>
      </c>
      <c r="H49" s="5" t="s">
        <v>47</v>
      </c>
      <c r="I49" s="3" t="s">
        <v>46</v>
      </c>
      <c r="J49" s="3" t="s">
        <v>47</v>
      </c>
      <c r="K49" s="3" t="s">
        <v>143</v>
      </c>
      <c r="L49" s="5" t="s">
        <v>86</v>
      </c>
      <c r="M49" s="3" t="s">
        <v>46</v>
      </c>
      <c r="N49" s="3" t="s">
        <v>40</v>
      </c>
      <c r="O49" s="3" t="s">
        <v>38</v>
      </c>
      <c r="P49" s="5" t="s">
        <v>40</v>
      </c>
      <c r="Q49" s="3" t="s">
        <v>40</v>
      </c>
      <c r="R49" s="3" t="s">
        <v>47</v>
      </c>
      <c r="S49" s="3" t="s">
        <v>235</v>
      </c>
      <c r="T49" s="5" t="s">
        <v>46</v>
      </c>
      <c r="U49" s="3" t="s">
        <v>46</v>
      </c>
      <c r="V49" s="3" t="s">
        <v>86</v>
      </c>
      <c r="W49" s="3" t="s">
        <v>176</v>
      </c>
      <c r="X49" s="5" t="s">
        <v>47</v>
      </c>
      <c r="Y49" s="3" t="s">
        <v>47</v>
      </c>
      <c r="Z49" s="3" t="s">
        <v>80</v>
      </c>
      <c r="AA49" s="3" t="s">
        <v>121</v>
      </c>
      <c r="AB49" s="5" t="s">
        <v>46</v>
      </c>
      <c r="AC49" s="3" t="s">
        <v>2525</v>
      </c>
      <c r="AD49" s="3" t="s">
        <v>2525</v>
      </c>
      <c r="AE49" s="3" t="s">
        <v>176</v>
      </c>
      <c r="AF49" s="5" t="s">
        <v>302</v>
      </c>
      <c r="AG49" s="3" t="s">
        <v>237</v>
      </c>
      <c r="AH49" s="5" t="s">
        <v>4432</v>
      </c>
      <c r="AI49" s="3" t="s">
        <v>4433</v>
      </c>
      <c r="AK49" s="16">
        <f t="shared" si="5"/>
        <v>-40.519999999999982</v>
      </c>
      <c r="AL49" t="str">
        <f t="shared" si="6"/>
        <v xml:space="preserve">  </v>
      </c>
      <c r="AN49" s="23">
        <f t="shared" si="7"/>
        <v>-0.31609914862500771</v>
      </c>
      <c r="AQ49" s="25">
        <f t="shared" si="3"/>
        <v>0.62403637353190522</v>
      </c>
      <c r="AR49" s="41">
        <f t="shared" si="4"/>
        <v>1.6024706930787149</v>
      </c>
    </row>
    <row r="50" spans="1:44" x14ac:dyDescent="0.25">
      <c r="A50" s="3" t="s">
        <v>81</v>
      </c>
      <c r="B50" s="4" t="s">
        <v>4232</v>
      </c>
      <c r="C50" s="3" t="s">
        <v>42</v>
      </c>
      <c r="D50" s="3" t="s">
        <v>307</v>
      </c>
      <c r="E50" s="3" t="s">
        <v>4434</v>
      </c>
      <c r="F50" s="3" t="s">
        <v>1263</v>
      </c>
      <c r="G50" s="3" t="s">
        <v>42</v>
      </c>
      <c r="H50" s="5" t="s">
        <v>47</v>
      </c>
      <c r="I50" s="3" t="s">
        <v>46</v>
      </c>
      <c r="J50" s="3" t="s">
        <v>80</v>
      </c>
      <c r="K50" s="3" t="s">
        <v>143</v>
      </c>
      <c r="L50" s="5" t="s">
        <v>47</v>
      </c>
      <c r="M50" s="3" t="s">
        <v>86</v>
      </c>
      <c r="N50" s="3" t="s">
        <v>80</v>
      </c>
      <c r="O50" s="3" t="s">
        <v>38</v>
      </c>
      <c r="P50" s="5" t="s">
        <v>40</v>
      </c>
      <c r="Q50" s="3" t="s">
        <v>40</v>
      </c>
      <c r="R50" s="3" t="s">
        <v>40</v>
      </c>
      <c r="S50" s="3" t="s">
        <v>50</v>
      </c>
      <c r="T50" s="5" t="s">
        <v>46</v>
      </c>
      <c r="U50" s="3" t="s">
        <v>46</v>
      </c>
      <c r="V50" s="3" t="s">
        <v>80</v>
      </c>
      <c r="W50" s="3" t="s">
        <v>176</v>
      </c>
      <c r="X50" s="5" t="s">
        <v>46</v>
      </c>
      <c r="Y50" s="3" t="s">
        <v>46</v>
      </c>
      <c r="Z50" s="3" t="s">
        <v>80</v>
      </c>
      <c r="AA50" s="3" t="s">
        <v>121</v>
      </c>
      <c r="AB50" s="5" t="s">
        <v>46</v>
      </c>
      <c r="AC50" s="3" t="s">
        <v>2525</v>
      </c>
      <c r="AD50" s="3" t="s">
        <v>80</v>
      </c>
      <c r="AE50" s="3" t="s">
        <v>176</v>
      </c>
      <c r="AF50" s="5" t="s">
        <v>2555</v>
      </c>
      <c r="AG50" s="3" t="s">
        <v>184</v>
      </c>
      <c r="AH50" s="5" t="s">
        <v>4435</v>
      </c>
      <c r="AI50" s="3" t="s">
        <v>4436</v>
      </c>
      <c r="AK50" s="16">
        <f t="shared" si="5"/>
        <v>78.769999999999982</v>
      </c>
      <c r="AL50" t="str">
        <f t="shared" si="6"/>
        <v xml:space="preserve">  </v>
      </c>
      <c r="AN50" s="23">
        <f t="shared" si="7"/>
        <v>0.61582075606309161</v>
      </c>
      <c r="AQ50" s="25">
        <f t="shared" si="3"/>
        <v>0.26900641343056586</v>
      </c>
      <c r="AR50" s="41">
        <f t="shared" si="4"/>
        <v>3.717383490033829</v>
      </c>
    </row>
    <row r="51" spans="1:44" x14ac:dyDescent="0.25">
      <c r="A51" s="3" t="s">
        <v>811</v>
      </c>
      <c r="B51" s="4" t="s">
        <v>4437</v>
      </c>
      <c r="C51" s="3" t="s">
        <v>42</v>
      </c>
      <c r="D51" s="3" t="s">
        <v>354</v>
      </c>
      <c r="E51" s="3" t="s">
        <v>4438</v>
      </c>
      <c r="F51" s="3" t="s">
        <v>925</v>
      </c>
      <c r="G51" s="3" t="s">
        <v>42</v>
      </c>
      <c r="H51" s="5" t="s">
        <v>46</v>
      </c>
      <c r="I51" s="3" t="s">
        <v>46</v>
      </c>
      <c r="J51" s="3" t="s">
        <v>47</v>
      </c>
      <c r="K51" s="3" t="s">
        <v>143</v>
      </c>
      <c r="L51" s="5" t="s">
        <v>47</v>
      </c>
      <c r="M51" s="3" t="s">
        <v>80</v>
      </c>
      <c r="N51" s="3" t="s">
        <v>80</v>
      </c>
      <c r="O51" s="3" t="s">
        <v>38</v>
      </c>
      <c r="P51" s="5" t="s">
        <v>40</v>
      </c>
      <c r="Q51" s="3" t="s">
        <v>40</v>
      </c>
      <c r="R51" s="3" t="s">
        <v>40</v>
      </c>
      <c r="S51" s="3" t="s">
        <v>50</v>
      </c>
      <c r="T51" s="5" t="s">
        <v>46</v>
      </c>
      <c r="U51" s="3" t="s">
        <v>46</v>
      </c>
      <c r="V51" s="3" t="s">
        <v>80</v>
      </c>
      <c r="W51" s="3" t="s">
        <v>176</v>
      </c>
      <c r="X51" s="5" t="s">
        <v>80</v>
      </c>
      <c r="Y51" s="3" t="s">
        <v>46</v>
      </c>
      <c r="Z51" s="3" t="s">
        <v>80</v>
      </c>
      <c r="AA51" s="3" t="s">
        <v>121</v>
      </c>
      <c r="AB51" s="5" t="s">
        <v>46</v>
      </c>
      <c r="AC51" s="3" t="s">
        <v>46</v>
      </c>
      <c r="AD51" s="3" t="s">
        <v>80</v>
      </c>
      <c r="AE51" s="3" t="s">
        <v>176</v>
      </c>
      <c r="AF51" s="5" t="s">
        <v>219</v>
      </c>
      <c r="AG51" s="3" t="s">
        <v>184</v>
      </c>
      <c r="AH51" s="5" t="s">
        <v>4439</v>
      </c>
      <c r="AI51" s="3" t="s">
        <v>4440</v>
      </c>
      <c r="AK51" s="16">
        <f t="shared" si="5"/>
        <v>51.059999999999945</v>
      </c>
      <c r="AL51" t="str">
        <f t="shared" si="6"/>
        <v xml:space="preserve">  </v>
      </c>
      <c r="AN51" s="23">
        <f t="shared" si="7"/>
        <v>0.39934409784440383</v>
      </c>
      <c r="AQ51" s="25">
        <f t="shared" si="3"/>
        <v>0.3448198392405164</v>
      </c>
      <c r="AR51" s="41">
        <f t="shared" si="4"/>
        <v>2.9000651534510076</v>
      </c>
    </row>
    <row r="52" spans="1:44" x14ac:dyDescent="0.25">
      <c r="A52" s="3" t="s">
        <v>811</v>
      </c>
      <c r="B52" s="4" t="s">
        <v>2952</v>
      </c>
      <c r="C52" s="3" t="s">
        <v>42</v>
      </c>
      <c r="D52" s="3" t="s">
        <v>115</v>
      </c>
      <c r="E52" s="3" t="s">
        <v>4441</v>
      </c>
      <c r="F52" s="3" t="s">
        <v>981</v>
      </c>
      <c r="G52" s="3" t="s">
        <v>111</v>
      </c>
      <c r="H52" s="5" t="s">
        <v>47</v>
      </c>
      <c r="I52" s="3" t="s">
        <v>46</v>
      </c>
      <c r="J52" s="3" t="s">
        <v>46</v>
      </c>
      <c r="K52" s="3" t="s">
        <v>143</v>
      </c>
      <c r="L52" s="5" t="s">
        <v>2518</v>
      </c>
      <c r="M52" s="3" t="s">
        <v>46</v>
      </c>
      <c r="N52" s="3" t="s">
        <v>2524</v>
      </c>
      <c r="O52" s="3" t="s">
        <v>38</v>
      </c>
      <c r="P52" s="5" t="s">
        <v>40</v>
      </c>
      <c r="Q52" s="3" t="s">
        <v>40</v>
      </c>
      <c r="R52" s="3" t="s">
        <v>40</v>
      </c>
      <c r="S52" s="3" t="s">
        <v>50</v>
      </c>
      <c r="T52" s="5" t="s">
        <v>46</v>
      </c>
      <c r="U52" s="3" t="s">
        <v>2518</v>
      </c>
      <c r="V52" s="3" t="s">
        <v>40</v>
      </c>
      <c r="W52" s="3" t="s">
        <v>176</v>
      </c>
      <c r="X52" s="5" t="s">
        <v>47</v>
      </c>
      <c r="Y52" s="3" t="s">
        <v>80</v>
      </c>
      <c r="Z52" s="3" t="s">
        <v>86</v>
      </c>
      <c r="AA52" s="3" t="s">
        <v>121</v>
      </c>
      <c r="AB52" s="5" t="s">
        <v>2525</v>
      </c>
      <c r="AC52" s="3" t="s">
        <v>80</v>
      </c>
      <c r="AD52" s="3" t="s">
        <v>80</v>
      </c>
      <c r="AE52" s="3" t="s">
        <v>176</v>
      </c>
      <c r="AF52" s="5" t="s">
        <v>219</v>
      </c>
      <c r="AG52" s="3" t="s">
        <v>184</v>
      </c>
      <c r="AH52" s="5" t="s">
        <v>4439</v>
      </c>
      <c r="AI52" s="3" t="s">
        <v>4442</v>
      </c>
      <c r="AK52" s="16">
        <f t="shared" si="5"/>
        <v>-45.940000000000055</v>
      </c>
      <c r="AL52" t="str">
        <f t="shared" si="6"/>
        <v xml:space="preserve">  </v>
      </c>
      <c r="AN52" s="23">
        <f t="shared" si="7"/>
        <v>-0.3584413892437483</v>
      </c>
      <c r="AQ52" s="25">
        <f t="shared" si="3"/>
        <v>0.63999348883285245</v>
      </c>
      <c r="AR52" s="41">
        <f t="shared" si="4"/>
        <v>1.5625158965658956</v>
      </c>
    </row>
    <row r="53" spans="1:44" x14ac:dyDescent="0.25">
      <c r="A53" s="3" t="s">
        <v>67</v>
      </c>
      <c r="B53" s="4" t="s">
        <v>105</v>
      </c>
      <c r="C53" s="3" t="s">
        <v>42</v>
      </c>
      <c r="D53" s="3" t="s">
        <v>55</v>
      </c>
      <c r="E53" s="3" t="s">
        <v>4413</v>
      </c>
      <c r="F53" s="3" t="s">
        <v>1047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143</v>
      </c>
      <c r="L53" s="5" t="s">
        <v>80</v>
      </c>
      <c r="M53" s="3" t="s">
        <v>46</v>
      </c>
      <c r="N53" s="3" t="s">
        <v>47</v>
      </c>
      <c r="O53" s="3" t="s">
        <v>38</v>
      </c>
      <c r="P53" s="5" t="s">
        <v>48</v>
      </c>
      <c r="Q53" s="3" t="s">
        <v>40</v>
      </c>
      <c r="R53" s="3" t="s">
        <v>40</v>
      </c>
      <c r="S53" s="3" t="s">
        <v>571</v>
      </c>
      <c r="T53" s="5" t="s">
        <v>46</v>
      </c>
      <c r="U53" s="3" t="s">
        <v>46</v>
      </c>
      <c r="V53" s="3" t="s">
        <v>47</v>
      </c>
      <c r="W53" s="3" t="s">
        <v>67</v>
      </c>
      <c r="X53" s="5" t="s">
        <v>40</v>
      </c>
      <c r="Y53" s="3" t="s">
        <v>80</v>
      </c>
      <c r="Z53" s="3" t="s">
        <v>47</v>
      </c>
      <c r="AA53" s="3" t="s">
        <v>121</v>
      </c>
      <c r="AB53" s="5" t="s">
        <v>46</v>
      </c>
      <c r="AC53" s="3" t="s">
        <v>2525</v>
      </c>
      <c r="AD53" s="3" t="s">
        <v>80</v>
      </c>
      <c r="AE53" s="3" t="s">
        <v>176</v>
      </c>
      <c r="AF53" s="5" t="s">
        <v>2814</v>
      </c>
      <c r="AG53" s="3" t="s">
        <v>237</v>
      </c>
      <c r="AH53" s="5" t="s">
        <v>4443</v>
      </c>
      <c r="AI53" s="3" t="s">
        <v>4444</v>
      </c>
      <c r="AK53" s="16">
        <f t="shared" si="5"/>
        <v>12.349999999999909</v>
      </c>
      <c r="AL53" t="str">
        <f t="shared" si="6"/>
        <v xml:space="preserve">  </v>
      </c>
      <c r="AN53" s="23">
        <f t="shared" si="7"/>
        <v>9.6933002945616215E-2</v>
      </c>
      <c r="AQ53" s="25">
        <f t="shared" si="3"/>
        <v>0.46138979982293971</v>
      </c>
      <c r="AR53" s="41">
        <f t="shared" si="4"/>
        <v>2.1673647756923846</v>
      </c>
    </row>
    <row r="54" spans="1:44" x14ac:dyDescent="0.25">
      <c r="A54" s="3" t="s">
        <v>3126</v>
      </c>
      <c r="B54" s="4" t="s">
        <v>2545</v>
      </c>
      <c r="C54" s="3" t="s">
        <v>42</v>
      </c>
      <c r="D54" s="3" t="s">
        <v>186</v>
      </c>
      <c r="E54" s="3" t="s">
        <v>4445</v>
      </c>
      <c r="F54" s="3" t="s">
        <v>1010</v>
      </c>
      <c r="G54" s="3" t="s">
        <v>42</v>
      </c>
      <c r="H54" s="5" t="s">
        <v>47</v>
      </c>
      <c r="I54" s="3" t="s">
        <v>46</v>
      </c>
      <c r="J54" s="3" t="s">
        <v>46</v>
      </c>
      <c r="K54" s="3" t="s">
        <v>143</v>
      </c>
      <c r="L54" s="5" t="s">
        <v>47</v>
      </c>
      <c r="M54" s="3" t="s">
        <v>47</v>
      </c>
      <c r="N54" s="3" t="s">
        <v>2524</v>
      </c>
      <c r="O54" s="3" t="s">
        <v>38</v>
      </c>
      <c r="P54" s="5" t="s">
        <v>48</v>
      </c>
      <c r="Q54" s="3" t="s">
        <v>40</v>
      </c>
      <c r="R54" s="3" t="s">
        <v>47</v>
      </c>
      <c r="S54" s="3" t="s">
        <v>50</v>
      </c>
      <c r="T54" s="5" t="s">
        <v>61</v>
      </c>
      <c r="U54" s="3" t="s">
        <v>46</v>
      </c>
      <c r="V54" s="3" t="s">
        <v>47</v>
      </c>
      <c r="W54" s="3" t="s">
        <v>176</v>
      </c>
      <c r="X54" s="5" t="s">
        <v>2518</v>
      </c>
      <c r="Y54" s="3" t="s">
        <v>47</v>
      </c>
      <c r="Z54" s="3" t="s">
        <v>2525</v>
      </c>
      <c r="AA54" s="3" t="s">
        <v>121</v>
      </c>
      <c r="AB54" s="5" t="s">
        <v>46</v>
      </c>
      <c r="AC54" s="3" t="s">
        <v>2525</v>
      </c>
      <c r="AD54" s="3" t="s">
        <v>80</v>
      </c>
      <c r="AE54" s="3" t="s">
        <v>176</v>
      </c>
      <c r="AF54" s="5" t="s">
        <v>96</v>
      </c>
      <c r="AG54" s="3" t="s">
        <v>184</v>
      </c>
      <c r="AH54" s="5" t="s">
        <v>4446</v>
      </c>
      <c r="AI54" s="3" t="s">
        <v>4447</v>
      </c>
      <c r="AK54" s="16">
        <f t="shared" si="5"/>
        <v>-20.360000000000127</v>
      </c>
      <c r="AL54" t="str">
        <f t="shared" si="6"/>
        <v xml:space="preserve">  </v>
      </c>
      <c r="AN54" s="23">
        <f t="shared" si="7"/>
        <v>-0.15860476285493519</v>
      </c>
      <c r="AQ54" s="25">
        <f t="shared" si="3"/>
        <v>0.56300986195780489</v>
      </c>
      <c r="AR54" s="41">
        <f t="shared" si="4"/>
        <v>1.776167821506021</v>
      </c>
    </row>
    <row r="55" spans="1:44" x14ac:dyDescent="0.25">
      <c r="A55" s="3" t="s">
        <v>3126</v>
      </c>
      <c r="B55" s="4" t="s">
        <v>217</v>
      </c>
      <c r="C55" s="3" t="s">
        <v>42</v>
      </c>
      <c r="D55" s="3" t="s">
        <v>186</v>
      </c>
      <c r="E55" s="3" t="s">
        <v>4448</v>
      </c>
      <c r="F55" s="3" t="s">
        <v>500</v>
      </c>
      <c r="G55" s="3" t="s">
        <v>65</v>
      </c>
      <c r="H55" s="5" t="s">
        <v>47</v>
      </c>
      <c r="I55" s="3" t="s">
        <v>46</v>
      </c>
      <c r="J55" s="3" t="s">
        <v>47</v>
      </c>
      <c r="K55" s="3" t="s">
        <v>143</v>
      </c>
      <c r="L55" s="5" t="s">
        <v>46</v>
      </c>
      <c r="M55" s="3" t="s">
        <v>2518</v>
      </c>
      <c r="N55" s="3" t="s">
        <v>80</v>
      </c>
      <c r="O55" s="3" t="s">
        <v>38</v>
      </c>
      <c r="P55" s="5" t="s">
        <v>40</v>
      </c>
      <c r="Q55" s="3" t="s">
        <v>40</v>
      </c>
      <c r="R55" s="3" t="s">
        <v>47</v>
      </c>
      <c r="S55" s="3" t="s">
        <v>50</v>
      </c>
      <c r="T55" s="5" t="s">
        <v>61</v>
      </c>
      <c r="U55" s="3" t="s">
        <v>46</v>
      </c>
      <c r="V55" s="3" t="s">
        <v>80</v>
      </c>
      <c r="W55" s="3" t="s">
        <v>176</v>
      </c>
      <c r="X55" s="5" t="s">
        <v>47</v>
      </c>
      <c r="Y55" s="3" t="s">
        <v>46</v>
      </c>
      <c r="Z55" s="3" t="s">
        <v>47</v>
      </c>
      <c r="AA55" s="3" t="s">
        <v>121</v>
      </c>
      <c r="AB55" s="5" t="s">
        <v>2525</v>
      </c>
      <c r="AC55" s="3" t="s">
        <v>2525</v>
      </c>
      <c r="AD55" s="3" t="s">
        <v>2525</v>
      </c>
      <c r="AE55" s="3" t="s">
        <v>176</v>
      </c>
      <c r="AF55" s="5" t="s">
        <v>96</v>
      </c>
      <c r="AG55" s="3" t="s">
        <v>184</v>
      </c>
      <c r="AH55" s="5" t="s">
        <v>4446</v>
      </c>
      <c r="AI55" s="3" t="s">
        <v>4449</v>
      </c>
      <c r="AK55" s="16">
        <f t="shared" si="5"/>
        <v>-85.360000000000127</v>
      </c>
      <c r="AL55" t="str">
        <f t="shared" si="6"/>
        <v xml:space="preserve">  </v>
      </c>
      <c r="AN55" s="23">
        <f t="shared" si="7"/>
        <v>-0.66639916141916089</v>
      </c>
      <c r="AQ55" s="25">
        <f t="shared" si="3"/>
        <v>0.74742200081606158</v>
      </c>
      <c r="AR55" s="41">
        <f t="shared" si="4"/>
        <v>1.3379322510016629</v>
      </c>
    </row>
    <row r="56" spans="1:44" x14ac:dyDescent="0.25">
      <c r="A56" s="3" t="s">
        <v>773</v>
      </c>
      <c r="B56" s="4" t="s">
        <v>3031</v>
      </c>
      <c r="C56" s="3" t="s">
        <v>63</v>
      </c>
      <c r="D56" s="3" t="s">
        <v>115</v>
      </c>
      <c r="E56" s="3" t="s">
        <v>4450</v>
      </c>
      <c r="F56" s="3" t="s">
        <v>546</v>
      </c>
      <c r="G56" s="3" t="s">
        <v>42</v>
      </c>
      <c r="H56" s="5" t="s">
        <v>46</v>
      </c>
      <c r="I56" s="3" t="s">
        <v>46</v>
      </c>
      <c r="J56" s="3" t="s">
        <v>47</v>
      </c>
      <c r="K56" s="3" t="s">
        <v>143</v>
      </c>
      <c r="L56" s="5" t="s">
        <v>80</v>
      </c>
      <c r="M56" s="3" t="s">
        <v>2525</v>
      </c>
      <c r="N56" s="3" t="s">
        <v>80</v>
      </c>
      <c r="O56" s="3" t="s">
        <v>38</v>
      </c>
      <c r="P56" s="5" t="s">
        <v>40</v>
      </c>
      <c r="Q56" s="3" t="s">
        <v>40</v>
      </c>
      <c r="R56" s="3" t="s">
        <v>40</v>
      </c>
      <c r="S56" s="3" t="s">
        <v>50</v>
      </c>
      <c r="T56" s="5" t="s">
        <v>61</v>
      </c>
      <c r="U56" s="3" t="s">
        <v>46</v>
      </c>
      <c r="V56" s="3" t="s">
        <v>47</v>
      </c>
      <c r="W56" s="3" t="s">
        <v>176</v>
      </c>
      <c r="X56" s="5" t="s">
        <v>80</v>
      </c>
      <c r="Y56" s="3" t="s">
        <v>80</v>
      </c>
      <c r="Z56" s="3" t="s">
        <v>2518</v>
      </c>
      <c r="AA56" s="3" t="s">
        <v>121</v>
      </c>
      <c r="AB56" s="5" t="s">
        <v>46</v>
      </c>
      <c r="AC56" s="3" t="s">
        <v>2525</v>
      </c>
      <c r="AD56" s="3" t="s">
        <v>80</v>
      </c>
      <c r="AE56" s="3" t="s">
        <v>176</v>
      </c>
      <c r="AF56" s="5" t="s">
        <v>3068</v>
      </c>
      <c r="AG56" s="3" t="s">
        <v>184</v>
      </c>
      <c r="AH56" s="5" t="s">
        <v>4451</v>
      </c>
      <c r="AI56" s="3" t="s">
        <v>4452</v>
      </c>
      <c r="AK56" s="16">
        <f t="shared" si="5"/>
        <v>-70.5</v>
      </c>
      <c r="AL56" t="str">
        <f t="shared" si="6"/>
        <v xml:space="preserve">  </v>
      </c>
      <c r="AN56" s="23">
        <f t="shared" si="7"/>
        <v>-0.55030954968586154</v>
      </c>
      <c r="AQ56" s="25">
        <f t="shared" si="3"/>
        <v>0.7089464623362236</v>
      </c>
      <c r="AR56" s="41">
        <f t="shared" si="4"/>
        <v>1.4105437478376779</v>
      </c>
    </row>
    <row r="57" spans="1:44" x14ac:dyDescent="0.25">
      <c r="A57" s="3" t="s">
        <v>355</v>
      </c>
      <c r="B57" s="4" t="s">
        <v>434</v>
      </c>
      <c r="C57" s="3" t="s">
        <v>42</v>
      </c>
      <c r="D57" s="3" t="s">
        <v>307</v>
      </c>
      <c r="E57" s="3" t="s">
        <v>2884</v>
      </c>
      <c r="F57" s="3" t="s">
        <v>1255</v>
      </c>
      <c r="G57" s="3" t="s">
        <v>42</v>
      </c>
      <c r="H57" s="5" t="s">
        <v>46</v>
      </c>
      <c r="I57" s="3" t="s">
        <v>46</v>
      </c>
      <c r="J57" s="3" t="s">
        <v>47</v>
      </c>
      <c r="K57" s="3" t="s">
        <v>143</v>
      </c>
      <c r="L57" s="5" t="s">
        <v>47</v>
      </c>
      <c r="M57" s="3" t="s">
        <v>46</v>
      </c>
      <c r="N57" s="3" t="s">
        <v>47</v>
      </c>
      <c r="O57" s="3" t="s">
        <v>38</v>
      </c>
      <c r="P57" s="5" t="s">
        <v>40</v>
      </c>
      <c r="Q57" s="3" t="s">
        <v>40</v>
      </c>
      <c r="R57" s="3" t="s">
        <v>48</v>
      </c>
      <c r="S57" s="3" t="s">
        <v>50</v>
      </c>
      <c r="T57" s="5" t="s">
        <v>46</v>
      </c>
      <c r="U57" s="3" t="s">
        <v>46</v>
      </c>
      <c r="V57" s="3" t="s">
        <v>47</v>
      </c>
      <c r="W57" s="3" t="s">
        <v>176</v>
      </c>
      <c r="X57" s="5" t="s">
        <v>2518</v>
      </c>
      <c r="Y57" s="3" t="s">
        <v>47</v>
      </c>
      <c r="Z57" s="3" t="s">
        <v>47</v>
      </c>
      <c r="AA57" s="3" t="s">
        <v>121</v>
      </c>
      <c r="AB57" s="5" t="s">
        <v>2525</v>
      </c>
      <c r="AC57" s="3" t="s">
        <v>47</v>
      </c>
      <c r="AD57" s="3" t="s">
        <v>80</v>
      </c>
      <c r="AE57" s="3" t="s">
        <v>176</v>
      </c>
      <c r="AF57" s="5" t="s">
        <v>236</v>
      </c>
      <c r="AG57" s="3" t="s">
        <v>184</v>
      </c>
      <c r="AH57" s="5" t="s">
        <v>4453</v>
      </c>
      <c r="AI57" s="3" t="s">
        <v>4454</v>
      </c>
      <c r="AK57" s="16">
        <f t="shared" si="5"/>
        <v>-71.210000000000036</v>
      </c>
      <c r="AL57" t="str">
        <f t="shared" si="6"/>
        <v xml:space="preserve">  </v>
      </c>
      <c r="AN57" s="23">
        <f t="shared" si="7"/>
        <v>-0.55585622696248649</v>
      </c>
      <c r="AQ57" s="25">
        <f t="shared" si="3"/>
        <v>0.71084542789645488</v>
      </c>
      <c r="AR57" s="41">
        <f t="shared" si="4"/>
        <v>1.4067755953065857</v>
      </c>
    </row>
    <row r="58" spans="1:44" x14ac:dyDescent="0.25">
      <c r="A58" s="3" t="s">
        <v>821</v>
      </c>
      <c r="B58" s="4" t="s">
        <v>4455</v>
      </c>
      <c r="C58" s="3" t="s">
        <v>63</v>
      </c>
      <c r="D58" s="3" t="s">
        <v>372</v>
      </c>
      <c r="E58" s="3" t="s">
        <v>42</v>
      </c>
      <c r="F58" s="3" t="s">
        <v>80</v>
      </c>
      <c r="G58" s="3" t="s">
        <v>42</v>
      </c>
      <c r="H58" s="5" t="s">
        <v>47</v>
      </c>
      <c r="I58" s="3" t="s">
        <v>47</v>
      </c>
      <c r="J58" s="3" t="s">
        <v>47</v>
      </c>
      <c r="K58" s="3" t="s">
        <v>143</v>
      </c>
      <c r="L58" s="5" t="s">
        <v>47</v>
      </c>
      <c r="M58" s="3" t="s">
        <v>47</v>
      </c>
      <c r="N58" s="3" t="s">
        <v>80</v>
      </c>
      <c r="O58" s="3" t="s">
        <v>38</v>
      </c>
      <c r="P58" s="5" t="s">
        <v>40</v>
      </c>
      <c r="Q58" s="3" t="s">
        <v>86</v>
      </c>
      <c r="R58" s="3" t="s">
        <v>47</v>
      </c>
      <c r="S58" s="3" t="s">
        <v>50</v>
      </c>
      <c r="T58" s="5" t="s">
        <v>46</v>
      </c>
      <c r="U58" s="3" t="s">
        <v>46</v>
      </c>
      <c r="V58" s="3" t="s">
        <v>2524</v>
      </c>
      <c r="W58" s="3" t="s">
        <v>176</v>
      </c>
      <c r="X58" s="5" t="s">
        <v>2519</v>
      </c>
      <c r="Y58" s="3" t="s">
        <v>46</v>
      </c>
      <c r="Z58" s="3" t="s">
        <v>48</v>
      </c>
      <c r="AA58" s="3" t="s">
        <v>795</v>
      </c>
      <c r="AB58" s="5" t="s">
        <v>46</v>
      </c>
      <c r="AC58" s="3" t="s">
        <v>2525</v>
      </c>
      <c r="AD58" s="3" t="s">
        <v>80</v>
      </c>
      <c r="AE58" s="3" t="s">
        <v>176</v>
      </c>
      <c r="AF58" s="5" t="s">
        <v>3316</v>
      </c>
      <c r="AG58" s="3" t="s">
        <v>260</v>
      </c>
      <c r="AH58" s="5" t="s">
        <v>4456</v>
      </c>
      <c r="AI58" s="3" t="s">
        <v>42</v>
      </c>
      <c r="AK58" s="16">
        <f t="shared" si="5"/>
        <v>0</v>
      </c>
      <c r="AL58" t="str">
        <f t="shared" si="6"/>
        <v xml:space="preserve">  </v>
      </c>
      <c r="AN58" s="23">
        <f t="shared" si="7"/>
        <v>4.5206721841404451E-4</v>
      </c>
      <c r="AQ58" s="25">
        <f t="shared" si="3"/>
        <v>0.49981965127913397</v>
      </c>
      <c r="AR58" s="41">
        <f t="shared" si="4"/>
        <v>2.0007216551826423</v>
      </c>
    </row>
    <row r="59" spans="1:44" x14ac:dyDescent="0.25">
      <c r="A59" s="3" t="s">
        <v>210</v>
      </c>
      <c r="B59" s="4" t="s">
        <v>2505</v>
      </c>
      <c r="C59" s="3" t="s">
        <v>58</v>
      </c>
      <c r="D59" s="3" t="s">
        <v>43</v>
      </c>
      <c r="E59" s="3" t="s">
        <v>4457</v>
      </c>
      <c r="F59" s="3" t="s">
        <v>840</v>
      </c>
      <c r="G59" s="3" t="s">
        <v>42</v>
      </c>
      <c r="H59" s="5" t="s">
        <v>47</v>
      </c>
      <c r="I59" s="3" t="s">
        <v>46</v>
      </c>
      <c r="J59" s="3" t="s">
        <v>46</v>
      </c>
      <c r="K59" s="3" t="s">
        <v>64</v>
      </c>
      <c r="L59" s="5" t="s">
        <v>86</v>
      </c>
      <c r="M59" s="3" t="s">
        <v>47</v>
      </c>
      <c r="N59" s="3" t="s">
        <v>2524</v>
      </c>
      <c r="O59" s="3" t="s">
        <v>38</v>
      </c>
      <c r="P59" s="5" t="s">
        <v>40</v>
      </c>
      <c r="Q59" s="3" t="s">
        <v>40</v>
      </c>
      <c r="R59" s="3" t="s">
        <v>47</v>
      </c>
      <c r="S59" s="3" t="s">
        <v>50</v>
      </c>
      <c r="T59" s="5" t="s">
        <v>46</v>
      </c>
      <c r="U59" s="3" t="s">
        <v>46</v>
      </c>
      <c r="V59" s="3" t="s">
        <v>48</v>
      </c>
      <c r="W59" s="3" t="s">
        <v>176</v>
      </c>
      <c r="X59" s="5" t="s">
        <v>2518</v>
      </c>
      <c r="Y59" s="3" t="s">
        <v>47</v>
      </c>
      <c r="Z59" s="3" t="s">
        <v>47</v>
      </c>
      <c r="AA59" s="3" t="s">
        <v>121</v>
      </c>
      <c r="AB59" s="5" t="s">
        <v>2525</v>
      </c>
      <c r="AC59" s="3" t="s">
        <v>80</v>
      </c>
      <c r="AD59" s="3" t="s">
        <v>80</v>
      </c>
      <c r="AE59" s="3" t="s">
        <v>176</v>
      </c>
      <c r="AF59" s="5" t="s">
        <v>3316</v>
      </c>
      <c r="AG59" s="3" t="s">
        <v>237</v>
      </c>
      <c r="AH59" s="5" t="s">
        <v>4456</v>
      </c>
      <c r="AI59" s="3" t="s">
        <v>4458</v>
      </c>
      <c r="AK59" s="16">
        <f t="shared" si="5"/>
        <v>-72.920000000000073</v>
      </c>
      <c r="AL59" t="str">
        <f t="shared" si="6"/>
        <v xml:space="preserve">  </v>
      </c>
      <c r="AN59" s="23">
        <f t="shared" si="7"/>
        <v>-0.56921512575548405</v>
      </c>
      <c r="AQ59" s="25">
        <f t="shared" si="3"/>
        <v>0.71539492149368</v>
      </c>
      <c r="AR59" s="41">
        <f t="shared" si="4"/>
        <v>1.3978293246925633</v>
      </c>
    </row>
    <row r="60" spans="1:44" x14ac:dyDescent="0.25">
      <c r="A60" s="3" t="s">
        <v>188</v>
      </c>
      <c r="B60" s="4" t="s">
        <v>4180</v>
      </c>
      <c r="C60" s="3" t="s">
        <v>42</v>
      </c>
      <c r="D60" s="3" t="s">
        <v>1147</v>
      </c>
      <c r="E60" s="3" t="s">
        <v>4459</v>
      </c>
      <c r="F60" s="3" t="s">
        <v>121</v>
      </c>
      <c r="G60" s="3" t="s">
        <v>111</v>
      </c>
      <c r="H60" s="5" t="s">
        <v>46</v>
      </c>
      <c r="I60" s="3" t="s">
        <v>46</v>
      </c>
      <c r="J60" s="3" t="s">
        <v>47</v>
      </c>
      <c r="K60" s="3" t="s">
        <v>143</v>
      </c>
      <c r="L60" s="5" t="s">
        <v>47</v>
      </c>
      <c r="M60" s="3" t="s">
        <v>80</v>
      </c>
      <c r="N60" s="3" t="s">
        <v>47</v>
      </c>
      <c r="O60" s="3" t="s">
        <v>38</v>
      </c>
      <c r="P60" s="5" t="s">
        <v>40</v>
      </c>
      <c r="Q60" s="3" t="s">
        <v>40</v>
      </c>
      <c r="R60" s="3" t="s">
        <v>48</v>
      </c>
      <c r="S60" s="3" t="s">
        <v>50</v>
      </c>
      <c r="T60" s="5" t="s">
        <v>46</v>
      </c>
      <c r="U60" s="3" t="s">
        <v>46</v>
      </c>
      <c r="V60" s="3" t="s">
        <v>80</v>
      </c>
      <c r="W60" s="3" t="s">
        <v>176</v>
      </c>
      <c r="X60" s="5" t="s">
        <v>48</v>
      </c>
      <c r="Y60" s="3" t="s">
        <v>47</v>
      </c>
      <c r="Z60" s="3" t="s">
        <v>86</v>
      </c>
      <c r="AA60" s="3" t="s">
        <v>121</v>
      </c>
      <c r="AB60" s="5" t="s">
        <v>2525</v>
      </c>
      <c r="AC60" s="3" t="s">
        <v>80</v>
      </c>
      <c r="AD60" s="3" t="s">
        <v>2525</v>
      </c>
      <c r="AE60" s="3" t="s">
        <v>176</v>
      </c>
      <c r="AF60" s="5" t="s">
        <v>281</v>
      </c>
      <c r="AG60" s="3" t="s">
        <v>184</v>
      </c>
      <c r="AH60" s="5" t="s">
        <v>4460</v>
      </c>
      <c r="AI60" s="3" t="s">
        <v>4461</v>
      </c>
      <c r="AK60" s="16">
        <f t="shared" si="5"/>
        <v>-226.63000000000011</v>
      </c>
      <c r="AL60" t="str">
        <f t="shared" si="6"/>
        <v xml:space="preserve">  </v>
      </c>
      <c r="AN60" s="23">
        <f t="shared" si="7"/>
        <v>-1.7700316950371324</v>
      </c>
      <c r="AQ60" s="25">
        <f t="shared" si="3"/>
        <v>0.96163906954370293</v>
      </c>
      <c r="AR60" s="41">
        <f t="shared" si="4"/>
        <v>1.0398911937661801</v>
      </c>
    </row>
    <row r="61" spans="1:44" x14ac:dyDescent="0.25">
      <c r="A61" s="3" t="s">
        <v>340</v>
      </c>
      <c r="B61" s="4" t="s">
        <v>646</v>
      </c>
      <c r="C61" s="3" t="s">
        <v>42</v>
      </c>
      <c r="D61" s="3" t="s">
        <v>426</v>
      </c>
      <c r="E61" s="3" t="s">
        <v>4462</v>
      </c>
      <c r="F61" s="3" t="s">
        <v>3550</v>
      </c>
      <c r="G61" s="3" t="s">
        <v>42</v>
      </c>
      <c r="H61" s="5" t="s">
        <v>47</v>
      </c>
      <c r="I61" s="3" t="s">
        <v>46</v>
      </c>
      <c r="J61" s="3" t="s">
        <v>46</v>
      </c>
      <c r="K61" s="3" t="s">
        <v>143</v>
      </c>
      <c r="L61" s="5" t="s">
        <v>47</v>
      </c>
      <c r="M61" s="3" t="s">
        <v>2565</v>
      </c>
      <c r="N61" s="3" t="s">
        <v>47</v>
      </c>
      <c r="O61" s="3" t="s">
        <v>38</v>
      </c>
      <c r="P61" s="5" t="s">
        <v>48</v>
      </c>
      <c r="Q61" s="3" t="s">
        <v>40</v>
      </c>
      <c r="R61" s="3" t="s">
        <v>47</v>
      </c>
      <c r="S61" s="3" t="s">
        <v>50</v>
      </c>
      <c r="T61" s="5" t="s">
        <v>46</v>
      </c>
      <c r="U61" s="3" t="s">
        <v>46</v>
      </c>
      <c r="V61" s="3" t="s">
        <v>86</v>
      </c>
      <c r="W61" s="3" t="s">
        <v>176</v>
      </c>
      <c r="X61" s="5" t="s">
        <v>48</v>
      </c>
      <c r="Y61" s="3" t="s">
        <v>80</v>
      </c>
      <c r="Z61" s="3" t="s">
        <v>47</v>
      </c>
      <c r="AA61" s="3" t="s">
        <v>121</v>
      </c>
      <c r="AB61" s="5" t="s">
        <v>2525</v>
      </c>
      <c r="AC61" s="3" t="s">
        <v>2525</v>
      </c>
      <c r="AD61" s="3" t="s">
        <v>80</v>
      </c>
      <c r="AE61" s="3" t="s">
        <v>176</v>
      </c>
      <c r="AF61" s="5" t="s">
        <v>2560</v>
      </c>
      <c r="AG61" s="3" t="s">
        <v>184</v>
      </c>
      <c r="AH61" s="5" t="s">
        <v>4463</v>
      </c>
      <c r="AI61" s="3" t="s">
        <v>4464</v>
      </c>
      <c r="AK61" s="16">
        <f t="shared" si="5"/>
        <v>172.65999999999985</v>
      </c>
      <c r="AL61" t="str">
        <f t="shared" si="6"/>
        <v xml:space="preserve">  </v>
      </c>
      <c r="AN61" s="23">
        <f t="shared" si="7"/>
        <v>1.3493102342353238</v>
      </c>
      <c r="AQ61" s="25">
        <f t="shared" si="3"/>
        <v>8.8618669880040968E-2</v>
      </c>
      <c r="AR61" s="41">
        <f t="shared" si="4"/>
        <v>11.284303875849798</v>
      </c>
    </row>
    <row r="62" spans="1:44" x14ac:dyDescent="0.25">
      <c r="A62" s="3" t="s">
        <v>78</v>
      </c>
      <c r="B62" s="4" t="s">
        <v>718</v>
      </c>
      <c r="C62" s="3" t="s">
        <v>278</v>
      </c>
      <c r="D62" s="3" t="s">
        <v>140</v>
      </c>
      <c r="E62" s="3" t="s">
        <v>4465</v>
      </c>
      <c r="F62" s="3" t="s">
        <v>485</v>
      </c>
      <c r="G62" s="3" t="s">
        <v>42</v>
      </c>
      <c r="H62" s="5" t="s">
        <v>46</v>
      </c>
      <c r="I62" s="3" t="s">
        <v>46</v>
      </c>
      <c r="J62" s="3" t="s">
        <v>47</v>
      </c>
      <c r="K62" s="3" t="s">
        <v>143</v>
      </c>
      <c r="L62" s="5" t="s">
        <v>47</v>
      </c>
      <c r="M62" s="3" t="s">
        <v>47</v>
      </c>
      <c r="N62" s="3" t="s">
        <v>47</v>
      </c>
      <c r="O62" s="3" t="s">
        <v>38</v>
      </c>
      <c r="P62" s="5" t="s">
        <v>40</v>
      </c>
      <c r="Q62" s="3" t="s">
        <v>40</v>
      </c>
      <c r="R62" s="3" t="s">
        <v>47</v>
      </c>
      <c r="S62" s="3" t="s">
        <v>263</v>
      </c>
      <c r="T62" s="5" t="s">
        <v>46</v>
      </c>
      <c r="U62" s="3" t="s">
        <v>48</v>
      </c>
      <c r="V62" s="3" t="s">
        <v>80</v>
      </c>
      <c r="W62" s="3" t="s">
        <v>176</v>
      </c>
      <c r="X62" s="5" t="s">
        <v>2519</v>
      </c>
      <c r="Y62" s="3" t="s">
        <v>47</v>
      </c>
      <c r="Z62" s="3" t="s">
        <v>40</v>
      </c>
      <c r="AA62" s="3" t="s">
        <v>121</v>
      </c>
      <c r="AB62" s="5" t="s">
        <v>46</v>
      </c>
      <c r="AC62" s="3" t="s">
        <v>2525</v>
      </c>
      <c r="AD62" s="3" t="s">
        <v>80</v>
      </c>
      <c r="AE62" s="3" t="s">
        <v>176</v>
      </c>
      <c r="AF62" s="5" t="s">
        <v>107</v>
      </c>
      <c r="AG62" s="3" t="s">
        <v>265</v>
      </c>
      <c r="AH62" s="5" t="s">
        <v>4466</v>
      </c>
      <c r="AI62" s="3" t="s">
        <v>4467</v>
      </c>
      <c r="AK62" s="16">
        <f t="shared" si="5"/>
        <v>0.53000000000020009</v>
      </c>
      <c r="AL62" t="str">
        <f t="shared" si="6"/>
        <v xml:space="preserve">  </v>
      </c>
      <c r="AN62" s="23">
        <f t="shared" si="7"/>
        <v>4.5925446220931405E-3</v>
      </c>
      <c r="AQ62" s="25">
        <f t="shared" si="3"/>
        <v>0.49816784621608734</v>
      </c>
      <c r="AR62" s="41">
        <f t="shared" si="4"/>
        <v>2.0073555681998712</v>
      </c>
    </row>
    <row r="63" spans="1:44" x14ac:dyDescent="0.25">
      <c r="A63" s="3" t="s">
        <v>396</v>
      </c>
      <c r="B63" s="4" t="s">
        <v>207</v>
      </c>
      <c r="C63" s="3" t="s">
        <v>63</v>
      </c>
      <c r="D63" s="3" t="s">
        <v>186</v>
      </c>
      <c r="E63" s="3" t="s">
        <v>4468</v>
      </c>
      <c r="F63" s="3" t="s">
        <v>1598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143</v>
      </c>
      <c r="L63" s="5" t="s">
        <v>80</v>
      </c>
      <c r="M63" s="3" t="s">
        <v>47</v>
      </c>
      <c r="N63" s="3" t="s">
        <v>47</v>
      </c>
      <c r="O63" s="3" t="s">
        <v>38</v>
      </c>
      <c r="P63" s="5" t="s">
        <v>40</v>
      </c>
      <c r="Q63" s="3" t="s">
        <v>40</v>
      </c>
      <c r="R63" s="3" t="s">
        <v>47</v>
      </c>
      <c r="S63" s="3" t="s">
        <v>50</v>
      </c>
      <c r="T63" s="5" t="s">
        <v>46</v>
      </c>
      <c r="U63" s="3" t="s">
        <v>46</v>
      </c>
      <c r="V63" s="3" t="s">
        <v>80</v>
      </c>
      <c r="W63" s="3" t="s">
        <v>176</v>
      </c>
      <c r="X63" s="5" t="s">
        <v>46</v>
      </c>
      <c r="Y63" s="3" t="s">
        <v>47</v>
      </c>
      <c r="Z63" s="3" t="s">
        <v>80</v>
      </c>
      <c r="AA63" s="3" t="s">
        <v>121</v>
      </c>
      <c r="AB63" s="5" t="s">
        <v>2525</v>
      </c>
      <c r="AC63" s="3" t="s">
        <v>2525</v>
      </c>
      <c r="AD63" s="3" t="s">
        <v>80</v>
      </c>
      <c r="AE63" s="3" t="s">
        <v>176</v>
      </c>
      <c r="AF63" s="5" t="s">
        <v>107</v>
      </c>
      <c r="AG63" s="3" t="s">
        <v>184</v>
      </c>
      <c r="AH63" s="5" t="s">
        <v>4466</v>
      </c>
      <c r="AI63" s="3" t="s">
        <v>4469</v>
      </c>
      <c r="AK63" s="16">
        <f t="shared" si="5"/>
        <v>277.5300000000002</v>
      </c>
      <c r="AL63" t="str">
        <f t="shared" si="6"/>
        <v xml:space="preserve">  </v>
      </c>
      <c r="AN63" s="23">
        <f t="shared" si="7"/>
        <v>2.1685779046573317</v>
      </c>
      <c r="AQ63" s="25">
        <f t="shared" si="3"/>
        <v>1.5057372081644926E-2</v>
      </c>
      <c r="AR63" s="41">
        <f t="shared" si="4"/>
        <v>66.412651196885079</v>
      </c>
    </row>
    <row r="64" spans="1:44" x14ac:dyDescent="0.25">
      <c r="A64" s="3" t="s">
        <v>38</v>
      </c>
      <c r="B64" s="4" t="s">
        <v>431</v>
      </c>
      <c r="C64" s="3" t="s">
        <v>42</v>
      </c>
      <c r="D64" s="3" t="s">
        <v>372</v>
      </c>
      <c r="E64" s="3" t="s">
        <v>4470</v>
      </c>
      <c r="F64" s="3" t="s">
        <v>877</v>
      </c>
      <c r="G64" s="3" t="s">
        <v>42</v>
      </c>
      <c r="H64" s="5" t="s">
        <v>46</v>
      </c>
      <c r="I64" s="3" t="s">
        <v>46</v>
      </c>
      <c r="J64" s="3" t="s">
        <v>47</v>
      </c>
      <c r="K64" s="3" t="s">
        <v>143</v>
      </c>
      <c r="L64" s="5" t="s">
        <v>47</v>
      </c>
      <c r="M64" s="3" t="s">
        <v>80</v>
      </c>
      <c r="N64" s="3" t="s">
        <v>47</v>
      </c>
      <c r="O64" s="3" t="s">
        <v>38</v>
      </c>
      <c r="P64" s="5" t="s">
        <v>40</v>
      </c>
      <c r="Q64" s="3" t="s">
        <v>40</v>
      </c>
      <c r="R64" s="3" t="s">
        <v>40</v>
      </c>
      <c r="S64" s="3" t="s">
        <v>50</v>
      </c>
      <c r="T64" s="5" t="s">
        <v>46</v>
      </c>
      <c r="U64" s="3" t="s">
        <v>46</v>
      </c>
      <c r="V64" s="3" t="s">
        <v>47</v>
      </c>
      <c r="W64" s="3" t="s">
        <v>176</v>
      </c>
      <c r="X64" s="5" t="s">
        <v>46</v>
      </c>
      <c r="Y64" s="3" t="s">
        <v>47</v>
      </c>
      <c r="Z64" s="3" t="s">
        <v>47</v>
      </c>
      <c r="AA64" s="3" t="s">
        <v>121</v>
      </c>
      <c r="AB64" s="5" t="s">
        <v>2525</v>
      </c>
      <c r="AC64" s="3" t="s">
        <v>80</v>
      </c>
      <c r="AD64" s="3" t="s">
        <v>80</v>
      </c>
      <c r="AE64" s="3" t="s">
        <v>176</v>
      </c>
      <c r="AF64" s="5" t="s">
        <v>2868</v>
      </c>
      <c r="AG64" s="3" t="s">
        <v>184</v>
      </c>
      <c r="AH64" s="5" t="s">
        <v>4471</v>
      </c>
      <c r="AI64" s="3" t="s">
        <v>4472</v>
      </c>
      <c r="AK64" s="16">
        <f t="shared" si="5"/>
        <v>-58.610000000000127</v>
      </c>
      <c r="AL64" t="str">
        <f t="shared" si="6"/>
        <v xml:space="preserve">  </v>
      </c>
      <c r="AN64" s="23">
        <f t="shared" si="7"/>
        <v>-0.45742223585619102</v>
      </c>
      <c r="AQ64" s="25">
        <f t="shared" si="3"/>
        <v>0.67631620753540034</v>
      </c>
      <c r="AR64" s="41">
        <f t="shared" si="4"/>
        <v>1.4785983078006557</v>
      </c>
    </row>
    <row r="65" spans="1:44" x14ac:dyDescent="0.25">
      <c r="A65" s="3" t="s">
        <v>411</v>
      </c>
      <c r="B65" s="4" t="s">
        <v>406</v>
      </c>
      <c r="C65" s="3" t="s">
        <v>58</v>
      </c>
      <c r="D65" s="3" t="s">
        <v>372</v>
      </c>
      <c r="E65" s="3" t="s">
        <v>4473</v>
      </c>
      <c r="F65" s="3" t="s">
        <v>1869</v>
      </c>
      <c r="G65" s="3" t="s">
        <v>42</v>
      </c>
      <c r="H65" s="5" t="s">
        <v>46</v>
      </c>
      <c r="I65" s="3" t="s">
        <v>46</v>
      </c>
      <c r="J65" s="3" t="s">
        <v>80</v>
      </c>
      <c r="K65" s="3" t="s">
        <v>143</v>
      </c>
      <c r="L65" s="5" t="s">
        <v>47</v>
      </c>
      <c r="M65" s="3" t="s">
        <v>47</v>
      </c>
      <c r="N65" s="3" t="s">
        <v>80</v>
      </c>
      <c r="O65" s="3" t="s">
        <v>38</v>
      </c>
      <c r="P65" s="5" t="s">
        <v>40</v>
      </c>
      <c r="Q65" s="3" t="s">
        <v>40</v>
      </c>
      <c r="R65" s="3" t="s">
        <v>40</v>
      </c>
      <c r="S65" s="3" t="s">
        <v>50</v>
      </c>
      <c r="T65" s="5" t="s">
        <v>61</v>
      </c>
      <c r="U65" s="3" t="s">
        <v>46</v>
      </c>
      <c r="V65" s="3" t="s">
        <v>80</v>
      </c>
      <c r="W65" s="3" t="s">
        <v>176</v>
      </c>
      <c r="X65" s="5" t="s">
        <v>47</v>
      </c>
      <c r="Y65" s="3" t="s">
        <v>47</v>
      </c>
      <c r="Z65" s="3" t="s">
        <v>47</v>
      </c>
      <c r="AA65" s="3" t="s">
        <v>121</v>
      </c>
      <c r="AB65" s="5" t="s">
        <v>46</v>
      </c>
      <c r="AC65" s="3" t="s">
        <v>2525</v>
      </c>
      <c r="AD65" s="3" t="s">
        <v>80</v>
      </c>
      <c r="AE65" s="3" t="s">
        <v>176</v>
      </c>
      <c r="AF65" s="5" t="s">
        <v>3112</v>
      </c>
      <c r="AG65" s="3" t="s">
        <v>184</v>
      </c>
      <c r="AH65" s="5" t="s">
        <v>4474</v>
      </c>
      <c r="AI65" s="3" t="s">
        <v>4475</v>
      </c>
      <c r="AK65" s="16">
        <f t="shared" si="5"/>
        <v>161.9699999999998</v>
      </c>
      <c r="AL65" t="str">
        <f t="shared" si="6"/>
        <v xml:space="preserve">  </v>
      </c>
      <c r="AN65" s="23">
        <f t="shared" si="7"/>
        <v>1.265797586225299</v>
      </c>
      <c r="AQ65" s="25">
        <f t="shared" si="3"/>
        <v>0.10279277975371326</v>
      </c>
      <c r="AR65" s="41">
        <f t="shared" si="4"/>
        <v>9.7283097353331005</v>
      </c>
    </row>
    <row r="66" spans="1:44" x14ac:dyDescent="0.25">
      <c r="A66" s="3" t="s">
        <v>196</v>
      </c>
      <c r="B66" s="4" t="s">
        <v>4476</v>
      </c>
      <c r="C66" s="3" t="s">
        <v>42</v>
      </c>
      <c r="D66" s="3" t="s">
        <v>380</v>
      </c>
      <c r="E66" s="3" t="s">
        <v>4477</v>
      </c>
      <c r="F66" s="3" t="s">
        <v>301</v>
      </c>
      <c r="G66" s="3" t="s">
        <v>42</v>
      </c>
      <c r="H66" s="5" t="s">
        <v>46</v>
      </c>
      <c r="I66" s="3" t="s">
        <v>46</v>
      </c>
      <c r="J66" s="3" t="s">
        <v>47</v>
      </c>
      <c r="K66" s="3" t="s">
        <v>143</v>
      </c>
      <c r="L66" s="5" t="s">
        <v>47</v>
      </c>
      <c r="M66" s="3" t="s">
        <v>47</v>
      </c>
      <c r="N66" s="3" t="s">
        <v>47</v>
      </c>
      <c r="O66" s="3" t="s">
        <v>38</v>
      </c>
      <c r="P66" s="5" t="s">
        <v>47</v>
      </c>
      <c r="Q66" s="3" t="s">
        <v>86</v>
      </c>
      <c r="R66" s="3" t="s">
        <v>40</v>
      </c>
      <c r="S66" s="3" t="s">
        <v>50</v>
      </c>
      <c r="T66" s="5" t="s">
        <v>47</v>
      </c>
      <c r="U66" s="3" t="s">
        <v>46</v>
      </c>
      <c r="V66" s="3" t="s">
        <v>47</v>
      </c>
      <c r="W66" s="3" t="s">
        <v>176</v>
      </c>
      <c r="X66" s="5" t="s">
        <v>80</v>
      </c>
      <c r="Y66" s="3" t="s">
        <v>46</v>
      </c>
      <c r="Z66" s="3" t="s">
        <v>47</v>
      </c>
      <c r="AA66" s="3" t="s">
        <v>121</v>
      </c>
      <c r="AB66" s="5" t="s">
        <v>2525</v>
      </c>
      <c r="AC66" s="3" t="s">
        <v>2525</v>
      </c>
      <c r="AD66" s="3" t="s">
        <v>80</v>
      </c>
      <c r="AE66" s="3" t="s">
        <v>176</v>
      </c>
      <c r="AF66" s="5" t="s">
        <v>208</v>
      </c>
      <c r="AG66" s="3" t="s">
        <v>184</v>
      </c>
      <c r="AH66" s="5" t="s">
        <v>4478</v>
      </c>
      <c r="AI66" s="3" t="s">
        <v>4479</v>
      </c>
      <c r="AK66" s="16">
        <f t="shared" si="5"/>
        <v>-238.74</v>
      </c>
      <c r="AL66" t="str">
        <f t="shared" si="6"/>
        <v xml:space="preserve">  </v>
      </c>
      <c r="AN66" s="23">
        <f t="shared" si="7"/>
        <v>-1.8646376976004051</v>
      </c>
      <c r="AQ66" s="25">
        <f t="shared" si="3"/>
        <v>0.96888389746745751</v>
      </c>
      <c r="AR66" s="41">
        <f t="shared" si="4"/>
        <v>1.0321154088883882</v>
      </c>
    </row>
    <row r="67" spans="1:44" x14ac:dyDescent="0.25">
      <c r="A67" s="3" t="s">
        <v>194</v>
      </c>
      <c r="B67" s="4" t="s">
        <v>84</v>
      </c>
      <c r="C67" s="3" t="s">
        <v>42</v>
      </c>
      <c r="D67" s="3" t="s">
        <v>43</v>
      </c>
      <c r="E67" s="3" t="s">
        <v>4480</v>
      </c>
      <c r="F67" s="3" t="s">
        <v>1361</v>
      </c>
      <c r="G67" s="3" t="s">
        <v>42</v>
      </c>
      <c r="H67" s="5" t="s">
        <v>47</v>
      </c>
      <c r="I67" s="3" t="s">
        <v>46</v>
      </c>
      <c r="J67" s="3" t="s">
        <v>47</v>
      </c>
      <c r="K67" s="3" t="s">
        <v>143</v>
      </c>
      <c r="L67" s="5" t="s">
        <v>47</v>
      </c>
      <c r="M67" s="3" t="s">
        <v>47</v>
      </c>
      <c r="N67" s="3" t="s">
        <v>80</v>
      </c>
      <c r="O67" s="3" t="s">
        <v>38</v>
      </c>
      <c r="P67" s="5" t="s">
        <v>40</v>
      </c>
      <c r="Q67" s="3" t="s">
        <v>40</v>
      </c>
      <c r="R67" s="3" t="s">
        <v>47</v>
      </c>
      <c r="S67" s="3" t="s">
        <v>50</v>
      </c>
      <c r="T67" s="5" t="s">
        <v>46</v>
      </c>
      <c r="U67" s="3" t="s">
        <v>46</v>
      </c>
      <c r="V67" s="3" t="s">
        <v>80</v>
      </c>
      <c r="W67" s="3" t="s">
        <v>176</v>
      </c>
      <c r="X67" s="5" t="s">
        <v>2518</v>
      </c>
      <c r="Y67" s="3" t="s">
        <v>80</v>
      </c>
      <c r="Z67" s="3" t="s">
        <v>47</v>
      </c>
      <c r="AA67" s="3" t="s">
        <v>121</v>
      </c>
      <c r="AB67" s="5" t="s">
        <v>46</v>
      </c>
      <c r="AC67" s="3" t="s">
        <v>2525</v>
      </c>
      <c r="AD67" s="3" t="s">
        <v>80</v>
      </c>
      <c r="AE67" s="3" t="s">
        <v>176</v>
      </c>
      <c r="AF67" s="5" t="s">
        <v>134</v>
      </c>
      <c r="AG67" s="3" t="s">
        <v>184</v>
      </c>
      <c r="AH67" s="5" t="s">
        <v>4481</v>
      </c>
      <c r="AI67" s="3" t="s">
        <v>4363</v>
      </c>
      <c r="AK67" s="16">
        <f t="shared" si="5"/>
        <v>-187.17000000000007</v>
      </c>
      <c r="AL67" t="str">
        <f t="shared" si="6"/>
        <v xml:space="preserve">  </v>
      </c>
      <c r="AN67" s="23">
        <f t="shared" si="7"/>
        <v>-1.4617614340010654</v>
      </c>
      <c r="AQ67" s="25">
        <f t="shared" si="3"/>
        <v>0.92809670210097994</v>
      </c>
      <c r="AR67" s="41">
        <f t="shared" si="4"/>
        <v>1.0774739288872042</v>
      </c>
    </row>
    <row r="68" spans="1:44" x14ac:dyDescent="0.25">
      <c r="A68" s="3" t="s">
        <v>838</v>
      </c>
      <c r="B68" s="4" t="s">
        <v>2498</v>
      </c>
      <c r="C68" s="3" t="s">
        <v>42</v>
      </c>
      <c r="D68" s="3" t="s">
        <v>193</v>
      </c>
      <c r="E68" s="3" t="s">
        <v>4482</v>
      </c>
      <c r="F68" s="3" t="s">
        <v>358</v>
      </c>
      <c r="G68" s="3" t="s">
        <v>42</v>
      </c>
      <c r="H68" s="5" t="s">
        <v>46</v>
      </c>
      <c r="I68" s="3" t="s">
        <v>46</v>
      </c>
      <c r="J68" s="3" t="s">
        <v>80</v>
      </c>
      <c r="K68" s="3" t="s">
        <v>143</v>
      </c>
      <c r="L68" s="5" t="s">
        <v>80</v>
      </c>
      <c r="M68" s="3" t="s">
        <v>47</v>
      </c>
      <c r="N68" s="3" t="s">
        <v>80</v>
      </c>
      <c r="O68" s="3" t="s">
        <v>38</v>
      </c>
      <c r="P68" s="5" t="s">
        <v>80</v>
      </c>
      <c r="Q68" s="3" t="s">
        <v>80</v>
      </c>
      <c r="R68" s="3" t="s">
        <v>80</v>
      </c>
      <c r="S68" s="3" t="s">
        <v>50</v>
      </c>
      <c r="T68" s="5" t="s">
        <v>46</v>
      </c>
      <c r="U68" s="3" t="s">
        <v>46</v>
      </c>
      <c r="V68" s="3" t="s">
        <v>80</v>
      </c>
      <c r="W68" s="3" t="s">
        <v>213</v>
      </c>
      <c r="X68" s="5" t="s">
        <v>80</v>
      </c>
      <c r="Y68" s="3" t="s">
        <v>80</v>
      </c>
      <c r="Z68" s="3" t="s">
        <v>80</v>
      </c>
      <c r="AA68" s="3" t="s">
        <v>121</v>
      </c>
      <c r="AB68" s="5" t="s">
        <v>46</v>
      </c>
      <c r="AC68" s="3" t="s">
        <v>2525</v>
      </c>
      <c r="AD68" s="3" t="s">
        <v>80</v>
      </c>
      <c r="AE68" s="3" t="s">
        <v>176</v>
      </c>
      <c r="AF68" s="5" t="s">
        <v>2890</v>
      </c>
      <c r="AG68" s="3" t="s">
        <v>215</v>
      </c>
      <c r="AH68" s="5" t="s">
        <v>4483</v>
      </c>
      <c r="AI68" s="3" t="s">
        <v>4484</v>
      </c>
      <c r="AK68" s="16">
        <f t="shared" si="5"/>
        <v>-57.880000000000109</v>
      </c>
      <c r="AL68" t="str">
        <f t="shared" si="6"/>
        <v xml:space="preserve">  </v>
      </c>
      <c r="AN68" s="23">
        <f t="shared" si="7"/>
        <v>-0.45171931414923883</v>
      </c>
      <c r="AQ68" s="25">
        <f t="shared" si="3"/>
        <v>0.67426439878662037</v>
      </c>
      <c r="AR68" s="41">
        <f t="shared" si="4"/>
        <v>1.4830977310971194</v>
      </c>
    </row>
    <row r="69" spans="1:44" x14ac:dyDescent="0.25">
      <c r="A69" s="3" t="s">
        <v>294</v>
      </c>
      <c r="B69" s="4" t="s">
        <v>243</v>
      </c>
      <c r="C69" s="3" t="s">
        <v>42</v>
      </c>
      <c r="D69" s="3" t="s">
        <v>186</v>
      </c>
      <c r="E69" s="3" t="s">
        <v>4485</v>
      </c>
      <c r="F69" s="3" t="s">
        <v>678</v>
      </c>
      <c r="G69" s="3" t="s">
        <v>42</v>
      </c>
      <c r="H69" s="5" t="s">
        <v>47</v>
      </c>
      <c r="I69" s="3" t="s">
        <v>46</v>
      </c>
      <c r="J69" s="3" t="s">
        <v>47</v>
      </c>
      <c r="K69" s="3" t="s">
        <v>143</v>
      </c>
      <c r="L69" s="5" t="s">
        <v>2518</v>
      </c>
      <c r="M69" s="3" t="s">
        <v>80</v>
      </c>
      <c r="N69" s="3" t="s">
        <v>80</v>
      </c>
      <c r="O69" s="3" t="s">
        <v>38</v>
      </c>
      <c r="P69" s="5" t="s">
        <v>40</v>
      </c>
      <c r="Q69" s="3" t="s">
        <v>40</v>
      </c>
      <c r="R69" s="3" t="s">
        <v>48</v>
      </c>
      <c r="S69" s="3" t="s">
        <v>235</v>
      </c>
      <c r="T69" s="5" t="s">
        <v>46</v>
      </c>
      <c r="U69" s="3" t="s">
        <v>46</v>
      </c>
      <c r="V69" s="3" t="s">
        <v>80</v>
      </c>
      <c r="W69" s="3" t="s">
        <v>176</v>
      </c>
      <c r="X69" s="5" t="s">
        <v>47</v>
      </c>
      <c r="Y69" s="3" t="s">
        <v>47</v>
      </c>
      <c r="Z69" s="3" t="s">
        <v>47</v>
      </c>
      <c r="AA69" s="3" t="s">
        <v>121</v>
      </c>
      <c r="AB69" s="5" t="s">
        <v>2525</v>
      </c>
      <c r="AC69" s="3" t="s">
        <v>2525</v>
      </c>
      <c r="AD69" s="3" t="s">
        <v>80</v>
      </c>
      <c r="AE69" s="3" t="s">
        <v>176</v>
      </c>
      <c r="AF69" s="5" t="s">
        <v>2890</v>
      </c>
      <c r="AG69" s="3" t="s">
        <v>237</v>
      </c>
      <c r="AH69" s="5" t="s">
        <v>4483</v>
      </c>
      <c r="AI69" s="3" t="s">
        <v>4486</v>
      </c>
      <c r="AK69" s="16">
        <f t="shared" si="5"/>
        <v>242.11999999999989</v>
      </c>
      <c r="AL69" t="str">
        <f t="shared" si="6"/>
        <v xml:space="preserve">  </v>
      </c>
      <c r="AN69" s="23">
        <f t="shared" si="7"/>
        <v>1.8919471407625719</v>
      </c>
      <c r="AQ69" s="25">
        <f t="shared" si="3"/>
        <v>2.9249011990323592E-2</v>
      </c>
      <c r="AR69" s="41">
        <f t="shared" si="4"/>
        <v>34.189189034174163</v>
      </c>
    </row>
    <row r="70" spans="1:44" x14ac:dyDescent="0.25">
      <c r="A70" s="3" t="s">
        <v>472</v>
      </c>
      <c r="B70" s="4" t="s">
        <v>1526</v>
      </c>
      <c r="C70" s="3" t="s">
        <v>42</v>
      </c>
      <c r="D70" s="3" t="s">
        <v>426</v>
      </c>
      <c r="E70" s="3" t="s">
        <v>4487</v>
      </c>
      <c r="F70" s="3" t="s">
        <v>369</v>
      </c>
      <c r="G70" s="3" t="s">
        <v>42</v>
      </c>
      <c r="H70" s="5" t="s">
        <v>47</v>
      </c>
      <c r="I70" s="3" t="s">
        <v>46</v>
      </c>
      <c r="J70" s="3" t="s">
        <v>47</v>
      </c>
      <c r="K70" s="3" t="s">
        <v>143</v>
      </c>
      <c r="L70" s="5" t="s">
        <v>47</v>
      </c>
      <c r="M70" s="3" t="s">
        <v>47</v>
      </c>
      <c r="N70" s="3" t="s">
        <v>47</v>
      </c>
      <c r="O70" s="3" t="s">
        <v>38</v>
      </c>
      <c r="P70" s="5" t="s">
        <v>47</v>
      </c>
      <c r="Q70" s="3" t="s">
        <v>40</v>
      </c>
      <c r="R70" s="3" t="s">
        <v>47</v>
      </c>
      <c r="S70" s="3" t="s">
        <v>856</v>
      </c>
      <c r="T70" s="5" t="s">
        <v>46</v>
      </c>
      <c r="U70" s="3" t="s">
        <v>46</v>
      </c>
      <c r="V70" s="3" t="s">
        <v>80</v>
      </c>
      <c r="W70" s="3" t="s">
        <v>176</v>
      </c>
      <c r="X70" s="5" t="s">
        <v>2518</v>
      </c>
      <c r="Y70" s="3" t="s">
        <v>80</v>
      </c>
      <c r="Z70" s="3" t="s">
        <v>47</v>
      </c>
      <c r="AA70" s="3" t="s">
        <v>121</v>
      </c>
      <c r="AB70" s="5" t="s">
        <v>46</v>
      </c>
      <c r="AC70" s="3" t="s">
        <v>2525</v>
      </c>
      <c r="AD70" s="3" t="s">
        <v>80</v>
      </c>
      <c r="AE70" s="3" t="s">
        <v>67</v>
      </c>
      <c r="AF70" s="5" t="s">
        <v>297</v>
      </c>
      <c r="AG70" s="3" t="s">
        <v>709</v>
      </c>
      <c r="AH70" s="5" t="s">
        <v>4488</v>
      </c>
      <c r="AI70" s="3" t="s">
        <v>4489</v>
      </c>
      <c r="AK70" s="16">
        <f t="shared" si="5"/>
        <v>-42.589999999999918</v>
      </c>
      <c r="AL70" t="str">
        <f t="shared" si="6"/>
        <v xml:space="preserve">  </v>
      </c>
      <c r="AN70" s="23">
        <f t="shared" si="7"/>
        <v>-0.3322704471638987</v>
      </c>
      <c r="AQ70" s="25">
        <f t="shared" ref="AQ70:AQ79" si="8">1-_xlfn.NORM.S.DIST(AN70,TRUE)</f>
        <v>0.63015747341542683</v>
      </c>
      <c r="AR70" s="41">
        <f t="shared" ref="AR70:AR79" si="9">1/AQ70</f>
        <v>1.5869049280333729</v>
      </c>
    </row>
    <row r="71" spans="1:44" x14ac:dyDescent="0.25">
      <c r="A71" s="3" t="s">
        <v>476</v>
      </c>
      <c r="B71" s="4" t="s">
        <v>4490</v>
      </c>
      <c r="C71" s="3" t="s">
        <v>4491</v>
      </c>
      <c r="D71" s="3" t="s">
        <v>186</v>
      </c>
      <c r="E71" s="3" t="s">
        <v>42</v>
      </c>
      <c r="F71" s="3" t="s">
        <v>80</v>
      </c>
      <c r="G71" s="3" t="s">
        <v>42</v>
      </c>
      <c r="H71" s="5" t="s">
        <v>46</v>
      </c>
      <c r="I71" s="3" t="s">
        <v>46</v>
      </c>
      <c r="J71" s="3" t="s">
        <v>47</v>
      </c>
      <c r="K71" s="3" t="s">
        <v>143</v>
      </c>
      <c r="L71" s="5" t="s">
        <v>80</v>
      </c>
      <c r="M71" s="3" t="s">
        <v>47</v>
      </c>
      <c r="N71" s="3" t="s">
        <v>80</v>
      </c>
      <c r="O71" s="3" t="s">
        <v>38</v>
      </c>
      <c r="P71" s="5" t="s">
        <v>40</v>
      </c>
      <c r="Q71" s="3" t="s">
        <v>40</v>
      </c>
      <c r="R71" s="3" t="s">
        <v>40</v>
      </c>
      <c r="S71" s="3" t="s">
        <v>50</v>
      </c>
      <c r="T71" s="5" t="s">
        <v>46</v>
      </c>
      <c r="U71" s="3" t="s">
        <v>2518</v>
      </c>
      <c r="V71" s="3" t="s">
        <v>80</v>
      </c>
      <c r="W71" s="3" t="s">
        <v>176</v>
      </c>
      <c r="X71" s="5" t="s">
        <v>47</v>
      </c>
      <c r="Y71" s="3" t="s">
        <v>47</v>
      </c>
      <c r="Z71" s="3" t="s">
        <v>80</v>
      </c>
      <c r="AA71" s="3" t="s">
        <v>121</v>
      </c>
      <c r="AB71" s="5" t="s">
        <v>46</v>
      </c>
      <c r="AC71" s="3" t="s">
        <v>80</v>
      </c>
      <c r="AD71" s="3" t="s">
        <v>80</v>
      </c>
      <c r="AE71" s="3" t="s">
        <v>176</v>
      </c>
      <c r="AF71" s="5" t="s">
        <v>2894</v>
      </c>
      <c r="AG71" s="3" t="s">
        <v>184</v>
      </c>
      <c r="AH71" s="5" t="s">
        <v>4492</v>
      </c>
      <c r="AI71" s="3" t="s">
        <v>42</v>
      </c>
      <c r="AK71" s="16">
        <f t="shared" si="5"/>
        <v>0</v>
      </c>
      <c r="AL71" t="str">
        <f t="shared" si="6"/>
        <v xml:space="preserve">  </v>
      </c>
      <c r="AN71" s="23">
        <f t="shared" si="7"/>
        <v>4.5206721841404451E-4</v>
      </c>
      <c r="AQ71" s="25">
        <f t="shared" si="8"/>
        <v>0.49981965127913397</v>
      </c>
      <c r="AR71" s="41">
        <f t="shared" si="9"/>
        <v>2.0007216551826423</v>
      </c>
    </row>
    <row r="72" spans="1:44" x14ac:dyDescent="0.25">
      <c r="A72" s="3" t="s">
        <v>71</v>
      </c>
      <c r="B72" s="4" t="s">
        <v>428</v>
      </c>
      <c r="C72" s="3" t="s">
        <v>42</v>
      </c>
      <c r="D72" s="3" t="s">
        <v>377</v>
      </c>
      <c r="E72" s="3" t="s">
        <v>4493</v>
      </c>
      <c r="F72" s="3" t="s">
        <v>85</v>
      </c>
      <c r="G72" s="3" t="s">
        <v>42</v>
      </c>
      <c r="H72" s="5" t="s">
        <v>47</v>
      </c>
      <c r="I72" s="3" t="s">
        <v>80</v>
      </c>
      <c r="J72" s="3" t="s">
        <v>47</v>
      </c>
      <c r="K72" s="3" t="s">
        <v>143</v>
      </c>
      <c r="L72" s="5" t="s">
        <v>47</v>
      </c>
      <c r="M72" s="3" t="s">
        <v>46</v>
      </c>
      <c r="N72" s="3" t="s">
        <v>40</v>
      </c>
      <c r="O72" s="3" t="s">
        <v>38</v>
      </c>
      <c r="P72" s="5" t="s">
        <v>40</v>
      </c>
      <c r="Q72" s="3" t="s">
        <v>40</v>
      </c>
      <c r="R72" s="3" t="s">
        <v>80</v>
      </c>
      <c r="S72" s="3" t="s">
        <v>50</v>
      </c>
      <c r="T72" s="5" t="s">
        <v>61</v>
      </c>
      <c r="U72" s="3" t="s">
        <v>46</v>
      </c>
      <c r="V72" s="3" t="s">
        <v>61</v>
      </c>
      <c r="W72" s="3" t="s">
        <v>81</v>
      </c>
      <c r="X72" s="5" t="s">
        <v>80</v>
      </c>
      <c r="Y72" s="3" t="s">
        <v>47</v>
      </c>
      <c r="Z72" s="3" t="s">
        <v>47</v>
      </c>
      <c r="AA72" s="3" t="s">
        <v>121</v>
      </c>
      <c r="AB72" s="5" t="s">
        <v>2525</v>
      </c>
      <c r="AC72" s="3" t="s">
        <v>80</v>
      </c>
      <c r="AD72" s="3" t="s">
        <v>80</v>
      </c>
      <c r="AE72" s="3" t="s">
        <v>315</v>
      </c>
      <c r="AF72" s="5" t="s">
        <v>3483</v>
      </c>
      <c r="AG72" s="3" t="s">
        <v>592</v>
      </c>
      <c r="AH72" s="5" t="s">
        <v>4494</v>
      </c>
      <c r="AI72" s="9" t="s">
        <v>4495</v>
      </c>
      <c r="AK72" s="16">
        <f t="shared" si="5"/>
        <v>-349.56999999999994</v>
      </c>
      <c r="AL72" t="str">
        <f t="shared" si="6"/>
        <v xml:space="preserve">  </v>
      </c>
      <c r="AN72" s="23">
        <f t="shared" si="7"/>
        <v>-2.7304662082599913</v>
      </c>
      <c r="AQ72" s="25">
        <f t="shared" si="8"/>
        <v>0.99683775917560768</v>
      </c>
      <c r="AR72" s="41">
        <f t="shared" si="9"/>
        <v>1.0031722723134078</v>
      </c>
    </row>
    <row r="73" spans="1:44" x14ac:dyDescent="0.25">
      <c r="A73" s="3" t="s">
        <v>443</v>
      </c>
      <c r="B73" s="4" t="s">
        <v>4496</v>
      </c>
      <c r="C73" s="3" t="s">
        <v>42</v>
      </c>
      <c r="D73" s="3" t="s">
        <v>186</v>
      </c>
      <c r="E73" s="3" t="s">
        <v>4497</v>
      </c>
      <c r="F73" s="3" t="s">
        <v>322</v>
      </c>
      <c r="G73" s="3" t="s">
        <v>42</v>
      </c>
      <c r="H73" s="5" t="s">
        <v>47</v>
      </c>
      <c r="I73" s="3" t="s">
        <v>46</v>
      </c>
      <c r="J73" s="3" t="s">
        <v>47</v>
      </c>
      <c r="K73" s="3" t="s">
        <v>143</v>
      </c>
      <c r="L73" s="5" t="s">
        <v>80</v>
      </c>
      <c r="M73" s="3" t="s">
        <v>47</v>
      </c>
      <c r="N73" s="3" t="s">
        <v>80</v>
      </c>
      <c r="O73" s="3" t="s">
        <v>38</v>
      </c>
      <c r="P73" s="5" t="s">
        <v>40</v>
      </c>
      <c r="Q73" s="3" t="s">
        <v>40</v>
      </c>
      <c r="R73" s="3" t="s">
        <v>47</v>
      </c>
      <c r="S73" s="3" t="s">
        <v>50</v>
      </c>
      <c r="T73" s="5" t="s">
        <v>47</v>
      </c>
      <c r="U73" s="3" t="s">
        <v>46</v>
      </c>
      <c r="V73" s="3" t="s">
        <v>2524</v>
      </c>
      <c r="W73" s="3" t="s">
        <v>176</v>
      </c>
      <c r="X73" s="5" t="s">
        <v>2518</v>
      </c>
      <c r="Y73" s="3" t="s">
        <v>47</v>
      </c>
      <c r="Z73" s="3" t="s">
        <v>80</v>
      </c>
      <c r="AA73" s="3" t="s">
        <v>121</v>
      </c>
      <c r="AB73" s="5" t="s">
        <v>46</v>
      </c>
      <c r="AC73" s="3" t="s">
        <v>80</v>
      </c>
      <c r="AD73" s="3" t="s">
        <v>80</v>
      </c>
      <c r="AE73" s="3" t="s">
        <v>176</v>
      </c>
      <c r="AF73" s="5" t="s">
        <v>149</v>
      </c>
      <c r="AG73" s="3" t="s">
        <v>184</v>
      </c>
      <c r="AH73" s="5" t="s">
        <v>4498</v>
      </c>
      <c r="AI73" s="3" t="s">
        <v>4499</v>
      </c>
      <c r="AK73" s="16">
        <f t="shared" si="5"/>
        <v>-92.700000000000045</v>
      </c>
      <c r="AL73" t="str">
        <f t="shared" si="6"/>
        <v xml:space="preserve">  </v>
      </c>
      <c r="AN73" s="23">
        <f t="shared" si="7"/>
        <v>-0.72374086734933585</v>
      </c>
      <c r="AQ73" s="25">
        <f t="shared" si="8"/>
        <v>0.76538758074519653</v>
      </c>
      <c r="AR73" s="41">
        <f t="shared" si="9"/>
        <v>1.3065276013838376</v>
      </c>
    </row>
    <row r="74" spans="1:44" x14ac:dyDescent="0.25">
      <c r="A74" s="3" t="s">
        <v>795</v>
      </c>
      <c r="B74" s="4" t="s">
        <v>1522</v>
      </c>
      <c r="C74" s="3" t="s">
        <v>58</v>
      </c>
      <c r="D74" s="3" t="s">
        <v>115</v>
      </c>
      <c r="E74" s="3" t="s">
        <v>4500</v>
      </c>
      <c r="F74" s="3" t="s">
        <v>4501</v>
      </c>
      <c r="G74" s="3" t="s">
        <v>42</v>
      </c>
      <c r="H74" s="5" t="s">
        <v>46</v>
      </c>
      <c r="I74" s="3" t="s">
        <v>47</v>
      </c>
      <c r="J74" s="3" t="s">
        <v>47</v>
      </c>
      <c r="K74" s="3" t="s">
        <v>143</v>
      </c>
      <c r="L74" s="5" t="s">
        <v>47</v>
      </c>
      <c r="M74" s="3" t="s">
        <v>80</v>
      </c>
      <c r="N74" s="3" t="s">
        <v>80</v>
      </c>
      <c r="O74" s="3" t="s">
        <v>38</v>
      </c>
      <c r="P74" s="5" t="s">
        <v>40</v>
      </c>
      <c r="Q74" s="3" t="s">
        <v>40</v>
      </c>
      <c r="R74" s="3" t="s">
        <v>80</v>
      </c>
      <c r="S74" s="3" t="s">
        <v>50</v>
      </c>
      <c r="T74" s="5" t="s">
        <v>46</v>
      </c>
      <c r="U74" s="3" t="s">
        <v>48</v>
      </c>
      <c r="V74" s="3" t="s">
        <v>80</v>
      </c>
      <c r="W74" s="3" t="s">
        <v>176</v>
      </c>
      <c r="X74" s="5" t="s">
        <v>40</v>
      </c>
      <c r="Y74" s="3" t="s">
        <v>80</v>
      </c>
      <c r="Z74" s="3" t="s">
        <v>80</v>
      </c>
      <c r="AA74" s="3" t="s">
        <v>121</v>
      </c>
      <c r="AB74" s="5" t="s">
        <v>2525</v>
      </c>
      <c r="AC74" s="3" t="s">
        <v>80</v>
      </c>
      <c r="AD74" s="3" t="s">
        <v>80</v>
      </c>
      <c r="AE74" s="3" t="s">
        <v>176</v>
      </c>
      <c r="AF74" s="5" t="s">
        <v>3359</v>
      </c>
      <c r="AG74" s="3" t="s">
        <v>184</v>
      </c>
      <c r="AH74" s="5" t="s">
        <v>4502</v>
      </c>
      <c r="AI74" s="3" t="s">
        <v>2775</v>
      </c>
      <c r="AK74" s="16">
        <f t="shared" si="5"/>
        <v>111.90000000000009</v>
      </c>
      <c r="AL74" t="str">
        <f t="shared" si="6"/>
        <v xml:space="preserve">  </v>
      </c>
      <c r="AN74" s="23">
        <f t="shared" si="7"/>
        <v>0.8746396549005202</v>
      </c>
      <c r="AQ74" s="25">
        <f t="shared" si="8"/>
        <v>0.19088500199257441</v>
      </c>
      <c r="AR74" s="41">
        <f t="shared" si="9"/>
        <v>5.2387562645644676</v>
      </c>
    </row>
    <row r="75" spans="1:44" x14ac:dyDescent="0.25">
      <c r="A75" s="3" t="s">
        <v>856</v>
      </c>
      <c r="B75" s="4" t="s">
        <v>680</v>
      </c>
      <c r="C75" s="3" t="s">
        <v>42</v>
      </c>
      <c r="D75" s="3" t="s">
        <v>515</v>
      </c>
      <c r="E75" s="3" t="s">
        <v>4503</v>
      </c>
      <c r="F75" s="3" t="s">
        <v>4504</v>
      </c>
      <c r="G75" s="3" t="s">
        <v>42</v>
      </c>
      <c r="H75" s="5" t="s">
        <v>47</v>
      </c>
      <c r="I75" s="3" t="s">
        <v>46</v>
      </c>
      <c r="J75" s="3" t="s">
        <v>47</v>
      </c>
      <c r="K75" s="3" t="s">
        <v>143</v>
      </c>
      <c r="L75" s="5" t="s">
        <v>47</v>
      </c>
      <c r="M75" s="3" t="s">
        <v>47</v>
      </c>
      <c r="N75" s="3" t="s">
        <v>47</v>
      </c>
      <c r="O75" s="3" t="s">
        <v>38</v>
      </c>
      <c r="P75" s="5" t="s">
        <v>40</v>
      </c>
      <c r="Q75" s="3" t="s">
        <v>40</v>
      </c>
      <c r="R75" s="3" t="s">
        <v>47</v>
      </c>
      <c r="S75" s="3" t="s">
        <v>50</v>
      </c>
      <c r="T75" s="5" t="s">
        <v>61</v>
      </c>
      <c r="U75" s="3" t="s">
        <v>80</v>
      </c>
      <c r="V75" s="3" t="s">
        <v>47</v>
      </c>
      <c r="W75" s="3" t="s">
        <v>176</v>
      </c>
      <c r="X75" s="5" t="s">
        <v>47</v>
      </c>
      <c r="Y75" s="3" t="s">
        <v>47</v>
      </c>
      <c r="Z75" s="3" t="s">
        <v>80</v>
      </c>
      <c r="AA75" s="3" t="s">
        <v>121</v>
      </c>
      <c r="AB75" s="5" t="s">
        <v>46</v>
      </c>
      <c r="AC75" s="3" t="s">
        <v>80</v>
      </c>
      <c r="AD75" s="3" t="s">
        <v>80</v>
      </c>
      <c r="AE75" s="3" t="s">
        <v>176</v>
      </c>
      <c r="AF75" s="5" t="s">
        <v>128</v>
      </c>
      <c r="AG75" s="3" t="s">
        <v>184</v>
      </c>
      <c r="AH75" s="5" t="s">
        <v>4505</v>
      </c>
      <c r="AI75" s="3" t="s">
        <v>4506</v>
      </c>
      <c r="AK75" s="16">
        <f t="shared" si="5"/>
        <v>152.76</v>
      </c>
      <c r="AL75" t="str">
        <f t="shared" si="6"/>
        <v xml:space="preserve">  </v>
      </c>
      <c r="AN75" s="23">
        <f t="shared" si="7"/>
        <v>1.193847026059508</v>
      </c>
      <c r="AQ75" s="25">
        <f t="shared" si="8"/>
        <v>0.11626890627729236</v>
      </c>
      <c r="AR75" s="41">
        <f t="shared" si="9"/>
        <v>8.6007517574395784</v>
      </c>
    </row>
    <row r="76" spans="1:44" x14ac:dyDescent="0.25">
      <c r="A76" s="3" t="s">
        <v>489</v>
      </c>
      <c r="B76" s="4" t="s">
        <v>4507</v>
      </c>
      <c r="C76" s="3" t="s">
        <v>63</v>
      </c>
      <c r="D76" s="3" t="s">
        <v>140</v>
      </c>
      <c r="E76" s="3" t="s">
        <v>42</v>
      </c>
      <c r="F76" s="3" t="s">
        <v>80</v>
      </c>
      <c r="G76" s="3" t="s">
        <v>42</v>
      </c>
      <c r="H76" s="5" t="s">
        <v>47</v>
      </c>
      <c r="I76" s="3" t="s">
        <v>47</v>
      </c>
      <c r="J76" s="3" t="s">
        <v>47</v>
      </c>
      <c r="K76" s="3" t="s">
        <v>143</v>
      </c>
      <c r="L76" s="5" t="s">
        <v>47</v>
      </c>
      <c r="M76" s="3" t="s">
        <v>86</v>
      </c>
      <c r="N76" s="3" t="s">
        <v>47</v>
      </c>
      <c r="O76" s="3" t="s">
        <v>38</v>
      </c>
      <c r="P76" s="5" t="s">
        <v>40</v>
      </c>
      <c r="Q76" s="3" t="s">
        <v>86</v>
      </c>
      <c r="R76" s="3" t="s">
        <v>48</v>
      </c>
      <c r="S76" s="3" t="s">
        <v>368</v>
      </c>
      <c r="T76" s="5" t="s">
        <v>48</v>
      </c>
      <c r="U76" s="3" t="s">
        <v>80</v>
      </c>
      <c r="V76" s="3" t="s">
        <v>80</v>
      </c>
      <c r="W76" s="3" t="s">
        <v>176</v>
      </c>
      <c r="X76" s="5" t="s">
        <v>48</v>
      </c>
      <c r="Y76" s="3" t="s">
        <v>47</v>
      </c>
      <c r="Z76" s="3" t="s">
        <v>47</v>
      </c>
      <c r="AA76" s="3" t="s">
        <v>121</v>
      </c>
      <c r="AB76" s="5" t="s">
        <v>2525</v>
      </c>
      <c r="AC76" s="3" t="s">
        <v>80</v>
      </c>
      <c r="AD76" s="3" t="s">
        <v>80</v>
      </c>
      <c r="AE76" s="3" t="s">
        <v>176</v>
      </c>
      <c r="AF76" s="5" t="s">
        <v>3521</v>
      </c>
      <c r="AG76" s="3" t="s">
        <v>215</v>
      </c>
      <c r="AH76" s="5" t="s">
        <v>4508</v>
      </c>
      <c r="AI76" s="3" t="s">
        <v>42</v>
      </c>
      <c r="AK76" s="16">
        <f t="shared" si="5"/>
        <v>0</v>
      </c>
      <c r="AL76" t="str">
        <f t="shared" si="6"/>
        <v xml:space="preserve">  </v>
      </c>
      <c r="AN76" s="23">
        <f t="shared" si="7"/>
        <v>4.5206721841404451E-4</v>
      </c>
      <c r="AQ76" s="25">
        <f t="shared" si="8"/>
        <v>0.49981965127913397</v>
      </c>
      <c r="AR76" s="41">
        <f t="shared" si="9"/>
        <v>2.0007216551826423</v>
      </c>
    </row>
    <row r="77" spans="1:44" x14ac:dyDescent="0.25">
      <c r="A77" s="3" t="s">
        <v>493</v>
      </c>
      <c r="B77" s="4" t="s">
        <v>2100</v>
      </c>
      <c r="C77" s="3" t="s">
        <v>42</v>
      </c>
      <c r="D77" s="3" t="s">
        <v>422</v>
      </c>
      <c r="E77" s="3" t="s">
        <v>4509</v>
      </c>
      <c r="F77" s="3" t="s">
        <v>1877</v>
      </c>
      <c r="G77" s="3" t="s">
        <v>42</v>
      </c>
      <c r="H77" s="5" t="s">
        <v>47</v>
      </c>
      <c r="I77" s="3" t="s">
        <v>47</v>
      </c>
      <c r="J77" s="3" t="s">
        <v>47</v>
      </c>
      <c r="K77" s="3" t="s">
        <v>143</v>
      </c>
      <c r="L77" s="5" t="s">
        <v>80</v>
      </c>
      <c r="M77" s="3" t="s">
        <v>47</v>
      </c>
      <c r="N77" s="3" t="s">
        <v>80</v>
      </c>
      <c r="O77" s="3" t="s">
        <v>38</v>
      </c>
      <c r="P77" s="5" t="s">
        <v>40</v>
      </c>
      <c r="Q77" s="3" t="s">
        <v>40</v>
      </c>
      <c r="R77" s="3" t="s">
        <v>48</v>
      </c>
      <c r="S77" s="3" t="s">
        <v>223</v>
      </c>
      <c r="T77" s="5" t="s">
        <v>47</v>
      </c>
      <c r="U77" s="3" t="s">
        <v>46</v>
      </c>
      <c r="V77" s="3" t="s">
        <v>86</v>
      </c>
      <c r="W77" s="3" t="s">
        <v>176</v>
      </c>
      <c r="X77" s="5" t="s">
        <v>80</v>
      </c>
      <c r="Y77" s="3" t="s">
        <v>80</v>
      </c>
      <c r="Z77" s="3" t="s">
        <v>80</v>
      </c>
      <c r="AA77" s="3" t="s">
        <v>121</v>
      </c>
      <c r="AB77" s="5" t="s">
        <v>2525</v>
      </c>
      <c r="AC77" s="3" t="s">
        <v>80</v>
      </c>
      <c r="AD77" s="3" t="s">
        <v>80</v>
      </c>
      <c r="AE77" s="3" t="s">
        <v>176</v>
      </c>
      <c r="AF77" s="5" t="s">
        <v>4510</v>
      </c>
      <c r="AG77" s="3" t="s">
        <v>200</v>
      </c>
      <c r="AH77" s="5" t="s">
        <v>4511</v>
      </c>
      <c r="AI77" s="3" t="s">
        <v>4512</v>
      </c>
      <c r="AK77" s="16">
        <f t="shared" si="5"/>
        <v>-175.36999999999989</v>
      </c>
      <c r="AL77" t="str">
        <f t="shared" si="6"/>
        <v xml:space="preserve">  </v>
      </c>
      <c r="AN77" s="23">
        <f t="shared" si="7"/>
        <v>-1.369577220107866</v>
      </c>
      <c r="AQ77" s="25">
        <f t="shared" si="8"/>
        <v>0.91459054270923879</v>
      </c>
      <c r="AR77" s="41">
        <f t="shared" si="9"/>
        <v>1.0933854586313103</v>
      </c>
    </row>
    <row r="78" spans="1:44" x14ac:dyDescent="0.25">
      <c r="A78" s="3" t="s">
        <v>497</v>
      </c>
      <c r="B78" s="4" t="s">
        <v>4513</v>
      </c>
      <c r="C78" s="3" t="s">
        <v>63</v>
      </c>
      <c r="D78" s="3" t="s">
        <v>140</v>
      </c>
      <c r="E78" s="3" t="s">
        <v>42</v>
      </c>
      <c r="F78" s="3" t="s">
        <v>80</v>
      </c>
      <c r="G78" s="3" t="s">
        <v>42</v>
      </c>
      <c r="H78" s="5" t="s">
        <v>47</v>
      </c>
      <c r="I78" s="3" t="s">
        <v>47</v>
      </c>
      <c r="J78" s="3" t="s">
        <v>47</v>
      </c>
      <c r="K78" s="3" t="s">
        <v>143</v>
      </c>
      <c r="L78" s="5" t="s">
        <v>80</v>
      </c>
      <c r="M78" s="3" t="s">
        <v>80</v>
      </c>
      <c r="N78" s="3" t="s">
        <v>80</v>
      </c>
      <c r="O78" s="3" t="s">
        <v>38</v>
      </c>
      <c r="P78" s="5" t="s">
        <v>40</v>
      </c>
      <c r="Q78" s="3" t="s">
        <v>40</v>
      </c>
      <c r="R78" s="3" t="s">
        <v>48</v>
      </c>
      <c r="S78" s="3" t="s">
        <v>50</v>
      </c>
      <c r="T78" s="5" t="s">
        <v>86</v>
      </c>
      <c r="U78" s="3" t="s">
        <v>80</v>
      </c>
      <c r="V78" s="3" t="s">
        <v>80</v>
      </c>
      <c r="W78" s="3" t="s">
        <v>176</v>
      </c>
      <c r="X78" s="5" t="s">
        <v>86</v>
      </c>
      <c r="Y78" s="3" t="s">
        <v>47</v>
      </c>
      <c r="Z78" s="3" t="s">
        <v>47</v>
      </c>
      <c r="AA78" s="3" t="s">
        <v>121</v>
      </c>
      <c r="AB78" s="5" t="s">
        <v>2525</v>
      </c>
      <c r="AC78" s="3" t="s">
        <v>80</v>
      </c>
      <c r="AD78" s="3" t="s">
        <v>80</v>
      </c>
      <c r="AE78" s="3" t="s">
        <v>176</v>
      </c>
      <c r="AF78" s="5" t="s">
        <v>3742</v>
      </c>
      <c r="AG78" s="3" t="s">
        <v>184</v>
      </c>
      <c r="AH78" s="5" t="s">
        <v>4514</v>
      </c>
      <c r="AI78" s="3" t="s">
        <v>42</v>
      </c>
      <c r="AK78" s="16">
        <f t="shared" si="5"/>
        <v>0</v>
      </c>
      <c r="AL78" t="str">
        <f t="shared" si="6"/>
        <v xml:space="preserve">  </v>
      </c>
      <c r="AN78" s="23">
        <f t="shared" si="7"/>
        <v>4.5206721841404451E-4</v>
      </c>
      <c r="AQ78" s="25">
        <f t="shared" si="8"/>
        <v>0.49981965127913397</v>
      </c>
      <c r="AR78" s="41">
        <f t="shared" si="9"/>
        <v>2.0007216551826423</v>
      </c>
    </row>
    <row r="79" spans="1:44" x14ac:dyDescent="0.25">
      <c r="A79" s="3" t="s">
        <v>91</v>
      </c>
      <c r="B79" s="4" t="s">
        <v>1768</v>
      </c>
      <c r="C79" s="3" t="s">
        <v>278</v>
      </c>
      <c r="D79" s="3" t="s">
        <v>1103</v>
      </c>
      <c r="E79" s="3" t="s">
        <v>42</v>
      </c>
      <c r="F79" s="3" t="s">
        <v>80</v>
      </c>
      <c r="G79" s="3" t="s">
        <v>42</v>
      </c>
      <c r="H79" s="5" t="s">
        <v>47</v>
      </c>
      <c r="I79" s="3" t="s">
        <v>47</v>
      </c>
      <c r="J79" s="3" t="s">
        <v>47</v>
      </c>
      <c r="K79" s="3" t="s">
        <v>143</v>
      </c>
      <c r="L79" s="5" t="s">
        <v>47</v>
      </c>
      <c r="M79" s="3" t="s">
        <v>47</v>
      </c>
      <c r="N79" s="3" t="s">
        <v>47</v>
      </c>
      <c r="O79" s="3" t="s">
        <v>38</v>
      </c>
      <c r="P79" s="5" t="s">
        <v>40</v>
      </c>
      <c r="Q79" s="3" t="s">
        <v>40</v>
      </c>
      <c r="R79" s="3" t="s">
        <v>40</v>
      </c>
      <c r="S79" s="3" t="s">
        <v>50</v>
      </c>
      <c r="T79" s="5" t="s">
        <v>46</v>
      </c>
      <c r="U79" s="3" t="s">
        <v>47</v>
      </c>
      <c r="V79" s="3" t="s">
        <v>2524</v>
      </c>
      <c r="W79" s="3" t="s">
        <v>176</v>
      </c>
      <c r="X79" s="5" t="s">
        <v>47</v>
      </c>
      <c r="Y79" s="3" t="s">
        <v>47</v>
      </c>
      <c r="Z79" s="3" t="s">
        <v>47</v>
      </c>
      <c r="AA79" s="3" t="s">
        <v>121</v>
      </c>
      <c r="AB79" s="5" t="s">
        <v>2525</v>
      </c>
      <c r="AC79" s="3" t="s">
        <v>80</v>
      </c>
      <c r="AD79" s="3" t="s">
        <v>80</v>
      </c>
      <c r="AE79" s="3" t="s">
        <v>176</v>
      </c>
      <c r="AF79" s="5" t="s">
        <v>108</v>
      </c>
      <c r="AG79" s="3" t="s">
        <v>184</v>
      </c>
      <c r="AH79" s="5" t="s">
        <v>4515</v>
      </c>
      <c r="AI79" s="3" t="s">
        <v>42</v>
      </c>
      <c r="AK79" s="16">
        <f t="shared" si="5"/>
        <v>0</v>
      </c>
      <c r="AL79" t="str">
        <f t="shared" si="6"/>
        <v xml:space="preserve">  </v>
      </c>
      <c r="AN79" s="23">
        <f t="shared" si="7"/>
        <v>4.5206721841404451E-4</v>
      </c>
      <c r="AQ79" s="25">
        <f t="shared" si="8"/>
        <v>0.49981965127913397</v>
      </c>
      <c r="AR79" s="41">
        <f t="shared" si="9"/>
        <v>2.0007216551826423</v>
      </c>
    </row>
    <row r="80" spans="1:44" x14ac:dyDescent="0.25">
      <c r="A80" s="67" t="s">
        <v>4516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</row>
    <row r="81" spans="1:35" x14ac:dyDescent="0.25">
      <c r="A81" s="66" t="s">
        <v>162</v>
      </c>
      <c r="B81" s="66"/>
      <c r="C81" s="66"/>
      <c r="D81" s="66"/>
      <c r="E81" s="66"/>
      <c r="F81" s="66"/>
      <c r="G81" s="66"/>
      <c r="H81" s="66"/>
    </row>
    <row r="85" spans="1:35" x14ac:dyDescent="0.25">
      <c r="A85" t="s">
        <v>42</v>
      </c>
      <c r="B85" t="s">
        <v>42</v>
      </c>
      <c r="C85" t="s">
        <v>42</v>
      </c>
      <c r="D85" t="s">
        <v>42</v>
      </c>
      <c r="E85" t="s">
        <v>42</v>
      </c>
      <c r="F85" t="s">
        <v>42</v>
      </c>
      <c r="G85" t="s">
        <v>42</v>
      </c>
      <c r="H85" t="s">
        <v>42</v>
      </c>
      <c r="I85" t="s">
        <v>42</v>
      </c>
      <c r="J85" t="s">
        <v>42</v>
      </c>
      <c r="K85" t="s">
        <v>42</v>
      </c>
      <c r="L85" t="s">
        <v>42</v>
      </c>
      <c r="M85" t="s">
        <v>42</v>
      </c>
      <c r="N85" t="s">
        <v>42</v>
      </c>
      <c r="O85" t="s">
        <v>42</v>
      </c>
      <c r="P85" t="s">
        <v>42</v>
      </c>
      <c r="Q85" t="s">
        <v>42</v>
      </c>
      <c r="R85" t="s">
        <v>42</v>
      </c>
      <c r="S85" t="s">
        <v>42</v>
      </c>
      <c r="T85" t="s">
        <v>42</v>
      </c>
      <c r="U85" t="s">
        <v>42</v>
      </c>
      <c r="V85" t="s">
        <v>42</v>
      </c>
      <c r="W85" t="s">
        <v>42</v>
      </c>
      <c r="X85" t="s">
        <v>42</v>
      </c>
      <c r="Y85" t="s">
        <v>42</v>
      </c>
      <c r="Z85" t="s">
        <v>42</v>
      </c>
      <c r="AA85" t="s">
        <v>42</v>
      </c>
      <c r="AB85" t="s">
        <v>42</v>
      </c>
      <c r="AC85" t="s">
        <v>42</v>
      </c>
      <c r="AD85" t="s">
        <v>42</v>
      </c>
      <c r="AE85" t="s">
        <v>42</v>
      </c>
      <c r="AF85" t="s">
        <v>42</v>
      </c>
      <c r="AG85" t="s">
        <v>42</v>
      </c>
      <c r="AH85" t="s">
        <v>42</v>
      </c>
      <c r="AI8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0:AI80"/>
    <mergeCell ref="A81:H81"/>
    <mergeCell ref="P2:S2"/>
    <mergeCell ref="T2:W2"/>
    <mergeCell ref="X2:AA2"/>
    <mergeCell ref="AB2:AE2"/>
    <mergeCell ref="AF2:AG2"/>
    <mergeCell ref="AH2:AH4"/>
  </mergeCells>
  <conditionalFormatting sqref="AK5:AK79">
    <cfRule type="cellIs" dxfId="44" priority="3" operator="lessThan">
      <formula>200</formula>
    </cfRule>
    <cfRule type="cellIs" dxfId="43" priority="4" operator="between">
      <formula>200</formula>
      <formula>300</formula>
    </cfRule>
    <cfRule type="cellIs" dxfId="42" priority="5" operator="between">
      <formula>300</formula>
      <formula>400</formula>
    </cfRule>
    <cfRule type="cellIs" dxfId="41" priority="6" operator="greaterThan">
      <formula>400</formula>
    </cfRule>
  </conditionalFormatting>
  <conditionalFormatting sqref="AN5:AN79">
    <cfRule type="cellIs" dxfId="40" priority="9" operator="lessThan">
      <formula>2</formula>
    </cfRule>
    <cfRule type="cellIs" dxfId="39" priority="10" operator="between">
      <formula>2</formula>
      <formula>3</formula>
    </cfRule>
    <cfRule type="cellIs" dxfId="38" priority="11" operator="between">
      <formula>3</formula>
      <formula>100</formula>
    </cfRule>
  </conditionalFormatting>
  <conditionalFormatting sqref="AQ5:AQ79">
    <cfRule type="cellIs" dxfId="37" priority="1" operator="lessThan">
      <formula>0.01</formula>
    </cfRule>
    <cfRule type="cellIs" dxfId="36" priority="2" operator="between">
      <formula>0.01</formula>
      <formula>0.02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70AB-40C9-474B-8560-7AB36D5BF7FD}">
  <dimension ref="A1:AR65"/>
  <sheetViews>
    <sheetView topLeftCell="D1" workbookViewId="0">
      <selection activeCell="AR5" sqref="AQ4:AR5"/>
    </sheetView>
  </sheetViews>
  <sheetFormatPr defaultRowHeight="15" x14ac:dyDescent="0.25"/>
  <cols>
    <col min="1" max="1" width="5.5703125" customWidth="1"/>
    <col min="2" max="2" width="20.285156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5.140625" customWidth="1"/>
    <col min="23" max="23" width="3" customWidth="1"/>
    <col min="24" max="26" width="4.7109375" customWidth="1"/>
    <col min="27" max="27" width="3" customWidth="1"/>
    <col min="28" max="30" width="4.8554687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4833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16</v>
      </c>
      <c r="R3" s="2" t="s">
        <v>16</v>
      </c>
      <c r="S3" s="2" t="s">
        <v>19</v>
      </c>
      <c r="T3" s="1" t="s">
        <v>6483</v>
      </c>
      <c r="U3" s="2" t="s">
        <v>2495</v>
      </c>
      <c r="V3" s="2" t="s">
        <v>2494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174</v>
      </c>
      <c r="AC3" s="2" t="s">
        <v>18</v>
      </c>
      <c r="AD3" s="2" t="s">
        <v>175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353</v>
      </c>
      <c r="C5" s="3" t="s">
        <v>42</v>
      </c>
      <c r="D5" s="3" t="s">
        <v>354</v>
      </c>
      <c r="E5" s="3" t="s">
        <v>4834</v>
      </c>
      <c r="F5" s="3" t="s">
        <v>61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2518</v>
      </c>
      <c r="O5" s="3" t="s">
        <v>38</v>
      </c>
      <c r="P5" s="5" t="s">
        <v>46</v>
      </c>
      <c r="Q5" s="3" t="s">
        <v>46</v>
      </c>
      <c r="R5" s="3" t="s">
        <v>2518</v>
      </c>
      <c r="S5" s="3" t="s">
        <v>50</v>
      </c>
      <c r="T5" s="5" t="s">
        <v>46</v>
      </c>
      <c r="U5" s="3" t="s">
        <v>46</v>
      </c>
      <c r="V5" s="3" t="s">
        <v>46</v>
      </c>
      <c r="W5" s="3" t="s">
        <v>213</v>
      </c>
      <c r="X5" s="5" t="s">
        <v>46</v>
      </c>
      <c r="Y5" s="3" t="s">
        <v>46</v>
      </c>
      <c r="Z5" s="3" t="s">
        <v>2518</v>
      </c>
      <c r="AA5" s="3" t="s">
        <v>78</v>
      </c>
      <c r="AB5" s="5" t="s">
        <v>46</v>
      </c>
      <c r="AC5" s="3" t="s">
        <v>46</v>
      </c>
      <c r="AD5" s="3" t="s">
        <v>47</v>
      </c>
      <c r="AE5" s="3" t="s">
        <v>176</v>
      </c>
      <c r="AF5" s="5" t="s">
        <v>4835</v>
      </c>
      <c r="AG5" s="3" t="s">
        <v>950</v>
      </c>
      <c r="AH5" s="5" t="s">
        <v>4836</v>
      </c>
      <c r="AI5" s="3" t="s">
        <v>4837</v>
      </c>
      <c r="AK5" s="16">
        <f>IF(OR(E5="", ISBLANK(E5)), AH5-AH5,AH5-E5)</f>
        <v>178.55999999999995</v>
      </c>
      <c r="AL5" t="str">
        <f>IF(AK5&gt;300,B5,"  ")</f>
        <v xml:space="preserve">  </v>
      </c>
      <c r="AN5" s="23">
        <f>(AK5-$AO$5)/$AP$5</f>
        <v>1.3885264004892788</v>
      </c>
      <c r="AO5" s="21">
        <f>AVERAGE(AK5:AK57)</f>
        <v>2.1509433962291779E-2</v>
      </c>
      <c r="AP5" s="19">
        <f>_xlfn.STDEV.P(AK5:AK57)</f>
        <v>128.58127184555192</v>
      </c>
      <c r="AQ5" s="25">
        <f>1-_xlfn.NORM.S.DIST(AN5,TRUE)</f>
        <v>8.2488405687762278E-2</v>
      </c>
      <c r="AR5" s="41">
        <f>1/AQ5</f>
        <v>12.122915840866552</v>
      </c>
    </row>
    <row r="6" spans="1:44" x14ac:dyDescent="0.25">
      <c r="A6" s="3" t="s">
        <v>48</v>
      </c>
      <c r="B6" s="4" t="s">
        <v>198</v>
      </c>
      <c r="C6" s="3" t="s">
        <v>42</v>
      </c>
      <c r="D6" s="3" t="s">
        <v>186</v>
      </c>
      <c r="E6" s="3" t="s">
        <v>4838</v>
      </c>
      <c r="F6" s="3" t="s">
        <v>40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2519</v>
      </c>
      <c r="N6" s="3" t="s">
        <v>47</v>
      </c>
      <c r="O6" s="3" t="s">
        <v>38</v>
      </c>
      <c r="P6" s="6" t="s">
        <v>46</v>
      </c>
      <c r="Q6" s="7" t="s">
        <v>46</v>
      </c>
      <c r="R6" s="7" t="s">
        <v>46</v>
      </c>
      <c r="S6" s="7" t="s">
        <v>50</v>
      </c>
      <c r="T6" s="5" t="s">
        <v>46</v>
      </c>
      <c r="U6" s="3" t="s">
        <v>46</v>
      </c>
      <c r="V6" s="3" t="s">
        <v>4182</v>
      </c>
      <c r="W6" s="3" t="s">
        <v>176</v>
      </c>
      <c r="X6" s="5" t="s">
        <v>46</v>
      </c>
      <c r="Y6" s="3" t="s">
        <v>46</v>
      </c>
      <c r="Z6" s="3" t="s">
        <v>2703</v>
      </c>
      <c r="AA6" s="3" t="s">
        <v>121</v>
      </c>
      <c r="AB6" s="5" t="s">
        <v>46</v>
      </c>
      <c r="AC6" s="3" t="s">
        <v>46</v>
      </c>
      <c r="AD6" s="3" t="s">
        <v>47</v>
      </c>
      <c r="AE6" s="3" t="s">
        <v>176</v>
      </c>
      <c r="AF6" s="5" t="s">
        <v>263</v>
      </c>
      <c r="AG6" s="3" t="s">
        <v>184</v>
      </c>
      <c r="AH6" s="5" t="s">
        <v>4839</v>
      </c>
      <c r="AI6" s="3" t="s">
        <v>4840</v>
      </c>
      <c r="AK6" s="16">
        <f t="shared" ref="AK6:AK22" si="0">IF(OR(E6="", ISBLANK(E6)), AH6-AH6,AH6-E6)</f>
        <v>-4.5599999999999454</v>
      </c>
      <c r="AL6" t="str">
        <f t="shared" ref="AL6:AL22" si="1">IF(AK6&gt;300,B6,"  ")</f>
        <v xml:space="preserve">  </v>
      </c>
      <c r="AN6" s="23">
        <f t="shared" ref="AN6:AN22" si="2">(AK6-$AO$5)/$AP$5</f>
        <v>-3.5631234379649109E-2</v>
      </c>
      <c r="AQ6" s="25">
        <f t="shared" ref="AQ6:AQ57" si="3">1-_xlfn.NORM.S.DIST(AN6,TRUE)</f>
        <v>0.51421179865258326</v>
      </c>
      <c r="AR6" s="41">
        <f t="shared" ref="AR6:AR57" si="4">1/AQ6</f>
        <v>1.9447239495872199</v>
      </c>
    </row>
    <row r="7" spans="1:44" x14ac:dyDescent="0.25">
      <c r="A7" s="3" t="s">
        <v>86</v>
      </c>
      <c r="B7" s="4" t="s">
        <v>41</v>
      </c>
      <c r="C7" s="3" t="s">
        <v>42</v>
      </c>
      <c r="D7" s="3" t="s">
        <v>43</v>
      </c>
      <c r="E7" s="3" t="s">
        <v>4841</v>
      </c>
      <c r="F7" s="3" t="s">
        <v>131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2524</v>
      </c>
      <c r="O7" s="3" t="s">
        <v>38</v>
      </c>
      <c r="P7" s="5" t="s">
        <v>46</v>
      </c>
      <c r="Q7" s="3" t="s">
        <v>46</v>
      </c>
      <c r="R7" s="3" t="s">
        <v>47</v>
      </c>
      <c r="S7" s="3" t="s">
        <v>50</v>
      </c>
      <c r="T7" s="6" t="s">
        <v>46</v>
      </c>
      <c r="U7" s="7" t="s">
        <v>46</v>
      </c>
      <c r="V7" s="7" t="s">
        <v>46</v>
      </c>
      <c r="W7" s="7" t="s">
        <v>293</v>
      </c>
      <c r="X7" s="5" t="s">
        <v>46</v>
      </c>
      <c r="Y7" s="3" t="s">
        <v>46</v>
      </c>
      <c r="Z7" s="3" t="s">
        <v>4842</v>
      </c>
      <c r="AA7" s="3" t="s">
        <v>194</v>
      </c>
      <c r="AB7" s="5" t="s">
        <v>46</v>
      </c>
      <c r="AC7" s="3" t="s">
        <v>46</v>
      </c>
      <c r="AD7" s="3" t="s">
        <v>47</v>
      </c>
      <c r="AE7" s="3" t="s">
        <v>176</v>
      </c>
      <c r="AF7" s="5" t="s">
        <v>4843</v>
      </c>
      <c r="AG7" s="3" t="s">
        <v>4380</v>
      </c>
      <c r="AH7" s="5" t="s">
        <v>4844</v>
      </c>
      <c r="AI7" s="3" t="s">
        <v>4845</v>
      </c>
      <c r="AK7" s="16">
        <f t="shared" si="0"/>
        <v>213.99000000000024</v>
      </c>
      <c r="AL7" t="str">
        <f t="shared" si="1"/>
        <v xml:space="preserve">  </v>
      </c>
      <c r="AN7" s="23">
        <f t="shared" si="2"/>
        <v>1.6640719717180172</v>
      </c>
      <c r="AQ7" s="25">
        <f t="shared" si="3"/>
        <v>4.8049023720538209E-2</v>
      </c>
      <c r="AR7" s="41">
        <f t="shared" si="4"/>
        <v>20.812077386133389</v>
      </c>
    </row>
    <row r="8" spans="1:44" x14ac:dyDescent="0.25">
      <c r="A8" s="3" t="s">
        <v>61</v>
      </c>
      <c r="B8" s="4" t="s">
        <v>185</v>
      </c>
      <c r="C8" s="3" t="s">
        <v>63</v>
      </c>
      <c r="D8" s="3" t="s">
        <v>186</v>
      </c>
      <c r="E8" s="3" t="s">
        <v>4846</v>
      </c>
      <c r="F8" s="3" t="s">
        <v>236</v>
      </c>
      <c r="G8" s="3" t="s">
        <v>111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2519</v>
      </c>
      <c r="N8" s="3" t="s">
        <v>47</v>
      </c>
      <c r="O8" s="3" t="s">
        <v>38</v>
      </c>
      <c r="P8" s="5" t="s">
        <v>46</v>
      </c>
      <c r="Q8" s="3" t="s">
        <v>46</v>
      </c>
      <c r="R8" s="3" t="s">
        <v>40</v>
      </c>
      <c r="S8" s="3" t="s">
        <v>50</v>
      </c>
      <c r="T8" s="5" t="s">
        <v>46</v>
      </c>
      <c r="U8" s="3" t="s">
        <v>4847</v>
      </c>
      <c r="V8" s="3" t="s">
        <v>47</v>
      </c>
      <c r="W8" s="3" t="s">
        <v>176</v>
      </c>
      <c r="X8" s="6" t="s">
        <v>46</v>
      </c>
      <c r="Y8" s="7" t="s">
        <v>46</v>
      </c>
      <c r="Z8" s="7" t="s">
        <v>46</v>
      </c>
      <c r="AA8" s="7" t="s">
        <v>121</v>
      </c>
      <c r="AB8" s="5" t="s">
        <v>46</v>
      </c>
      <c r="AC8" s="3" t="s">
        <v>46</v>
      </c>
      <c r="AD8" s="3" t="s">
        <v>46</v>
      </c>
      <c r="AE8" s="3" t="s">
        <v>176</v>
      </c>
      <c r="AF8" s="5" t="s">
        <v>4848</v>
      </c>
      <c r="AG8" s="3" t="s">
        <v>184</v>
      </c>
      <c r="AH8" s="5" t="s">
        <v>4849</v>
      </c>
      <c r="AI8" s="8" t="s">
        <v>4850</v>
      </c>
      <c r="AK8" s="16">
        <f t="shared" si="0"/>
        <v>289</v>
      </c>
      <c r="AL8" t="str">
        <f t="shared" si="1"/>
        <v xml:space="preserve">  </v>
      </c>
      <c r="AN8" s="23">
        <f t="shared" si="2"/>
        <v>2.2474384209945462</v>
      </c>
      <c r="AQ8" s="25">
        <f t="shared" si="3"/>
        <v>1.2306010941176559E-2</v>
      </c>
      <c r="AR8" s="41">
        <f t="shared" si="4"/>
        <v>81.261101162680376</v>
      </c>
    </row>
    <row r="9" spans="1:44" x14ac:dyDescent="0.25">
      <c r="A9" s="3" t="s">
        <v>46</v>
      </c>
      <c r="B9" s="4" t="s">
        <v>2793</v>
      </c>
      <c r="C9" s="3" t="s">
        <v>42</v>
      </c>
      <c r="D9" s="3" t="s">
        <v>380</v>
      </c>
      <c r="E9" s="3" t="s">
        <v>4851</v>
      </c>
      <c r="F9" s="3" t="s">
        <v>56</v>
      </c>
      <c r="G9" s="3" t="s">
        <v>45</v>
      </c>
      <c r="H9" s="5" t="s">
        <v>46</v>
      </c>
      <c r="I9" s="3" t="s">
        <v>46</v>
      </c>
      <c r="J9" s="3" t="s">
        <v>46</v>
      </c>
      <c r="K9" s="3" t="s">
        <v>143</v>
      </c>
      <c r="L9" s="6" t="s">
        <v>46</v>
      </c>
      <c r="M9" s="7" t="s">
        <v>46</v>
      </c>
      <c r="N9" s="7" t="s">
        <v>46</v>
      </c>
      <c r="O9" s="7" t="s">
        <v>355</v>
      </c>
      <c r="P9" s="5" t="s">
        <v>46</v>
      </c>
      <c r="Q9" s="3" t="s">
        <v>2524</v>
      </c>
      <c r="R9" s="3" t="s">
        <v>47</v>
      </c>
      <c r="S9" s="3" t="s">
        <v>50</v>
      </c>
      <c r="T9" s="5" t="s">
        <v>46</v>
      </c>
      <c r="U9" s="3" t="s">
        <v>48</v>
      </c>
      <c r="V9" s="3" t="s">
        <v>47</v>
      </c>
      <c r="W9" s="3" t="s">
        <v>176</v>
      </c>
      <c r="X9" s="5" t="s">
        <v>46</v>
      </c>
      <c r="Y9" s="3" t="s">
        <v>46</v>
      </c>
      <c r="Z9" s="3" t="s">
        <v>4847</v>
      </c>
      <c r="AA9" s="3" t="s">
        <v>856</v>
      </c>
      <c r="AB9" s="5" t="s">
        <v>46</v>
      </c>
      <c r="AC9" s="3" t="s">
        <v>46</v>
      </c>
      <c r="AD9" s="3" t="s">
        <v>47</v>
      </c>
      <c r="AE9" s="3" t="s">
        <v>176</v>
      </c>
      <c r="AF9" s="5" t="s">
        <v>4852</v>
      </c>
      <c r="AG9" s="3" t="s">
        <v>197</v>
      </c>
      <c r="AH9" s="5" t="s">
        <v>4853</v>
      </c>
      <c r="AI9" s="3" t="s">
        <v>2791</v>
      </c>
      <c r="AK9" s="16">
        <f t="shared" si="0"/>
        <v>33.710000000000036</v>
      </c>
      <c r="AL9" t="str">
        <f t="shared" si="1"/>
        <v xml:space="preserve">  </v>
      </c>
      <c r="AN9" s="23">
        <f t="shared" si="2"/>
        <v>0.26200153476863547</v>
      </c>
      <c r="AQ9" s="25">
        <f t="shared" si="3"/>
        <v>0.39666012946878304</v>
      </c>
      <c r="AR9" s="41">
        <f t="shared" si="4"/>
        <v>2.5210499510984996</v>
      </c>
    </row>
    <row r="10" spans="1:44" x14ac:dyDescent="0.25">
      <c r="A10" s="3" t="s">
        <v>76</v>
      </c>
      <c r="B10" s="4" t="s">
        <v>376</v>
      </c>
      <c r="C10" s="3" t="s">
        <v>42</v>
      </c>
      <c r="D10" s="3" t="s">
        <v>377</v>
      </c>
      <c r="E10" s="3" t="s">
        <v>4854</v>
      </c>
      <c r="F10" s="3" t="s">
        <v>146</v>
      </c>
      <c r="G10" s="3" t="s">
        <v>45</v>
      </c>
      <c r="H10" s="5" t="s">
        <v>46</v>
      </c>
      <c r="I10" s="3" t="s">
        <v>46</v>
      </c>
      <c r="J10" s="3" t="s">
        <v>47</v>
      </c>
      <c r="K10" s="3" t="s">
        <v>143</v>
      </c>
      <c r="L10" s="5" t="s">
        <v>46</v>
      </c>
      <c r="M10" s="3" t="s">
        <v>46</v>
      </c>
      <c r="N10" s="3" t="s">
        <v>47</v>
      </c>
      <c r="O10" s="3" t="s">
        <v>340</v>
      </c>
      <c r="P10" s="5" t="s">
        <v>46</v>
      </c>
      <c r="Q10" s="3" t="s">
        <v>61</v>
      </c>
      <c r="R10" s="3" t="s">
        <v>47</v>
      </c>
      <c r="S10" s="3" t="s">
        <v>50</v>
      </c>
      <c r="T10" s="5" t="s">
        <v>46</v>
      </c>
      <c r="U10" s="3" t="s">
        <v>46</v>
      </c>
      <c r="V10" s="3" t="s">
        <v>2523</v>
      </c>
      <c r="W10" s="3" t="s">
        <v>176</v>
      </c>
      <c r="X10" s="5" t="s">
        <v>46</v>
      </c>
      <c r="Y10" s="3" t="s">
        <v>46</v>
      </c>
      <c r="Z10" s="3" t="s">
        <v>47</v>
      </c>
      <c r="AA10" s="3" t="s">
        <v>121</v>
      </c>
      <c r="AB10" s="5" t="s">
        <v>46</v>
      </c>
      <c r="AC10" s="3" t="s">
        <v>46</v>
      </c>
      <c r="AD10" s="3" t="s">
        <v>47</v>
      </c>
      <c r="AE10" s="3" t="s">
        <v>176</v>
      </c>
      <c r="AF10" s="5" t="s">
        <v>2662</v>
      </c>
      <c r="AG10" s="3" t="s">
        <v>215</v>
      </c>
      <c r="AH10" s="5" t="s">
        <v>4855</v>
      </c>
      <c r="AI10" s="3" t="s">
        <v>4856</v>
      </c>
      <c r="AK10" s="16">
        <f t="shared" si="0"/>
        <v>44.710000000000036</v>
      </c>
      <c r="AL10" t="str">
        <f t="shared" si="1"/>
        <v xml:space="preserve">  </v>
      </c>
      <c r="AN10" s="23">
        <f t="shared" si="2"/>
        <v>0.34755054079505648</v>
      </c>
      <c r="AQ10" s="25">
        <f t="shared" si="3"/>
        <v>0.36408887793165523</v>
      </c>
      <c r="AR10" s="41">
        <f t="shared" si="4"/>
        <v>2.7465821139082269</v>
      </c>
    </row>
    <row r="11" spans="1:44" x14ac:dyDescent="0.25">
      <c r="A11" s="3" t="s">
        <v>83</v>
      </c>
      <c r="B11" s="4" t="s">
        <v>3830</v>
      </c>
      <c r="C11" s="3" t="s">
        <v>42</v>
      </c>
      <c r="D11" s="3" t="s">
        <v>422</v>
      </c>
      <c r="E11" s="3" t="s">
        <v>4857</v>
      </c>
      <c r="F11" s="3" t="s">
        <v>138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2519</v>
      </c>
      <c r="N11" s="3" t="s">
        <v>47</v>
      </c>
      <c r="O11" s="3" t="s">
        <v>38</v>
      </c>
      <c r="P11" s="5" t="s">
        <v>46</v>
      </c>
      <c r="Q11" s="3" t="s">
        <v>2524</v>
      </c>
      <c r="R11" s="3" t="s">
        <v>47</v>
      </c>
      <c r="S11" s="3" t="s">
        <v>50</v>
      </c>
      <c r="T11" s="5" t="s">
        <v>46</v>
      </c>
      <c r="U11" s="3" t="s">
        <v>46</v>
      </c>
      <c r="V11" s="3" t="s">
        <v>4273</v>
      </c>
      <c r="W11" s="3" t="s">
        <v>176</v>
      </c>
      <c r="X11" s="5" t="s">
        <v>46</v>
      </c>
      <c r="Y11" s="3" t="s">
        <v>2523</v>
      </c>
      <c r="Z11" s="3" t="s">
        <v>47</v>
      </c>
      <c r="AA11" s="3" t="s">
        <v>121</v>
      </c>
      <c r="AB11" s="5" t="s">
        <v>46</v>
      </c>
      <c r="AC11" s="3" t="s">
        <v>46</v>
      </c>
      <c r="AD11" s="3" t="s">
        <v>47</v>
      </c>
      <c r="AE11" s="3" t="s">
        <v>176</v>
      </c>
      <c r="AF11" s="5" t="s">
        <v>2666</v>
      </c>
      <c r="AG11" s="3" t="s">
        <v>184</v>
      </c>
      <c r="AH11" s="5" t="s">
        <v>4858</v>
      </c>
      <c r="AI11" s="3" t="s">
        <v>4859</v>
      </c>
      <c r="AK11" s="16">
        <f t="shared" si="0"/>
        <v>-30.190000000000055</v>
      </c>
      <c r="AL11" t="str">
        <f t="shared" si="1"/>
        <v xml:space="preserve">  </v>
      </c>
      <c r="AN11" s="23">
        <f t="shared" si="2"/>
        <v>-0.2349604184212109</v>
      </c>
      <c r="AQ11" s="25">
        <f t="shared" si="3"/>
        <v>0.59288027261059106</v>
      </c>
      <c r="AR11" s="41">
        <f t="shared" si="4"/>
        <v>1.6866811837013318</v>
      </c>
    </row>
    <row r="12" spans="1:44" x14ac:dyDescent="0.25">
      <c r="A12" s="3" t="s">
        <v>88</v>
      </c>
      <c r="B12" s="4" t="s">
        <v>398</v>
      </c>
      <c r="C12" s="3" t="s">
        <v>42</v>
      </c>
      <c r="D12" s="3" t="s">
        <v>395</v>
      </c>
      <c r="E12" s="3" t="s">
        <v>4860</v>
      </c>
      <c r="F12" s="3" t="s">
        <v>128</v>
      </c>
      <c r="G12" s="3" t="s">
        <v>45</v>
      </c>
      <c r="H12" s="5" t="s">
        <v>46</v>
      </c>
      <c r="I12" s="3" t="s">
        <v>46</v>
      </c>
      <c r="J12" s="3" t="s">
        <v>47</v>
      </c>
      <c r="K12" s="3" t="s">
        <v>128</v>
      </c>
      <c r="L12" s="5" t="s">
        <v>61</v>
      </c>
      <c r="M12" s="3" t="s">
        <v>47</v>
      </c>
      <c r="N12" s="3" t="s">
        <v>47</v>
      </c>
      <c r="O12" s="3" t="s">
        <v>38</v>
      </c>
      <c r="P12" s="5" t="s">
        <v>46</v>
      </c>
      <c r="Q12" s="3" t="s">
        <v>2565</v>
      </c>
      <c r="R12" s="3" t="s">
        <v>47</v>
      </c>
      <c r="S12" s="3" t="s">
        <v>50</v>
      </c>
      <c r="T12" s="5" t="s">
        <v>46</v>
      </c>
      <c r="U12" s="3" t="s">
        <v>46</v>
      </c>
      <c r="V12" s="3" t="s">
        <v>46</v>
      </c>
      <c r="W12" s="3" t="s">
        <v>67</v>
      </c>
      <c r="X12" s="5" t="s">
        <v>46</v>
      </c>
      <c r="Y12" s="3" t="s">
        <v>46</v>
      </c>
      <c r="Z12" s="3" t="s">
        <v>47</v>
      </c>
      <c r="AA12" s="3" t="s">
        <v>121</v>
      </c>
      <c r="AB12" s="6" t="s">
        <v>46</v>
      </c>
      <c r="AC12" s="7" t="s">
        <v>46</v>
      </c>
      <c r="AD12" s="7" t="s">
        <v>46</v>
      </c>
      <c r="AE12" s="7" t="s">
        <v>81</v>
      </c>
      <c r="AF12" s="5" t="s">
        <v>4768</v>
      </c>
      <c r="AG12" s="3" t="s">
        <v>191</v>
      </c>
      <c r="AH12" s="5" t="s">
        <v>4861</v>
      </c>
      <c r="AI12" s="3" t="s">
        <v>4862</v>
      </c>
      <c r="AK12" s="16">
        <f t="shared" si="0"/>
        <v>-54.510000000000218</v>
      </c>
      <c r="AL12" t="str">
        <f t="shared" si="1"/>
        <v xml:space="preserve">  </v>
      </c>
      <c r="AN12" s="23">
        <f t="shared" si="2"/>
        <v>-0.42410149356326304</v>
      </c>
      <c r="AQ12" s="25">
        <f t="shared" si="3"/>
        <v>0.66425410184480271</v>
      </c>
      <c r="AR12" s="41">
        <f t="shared" si="4"/>
        <v>1.5054479862792649</v>
      </c>
    </row>
    <row r="13" spans="1:44" x14ac:dyDescent="0.25">
      <c r="A13" s="3" t="s">
        <v>44</v>
      </c>
      <c r="B13" s="4" t="s">
        <v>4140</v>
      </c>
      <c r="C13" s="3" t="s">
        <v>42</v>
      </c>
      <c r="D13" s="3" t="s">
        <v>380</v>
      </c>
      <c r="E13" s="3" t="s">
        <v>4863</v>
      </c>
      <c r="F13" s="3" t="s">
        <v>279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128</v>
      </c>
      <c r="L13" s="5" t="s">
        <v>46</v>
      </c>
      <c r="M13" s="3" t="s">
        <v>61</v>
      </c>
      <c r="N13" s="3" t="s">
        <v>47</v>
      </c>
      <c r="O13" s="3" t="s">
        <v>38</v>
      </c>
      <c r="P13" s="5" t="s">
        <v>2524</v>
      </c>
      <c r="Q13" s="3" t="s">
        <v>47</v>
      </c>
      <c r="R13" s="3" t="s">
        <v>47</v>
      </c>
      <c r="S13" s="3" t="s">
        <v>60</v>
      </c>
      <c r="T13" s="5" t="s">
        <v>46</v>
      </c>
      <c r="U13" s="3" t="s">
        <v>46</v>
      </c>
      <c r="V13" s="3" t="s">
        <v>2523</v>
      </c>
      <c r="W13" s="3" t="s">
        <v>176</v>
      </c>
      <c r="X13" s="5" t="s">
        <v>46</v>
      </c>
      <c r="Y13" s="3" t="s">
        <v>46</v>
      </c>
      <c r="Z13" s="3" t="s">
        <v>47</v>
      </c>
      <c r="AA13" s="3" t="s">
        <v>121</v>
      </c>
      <c r="AB13" s="5" t="s">
        <v>46</v>
      </c>
      <c r="AC13" s="3" t="s">
        <v>46</v>
      </c>
      <c r="AD13" s="3" t="s">
        <v>47</v>
      </c>
      <c r="AE13" s="3" t="s">
        <v>176</v>
      </c>
      <c r="AF13" s="5" t="s">
        <v>4864</v>
      </c>
      <c r="AG13" s="3" t="s">
        <v>950</v>
      </c>
      <c r="AH13" s="5" t="s">
        <v>4865</v>
      </c>
      <c r="AI13" s="3" t="s">
        <v>4866</v>
      </c>
      <c r="AK13" s="16">
        <f t="shared" si="0"/>
        <v>70.480000000000018</v>
      </c>
      <c r="AL13" t="str">
        <f t="shared" si="1"/>
        <v xml:space="preserve">  </v>
      </c>
      <c r="AN13" s="23">
        <f t="shared" si="2"/>
        <v>0.54796853036786264</v>
      </c>
      <c r="AQ13" s="25">
        <f t="shared" si="3"/>
        <v>0.29185675568394176</v>
      </c>
      <c r="AR13" s="41">
        <f t="shared" si="4"/>
        <v>3.4263383681374244</v>
      </c>
    </row>
    <row r="14" spans="1:44" x14ac:dyDescent="0.25">
      <c r="A14" s="3" t="s">
        <v>98</v>
      </c>
      <c r="B14" s="4" t="s">
        <v>789</v>
      </c>
      <c r="C14" s="3" t="s">
        <v>42</v>
      </c>
      <c r="D14" s="3" t="s">
        <v>90</v>
      </c>
      <c r="E14" s="3" t="s">
        <v>4867</v>
      </c>
      <c r="F14" s="3" t="s">
        <v>208</v>
      </c>
      <c r="G14" s="3" t="s">
        <v>65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46</v>
      </c>
      <c r="M14" s="3" t="s">
        <v>46</v>
      </c>
      <c r="N14" s="3" t="s">
        <v>47</v>
      </c>
      <c r="O14" s="3" t="s">
        <v>38</v>
      </c>
      <c r="P14" s="5" t="s">
        <v>46</v>
      </c>
      <c r="Q14" s="3" t="s">
        <v>2519</v>
      </c>
      <c r="R14" s="3" t="s">
        <v>47</v>
      </c>
      <c r="S14" s="3" t="s">
        <v>50</v>
      </c>
      <c r="T14" s="5" t="s">
        <v>46</v>
      </c>
      <c r="U14" s="3" t="s">
        <v>2523</v>
      </c>
      <c r="V14" s="3" t="s">
        <v>47</v>
      </c>
      <c r="W14" s="3" t="s">
        <v>176</v>
      </c>
      <c r="X14" s="5" t="s">
        <v>46</v>
      </c>
      <c r="Y14" s="3" t="s">
        <v>47</v>
      </c>
      <c r="Z14" s="3" t="s">
        <v>47</v>
      </c>
      <c r="AA14" s="3" t="s">
        <v>121</v>
      </c>
      <c r="AB14" s="5" t="s">
        <v>46</v>
      </c>
      <c r="AC14" s="3" t="s">
        <v>46</v>
      </c>
      <c r="AD14" s="3" t="s">
        <v>47</v>
      </c>
      <c r="AE14" s="3" t="s">
        <v>176</v>
      </c>
      <c r="AF14" s="5" t="s">
        <v>2721</v>
      </c>
      <c r="AG14" s="3" t="s">
        <v>184</v>
      </c>
      <c r="AH14" s="5" t="s">
        <v>4868</v>
      </c>
      <c r="AI14" s="3" t="s">
        <v>4869</v>
      </c>
      <c r="AK14" s="16">
        <f t="shared" si="0"/>
        <v>13.269999999999982</v>
      </c>
      <c r="AL14" t="str">
        <f t="shared" si="1"/>
        <v xml:space="preserve">  </v>
      </c>
      <c r="AN14" s="23">
        <f t="shared" si="2"/>
        <v>0.10303592720681275</v>
      </c>
      <c r="AQ14" s="25">
        <f t="shared" si="3"/>
        <v>0.45896722844925519</v>
      </c>
      <c r="AR14" s="41">
        <f t="shared" si="4"/>
        <v>2.1788047991547681</v>
      </c>
    </row>
    <row r="15" spans="1:44" x14ac:dyDescent="0.25">
      <c r="A15" s="3" t="s">
        <v>104</v>
      </c>
      <c r="B15" s="4" t="s">
        <v>57</v>
      </c>
      <c r="C15" s="3" t="s">
        <v>42</v>
      </c>
      <c r="D15" s="3" t="s">
        <v>59</v>
      </c>
      <c r="E15" s="3" t="s">
        <v>4870</v>
      </c>
      <c r="F15" s="3" t="s">
        <v>64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64</v>
      </c>
      <c r="L15" s="5" t="s">
        <v>61</v>
      </c>
      <c r="M15" s="3" t="s">
        <v>47</v>
      </c>
      <c r="N15" s="3" t="s">
        <v>47</v>
      </c>
      <c r="O15" s="3" t="s">
        <v>38</v>
      </c>
      <c r="P15" s="5" t="s">
        <v>61</v>
      </c>
      <c r="Q15" s="3" t="s">
        <v>47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4847</v>
      </c>
      <c r="W15" s="3" t="s">
        <v>176</v>
      </c>
      <c r="X15" s="5" t="s">
        <v>46</v>
      </c>
      <c r="Y15" s="3" t="s">
        <v>46</v>
      </c>
      <c r="Z15" s="3" t="s">
        <v>4182</v>
      </c>
      <c r="AA15" s="3" t="s">
        <v>121</v>
      </c>
      <c r="AB15" s="5" t="s">
        <v>46</v>
      </c>
      <c r="AC15" s="3" t="s">
        <v>46</v>
      </c>
      <c r="AD15" s="3" t="s">
        <v>47</v>
      </c>
      <c r="AE15" s="3" t="s">
        <v>176</v>
      </c>
      <c r="AF15" s="5" t="s">
        <v>78</v>
      </c>
      <c r="AG15" s="3" t="s">
        <v>237</v>
      </c>
      <c r="AH15" s="5" t="s">
        <v>4871</v>
      </c>
      <c r="AI15" s="3" t="s">
        <v>4872</v>
      </c>
      <c r="AK15" s="16">
        <f t="shared" si="0"/>
        <v>-75.670000000000073</v>
      </c>
      <c r="AL15" t="str">
        <f t="shared" si="1"/>
        <v xml:space="preserve">  </v>
      </c>
      <c r="AN15" s="23">
        <f t="shared" si="2"/>
        <v>-0.5886666724286318</v>
      </c>
      <c r="AQ15" s="25">
        <f t="shared" si="3"/>
        <v>0.72195755053259059</v>
      </c>
      <c r="AR15" s="41">
        <f t="shared" si="4"/>
        <v>1.3851229885500838</v>
      </c>
    </row>
    <row r="16" spans="1:44" x14ac:dyDescent="0.25">
      <c r="A16" s="3" t="s">
        <v>108</v>
      </c>
      <c r="B16" s="4" t="s">
        <v>3396</v>
      </c>
      <c r="C16" s="3" t="s">
        <v>42</v>
      </c>
      <c r="D16" s="3" t="s">
        <v>380</v>
      </c>
      <c r="E16" s="3" t="s">
        <v>4873</v>
      </c>
      <c r="F16" s="3" t="s">
        <v>149</v>
      </c>
      <c r="G16" s="3" t="s">
        <v>45</v>
      </c>
      <c r="H16" s="5" t="s">
        <v>46</v>
      </c>
      <c r="I16" s="3" t="s">
        <v>46</v>
      </c>
      <c r="J16" s="3" t="s">
        <v>46</v>
      </c>
      <c r="K16" s="3" t="s">
        <v>128</v>
      </c>
      <c r="L16" s="5" t="s">
        <v>46</v>
      </c>
      <c r="M16" s="3" t="s">
        <v>47</v>
      </c>
      <c r="N16" s="3" t="s">
        <v>47</v>
      </c>
      <c r="O16" s="3" t="s">
        <v>38</v>
      </c>
      <c r="P16" s="5" t="s">
        <v>46</v>
      </c>
      <c r="Q16" s="3" t="s">
        <v>2565</v>
      </c>
      <c r="R16" s="3" t="s">
        <v>47</v>
      </c>
      <c r="S16" s="3" t="s">
        <v>50</v>
      </c>
      <c r="T16" s="5" t="s">
        <v>46</v>
      </c>
      <c r="U16" s="3" t="s">
        <v>2703</v>
      </c>
      <c r="V16" s="3" t="s">
        <v>47</v>
      </c>
      <c r="W16" s="3" t="s">
        <v>176</v>
      </c>
      <c r="X16" s="5" t="s">
        <v>46</v>
      </c>
      <c r="Y16" s="3" t="s">
        <v>46</v>
      </c>
      <c r="Z16" s="3" t="s">
        <v>2524</v>
      </c>
      <c r="AA16" s="3" t="s">
        <v>340</v>
      </c>
      <c r="AB16" s="5" t="s">
        <v>46</v>
      </c>
      <c r="AC16" s="3" t="s">
        <v>46</v>
      </c>
      <c r="AD16" s="3" t="s">
        <v>47</v>
      </c>
      <c r="AE16" s="3" t="s">
        <v>176</v>
      </c>
      <c r="AF16" s="5" t="s">
        <v>4874</v>
      </c>
      <c r="AG16" s="3" t="s">
        <v>4380</v>
      </c>
      <c r="AH16" s="5" t="s">
        <v>4875</v>
      </c>
      <c r="AI16" s="3" t="s">
        <v>4876</v>
      </c>
      <c r="AK16" s="16">
        <f t="shared" si="0"/>
        <v>-56.259999999999764</v>
      </c>
      <c r="AL16" t="str">
        <f t="shared" si="1"/>
        <v xml:space="preserve">  </v>
      </c>
      <c r="AN16" s="23">
        <f t="shared" si="2"/>
        <v>-0.43771156270382644</v>
      </c>
      <c r="AQ16" s="25">
        <f t="shared" si="3"/>
        <v>0.66920230672632819</v>
      </c>
      <c r="AR16" s="41">
        <f t="shared" si="4"/>
        <v>1.4943164271084204</v>
      </c>
    </row>
    <row r="17" spans="1:44" x14ac:dyDescent="0.25">
      <c r="A17" s="3" t="s">
        <v>113</v>
      </c>
      <c r="B17" s="4" t="s">
        <v>1253</v>
      </c>
      <c r="C17" s="3" t="s">
        <v>42</v>
      </c>
      <c r="D17" s="3" t="s">
        <v>354</v>
      </c>
      <c r="E17" s="3" t="s">
        <v>4877</v>
      </c>
      <c r="F17" s="3" t="s">
        <v>38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46</v>
      </c>
      <c r="M17" s="3" t="s">
        <v>46</v>
      </c>
      <c r="N17" s="3" t="s">
        <v>2518</v>
      </c>
      <c r="O17" s="3" t="s">
        <v>38</v>
      </c>
      <c r="P17" s="5" t="s">
        <v>46</v>
      </c>
      <c r="Q17" s="3" t="s">
        <v>2524</v>
      </c>
      <c r="R17" s="3" t="s">
        <v>47</v>
      </c>
      <c r="S17" s="3" t="s">
        <v>50</v>
      </c>
      <c r="T17" s="5" t="s">
        <v>46</v>
      </c>
      <c r="U17" s="3" t="s">
        <v>2564</v>
      </c>
      <c r="V17" s="3" t="s">
        <v>47</v>
      </c>
      <c r="W17" s="3" t="s">
        <v>176</v>
      </c>
      <c r="X17" s="5" t="s">
        <v>46</v>
      </c>
      <c r="Y17" s="3" t="s">
        <v>47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47</v>
      </c>
      <c r="AE17" s="3" t="s">
        <v>176</v>
      </c>
      <c r="AF17" s="5" t="s">
        <v>4874</v>
      </c>
      <c r="AG17" s="3" t="s">
        <v>184</v>
      </c>
      <c r="AH17" s="5" t="s">
        <v>4875</v>
      </c>
      <c r="AI17" s="3" t="s">
        <v>4878</v>
      </c>
      <c r="AK17" s="16">
        <f t="shared" si="0"/>
        <v>101.01000000000022</v>
      </c>
      <c r="AL17" t="str">
        <f t="shared" si="1"/>
        <v xml:space="preserve">  </v>
      </c>
      <c r="AN17" s="23">
        <f t="shared" si="2"/>
        <v>0.78540590800301269</v>
      </c>
      <c r="AQ17" s="25">
        <f t="shared" si="3"/>
        <v>0.21610780896705895</v>
      </c>
      <c r="AR17" s="41">
        <f t="shared" si="4"/>
        <v>4.6273200620549018</v>
      </c>
    </row>
    <row r="18" spans="1:44" x14ac:dyDescent="0.25">
      <c r="A18" s="3" t="s">
        <v>119</v>
      </c>
      <c r="B18" s="4" t="s">
        <v>2776</v>
      </c>
      <c r="C18" s="3" t="s">
        <v>42</v>
      </c>
      <c r="D18" s="3" t="s">
        <v>380</v>
      </c>
      <c r="E18" s="3" t="s">
        <v>4879</v>
      </c>
      <c r="F18" s="3" t="s">
        <v>108</v>
      </c>
      <c r="G18" s="3" t="s">
        <v>45</v>
      </c>
      <c r="H18" s="5" t="s">
        <v>46</v>
      </c>
      <c r="I18" s="3" t="s">
        <v>46</v>
      </c>
      <c r="J18" s="3" t="s">
        <v>47</v>
      </c>
      <c r="K18" s="3" t="s">
        <v>143</v>
      </c>
      <c r="L18" s="5" t="s">
        <v>46</v>
      </c>
      <c r="M18" s="3" t="s">
        <v>46</v>
      </c>
      <c r="N18" s="3" t="s">
        <v>47</v>
      </c>
      <c r="O18" s="3" t="s">
        <v>38</v>
      </c>
      <c r="P18" s="5" t="s">
        <v>2524</v>
      </c>
      <c r="Q18" s="3" t="s">
        <v>47</v>
      </c>
      <c r="R18" s="3" t="s">
        <v>47</v>
      </c>
      <c r="S18" s="3" t="s">
        <v>50</v>
      </c>
      <c r="T18" s="5" t="s">
        <v>46</v>
      </c>
      <c r="U18" s="3" t="s">
        <v>46</v>
      </c>
      <c r="V18" s="3" t="s">
        <v>4182</v>
      </c>
      <c r="W18" s="3" t="s">
        <v>176</v>
      </c>
      <c r="X18" s="5" t="s">
        <v>46</v>
      </c>
      <c r="Y18" s="3" t="s">
        <v>46</v>
      </c>
      <c r="Z18" s="3" t="s">
        <v>47</v>
      </c>
      <c r="AA18" s="3" t="s">
        <v>196</v>
      </c>
      <c r="AB18" s="5" t="s">
        <v>46</v>
      </c>
      <c r="AC18" s="3" t="s">
        <v>46</v>
      </c>
      <c r="AD18" s="3" t="s">
        <v>47</v>
      </c>
      <c r="AE18" s="3" t="s">
        <v>176</v>
      </c>
      <c r="AF18" s="5" t="s">
        <v>2538</v>
      </c>
      <c r="AG18" s="3" t="s">
        <v>592</v>
      </c>
      <c r="AH18" s="5" t="s">
        <v>4880</v>
      </c>
      <c r="AI18" s="3" t="s">
        <v>4881</v>
      </c>
      <c r="AK18" s="16">
        <f t="shared" si="0"/>
        <v>-143.46000000000004</v>
      </c>
      <c r="AL18" t="str">
        <f t="shared" si="1"/>
        <v xml:space="preserve">  </v>
      </c>
      <c r="AN18" s="23">
        <f t="shared" si="2"/>
        <v>-1.1158818650223659</v>
      </c>
      <c r="AQ18" s="25">
        <f t="shared" si="3"/>
        <v>0.86776364729486688</v>
      </c>
      <c r="AR18" s="41">
        <f t="shared" si="4"/>
        <v>1.1523875229359535</v>
      </c>
    </row>
    <row r="19" spans="1:44" x14ac:dyDescent="0.25">
      <c r="A19" s="3" t="s">
        <v>56</v>
      </c>
      <c r="B19" s="4" t="s">
        <v>2821</v>
      </c>
      <c r="C19" s="3" t="s">
        <v>42</v>
      </c>
      <c r="D19" s="3" t="s">
        <v>354</v>
      </c>
      <c r="E19" s="3" t="s">
        <v>4882</v>
      </c>
      <c r="F19" s="3" t="s">
        <v>113</v>
      </c>
      <c r="G19" s="3" t="s">
        <v>45</v>
      </c>
      <c r="H19" s="5" t="s">
        <v>46</v>
      </c>
      <c r="I19" s="3" t="s">
        <v>47</v>
      </c>
      <c r="J19" s="3" t="s">
        <v>47</v>
      </c>
      <c r="K19" s="3" t="s">
        <v>143</v>
      </c>
      <c r="L19" s="5" t="s">
        <v>46</v>
      </c>
      <c r="M19" s="3" t="s">
        <v>46</v>
      </c>
      <c r="N19" s="3" t="s">
        <v>2523</v>
      </c>
      <c r="O19" s="3" t="s">
        <v>38</v>
      </c>
      <c r="P19" s="5" t="s">
        <v>46</v>
      </c>
      <c r="Q19" s="3" t="s">
        <v>2565</v>
      </c>
      <c r="R19" s="3" t="s">
        <v>47</v>
      </c>
      <c r="S19" s="3" t="s">
        <v>50</v>
      </c>
      <c r="T19" s="5" t="s">
        <v>46</v>
      </c>
      <c r="U19" s="3" t="s">
        <v>2525</v>
      </c>
      <c r="V19" s="3" t="s">
        <v>47</v>
      </c>
      <c r="W19" s="3" t="s">
        <v>176</v>
      </c>
      <c r="X19" s="5" t="s">
        <v>46</v>
      </c>
      <c r="Y19" s="3" t="s">
        <v>46</v>
      </c>
      <c r="Z19" s="3" t="s">
        <v>2525</v>
      </c>
      <c r="AA19" s="3" t="s">
        <v>121</v>
      </c>
      <c r="AB19" s="5" t="s">
        <v>46</v>
      </c>
      <c r="AC19" s="3" t="s">
        <v>46</v>
      </c>
      <c r="AD19" s="3" t="s">
        <v>47</v>
      </c>
      <c r="AE19" s="3" t="s">
        <v>176</v>
      </c>
      <c r="AF19" s="5" t="s">
        <v>4883</v>
      </c>
      <c r="AG19" s="3" t="s">
        <v>184</v>
      </c>
      <c r="AH19" s="5" t="s">
        <v>4884</v>
      </c>
      <c r="AI19" s="3" t="s">
        <v>4885</v>
      </c>
      <c r="AK19" s="16">
        <f t="shared" si="0"/>
        <v>-149.19999999999982</v>
      </c>
      <c r="AL19" t="str">
        <f t="shared" si="1"/>
        <v xml:space="preserve">  </v>
      </c>
      <c r="AN19" s="23">
        <f t="shared" si="2"/>
        <v>-1.1605228918034241</v>
      </c>
      <c r="AQ19" s="25">
        <f t="shared" si="3"/>
        <v>0.87708201047809098</v>
      </c>
      <c r="AR19" s="41">
        <f t="shared" si="4"/>
        <v>1.1401442374298696</v>
      </c>
    </row>
    <row r="20" spans="1:44" x14ac:dyDescent="0.25">
      <c r="A20" s="3" t="s">
        <v>128</v>
      </c>
      <c r="B20" s="4" t="s">
        <v>2708</v>
      </c>
      <c r="C20" s="3" t="s">
        <v>63</v>
      </c>
      <c r="D20" s="3" t="s">
        <v>186</v>
      </c>
      <c r="E20" s="3" t="s">
        <v>4886</v>
      </c>
      <c r="F20" s="3" t="s">
        <v>81</v>
      </c>
      <c r="G20" s="3" t="s">
        <v>111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46</v>
      </c>
      <c r="M20" s="3" t="s">
        <v>2518</v>
      </c>
      <c r="N20" s="3" t="s">
        <v>47</v>
      </c>
      <c r="O20" s="3" t="s">
        <v>38</v>
      </c>
      <c r="P20" s="5" t="s">
        <v>2525</v>
      </c>
      <c r="Q20" s="3" t="s">
        <v>47</v>
      </c>
      <c r="R20" s="3" t="s">
        <v>47</v>
      </c>
      <c r="S20" s="3" t="s">
        <v>50</v>
      </c>
      <c r="T20" s="5" t="s">
        <v>46</v>
      </c>
      <c r="U20" s="3" t="s">
        <v>4847</v>
      </c>
      <c r="V20" s="3" t="s">
        <v>47</v>
      </c>
      <c r="W20" s="3" t="s">
        <v>176</v>
      </c>
      <c r="X20" s="5" t="s">
        <v>46</v>
      </c>
      <c r="Y20" s="3" t="s">
        <v>46</v>
      </c>
      <c r="Z20" s="3" t="s">
        <v>47</v>
      </c>
      <c r="AA20" s="3" t="s">
        <v>121</v>
      </c>
      <c r="AB20" s="5" t="s">
        <v>46</v>
      </c>
      <c r="AC20" s="3" t="s">
        <v>46</v>
      </c>
      <c r="AD20" s="3" t="s">
        <v>47</v>
      </c>
      <c r="AE20" s="3" t="s">
        <v>176</v>
      </c>
      <c r="AF20" s="5" t="s">
        <v>2542</v>
      </c>
      <c r="AG20" s="3" t="s">
        <v>184</v>
      </c>
      <c r="AH20" s="5" t="s">
        <v>4887</v>
      </c>
      <c r="AI20" s="3" t="s">
        <v>2965</v>
      </c>
      <c r="AK20" s="16">
        <f t="shared" si="0"/>
        <v>8.8200000000001637</v>
      </c>
      <c r="AL20" t="str">
        <f t="shared" si="1"/>
        <v xml:space="preserve">  </v>
      </c>
      <c r="AN20" s="23">
        <f t="shared" si="2"/>
        <v>6.8427465677943847E-2</v>
      </c>
      <c r="AQ20" s="25">
        <f t="shared" si="3"/>
        <v>0.47272267930805656</v>
      </c>
      <c r="AR20" s="41">
        <f t="shared" si="4"/>
        <v>2.1154051704558383</v>
      </c>
    </row>
    <row r="21" spans="1:44" x14ac:dyDescent="0.25">
      <c r="A21" s="3" t="s">
        <v>131</v>
      </c>
      <c r="B21" s="4" t="s">
        <v>371</v>
      </c>
      <c r="C21" s="3" t="s">
        <v>42</v>
      </c>
      <c r="D21" s="3" t="s">
        <v>372</v>
      </c>
      <c r="E21" s="3" t="s">
        <v>4888</v>
      </c>
      <c r="F21" s="3" t="s">
        <v>439</v>
      </c>
      <c r="G21" s="3" t="s">
        <v>42</v>
      </c>
      <c r="H21" s="5" t="s">
        <v>46</v>
      </c>
      <c r="I21" s="3" t="s">
        <v>46</v>
      </c>
      <c r="J21" s="3" t="s">
        <v>47</v>
      </c>
      <c r="K21" s="3" t="s">
        <v>56</v>
      </c>
      <c r="L21" s="5" t="s">
        <v>46</v>
      </c>
      <c r="M21" s="3" t="s">
        <v>46</v>
      </c>
      <c r="N21" s="3" t="s">
        <v>86</v>
      </c>
      <c r="O21" s="3" t="s">
        <v>38</v>
      </c>
      <c r="P21" s="5" t="s">
        <v>46</v>
      </c>
      <c r="Q21" s="3" t="s">
        <v>47</v>
      </c>
      <c r="R21" s="3" t="s">
        <v>47</v>
      </c>
      <c r="S21" s="3" t="s">
        <v>50</v>
      </c>
      <c r="T21" s="5" t="s">
        <v>46</v>
      </c>
      <c r="U21" s="3" t="s">
        <v>47</v>
      </c>
      <c r="V21" s="3" t="s">
        <v>47</v>
      </c>
      <c r="W21" s="3" t="s">
        <v>176</v>
      </c>
      <c r="X21" s="5" t="s">
        <v>46</v>
      </c>
      <c r="Y21" s="3" t="s">
        <v>46</v>
      </c>
      <c r="Z21" s="3" t="s">
        <v>47</v>
      </c>
      <c r="AA21" s="3" t="s">
        <v>121</v>
      </c>
      <c r="AB21" s="5" t="s">
        <v>46</v>
      </c>
      <c r="AC21" s="3" t="s">
        <v>61</v>
      </c>
      <c r="AD21" s="3" t="s">
        <v>47</v>
      </c>
      <c r="AE21" s="3" t="s">
        <v>176</v>
      </c>
      <c r="AF21" s="5" t="s">
        <v>773</v>
      </c>
      <c r="AG21" s="3" t="s">
        <v>195</v>
      </c>
      <c r="AH21" s="5" t="s">
        <v>4889</v>
      </c>
      <c r="AI21" s="3" t="s">
        <v>3838</v>
      </c>
      <c r="AK21" s="16">
        <f t="shared" si="0"/>
        <v>19.760000000000218</v>
      </c>
      <c r="AL21" t="str">
        <f t="shared" si="1"/>
        <v xml:space="preserve">  </v>
      </c>
      <c r="AN21" s="23">
        <f t="shared" si="2"/>
        <v>0.15350984076240301</v>
      </c>
      <c r="AQ21" s="25">
        <f t="shared" si="3"/>
        <v>0.43899811524064714</v>
      </c>
      <c r="AR21" s="41">
        <f t="shared" si="4"/>
        <v>2.2779141077902501</v>
      </c>
    </row>
    <row r="22" spans="1:44" x14ac:dyDescent="0.25">
      <c r="A22" s="3" t="s">
        <v>64</v>
      </c>
      <c r="B22" s="4" t="s">
        <v>2871</v>
      </c>
      <c r="C22" s="3" t="s">
        <v>42</v>
      </c>
      <c r="D22" s="3" t="s">
        <v>90</v>
      </c>
      <c r="E22" s="3" t="s">
        <v>4890</v>
      </c>
      <c r="F22" s="3" t="s">
        <v>124</v>
      </c>
      <c r="G22" s="3" t="s">
        <v>42</v>
      </c>
      <c r="H22" s="5" t="s">
        <v>46</v>
      </c>
      <c r="I22" s="3" t="s">
        <v>46</v>
      </c>
      <c r="J22" s="3" t="s">
        <v>46</v>
      </c>
      <c r="K22" s="3" t="s">
        <v>128</v>
      </c>
      <c r="L22" s="5" t="s">
        <v>46</v>
      </c>
      <c r="M22" s="3" t="s">
        <v>2519</v>
      </c>
      <c r="N22" s="3" t="s">
        <v>47</v>
      </c>
      <c r="O22" s="3" t="s">
        <v>38</v>
      </c>
      <c r="P22" s="5" t="s">
        <v>61</v>
      </c>
      <c r="Q22" s="3" t="s">
        <v>47</v>
      </c>
      <c r="R22" s="3" t="s">
        <v>47</v>
      </c>
      <c r="S22" s="3" t="s">
        <v>50</v>
      </c>
      <c r="T22" s="5" t="s">
        <v>46</v>
      </c>
      <c r="U22" s="3" t="s">
        <v>4182</v>
      </c>
      <c r="V22" s="3" t="s">
        <v>47</v>
      </c>
      <c r="W22" s="3" t="s">
        <v>176</v>
      </c>
      <c r="X22" s="5" t="s">
        <v>46</v>
      </c>
      <c r="Y22" s="3" t="s">
        <v>47</v>
      </c>
      <c r="Z22" s="3" t="s">
        <v>47</v>
      </c>
      <c r="AA22" s="3" t="s">
        <v>121</v>
      </c>
      <c r="AB22" s="5" t="s">
        <v>46</v>
      </c>
      <c r="AC22" s="3" t="s">
        <v>46</v>
      </c>
      <c r="AD22" s="3" t="s">
        <v>47</v>
      </c>
      <c r="AE22" s="3" t="s">
        <v>176</v>
      </c>
      <c r="AF22" s="5" t="s">
        <v>4891</v>
      </c>
      <c r="AG22" s="3" t="s">
        <v>200</v>
      </c>
      <c r="AH22" s="5" t="s">
        <v>4892</v>
      </c>
      <c r="AI22" s="3" t="s">
        <v>4893</v>
      </c>
      <c r="AK22" s="16">
        <f t="shared" si="0"/>
        <v>79.4699999999998</v>
      </c>
      <c r="AL22" t="str">
        <f t="shared" si="1"/>
        <v xml:space="preserve">  </v>
      </c>
      <c r="AN22" s="23">
        <f t="shared" si="2"/>
        <v>0.61788539983854507</v>
      </c>
      <c r="AQ22" s="25">
        <f t="shared" si="3"/>
        <v>0.26832544191251828</v>
      </c>
      <c r="AR22" s="41">
        <f t="shared" si="4"/>
        <v>3.7268176765959762</v>
      </c>
    </row>
    <row r="23" spans="1:44" x14ac:dyDescent="0.25">
      <c r="A23" s="3" t="s">
        <v>138</v>
      </c>
      <c r="B23" s="4" t="s">
        <v>4257</v>
      </c>
      <c r="C23" s="3" t="s">
        <v>42</v>
      </c>
      <c r="D23" s="3" t="s">
        <v>422</v>
      </c>
      <c r="E23" s="3" t="s">
        <v>4894</v>
      </c>
      <c r="F23" s="3" t="s">
        <v>1047</v>
      </c>
      <c r="G23" s="3" t="s">
        <v>42</v>
      </c>
      <c r="H23" s="5" t="s">
        <v>46</v>
      </c>
      <c r="I23" s="3" t="s">
        <v>46</v>
      </c>
      <c r="J23" s="3" t="s">
        <v>47</v>
      </c>
      <c r="K23" s="3" t="s">
        <v>143</v>
      </c>
      <c r="L23" s="5" t="s">
        <v>46</v>
      </c>
      <c r="M23" s="3" t="s">
        <v>61</v>
      </c>
      <c r="N23" s="3" t="s">
        <v>47</v>
      </c>
      <c r="O23" s="3" t="s">
        <v>38</v>
      </c>
      <c r="P23" s="5" t="s">
        <v>2524</v>
      </c>
      <c r="Q23" s="3" t="s">
        <v>47</v>
      </c>
      <c r="R23" s="3" t="s">
        <v>47</v>
      </c>
      <c r="S23" s="3" t="s">
        <v>50</v>
      </c>
      <c r="T23" s="5" t="s">
        <v>46</v>
      </c>
      <c r="U23" s="3" t="s">
        <v>86</v>
      </c>
      <c r="V23" s="3" t="s">
        <v>47</v>
      </c>
      <c r="W23" s="3" t="s">
        <v>176</v>
      </c>
      <c r="X23" s="5" t="s">
        <v>46</v>
      </c>
      <c r="Y23" s="3" t="s">
        <v>46</v>
      </c>
      <c r="Z23" s="3" t="s">
        <v>2524</v>
      </c>
      <c r="AA23" s="3" t="s">
        <v>489</v>
      </c>
      <c r="AB23" s="5" t="s">
        <v>46</v>
      </c>
      <c r="AC23" s="3" t="s">
        <v>46</v>
      </c>
      <c r="AD23" s="3" t="s">
        <v>47</v>
      </c>
      <c r="AE23" s="3" t="s">
        <v>176</v>
      </c>
      <c r="AF23" s="5" t="s">
        <v>176</v>
      </c>
      <c r="AG23" s="3" t="s">
        <v>187</v>
      </c>
      <c r="AH23" s="5" t="s">
        <v>4895</v>
      </c>
      <c r="AI23" s="3" t="s">
        <v>4896</v>
      </c>
      <c r="AK23" s="16">
        <f t="shared" ref="AK23:AK57" si="5">IF(OR(E23="", ISBLANK(E23)), AH23-AH23,AH23-E23)</f>
        <v>247.32000000000016</v>
      </c>
      <c r="AL23" t="str">
        <f t="shared" ref="AL23:AL57" si="6">IF(AK23&gt;300,B23,"  ")</f>
        <v xml:space="preserve">  </v>
      </c>
      <c r="AN23" s="23">
        <f t="shared" ref="AN23:AN57" si="7">(AK23-$AO$5)/$AP$5</f>
        <v>1.9232854599780722</v>
      </c>
      <c r="AQ23" s="25">
        <f t="shared" si="3"/>
        <v>2.7222104804905056E-2</v>
      </c>
      <c r="AR23" s="41">
        <f t="shared" si="4"/>
        <v>36.734852325592897</v>
      </c>
    </row>
    <row r="24" spans="1:44" x14ac:dyDescent="0.25">
      <c r="A24" s="3" t="s">
        <v>143</v>
      </c>
      <c r="B24" s="4" t="s">
        <v>84</v>
      </c>
      <c r="C24" s="3" t="s">
        <v>42</v>
      </c>
      <c r="D24" s="3" t="s">
        <v>43</v>
      </c>
      <c r="E24" s="3" t="s">
        <v>3113</v>
      </c>
      <c r="F24" s="3" t="s">
        <v>1065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46</v>
      </c>
      <c r="M24" s="3" t="s">
        <v>2519</v>
      </c>
      <c r="N24" s="3" t="s">
        <v>47</v>
      </c>
      <c r="O24" s="3" t="s">
        <v>38</v>
      </c>
      <c r="P24" s="5" t="s">
        <v>46</v>
      </c>
      <c r="Q24" s="3" t="s">
        <v>86</v>
      </c>
      <c r="R24" s="3" t="s">
        <v>47</v>
      </c>
      <c r="S24" s="3" t="s">
        <v>50</v>
      </c>
      <c r="T24" s="5" t="s">
        <v>2523</v>
      </c>
      <c r="U24" s="3" t="s">
        <v>47</v>
      </c>
      <c r="V24" s="3" t="s">
        <v>47</v>
      </c>
      <c r="W24" s="3" t="s">
        <v>176</v>
      </c>
      <c r="X24" s="5" t="s">
        <v>2523</v>
      </c>
      <c r="Y24" s="3" t="s">
        <v>47</v>
      </c>
      <c r="Z24" s="3" t="s">
        <v>47</v>
      </c>
      <c r="AA24" s="3" t="s">
        <v>121</v>
      </c>
      <c r="AB24" s="5" t="s">
        <v>46</v>
      </c>
      <c r="AC24" s="3" t="s">
        <v>61</v>
      </c>
      <c r="AD24" s="3" t="s">
        <v>47</v>
      </c>
      <c r="AE24" s="3" t="s">
        <v>176</v>
      </c>
      <c r="AF24" s="5" t="s">
        <v>67</v>
      </c>
      <c r="AG24" s="3" t="s">
        <v>184</v>
      </c>
      <c r="AH24" s="5" t="s">
        <v>4897</v>
      </c>
      <c r="AI24" s="3" t="s">
        <v>4898</v>
      </c>
      <c r="AK24" s="16">
        <f t="shared" si="5"/>
        <v>252.23000000000002</v>
      </c>
      <c r="AL24" t="str">
        <f t="shared" si="6"/>
        <v xml:space="preserve">  </v>
      </c>
      <c r="AN24" s="23">
        <f t="shared" si="7"/>
        <v>1.9614714253953189</v>
      </c>
      <c r="AQ24" s="25">
        <f t="shared" si="3"/>
        <v>2.4912027569906403E-2</v>
      </c>
      <c r="AR24" s="41">
        <f t="shared" si="4"/>
        <v>40.141252942734965</v>
      </c>
    </row>
    <row r="25" spans="1:44" x14ac:dyDescent="0.25">
      <c r="A25" s="3" t="s">
        <v>146</v>
      </c>
      <c r="B25" s="4" t="s">
        <v>4102</v>
      </c>
      <c r="C25" s="3" t="s">
        <v>42</v>
      </c>
      <c r="D25" s="3" t="s">
        <v>193</v>
      </c>
      <c r="E25" s="3" t="s">
        <v>4899</v>
      </c>
      <c r="F25" s="3" t="s">
        <v>256</v>
      </c>
      <c r="G25" s="3" t="s">
        <v>65</v>
      </c>
      <c r="H25" s="5" t="s">
        <v>46</v>
      </c>
      <c r="I25" s="3" t="s">
        <v>47</v>
      </c>
      <c r="J25" s="3" t="s">
        <v>47</v>
      </c>
      <c r="K25" s="3" t="s">
        <v>143</v>
      </c>
      <c r="L25" s="5" t="s">
        <v>46</v>
      </c>
      <c r="M25" s="3" t="s">
        <v>2519</v>
      </c>
      <c r="N25" s="3" t="s">
        <v>47</v>
      </c>
      <c r="O25" s="3" t="s">
        <v>821</v>
      </c>
      <c r="P25" s="5" t="s">
        <v>46</v>
      </c>
      <c r="Q25" s="3" t="s">
        <v>46</v>
      </c>
      <c r="R25" s="3" t="s">
        <v>40</v>
      </c>
      <c r="S25" s="3" t="s">
        <v>50</v>
      </c>
      <c r="T25" s="5" t="s">
        <v>86</v>
      </c>
      <c r="U25" s="3" t="s">
        <v>47</v>
      </c>
      <c r="V25" s="3" t="s">
        <v>47</v>
      </c>
      <c r="W25" s="3" t="s">
        <v>176</v>
      </c>
      <c r="X25" s="5" t="s">
        <v>46</v>
      </c>
      <c r="Y25" s="3" t="s">
        <v>46</v>
      </c>
      <c r="Z25" s="3" t="s">
        <v>47</v>
      </c>
      <c r="AA25" s="3" t="s">
        <v>121</v>
      </c>
      <c r="AB25" s="5" t="s">
        <v>46</v>
      </c>
      <c r="AC25" s="3" t="s">
        <v>46</v>
      </c>
      <c r="AD25" s="3" t="s">
        <v>47</v>
      </c>
      <c r="AE25" s="3" t="s">
        <v>176</v>
      </c>
      <c r="AF25" s="5" t="s">
        <v>3234</v>
      </c>
      <c r="AG25" s="3" t="s">
        <v>246</v>
      </c>
      <c r="AH25" s="5" t="s">
        <v>4900</v>
      </c>
      <c r="AI25" s="3" t="s">
        <v>4901</v>
      </c>
      <c r="AK25" s="16">
        <f t="shared" si="5"/>
        <v>-167.55999999999995</v>
      </c>
      <c r="AL25" t="str">
        <f t="shared" si="6"/>
        <v xml:space="preserve">  </v>
      </c>
      <c r="AN25" s="23">
        <f t="shared" si="7"/>
        <v>-1.3033119600438876</v>
      </c>
      <c r="AQ25" s="25">
        <f t="shared" si="3"/>
        <v>0.90376586022024985</v>
      </c>
      <c r="AR25" s="41">
        <f t="shared" si="4"/>
        <v>1.1064812735416867</v>
      </c>
    </row>
    <row r="26" spans="1:44" x14ac:dyDescent="0.25">
      <c r="A26" s="3" t="s">
        <v>149</v>
      </c>
      <c r="B26" s="4" t="s">
        <v>2501</v>
      </c>
      <c r="C26" s="3" t="s">
        <v>58</v>
      </c>
      <c r="D26" s="3" t="s">
        <v>377</v>
      </c>
      <c r="E26" s="3" t="s">
        <v>4902</v>
      </c>
      <c r="F26" s="3" t="s">
        <v>213</v>
      </c>
      <c r="G26" s="3" t="s">
        <v>65</v>
      </c>
      <c r="H26" s="5" t="s">
        <v>46</v>
      </c>
      <c r="I26" s="3" t="s">
        <v>46</v>
      </c>
      <c r="J26" s="3" t="s">
        <v>47</v>
      </c>
      <c r="K26" s="3" t="s">
        <v>143</v>
      </c>
      <c r="L26" s="5" t="s">
        <v>2519</v>
      </c>
      <c r="M26" s="3" t="s">
        <v>47</v>
      </c>
      <c r="N26" s="3" t="s">
        <v>47</v>
      </c>
      <c r="O26" s="3" t="s">
        <v>38</v>
      </c>
      <c r="P26" s="5" t="s">
        <v>46</v>
      </c>
      <c r="Q26" s="3" t="s">
        <v>46</v>
      </c>
      <c r="R26" s="3" t="s">
        <v>47</v>
      </c>
      <c r="S26" s="3" t="s">
        <v>50</v>
      </c>
      <c r="T26" s="5" t="s">
        <v>2523</v>
      </c>
      <c r="U26" s="3" t="s">
        <v>47</v>
      </c>
      <c r="V26" s="3" t="s">
        <v>47</v>
      </c>
      <c r="W26" s="3" t="s">
        <v>176</v>
      </c>
      <c r="X26" s="5" t="s">
        <v>46</v>
      </c>
      <c r="Y26" s="3" t="s">
        <v>46</v>
      </c>
      <c r="Z26" s="3" t="s">
        <v>47</v>
      </c>
      <c r="AA26" s="3" t="s">
        <v>476</v>
      </c>
      <c r="AB26" s="5" t="s">
        <v>46</v>
      </c>
      <c r="AC26" s="3" t="s">
        <v>46</v>
      </c>
      <c r="AD26" s="3" t="s">
        <v>47</v>
      </c>
      <c r="AE26" s="3" t="s">
        <v>176</v>
      </c>
      <c r="AF26" s="5" t="s">
        <v>4903</v>
      </c>
      <c r="AG26" s="3" t="s">
        <v>2530</v>
      </c>
      <c r="AH26" s="5" t="s">
        <v>4904</v>
      </c>
      <c r="AI26" s="3" t="s">
        <v>4905</v>
      </c>
      <c r="AK26" s="16">
        <f t="shared" si="5"/>
        <v>-61.970000000000255</v>
      </c>
      <c r="AL26" t="str">
        <f t="shared" si="6"/>
        <v xml:space="preserve">  </v>
      </c>
      <c r="AN26" s="23">
        <f t="shared" si="7"/>
        <v>-0.48211927401390881</v>
      </c>
      <c r="AQ26" s="25">
        <f t="shared" si="3"/>
        <v>0.68513939066418661</v>
      </c>
      <c r="AR26" s="41">
        <f t="shared" si="4"/>
        <v>1.4595570093124872</v>
      </c>
    </row>
    <row r="27" spans="1:44" x14ac:dyDescent="0.25">
      <c r="A27" s="3" t="s">
        <v>154</v>
      </c>
      <c r="B27" s="4" t="s">
        <v>1271</v>
      </c>
      <c r="C27" s="3" t="s">
        <v>58</v>
      </c>
      <c r="D27" s="3" t="s">
        <v>354</v>
      </c>
      <c r="E27" s="3" t="s">
        <v>4906</v>
      </c>
      <c r="F27" s="3" t="s">
        <v>189</v>
      </c>
      <c r="G27" s="3" t="s">
        <v>65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2524</v>
      </c>
      <c r="N27" s="3" t="s">
        <v>47</v>
      </c>
      <c r="O27" s="3" t="s">
        <v>38</v>
      </c>
      <c r="P27" s="5" t="s">
        <v>46</v>
      </c>
      <c r="Q27" s="3" t="s">
        <v>2524</v>
      </c>
      <c r="R27" s="3" t="s">
        <v>47</v>
      </c>
      <c r="S27" s="3" t="s">
        <v>50</v>
      </c>
      <c r="T27" s="5" t="s">
        <v>46</v>
      </c>
      <c r="U27" s="3" t="s">
        <v>2523</v>
      </c>
      <c r="V27" s="3" t="s">
        <v>47</v>
      </c>
      <c r="W27" s="3" t="s">
        <v>176</v>
      </c>
      <c r="X27" s="5" t="s">
        <v>4907</v>
      </c>
      <c r="Y27" s="3" t="s">
        <v>47</v>
      </c>
      <c r="Z27" s="3" t="s">
        <v>47</v>
      </c>
      <c r="AA27" s="3" t="s">
        <v>121</v>
      </c>
      <c r="AB27" s="5" t="s">
        <v>46</v>
      </c>
      <c r="AC27" s="3" t="s">
        <v>61</v>
      </c>
      <c r="AD27" s="3" t="s">
        <v>47</v>
      </c>
      <c r="AE27" s="3" t="s">
        <v>176</v>
      </c>
      <c r="AF27" s="5" t="s">
        <v>189</v>
      </c>
      <c r="AG27" s="3" t="s">
        <v>184</v>
      </c>
      <c r="AH27" s="5" t="s">
        <v>4908</v>
      </c>
      <c r="AI27" s="3" t="s">
        <v>4909</v>
      </c>
      <c r="AK27" s="16">
        <f t="shared" si="5"/>
        <v>-62.599999999999909</v>
      </c>
      <c r="AL27" t="str">
        <f t="shared" si="6"/>
        <v xml:space="preserve">  </v>
      </c>
      <c r="AN27" s="23">
        <f t="shared" si="7"/>
        <v>-0.48701889890451022</v>
      </c>
      <c r="AQ27" s="25">
        <f t="shared" si="3"/>
        <v>0.68687753096821313</v>
      </c>
      <c r="AR27" s="41">
        <f t="shared" si="4"/>
        <v>1.4558636072873337</v>
      </c>
    </row>
    <row r="28" spans="1:44" x14ac:dyDescent="0.25">
      <c r="A28" s="3" t="s">
        <v>157</v>
      </c>
      <c r="B28" s="4" t="s">
        <v>917</v>
      </c>
      <c r="C28" s="3" t="s">
        <v>42</v>
      </c>
      <c r="D28" s="3" t="s">
        <v>775</v>
      </c>
      <c r="E28" s="3" t="s">
        <v>4910</v>
      </c>
      <c r="F28" s="3" t="s">
        <v>294</v>
      </c>
      <c r="G28" s="3" t="s">
        <v>42</v>
      </c>
      <c r="H28" s="5" t="s">
        <v>46</v>
      </c>
      <c r="I28" s="3" t="s">
        <v>46</v>
      </c>
      <c r="J28" s="3" t="s">
        <v>47</v>
      </c>
      <c r="K28" s="3" t="s">
        <v>143</v>
      </c>
      <c r="L28" s="5" t="s">
        <v>46</v>
      </c>
      <c r="M28" s="3" t="s">
        <v>86</v>
      </c>
      <c r="N28" s="3" t="s">
        <v>47</v>
      </c>
      <c r="O28" s="3" t="s">
        <v>38</v>
      </c>
      <c r="P28" s="5" t="s">
        <v>46</v>
      </c>
      <c r="Q28" s="3" t="s">
        <v>2524</v>
      </c>
      <c r="R28" s="3" t="s">
        <v>47</v>
      </c>
      <c r="S28" s="3" t="s">
        <v>50</v>
      </c>
      <c r="T28" s="5" t="s">
        <v>46</v>
      </c>
      <c r="U28" s="3" t="s">
        <v>2525</v>
      </c>
      <c r="V28" s="3" t="s">
        <v>47</v>
      </c>
      <c r="W28" s="3" t="s">
        <v>176</v>
      </c>
      <c r="X28" s="5" t="s">
        <v>46</v>
      </c>
      <c r="Y28" s="3" t="s">
        <v>47</v>
      </c>
      <c r="Z28" s="3" t="s">
        <v>47</v>
      </c>
      <c r="AA28" s="3" t="s">
        <v>121</v>
      </c>
      <c r="AB28" s="5" t="s">
        <v>46</v>
      </c>
      <c r="AC28" s="3" t="s">
        <v>46</v>
      </c>
      <c r="AD28" s="3" t="s">
        <v>47</v>
      </c>
      <c r="AE28" s="3" t="s">
        <v>176</v>
      </c>
      <c r="AF28" s="5" t="s">
        <v>213</v>
      </c>
      <c r="AG28" s="3" t="s">
        <v>184</v>
      </c>
      <c r="AH28" s="5" t="s">
        <v>4911</v>
      </c>
      <c r="AI28" s="3" t="s">
        <v>4912</v>
      </c>
      <c r="AK28" s="16">
        <f t="shared" si="5"/>
        <v>-33.459999999999582</v>
      </c>
      <c r="AL28" t="str">
        <f t="shared" si="6"/>
        <v xml:space="preserve">  </v>
      </c>
      <c r="AN28" s="23">
        <f t="shared" si="7"/>
        <v>-0.26039180475815238</v>
      </c>
      <c r="AQ28" s="25">
        <f t="shared" si="3"/>
        <v>0.6027192180804839</v>
      </c>
      <c r="AR28" s="41">
        <f t="shared" si="4"/>
        <v>1.6591473608304046</v>
      </c>
    </row>
    <row r="29" spans="1:44" x14ac:dyDescent="0.25">
      <c r="A29" s="3" t="s">
        <v>256</v>
      </c>
      <c r="B29" s="4" t="s">
        <v>436</v>
      </c>
      <c r="C29" s="3" t="s">
        <v>42</v>
      </c>
      <c r="D29" s="3" t="s">
        <v>354</v>
      </c>
      <c r="E29" s="3" t="s">
        <v>4913</v>
      </c>
      <c r="F29" s="3" t="s">
        <v>359</v>
      </c>
      <c r="G29" s="3" t="s">
        <v>42</v>
      </c>
      <c r="H29" s="5" t="s">
        <v>46</v>
      </c>
      <c r="I29" s="3" t="s">
        <v>47</v>
      </c>
      <c r="J29" s="3" t="s">
        <v>47</v>
      </c>
      <c r="K29" s="3" t="s">
        <v>143</v>
      </c>
      <c r="L29" s="5" t="s">
        <v>46</v>
      </c>
      <c r="M29" s="3" t="s">
        <v>2519</v>
      </c>
      <c r="N29" s="3" t="s">
        <v>47</v>
      </c>
      <c r="O29" s="3" t="s">
        <v>38</v>
      </c>
      <c r="P29" s="5" t="s">
        <v>46</v>
      </c>
      <c r="Q29" s="3" t="s">
        <v>61</v>
      </c>
      <c r="R29" s="3" t="s">
        <v>47</v>
      </c>
      <c r="S29" s="3" t="s">
        <v>50</v>
      </c>
      <c r="T29" s="5" t="s">
        <v>46</v>
      </c>
      <c r="U29" s="3" t="s">
        <v>2525</v>
      </c>
      <c r="V29" s="3" t="s">
        <v>47</v>
      </c>
      <c r="W29" s="3" t="s">
        <v>176</v>
      </c>
      <c r="X29" s="5" t="s">
        <v>46</v>
      </c>
      <c r="Y29" s="3" t="s">
        <v>47</v>
      </c>
      <c r="Z29" s="3" t="s">
        <v>47</v>
      </c>
      <c r="AA29" s="3" t="s">
        <v>121</v>
      </c>
      <c r="AB29" s="5" t="s">
        <v>46</v>
      </c>
      <c r="AC29" s="3" t="s">
        <v>46</v>
      </c>
      <c r="AD29" s="3" t="s">
        <v>47</v>
      </c>
      <c r="AE29" s="3" t="s">
        <v>176</v>
      </c>
      <c r="AF29" s="5" t="s">
        <v>81</v>
      </c>
      <c r="AG29" s="3" t="s">
        <v>184</v>
      </c>
      <c r="AH29" s="5" t="s">
        <v>4914</v>
      </c>
      <c r="AI29" s="3" t="s">
        <v>4915</v>
      </c>
      <c r="AK29" s="16">
        <f t="shared" si="5"/>
        <v>56.150000000000091</v>
      </c>
      <c r="AL29" t="str">
        <f t="shared" si="6"/>
        <v xml:space="preserve">  </v>
      </c>
      <c r="AN29" s="23">
        <f t="shared" si="7"/>
        <v>0.43652150706253479</v>
      </c>
      <c r="AQ29" s="25">
        <f t="shared" si="3"/>
        <v>0.33122919923635408</v>
      </c>
      <c r="AR29" s="41">
        <f t="shared" si="4"/>
        <v>3.0190575055142812</v>
      </c>
    </row>
    <row r="30" spans="1:44" x14ac:dyDescent="0.25">
      <c r="A30" s="3" t="s">
        <v>261</v>
      </c>
      <c r="B30" s="4" t="s">
        <v>4165</v>
      </c>
      <c r="C30" s="3" t="s">
        <v>63</v>
      </c>
      <c r="D30" s="3" t="s">
        <v>90</v>
      </c>
      <c r="E30" s="3" t="s">
        <v>42</v>
      </c>
      <c r="F30" s="3" t="s">
        <v>80</v>
      </c>
      <c r="G30" s="3" t="s">
        <v>42</v>
      </c>
      <c r="H30" s="6" t="s">
        <v>46</v>
      </c>
      <c r="I30" s="7" t="s">
        <v>46</v>
      </c>
      <c r="J30" s="7" t="s">
        <v>46</v>
      </c>
      <c r="K30" s="7" t="s">
        <v>108</v>
      </c>
      <c r="L30" s="5" t="s">
        <v>46</v>
      </c>
      <c r="M30" s="3" t="s">
        <v>2703</v>
      </c>
      <c r="N30" s="3" t="s">
        <v>47</v>
      </c>
      <c r="O30" s="3" t="s">
        <v>38</v>
      </c>
      <c r="P30" s="5" t="s">
        <v>2524</v>
      </c>
      <c r="Q30" s="3" t="s">
        <v>47</v>
      </c>
      <c r="R30" s="3" t="s">
        <v>47</v>
      </c>
      <c r="S30" s="3" t="s">
        <v>50</v>
      </c>
      <c r="T30" s="5" t="s">
        <v>46</v>
      </c>
      <c r="U30" s="3" t="s">
        <v>47</v>
      </c>
      <c r="V30" s="3" t="s">
        <v>47</v>
      </c>
      <c r="W30" s="3" t="s">
        <v>176</v>
      </c>
      <c r="X30" s="5" t="s">
        <v>46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61</v>
      </c>
      <c r="AD30" s="3" t="s">
        <v>47</v>
      </c>
      <c r="AE30" s="3" t="s">
        <v>176</v>
      </c>
      <c r="AF30" s="5" t="s">
        <v>4916</v>
      </c>
      <c r="AG30" s="3" t="s">
        <v>187</v>
      </c>
      <c r="AH30" s="5" t="s">
        <v>4917</v>
      </c>
      <c r="AI30" s="3" t="s">
        <v>42</v>
      </c>
      <c r="AK30" s="16">
        <f t="shared" si="5"/>
        <v>0</v>
      </c>
      <c r="AL30" t="str">
        <f t="shared" si="6"/>
        <v xml:space="preserve">  </v>
      </c>
      <c r="AN30" s="23">
        <f t="shared" si="7"/>
        <v>-1.6728279051500037E-4</v>
      </c>
      <c r="AQ30" s="25">
        <f t="shared" si="3"/>
        <v>0.50006673617760877</v>
      </c>
      <c r="AR30" s="41">
        <f t="shared" si="4"/>
        <v>1.9997330909145492</v>
      </c>
    </row>
    <row r="31" spans="1:44" x14ac:dyDescent="0.25">
      <c r="A31" s="3" t="s">
        <v>297</v>
      </c>
      <c r="B31" s="4" t="s">
        <v>54</v>
      </c>
      <c r="C31" s="3" t="s">
        <v>42</v>
      </c>
      <c r="D31" s="3" t="s">
        <v>55</v>
      </c>
      <c r="E31" s="3" t="s">
        <v>4918</v>
      </c>
      <c r="F31" s="3" t="s">
        <v>91</v>
      </c>
      <c r="G31" s="3" t="s">
        <v>42</v>
      </c>
      <c r="H31" s="5" t="s">
        <v>46</v>
      </c>
      <c r="I31" s="3" t="s">
        <v>46</v>
      </c>
      <c r="J31" s="3" t="s">
        <v>47</v>
      </c>
      <c r="K31" s="3" t="s">
        <v>143</v>
      </c>
      <c r="L31" s="5" t="s">
        <v>46</v>
      </c>
      <c r="M31" s="3" t="s">
        <v>47</v>
      </c>
      <c r="N31" s="3" t="s">
        <v>47</v>
      </c>
      <c r="O31" s="3" t="s">
        <v>38</v>
      </c>
      <c r="P31" s="5" t="s">
        <v>46</v>
      </c>
      <c r="Q31" s="3" t="s">
        <v>61</v>
      </c>
      <c r="R31" s="3" t="s">
        <v>47</v>
      </c>
      <c r="S31" s="3" t="s">
        <v>50</v>
      </c>
      <c r="T31" s="5" t="s">
        <v>2523</v>
      </c>
      <c r="U31" s="3" t="s">
        <v>47</v>
      </c>
      <c r="V31" s="3" t="s">
        <v>47</v>
      </c>
      <c r="W31" s="3" t="s">
        <v>176</v>
      </c>
      <c r="X31" s="5" t="s">
        <v>46</v>
      </c>
      <c r="Y31" s="3" t="s">
        <v>86</v>
      </c>
      <c r="Z31" s="3" t="s">
        <v>47</v>
      </c>
      <c r="AA31" s="3" t="s">
        <v>121</v>
      </c>
      <c r="AB31" s="5" t="s">
        <v>46</v>
      </c>
      <c r="AC31" s="3" t="s">
        <v>61</v>
      </c>
      <c r="AD31" s="3" t="s">
        <v>47</v>
      </c>
      <c r="AE31" s="3" t="s">
        <v>176</v>
      </c>
      <c r="AF31" s="5" t="s">
        <v>4916</v>
      </c>
      <c r="AG31" s="3" t="s">
        <v>184</v>
      </c>
      <c r="AH31" s="5" t="s">
        <v>4917</v>
      </c>
      <c r="AI31" s="3" t="s">
        <v>4919</v>
      </c>
      <c r="AK31" s="16">
        <f t="shared" si="5"/>
        <v>-38.5</v>
      </c>
      <c r="AL31" t="str">
        <f t="shared" si="6"/>
        <v xml:space="preserve">  </v>
      </c>
      <c r="AN31" s="23">
        <f t="shared" si="7"/>
        <v>-0.29958880388298853</v>
      </c>
      <c r="AQ31" s="25">
        <f t="shared" si="3"/>
        <v>0.61775458733129551</v>
      </c>
      <c r="AR31" s="41">
        <f t="shared" si="4"/>
        <v>1.6187658019991524</v>
      </c>
    </row>
    <row r="32" spans="1:44" x14ac:dyDescent="0.25">
      <c r="A32" s="3" t="s">
        <v>134</v>
      </c>
      <c r="B32" s="4" t="s">
        <v>4353</v>
      </c>
      <c r="C32" s="3" t="s">
        <v>42</v>
      </c>
      <c r="D32" s="3" t="s">
        <v>372</v>
      </c>
      <c r="E32" s="3" t="s">
        <v>4920</v>
      </c>
      <c r="F32" s="3" t="s">
        <v>210</v>
      </c>
      <c r="G32" s="3" t="s">
        <v>42</v>
      </c>
      <c r="H32" s="5" t="s">
        <v>46</v>
      </c>
      <c r="I32" s="3" t="s">
        <v>46</v>
      </c>
      <c r="J32" s="3" t="s">
        <v>47</v>
      </c>
      <c r="K32" s="3" t="s">
        <v>143</v>
      </c>
      <c r="L32" s="5" t="s">
        <v>46</v>
      </c>
      <c r="M32" s="3" t="s">
        <v>2519</v>
      </c>
      <c r="N32" s="3" t="s">
        <v>47</v>
      </c>
      <c r="O32" s="3" t="s">
        <v>38</v>
      </c>
      <c r="P32" s="5" t="s">
        <v>46</v>
      </c>
      <c r="Q32" s="3" t="s">
        <v>2524</v>
      </c>
      <c r="R32" s="3" t="s">
        <v>47</v>
      </c>
      <c r="S32" s="3" t="s">
        <v>50</v>
      </c>
      <c r="T32" s="5" t="s">
        <v>2703</v>
      </c>
      <c r="U32" s="3" t="s">
        <v>47</v>
      </c>
      <c r="V32" s="3" t="s">
        <v>47</v>
      </c>
      <c r="W32" s="3" t="s">
        <v>176</v>
      </c>
      <c r="X32" s="5" t="s">
        <v>46</v>
      </c>
      <c r="Y32" s="3" t="s">
        <v>47</v>
      </c>
      <c r="Z32" s="3" t="s">
        <v>47</v>
      </c>
      <c r="AA32" s="3" t="s">
        <v>121</v>
      </c>
      <c r="AB32" s="5" t="s">
        <v>46</v>
      </c>
      <c r="AC32" s="3" t="s">
        <v>61</v>
      </c>
      <c r="AD32" s="3" t="s">
        <v>47</v>
      </c>
      <c r="AE32" s="3" t="s">
        <v>176</v>
      </c>
      <c r="AF32" s="5" t="s">
        <v>4921</v>
      </c>
      <c r="AG32" s="3" t="s">
        <v>184</v>
      </c>
      <c r="AH32" s="5" t="s">
        <v>4922</v>
      </c>
      <c r="AI32" s="3" t="s">
        <v>4923</v>
      </c>
      <c r="AK32" s="16">
        <f t="shared" si="5"/>
        <v>-102.55999999999995</v>
      </c>
      <c r="AL32" t="str">
        <f t="shared" si="6"/>
        <v xml:space="preserve">  </v>
      </c>
      <c r="AN32" s="23">
        <f t="shared" si="7"/>
        <v>-0.79779510625139993</v>
      </c>
      <c r="AQ32" s="25">
        <f t="shared" si="3"/>
        <v>0.78750529916901812</v>
      </c>
      <c r="AR32" s="41">
        <f t="shared" si="4"/>
        <v>1.2698327250054164</v>
      </c>
    </row>
    <row r="33" spans="1:44" x14ac:dyDescent="0.25">
      <c r="A33" s="3" t="s">
        <v>208</v>
      </c>
      <c r="B33" s="4" t="s">
        <v>3031</v>
      </c>
      <c r="C33" s="3" t="s">
        <v>63</v>
      </c>
      <c r="D33" s="3" t="s">
        <v>115</v>
      </c>
      <c r="E33" s="3" t="s">
        <v>4924</v>
      </c>
      <c r="F33" s="3" t="s">
        <v>1656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143</v>
      </c>
      <c r="L33" s="5" t="s">
        <v>2519</v>
      </c>
      <c r="M33" s="3" t="s">
        <v>47</v>
      </c>
      <c r="N33" s="3" t="s">
        <v>47</v>
      </c>
      <c r="O33" s="3" t="s">
        <v>38</v>
      </c>
      <c r="P33" s="5" t="s">
        <v>2525</v>
      </c>
      <c r="Q33" s="3" t="s">
        <v>47</v>
      </c>
      <c r="R33" s="3" t="s">
        <v>47</v>
      </c>
      <c r="S33" s="3" t="s">
        <v>50</v>
      </c>
      <c r="T33" s="5" t="s">
        <v>46</v>
      </c>
      <c r="U33" s="3" t="s">
        <v>2525</v>
      </c>
      <c r="V33" s="3" t="s">
        <v>47</v>
      </c>
      <c r="W33" s="3" t="s">
        <v>176</v>
      </c>
      <c r="X33" s="5" t="s">
        <v>46</v>
      </c>
      <c r="Y33" s="3" t="s">
        <v>47</v>
      </c>
      <c r="Z33" s="3" t="s">
        <v>47</v>
      </c>
      <c r="AA33" s="3" t="s">
        <v>121</v>
      </c>
      <c r="AB33" s="5" t="s">
        <v>46</v>
      </c>
      <c r="AC33" s="3" t="s">
        <v>2703</v>
      </c>
      <c r="AD33" s="3" t="s">
        <v>47</v>
      </c>
      <c r="AE33" s="3" t="s">
        <v>176</v>
      </c>
      <c r="AF33" s="5" t="s">
        <v>3261</v>
      </c>
      <c r="AG33" s="3" t="s">
        <v>184</v>
      </c>
      <c r="AH33" s="5" t="s">
        <v>4925</v>
      </c>
      <c r="AI33" s="3" t="s">
        <v>4926</v>
      </c>
      <c r="AK33" s="16">
        <f t="shared" si="5"/>
        <v>213.57000000000016</v>
      </c>
      <c r="AL33" t="str">
        <f t="shared" si="6"/>
        <v xml:space="preserve">  </v>
      </c>
      <c r="AN33" s="23">
        <f t="shared" si="7"/>
        <v>1.6608055551242804</v>
      </c>
      <c r="AQ33" s="25">
        <f t="shared" si="3"/>
        <v>4.8376252562918887E-2</v>
      </c>
      <c r="AR33" s="41">
        <f t="shared" si="4"/>
        <v>20.67129938804964</v>
      </c>
    </row>
    <row r="34" spans="1:44" x14ac:dyDescent="0.25">
      <c r="A34" s="3" t="s">
        <v>273</v>
      </c>
      <c r="B34" s="4" t="s">
        <v>89</v>
      </c>
      <c r="C34" s="3" t="s">
        <v>42</v>
      </c>
      <c r="D34" s="3" t="s">
        <v>90</v>
      </c>
      <c r="E34" s="3" t="s">
        <v>4927</v>
      </c>
      <c r="F34" s="3" t="s">
        <v>1189</v>
      </c>
      <c r="G34" s="3" t="s">
        <v>65</v>
      </c>
      <c r="H34" s="5" t="s">
        <v>46</v>
      </c>
      <c r="I34" s="3" t="s">
        <v>46</v>
      </c>
      <c r="J34" s="3" t="s">
        <v>47</v>
      </c>
      <c r="K34" s="3" t="s">
        <v>143</v>
      </c>
      <c r="L34" s="5" t="s">
        <v>46</v>
      </c>
      <c r="M34" s="3" t="s">
        <v>2518</v>
      </c>
      <c r="N34" s="3" t="s">
        <v>47</v>
      </c>
      <c r="O34" s="3" t="s">
        <v>38</v>
      </c>
      <c r="P34" s="5" t="s">
        <v>2525</v>
      </c>
      <c r="Q34" s="3" t="s">
        <v>47</v>
      </c>
      <c r="R34" s="3" t="s">
        <v>47</v>
      </c>
      <c r="S34" s="3" t="s">
        <v>50</v>
      </c>
      <c r="T34" s="5" t="s">
        <v>46</v>
      </c>
      <c r="U34" s="3" t="s">
        <v>4182</v>
      </c>
      <c r="V34" s="3" t="s">
        <v>47</v>
      </c>
      <c r="W34" s="3" t="s">
        <v>176</v>
      </c>
      <c r="X34" s="5" t="s">
        <v>46</v>
      </c>
      <c r="Y34" s="3" t="s">
        <v>47</v>
      </c>
      <c r="Z34" s="3" t="s">
        <v>47</v>
      </c>
      <c r="AA34" s="3" t="s">
        <v>121</v>
      </c>
      <c r="AB34" s="5" t="s">
        <v>46</v>
      </c>
      <c r="AC34" s="3" t="s">
        <v>61</v>
      </c>
      <c r="AD34" s="3" t="s">
        <v>47</v>
      </c>
      <c r="AE34" s="3" t="s">
        <v>176</v>
      </c>
      <c r="AF34" s="5" t="s">
        <v>4200</v>
      </c>
      <c r="AG34" s="3" t="s">
        <v>184</v>
      </c>
      <c r="AH34" s="5" t="s">
        <v>4928</v>
      </c>
      <c r="AI34" s="3" t="s">
        <v>4929</v>
      </c>
      <c r="AK34" s="16">
        <f t="shared" si="5"/>
        <v>-36.360000000000127</v>
      </c>
      <c r="AL34" t="str">
        <f t="shared" si="6"/>
        <v xml:space="preserve">  </v>
      </c>
      <c r="AN34" s="23">
        <f t="shared" si="7"/>
        <v>-0.28294563361966762</v>
      </c>
      <c r="AQ34" s="25">
        <f t="shared" si="3"/>
        <v>0.61139074365748391</v>
      </c>
      <c r="AR34" s="41">
        <f t="shared" si="4"/>
        <v>1.6356152106879533</v>
      </c>
    </row>
    <row r="35" spans="1:44" x14ac:dyDescent="0.25">
      <c r="A35" s="3" t="s">
        <v>122</v>
      </c>
      <c r="B35" s="4" t="s">
        <v>415</v>
      </c>
      <c r="C35" s="3" t="s">
        <v>42</v>
      </c>
      <c r="D35" s="3" t="s">
        <v>193</v>
      </c>
      <c r="E35" s="3" t="s">
        <v>4930</v>
      </c>
      <c r="F35" s="3" t="s">
        <v>85</v>
      </c>
      <c r="G35" s="3" t="s">
        <v>42</v>
      </c>
      <c r="H35" s="5" t="s">
        <v>46</v>
      </c>
      <c r="I35" s="3" t="s">
        <v>46</v>
      </c>
      <c r="J35" s="3" t="s">
        <v>47</v>
      </c>
      <c r="K35" s="3" t="s">
        <v>143</v>
      </c>
      <c r="L35" s="5" t="s">
        <v>2519</v>
      </c>
      <c r="M35" s="3" t="s">
        <v>47</v>
      </c>
      <c r="N35" s="3" t="s">
        <v>47</v>
      </c>
      <c r="O35" s="3" t="s">
        <v>38</v>
      </c>
      <c r="P35" s="5" t="s">
        <v>46</v>
      </c>
      <c r="Q35" s="3" t="s">
        <v>2518</v>
      </c>
      <c r="R35" s="3" t="s">
        <v>47</v>
      </c>
      <c r="S35" s="3" t="s">
        <v>50</v>
      </c>
      <c r="T35" s="5" t="s">
        <v>46</v>
      </c>
      <c r="U35" s="3" t="s">
        <v>47</v>
      </c>
      <c r="V35" s="3" t="s">
        <v>47</v>
      </c>
      <c r="W35" s="3" t="s">
        <v>176</v>
      </c>
      <c r="X35" s="5" t="s">
        <v>46</v>
      </c>
      <c r="Y35" s="3" t="s">
        <v>47</v>
      </c>
      <c r="Z35" s="3" t="s">
        <v>47</v>
      </c>
      <c r="AA35" s="3" t="s">
        <v>121</v>
      </c>
      <c r="AB35" s="5" t="s">
        <v>46</v>
      </c>
      <c r="AC35" s="3" t="s">
        <v>61</v>
      </c>
      <c r="AD35" s="3" t="s">
        <v>47</v>
      </c>
      <c r="AE35" s="3" t="s">
        <v>305</v>
      </c>
      <c r="AF35" s="5" t="s">
        <v>97</v>
      </c>
      <c r="AG35" s="3" t="s">
        <v>191</v>
      </c>
      <c r="AH35" s="5" t="s">
        <v>4931</v>
      </c>
      <c r="AI35" s="3" t="s">
        <v>4932</v>
      </c>
      <c r="AK35" s="16">
        <f t="shared" si="5"/>
        <v>-46.980000000000018</v>
      </c>
      <c r="AL35" t="str">
        <f t="shared" si="6"/>
        <v xml:space="preserve">  </v>
      </c>
      <c r="AN35" s="23">
        <f t="shared" si="7"/>
        <v>-0.36553931034699327</v>
      </c>
      <c r="AQ35" s="25">
        <f t="shared" si="3"/>
        <v>0.64264556574859055</v>
      </c>
      <c r="AR35" s="41">
        <f t="shared" si="4"/>
        <v>1.5560676884701483</v>
      </c>
    </row>
    <row r="36" spans="1:44" x14ac:dyDescent="0.25">
      <c r="A36" s="3" t="s">
        <v>107</v>
      </c>
      <c r="B36" s="4" t="s">
        <v>428</v>
      </c>
      <c r="C36" s="3" t="s">
        <v>42</v>
      </c>
      <c r="D36" s="3" t="s">
        <v>377</v>
      </c>
      <c r="E36" s="3" t="s">
        <v>4933</v>
      </c>
      <c r="F36" s="3" t="s">
        <v>443</v>
      </c>
      <c r="G36" s="3" t="s">
        <v>42</v>
      </c>
      <c r="H36" s="5" t="s">
        <v>46</v>
      </c>
      <c r="I36" s="3" t="s">
        <v>46</v>
      </c>
      <c r="J36" s="3" t="s">
        <v>47</v>
      </c>
      <c r="K36" s="3" t="s">
        <v>143</v>
      </c>
      <c r="L36" s="5" t="s">
        <v>46</v>
      </c>
      <c r="M36" s="3" t="s">
        <v>2564</v>
      </c>
      <c r="N36" s="3" t="s">
        <v>47</v>
      </c>
      <c r="O36" s="3" t="s">
        <v>38</v>
      </c>
      <c r="P36" s="5" t="s">
        <v>48</v>
      </c>
      <c r="Q36" s="3" t="s">
        <v>47</v>
      </c>
      <c r="R36" s="3" t="s">
        <v>47</v>
      </c>
      <c r="S36" s="3" t="s">
        <v>50</v>
      </c>
      <c r="T36" s="5" t="s">
        <v>2703</v>
      </c>
      <c r="U36" s="3" t="s">
        <v>47</v>
      </c>
      <c r="V36" s="3" t="s">
        <v>47</v>
      </c>
      <c r="W36" s="3" t="s">
        <v>176</v>
      </c>
      <c r="X36" s="5" t="s">
        <v>46</v>
      </c>
      <c r="Y36" s="3" t="s">
        <v>46</v>
      </c>
      <c r="Z36" s="3" t="s">
        <v>47</v>
      </c>
      <c r="AA36" s="3" t="s">
        <v>121</v>
      </c>
      <c r="AB36" s="5" t="s">
        <v>46</v>
      </c>
      <c r="AC36" s="3" t="s">
        <v>61</v>
      </c>
      <c r="AD36" s="3" t="s">
        <v>47</v>
      </c>
      <c r="AE36" s="3" t="s">
        <v>176</v>
      </c>
      <c r="AF36" s="5" t="s">
        <v>3037</v>
      </c>
      <c r="AG36" s="3" t="s">
        <v>184</v>
      </c>
      <c r="AH36" s="5" t="s">
        <v>4934</v>
      </c>
      <c r="AI36" s="3" t="s">
        <v>4935</v>
      </c>
      <c r="AK36" s="16">
        <f t="shared" si="5"/>
        <v>-109.83999999999969</v>
      </c>
      <c r="AL36" t="str">
        <f t="shared" si="6"/>
        <v xml:space="preserve">  </v>
      </c>
      <c r="AN36" s="23">
        <f t="shared" si="7"/>
        <v>-0.85441299387615666</v>
      </c>
      <c r="AQ36" s="25">
        <f t="shared" si="3"/>
        <v>0.80356190059219446</v>
      </c>
      <c r="AR36" s="41">
        <f t="shared" si="4"/>
        <v>1.2444592000479842</v>
      </c>
    </row>
    <row r="37" spans="1:44" x14ac:dyDescent="0.25">
      <c r="A37" s="3" t="s">
        <v>279</v>
      </c>
      <c r="B37" s="4" t="s">
        <v>2714</v>
      </c>
      <c r="C37" s="3" t="s">
        <v>42</v>
      </c>
      <c r="D37" s="3" t="s">
        <v>115</v>
      </c>
      <c r="E37" s="3" t="s">
        <v>4936</v>
      </c>
      <c r="F37" s="3" t="s">
        <v>497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143</v>
      </c>
      <c r="L37" s="5" t="s">
        <v>46</v>
      </c>
      <c r="M37" s="3" t="s">
        <v>47</v>
      </c>
      <c r="N37" s="3" t="s">
        <v>47</v>
      </c>
      <c r="O37" s="3" t="s">
        <v>38</v>
      </c>
      <c r="P37" s="5" t="s">
        <v>2518</v>
      </c>
      <c r="Q37" s="3" t="s">
        <v>47</v>
      </c>
      <c r="R37" s="3" t="s">
        <v>47</v>
      </c>
      <c r="S37" s="3" t="s">
        <v>50</v>
      </c>
      <c r="T37" s="5" t="s">
        <v>46</v>
      </c>
      <c r="U37" s="3" t="s">
        <v>2525</v>
      </c>
      <c r="V37" s="3" t="s">
        <v>47</v>
      </c>
      <c r="W37" s="3" t="s">
        <v>176</v>
      </c>
      <c r="X37" s="5" t="s">
        <v>46</v>
      </c>
      <c r="Y37" s="3" t="s">
        <v>47</v>
      </c>
      <c r="Z37" s="3" t="s">
        <v>47</v>
      </c>
      <c r="AA37" s="3" t="s">
        <v>121</v>
      </c>
      <c r="AB37" s="5" t="s">
        <v>46</v>
      </c>
      <c r="AC37" s="3" t="s">
        <v>46</v>
      </c>
      <c r="AD37" s="3" t="s">
        <v>47</v>
      </c>
      <c r="AE37" s="3" t="s">
        <v>176</v>
      </c>
      <c r="AF37" s="5" t="s">
        <v>305</v>
      </c>
      <c r="AG37" s="3" t="s">
        <v>184</v>
      </c>
      <c r="AH37" s="5" t="s">
        <v>4937</v>
      </c>
      <c r="AI37" s="3" t="s">
        <v>4563</v>
      </c>
      <c r="AK37" s="16">
        <f t="shared" si="5"/>
        <v>-103.80999999999995</v>
      </c>
      <c r="AL37" t="str">
        <f t="shared" si="6"/>
        <v xml:space="preserve">  </v>
      </c>
      <c r="AN37" s="23">
        <f t="shared" si="7"/>
        <v>-0.80751658420894779</v>
      </c>
      <c r="AQ37" s="25">
        <f t="shared" si="3"/>
        <v>0.79031553814106892</v>
      </c>
      <c r="AR37" s="41">
        <f t="shared" si="4"/>
        <v>1.2653173975955703</v>
      </c>
    </row>
    <row r="38" spans="1:44" x14ac:dyDescent="0.25">
      <c r="A38" s="3" t="s">
        <v>281</v>
      </c>
      <c r="B38" s="4" t="s">
        <v>338</v>
      </c>
      <c r="C38" s="3" t="s">
        <v>42</v>
      </c>
      <c r="D38" s="3" t="s">
        <v>307</v>
      </c>
      <c r="E38" s="3" t="s">
        <v>4938</v>
      </c>
      <c r="F38" s="3" t="s">
        <v>724</v>
      </c>
      <c r="G38" s="3" t="s">
        <v>111</v>
      </c>
      <c r="H38" s="5" t="s">
        <v>46</v>
      </c>
      <c r="I38" s="3" t="s">
        <v>47</v>
      </c>
      <c r="J38" s="3" t="s">
        <v>47</v>
      </c>
      <c r="K38" s="3" t="s">
        <v>143</v>
      </c>
      <c r="L38" s="5" t="s">
        <v>46</v>
      </c>
      <c r="M38" s="3" t="s">
        <v>2518</v>
      </c>
      <c r="N38" s="3" t="s">
        <v>47</v>
      </c>
      <c r="O38" s="3" t="s">
        <v>38</v>
      </c>
      <c r="P38" s="5" t="s">
        <v>2518</v>
      </c>
      <c r="Q38" s="3" t="s">
        <v>47</v>
      </c>
      <c r="R38" s="3" t="s">
        <v>47</v>
      </c>
      <c r="S38" s="3" t="s">
        <v>50</v>
      </c>
      <c r="T38" s="5" t="s">
        <v>46</v>
      </c>
      <c r="U38" s="3" t="s">
        <v>2564</v>
      </c>
      <c r="V38" s="3" t="s">
        <v>47</v>
      </c>
      <c r="W38" s="3" t="s">
        <v>176</v>
      </c>
      <c r="X38" s="5" t="s">
        <v>46</v>
      </c>
      <c r="Y38" s="3" t="s">
        <v>4182</v>
      </c>
      <c r="Z38" s="3" t="s">
        <v>47</v>
      </c>
      <c r="AA38" s="3" t="s">
        <v>212</v>
      </c>
      <c r="AB38" s="5" t="s">
        <v>46</v>
      </c>
      <c r="AC38" s="3" t="s">
        <v>61</v>
      </c>
      <c r="AD38" s="3" t="s">
        <v>47</v>
      </c>
      <c r="AE38" s="3" t="s">
        <v>176</v>
      </c>
      <c r="AF38" s="5" t="s">
        <v>2795</v>
      </c>
      <c r="AG38" s="3" t="s">
        <v>237</v>
      </c>
      <c r="AH38" s="5" t="s">
        <v>4939</v>
      </c>
      <c r="AI38" s="3" t="s">
        <v>4940</v>
      </c>
      <c r="AK38" s="16">
        <f t="shared" si="5"/>
        <v>82.960000000000036</v>
      </c>
      <c r="AL38" t="str">
        <f t="shared" si="6"/>
        <v xml:space="preserve">  </v>
      </c>
      <c r="AN38" s="23">
        <f t="shared" si="7"/>
        <v>0.64502776629602043</v>
      </c>
      <c r="AQ38" s="25">
        <f t="shared" si="3"/>
        <v>0.2594545961090724</v>
      </c>
      <c r="AR38" s="41">
        <f t="shared" si="4"/>
        <v>3.8542389111488657</v>
      </c>
    </row>
    <row r="39" spans="1:44" x14ac:dyDescent="0.25">
      <c r="A39" s="3" t="s">
        <v>236</v>
      </c>
      <c r="B39" s="4" t="s">
        <v>434</v>
      </c>
      <c r="C39" s="3" t="s">
        <v>42</v>
      </c>
      <c r="D39" s="3" t="s">
        <v>307</v>
      </c>
      <c r="E39" s="3" t="s">
        <v>4941</v>
      </c>
      <c r="F39" s="3" t="s">
        <v>1871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143</v>
      </c>
      <c r="L39" s="5" t="s">
        <v>61</v>
      </c>
      <c r="M39" s="3" t="s">
        <v>47</v>
      </c>
      <c r="N39" s="3" t="s">
        <v>47</v>
      </c>
      <c r="O39" s="3" t="s">
        <v>38</v>
      </c>
      <c r="P39" s="5" t="s">
        <v>2524</v>
      </c>
      <c r="Q39" s="3" t="s">
        <v>47</v>
      </c>
      <c r="R39" s="3" t="s">
        <v>47</v>
      </c>
      <c r="S39" s="3" t="s">
        <v>50</v>
      </c>
      <c r="T39" s="5" t="s">
        <v>46</v>
      </c>
      <c r="U39" s="3" t="s">
        <v>47</v>
      </c>
      <c r="V39" s="3" t="s">
        <v>47</v>
      </c>
      <c r="W39" s="3" t="s">
        <v>67</v>
      </c>
      <c r="X39" s="5" t="s">
        <v>46</v>
      </c>
      <c r="Y39" s="3" t="s">
        <v>46</v>
      </c>
      <c r="Z39" s="3" t="s">
        <v>47</v>
      </c>
      <c r="AA39" s="3" t="s">
        <v>121</v>
      </c>
      <c r="AB39" s="5" t="s">
        <v>46</v>
      </c>
      <c r="AC39" s="3" t="s">
        <v>61</v>
      </c>
      <c r="AD39" s="3" t="s">
        <v>47</v>
      </c>
      <c r="AE39" s="3" t="s">
        <v>176</v>
      </c>
      <c r="AF39" s="5" t="s">
        <v>3051</v>
      </c>
      <c r="AG39" s="3" t="s">
        <v>567</v>
      </c>
      <c r="AH39" s="5" t="s">
        <v>4942</v>
      </c>
      <c r="AI39" s="3" t="s">
        <v>4943</v>
      </c>
      <c r="AK39" s="16">
        <f t="shared" si="5"/>
        <v>42.570000000000164</v>
      </c>
      <c r="AL39" t="str">
        <f t="shared" si="6"/>
        <v xml:space="preserve">  </v>
      </c>
      <c r="AN39" s="23">
        <f t="shared" si="7"/>
        <v>0.33090737053173558</v>
      </c>
      <c r="AQ39" s="25">
        <f t="shared" si="3"/>
        <v>0.37035722722397024</v>
      </c>
      <c r="AR39" s="41">
        <f t="shared" si="4"/>
        <v>2.700095816937464</v>
      </c>
    </row>
    <row r="40" spans="1:44" x14ac:dyDescent="0.25">
      <c r="A40" s="3" t="s">
        <v>315</v>
      </c>
      <c r="B40" s="4" t="s">
        <v>2952</v>
      </c>
      <c r="C40" s="3" t="s">
        <v>42</v>
      </c>
      <c r="D40" s="3" t="s">
        <v>115</v>
      </c>
      <c r="E40" s="3" t="s">
        <v>4944</v>
      </c>
      <c r="F40" s="3" t="s">
        <v>1258</v>
      </c>
      <c r="G40" s="3" t="s">
        <v>111</v>
      </c>
      <c r="H40" s="5" t="s">
        <v>46</v>
      </c>
      <c r="I40" s="3" t="s">
        <v>46</v>
      </c>
      <c r="J40" s="3" t="s">
        <v>47</v>
      </c>
      <c r="K40" s="3" t="s">
        <v>143</v>
      </c>
      <c r="L40" s="5" t="s">
        <v>46</v>
      </c>
      <c r="M40" s="3" t="s">
        <v>47</v>
      </c>
      <c r="N40" s="3" t="s">
        <v>47</v>
      </c>
      <c r="O40" s="3" t="s">
        <v>38</v>
      </c>
      <c r="P40" s="5" t="s">
        <v>61</v>
      </c>
      <c r="Q40" s="3" t="s">
        <v>47</v>
      </c>
      <c r="R40" s="3" t="s">
        <v>47</v>
      </c>
      <c r="S40" s="3" t="s">
        <v>50</v>
      </c>
      <c r="T40" s="5" t="s">
        <v>2523</v>
      </c>
      <c r="U40" s="3" t="s">
        <v>47</v>
      </c>
      <c r="V40" s="3" t="s">
        <v>47</v>
      </c>
      <c r="W40" s="3" t="s">
        <v>176</v>
      </c>
      <c r="X40" s="5" t="s">
        <v>46</v>
      </c>
      <c r="Y40" s="3" t="s">
        <v>47</v>
      </c>
      <c r="Z40" s="3" t="s">
        <v>47</v>
      </c>
      <c r="AA40" s="3" t="s">
        <v>121</v>
      </c>
      <c r="AB40" s="5" t="s">
        <v>46</v>
      </c>
      <c r="AC40" s="3" t="s">
        <v>46</v>
      </c>
      <c r="AD40" s="3" t="s">
        <v>47</v>
      </c>
      <c r="AE40" s="3" t="s">
        <v>176</v>
      </c>
      <c r="AF40" s="5" t="s">
        <v>4945</v>
      </c>
      <c r="AG40" s="3" t="s">
        <v>184</v>
      </c>
      <c r="AH40" s="5" t="s">
        <v>4946</v>
      </c>
      <c r="AI40" s="3" t="s">
        <v>4947</v>
      </c>
      <c r="AK40" s="16">
        <f t="shared" si="5"/>
        <v>-5.1199999999998909</v>
      </c>
      <c r="AL40" t="str">
        <f t="shared" si="6"/>
        <v xml:space="preserve">  </v>
      </c>
      <c r="AN40" s="23">
        <f t="shared" si="7"/>
        <v>-3.9986456504630112E-2</v>
      </c>
      <c r="AQ40" s="25">
        <f t="shared" si="3"/>
        <v>0.51594803809917089</v>
      </c>
      <c r="AR40" s="41">
        <f t="shared" si="4"/>
        <v>1.9381796734495751</v>
      </c>
    </row>
    <row r="41" spans="1:44" x14ac:dyDescent="0.25">
      <c r="A41" s="3" t="s">
        <v>1132</v>
      </c>
      <c r="B41" s="4" t="s">
        <v>487</v>
      </c>
      <c r="C41" s="3" t="s">
        <v>42</v>
      </c>
      <c r="D41" s="3" t="s">
        <v>426</v>
      </c>
      <c r="E41" s="3" t="s">
        <v>4948</v>
      </c>
      <c r="F41" s="3" t="s">
        <v>856</v>
      </c>
      <c r="G41" s="3" t="s">
        <v>111</v>
      </c>
      <c r="H41" s="5" t="s">
        <v>46</v>
      </c>
      <c r="I41" s="3" t="s">
        <v>46</v>
      </c>
      <c r="J41" s="3" t="s">
        <v>47</v>
      </c>
      <c r="K41" s="3" t="s">
        <v>143</v>
      </c>
      <c r="L41" s="5" t="s">
        <v>46</v>
      </c>
      <c r="M41" s="3" t="s">
        <v>47</v>
      </c>
      <c r="N41" s="3" t="s">
        <v>47</v>
      </c>
      <c r="O41" s="3" t="s">
        <v>38</v>
      </c>
      <c r="P41" s="5" t="s">
        <v>86</v>
      </c>
      <c r="Q41" s="3" t="s">
        <v>47</v>
      </c>
      <c r="R41" s="3" t="s">
        <v>47</v>
      </c>
      <c r="S41" s="3" t="s">
        <v>50</v>
      </c>
      <c r="T41" s="5" t="s">
        <v>2703</v>
      </c>
      <c r="U41" s="3" t="s">
        <v>47</v>
      </c>
      <c r="V41" s="3" t="s">
        <v>47</v>
      </c>
      <c r="W41" s="3" t="s">
        <v>176</v>
      </c>
      <c r="X41" s="5" t="s">
        <v>46</v>
      </c>
      <c r="Y41" s="3" t="s">
        <v>47</v>
      </c>
      <c r="Z41" s="3" t="s">
        <v>47</v>
      </c>
      <c r="AA41" s="3" t="s">
        <v>121</v>
      </c>
      <c r="AB41" s="5" t="s">
        <v>46</v>
      </c>
      <c r="AC41" s="3" t="s">
        <v>46</v>
      </c>
      <c r="AD41" s="3" t="s">
        <v>47</v>
      </c>
      <c r="AE41" s="3" t="s">
        <v>176</v>
      </c>
      <c r="AF41" s="5" t="s">
        <v>4949</v>
      </c>
      <c r="AG41" s="3" t="s">
        <v>184</v>
      </c>
      <c r="AH41" s="5" t="s">
        <v>4950</v>
      </c>
      <c r="AI41" s="3" t="s">
        <v>4951</v>
      </c>
      <c r="AK41" s="16">
        <f t="shared" si="5"/>
        <v>-167.92000000000007</v>
      </c>
      <c r="AL41" t="str">
        <f t="shared" si="6"/>
        <v xml:space="preserve">  </v>
      </c>
      <c r="AN41" s="23">
        <f t="shared" si="7"/>
        <v>-1.3061117456956624</v>
      </c>
      <c r="AQ41" s="25">
        <f t="shared" si="3"/>
        <v>0.90424272040154963</v>
      </c>
      <c r="AR41" s="41">
        <f t="shared" si="4"/>
        <v>1.1058977611187482</v>
      </c>
    </row>
    <row r="42" spans="1:44" x14ac:dyDescent="0.25">
      <c r="A42" s="3" t="s">
        <v>1132</v>
      </c>
      <c r="B42" s="4" t="s">
        <v>1265</v>
      </c>
      <c r="C42" s="3" t="s">
        <v>42</v>
      </c>
      <c r="D42" s="3" t="s">
        <v>354</v>
      </c>
      <c r="E42" s="3" t="s">
        <v>2529</v>
      </c>
      <c r="F42" s="3" t="s">
        <v>293</v>
      </c>
      <c r="G42" s="3" t="s">
        <v>111</v>
      </c>
      <c r="H42" s="5" t="s">
        <v>46</v>
      </c>
      <c r="I42" s="3" t="s">
        <v>46</v>
      </c>
      <c r="J42" s="3" t="s">
        <v>46</v>
      </c>
      <c r="K42" s="3" t="s">
        <v>143</v>
      </c>
      <c r="L42" s="5" t="s">
        <v>2564</v>
      </c>
      <c r="M42" s="3" t="s">
        <v>47</v>
      </c>
      <c r="N42" s="3" t="s">
        <v>47</v>
      </c>
      <c r="O42" s="3" t="s">
        <v>38</v>
      </c>
      <c r="P42" s="5" t="s">
        <v>2565</v>
      </c>
      <c r="Q42" s="3" t="s">
        <v>47</v>
      </c>
      <c r="R42" s="3" t="s">
        <v>47</v>
      </c>
      <c r="S42" s="3" t="s">
        <v>50</v>
      </c>
      <c r="T42" s="5" t="s">
        <v>46</v>
      </c>
      <c r="U42" s="3" t="s">
        <v>2565</v>
      </c>
      <c r="V42" s="3" t="s">
        <v>47</v>
      </c>
      <c r="W42" s="3" t="s">
        <v>176</v>
      </c>
      <c r="X42" s="5" t="s">
        <v>46</v>
      </c>
      <c r="Y42" s="3" t="s">
        <v>47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47</v>
      </c>
      <c r="AE42" s="3" t="s">
        <v>176</v>
      </c>
      <c r="AF42" s="5" t="s">
        <v>4949</v>
      </c>
      <c r="AG42" s="3" t="s">
        <v>184</v>
      </c>
      <c r="AH42" s="5" t="s">
        <v>4950</v>
      </c>
      <c r="AI42" s="3" t="s">
        <v>4952</v>
      </c>
      <c r="AK42" s="16">
        <f t="shared" si="5"/>
        <v>-254.61000000000013</v>
      </c>
      <c r="AL42" t="str">
        <f t="shared" si="6"/>
        <v xml:space="preserve">  </v>
      </c>
      <c r="AN42" s="23">
        <f t="shared" si="7"/>
        <v>-1.9803156850075208</v>
      </c>
      <c r="AQ42" s="25">
        <f t="shared" si="3"/>
        <v>0.97616596629187191</v>
      </c>
      <c r="AR42" s="41">
        <f t="shared" si="4"/>
        <v>1.0244159646321882</v>
      </c>
    </row>
    <row r="43" spans="1:44" x14ac:dyDescent="0.25">
      <c r="A43" s="3" t="s">
        <v>302</v>
      </c>
      <c r="B43" s="4" t="s">
        <v>4248</v>
      </c>
      <c r="C43" s="3" t="s">
        <v>42</v>
      </c>
      <c r="D43" s="3" t="s">
        <v>140</v>
      </c>
      <c r="E43" s="3" t="s">
        <v>4953</v>
      </c>
      <c r="F43" s="3" t="s">
        <v>834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143</v>
      </c>
      <c r="L43" s="5" t="s">
        <v>2518</v>
      </c>
      <c r="M43" s="3" t="s">
        <v>47</v>
      </c>
      <c r="N43" s="3" t="s">
        <v>47</v>
      </c>
      <c r="O43" s="3" t="s">
        <v>38</v>
      </c>
      <c r="P43" s="5" t="s">
        <v>2519</v>
      </c>
      <c r="Q43" s="3" t="s">
        <v>47</v>
      </c>
      <c r="R43" s="3" t="s">
        <v>47</v>
      </c>
      <c r="S43" s="3" t="s">
        <v>50</v>
      </c>
      <c r="T43" s="5" t="s">
        <v>2525</v>
      </c>
      <c r="U43" s="3" t="s">
        <v>47</v>
      </c>
      <c r="V43" s="3" t="s">
        <v>47</v>
      </c>
      <c r="W43" s="3" t="s">
        <v>176</v>
      </c>
      <c r="X43" s="5" t="s">
        <v>46</v>
      </c>
      <c r="Y43" s="3" t="s">
        <v>2564</v>
      </c>
      <c r="Z43" s="3" t="s">
        <v>47</v>
      </c>
      <c r="AA43" s="3" t="s">
        <v>121</v>
      </c>
      <c r="AB43" s="5" t="s">
        <v>46</v>
      </c>
      <c r="AC43" s="3" t="s">
        <v>46</v>
      </c>
      <c r="AD43" s="3" t="s">
        <v>47</v>
      </c>
      <c r="AE43" s="3" t="s">
        <v>176</v>
      </c>
      <c r="AF43" s="5" t="s">
        <v>2818</v>
      </c>
      <c r="AG43" s="3" t="s">
        <v>184</v>
      </c>
      <c r="AH43" s="5" t="s">
        <v>4954</v>
      </c>
      <c r="AI43" s="3" t="s">
        <v>4955</v>
      </c>
      <c r="AK43" s="16">
        <f t="shared" si="5"/>
        <v>-48.570000000000164</v>
      </c>
      <c r="AL43" t="str">
        <f t="shared" si="6"/>
        <v xml:space="preserve">  </v>
      </c>
      <c r="AN43" s="23">
        <f t="shared" si="7"/>
        <v>-0.37790503030899525</v>
      </c>
      <c r="AQ43" s="25">
        <f t="shared" si="3"/>
        <v>0.64724942728142865</v>
      </c>
      <c r="AR43" s="41">
        <f t="shared" si="4"/>
        <v>1.5449994358437538</v>
      </c>
    </row>
    <row r="44" spans="1:44" x14ac:dyDescent="0.25">
      <c r="A44" s="3" t="s">
        <v>293</v>
      </c>
      <c r="B44" s="4" t="s">
        <v>95</v>
      </c>
      <c r="C44" s="3" t="s">
        <v>42</v>
      </c>
      <c r="D44" s="3" t="s">
        <v>55</v>
      </c>
      <c r="E44" s="3" t="s">
        <v>4956</v>
      </c>
      <c r="F44" s="3" t="s">
        <v>96</v>
      </c>
      <c r="G44" s="3" t="s">
        <v>111</v>
      </c>
      <c r="H44" s="5" t="s">
        <v>46</v>
      </c>
      <c r="I44" s="3" t="s">
        <v>47</v>
      </c>
      <c r="J44" s="3" t="s">
        <v>47</v>
      </c>
      <c r="K44" s="3" t="s">
        <v>143</v>
      </c>
      <c r="L44" s="5" t="s">
        <v>47</v>
      </c>
      <c r="M44" s="3" t="s">
        <v>47</v>
      </c>
      <c r="N44" s="3" t="s">
        <v>47</v>
      </c>
      <c r="O44" s="3" t="s">
        <v>38</v>
      </c>
      <c r="P44" s="5" t="s">
        <v>2525</v>
      </c>
      <c r="Q44" s="3" t="s">
        <v>47</v>
      </c>
      <c r="R44" s="3" t="s">
        <v>47</v>
      </c>
      <c r="S44" s="3" t="s">
        <v>50</v>
      </c>
      <c r="T44" s="5" t="s">
        <v>46</v>
      </c>
      <c r="U44" s="3" t="s">
        <v>2523</v>
      </c>
      <c r="V44" s="3" t="s">
        <v>47</v>
      </c>
      <c r="W44" s="3" t="s">
        <v>176</v>
      </c>
      <c r="X44" s="5" t="s">
        <v>46</v>
      </c>
      <c r="Y44" s="3" t="s">
        <v>46</v>
      </c>
      <c r="Z44" s="3" t="s">
        <v>47</v>
      </c>
      <c r="AA44" s="3" t="s">
        <v>121</v>
      </c>
      <c r="AB44" s="5" t="s">
        <v>46</v>
      </c>
      <c r="AC44" s="3" t="s">
        <v>46</v>
      </c>
      <c r="AD44" s="3" t="s">
        <v>47</v>
      </c>
      <c r="AE44" s="3" t="s">
        <v>176</v>
      </c>
      <c r="AF44" s="5" t="s">
        <v>4957</v>
      </c>
      <c r="AG44" s="3" t="s">
        <v>184</v>
      </c>
      <c r="AH44" s="5" t="s">
        <v>4958</v>
      </c>
      <c r="AI44" s="9" t="s">
        <v>4959</v>
      </c>
      <c r="AK44" s="16">
        <f t="shared" si="5"/>
        <v>-282.44000000000005</v>
      </c>
      <c r="AL44" t="str">
        <f t="shared" si="6"/>
        <v xml:space="preserve">  </v>
      </c>
      <c r="AN44" s="23">
        <f t="shared" si="7"/>
        <v>-2.1967546702543657</v>
      </c>
      <c r="AQ44" s="25">
        <f t="shared" si="3"/>
        <v>0.98598101397174021</v>
      </c>
      <c r="AR44" s="41">
        <f t="shared" si="4"/>
        <v>1.0142183123504462</v>
      </c>
    </row>
    <row r="45" spans="1:44" x14ac:dyDescent="0.25">
      <c r="A45" s="3" t="s">
        <v>305</v>
      </c>
      <c r="B45" s="4" t="s">
        <v>4437</v>
      </c>
      <c r="C45" s="3" t="s">
        <v>42</v>
      </c>
      <c r="D45" s="3" t="s">
        <v>354</v>
      </c>
      <c r="E45" s="3" t="s">
        <v>4960</v>
      </c>
      <c r="F45" s="3" t="s">
        <v>1632</v>
      </c>
      <c r="G45" s="3" t="s">
        <v>42</v>
      </c>
      <c r="H45" s="5" t="s">
        <v>46</v>
      </c>
      <c r="I45" s="3" t="s">
        <v>47</v>
      </c>
      <c r="J45" s="3" t="s">
        <v>47</v>
      </c>
      <c r="K45" s="3" t="s">
        <v>143</v>
      </c>
      <c r="L45" s="5" t="s">
        <v>46</v>
      </c>
      <c r="M45" s="3" t="s">
        <v>2518</v>
      </c>
      <c r="N45" s="3" t="s">
        <v>47</v>
      </c>
      <c r="O45" s="3" t="s">
        <v>38</v>
      </c>
      <c r="P45" s="5" t="s">
        <v>2525</v>
      </c>
      <c r="Q45" s="3" t="s">
        <v>47</v>
      </c>
      <c r="R45" s="3" t="s">
        <v>47</v>
      </c>
      <c r="S45" s="3" t="s">
        <v>50</v>
      </c>
      <c r="T45" s="5" t="s">
        <v>2525</v>
      </c>
      <c r="U45" s="3" t="s">
        <v>47</v>
      </c>
      <c r="V45" s="3" t="s">
        <v>47</v>
      </c>
      <c r="W45" s="3" t="s">
        <v>176</v>
      </c>
      <c r="X45" s="5" t="s">
        <v>46</v>
      </c>
      <c r="Y45" s="3" t="s">
        <v>2525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47</v>
      </c>
      <c r="AE45" s="3" t="s">
        <v>176</v>
      </c>
      <c r="AF45" s="5" t="s">
        <v>315</v>
      </c>
      <c r="AG45" s="3" t="s">
        <v>184</v>
      </c>
      <c r="AH45" s="5" t="s">
        <v>4961</v>
      </c>
      <c r="AI45" s="3" t="s">
        <v>4683</v>
      </c>
      <c r="AK45" s="16">
        <f t="shared" si="5"/>
        <v>65.169999999999618</v>
      </c>
      <c r="AL45" t="str">
        <f t="shared" si="6"/>
        <v xml:space="preserve">  </v>
      </c>
      <c r="AN45" s="23">
        <f t="shared" si="7"/>
        <v>0.50667169200419637</v>
      </c>
      <c r="AQ45" s="25">
        <f t="shared" si="3"/>
        <v>0.30619259806607868</v>
      </c>
      <c r="AR45" s="41">
        <f t="shared" si="4"/>
        <v>3.2659182694683966</v>
      </c>
    </row>
    <row r="46" spans="1:44" x14ac:dyDescent="0.25">
      <c r="A46" s="3" t="s">
        <v>97</v>
      </c>
      <c r="B46" s="4" t="s">
        <v>105</v>
      </c>
      <c r="C46" s="3" t="s">
        <v>42</v>
      </c>
      <c r="D46" s="3" t="s">
        <v>55</v>
      </c>
      <c r="E46" s="3" t="s">
        <v>4962</v>
      </c>
      <c r="F46" s="3" t="s">
        <v>610</v>
      </c>
      <c r="G46" s="3" t="s">
        <v>42</v>
      </c>
      <c r="H46" s="5" t="s">
        <v>47</v>
      </c>
      <c r="I46" s="3" t="s">
        <v>47</v>
      </c>
      <c r="J46" s="3" t="s">
        <v>47</v>
      </c>
      <c r="K46" s="3" t="s">
        <v>143</v>
      </c>
      <c r="L46" s="5" t="s">
        <v>2519</v>
      </c>
      <c r="M46" s="3" t="s">
        <v>47</v>
      </c>
      <c r="N46" s="3" t="s">
        <v>47</v>
      </c>
      <c r="O46" s="3" t="s">
        <v>38</v>
      </c>
      <c r="P46" s="5" t="s">
        <v>46</v>
      </c>
      <c r="Q46" s="3" t="s">
        <v>47</v>
      </c>
      <c r="R46" s="3" t="s">
        <v>47</v>
      </c>
      <c r="S46" s="3" t="s">
        <v>50</v>
      </c>
      <c r="T46" s="5" t="s">
        <v>46</v>
      </c>
      <c r="U46" s="3" t="s">
        <v>2564</v>
      </c>
      <c r="V46" s="3" t="s">
        <v>47</v>
      </c>
      <c r="W46" s="3" t="s">
        <v>176</v>
      </c>
      <c r="X46" s="5" t="s">
        <v>46</v>
      </c>
      <c r="Y46" s="3" t="s">
        <v>46</v>
      </c>
      <c r="Z46" s="3" t="s">
        <v>47</v>
      </c>
      <c r="AA46" s="3" t="s">
        <v>121</v>
      </c>
      <c r="AB46" s="5" t="s">
        <v>46</v>
      </c>
      <c r="AC46" s="3" t="s">
        <v>46</v>
      </c>
      <c r="AD46" s="3" t="s">
        <v>47</v>
      </c>
      <c r="AE46" s="3" t="s">
        <v>176</v>
      </c>
      <c r="AF46" s="5" t="s">
        <v>2829</v>
      </c>
      <c r="AG46" s="3" t="s">
        <v>184</v>
      </c>
      <c r="AH46" s="5" t="s">
        <v>4963</v>
      </c>
      <c r="AI46" s="3" t="s">
        <v>3943</v>
      </c>
      <c r="AK46" s="16">
        <f t="shared" si="5"/>
        <v>46.119999999999891</v>
      </c>
      <c r="AL46" t="str">
        <f t="shared" si="6"/>
        <v xml:space="preserve">  </v>
      </c>
      <c r="AN46" s="23">
        <f t="shared" si="7"/>
        <v>0.35851636793116931</v>
      </c>
      <c r="AQ46" s="25">
        <f t="shared" si="3"/>
        <v>0.35997846051674853</v>
      </c>
      <c r="AR46" s="41">
        <f t="shared" si="4"/>
        <v>2.7779439874388636</v>
      </c>
    </row>
    <row r="47" spans="1:44" x14ac:dyDescent="0.25">
      <c r="A47" s="3" t="s">
        <v>220</v>
      </c>
      <c r="B47" s="4" t="s">
        <v>217</v>
      </c>
      <c r="C47" s="3" t="s">
        <v>42</v>
      </c>
      <c r="D47" s="3" t="s">
        <v>186</v>
      </c>
      <c r="E47" s="3" t="s">
        <v>4964</v>
      </c>
      <c r="F47" s="3" t="s">
        <v>411</v>
      </c>
      <c r="G47" s="3" t="s">
        <v>65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2518</v>
      </c>
      <c r="M47" s="3" t="s">
        <v>47</v>
      </c>
      <c r="N47" s="3" t="s">
        <v>47</v>
      </c>
      <c r="O47" s="3" t="s">
        <v>38</v>
      </c>
      <c r="P47" s="5" t="s">
        <v>2525</v>
      </c>
      <c r="Q47" s="3" t="s">
        <v>47</v>
      </c>
      <c r="R47" s="3" t="s">
        <v>47</v>
      </c>
      <c r="S47" s="3" t="s">
        <v>50</v>
      </c>
      <c r="T47" s="5" t="s">
        <v>46</v>
      </c>
      <c r="U47" s="3" t="s">
        <v>47</v>
      </c>
      <c r="V47" s="3" t="s">
        <v>47</v>
      </c>
      <c r="W47" s="3" t="s">
        <v>176</v>
      </c>
      <c r="X47" s="5" t="s">
        <v>46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4182</v>
      </c>
      <c r="AD47" s="3" t="s">
        <v>47</v>
      </c>
      <c r="AE47" s="3" t="s">
        <v>176</v>
      </c>
      <c r="AF47" s="5" t="s">
        <v>4965</v>
      </c>
      <c r="AG47" s="3" t="s">
        <v>184</v>
      </c>
      <c r="AH47" s="5" t="s">
        <v>4966</v>
      </c>
      <c r="AI47" s="3" t="s">
        <v>4967</v>
      </c>
      <c r="AK47" s="16">
        <f t="shared" si="5"/>
        <v>-248.51999999999998</v>
      </c>
      <c r="AL47" t="str">
        <f t="shared" si="6"/>
        <v xml:space="preserve">  </v>
      </c>
      <c r="AN47" s="23">
        <f t="shared" si="7"/>
        <v>-1.9329526443983465</v>
      </c>
      <c r="AQ47" s="25">
        <f t="shared" si="3"/>
        <v>0.97337898412225865</v>
      </c>
      <c r="AR47" s="41">
        <f t="shared" si="4"/>
        <v>1.0273490760659341</v>
      </c>
    </row>
    <row r="48" spans="1:44" x14ac:dyDescent="0.25">
      <c r="A48" s="3" t="s">
        <v>321</v>
      </c>
      <c r="B48" s="4" t="s">
        <v>2100</v>
      </c>
      <c r="C48" s="3" t="s">
        <v>42</v>
      </c>
      <c r="D48" s="3" t="s">
        <v>422</v>
      </c>
      <c r="E48" s="3" t="s">
        <v>4968</v>
      </c>
      <c r="F48" s="3" t="s">
        <v>633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47</v>
      </c>
      <c r="M48" s="3" t="s">
        <v>47</v>
      </c>
      <c r="N48" s="3" t="s">
        <v>47</v>
      </c>
      <c r="O48" s="3" t="s">
        <v>38</v>
      </c>
      <c r="P48" s="5" t="s">
        <v>2525</v>
      </c>
      <c r="Q48" s="3" t="s">
        <v>47</v>
      </c>
      <c r="R48" s="3" t="s">
        <v>47</v>
      </c>
      <c r="S48" s="3" t="s">
        <v>50</v>
      </c>
      <c r="T48" s="5" t="s">
        <v>2525</v>
      </c>
      <c r="U48" s="3" t="s">
        <v>47</v>
      </c>
      <c r="V48" s="3" t="s">
        <v>47</v>
      </c>
      <c r="W48" s="3" t="s">
        <v>176</v>
      </c>
      <c r="X48" s="5" t="s">
        <v>46</v>
      </c>
      <c r="Y48" s="3" t="s">
        <v>47</v>
      </c>
      <c r="Z48" s="3" t="s">
        <v>47</v>
      </c>
      <c r="AA48" s="3" t="s">
        <v>121</v>
      </c>
      <c r="AB48" s="5" t="s">
        <v>46</v>
      </c>
      <c r="AC48" s="3" t="s">
        <v>4182</v>
      </c>
      <c r="AD48" s="3" t="s">
        <v>47</v>
      </c>
      <c r="AE48" s="3" t="s">
        <v>176</v>
      </c>
      <c r="AF48" s="5" t="s">
        <v>4969</v>
      </c>
      <c r="AG48" s="3" t="s">
        <v>184</v>
      </c>
      <c r="AH48" s="5" t="s">
        <v>4970</v>
      </c>
      <c r="AI48" s="3" t="s">
        <v>4971</v>
      </c>
      <c r="AK48" s="16">
        <f t="shared" si="5"/>
        <v>112.08999999999992</v>
      </c>
      <c r="AL48" t="str">
        <f t="shared" si="6"/>
        <v xml:space="preserve">  </v>
      </c>
      <c r="AN48" s="23">
        <f t="shared" si="7"/>
        <v>0.87157708861871441</v>
      </c>
      <c r="AQ48" s="25">
        <f t="shared" si="3"/>
        <v>0.19171956709783466</v>
      </c>
      <c r="AR48" s="41">
        <f t="shared" si="4"/>
        <v>5.2159516899477412</v>
      </c>
    </row>
    <row r="49" spans="1:44" x14ac:dyDescent="0.25">
      <c r="A49" s="3" t="s">
        <v>1269</v>
      </c>
      <c r="B49" s="4" t="s">
        <v>4244</v>
      </c>
      <c r="C49" s="3" t="s">
        <v>42</v>
      </c>
      <c r="D49" s="3" t="s">
        <v>354</v>
      </c>
      <c r="E49" s="3" t="s">
        <v>4972</v>
      </c>
      <c r="F49" s="3" t="s">
        <v>485</v>
      </c>
      <c r="G49" s="3" t="s">
        <v>42</v>
      </c>
      <c r="H49" s="5" t="s">
        <v>46</v>
      </c>
      <c r="I49" s="3" t="s">
        <v>47</v>
      </c>
      <c r="J49" s="3" t="s">
        <v>47</v>
      </c>
      <c r="K49" s="3" t="s">
        <v>143</v>
      </c>
      <c r="L49" s="5" t="s">
        <v>2518</v>
      </c>
      <c r="M49" s="3" t="s">
        <v>47</v>
      </c>
      <c r="N49" s="3" t="s">
        <v>47</v>
      </c>
      <c r="O49" s="3" t="s">
        <v>38</v>
      </c>
      <c r="P49" s="5" t="s">
        <v>2565</v>
      </c>
      <c r="Q49" s="3" t="s">
        <v>47</v>
      </c>
      <c r="R49" s="3" t="s">
        <v>47</v>
      </c>
      <c r="S49" s="3" t="s">
        <v>50</v>
      </c>
      <c r="T49" s="5" t="s">
        <v>46</v>
      </c>
      <c r="U49" s="3" t="s">
        <v>46</v>
      </c>
      <c r="V49" s="3" t="s">
        <v>47</v>
      </c>
      <c r="W49" s="3" t="s">
        <v>176</v>
      </c>
      <c r="X49" s="5" t="s">
        <v>46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61</v>
      </c>
      <c r="AD49" s="3" t="s">
        <v>47</v>
      </c>
      <c r="AE49" s="3" t="s">
        <v>176</v>
      </c>
      <c r="AF49" s="5" t="s">
        <v>279</v>
      </c>
      <c r="AG49" s="3" t="s">
        <v>184</v>
      </c>
      <c r="AH49" s="5" t="s">
        <v>4973</v>
      </c>
      <c r="AI49" s="3" t="s">
        <v>4974</v>
      </c>
      <c r="AK49" s="16">
        <f t="shared" si="5"/>
        <v>48.889999999999873</v>
      </c>
      <c r="AL49" t="str">
        <f t="shared" si="6"/>
        <v xml:space="preserve">  </v>
      </c>
      <c r="AN49" s="23">
        <f t="shared" si="7"/>
        <v>0.38005916308509519</v>
      </c>
      <c r="AQ49" s="25">
        <f t="shared" si="3"/>
        <v>0.3519507492141366</v>
      </c>
      <c r="AR49" s="41">
        <f t="shared" si="4"/>
        <v>2.8413066380250047</v>
      </c>
    </row>
    <row r="50" spans="1:44" x14ac:dyDescent="0.25">
      <c r="A50" s="3" t="s">
        <v>1269</v>
      </c>
      <c r="B50" s="4" t="s">
        <v>431</v>
      </c>
      <c r="C50" s="3" t="s">
        <v>42</v>
      </c>
      <c r="D50" s="3" t="s">
        <v>372</v>
      </c>
      <c r="E50" s="3" t="s">
        <v>4975</v>
      </c>
      <c r="F50" s="3" t="s">
        <v>727</v>
      </c>
      <c r="G50" s="3" t="s">
        <v>42</v>
      </c>
      <c r="H50" s="5" t="s">
        <v>46</v>
      </c>
      <c r="I50" s="3" t="s">
        <v>46</v>
      </c>
      <c r="J50" s="3" t="s">
        <v>47</v>
      </c>
      <c r="K50" s="3" t="s">
        <v>143</v>
      </c>
      <c r="L50" s="5" t="s">
        <v>46</v>
      </c>
      <c r="M50" s="3" t="s">
        <v>61</v>
      </c>
      <c r="N50" s="3" t="s">
        <v>47</v>
      </c>
      <c r="O50" s="3" t="s">
        <v>38</v>
      </c>
      <c r="P50" s="5" t="s">
        <v>2525</v>
      </c>
      <c r="Q50" s="3" t="s">
        <v>47</v>
      </c>
      <c r="R50" s="3" t="s">
        <v>47</v>
      </c>
      <c r="S50" s="3" t="s">
        <v>50</v>
      </c>
      <c r="T50" s="5" t="s">
        <v>2525</v>
      </c>
      <c r="U50" s="3" t="s">
        <v>47</v>
      </c>
      <c r="V50" s="3" t="s">
        <v>47</v>
      </c>
      <c r="W50" s="3" t="s">
        <v>176</v>
      </c>
      <c r="X50" s="5" t="s">
        <v>46</v>
      </c>
      <c r="Y50" s="3" t="s">
        <v>47</v>
      </c>
      <c r="Z50" s="3" t="s">
        <v>47</v>
      </c>
      <c r="AA50" s="3" t="s">
        <v>121</v>
      </c>
      <c r="AB50" s="5" t="s">
        <v>61</v>
      </c>
      <c r="AC50" s="3" t="s">
        <v>47</v>
      </c>
      <c r="AD50" s="3" t="s">
        <v>47</v>
      </c>
      <c r="AE50" s="3" t="s">
        <v>176</v>
      </c>
      <c r="AF50" s="5" t="s">
        <v>279</v>
      </c>
      <c r="AG50" s="3" t="s">
        <v>184</v>
      </c>
      <c r="AH50" s="5" t="s">
        <v>4973</v>
      </c>
      <c r="AI50" s="3" t="s">
        <v>4929</v>
      </c>
      <c r="AK50" s="16">
        <f t="shared" si="5"/>
        <v>-36.340000000000146</v>
      </c>
      <c r="AL50" t="str">
        <f t="shared" si="6"/>
        <v xml:space="preserve">  </v>
      </c>
      <c r="AN50" s="23">
        <f t="shared" si="7"/>
        <v>-0.282790089972347</v>
      </c>
      <c r="AQ50" s="25">
        <f t="shared" si="3"/>
        <v>0.61133112427476255</v>
      </c>
      <c r="AR50" s="41">
        <f t="shared" si="4"/>
        <v>1.6357747222281953</v>
      </c>
    </row>
    <row r="51" spans="1:44" x14ac:dyDescent="0.25">
      <c r="A51" s="3" t="s">
        <v>213</v>
      </c>
      <c r="B51" s="4" t="s">
        <v>4686</v>
      </c>
      <c r="C51" s="3" t="s">
        <v>63</v>
      </c>
      <c r="D51" s="3" t="s">
        <v>354</v>
      </c>
      <c r="E51" s="3" t="s">
        <v>4976</v>
      </c>
      <c r="F51" s="3" t="s">
        <v>1797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2564</v>
      </c>
      <c r="M51" s="3" t="s">
        <v>47</v>
      </c>
      <c r="N51" s="3" t="s">
        <v>47</v>
      </c>
      <c r="O51" s="3" t="s">
        <v>38</v>
      </c>
      <c r="P51" s="5" t="s">
        <v>2518</v>
      </c>
      <c r="Q51" s="3" t="s">
        <v>47</v>
      </c>
      <c r="R51" s="3" t="s">
        <v>47</v>
      </c>
      <c r="S51" s="3" t="s">
        <v>50</v>
      </c>
      <c r="T51" s="5" t="s">
        <v>2564</v>
      </c>
      <c r="U51" s="3" t="s">
        <v>47</v>
      </c>
      <c r="V51" s="3" t="s">
        <v>47</v>
      </c>
      <c r="W51" s="3" t="s">
        <v>176</v>
      </c>
      <c r="X51" s="5" t="s">
        <v>47</v>
      </c>
      <c r="Y51" s="3" t="s">
        <v>47</v>
      </c>
      <c r="Z51" s="3" t="s">
        <v>47</v>
      </c>
      <c r="AA51" s="3" t="s">
        <v>121</v>
      </c>
      <c r="AB51" s="5" t="s">
        <v>46</v>
      </c>
      <c r="AC51" s="3" t="s">
        <v>46</v>
      </c>
      <c r="AD51" s="3" t="s">
        <v>47</v>
      </c>
      <c r="AE51" s="3" t="s">
        <v>176</v>
      </c>
      <c r="AF51" s="5" t="s">
        <v>122</v>
      </c>
      <c r="AG51" s="3" t="s">
        <v>184</v>
      </c>
      <c r="AH51" s="5" t="s">
        <v>4977</v>
      </c>
      <c r="AI51" s="3" t="s">
        <v>4978</v>
      </c>
      <c r="AK51" s="16">
        <f t="shared" si="5"/>
        <v>121.31999999999994</v>
      </c>
      <c r="AL51" t="str">
        <f t="shared" si="6"/>
        <v xml:space="preserve">  </v>
      </c>
      <c r="AN51" s="23">
        <f t="shared" si="7"/>
        <v>0.94336048185724786</v>
      </c>
      <c r="AQ51" s="25">
        <f t="shared" si="3"/>
        <v>0.17274827464867548</v>
      </c>
      <c r="AR51" s="41">
        <f t="shared" si="4"/>
        <v>5.78876982727461</v>
      </c>
    </row>
    <row r="52" spans="1:44" x14ac:dyDescent="0.25">
      <c r="A52" s="3" t="s">
        <v>189</v>
      </c>
      <c r="B52" s="4" t="s">
        <v>2505</v>
      </c>
      <c r="C52" s="3" t="s">
        <v>58</v>
      </c>
      <c r="D52" s="3" t="s">
        <v>43</v>
      </c>
      <c r="E52" s="3" t="s">
        <v>4979</v>
      </c>
      <c r="F52" s="3" t="s">
        <v>1255</v>
      </c>
      <c r="G52" s="3" t="s">
        <v>42</v>
      </c>
      <c r="H52" s="5" t="s">
        <v>46</v>
      </c>
      <c r="I52" s="3" t="s">
        <v>47</v>
      </c>
      <c r="J52" s="3" t="s">
        <v>47</v>
      </c>
      <c r="K52" s="3" t="s">
        <v>143</v>
      </c>
      <c r="L52" s="5" t="s">
        <v>47</v>
      </c>
      <c r="M52" s="3" t="s">
        <v>47</v>
      </c>
      <c r="N52" s="3" t="s">
        <v>47</v>
      </c>
      <c r="O52" s="3" t="s">
        <v>38</v>
      </c>
      <c r="P52" s="5" t="s">
        <v>46</v>
      </c>
      <c r="Q52" s="3" t="s">
        <v>46</v>
      </c>
      <c r="R52" s="3" t="s">
        <v>40</v>
      </c>
      <c r="S52" s="3" t="s">
        <v>50</v>
      </c>
      <c r="T52" s="5" t="s">
        <v>2523</v>
      </c>
      <c r="U52" s="3" t="s">
        <v>47</v>
      </c>
      <c r="V52" s="3" t="s">
        <v>47</v>
      </c>
      <c r="W52" s="3" t="s">
        <v>176</v>
      </c>
      <c r="X52" s="5" t="s">
        <v>46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47</v>
      </c>
      <c r="AD52" s="3" t="s">
        <v>47</v>
      </c>
      <c r="AE52" s="3" t="s">
        <v>176</v>
      </c>
      <c r="AF52" s="5" t="s">
        <v>2876</v>
      </c>
      <c r="AG52" s="3" t="s">
        <v>184</v>
      </c>
      <c r="AH52" s="5" t="s">
        <v>4980</v>
      </c>
      <c r="AI52" s="3" t="s">
        <v>4981</v>
      </c>
      <c r="AK52" s="16">
        <f t="shared" si="5"/>
        <v>-123.10999999999967</v>
      </c>
      <c r="AL52" t="str">
        <f t="shared" si="6"/>
        <v xml:space="preserve">  </v>
      </c>
      <c r="AN52" s="23">
        <f t="shared" si="7"/>
        <v>-0.95761620387348434</v>
      </c>
      <c r="AQ52" s="25">
        <f t="shared" si="3"/>
        <v>0.83087183738964077</v>
      </c>
      <c r="AR52" s="41">
        <f t="shared" si="4"/>
        <v>1.2035550550632588</v>
      </c>
    </row>
    <row r="53" spans="1:44" x14ac:dyDescent="0.25">
      <c r="A53" s="3" t="s">
        <v>67</v>
      </c>
      <c r="B53" s="4" t="s">
        <v>2498</v>
      </c>
      <c r="C53" s="3" t="s">
        <v>42</v>
      </c>
      <c r="D53" s="3" t="s">
        <v>193</v>
      </c>
      <c r="E53" s="3" t="s">
        <v>4982</v>
      </c>
      <c r="F53" s="3" t="s">
        <v>1331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143</v>
      </c>
      <c r="L53" s="5" t="s">
        <v>47</v>
      </c>
      <c r="M53" s="3" t="s">
        <v>47</v>
      </c>
      <c r="N53" s="3" t="s">
        <v>47</v>
      </c>
      <c r="O53" s="3" t="s">
        <v>38</v>
      </c>
      <c r="P53" s="5" t="s">
        <v>47</v>
      </c>
      <c r="Q53" s="3" t="s">
        <v>47</v>
      </c>
      <c r="R53" s="3" t="s">
        <v>47</v>
      </c>
      <c r="S53" s="3" t="s">
        <v>50</v>
      </c>
      <c r="T53" s="5" t="s">
        <v>46</v>
      </c>
      <c r="U53" s="3" t="s">
        <v>4182</v>
      </c>
      <c r="V53" s="3" t="s">
        <v>47</v>
      </c>
      <c r="W53" s="3" t="s">
        <v>176</v>
      </c>
      <c r="X53" s="5" t="s">
        <v>46</v>
      </c>
      <c r="Y53" s="3" t="s">
        <v>40</v>
      </c>
      <c r="Z53" s="3" t="s">
        <v>47</v>
      </c>
      <c r="AA53" s="3" t="s">
        <v>121</v>
      </c>
      <c r="AB53" s="5" t="s">
        <v>46</v>
      </c>
      <c r="AC53" s="3" t="s">
        <v>47</v>
      </c>
      <c r="AD53" s="3" t="s">
        <v>47</v>
      </c>
      <c r="AE53" s="3" t="s">
        <v>305</v>
      </c>
      <c r="AF53" s="5" t="s">
        <v>4983</v>
      </c>
      <c r="AG53" s="3" t="s">
        <v>191</v>
      </c>
      <c r="AH53" s="5" t="s">
        <v>4984</v>
      </c>
      <c r="AI53" s="3" t="s">
        <v>4985</v>
      </c>
      <c r="AK53" s="16">
        <f t="shared" si="5"/>
        <v>-20.769999999999982</v>
      </c>
      <c r="AL53" t="str">
        <f t="shared" si="6"/>
        <v xml:space="preserve">  </v>
      </c>
      <c r="AN53" s="23">
        <f t="shared" si="7"/>
        <v>-0.1616993605331298</v>
      </c>
      <c r="AQ53" s="25">
        <f t="shared" si="3"/>
        <v>0.56422869593262392</v>
      </c>
      <c r="AR53" s="41">
        <f t="shared" si="4"/>
        <v>1.7723309842422703</v>
      </c>
    </row>
    <row r="54" spans="1:44" x14ac:dyDescent="0.25">
      <c r="A54" s="3" t="s">
        <v>176</v>
      </c>
      <c r="B54" s="4" t="s">
        <v>646</v>
      </c>
      <c r="C54" s="3" t="s">
        <v>42</v>
      </c>
      <c r="D54" s="3" t="s">
        <v>426</v>
      </c>
      <c r="E54" s="3" t="s">
        <v>4986</v>
      </c>
      <c r="F54" s="3" t="s">
        <v>523</v>
      </c>
      <c r="G54" s="3" t="s">
        <v>42</v>
      </c>
      <c r="H54" s="5" t="s">
        <v>46</v>
      </c>
      <c r="I54" s="3" t="s">
        <v>47</v>
      </c>
      <c r="J54" s="3" t="s">
        <v>47</v>
      </c>
      <c r="K54" s="3" t="s">
        <v>143</v>
      </c>
      <c r="L54" s="5" t="s">
        <v>47</v>
      </c>
      <c r="M54" s="3" t="s">
        <v>47</v>
      </c>
      <c r="N54" s="3" t="s">
        <v>47</v>
      </c>
      <c r="O54" s="3" t="s">
        <v>38</v>
      </c>
      <c r="P54" s="5" t="s">
        <v>61</v>
      </c>
      <c r="Q54" s="3" t="s">
        <v>47</v>
      </c>
      <c r="R54" s="3" t="s">
        <v>47</v>
      </c>
      <c r="S54" s="3" t="s">
        <v>50</v>
      </c>
      <c r="T54" s="5" t="s">
        <v>46</v>
      </c>
      <c r="U54" s="3" t="s">
        <v>47</v>
      </c>
      <c r="V54" s="3" t="s">
        <v>47</v>
      </c>
      <c r="W54" s="3" t="s">
        <v>176</v>
      </c>
      <c r="X54" s="5" t="s">
        <v>46</v>
      </c>
      <c r="Y54" s="3" t="s">
        <v>2564</v>
      </c>
      <c r="Z54" s="3" t="s">
        <v>47</v>
      </c>
      <c r="AA54" s="3" t="s">
        <v>121</v>
      </c>
      <c r="AB54" s="5" t="s">
        <v>46</v>
      </c>
      <c r="AC54" s="3" t="s">
        <v>61</v>
      </c>
      <c r="AD54" s="3" t="s">
        <v>47</v>
      </c>
      <c r="AE54" s="3" t="s">
        <v>176</v>
      </c>
      <c r="AF54" s="5" t="s">
        <v>4983</v>
      </c>
      <c r="AG54" s="3" t="s">
        <v>184</v>
      </c>
      <c r="AH54" s="5" t="s">
        <v>4984</v>
      </c>
      <c r="AI54" s="3" t="s">
        <v>4987</v>
      </c>
      <c r="AK54" s="16">
        <f t="shared" si="5"/>
        <v>207.30000000000018</v>
      </c>
      <c r="AL54" t="str">
        <f t="shared" si="6"/>
        <v xml:space="preserve">  </v>
      </c>
      <c r="AN54" s="23">
        <f t="shared" si="7"/>
        <v>1.6120426216892207</v>
      </c>
      <c r="AQ54" s="25">
        <f t="shared" si="3"/>
        <v>5.3476332627491519E-2</v>
      </c>
      <c r="AR54" s="41">
        <f t="shared" si="4"/>
        <v>18.699861244522076</v>
      </c>
    </row>
    <row r="55" spans="1:44" x14ac:dyDescent="0.25">
      <c r="A55" s="3" t="s">
        <v>439</v>
      </c>
      <c r="B55" s="4" t="s">
        <v>412</v>
      </c>
      <c r="C55" s="3" t="s">
        <v>42</v>
      </c>
      <c r="D55" s="3" t="s">
        <v>193</v>
      </c>
      <c r="E55" s="3" t="s">
        <v>4988</v>
      </c>
      <c r="F55" s="3" t="s">
        <v>1220</v>
      </c>
      <c r="G55" s="3" t="s">
        <v>42</v>
      </c>
      <c r="H55" s="5" t="s">
        <v>47</v>
      </c>
      <c r="I55" s="3" t="s">
        <v>47</v>
      </c>
      <c r="J55" s="3" t="s">
        <v>47</v>
      </c>
      <c r="K55" s="3" t="s">
        <v>143</v>
      </c>
      <c r="L55" s="5" t="s">
        <v>47</v>
      </c>
      <c r="M55" s="3" t="s">
        <v>47</v>
      </c>
      <c r="N55" s="3" t="s">
        <v>47</v>
      </c>
      <c r="O55" s="3" t="s">
        <v>38</v>
      </c>
      <c r="P55" s="5" t="s">
        <v>46</v>
      </c>
      <c r="Q55" s="3" t="s">
        <v>2525</v>
      </c>
      <c r="R55" s="3" t="s">
        <v>47</v>
      </c>
      <c r="S55" s="3" t="s">
        <v>50</v>
      </c>
      <c r="T55" s="5" t="s">
        <v>2525</v>
      </c>
      <c r="U55" s="3" t="s">
        <v>47</v>
      </c>
      <c r="V55" s="3" t="s">
        <v>47</v>
      </c>
      <c r="W55" s="3" t="s">
        <v>176</v>
      </c>
      <c r="X55" s="5" t="s">
        <v>46</v>
      </c>
      <c r="Y55" s="3" t="s">
        <v>46</v>
      </c>
      <c r="Z55" s="3" t="s">
        <v>47</v>
      </c>
      <c r="AA55" s="3" t="s">
        <v>121</v>
      </c>
      <c r="AB55" s="5" t="s">
        <v>46</v>
      </c>
      <c r="AC55" s="3" t="s">
        <v>61</v>
      </c>
      <c r="AD55" s="3" t="s">
        <v>47</v>
      </c>
      <c r="AE55" s="3" t="s">
        <v>176</v>
      </c>
      <c r="AF55" s="5" t="s">
        <v>208</v>
      </c>
      <c r="AG55" s="3" t="s">
        <v>184</v>
      </c>
      <c r="AH55" s="5" t="s">
        <v>4989</v>
      </c>
      <c r="AI55" s="3" t="s">
        <v>4990</v>
      </c>
      <c r="AK55" s="16">
        <f t="shared" si="5"/>
        <v>73.820000000000164</v>
      </c>
      <c r="AL55" t="str">
        <f t="shared" si="6"/>
        <v xml:space="preserve">  </v>
      </c>
      <c r="AN55" s="23">
        <f t="shared" si="7"/>
        <v>0.57394431947043167</v>
      </c>
      <c r="AQ55" s="25">
        <f t="shared" si="3"/>
        <v>0.28300274040526552</v>
      </c>
      <c r="AR55" s="41">
        <f t="shared" si="4"/>
        <v>3.5335346879255667</v>
      </c>
    </row>
    <row r="56" spans="1:44" x14ac:dyDescent="0.25">
      <c r="A56" s="3" t="s">
        <v>773</v>
      </c>
      <c r="B56" s="4" t="s">
        <v>1526</v>
      </c>
      <c r="C56" s="3" t="s">
        <v>42</v>
      </c>
      <c r="D56" s="3" t="s">
        <v>426</v>
      </c>
      <c r="E56" s="3" t="s">
        <v>4991</v>
      </c>
      <c r="F56" s="3" t="s">
        <v>94</v>
      </c>
      <c r="G56" s="3" t="s">
        <v>42</v>
      </c>
      <c r="H56" s="5" t="s">
        <v>46</v>
      </c>
      <c r="I56" s="3" t="s">
        <v>47</v>
      </c>
      <c r="J56" s="3" t="s">
        <v>47</v>
      </c>
      <c r="K56" s="3" t="s">
        <v>143</v>
      </c>
      <c r="L56" s="5" t="s">
        <v>47</v>
      </c>
      <c r="M56" s="3" t="s">
        <v>47</v>
      </c>
      <c r="N56" s="3" t="s">
        <v>47</v>
      </c>
      <c r="O56" s="3" t="s">
        <v>38</v>
      </c>
      <c r="P56" s="5" t="s">
        <v>2565</v>
      </c>
      <c r="Q56" s="3" t="s">
        <v>47</v>
      </c>
      <c r="R56" s="3" t="s">
        <v>47</v>
      </c>
      <c r="S56" s="3" t="s">
        <v>85</v>
      </c>
      <c r="T56" s="5" t="s">
        <v>46</v>
      </c>
      <c r="U56" s="3" t="s">
        <v>2525</v>
      </c>
      <c r="V56" s="3" t="s">
        <v>47</v>
      </c>
      <c r="W56" s="3" t="s">
        <v>176</v>
      </c>
      <c r="X56" s="5" t="s">
        <v>46</v>
      </c>
      <c r="Y56" s="3" t="s">
        <v>47</v>
      </c>
      <c r="Z56" s="3" t="s">
        <v>47</v>
      </c>
      <c r="AA56" s="3" t="s">
        <v>493</v>
      </c>
      <c r="AB56" s="5" t="s">
        <v>46</v>
      </c>
      <c r="AC56" s="3" t="s">
        <v>46</v>
      </c>
      <c r="AD56" s="3" t="s">
        <v>47</v>
      </c>
      <c r="AE56" s="3" t="s">
        <v>176</v>
      </c>
      <c r="AF56" s="5" t="s">
        <v>134</v>
      </c>
      <c r="AG56" s="3" t="s">
        <v>197</v>
      </c>
      <c r="AH56" s="5" t="s">
        <v>4992</v>
      </c>
      <c r="AI56" s="3" t="s">
        <v>4326</v>
      </c>
      <c r="AK56" s="16">
        <f t="shared" si="5"/>
        <v>36.009999999999991</v>
      </c>
      <c r="AL56" t="str">
        <f t="shared" si="6"/>
        <v xml:space="preserve">  </v>
      </c>
      <c r="AN56" s="23">
        <f t="shared" si="7"/>
        <v>0.27988905421052318</v>
      </c>
      <c r="AQ56" s="25">
        <f t="shared" si="3"/>
        <v>0.38978131260810522</v>
      </c>
      <c r="AR56" s="41">
        <f t="shared" si="4"/>
        <v>2.5655411577040437</v>
      </c>
    </row>
    <row r="57" spans="1:44" x14ac:dyDescent="0.25">
      <c r="A57" s="3" t="s">
        <v>355</v>
      </c>
      <c r="B57" s="4" t="s">
        <v>4993</v>
      </c>
      <c r="C57" s="3" t="s">
        <v>42</v>
      </c>
      <c r="D57" s="3" t="s">
        <v>377</v>
      </c>
      <c r="E57" s="3" t="s">
        <v>4994</v>
      </c>
      <c r="F57" s="3" t="s">
        <v>1281</v>
      </c>
      <c r="G57" s="3" t="s">
        <v>42</v>
      </c>
      <c r="H57" s="5" t="s">
        <v>47</v>
      </c>
      <c r="I57" s="3" t="s">
        <v>47</v>
      </c>
      <c r="J57" s="3" t="s">
        <v>47</v>
      </c>
      <c r="K57" s="3" t="s">
        <v>143</v>
      </c>
      <c r="L57" s="5" t="s">
        <v>47</v>
      </c>
      <c r="M57" s="3" t="s">
        <v>47</v>
      </c>
      <c r="N57" s="3" t="s">
        <v>47</v>
      </c>
      <c r="O57" s="3" t="s">
        <v>38</v>
      </c>
      <c r="P57" s="5" t="s">
        <v>2525</v>
      </c>
      <c r="Q57" s="3" t="s">
        <v>47</v>
      </c>
      <c r="R57" s="3" t="s">
        <v>47</v>
      </c>
      <c r="S57" s="3" t="s">
        <v>50</v>
      </c>
      <c r="T57" s="5" t="s">
        <v>46</v>
      </c>
      <c r="U57" s="3" t="s">
        <v>47</v>
      </c>
      <c r="V57" s="3" t="s">
        <v>47</v>
      </c>
      <c r="W57" s="3" t="s">
        <v>176</v>
      </c>
      <c r="X57" s="5" t="s">
        <v>47</v>
      </c>
      <c r="Y57" s="3" t="s">
        <v>47</v>
      </c>
      <c r="Z57" s="3" t="s">
        <v>47</v>
      </c>
      <c r="AA57" s="3" t="s">
        <v>121</v>
      </c>
      <c r="AB57" s="5" t="s">
        <v>61</v>
      </c>
      <c r="AC57" s="3" t="s">
        <v>47</v>
      </c>
      <c r="AD57" s="3" t="s">
        <v>47</v>
      </c>
      <c r="AE57" s="3" t="s">
        <v>176</v>
      </c>
      <c r="AF57" s="5" t="s">
        <v>3167</v>
      </c>
      <c r="AG57" s="3" t="s">
        <v>184</v>
      </c>
      <c r="AH57" s="5" t="s">
        <v>4995</v>
      </c>
      <c r="AI57" s="3" t="s">
        <v>4996</v>
      </c>
      <c r="AK57" s="16">
        <f t="shared" si="5"/>
        <v>-192.26999999999998</v>
      </c>
      <c r="AL57" t="str">
        <f t="shared" si="6"/>
        <v xml:space="preserve">  </v>
      </c>
      <c r="AN57" s="23">
        <f t="shared" si="7"/>
        <v>-1.4954861363086938</v>
      </c>
      <c r="AQ57" s="25">
        <f t="shared" si="3"/>
        <v>0.93260619229220554</v>
      </c>
      <c r="AR57" s="41">
        <f t="shared" si="4"/>
        <v>1.0722639504914186</v>
      </c>
    </row>
    <row r="58" spans="1:44" x14ac:dyDescent="0.25">
      <c r="A58" s="3" t="s">
        <v>80</v>
      </c>
      <c r="B58" s="4" t="s">
        <v>4997</v>
      </c>
      <c r="C58" s="3" t="s">
        <v>42</v>
      </c>
      <c r="D58" s="3" t="s">
        <v>354</v>
      </c>
      <c r="E58" s="3" t="s">
        <v>4998</v>
      </c>
      <c r="F58" s="3" t="s">
        <v>80</v>
      </c>
      <c r="G58" s="3" t="s">
        <v>42</v>
      </c>
      <c r="H58" s="5" t="s">
        <v>46</v>
      </c>
      <c r="I58" s="3" t="s">
        <v>47</v>
      </c>
      <c r="J58" s="3" t="s">
        <v>47</v>
      </c>
      <c r="K58" s="3" t="s">
        <v>143</v>
      </c>
      <c r="L58" s="5" t="s">
        <v>47</v>
      </c>
      <c r="M58" s="3" t="s">
        <v>47</v>
      </c>
      <c r="N58" s="3" t="s">
        <v>47</v>
      </c>
      <c r="O58" s="3" t="s">
        <v>38</v>
      </c>
      <c r="P58" s="5" t="s">
        <v>86</v>
      </c>
      <c r="Q58" s="3" t="s">
        <v>47</v>
      </c>
      <c r="R58" s="3" t="s">
        <v>47</v>
      </c>
      <c r="S58" s="3" t="s">
        <v>50</v>
      </c>
      <c r="T58" s="5" t="s">
        <v>2523</v>
      </c>
      <c r="U58" s="3" t="s">
        <v>47</v>
      </c>
      <c r="V58" s="3" t="s">
        <v>47</v>
      </c>
      <c r="W58" s="3" t="s">
        <v>176</v>
      </c>
      <c r="X58" s="5" t="s">
        <v>46</v>
      </c>
      <c r="Y58" s="3" t="s">
        <v>47</v>
      </c>
      <c r="Z58" s="3" t="s">
        <v>47</v>
      </c>
      <c r="AA58" s="3" t="s">
        <v>121</v>
      </c>
      <c r="AB58" s="5" t="s">
        <v>46</v>
      </c>
      <c r="AC58" s="3" t="s">
        <v>47</v>
      </c>
      <c r="AD58" s="3" t="s">
        <v>47</v>
      </c>
      <c r="AE58" s="3" t="s">
        <v>176</v>
      </c>
      <c r="AF58" s="5" t="s">
        <v>4999</v>
      </c>
      <c r="AG58" s="3" t="s">
        <v>184</v>
      </c>
      <c r="AH58" s="5" t="s">
        <v>80</v>
      </c>
      <c r="AI58" s="3" t="s">
        <v>80</v>
      </c>
    </row>
    <row r="59" spans="1:44" x14ac:dyDescent="0.25">
      <c r="A59" s="3" t="s">
        <v>80</v>
      </c>
      <c r="B59" s="4" t="s">
        <v>5000</v>
      </c>
      <c r="C59" s="3" t="s">
        <v>491</v>
      </c>
      <c r="D59" s="3" t="s">
        <v>354</v>
      </c>
      <c r="E59" s="3" t="s">
        <v>42</v>
      </c>
      <c r="F59" s="3" t="s">
        <v>80</v>
      </c>
      <c r="G59" s="3" t="s">
        <v>42</v>
      </c>
      <c r="H59" s="5" t="s">
        <v>47</v>
      </c>
      <c r="I59" s="3" t="s">
        <v>47</v>
      </c>
      <c r="J59" s="3" t="s">
        <v>47</v>
      </c>
      <c r="K59" s="3" t="s">
        <v>143</v>
      </c>
      <c r="L59" s="5" t="s">
        <v>2525</v>
      </c>
      <c r="M59" s="3" t="s">
        <v>47</v>
      </c>
      <c r="N59" s="3" t="s">
        <v>47</v>
      </c>
      <c r="O59" s="3" t="s">
        <v>38</v>
      </c>
      <c r="P59" s="5" t="s">
        <v>46</v>
      </c>
      <c r="Q59" s="3" t="s">
        <v>2524</v>
      </c>
      <c r="R59" s="3" t="s">
        <v>47</v>
      </c>
      <c r="S59" s="3" t="s">
        <v>258</v>
      </c>
      <c r="T59" s="5" t="s">
        <v>2564</v>
      </c>
      <c r="U59" s="3" t="s">
        <v>47</v>
      </c>
      <c r="V59" s="3" t="s">
        <v>47</v>
      </c>
      <c r="W59" s="3" t="s">
        <v>176</v>
      </c>
      <c r="X59" s="5" t="s">
        <v>47</v>
      </c>
      <c r="Y59" s="3" t="s">
        <v>47</v>
      </c>
      <c r="Z59" s="3" t="s">
        <v>47</v>
      </c>
      <c r="AA59" s="3" t="s">
        <v>121</v>
      </c>
      <c r="AB59" s="5" t="s">
        <v>47</v>
      </c>
      <c r="AC59" s="3" t="s">
        <v>47</v>
      </c>
      <c r="AD59" s="3" t="s">
        <v>47</v>
      </c>
      <c r="AE59" s="3" t="s">
        <v>176</v>
      </c>
      <c r="AF59" s="5" t="s">
        <v>5001</v>
      </c>
      <c r="AG59" s="3" t="s">
        <v>260</v>
      </c>
      <c r="AH59" s="5" t="s">
        <v>80</v>
      </c>
      <c r="AI59" s="3" t="s">
        <v>80</v>
      </c>
    </row>
    <row r="60" spans="1:44" x14ac:dyDescent="0.25">
      <c r="A60" s="67" t="s">
        <v>4721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</row>
    <row r="61" spans="1:44" x14ac:dyDescent="0.25">
      <c r="A61" s="66" t="s">
        <v>162</v>
      </c>
      <c r="B61" s="66"/>
      <c r="C61" s="66"/>
      <c r="D61" s="66"/>
      <c r="E61" s="66"/>
      <c r="F61" s="66"/>
      <c r="G61" s="66"/>
      <c r="H61" s="66"/>
    </row>
    <row r="65" spans="1:35" x14ac:dyDescent="0.25">
      <c r="A65" t="s">
        <v>42</v>
      </c>
      <c r="B65" t="s">
        <v>42</v>
      </c>
      <c r="C65" t="s">
        <v>42</v>
      </c>
      <c r="D65" t="s">
        <v>42</v>
      </c>
      <c r="E65" t="s">
        <v>42</v>
      </c>
      <c r="F65" t="s">
        <v>42</v>
      </c>
      <c r="G65" t="s">
        <v>42</v>
      </c>
      <c r="H65" t="s">
        <v>42</v>
      </c>
      <c r="I65" t="s">
        <v>42</v>
      </c>
      <c r="J65" t="s">
        <v>42</v>
      </c>
      <c r="K65" t="s">
        <v>42</v>
      </c>
      <c r="L65" t="s">
        <v>42</v>
      </c>
      <c r="M65" t="s">
        <v>42</v>
      </c>
      <c r="N65" t="s">
        <v>42</v>
      </c>
      <c r="O65" t="s">
        <v>42</v>
      </c>
      <c r="P65" t="s">
        <v>42</v>
      </c>
      <c r="Q65" t="s">
        <v>42</v>
      </c>
      <c r="R65" t="s">
        <v>42</v>
      </c>
      <c r="S65" t="s">
        <v>42</v>
      </c>
      <c r="T65" t="s">
        <v>42</v>
      </c>
      <c r="U65" t="s">
        <v>42</v>
      </c>
      <c r="V65" t="s">
        <v>42</v>
      </c>
      <c r="W65" t="s">
        <v>42</v>
      </c>
      <c r="X65" t="s">
        <v>42</v>
      </c>
      <c r="Y65" t="s">
        <v>42</v>
      </c>
      <c r="Z65" t="s">
        <v>42</v>
      </c>
      <c r="AA65" t="s">
        <v>42</v>
      </c>
      <c r="AB65" t="s">
        <v>42</v>
      </c>
      <c r="AC65" t="s">
        <v>42</v>
      </c>
      <c r="AD65" t="s">
        <v>42</v>
      </c>
      <c r="AE65" t="s">
        <v>42</v>
      </c>
      <c r="AF65" t="s">
        <v>42</v>
      </c>
      <c r="AG65" t="s">
        <v>42</v>
      </c>
      <c r="AH65" t="s">
        <v>42</v>
      </c>
      <c r="AI65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60:AI60"/>
    <mergeCell ref="A61:H61"/>
    <mergeCell ref="P2:S2"/>
    <mergeCell ref="T2:W2"/>
    <mergeCell ref="X2:AA2"/>
    <mergeCell ref="AB2:AE2"/>
    <mergeCell ref="AF2:AG2"/>
    <mergeCell ref="AH2:AH4"/>
  </mergeCells>
  <conditionalFormatting sqref="AK5:AK57">
    <cfRule type="cellIs" dxfId="35" priority="3" operator="lessThan">
      <formula>200</formula>
    </cfRule>
    <cfRule type="cellIs" dxfId="34" priority="4" operator="between">
      <formula>200</formula>
      <formula>300</formula>
    </cfRule>
    <cfRule type="cellIs" dxfId="33" priority="5" operator="between">
      <formula>300</formula>
      <formula>400</formula>
    </cfRule>
    <cfRule type="cellIs" dxfId="32" priority="6" operator="greaterThan">
      <formula>400</formula>
    </cfRule>
  </conditionalFormatting>
  <conditionalFormatting sqref="AN5:AN57">
    <cfRule type="cellIs" dxfId="31" priority="9" operator="lessThan">
      <formula>2</formula>
    </cfRule>
    <cfRule type="cellIs" dxfId="30" priority="10" operator="between">
      <formula>2</formula>
      <formula>3</formula>
    </cfRule>
    <cfRule type="cellIs" dxfId="29" priority="11" operator="between">
      <formula>3</formula>
      <formula>100</formula>
    </cfRule>
  </conditionalFormatting>
  <conditionalFormatting sqref="AQ5:AQ57">
    <cfRule type="cellIs" dxfId="28" priority="1" operator="lessThan">
      <formula>0.01</formula>
    </cfRule>
    <cfRule type="cellIs" dxfId="27" priority="2" operator="between">
      <formula>0.01</formula>
      <formula>0.02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A40B-A89B-4D7D-B237-88929F718941}">
  <dimension ref="A1:AR90"/>
  <sheetViews>
    <sheetView topLeftCell="E1" workbookViewId="0">
      <selection activeCell="AR5" sqref="AQ4:AR5"/>
    </sheetView>
  </sheetViews>
  <sheetFormatPr defaultRowHeight="15" x14ac:dyDescent="0.25"/>
  <cols>
    <col min="1" max="1" width="5.5703125" customWidth="1"/>
    <col min="2" max="2" width="24.425781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4517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21</v>
      </c>
      <c r="Q3" s="2" t="s">
        <v>16</v>
      </c>
      <c r="R3" s="2" t="s">
        <v>16</v>
      </c>
      <c r="S3" s="2" t="s">
        <v>19</v>
      </c>
      <c r="T3" s="1" t="s">
        <v>174</v>
      </c>
      <c r="U3" s="2" t="s">
        <v>18</v>
      </c>
      <c r="V3" s="2" t="s">
        <v>351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6483</v>
      </c>
      <c r="AC3" s="2" t="s">
        <v>2495</v>
      </c>
      <c r="AD3" s="2" t="s">
        <v>6485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4518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138</v>
      </c>
      <c r="L5" s="6" t="s">
        <v>46</v>
      </c>
      <c r="M5" s="7" t="s">
        <v>46</v>
      </c>
      <c r="N5" s="7" t="s">
        <v>46</v>
      </c>
      <c r="O5" s="7" t="s">
        <v>122</v>
      </c>
      <c r="P5" s="6" t="s">
        <v>46</v>
      </c>
      <c r="Q5" s="7" t="s">
        <v>46</v>
      </c>
      <c r="R5" s="7" t="s">
        <v>46</v>
      </c>
      <c r="S5" s="7" t="s">
        <v>240</v>
      </c>
      <c r="T5" s="6" t="s">
        <v>46</v>
      </c>
      <c r="U5" s="7" t="s">
        <v>46</v>
      </c>
      <c r="V5" s="7" t="s">
        <v>46</v>
      </c>
      <c r="W5" s="7" t="s">
        <v>321</v>
      </c>
      <c r="X5" s="6" t="s">
        <v>46</v>
      </c>
      <c r="Y5" s="7" t="s">
        <v>46</v>
      </c>
      <c r="Z5" s="7" t="s">
        <v>46</v>
      </c>
      <c r="AA5" s="7" t="s">
        <v>121</v>
      </c>
      <c r="AB5" s="5" t="s">
        <v>46</v>
      </c>
      <c r="AC5" s="3" t="s">
        <v>46</v>
      </c>
      <c r="AD5" s="3" t="s">
        <v>2525</v>
      </c>
      <c r="AE5" s="3" t="s">
        <v>176</v>
      </c>
      <c r="AF5" s="5" t="s">
        <v>4519</v>
      </c>
      <c r="AG5" s="3" t="s">
        <v>136</v>
      </c>
      <c r="AH5" s="5" t="s">
        <v>4520</v>
      </c>
      <c r="AI5" s="3" t="s">
        <v>4521</v>
      </c>
      <c r="AK5" s="16">
        <f>IF(OR(E5="", ISBLANK(E5)), AH5-AH5,AH5-E5)</f>
        <v>20.440000000000055</v>
      </c>
      <c r="AL5" t="str">
        <f>IF(AK5&gt;300,B5,"  ")</f>
        <v xml:space="preserve">  </v>
      </c>
      <c r="AN5" s="23">
        <f>(AK5-$AO$5)/$AP$5</f>
        <v>0.22977676410090431</v>
      </c>
      <c r="AO5" s="21">
        <f>AVERAGE(AK5:AK83)</f>
        <v>5.7721518987306542E-2</v>
      </c>
      <c r="AP5" s="19">
        <f>_xlfn.STDEV.P(AK5:AK83)</f>
        <v>88.704698061036581</v>
      </c>
      <c r="AQ5" s="25">
        <f>1-_xlfn.NORM.S.DIST(AN5,TRUE)</f>
        <v>0.40913262061201339</v>
      </c>
      <c r="AR5" s="41">
        <f>1/AQ5</f>
        <v>2.4441952306421322</v>
      </c>
    </row>
    <row r="6" spans="1:44" x14ac:dyDescent="0.25">
      <c r="A6" s="3" t="s">
        <v>48</v>
      </c>
      <c r="B6" s="4" t="s">
        <v>2054</v>
      </c>
      <c r="C6" s="3" t="s">
        <v>42</v>
      </c>
      <c r="D6" s="3" t="s">
        <v>1103</v>
      </c>
      <c r="E6" s="3" t="s">
        <v>4520</v>
      </c>
      <c r="F6" s="3" t="s">
        <v>40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46</v>
      </c>
      <c r="N6" s="3" t="s">
        <v>2519</v>
      </c>
      <c r="O6" s="3" t="s">
        <v>107</v>
      </c>
      <c r="P6" s="5" t="s">
        <v>46</v>
      </c>
      <c r="Q6" s="3" t="s">
        <v>46</v>
      </c>
      <c r="R6" s="3" t="s">
        <v>48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176</v>
      </c>
      <c r="X6" s="5" t="s">
        <v>46</v>
      </c>
      <c r="Y6" s="3" t="s">
        <v>46</v>
      </c>
      <c r="Z6" s="3" t="s">
        <v>2524</v>
      </c>
      <c r="AA6" s="3" t="s">
        <v>121</v>
      </c>
      <c r="AB6" s="5" t="s">
        <v>46</v>
      </c>
      <c r="AC6" s="3" t="s">
        <v>46</v>
      </c>
      <c r="AD6" s="3" t="s">
        <v>46</v>
      </c>
      <c r="AE6" s="3" t="s">
        <v>176</v>
      </c>
      <c r="AF6" s="5" t="s">
        <v>101</v>
      </c>
      <c r="AG6" s="3" t="s">
        <v>885</v>
      </c>
      <c r="AH6" s="5" t="s">
        <v>4522</v>
      </c>
      <c r="AI6" s="3" t="s">
        <v>4523</v>
      </c>
      <c r="AK6" s="16">
        <f t="shared" ref="AK6:AK22" si="0">IF(OR(E6="", ISBLANK(E6)), AH6-AH6,AH6-E6)</f>
        <v>-65.300000000000182</v>
      </c>
      <c r="AL6" t="str">
        <f t="shared" ref="AL6:AL22" si="1">IF(AK6&gt;300,B6,"  ")</f>
        <v xml:space="preserve">  </v>
      </c>
      <c r="AN6" s="23">
        <f t="shared" ref="AN6:AN22" si="2">(AK6-$AO$5)/$AP$5</f>
        <v>-0.73680112719639346</v>
      </c>
      <c r="AQ6" s="25">
        <f t="shared" ref="AQ6:AQ69" si="3">1-_xlfn.NORM.S.DIST(AN6,TRUE)</f>
        <v>0.76937835118603815</v>
      </c>
      <c r="AR6" s="41">
        <f t="shared" ref="AR6:AR69" si="4">1/AQ6</f>
        <v>1.2997506343380292</v>
      </c>
    </row>
    <row r="7" spans="1:44" x14ac:dyDescent="0.25">
      <c r="A7" s="3" t="s">
        <v>86</v>
      </c>
      <c r="B7" s="4" t="s">
        <v>3830</v>
      </c>
      <c r="C7" s="3" t="s">
        <v>42</v>
      </c>
      <c r="D7" s="3" t="s">
        <v>422</v>
      </c>
      <c r="E7" s="3" t="s">
        <v>4524</v>
      </c>
      <c r="F7" s="3" t="s">
        <v>149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321</v>
      </c>
      <c r="P7" s="5" t="s">
        <v>46</v>
      </c>
      <c r="Q7" s="3" t="s">
        <v>47</v>
      </c>
      <c r="R7" s="3" t="s">
        <v>47</v>
      </c>
      <c r="S7" s="3" t="s">
        <v>50</v>
      </c>
      <c r="T7" s="5" t="s">
        <v>46</v>
      </c>
      <c r="U7" s="3" t="s">
        <v>46</v>
      </c>
      <c r="V7" s="3" t="s">
        <v>2519</v>
      </c>
      <c r="W7" s="3" t="s">
        <v>97</v>
      </c>
      <c r="X7" s="5" t="s">
        <v>46</v>
      </c>
      <c r="Y7" s="3" t="s">
        <v>46</v>
      </c>
      <c r="Z7" s="3" t="s">
        <v>86</v>
      </c>
      <c r="AA7" s="3" t="s">
        <v>121</v>
      </c>
      <c r="AB7" s="6" t="s">
        <v>46</v>
      </c>
      <c r="AC7" s="7" t="s">
        <v>46</v>
      </c>
      <c r="AD7" s="7" t="s">
        <v>46</v>
      </c>
      <c r="AE7" s="7" t="s">
        <v>122</v>
      </c>
      <c r="AF7" s="5" t="s">
        <v>4314</v>
      </c>
      <c r="AG7" s="3" t="s">
        <v>136</v>
      </c>
      <c r="AH7" s="5" t="s">
        <v>4525</v>
      </c>
      <c r="AI7" s="3" t="s">
        <v>4526</v>
      </c>
      <c r="AK7" s="16">
        <f t="shared" si="0"/>
        <v>84.720000000000255</v>
      </c>
      <c r="AL7" t="str">
        <f t="shared" si="1"/>
        <v xml:space="preserve">  </v>
      </c>
      <c r="AN7" s="23">
        <f t="shared" si="2"/>
        <v>0.95442834857244996</v>
      </c>
      <c r="AQ7" s="25">
        <f t="shared" si="3"/>
        <v>0.16993343112817216</v>
      </c>
      <c r="AR7" s="41">
        <f t="shared" si="4"/>
        <v>5.8846572646776654</v>
      </c>
    </row>
    <row r="8" spans="1:44" x14ac:dyDescent="0.25">
      <c r="A8" s="3" t="s">
        <v>61</v>
      </c>
      <c r="B8" s="4" t="s">
        <v>2793</v>
      </c>
      <c r="C8" s="3" t="s">
        <v>42</v>
      </c>
      <c r="D8" s="3" t="s">
        <v>380</v>
      </c>
      <c r="E8" s="3" t="s">
        <v>4527</v>
      </c>
      <c r="F8" s="3" t="s">
        <v>104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56</v>
      </c>
      <c r="L8" s="5" t="s">
        <v>46</v>
      </c>
      <c r="M8" s="3" t="s">
        <v>46</v>
      </c>
      <c r="N8" s="3" t="s">
        <v>2519</v>
      </c>
      <c r="O8" s="3" t="s">
        <v>273</v>
      </c>
      <c r="P8" s="6" t="s">
        <v>46</v>
      </c>
      <c r="Q8" s="7" t="s">
        <v>46</v>
      </c>
      <c r="R8" s="7" t="s">
        <v>46</v>
      </c>
      <c r="S8" s="7" t="s">
        <v>240</v>
      </c>
      <c r="T8" s="5" t="s">
        <v>46</v>
      </c>
      <c r="U8" s="3" t="s">
        <v>46</v>
      </c>
      <c r="V8" s="3" t="s">
        <v>2518</v>
      </c>
      <c r="W8" s="3" t="s">
        <v>176</v>
      </c>
      <c r="X8" s="5" t="s">
        <v>46</v>
      </c>
      <c r="Y8" s="3" t="s">
        <v>46</v>
      </c>
      <c r="Z8" s="3" t="s">
        <v>47</v>
      </c>
      <c r="AA8" s="3" t="s">
        <v>121</v>
      </c>
      <c r="AB8" s="5" t="s">
        <v>46</v>
      </c>
      <c r="AC8" s="3" t="s">
        <v>2525</v>
      </c>
      <c r="AD8" s="3" t="s">
        <v>47</v>
      </c>
      <c r="AE8" s="3" t="s">
        <v>176</v>
      </c>
      <c r="AF8" s="5" t="s">
        <v>4528</v>
      </c>
      <c r="AG8" s="3" t="s">
        <v>1396</v>
      </c>
      <c r="AH8" s="5" t="s">
        <v>4529</v>
      </c>
      <c r="AI8" s="3" t="s">
        <v>4530</v>
      </c>
      <c r="AK8" s="16">
        <f t="shared" si="0"/>
        <v>-17.590000000000146</v>
      </c>
      <c r="AL8" t="str">
        <f t="shared" si="1"/>
        <v xml:space="preserve">  </v>
      </c>
      <c r="AN8" s="23">
        <f t="shared" si="2"/>
        <v>-0.19894911887129449</v>
      </c>
      <c r="AQ8" s="25">
        <f t="shared" si="3"/>
        <v>0.57884872693926448</v>
      </c>
      <c r="AR8" s="41">
        <f t="shared" si="4"/>
        <v>1.7275670714309521</v>
      </c>
    </row>
    <row r="9" spans="1:44" x14ac:dyDescent="0.25">
      <c r="A9" s="3" t="s">
        <v>46</v>
      </c>
      <c r="B9" s="4" t="s">
        <v>185</v>
      </c>
      <c r="C9" s="3" t="s">
        <v>63</v>
      </c>
      <c r="D9" s="3" t="s">
        <v>186</v>
      </c>
      <c r="E9" s="3" t="s">
        <v>4531</v>
      </c>
      <c r="F9" s="3" t="s">
        <v>435</v>
      </c>
      <c r="G9" s="3" t="s">
        <v>42</v>
      </c>
      <c r="H9" s="5" t="s">
        <v>46</v>
      </c>
      <c r="I9" s="3" t="s">
        <v>46</v>
      </c>
      <c r="J9" s="3" t="s">
        <v>46</v>
      </c>
      <c r="K9" s="3" t="s">
        <v>56</v>
      </c>
      <c r="L9" s="5" t="s">
        <v>46</v>
      </c>
      <c r="M9" s="3" t="s">
        <v>46</v>
      </c>
      <c r="N9" s="3" t="s">
        <v>2519</v>
      </c>
      <c r="O9" s="3" t="s">
        <v>188</v>
      </c>
      <c r="P9" s="5" t="s">
        <v>46</v>
      </c>
      <c r="Q9" s="3" t="s">
        <v>46</v>
      </c>
      <c r="R9" s="3" t="s">
        <v>46</v>
      </c>
      <c r="S9" s="3" t="s">
        <v>50</v>
      </c>
      <c r="T9" s="5" t="s">
        <v>46</v>
      </c>
      <c r="U9" s="3" t="s">
        <v>46</v>
      </c>
      <c r="V9" s="3" t="s">
        <v>40</v>
      </c>
      <c r="W9" s="3" t="s">
        <v>176</v>
      </c>
      <c r="X9" s="5" t="s">
        <v>46</v>
      </c>
      <c r="Y9" s="3" t="s">
        <v>46</v>
      </c>
      <c r="Z9" s="3" t="s">
        <v>2565</v>
      </c>
      <c r="AA9" s="3" t="s">
        <v>121</v>
      </c>
      <c r="AB9" s="5" t="s">
        <v>46</v>
      </c>
      <c r="AC9" s="3" t="s">
        <v>2525</v>
      </c>
      <c r="AD9" s="3" t="s">
        <v>47</v>
      </c>
      <c r="AE9" s="3" t="s">
        <v>176</v>
      </c>
      <c r="AF9" s="5" t="s">
        <v>4532</v>
      </c>
      <c r="AG9" s="3" t="s">
        <v>191</v>
      </c>
      <c r="AH9" s="5" t="s">
        <v>4533</v>
      </c>
      <c r="AI9" s="8" t="s">
        <v>4534</v>
      </c>
      <c r="AK9" s="16">
        <f t="shared" si="0"/>
        <v>319.42000000000007</v>
      </c>
      <c r="AL9" t="str">
        <f t="shared" si="1"/>
        <v>Piorun, Kacper</v>
      </c>
      <c r="AN9" s="23">
        <f t="shared" si="2"/>
        <v>3.6002859539780365</v>
      </c>
      <c r="AQ9" s="25">
        <f t="shared" si="3"/>
        <v>1.5893370440100973E-4</v>
      </c>
      <c r="AR9" s="41">
        <f t="shared" si="4"/>
        <v>6291.9316187136374</v>
      </c>
    </row>
    <row r="10" spans="1:44" x14ac:dyDescent="0.25">
      <c r="A10" s="3" t="s">
        <v>76</v>
      </c>
      <c r="B10" s="4" t="s">
        <v>57</v>
      </c>
      <c r="C10" s="3" t="s">
        <v>42</v>
      </c>
      <c r="D10" s="3" t="s">
        <v>59</v>
      </c>
      <c r="E10" s="3" t="s">
        <v>4535</v>
      </c>
      <c r="F10" s="3" t="s">
        <v>131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46</v>
      </c>
      <c r="N10" s="3" t="s">
        <v>2519</v>
      </c>
      <c r="O10" s="3" t="s">
        <v>302</v>
      </c>
      <c r="P10" s="5" t="s">
        <v>46</v>
      </c>
      <c r="Q10" s="3" t="s">
        <v>61</v>
      </c>
      <c r="R10" s="3" t="s">
        <v>47</v>
      </c>
      <c r="S10" s="3" t="s">
        <v>50</v>
      </c>
      <c r="T10" s="5" t="s">
        <v>46</v>
      </c>
      <c r="U10" s="3" t="s">
        <v>46</v>
      </c>
      <c r="V10" s="3" t="s">
        <v>61</v>
      </c>
      <c r="W10" s="3" t="s">
        <v>176</v>
      </c>
      <c r="X10" s="5" t="s">
        <v>46</v>
      </c>
      <c r="Y10" s="3" t="s">
        <v>86</v>
      </c>
      <c r="Z10" s="3" t="s">
        <v>47</v>
      </c>
      <c r="AA10" s="3" t="s">
        <v>121</v>
      </c>
      <c r="AB10" s="5" t="s">
        <v>46</v>
      </c>
      <c r="AC10" s="3" t="s">
        <v>46</v>
      </c>
      <c r="AD10" s="3" t="s">
        <v>2525</v>
      </c>
      <c r="AE10" s="3" t="s">
        <v>176</v>
      </c>
      <c r="AF10" s="5" t="s">
        <v>493</v>
      </c>
      <c r="AG10" s="3" t="s">
        <v>1081</v>
      </c>
      <c r="AH10" s="5" t="s">
        <v>4536</v>
      </c>
      <c r="AI10" s="3" t="s">
        <v>4537</v>
      </c>
      <c r="AK10" s="16">
        <f t="shared" si="0"/>
        <v>4.6199999999998909</v>
      </c>
      <c r="AL10" t="str">
        <f t="shared" si="1"/>
        <v xml:space="preserve">  </v>
      </c>
      <c r="AN10" s="23">
        <f t="shared" si="2"/>
        <v>5.1432207997296135E-2</v>
      </c>
      <c r="AQ10" s="25">
        <f t="shared" si="3"/>
        <v>0.47949056022837899</v>
      </c>
      <c r="AR10" s="41">
        <f t="shared" si="4"/>
        <v>2.0855467926703395</v>
      </c>
    </row>
    <row r="11" spans="1:44" x14ac:dyDescent="0.25">
      <c r="A11" s="3" t="s">
        <v>83</v>
      </c>
      <c r="B11" s="4" t="s">
        <v>376</v>
      </c>
      <c r="C11" s="3" t="s">
        <v>42</v>
      </c>
      <c r="D11" s="3" t="s">
        <v>377</v>
      </c>
      <c r="E11" s="3" t="s">
        <v>4538</v>
      </c>
      <c r="F11" s="3" t="s">
        <v>157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46</v>
      </c>
      <c r="M11" s="3" t="s">
        <v>2519</v>
      </c>
      <c r="N11" s="3" t="s">
        <v>47</v>
      </c>
      <c r="O11" s="3" t="s">
        <v>38</v>
      </c>
      <c r="P11" s="5" t="s">
        <v>46</v>
      </c>
      <c r="Q11" s="3" t="s">
        <v>46</v>
      </c>
      <c r="R11" s="3" t="s">
        <v>48</v>
      </c>
      <c r="S11" s="3" t="s">
        <v>50</v>
      </c>
      <c r="T11" s="5" t="s">
        <v>46</v>
      </c>
      <c r="U11" s="3" t="s">
        <v>46</v>
      </c>
      <c r="V11" s="3" t="s">
        <v>40</v>
      </c>
      <c r="W11" s="3" t="s">
        <v>176</v>
      </c>
      <c r="X11" s="5" t="s">
        <v>46</v>
      </c>
      <c r="Y11" s="3" t="s">
        <v>46</v>
      </c>
      <c r="Z11" s="3" t="s">
        <v>61</v>
      </c>
      <c r="AA11" s="3" t="s">
        <v>121</v>
      </c>
      <c r="AB11" s="5" t="s">
        <v>46</v>
      </c>
      <c r="AC11" s="3" t="s">
        <v>46</v>
      </c>
      <c r="AD11" s="3" t="s">
        <v>2524</v>
      </c>
      <c r="AE11" s="3" t="s">
        <v>176</v>
      </c>
      <c r="AF11" s="5" t="s">
        <v>493</v>
      </c>
      <c r="AG11" s="3" t="s">
        <v>184</v>
      </c>
      <c r="AH11" s="5" t="s">
        <v>4536</v>
      </c>
      <c r="AI11" s="3" t="s">
        <v>4539</v>
      </c>
      <c r="AK11" s="16">
        <f t="shared" si="0"/>
        <v>50.529999999999745</v>
      </c>
      <c r="AL11" t="str">
        <f t="shared" si="1"/>
        <v xml:space="preserve">  </v>
      </c>
      <c r="AN11" s="23">
        <f t="shared" si="2"/>
        <v>0.56899216821958065</v>
      </c>
      <c r="AQ11" s="25">
        <f t="shared" si="3"/>
        <v>0.28468072743784867</v>
      </c>
      <c r="AR11" s="41">
        <f t="shared" si="4"/>
        <v>3.5127070560767746</v>
      </c>
    </row>
    <row r="12" spans="1:44" x14ac:dyDescent="0.25">
      <c r="A12" s="3" t="s">
        <v>88</v>
      </c>
      <c r="B12" s="4" t="s">
        <v>398</v>
      </c>
      <c r="C12" s="3" t="s">
        <v>42</v>
      </c>
      <c r="D12" s="3" t="s">
        <v>395</v>
      </c>
      <c r="E12" s="3" t="s">
        <v>4540</v>
      </c>
      <c r="F12" s="3" t="s">
        <v>146</v>
      </c>
      <c r="G12" s="3" t="s">
        <v>45</v>
      </c>
      <c r="H12" s="5" t="s">
        <v>46</v>
      </c>
      <c r="I12" s="3" t="s">
        <v>46</v>
      </c>
      <c r="J12" s="3" t="s">
        <v>46</v>
      </c>
      <c r="K12" s="3" t="s">
        <v>119</v>
      </c>
      <c r="L12" s="5" t="s">
        <v>46</v>
      </c>
      <c r="M12" s="3" t="s">
        <v>46</v>
      </c>
      <c r="N12" s="3" t="s">
        <v>46</v>
      </c>
      <c r="O12" s="3" t="s">
        <v>210</v>
      </c>
      <c r="P12" s="5" t="s">
        <v>46</v>
      </c>
      <c r="Q12" s="3" t="s">
        <v>46</v>
      </c>
      <c r="R12" s="3" t="s">
        <v>47</v>
      </c>
      <c r="S12" s="3" t="s">
        <v>50</v>
      </c>
      <c r="T12" s="5" t="s">
        <v>46</v>
      </c>
      <c r="U12" s="3" t="s">
        <v>46</v>
      </c>
      <c r="V12" s="3" t="s">
        <v>40</v>
      </c>
      <c r="W12" s="3" t="s">
        <v>176</v>
      </c>
      <c r="X12" s="5" t="s">
        <v>46</v>
      </c>
      <c r="Y12" s="3" t="s">
        <v>86</v>
      </c>
      <c r="Z12" s="3" t="s">
        <v>47</v>
      </c>
      <c r="AA12" s="3" t="s">
        <v>121</v>
      </c>
      <c r="AB12" s="5" t="s">
        <v>46</v>
      </c>
      <c r="AC12" s="3" t="s">
        <v>46</v>
      </c>
      <c r="AD12" s="3" t="s">
        <v>2525</v>
      </c>
      <c r="AE12" s="3" t="s">
        <v>176</v>
      </c>
      <c r="AF12" s="5" t="s">
        <v>4324</v>
      </c>
      <c r="AG12" s="3" t="s">
        <v>1291</v>
      </c>
      <c r="AH12" s="5" t="s">
        <v>4541</v>
      </c>
      <c r="AI12" s="3" t="s">
        <v>4542</v>
      </c>
      <c r="AK12" s="16">
        <f t="shared" si="0"/>
        <v>-7.5399999999999636</v>
      </c>
      <c r="AL12" t="str">
        <f t="shared" si="1"/>
        <v xml:space="preserve">  </v>
      </c>
      <c r="AN12" s="23">
        <f t="shared" si="2"/>
        <v>-8.565185029725679E-2</v>
      </c>
      <c r="AQ12" s="25">
        <f t="shared" si="3"/>
        <v>0.53412841035396819</v>
      </c>
      <c r="AR12" s="41">
        <f t="shared" si="4"/>
        <v>1.8722089681342686</v>
      </c>
    </row>
    <row r="13" spans="1:44" x14ac:dyDescent="0.25">
      <c r="A13" s="3" t="s">
        <v>44</v>
      </c>
      <c r="B13" s="4" t="s">
        <v>2776</v>
      </c>
      <c r="C13" s="3" t="s">
        <v>42</v>
      </c>
      <c r="D13" s="3" t="s">
        <v>380</v>
      </c>
      <c r="E13" s="3" t="s">
        <v>4543</v>
      </c>
      <c r="F13" s="3" t="s">
        <v>113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56</v>
      </c>
      <c r="L13" s="5" t="s">
        <v>46</v>
      </c>
      <c r="M13" s="3" t="s">
        <v>2518</v>
      </c>
      <c r="N13" s="3" t="s">
        <v>47</v>
      </c>
      <c r="O13" s="3" t="s">
        <v>38</v>
      </c>
      <c r="P13" s="5" t="s">
        <v>46</v>
      </c>
      <c r="Q13" s="3" t="s">
        <v>46</v>
      </c>
      <c r="R13" s="3" t="s">
        <v>47</v>
      </c>
      <c r="S13" s="3" t="s">
        <v>50</v>
      </c>
      <c r="T13" s="5" t="s">
        <v>46</v>
      </c>
      <c r="U13" s="3" t="s">
        <v>46</v>
      </c>
      <c r="V13" s="3" t="s">
        <v>47</v>
      </c>
      <c r="W13" s="3" t="s">
        <v>176</v>
      </c>
      <c r="X13" s="5" t="s">
        <v>46</v>
      </c>
      <c r="Y13" s="3" t="s">
        <v>46</v>
      </c>
      <c r="Z13" s="3" t="s">
        <v>2565</v>
      </c>
      <c r="AA13" s="3" t="s">
        <v>121</v>
      </c>
      <c r="AB13" s="5" t="s">
        <v>46</v>
      </c>
      <c r="AC13" s="3" t="s">
        <v>46</v>
      </c>
      <c r="AD13" s="3" t="s">
        <v>46</v>
      </c>
      <c r="AE13" s="3" t="s">
        <v>361</v>
      </c>
      <c r="AF13" s="5" t="s">
        <v>443</v>
      </c>
      <c r="AG13" s="3" t="s">
        <v>260</v>
      </c>
      <c r="AH13" s="5" t="s">
        <v>4544</v>
      </c>
      <c r="AI13" s="3" t="s">
        <v>4545</v>
      </c>
      <c r="AK13" s="16">
        <f t="shared" si="0"/>
        <v>-82.119999999999891</v>
      </c>
      <c r="AL13" t="str">
        <f t="shared" si="1"/>
        <v xml:space="preserve">  </v>
      </c>
      <c r="AN13" s="23">
        <f t="shared" si="2"/>
        <v>-0.92641904335711445</v>
      </c>
      <c r="AQ13" s="25">
        <f t="shared" si="3"/>
        <v>0.82288587435651173</v>
      </c>
      <c r="AR13" s="41">
        <f t="shared" si="4"/>
        <v>1.2152353457057332</v>
      </c>
    </row>
    <row r="14" spans="1:44" x14ac:dyDescent="0.25">
      <c r="A14" s="3" t="s">
        <v>98</v>
      </c>
      <c r="B14" s="4" t="s">
        <v>319</v>
      </c>
      <c r="C14" s="3" t="s">
        <v>42</v>
      </c>
      <c r="D14" s="3" t="s">
        <v>1103</v>
      </c>
      <c r="E14" s="3" t="s">
        <v>4546</v>
      </c>
      <c r="F14" s="3" t="s">
        <v>56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98</v>
      </c>
      <c r="L14" s="5" t="s">
        <v>46</v>
      </c>
      <c r="M14" s="3" t="s">
        <v>2519</v>
      </c>
      <c r="N14" s="3" t="s">
        <v>47</v>
      </c>
      <c r="O14" s="3" t="s">
        <v>38</v>
      </c>
      <c r="P14" s="5" t="s">
        <v>46</v>
      </c>
      <c r="Q14" s="3" t="s">
        <v>46</v>
      </c>
      <c r="R14" s="3" t="s">
        <v>47</v>
      </c>
      <c r="S14" s="3" t="s">
        <v>50</v>
      </c>
      <c r="T14" s="5" t="s">
        <v>46</v>
      </c>
      <c r="U14" s="3" t="s">
        <v>46</v>
      </c>
      <c r="V14" s="3" t="s">
        <v>48</v>
      </c>
      <c r="W14" s="3" t="s">
        <v>176</v>
      </c>
      <c r="X14" s="5" t="s">
        <v>46</v>
      </c>
      <c r="Y14" s="3" t="s">
        <v>2525</v>
      </c>
      <c r="Z14" s="3" t="s">
        <v>47</v>
      </c>
      <c r="AA14" s="3" t="s">
        <v>121</v>
      </c>
      <c r="AB14" s="5" t="s">
        <v>46</v>
      </c>
      <c r="AC14" s="3" t="s">
        <v>46</v>
      </c>
      <c r="AD14" s="3" t="s">
        <v>61</v>
      </c>
      <c r="AE14" s="3" t="s">
        <v>176</v>
      </c>
      <c r="AF14" s="5" t="s">
        <v>71</v>
      </c>
      <c r="AG14" s="3" t="s">
        <v>260</v>
      </c>
      <c r="AH14" s="5" t="s">
        <v>4547</v>
      </c>
      <c r="AI14" s="3" t="s">
        <v>4548</v>
      </c>
      <c r="AK14" s="16">
        <f t="shared" si="0"/>
        <v>-75.549999999999727</v>
      </c>
      <c r="AL14" t="str">
        <f t="shared" si="1"/>
        <v xml:space="preserve">  </v>
      </c>
      <c r="AN14" s="23">
        <f t="shared" si="2"/>
        <v>-0.85235306778184761</v>
      </c>
      <c r="AQ14" s="25">
        <f t="shared" si="3"/>
        <v>0.80299091983740634</v>
      </c>
      <c r="AR14" s="41">
        <f t="shared" si="4"/>
        <v>1.245344094554002</v>
      </c>
    </row>
    <row r="15" spans="1:44" x14ac:dyDescent="0.25">
      <c r="A15" s="3" t="s">
        <v>104</v>
      </c>
      <c r="B15" s="4" t="s">
        <v>2501</v>
      </c>
      <c r="C15" s="3" t="s">
        <v>58</v>
      </c>
      <c r="D15" s="3" t="s">
        <v>377</v>
      </c>
      <c r="E15" s="3" t="s">
        <v>4549</v>
      </c>
      <c r="F15" s="3" t="s">
        <v>355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56</v>
      </c>
      <c r="L15" s="5" t="s">
        <v>46</v>
      </c>
      <c r="M15" s="3" t="s">
        <v>46</v>
      </c>
      <c r="N15" s="3" t="s">
        <v>2519</v>
      </c>
      <c r="O15" s="3" t="s">
        <v>220</v>
      </c>
      <c r="P15" s="5" t="s">
        <v>46</v>
      </c>
      <c r="Q15" s="3" t="s">
        <v>86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47</v>
      </c>
      <c r="W15" s="3" t="s">
        <v>176</v>
      </c>
      <c r="X15" s="5" t="s">
        <v>46</v>
      </c>
      <c r="Y15" s="3" t="s">
        <v>2525</v>
      </c>
      <c r="Z15" s="3" t="s">
        <v>47</v>
      </c>
      <c r="AA15" s="3" t="s">
        <v>121</v>
      </c>
      <c r="AB15" s="5" t="s">
        <v>46</v>
      </c>
      <c r="AC15" s="3" t="s">
        <v>46</v>
      </c>
      <c r="AD15" s="3" t="s">
        <v>2525</v>
      </c>
      <c r="AE15" s="3" t="s">
        <v>176</v>
      </c>
      <c r="AF15" s="5" t="s">
        <v>4550</v>
      </c>
      <c r="AG15" s="3" t="s">
        <v>2278</v>
      </c>
      <c r="AH15" s="5" t="s">
        <v>4551</v>
      </c>
      <c r="AI15" s="3" t="s">
        <v>4552</v>
      </c>
      <c r="AK15" s="16">
        <f t="shared" si="0"/>
        <v>101.87000000000035</v>
      </c>
      <c r="AL15" t="str">
        <f t="shared" si="1"/>
        <v xml:space="preserve">  </v>
      </c>
      <c r="AN15" s="23">
        <f t="shared" si="2"/>
        <v>1.1477664735520243</v>
      </c>
      <c r="AQ15" s="25">
        <f t="shared" si="3"/>
        <v>0.12553249058449945</v>
      </c>
      <c r="AR15" s="41">
        <f t="shared" si="4"/>
        <v>7.9660651624439165</v>
      </c>
    </row>
    <row r="16" spans="1:44" x14ac:dyDescent="0.25">
      <c r="A16" s="3" t="s">
        <v>108</v>
      </c>
      <c r="B16" s="4" t="s">
        <v>4102</v>
      </c>
      <c r="C16" s="3" t="s">
        <v>42</v>
      </c>
      <c r="D16" s="3" t="s">
        <v>193</v>
      </c>
      <c r="E16" s="3" t="s">
        <v>4553</v>
      </c>
      <c r="F16" s="3" t="s">
        <v>281</v>
      </c>
      <c r="G16" s="3" t="s">
        <v>65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46</v>
      </c>
      <c r="M16" s="3" t="s">
        <v>61</v>
      </c>
      <c r="N16" s="3" t="s">
        <v>47</v>
      </c>
      <c r="O16" s="3" t="s">
        <v>38</v>
      </c>
      <c r="P16" s="5" t="s">
        <v>46</v>
      </c>
      <c r="Q16" s="3" t="s">
        <v>46</v>
      </c>
      <c r="R16" s="3" t="s">
        <v>48</v>
      </c>
      <c r="S16" s="3" t="s">
        <v>50</v>
      </c>
      <c r="T16" s="5" t="s">
        <v>46</v>
      </c>
      <c r="U16" s="3" t="s">
        <v>46</v>
      </c>
      <c r="V16" s="3" t="s">
        <v>47</v>
      </c>
      <c r="W16" s="3" t="s">
        <v>176</v>
      </c>
      <c r="X16" s="5" t="s">
        <v>46</v>
      </c>
      <c r="Y16" s="3" t="s">
        <v>46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2524</v>
      </c>
      <c r="AE16" s="3" t="s">
        <v>176</v>
      </c>
      <c r="AF16" s="5" t="s">
        <v>4550</v>
      </c>
      <c r="AG16" s="3" t="s">
        <v>184</v>
      </c>
      <c r="AH16" s="5" t="s">
        <v>4551</v>
      </c>
      <c r="AI16" s="3" t="s">
        <v>4554</v>
      </c>
      <c r="AK16" s="16">
        <f t="shared" si="0"/>
        <v>31.890000000000327</v>
      </c>
      <c r="AL16" t="str">
        <f t="shared" si="1"/>
        <v xml:space="preserve">  </v>
      </c>
      <c r="AN16" s="23">
        <f t="shared" si="2"/>
        <v>0.3588567367549082</v>
      </c>
      <c r="AQ16" s="25">
        <f t="shared" si="3"/>
        <v>0.35985113292263171</v>
      </c>
      <c r="AR16" s="41">
        <f t="shared" si="4"/>
        <v>2.778926918690571</v>
      </c>
    </row>
    <row r="17" spans="1:44" x14ac:dyDescent="0.25">
      <c r="A17" s="3" t="s">
        <v>113</v>
      </c>
      <c r="B17" s="4" t="s">
        <v>4073</v>
      </c>
      <c r="C17" s="3" t="s">
        <v>42</v>
      </c>
      <c r="D17" s="3" t="s">
        <v>1103</v>
      </c>
      <c r="E17" s="3" t="s">
        <v>4555</v>
      </c>
      <c r="F17" s="3" t="s">
        <v>138</v>
      </c>
      <c r="G17" s="3" t="s">
        <v>45</v>
      </c>
      <c r="H17" s="5" t="s">
        <v>46</v>
      </c>
      <c r="I17" s="3" t="s">
        <v>46</v>
      </c>
      <c r="J17" s="3" t="s">
        <v>46</v>
      </c>
      <c r="K17" s="3" t="s">
        <v>64</v>
      </c>
      <c r="L17" s="5" t="s">
        <v>46</v>
      </c>
      <c r="M17" s="3" t="s">
        <v>46</v>
      </c>
      <c r="N17" s="3" t="s">
        <v>2519</v>
      </c>
      <c r="O17" s="3" t="s">
        <v>302</v>
      </c>
      <c r="P17" s="5" t="s">
        <v>46</v>
      </c>
      <c r="Q17" s="3" t="s">
        <v>46</v>
      </c>
      <c r="R17" s="3" t="s">
        <v>47</v>
      </c>
      <c r="S17" s="3" t="s">
        <v>85</v>
      </c>
      <c r="T17" s="5" t="s">
        <v>46</v>
      </c>
      <c r="U17" s="3" t="s">
        <v>46</v>
      </c>
      <c r="V17" s="3" t="s">
        <v>47</v>
      </c>
      <c r="W17" s="3" t="s">
        <v>176</v>
      </c>
      <c r="X17" s="5" t="s">
        <v>46</v>
      </c>
      <c r="Y17" s="3" t="s">
        <v>2518</v>
      </c>
      <c r="Z17" s="3" t="s">
        <v>47</v>
      </c>
      <c r="AA17" s="3" t="s">
        <v>121</v>
      </c>
      <c r="AB17" s="5" t="s">
        <v>46</v>
      </c>
      <c r="AC17" s="3" t="s">
        <v>61</v>
      </c>
      <c r="AD17" s="3" t="s">
        <v>47</v>
      </c>
      <c r="AE17" s="3" t="s">
        <v>176</v>
      </c>
      <c r="AF17" s="5" t="s">
        <v>476</v>
      </c>
      <c r="AG17" s="3" t="s">
        <v>1869</v>
      </c>
      <c r="AH17" s="5" t="s">
        <v>4556</v>
      </c>
      <c r="AI17" s="3" t="s">
        <v>4557</v>
      </c>
      <c r="AK17" s="16">
        <f t="shared" si="0"/>
        <v>-77.309999999999945</v>
      </c>
      <c r="AL17" t="str">
        <f t="shared" si="1"/>
        <v xml:space="preserve">  </v>
      </c>
      <c r="AN17" s="23">
        <f t="shared" si="2"/>
        <v>-0.87219418148237771</v>
      </c>
      <c r="AQ17" s="25">
        <f t="shared" si="3"/>
        <v>0.80844877340042742</v>
      </c>
      <c r="AR17" s="41">
        <f t="shared" si="4"/>
        <v>1.2369367520886776</v>
      </c>
    </row>
    <row r="18" spans="1:44" x14ac:dyDescent="0.25">
      <c r="A18" s="3" t="s">
        <v>119</v>
      </c>
      <c r="B18" s="4" t="s">
        <v>1107</v>
      </c>
      <c r="C18" s="3" t="s">
        <v>42</v>
      </c>
      <c r="D18" s="3" t="s">
        <v>1103</v>
      </c>
      <c r="E18" s="3" t="s">
        <v>4558</v>
      </c>
      <c r="F18" s="3" t="s">
        <v>134</v>
      </c>
      <c r="G18" s="3" t="s">
        <v>65</v>
      </c>
      <c r="H18" s="5" t="s">
        <v>46</v>
      </c>
      <c r="I18" s="3" t="s">
        <v>46</v>
      </c>
      <c r="J18" s="3" t="s">
        <v>46</v>
      </c>
      <c r="K18" s="3" t="s">
        <v>64</v>
      </c>
      <c r="L18" s="5" t="s">
        <v>46</v>
      </c>
      <c r="M18" s="3" t="s">
        <v>46</v>
      </c>
      <c r="N18" s="3" t="s">
        <v>2519</v>
      </c>
      <c r="O18" s="3" t="s">
        <v>773</v>
      </c>
      <c r="P18" s="5" t="s">
        <v>46</v>
      </c>
      <c r="Q18" s="3" t="s">
        <v>46</v>
      </c>
      <c r="R18" s="3" t="s">
        <v>47</v>
      </c>
      <c r="S18" s="3" t="s">
        <v>476</v>
      </c>
      <c r="T18" s="5" t="s">
        <v>46</v>
      </c>
      <c r="U18" s="3" t="s">
        <v>2519</v>
      </c>
      <c r="V18" s="3" t="s">
        <v>47</v>
      </c>
      <c r="W18" s="3" t="s">
        <v>176</v>
      </c>
      <c r="X18" s="5" t="s">
        <v>46</v>
      </c>
      <c r="Y18" s="3" t="s">
        <v>47</v>
      </c>
      <c r="Z18" s="3" t="s">
        <v>47</v>
      </c>
      <c r="AA18" s="3" t="s">
        <v>121</v>
      </c>
      <c r="AB18" s="5" t="s">
        <v>46</v>
      </c>
      <c r="AC18" s="3" t="s">
        <v>46</v>
      </c>
      <c r="AD18" s="3" t="s">
        <v>2525</v>
      </c>
      <c r="AE18" s="3" t="s">
        <v>176</v>
      </c>
      <c r="AF18" s="5" t="s">
        <v>4094</v>
      </c>
      <c r="AG18" s="3" t="s">
        <v>136</v>
      </c>
      <c r="AH18" s="5" t="s">
        <v>4559</v>
      </c>
      <c r="AI18" s="3" t="s">
        <v>4560</v>
      </c>
      <c r="AK18" s="16">
        <f t="shared" si="0"/>
        <v>-20.930000000000291</v>
      </c>
      <c r="AL18" t="str">
        <f t="shared" si="1"/>
        <v xml:space="preserve">  </v>
      </c>
      <c r="AN18" s="23">
        <f t="shared" si="2"/>
        <v>-0.23660214146207018</v>
      </c>
      <c r="AQ18" s="25">
        <f t="shared" si="3"/>
        <v>0.59351727063789228</v>
      </c>
      <c r="AR18" s="41">
        <f t="shared" si="4"/>
        <v>1.6848709371594761</v>
      </c>
    </row>
    <row r="19" spans="1:44" x14ac:dyDescent="0.25">
      <c r="A19" s="3" t="s">
        <v>56</v>
      </c>
      <c r="B19" s="4" t="s">
        <v>3396</v>
      </c>
      <c r="C19" s="3" t="s">
        <v>42</v>
      </c>
      <c r="D19" s="3" t="s">
        <v>380</v>
      </c>
      <c r="E19" s="3" t="s">
        <v>4561</v>
      </c>
      <c r="F19" s="3" t="s">
        <v>64</v>
      </c>
      <c r="G19" s="3" t="s">
        <v>45</v>
      </c>
      <c r="H19" s="5" t="s">
        <v>46</v>
      </c>
      <c r="I19" s="3" t="s">
        <v>46</v>
      </c>
      <c r="J19" s="3" t="s">
        <v>46</v>
      </c>
      <c r="K19" s="3" t="s">
        <v>128</v>
      </c>
      <c r="L19" s="5" t="s">
        <v>46</v>
      </c>
      <c r="M19" s="3" t="s">
        <v>46</v>
      </c>
      <c r="N19" s="3" t="s">
        <v>2519</v>
      </c>
      <c r="O19" s="3" t="s">
        <v>81</v>
      </c>
      <c r="P19" s="5" t="s">
        <v>46</v>
      </c>
      <c r="Q19" s="3" t="s">
        <v>61</v>
      </c>
      <c r="R19" s="3" t="s">
        <v>47</v>
      </c>
      <c r="S19" s="3" t="s">
        <v>50</v>
      </c>
      <c r="T19" s="5" t="s">
        <v>46</v>
      </c>
      <c r="U19" s="3" t="s">
        <v>46</v>
      </c>
      <c r="V19" s="3" t="s">
        <v>47</v>
      </c>
      <c r="W19" s="3" t="s">
        <v>176</v>
      </c>
      <c r="X19" s="5" t="s">
        <v>46</v>
      </c>
      <c r="Y19" s="3" t="s">
        <v>47</v>
      </c>
      <c r="Z19" s="3" t="s">
        <v>47</v>
      </c>
      <c r="AA19" s="3" t="s">
        <v>121</v>
      </c>
      <c r="AB19" s="5" t="s">
        <v>46</v>
      </c>
      <c r="AC19" s="3" t="s">
        <v>46</v>
      </c>
      <c r="AD19" s="3" t="s">
        <v>2525</v>
      </c>
      <c r="AE19" s="3" t="s">
        <v>176</v>
      </c>
      <c r="AF19" s="5" t="s">
        <v>472</v>
      </c>
      <c r="AG19" s="3" t="s">
        <v>592</v>
      </c>
      <c r="AH19" s="5" t="s">
        <v>4562</v>
      </c>
      <c r="AI19" s="3" t="s">
        <v>4563</v>
      </c>
      <c r="AK19" s="16">
        <f t="shared" si="0"/>
        <v>-93.930000000000291</v>
      </c>
      <c r="AL19" t="str">
        <f t="shared" si="1"/>
        <v xml:space="preserve">  </v>
      </c>
      <c r="AN19" s="23">
        <f t="shared" si="2"/>
        <v>-1.0595574256316822</v>
      </c>
      <c r="AQ19" s="25">
        <f t="shared" si="3"/>
        <v>0.85532700449266619</v>
      </c>
      <c r="AR19" s="41">
        <f t="shared" si="4"/>
        <v>1.1691434910244018</v>
      </c>
    </row>
    <row r="20" spans="1:44" x14ac:dyDescent="0.25">
      <c r="A20" s="3" t="s">
        <v>128</v>
      </c>
      <c r="B20" s="4" t="s">
        <v>4140</v>
      </c>
      <c r="C20" s="3" t="s">
        <v>42</v>
      </c>
      <c r="D20" s="3" t="s">
        <v>380</v>
      </c>
      <c r="E20" s="3" t="s">
        <v>4564</v>
      </c>
      <c r="F20" s="3" t="s">
        <v>219</v>
      </c>
      <c r="G20" s="3" t="s">
        <v>45</v>
      </c>
      <c r="H20" s="6" t="s">
        <v>46</v>
      </c>
      <c r="I20" s="7" t="s">
        <v>46</v>
      </c>
      <c r="J20" s="7" t="s">
        <v>46</v>
      </c>
      <c r="K20" s="7" t="s">
        <v>44</v>
      </c>
      <c r="L20" s="5" t="s">
        <v>46</v>
      </c>
      <c r="M20" s="3" t="s">
        <v>2519</v>
      </c>
      <c r="N20" s="3" t="s">
        <v>47</v>
      </c>
      <c r="O20" s="3" t="s">
        <v>273</v>
      </c>
      <c r="P20" s="5" t="s">
        <v>46</v>
      </c>
      <c r="Q20" s="3" t="s">
        <v>61</v>
      </c>
      <c r="R20" s="3" t="s">
        <v>47</v>
      </c>
      <c r="S20" s="3" t="s">
        <v>38</v>
      </c>
      <c r="T20" s="5" t="s">
        <v>46</v>
      </c>
      <c r="U20" s="3" t="s">
        <v>2518</v>
      </c>
      <c r="V20" s="3" t="s">
        <v>47</v>
      </c>
      <c r="W20" s="3" t="s">
        <v>67</v>
      </c>
      <c r="X20" s="5" t="s">
        <v>46</v>
      </c>
      <c r="Y20" s="3" t="s">
        <v>46</v>
      </c>
      <c r="Z20" s="3" t="s">
        <v>86</v>
      </c>
      <c r="AA20" s="3" t="s">
        <v>196</v>
      </c>
      <c r="AB20" s="5" t="s">
        <v>46</v>
      </c>
      <c r="AC20" s="3" t="s">
        <v>46</v>
      </c>
      <c r="AD20" s="3" t="s">
        <v>47</v>
      </c>
      <c r="AE20" s="3" t="s">
        <v>176</v>
      </c>
      <c r="AF20" s="5" t="s">
        <v>294</v>
      </c>
      <c r="AG20" s="3" t="s">
        <v>830</v>
      </c>
      <c r="AH20" s="5" t="s">
        <v>4565</v>
      </c>
      <c r="AI20" s="3" t="s">
        <v>3962</v>
      </c>
      <c r="AK20" s="16">
        <f t="shared" si="0"/>
        <v>18.860000000000127</v>
      </c>
      <c r="AL20" t="str">
        <f t="shared" si="1"/>
        <v xml:space="preserve">  </v>
      </c>
      <c r="AN20" s="23">
        <f t="shared" si="2"/>
        <v>0.21196485521065875</v>
      </c>
      <c r="AQ20" s="25">
        <f t="shared" si="3"/>
        <v>0.41606722639437299</v>
      </c>
      <c r="AR20" s="41">
        <f t="shared" si="4"/>
        <v>2.4034577504841517</v>
      </c>
    </row>
    <row r="21" spans="1:44" x14ac:dyDescent="0.25">
      <c r="A21" s="3" t="s">
        <v>131</v>
      </c>
      <c r="B21" s="4" t="s">
        <v>796</v>
      </c>
      <c r="C21" s="3" t="s">
        <v>42</v>
      </c>
      <c r="D21" s="3" t="s">
        <v>90</v>
      </c>
      <c r="E21" s="3" t="s">
        <v>4566</v>
      </c>
      <c r="F21" s="3" t="s">
        <v>472</v>
      </c>
      <c r="G21" s="3" t="s">
        <v>42</v>
      </c>
      <c r="H21" s="5" t="s">
        <v>46</v>
      </c>
      <c r="I21" s="3" t="s">
        <v>46</v>
      </c>
      <c r="J21" s="3" t="s">
        <v>46</v>
      </c>
      <c r="K21" s="3" t="s">
        <v>128</v>
      </c>
      <c r="L21" s="5" t="s">
        <v>46</v>
      </c>
      <c r="M21" s="3" t="s">
        <v>61</v>
      </c>
      <c r="N21" s="3" t="s">
        <v>47</v>
      </c>
      <c r="O21" s="3" t="s">
        <v>38</v>
      </c>
      <c r="P21" s="5" t="s">
        <v>46</v>
      </c>
      <c r="Q21" s="3" t="s">
        <v>46</v>
      </c>
      <c r="R21" s="3" t="s">
        <v>48</v>
      </c>
      <c r="S21" s="3" t="s">
        <v>50</v>
      </c>
      <c r="T21" s="5" t="s">
        <v>46</v>
      </c>
      <c r="U21" s="3" t="s">
        <v>2519</v>
      </c>
      <c r="V21" s="3" t="s">
        <v>47</v>
      </c>
      <c r="W21" s="3" t="s">
        <v>176</v>
      </c>
      <c r="X21" s="5" t="s">
        <v>46</v>
      </c>
      <c r="Y21" s="3" t="s">
        <v>46</v>
      </c>
      <c r="Z21" s="3" t="s">
        <v>47</v>
      </c>
      <c r="AA21" s="3" t="s">
        <v>121</v>
      </c>
      <c r="AB21" s="5" t="s">
        <v>46</v>
      </c>
      <c r="AC21" s="3" t="s">
        <v>61</v>
      </c>
      <c r="AD21" s="3" t="s">
        <v>47</v>
      </c>
      <c r="AE21" s="3" t="s">
        <v>176</v>
      </c>
      <c r="AF21" s="5" t="s">
        <v>4333</v>
      </c>
      <c r="AG21" s="3" t="s">
        <v>200</v>
      </c>
      <c r="AH21" s="5" t="s">
        <v>4567</v>
      </c>
      <c r="AI21" s="3" t="s">
        <v>3378</v>
      </c>
      <c r="AK21" s="16">
        <f t="shared" si="0"/>
        <v>89</v>
      </c>
      <c r="AL21" t="str">
        <f t="shared" si="1"/>
        <v xml:space="preserve">  </v>
      </c>
      <c r="AN21" s="23">
        <f t="shared" si="2"/>
        <v>1.0026783296169119</v>
      </c>
      <c r="AQ21" s="25">
        <f t="shared" si="3"/>
        <v>0.15800804445490568</v>
      </c>
      <c r="AR21" s="41">
        <f t="shared" si="4"/>
        <v>6.3287916982314947</v>
      </c>
    </row>
    <row r="22" spans="1:44" x14ac:dyDescent="0.25">
      <c r="A22" s="3" t="s">
        <v>64</v>
      </c>
      <c r="B22" s="4" t="s">
        <v>217</v>
      </c>
      <c r="C22" s="3" t="s">
        <v>42</v>
      </c>
      <c r="D22" s="3" t="s">
        <v>186</v>
      </c>
      <c r="E22" s="3" t="s">
        <v>4568</v>
      </c>
      <c r="F22" s="3" t="s">
        <v>411</v>
      </c>
      <c r="G22" s="3" t="s">
        <v>65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46</v>
      </c>
      <c r="N22" s="3" t="s">
        <v>86</v>
      </c>
      <c r="O22" s="3" t="s">
        <v>38</v>
      </c>
      <c r="P22" s="5" t="s">
        <v>48</v>
      </c>
      <c r="Q22" s="3" t="s">
        <v>47</v>
      </c>
      <c r="R22" s="3" t="s">
        <v>47</v>
      </c>
      <c r="S22" s="3" t="s">
        <v>50</v>
      </c>
      <c r="T22" s="5" t="s">
        <v>46</v>
      </c>
      <c r="U22" s="3" t="s">
        <v>46</v>
      </c>
      <c r="V22" s="3" t="s">
        <v>47</v>
      </c>
      <c r="W22" s="3" t="s">
        <v>176</v>
      </c>
      <c r="X22" s="5" t="s">
        <v>46</v>
      </c>
      <c r="Y22" s="3" t="s">
        <v>46</v>
      </c>
      <c r="Z22" s="3" t="s">
        <v>48</v>
      </c>
      <c r="AA22" s="3" t="s">
        <v>121</v>
      </c>
      <c r="AB22" s="5" t="s">
        <v>46</v>
      </c>
      <c r="AC22" s="3" t="s">
        <v>46</v>
      </c>
      <c r="AD22" s="3" t="s">
        <v>2525</v>
      </c>
      <c r="AE22" s="3" t="s">
        <v>176</v>
      </c>
      <c r="AF22" s="5" t="s">
        <v>4333</v>
      </c>
      <c r="AG22" s="3" t="s">
        <v>184</v>
      </c>
      <c r="AH22" s="5" t="s">
        <v>4567</v>
      </c>
      <c r="AI22" s="3" t="s">
        <v>4569</v>
      </c>
      <c r="AK22" s="16">
        <f t="shared" si="0"/>
        <v>70.619999999999891</v>
      </c>
      <c r="AL22" t="str">
        <f t="shared" si="1"/>
        <v xml:space="preserve">  </v>
      </c>
      <c r="AN22" s="23">
        <f t="shared" si="2"/>
        <v>0.79547397176708246</v>
      </c>
      <c r="AQ22" s="25">
        <f t="shared" si="3"/>
        <v>0.21316892283358946</v>
      </c>
      <c r="AR22" s="41">
        <f t="shared" si="4"/>
        <v>4.6911153216299315</v>
      </c>
    </row>
    <row r="23" spans="1:44" x14ac:dyDescent="0.25">
      <c r="A23" s="3" t="s">
        <v>138</v>
      </c>
      <c r="B23" s="4" t="s">
        <v>95</v>
      </c>
      <c r="C23" s="3" t="s">
        <v>42</v>
      </c>
      <c r="D23" s="3" t="s">
        <v>55</v>
      </c>
      <c r="E23" s="3" t="s">
        <v>4570</v>
      </c>
      <c r="F23" s="3" t="s">
        <v>305</v>
      </c>
      <c r="G23" s="3" t="s">
        <v>111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46</v>
      </c>
      <c r="M23" s="3" t="s">
        <v>46</v>
      </c>
      <c r="N23" s="3" t="s">
        <v>61</v>
      </c>
      <c r="O23" s="3" t="s">
        <v>773</v>
      </c>
      <c r="P23" s="5" t="s">
        <v>46</v>
      </c>
      <c r="Q23" s="3" t="s">
        <v>46</v>
      </c>
      <c r="R23" s="3" t="s">
        <v>47</v>
      </c>
      <c r="S23" s="3" t="s">
        <v>50</v>
      </c>
      <c r="T23" s="5" t="s">
        <v>2519</v>
      </c>
      <c r="U23" s="3" t="s">
        <v>47</v>
      </c>
      <c r="V23" s="3" t="s">
        <v>47</v>
      </c>
      <c r="W23" s="3" t="s">
        <v>176</v>
      </c>
      <c r="X23" s="5" t="s">
        <v>46</v>
      </c>
      <c r="Y23" s="3" t="s">
        <v>2525</v>
      </c>
      <c r="Z23" s="3" t="s">
        <v>47</v>
      </c>
      <c r="AA23" s="3" t="s">
        <v>121</v>
      </c>
      <c r="AB23" s="5" t="s">
        <v>46</v>
      </c>
      <c r="AC23" s="3" t="s">
        <v>46</v>
      </c>
      <c r="AD23" s="3" t="s">
        <v>2525</v>
      </c>
      <c r="AE23" s="3" t="s">
        <v>176</v>
      </c>
      <c r="AF23" s="5" t="s">
        <v>4114</v>
      </c>
      <c r="AG23" s="3" t="s">
        <v>187</v>
      </c>
      <c r="AH23" s="5" t="s">
        <v>4571</v>
      </c>
      <c r="AI23" s="3" t="s">
        <v>3356</v>
      </c>
      <c r="AK23" s="16">
        <f t="shared" ref="AK23:AK83" si="5">IF(OR(E23="", ISBLANK(E23)), AH23-AH23,AH23-E23)</f>
        <v>12.730000000000018</v>
      </c>
      <c r="AL23" t="str">
        <f t="shared" ref="AL23:AL83" si="6">IF(AK23&gt;300,B23,"  ")</f>
        <v xml:space="preserve">  </v>
      </c>
      <c r="AN23" s="23">
        <f t="shared" ref="AN23:AN83" si="7">(AK23-$AO$5)/$AP$5</f>
        <v>0.14285915806052432</v>
      </c>
      <c r="AQ23" s="25">
        <f t="shared" si="3"/>
        <v>0.44320070739567063</v>
      </c>
      <c r="AR23" s="41">
        <f t="shared" si="4"/>
        <v>2.256314088206639</v>
      </c>
    </row>
    <row r="24" spans="1:44" x14ac:dyDescent="0.25">
      <c r="A24" s="3" t="s">
        <v>143</v>
      </c>
      <c r="B24" s="4" t="s">
        <v>2714</v>
      </c>
      <c r="C24" s="3" t="s">
        <v>42</v>
      </c>
      <c r="D24" s="3" t="s">
        <v>115</v>
      </c>
      <c r="E24" s="3" t="s">
        <v>4572</v>
      </c>
      <c r="F24" s="3" t="s">
        <v>188</v>
      </c>
      <c r="G24" s="3" t="s">
        <v>111</v>
      </c>
      <c r="H24" s="5" t="s">
        <v>46</v>
      </c>
      <c r="I24" s="3" t="s">
        <v>46</v>
      </c>
      <c r="J24" s="3" t="s">
        <v>47</v>
      </c>
      <c r="K24" s="3" t="s">
        <v>143</v>
      </c>
      <c r="L24" s="5" t="s">
        <v>46</v>
      </c>
      <c r="M24" s="3" t="s">
        <v>46</v>
      </c>
      <c r="N24" s="3" t="s">
        <v>46</v>
      </c>
      <c r="O24" s="3" t="s">
        <v>821</v>
      </c>
      <c r="P24" s="5" t="s">
        <v>46</v>
      </c>
      <c r="Q24" s="3" t="s">
        <v>61</v>
      </c>
      <c r="R24" s="3" t="s">
        <v>47</v>
      </c>
      <c r="S24" s="3" t="s">
        <v>50</v>
      </c>
      <c r="T24" s="5" t="s">
        <v>46</v>
      </c>
      <c r="U24" s="3" t="s">
        <v>2518</v>
      </c>
      <c r="V24" s="3" t="s">
        <v>47</v>
      </c>
      <c r="W24" s="3" t="s">
        <v>176</v>
      </c>
      <c r="X24" s="5" t="s">
        <v>46</v>
      </c>
      <c r="Y24" s="3" t="s">
        <v>46</v>
      </c>
      <c r="Z24" s="3" t="s">
        <v>47</v>
      </c>
      <c r="AA24" s="3" t="s">
        <v>121</v>
      </c>
      <c r="AB24" s="5" t="s">
        <v>46</v>
      </c>
      <c r="AC24" s="3" t="s">
        <v>46</v>
      </c>
      <c r="AD24" s="3" t="s">
        <v>47</v>
      </c>
      <c r="AE24" s="3" t="s">
        <v>176</v>
      </c>
      <c r="AF24" s="5" t="s">
        <v>4347</v>
      </c>
      <c r="AG24" s="3" t="s">
        <v>246</v>
      </c>
      <c r="AH24" s="5" t="s">
        <v>4573</v>
      </c>
      <c r="AI24" s="3" t="s">
        <v>4574</v>
      </c>
      <c r="AK24" s="16">
        <f t="shared" si="5"/>
        <v>37.269999999999982</v>
      </c>
      <c r="AL24" t="str">
        <f t="shared" si="6"/>
        <v xml:space="preserve">  </v>
      </c>
      <c r="AN24" s="23">
        <f t="shared" si="7"/>
        <v>0.41950741386219903</v>
      </c>
      <c r="AQ24" s="25">
        <f t="shared" si="3"/>
        <v>0.33742266878327054</v>
      </c>
      <c r="AR24" s="41">
        <f t="shared" si="4"/>
        <v>2.9636420208694054</v>
      </c>
    </row>
    <row r="25" spans="1:44" x14ac:dyDescent="0.25">
      <c r="A25" s="3" t="s">
        <v>146</v>
      </c>
      <c r="B25" s="4" t="s">
        <v>1104</v>
      </c>
      <c r="C25" s="3" t="s">
        <v>63</v>
      </c>
      <c r="D25" s="3" t="s">
        <v>1103</v>
      </c>
      <c r="E25" s="3" t="s">
        <v>4575</v>
      </c>
      <c r="F25" s="3" t="s">
        <v>183</v>
      </c>
      <c r="G25" s="3" t="s">
        <v>42</v>
      </c>
      <c r="H25" s="5" t="s">
        <v>46</v>
      </c>
      <c r="I25" s="3" t="s">
        <v>46</v>
      </c>
      <c r="J25" s="3" t="s">
        <v>46</v>
      </c>
      <c r="K25" s="3" t="s">
        <v>64</v>
      </c>
      <c r="L25" s="5" t="s">
        <v>46</v>
      </c>
      <c r="M25" s="3" t="s">
        <v>46</v>
      </c>
      <c r="N25" s="3" t="s">
        <v>47</v>
      </c>
      <c r="O25" s="3" t="s">
        <v>38</v>
      </c>
      <c r="P25" s="5" t="s">
        <v>46</v>
      </c>
      <c r="Q25" s="3" t="s">
        <v>46</v>
      </c>
      <c r="R25" s="3" t="s">
        <v>47</v>
      </c>
      <c r="S25" s="3" t="s">
        <v>50</v>
      </c>
      <c r="T25" s="5" t="s">
        <v>46</v>
      </c>
      <c r="U25" s="3" t="s">
        <v>2525</v>
      </c>
      <c r="V25" s="3" t="s">
        <v>47</v>
      </c>
      <c r="W25" s="3" t="s">
        <v>176</v>
      </c>
      <c r="X25" s="5" t="s">
        <v>46</v>
      </c>
      <c r="Y25" s="3" t="s">
        <v>46</v>
      </c>
      <c r="Z25" s="3" t="s">
        <v>47</v>
      </c>
      <c r="AA25" s="3" t="s">
        <v>121</v>
      </c>
      <c r="AB25" s="5" t="s">
        <v>46</v>
      </c>
      <c r="AC25" s="3" t="s">
        <v>46</v>
      </c>
      <c r="AD25" s="3" t="s">
        <v>47</v>
      </c>
      <c r="AE25" s="3" t="s">
        <v>176</v>
      </c>
      <c r="AF25" s="5" t="s">
        <v>4347</v>
      </c>
      <c r="AG25" s="3" t="s">
        <v>237</v>
      </c>
      <c r="AH25" s="5" t="s">
        <v>4573</v>
      </c>
      <c r="AI25" s="3" t="s">
        <v>4576</v>
      </c>
      <c r="AK25" s="16">
        <f t="shared" si="5"/>
        <v>115.65999999999985</v>
      </c>
      <c r="AL25" t="str">
        <f t="shared" si="6"/>
        <v xml:space="preserve">  </v>
      </c>
      <c r="AN25" s="23">
        <f t="shared" si="7"/>
        <v>1.3032261087396755</v>
      </c>
      <c r="AQ25" s="25">
        <f t="shared" si="3"/>
        <v>9.6248789528102341E-2</v>
      </c>
      <c r="AR25" s="41">
        <f t="shared" si="4"/>
        <v>10.389741054437094</v>
      </c>
    </row>
    <row r="26" spans="1:44" x14ac:dyDescent="0.25">
      <c r="A26" s="3" t="s">
        <v>149</v>
      </c>
      <c r="B26" s="4" t="s">
        <v>54</v>
      </c>
      <c r="C26" s="3" t="s">
        <v>42</v>
      </c>
      <c r="D26" s="3" t="s">
        <v>55</v>
      </c>
      <c r="E26" s="3" t="s">
        <v>4577</v>
      </c>
      <c r="F26" s="3" t="s">
        <v>571</v>
      </c>
      <c r="G26" s="3" t="s">
        <v>42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46</v>
      </c>
      <c r="M26" s="3" t="s">
        <v>46</v>
      </c>
      <c r="N26" s="3" t="s">
        <v>2519</v>
      </c>
      <c r="O26" s="3" t="s">
        <v>210</v>
      </c>
      <c r="P26" s="5" t="s">
        <v>46</v>
      </c>
      <c r="Q26" s="3" t="s">
        <v>46</v>
      </c>
      <c r="R26" s="3" t="s">
        <v>47</v>
      </c>
      <c r="S26" s="3" t="s">
        <v>50</v>
      </c>
      <c r="T26" s="5" t="s">
        <v>46</v>
      </c>
      <c r="U26" s="3" t="s">
        <v>2518</v>
      </c>
      <c r="V26" s="3" t="s">
        <v>47</v>
      </c>
      <c r="W26" s="3" t="s">
        <v>176</v>
      </c>
      <c r="X26" s="5" t="s">
        <v>61</v>
      </c>
      <c r="Y26" s="3" t="s">
        <v>47</v>
      </c>
      <c r="Z26" s="3" t="s">
        <v>47</v>
      </c>
      <c r="AA26" s="3" t="s">
        <v>121</v>
      </c>
      <c r="AB26" s="5" t="s">
        <v>46</v>
      </c>
      <c r="AC26" s="3" t="s">
        <v>46</v>
      </c>
      <c r="AD26" s="3" t="s">
        <v>47</v>
      </c>
      <c r="AE26" s="3" t="s">
        <v>176</v>
      </c>
      <c r="AF26" s="5" t="s">
        <v>196</v>
      </c>
      <c r="AG26" s="3" t="s">
        <v>195</v>
      </c>
      <c r="AH26" s="5" t="s">
        <v>4578</v>
      </c>
      <c r="AI26" s="3" t="s">
        <v>4579</v>
      </c>
      <c r="AK26" s="16">
        <f t="shared" si="5"/>
        <v>141.25</v>
      </c>
      <c r="AL26" t="str">
        <f t="shared" si="6"/>
        <v xml:space="preserve">  </v>
      </c>
      <c r="AN26" s="23">
        <f t="shared" si="7"/>
        <v>1.5917113926013262</v>
      </c>
      <c r="AQ26" s="25">
        <f t="shared" si="3"/>
        <v>5.5724783656105892E-2</v>
      </c>
      <c r="AR26" s="41">
        <f t="shared" si="4"/>
        <v>17.945336605904036</v>
      </c>
    </row>
    <row r="27" spans="1:44" x14ac:dyDescent="0.25">
      <c r="A27" s="3" t="s">
        <v>154</v>
      </c>
      <c r="B27" s="4" t="s">
        <v>2497</v>
      </c>
      <c r="C27" s="3" t="s">
        <v>42</v>
      </c>
      <c r="D27" s="3" t="s">
        <v>59</v>
      </c>
      <c r="E27" s="3" t="s">
        <v>4580</v>
      </c>
      <c r="F27" s="3" t="s">
        <v>38</v>
      </c>
      <c r="G27" s="3" t="s">
        <v>111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46</v>
      </c>
      <c r="M27" s="3" t="s">
        <v>46</v>
      </c>
      <c r="N27" s="3" t="s">
        <v>46</v>
      </c>
      <c r="O27" s="3" t="s">
        <v>361</v>
      </c>
      <c r="P27" s="5" t="s">
        <v>46</v>
      </c>
      <c r="Q27" s="3" t="s">
        <v>46</v>
      </c>
      <c r="R27" s="3" t="s">
        <v>47</v>
      </c>
      <c r="S27" s="3" t="s">
        <v>50</v>
      </c>
      <c r="T27" s="5" t="s">
        <v>46</v>
      </c>
      <c r="U27" s="3" t="s">
        <v>46</v>
      </c>
      <c r="V27" s="3" t="s">
        <v>47</v>
      </c>
      <c r="W27" s="3" t="s">
        <v>176</v>
      </c>
      <c r="X27" s="5" t="s">
        <v>61</v>
      </c>
      <c r="Y27" s="3" t="s">
        <v>47</v>
      </c>
      <c r="Z27" s="3" t="s">
        <v>47</v>
      </c>
      <c r="AA27" s="3" t="s">
        <v>121</v>
      </c>
      <c r="AB27" s="5" t="s">
        <v>46</v>
      </c>
      <c r="AC27" s="3" t="s">
        <v>2525</v>
      </c>
      <c r="AD27" s="3" t="s">
        <v>47</v>
      </c>
      <c r="AE27" s="3" t="s">
        <v>176</v>
      </c>
      <c r="AF27" s="5" t="s">
        <v>4581</v>
      </c>
      <c r="AG27" s="3" t="s">
        <v>252</v>
      </c>
      <c r="AH27" s="5" t="s">
        <v>4582</v>
      </c>
      <c r="AI27" s="3" t="s">
        <v>3951</v>
      </c>
      <c r="AK27" s="16">
        <f t="shared" si="5"/>
        <v>26.309999999999945</v>
      </c>
      <c r="AL27" t="str">
        <f t="shared" si="6"/>
        <v xml:space="preserve">  </v>
      </c>
      <c r="AN27" s="23">
        <f t="shared" si="7"/>
        <v>0.29595138763618561</v>
      </c>
      <c r="AQ27" s="25">
        <f t="shared" si="3"/>
        <v>0.38363360310793171</v>
      </c>
      <c r="AR27" s="41">
        <f t="shared" si="4"/>
        <v>2.606653827763517</v>
      </c>
    </row>
    <row r="28" spans="1:44" x14ac:dyDescent="0.25">
      <c r="A28" s="3" t="s">
        <v>157</v>
      </c>
      <c r="B28" s="4" t="s">
        <v>783</v>
      </c>
      <c r="C28" s="3" t="s">
        <v>42</v>
      </c>
      <c r="D28" s="3" t="s">
        <v>365</v>
      </c>
      <c r="E28" s="3" t="s">
        <v>4583</v>
      </c>
      <c r="F28" s="3" t="s">
        <v>302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113</v>
      </c>
      <c r="L28" s="5" t="s">
        <v>46</v>
      </c>
      <c r="M28" s="3" t="s">
        <v>61</v>
      </c>
      <c r="N28" s="3" t="s">
        <v>47</v>
      </c>
      <c r="O28" s="3" t="s">
        <v>38</v>
      </c>
      <c r="P28" s="5" t="s">
        <v>46</v>
      </c>
      <c r="Q28" s="3" t="s">
        <v>46</v>
      </c>
      <c r="R28" s="3" t="s">
        <v>47</v>
      </c>
      <c r="S28" s="3" t="s">
        <v>50</v>
      </c>
      <c r="T28" s="5" t="s">
        <v>46</v>
      </c>
      <c r="U28" s="3" t="s">
        <v>47</v>
      </c>
      <c r="V28" s="3" t="s">
        <v>47</v>
      </c>
      <c r="W28" s="3" t="s">
        <v>176</v>
      </c>
      <c r="X28" s="5" t="s">
        <v>46</v>
      </c>
      <c r="Y28" s="3" t="s">
        <v>46</v>
      </c>
      <c r="Z28" s="3" t="s">
        <v>47</v>
      </c>
      <c r="AA28" s="3" t="s">
        <v>263</v>
      </c>
      <c r="AB28" s="5" t="s">
        <v>46</v>
      </c>
      <c r="AC28" s="3" t="s">
        <v>46</v>
      </c>
      <c r="AD28" s="3" t="s">
        <v>2525</v>
      </c>
      <c r="AE28" s="3" t="s">
        <v>189</v>
      </c>
      <c r="AF28" s="5" t="s">
        <v>4581</v>
      </c>
      <c r="AG28" s="3" t="s">
        <v>1840</v>
      </c>
      <c r="AH28" s="5" t="s">
        <v>4582</v>
      </c>
      <c r="AI28" s="3" t="s">
        <v>4584</v>
      </c>
      <c r="AK28" s="16">
        <f t="shared" si="5"/>
        <v>-25.760000000000218</v>
      </c>
      <c r="AL28" t="str">
        <f t="shared" si="6"/>
        <v xml:space="preserve">  </v>
      </c>
      <c r="AN28" s="23">
        <f t="shared" si="7"/>
        <v>-0.29105247053794914</v>
      </c>
      <c r="AQ28" s="25">
        <f t="shared" si="3"/>
        <v>0.61449440500894825</v>
      </c>
      <c r="AR28" s="41">
        <f t="shared" si="4"/>
        <v>1.6273541172200552</v>
      </c>
    </row>
    <row r="29" spans="1:44" x14ac:dyDescent="0.25">
      <c r="A29" s="3" t="s">
        <v>256</v>
      </c>
      <c r="B29" s="4" t="s">
        <v>1262</v>
      </c>
      <c r="C29" s="3" t="s">
        <v>58</v>
      </c>
      <c r="D29" s="3" t="s">
        <v>422</v>
      </c>
      <c r="E29" s="3" t="s">
        <v>4585</v>
      </c>
      <c r="F29" s="3" t="s">
        <v>773</v>
      </c>
      <c r="G29" s="3" t="s">
        <v>111</v>
      </c>
      <c r="H29" s="5" t="s">
        <v>46</v>
      </c>
      <c r="I29" s="3" t="s">
        <v>46</v>
      </c>
      <c r="J29" s="3" t="s">
        <v>47</v>
      </c>
      <c r="K29" s="3" t="s">
        <v>143</v>
      </c>
      <c r="L29" s="5" t="s">
        <v>46</v>
      </c>
      <c r="M29" s="3" t="s">
        <v>46</v>
      </c>
      <c r="N29" s="3" t="s">
        <v>46</v>
      </c>
      <c r="O29" s="3" t="s">
        <v>355</v>
      </c>
      <c r="P29" s="5" t="s">
        <v>46</v>
      </c>
      <c r="Q29" s="3" t="s">
        <v>46</v>
      </c>
      <c r="R29" s="3" t="s">
        <v>47</v>
      </c>
      <c r="S29" s="3" t="s">
        <v>50</v>
      </c>
      <c r="T29" s="5" t="s">
        <v>46</v>
      </c>
      <c r="U29" s="3" t="s">
        <v>47</v>
      </c>
      <c r="V29" s="3" t="s">
        <v>47</v>
      </c>
      <c r="W29" s="3" t="s">
        <v>176</v>
      </c>
      <c r="X29" s="5" t="s">
        <v>46</v>
      </c>
      <c r="Y29" s="3" t="s">
        <v>46</v>
      </c>
      <c r="Z29" s="3" t="s">
        <v>2524</v>
      </c>
      <c r="AA29" s="3" t="s">
        <v>121</v>
      </c>
      <c r="AB29" s="5" t="s">
        <v>46</v>
      </c>
      <c r="AC29" s="3" t="s">
        <v>46</v>
      </c>
      <c r="AD29" s="3" t="s">
        <v>47</v>
      </c>
      <c r="AE29" s="3" t="s">
        <v>81</v>
      </c>
      <c r="AF29" s="5" t="s">
        <v>4581</v>
      </c>
      <c r="AG29" s="3" t="s">
        <v>1291</v>
      </c>
      <c r="AH29" s="5" t="s">
        <v>4582</v>
      </c>
      <c r="AI29" s="3" t="s">
        <v>4335</v>
      </c>
      <c r="AK29" s="16">
        <f t="shared" si="5"/>
        <v>13.909999999999854</v>
      </c>
      <c r="AL29" t="str">
        <f t="shared" si="6"/>
        <v xml:space="preserve">  </v>
      </c>
      <c r="AN29" s="23">
        <f t="shared" si="7"/>
        <v>0.15616172292792169</v>
      </c>
      <c r="AQ29" s="25">
        <f t="shared" si="3"/>
        <v>0.43795277360070806</v>
      </c>
      <c r="AR29" s="41">
        <f t="shared" si="4"/>
        <v>2.2833512202202053</v>
      </c>
    </row>
    <row r="30" spans="1:44" x14ac:dyDescent="0.25">
      <c r="A30" s="3" t="s">
        <v>261</v>
      </c>
      <c r="B30" s="4" t="s">
        <v>1265</v>
      </c>
      <c r="C30" s="3" t="s">
        <v>42</v>
      </c>
      <c r="D30" s="3" t="s">
        <v>354</v>
      </c>
      <c r="E30" s="3" t="s">
        <v>4586</v>
      </c>
      <c r="F30" s="3" t="s">
        <v>81</v>
      </c>
      <c r="G30" s="3" t="s">
        <v>111</v>
      </c>
      <c r="H30" s="5" t="s">
        <v>46</v>
      </c>
      <c r="I30" s="3" t="s">
        <v>46</v>
      </c>
      <c r="J30" s="3" t="s">
        <v>47</v>
      </c>
      <c r="K30" s="3" t="s">
        <v>64</v>
      </c>
      <c r="L30" s="5" t="s">
        <v>46</v>
      </c>
      <c r="M30" s="3" t="s">
        <v>46</v>
      </c>
      <c r="N30" s="3" t="s">
        <v>2519</v>
      </c>
      <c r="O30" s="3" t="s">
        <v>210</v>
      </c>
      <c r="P30" s="5" t="s">
        <v>61</v>
      </c>
      <c r="Q30" s="3" t="s">
        <v>47</v>
      </c>
      <c r="R30" s="3" t="s">
        <v>47</v>
      </c>
      <c r="S30" s="3" t="s">
        <v>50</v>
      </c>
      <c r="T30" s="5" t="s">
        <v>46</v>
      </c>
      <c r="U30" s="3" t="s">
        <v>2518</v>
      </c>
      <c r="V30" s="3" t="s">
        <v>47</v>
      </c>
      <c r="W30" s="3" t="s">
        <v>176</v>
      </c>
      <c r="X30" s="5" t="s">
        <v>46</v>
      </c>
      <c r="Y30" s="3" t="s">
        <v>46</v>
      </c>
      <c r="Z30" s="3" t="s">
        <v>2524</v>
      </c>
      <c r="AA30" s="3" t="s">
        <v>121</v>
      </c>
      <c r="AB30" s="5" t="s">
        <v>46</v>
      </c>
      <c r="AC30" s="3" t="s">
        <v>46</v>
      </c>
      <c r="AD30" s="3" t="s">
        <v>2525</v>
      </c>
      <c r="AE30" s="3" t="s">
        <v>176</v>
      </c>
      <c r="AF30" s="5" t="s">
        <v>411</v>
      </c>
      <c r="AG30" s="3" t="s">
        <v>242</v>
      </c>
      <c r="AH30" s="5" t="s">
        <v>4587</v>
      </c>
      <c r="AI30" s="3" t="s">
        <v>3267</v>
      </c>
      <c r="AK30" s="16">
        <f t="shared" si="5"/>
        <v>-11.090000000000146</v>
      </c>
      <c r="AL30" t="str">
        <f t="shared" si="6"/>
        <v xml:space="preserve">  </v>
      </c>
      <c r="AN30" s="23">
        <f t="shared" si="7"/>
        <v>-0.12567227850002766</v>
      </c>
      <c r="AQ30" s="25">
        <f t="shared" si="3"/>
        <v>0.55000432679543065</v>
      </c>
      <c r="AR30" s="41">
        <f t="shared" si="4"/>
        <v>1.818167514838372</v>
      </c>
    </row>
    <row r="31" spans="1:44" x14ac:dyDescent="0.25">
      <c r="A31" s="3" t="s">
        <v>297</v>
      </c>
      <c r="B31" s="4" t="s">
        <v>4588</v>
      </c>
      <c r="C31" s="3" t="s">
        <v>42</v>
      </c>
      <c r="D31" s="3" t="s">
        <v>365</v>
      </c>
      <c r="E31" s="3" t="s">
        <v>4589</v>
      </c>
      <c r="F31" s="3" t="s">
        <v>587</v>
      </c>
      <c r="G31" s="3" t="s">
        <v>42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46</v>
      </c>
      <c r="N31" s="3" t="s">
        <v>61</v>
      </c>
      <c r="O31" s="3" t="s">
        <v>210</v>
      </c>
      <c r="P31" s="5" t="s">
        <v>46</v>
      </c>
      <c r="Q31" s="3" t="s">
        <v>47</v>
      </c>
      <c r="R31" s="3" t="s">
        <v>47</v>
      </c>
      <c r="S31" s="3" t="s">
        <v>571</v>
      </c>
      <c r="T31" s="5" t="s">
        <v>46</v>
      </c>
      <c r="U31" s="3" t="s">
        <v>86</v>
      </c>
      <c r="V31" s="3" t="s">
        <v>47</v>
      </c>
      <c r="W31" s="3" t="s">
        <v>176</v>
      </c>
      <c r="X31" s="5" t="s">
        <v>46</v>
      </c>
      <c r="Y31" s="3" t="s">
        <v>61</v>
      </c>
      <c r="Z31" s="3" t="s">
        <v>47</v>
      </c>
      <c r="AA31" s="3" t="s">
        <v>121</v>
      </c>
      <c r="AB31" s="5" t="s">
        <v>46</v>
      </c>
      <c r="AC31" s="3" t="s">
        <v>46</v>
      </c>
      <c r="AD31" s="3" t="s">
        <v>47</v>
      </c>
      <c r="AE31" s="3" t="s">
        <v>176</v>
      </c>
      <c r="AF31" s="5" t="s">
        <v>411</v>
      </c>
      <c r="AG31" s="3" t="s">
        <v>246</v>
      </c>
      <c r="AH31" s="5" t="s">
        <v>4587</v>
      </c>
      <c r="AI31" s="3" t="s">
        <v>4590</v>
      </c>
      <c r="AK31" s="16">
        <f t="shared" si="5"/>
        <v>131.4399999999996</v>
      </c>
      <c r="AL31" t="str">
        <f t="shared" si="6"/>
        <v xml:space="preserve">  </v>
      </c>
      <c r="AN31" s="23">
        <f t="shared" si="7"/>
        <v>1.4811197304409944</v>
      </c>
      <c r="AQ31" s="25">
        <f t="shared" si="3"/>
        <v>6.9287335526924343E-2</v>
      </c>
      <c r="AR31" s="41">
        <f t="shared" si="4"/>
        <v>14.432651975935924</v>
      </c>
    </row>
    <row r="32" spans="1:44" x14ac:dyDescent="0.25">
      <c r="A32" s="3" t="s">
        <v>134</v>
      </c>
      <c r="B32" s="4" t="s">
        <v>4180</v>
      </c>
      <c r="C32" s="3" t="s">
        <v>42</v>
      </c>
      <c r="D32" s="3" t="s">
        <v>1147</v>
      </c>
      <c r="E32" s="3" t="s">
        <v>4591</v>
      </c>
      <c r="F32" s="3" t="s">
        <v>176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138</v>
      </c>
      <c r="L32" s="5" t="s">
        <v>46</v>
      </c>
      <c r="M32" s="3" t="s">
        <v>46</v>
      </c>
      <c r="N32" s="3" t="s">
        <v>2518</v>
      </c>
      <c r="O32" s="3" t="s">
        <v>396</v>
      </c>
      <c r="P32" s="5" t="s">
        <v>46</v>
      </c>
      <c r="Q32" s="3" t="s">
        <v>46</v>
      </c>
      <c r="R32" s="3" t="s">
        <v>47</v>
      </c>
      <c r="S32" s="3" t="s">
        <v>50</v>
      </c>
      <c r="T32" s="5" t="s">
        <v>46</v>
      </c>
      <c r="U32" s="3" t="s">
        <v>47</v>
      </c>
      <c r="V32" s="3" t="s">
        <v>47</v>
      </c>
      <c r="W32" s="3" t="s">
        <v>176</v>
      </c>
      <c r="X32" s="5" t="s">
        <v>46</v>
      </c>
      <c r="Y32" s="3" t="s">
        <v>47</v>
      </c>
      <c r="Z32" s="3" t="s">
        <v>47</v>
      </c>
      <c r="AA32" s="3" t="s">
        <v>121</v>
      </c>
      <c r="AB32" s="5" t="s">
        <v>46</v>
      </c>
      <c r="AC32" s="3" t="s">
        <v>46</v>
      </c>
      <c r="AD32" s="3" t="s">
        <v>2525</v>
      </c>
      <c r="AE32" s="3" t="s">
        <v>176</v>
      </c>
      <c r="AF32" s="5" t="s">
        <v>411</v>
      </c>
      <c r="AG32" s="3" t="s">
        <v>237</v>
      </c>
      <c r="AH32" s="5" t="s">
        <v>4587</v>
      </c>
      <c r="AI32" s="3" t="s">
        <v>4592</v>
      </c>
      <c r="AK32" s="16">
        <f t="shared" si="5"/>
        <v>5.3399999999996908</v>
      </c>
      <c r="AL32" t="str">
        <f t="shared" si="6"/>
        <v xml:space="preserve">  </v>
      </c>
      <c r="AN32" s="23">
        <f t="shared" si="7"/>
        <v>5.9549027238418817E-2</v>
      </c>
      <c r="AQ32" s="25">
        <f t="shared" si="3"/>
        <v>0.47625740832091745</v>
      </c>
      <c r="AR32" s="41">
        <f t="shared" si="4"/>
        <v>2.0997048707873707</v>
      </c>
    </row>
    <row r="33" spans="1:44" x14ac:dyDescent="0.25">
      <c r="A33" s="3" t="s">
        <v>208</v>
      </c>
      <c r="B33" s="4" t="s">
        <v>789</v>
      </c>
      <c r="C33" s="3" t="s">
        <v>42</v>
      </c>
      <c r="D33" s="3" t="s">
        <v>90</v>
      </c>
      <c r="E33" s="3" t="s">
        <v>4593</v>
      </c>
      <c r="F33" s="3" t="s">
        <v>261</v>
      </c>
      <c r="G33" s="3" t="s">
        <v>65</v>
      </c>
      <c r="H33" s="5" t="s">
        <v>46</v>
      </c>
      <c r="I33" s="3" t="s">
        <v>46</v>
      </c>
      <c r="J33" s="3" t="s">
        <v>46</v>
      </c>
      <c r="K33" s="3" t="s">
        <v>138</v>
      </c>
      <c r="L33" s="5" t="s">
        <v>46</v>
      </c>
      <c r="M33" s="3" t="s">
        <v>46</v>
      </c>
      <c r="N33" s="3" t="s">
        <v>46</v>
      </c>
      <c r="O33" s="3" t="s">
        <v>38</v>
      </c>
      <c r="P33" s="5" t="s">
        <v>46</v>
      </c>
      <c r="Q33" s="3" t="s">
        <v>46</v>
      </c>
      <c r="R33" s="3" t="s">
        <v>47</v>
      </c>
      <c r="S33" s="3" t="s">
        <v>50</v>
      </c>
      <c r="T33" s="5" t="s">
        <v>46</v>
      </c>
      <c r="U33" s="3" t="s">
        <v>48</v>
      </c>
      <c r="V33" s="3" t="s">
        <v>47</v>
      </c>
      <c r="W33" s="3" t="s">
        <v>176</v>
      </c>
      <c r="X33" s="5" t="s">
        <v>61</v>
      </c>
      <c r="Y33" s="3" t="s">
        <v>47</v>
      </c>
      <c r="Z33" s="3" t="s">
        <v>47</v>
      </c>
      <c r="AA33" s="3" t="s">
        <v>121</v>
      </c>
      <c r="AB33" s="5" t="s">
        <v>46</v>
      </c>
      <c r="AC33" s="3" t="s">
        <v>46</v>
      </c>
      <c r="AD33" s="3" t="s">
        <v>47</v>
      </c>
      <c r="AE33" s="3" t="s">
        <v>176</v>
      </c>
      <c r="AF33" s="5" t="s">
        <v>411</v>
      </c>
      <c r="AG33" s="3" t="s">
        <v>567</v>
      </c>
      <c r="AH33" s="5" t="s">
        <v>4587</v>
      </c>
      <c r="AI33" s="3" t="s">
        <v>4594</v>
      </c>
      <c r="AK33" s="16">
        <f t="shared" si="5"/>
        <v>-118.16000000000031</v>
      </c>
      <c r="AL33" t="str">
        <f t="shared" si="6"/>
        <v xml:space="preserve">  </v>
      </c>
      <c r="AN33" s="23">
        <f t="shared" si="7"/>
        <v>-1.3327109398156509</v>
      </c>
      <c r="AQ33" s="25">
        <f t="shared" si="3"/>
        <v>0.90868665910623636</v>
      </c>
      <c r="AR33" s="41">
        <f t="shared" si="4"/>
        <v>1.1004893600876426</v>
      </c>
    </row>
    <row r="34" spans="1:44" x14ac:dyDescent="0.25">
      <c r="A34" s="3" t="s">
        <v>273</v>
      </c>
      <c r="B34" s="4" t="s">
        <v>1261</v>
      </c>
      <c r="C34" s="3" t="s">
        <v>42</v>
      </c>
      <c r="D34" s="3" t="s">
        <v>1260</v>
      </c>
      <c r="E34" s="3" t="s">
        <v>4595</v>
      </c>
      <c r="F34" s="3" t="s">
        <v>315</v>
      </c>
      <c r="G34" s="3" t="s">
        <v>65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46</v>
      </c>
      <c r="M34" s="3" t="s">
        <v>61</v>
      </c>
      <c r="N34" s="3" t="s">
        <v>47</v>
      </c>
      <c r="O34" s="3" t="s">
        <v>38</v>
      </c>
      <c r="P34" s="5" t="s">
        <v>46</v>
      </c>
      <c r="Q34" s="3" t="s">
        <v>61</v>
      </c>
      <c r="R34" s="3" t="s">
        <v>47</v>
      </c>
      <c r="S34" s="3" t="s">
        <v>50</v>
      </c>
      <c r="T34" s="5" t="s">
        <v>46</v>
      </c>
      <c r="U34" s="3" t="s">
        <v>46</v>
      </c>
      <c r="V34" s="3" t="s">
        <v>47</v>
      </c>
      <c r="W34" s="3" t="s">
        <v>176</v>
      </c>
      <c r="X34" s="5" t="s">
        <v>46</v>
      </c>
      <c r="Y34" s="3" t="s">
        <v>46</v>
      </c>
      <c r="Z34" s="3" t="s">
        <v>47</v>
      </c>
      <c r="AA34" s="3" t="s">
        <v>121</v>
      </c>
      <c r="AB34" s="5" t="s">
        <v>46</v>
      </c>
      <c r="AC34" s="3" t="s">
        <v>2525</v>
      </c>
      <c r="AD34" s="3" t="s">
        <v>47</v>
      </c>
      <c r="AE34" s="3" t="s">
        <v>176</v>
      </c>
      <c r="AF34" s="5" t="s">
        <v>2666</v>
      </c>
      <c r="AG34" s="3" t="s">
        <v>184</v>
      </c>
      <c r="AH34" s="5" t="s">
        <v>4596</v>
      </c>
      <c r="AI34" s="3" t="s">
        <v>3829</v>
      </c>
      <c r="AK34" s="16">
        <f t="shared" si="5"/>
        <v>-54.820000000000164</v>
      </c>
      <c r="AL34" t="str">
        <f t="shared" si="6"/>
        <v xml:space="preserve">  </v>
      </c>
      <c r="AN34" s="23">
        <f t="shared" si="7"/>
        <v>-0.61865631379779684</v>
      </c>
      <c r="AQ34" s="25">
        <f t="shared" si="3"/>
        <v>0.73192860242179747</v>
      </c>
      <c r="AR34" s="41">
        <f t="shared" si="4"/>
        <v>1.3662534797673036</v>
      </c>
    </row>
    <row r="35" spans="1:44" x14ac:dyDescent="0.25">
      <c r="A35" s="3" t="s">
        <v>122</v>
      </c>
      <c r="B35" s="4" t="s">
        <v>2832</v>
      </c>
      <c r="C35" s="3" t="s">
        <v>42</v>
      </c>
      <c r="D35" s="3" t="s">
        <v>426</v>
      </c>
      <c r="E35" s="3" t="s">
        <v>4597</v>
      </c>
      <c r="F35" s="3" t="s">
        <v>96</v>
      </c>
      <c r="G35" s="3" t="s">
        <v>111</v>
      </c>
      <c r="H35" s="5" t="s">
        <v>46</v>
      </c>
      <c r="I35" s="3" t="s">
        <v>46</v>
      </c>
      <c r="J35" s="3" t="s">
        <v>46</v>
      </c>
      <c r="K35" s="3" t="s">
        <v>64</v>
      </c>
      <c r="L35" s="5" t="s">
        <v>46</v>
      </c>
      <c r="M35" s="3" t="s">
        <v>46</v>
      </c>
      <c r="N35" s="3" t="s">
        <v>47</v>
      </c>
      <c r="O35" s="3" t="s">
        <v>38</v>
      </c>
      <c r="P35" s="5" t="s">
        <v>46</v>
      </c>
      <c r="Q35" s="3" t="s">
        <v>61</v>
      </c>
      <c r="R35" s="3" t="s">
        <v>47</v>
      </c>
      <c r="S35" s="3" t="s">
        <v>50</v>
      </c>
      <c r="T35" s="5" t="s">
        <v>46</v>
      </c>
      <c r="U35" s="3" t="s">
        <v>47</v>
      </c>
      <c r="V35" s="3" t="s">
        <v>47</v>
      </c>
      <c r="W35" s="3" t="s">
        <v>176</v>
      </c>
      <c r="X35" s="5" t="s">
        <v>46</v>
      </c>
      <c r="Y35" s="3" t="s">
        <v>2518</v>
      </c>
      <c r="Z35" s="3" t="s">
        <v>47</v>
      </c>
      <c r="AA35" s="3" t="s">
        <v>121</v>
      </c>
      <c r="AB35" s="5" t="s">
        <v>46</v>
      </c>
      <c r="AC35" s="3" t="s">
        <v>46</v>
      </c>
      <c r="AD35" s="3" t="s">
        <v>2525</v>
      </c>
      <c r="AE35" s="3" t="s">
        <v>176</v>
      </c>
      <c r="AF35" s="5" t="s">
        <v>38</v>
      </c>
      <c r="AG35" s="3" t="s">
        <v>237</v>
      </c>
      <c r="AH35" s="5" t="s">
        <v>4598</v>
      </c>
      <c r="AI35" s="3" t="s">
        <v>4599</v>
      </c>
      <c r="AK35" s="16">
        <f t="shared" si="5"/>
        <v>-59.650000000000091</v>
      </c>
      <c r="AL35" t="str">
        <f t="shared" si="6"/>
        <v xml:space="preserve">  </v>
      </c>
      <c r="AN35" s="23">
        <f t="shared" si="7"/>
        <v>-0.67310664287367583</v>
      </c>
      <c r="AQ35" s="25">
        <f t="shared" si="3"/>
        <v>0.74956027596003072</v>
      </c>
      <c r="AR35" s="41">
        <f t="shared" si="4"/>
        <v>1.3341155235570723</v>
      </c>
    </row>
    <row r="36" spans="1:44" x14ac:dyDescent="0.25">
      <c r="A36" s="3" t="s">
        <v>107</v>
      </c>
      <c r="B36" s="4" t="s">
        <v>2871</v>
      </c>
      <c r="C36" s="3" t="s">
        <v>42</v>
      </c>
      <c r="D36" s="3" t="s">
        <v>90</v>
      </c>
      <c r="E36" s="3" t="s">
        <v>4600</v>
      </c>
      <c r="F36" s="3" t="s">
        <v>258</v>
      </c>
      <c r="G36" s="3" t="s">
        <v>42</v>
      </c>
      <c r="H36" s="5" t="s">
        <v>46</v>
      </c>
      <c r="I36" s="3" t="s">
        <v>46</v>
      </c>
      <c r="J36" s="3" t="s">
        <v>46</v>
      </c>
      <c r="K36" s="3" t="s">
        <v>128</v>
      </c>
      <c r="L36" s="5" t="s">
        <v>46</v>
      </c>
      <c r="M36" s="3" t="s">
        <v>46</v>
      </c>
      <c r="N36" s="3" t="s">
        <v>2519</v>
      </c>
      <c r="O36" s="3" t="s">
        <v>396</v>
      </c>
      <c r="P36" s="5" t="s">
        <v>61</v>
      </c>
      <c r="Q36" s="3" t="s">
        <v>47</v>
      </c>
      <c r="R36" s="3" t="s">
        <v>47</v>
      </c>
      <c r="S36" s="3" t="s">
        <v>50</v>
      </c>
      <c r="T36" s="5" t="s">
        <v>46</v>
      </c>
      <c r="U36" s="3" t="s">
        <v>47</v>
      </c>
      <c r="V36" s="3" t="s">
        <v>47</v>
      </c>
      <c r="W36" s="3" t="s">
        <v>176</v>
      </c>
      <c r="X36" s="5" t="s">
        <v>46</v>
      </c>
      <c r="Y36" s="3" t="s">
        <v>46</v>
      </c>
      <c r="Z36" s="3" t="s">
        <v>47</v>
      </c>
      <c r="AA36" s="3" t="s">
        <v>121</v>
      </c>
      <c r="AB36" s="5" t="s">
        <v>46</v>
      </c>
      <c r="AC36" s="3" t="s">
        <v>46</v>
      </c>
      <c r="AD36" s="3" t="s">
        <v>47</v>
      </c>
      <c r="AE36" s="3" t="s">
        <v>176</v>
      </c>
      <c r="AF36" s="5" t="s">
        <v>3207</v>
      </c>
      <c r="AG36" s="3" t="s">
        <v>195</v>
      </c>
      <c r="AH36" s="5" t="s">
        <v>4601</v>
      </c>
      <c r="AI36" s="3" t="s">
        <v>3763</v>
      </c>
      <c r="AK36" s="16">
        <f t="shared" si="5"/>
        <v>65.029999999999745</v>
      </c>
      <c r="AL36" t="str">
        <f t="shared" si="6"/>
        <v xml:space="preserve">  </v>
      </c>
      <c r="AN36" s="23">
        <f t="shared" si="7"/>
        <v>0.73245588904779135</v>
      </c>
      <c r="AQ36" s="25">
        <f t="shared" si="3"/>
        <v>0.23194517846931995</v>
      </c>
      <c r="AR36" s="41">
        <f t="shared" si="4"/>
        <v>4.3113636015170407</v>
      </c>
    </row>
    <row r="37" spans="1:44" x14ac:dyDescent="0.25">
      <c r="A37" s="3" t="s">
        <v>405</v>
      </c>
      <c r="B37" s="4" t="s">
        <v>4248</v>
      </c>
      <c r="C37" s="3" t="s">
        <v>42</v>
      </c>
      <c r="D37" s="3" t="s">
        <v>140</v>
      </c>
      <c r="E37" s="3" t="s">
        <v>4602</v>
      </c>
      <c r="F37" s="3" t="s">
        <v>981</v>
      </c>
      <c r="G37" s="3" t="s">
        <v>42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46</v>
      </c>
      <c r="M37" s="3" t="s">
        <v>2519</v>
      </c>
      <c r="N37" s="3" t="s">
        <v>47</v>
      </c>
      <c r="O37" s="3" t="s">
        <v>38</v>
      </c>
      <c r="P37" s="5" t="s">
        <v>46</v>
      </c>
      <c r="Q37" s="3" t="s">
        <v>40</v>
      </c>
      <c r="R37" s="3" t="s">
        <v>47</v>
      </c>
      <c r="S37" s="3" t="s">
        <v>50</v>
      </c>
      <c r="T37" s="5" t="s">
        <v>46</v>
      </c>
      <c r="U37" s="3" t="s">
        <v>2524</v>
      </c>
      <c r="V37" s="3" t="s">
        <v>47</v>
      </c>
      <c r="W37" s="3" t="s">
        <v>176</v>
      </c>
      <c r="X37" s="5" t="s">
        <v>46</v>
      </c>
      <c r="Y37" s="3" t="s">
        <v>46</v>
      </c>
      <c r="Z37" s="3" t="s">
        <v>47</v>
      </c>
      <c r="AA37" s="3" t="s">
        <v>121</v>
      </c>
      <c r="AB37" s="5" t="s">
        <v>46</v>
      </c>
      <c r="AC37" s="3" t="s">
        <v>46</v>
      </c>
      <c r="AD37" s="3" t="s">
        <v>2524</v>
      </c>
      <c r="AE37" s="3" t="s">
        <v>176</v>
      </c>
      <c r="AF37" s="5" t="s">
        <v>3207</v>
      </c>
      <c r="AG37" s="3" t="s">
        <v>184</v>
      </c>
      <c r="AH37" s="5" t="s">
        <v>4601</v>
      </c>
      <c r="AI37" s="3" t="s">
        <v>4603</v>
      </c>
      <c r="AK37" s="16">
        <f t="shared" si="5"/>
        <v>153.42999999999984</v>
      </c>
      <c r="AL37" t="str">
        <f t="shared" si="6"/>
        <v xml:space="preserve">  </v>
      </c>
      <c r="AN37" s="23">
        <f t="shared" si="7"/>
        <v>1.7290209180970213</v>
      </c>
      <c r="AQ37" s="25">
        <f t="shared" si="3"/>
        <v>4.1902675670180578E-2</v>
      </c>
      <c r="AR37" s="41">
        <f t="shared" si="4"/>
        <v>23.864824477345614</v>
      </c>
    </row>
    <row r="38" spans="1:44" x14ac:dyDescent="0.25">
      <c r="A38" s="3" t="s">
        <v>405</v>
      </c>
      <c r="B38" s="4" t="s">
        <v>3997</v>
      </c>
      <c r="C38" s="3" t="s">
        <v>63</v>
      </c>
      <c r="D38" s="3" t="s">
        <v>1103</v>
      </c>
      <c r="E38" s="3" t="s">
        <v>4604</v>
      </c>
      <c r="F38" s="3" t="s">
        <v>416</v>
      </c>
      <c r="G38" s="3" t="s">
        <v>42</v>
      </c>
      <c r="H38" s="5" t="s">
        <v>46</v>
      </c>
      <c r="I38" s="3" t="s">
        <v>46</v>
      </c>
      <c r="J38" s="3" t="s">
        <v>46</v>
      </c>
      <c r="K38" s="3" t="s">
        <v>143</v>
      </c>
      <c r="L38" s="5" t="s">
        <v>46</v>
      </c>
      <c r="M38" s="3" t="s">
        <v>61</v>
      </c>
      <c r="N38" s="3" t="s">
        <v>47</v>
      </c>
      <c r="O38" s="3" t="s">
        <v>38</v>
      </c>
      <c r="P38" s="5" t="s">
        <v>46</v>
      </c>
      <c r="Q38" s="3" t="s">
        <v>86</v>
      </c>
      <c r="R38" s="3" t="s">
        <v>47</v>
      </c>
      <c r="S38" s="3" t="s">
        <v>50</v>
      </c>
      <c r="T38" s="5" t="s">
        <v>46</v>
      </c>
      <c r="U38" s="3" t="s">
        <v>47</v>
      </c>
      <c r="V38" s="3" t="s">
        <v>47</v>
      </c>
      <c r="W38" s="3" t="s">
        <v>176</v>
      </c>
      <c r="X38" s="5" t="s">
        <v>46</v>
      </c>
      <c r="Y38" s="3" t="s">
        <v>46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2524</v>
      </c>
      <c r="AE38" s="3" t="s">
        <v>176</v>
      </c>
      <c r="AF38" s="5" t="s">
        <v>3207</v>
      </c>
      <c r="AG38" s="3" t="s">
        <v>184</v>
      </c>
      <c r="AH38" s="5" t="s">
        <v>4601</v>
      </c>
      <c r="AI38" s="3" t="s">
        <v>4605</v>
      </c>
      <c r="AK38" s="16">
        <f t="shared" si="5"/>
        <v>56.529999999999745</v>
      </c>
      <c r="AL38" t="str">
        <f t="shared" si="6"/>
        <v xml:space="preserve">  </v>
      </c>
      <c r="AN38" s="23">
        <f t="shared" si="7"/>
        <v>0.63663232856228857</v>
      </c>
      <c r="AQ38" s="25">
        <f t="shared" si="3"/>
        <v>0.26218218108244962</v>
      </c>
      <c r="AR38" s="41">
        <f t="shared" si="4"/>
        <v>3.8141417386619629</v>
      </c>
    </row>
    <row r="39" spans="1:44" x14ac:dyDescent="0.25">
      <c r="A39" s="3" t="s">
        <v>236</v>
      </c>
      <c r="B39" s="4" t="s">
        <v>4165</v>
      </c>
      <c r="C39" s="3" t="s">
        <v>63</v>
      </c>
      <c r="D39" s="3" t="s">
        <v>90</v>
      </c>
      <c r="E39" s="3" t="s">
        <v>42</v>
      </c>
      <c r="F39" s="3" t="s">
        <v>80</v>
      </c>
      <c r="G39" s="3" t="s">
        <v>42</v>
      </c>
      <c r="H39" s="5" t="s">
        <v>46</v>
      </c>
      <c r="I39" s="3" t="s">
        <v>46</v>
      </c>
      <c r="J39" s="3" t="s">
        <v>46</v>
      </c>
      <c r="K39" s="3" t="s">
        <v>64</v>
      </c>
      <c r="L39" s="5" t="s">
        <v>46</v>
      </c>
      <c r="M39" s="3" t="s">
        <v>2518</v>
      </c>
      <c r="N39" s="3" t="s">
        <v>47</v>
      </c>
      <c r="O39" s="3" t="s">
        <v>38</v>
      </c>
      <c r="P39" s="5" t="s">
        <v>46</v>
      </c>
      <c r="Q39" s="3" t="s">
        <v>48</v>
      </c>
      <c r="R39" s="3" t="s">
        <v>47</v>
      </c>
      <c r="S39" s="3" t="s">
        <v>50</v>
      </c>
      <c r="T39" s="5" t="s">
        <v>46</v>
      </c>
      <c r="U39" s="3" t="s">
        <v>2518</v>
      </c>
      <c r="V39" s="3" t="s">
        <v>47</v>
      </c>
      <c r="W39" s="3" t="s">
        <v>176</v>
      </c>
      <c r="X39" s="5" t="s">
        <v>46</v>
      </c>
      <c r="Y39" s="3" t="s">
        <v>2518</v>
      </c>
      <c r="Z39" s="3" t="s">
        <v>47</v>
      </c>
      <c r="AA39" s="3" t="s">
        <v>121</v>
      </c>
      <c r="AB39" s="5" t="s">
        <v>46</v>
      </c>
      <c r="AC39" s="3" t="s">
        <v>46</v>
      </c>
      <c r="AD39" s="3" t="s">
        <v>47</v>
      </c>
      <c r="AE39" s="3" t="s">
        <v>176</v>
      </c>
      <c r="AF39" s="5" t="s">
        <v>3211</v>
      </c>
      <c r="AG39" s="3" t="s">
        <v>237</v>
      </c>
      <c r="AH39" s="5" t="s">
        <v>4606</v>
      </c>
      <c r="AI39" s="3" t="s">
        <v>42</v>
      </c>
      <c r="AK39" s="16">
        <f t="shared" si="5"/>
        <v>0</v>
      </c>
      <c r="AL39" t="str">
        <f t="shared" si="6"/>
        <v xml:space="preserve">  </v>
      </c>
      <c r="AN39" s="23">
        <f t="shared" si="7"/>
        <v>-6.5071546658767828E-4</v>
      </c>
      <c r="AQ39" s="25">
        <f t="shared" si="3"/>
        <v>0.50025959789381269</v>
      </c>
      <c r="AR39" s="41">
        <f t="shared" si="4"/>
        <v>1.9989621472735131</v>
      </c>
    </row>
    <row r="40" spans="1:44" x14ac:dyDescent="0.25">
      <c r="A40" s="3" t="s">
        <v>315</v>
      </c>
      <c r="B40" s="4" t="s">
        <v>2708</v>
      </c>
      <c r="C40" s="3" t="s">
        <v>63</v>
      </c>
      <c r="D40" s="3" t="s">
        <v>186</v>
      </c>
      <c r="E40" s="3" t="s">
        <v>4607</v>
      </c>
      <c r="F40" s="3" t="s">
        <v>838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46</v>
      </c>
      <c r="M40" s="3" t="s">
        <v>46</v>
      </c>
      <c r="N40" s="3" t="s">
        <v>2518</v>
      </c>
      <c r="O40" s="3" t="s">
        <v>38</v>
      </c>
      <c r="P40" s="5" t="s">
        <v>46</v>
      </c>
      <c r="Q40" s="3" t="s">
        <v>47</v>
      </c>
      <c r="R40" s="3" t="s">
        <v>47</v>
      </c>
      <c r="S40" s="3" t="s">
        <v>50</v>
      </c>
      <c r="T40" s="5" t="s">
        <v>46</v>
      </c>
      <c r="U40" s="3" t="s">
        <v>47</v>
      </c>
      <c r="V40" s="3" t="s">
        <v>47</v>
      </c>
      <c r="W40" s="3" t="s">
        <v>176</v>
      </c>
      <c r="X40" s="5" t="s">
        <v>46</v>
      </c>
      <c r="Y40" s="3" t="s">
        <v>61</v>
      </c>
      <c r="Z40" s="3" t="s">
        <v>47</v>
      </c>
      <c r="AA40" s="3" t="s">
        <v>121</v>
      </c>
      <c r="AB40" s="5" t="s">
        <v>46</v>
      </c>
      <c r="AC40" s="3" t="s">
        <v>46</v>
      </c>
      <c r="AD40" s="3" t="s">
        <v>47</v>
      </c>
      <c r="AE40" s="3" t="s">
        <v>176</v>
      </c>
      <c r="AF40" s="5" t="s">
        <v>3211</v>
      </c>
      <c r="AG40" s="3" t="s">
        <v>184</v>
      </c>
      <c r="AH40" s="5" t="s">
        <v>4606</v>
      </c>
      <c r="AI40" s="3" t="s">
        <v>4608</v>
      </c>
      <c r="AK40" s="16">
        <f t="shared" si="5"/>
        <v>-21.190000000000055</v>
      </c>
      <c r="AL40" t="str">
        <f t="shared" si="6"/>
        <v xml:space="preserve">  </v>
      </c>
      <c r="AN40" s="23">
        <f t="shared" si="7"/>
        <v>-0.23953321507691819</v>
      </c>
      <c r="AQ40" s="25">
        <f t="shared" si="3"/>
        <v>0.59465392797726335</v>
      </c>
      <c r="AR40" s="41">
        <f t="shared" si="4"/>
        <v>1.6816503733550299</v>
      </c>
    </row>
    <row r="41" spans="1:44" x14ac:dyDescent="0.25">
      <c r="A41" s="3" t="s">
        <v>96</v>
      </c>
      <c r="B41" s="4" t="s">
        <v>1777</v>
      </c>
      <c r="C41" s="3" t="s">
        <v>58</v>
      </c>
      <c r="D41" s="3" t="s">
        <v>395</v>
      </c>
      <c r="E41" s="3" t="s">
        <v>4609</v>
      </c>
      <c r="F41" s="3" t="s">
        <v>293</v>
      </c>
      <c r="G41" s="3" t="s">
        <v>111</v>
      </c>
      <c r="H41" s="5" t="s">
        <v>46</v>
      </c>
      <c r="I41" s="3" t="s">
        <v>46</v>
      </c>
      <c r="J41" s="3" t="s">
        <v>46</v>
      </c>
      <c r="K41" s="3" t="s">
        <v>131</v>
      </c>
      <c r="L41" s="5" t="s">
        <v>46</v>
      </c>
      <c r="M41" s="3" t="s">
        <v>46</v>
      </c>
      <c r="N41" s="3" t="s">
        <v>2519</v>
      </c>
      <c r="O41" s="3" t="s">
        <v>361</v>
      </c>
      <c r="P41" s="5" t="s">
        <v>46</v>
      </c>
      <c r="Q41" s="3" t="s">
        <v>40</v>
      </c>
      <c r="R41" s="3" t="s">
        <v>47</v>
      </c>
      <c r="S41" s="3" t="s">
        <v>50</v>
      </c>
      <c r="T41" s="5" t="s">
        <v>46</v>
      </c>
      <c r="U41" s="3" t="s">
        <v>47</v>
      </c>
      <c r="V41" s="3" t="s">
        <v>47</v>
      </c>
      <c r="W41" s="3" t="s">
        <v>176</v>
      </c>
      <c r="X41" s="5" t="s">
        <v>46</v>
      </c>
      <c r="Y41" s="3" t="s">
        <v>2518</v>
      </c>
      <c r="Z41" s="3" t="s">
        <v>47</v>
      </c>
      <c r="AA41" s="3" t="s">
        <v>121</v>
      </c>
      <c r="AB41" s="5" t="s">
        <v>46</v>
      </c>
      <c r="AC41" s="3" t="s">
        <v>2525</v>
      </c>
      <c r="AD41" s="3" t="s">
        <v>47</v>
      </c>
      <c r="AE41" s="3" t="s">
        <v>176</v>
      </c>
      <c r="AF41" s="5" t="s">
        <v>4610</v>
      </c>
      <c r="AG41" s="3" t="s">
        <v>592</v>
      </c>
      <c r="AH41" s="5" t="s">
        <v>4611</v>
      </c>
      <c r="AI41" s="3" t="s">
        <v>4612</v>
      </c>
      <c r="AK41" s="16">
        <f t="shared" si="5"/>
        <v>-92.940000000000055</v>
      </c>
      <c r="AL41" t="str">
        <f t="shared" si="6"/>
        <v xml:space="preserve">  </v>
      </c>
      <c r="AN41" s="23">
        <f t="shared" si="7"/>
        <v>-1.0483967991751328</v>
      </c>
      <c r="AQ41" s="25">
        <f t="shared" si="3"/>
        <v>0.85277208617148215</v>
      </c>
      <c r="AR41" s="41">
        <f t="shared" si="4"/>
        <v>1.1726462629534431</v>
      </c>
    </row>
    <row r="42" spans="1:44" x14ac:dyDescent="0.25">
      <c r="A42" s="3" t="s">
        <v>219</v>
      </c>
      <c r="B42" s="4" t="s">
        <v>89</v>
      </c>
      <c r="C42" s="3" t="s">
        <v>42</v>
      </c>
      <c r="D42" s="3" t="s">
        <v>90</v>
      </c>
      <c r="E42" s="3" t="s">
        <v>4613</v>
      </c>
      <c r="F42" s="3" t="s">
        <v>107</v>
      </c>
      <c r="G42" s="3" t="s">
        <v>65</v>
      </c>
      <c r="H42" s="5" t="s">
        <v>46</v>
      </c>
      <c r="I42" s="3" t="s">
        <v>46</v>
      </c>
      <c r="J42" s="3" t="s">
        <v>46</v>
      </c>
      <c r="K42" s="3" t="s">
        <v>143</v>
      </c>
      <c r="L42" s="5" t="s">
        <v>46</v>
      </c>
      <c r="M42" s="3" t="s">
        <v>46</v>
      </c>
      <c r="N42" s="3" t="s">
        <v>61</v>
      </c>
      <c r="O42" s="3" t="s">
        <v>340</v>
      </c>
      <c r="P42" s="5" t="s">
        <v>46</v>
      </c>
      <c r="Q42" s="3" t="s">
        <v>47</v>
      </c>
      <c r="R42" s="3" t="s">
        <v>47</v>
      </c>
      <c r="S42" s="3" t="s">
        <v>50</v>
      </c>
      <c r="T42" s="5" t="s">
        <v>46</v>
      </c>
      <c r="U42" s="3" t="s">
        <v>47</v>
      </c>
      <c r="V42" s="3" t="s">
        <v>47</v>
      </c>
      <c r="W42" s="3" t="s">
        <v>176</v>
      </c>
      <c r="X42" s="5" t="s">
        <v>46</v>
      </c>
      <c r="Y42" s="3" t="s">
        <v>2525</v>
      </c>
      <c r="Z42" s="3" t="s">
        <v>47</v>
      </c>
      <c r="AA42" s="3" t="s">
        <v>121</v>
      </c>
      <c r="AB42" s="5" t="s">
        <v>46</v>
      </c>
      <c r="AC42" s="3" t="s">
        <v>46</v>
      </c>
      <c r="AD42" s="3" t="s">
        <v>47</v>
      </c>
      <c r="AE42" s="3" t="s">
        <v>176</v>
      </c>
      <c r="AF42" s="5" t="s">
        <v>4610</v>
      </c>
      <c r="AG42" s="3" t="s">
        <v>215</v>
      </c>
      <c r="AH42" s="5" t="s">
        <v>4611</v>
      </c>
      <c r="AI42" s="3" t="s">
        <v>4614</v>
      </c>
      <c r="AK42" s="16">
        <f t="shared" si="5"/>
        <v>-138.99000000000024</v>
      </c>
      <c r="AL42" t="str">
        <f t="shared" si="6"/>
        <v xml:space="preserve">  </v>
      </c>
      <c r="AN42" s="23">
        <f t="shared" si="7"/>
        <v>-1.5675350298054176</v>
      </c>
      <c r="AQ42" s="25">
        <f t="shared" si="3"/>
        <v>0.94150515754598829</v>
      </c>
      <c r="AR42" s="41">
        <f t="shared" si="4"/>
        <v>1.0621290727779731</v>
      </c>
    </row>
    <row r="43" spans="1:44" x14ac:dyDescent="0.25">
      <c r="A43" s="3" t="s">
        <v>302</v>
      </c>
      <c r="B43" s="4" t="s">
        <v>487</v>
      </c>
      <c r="C43" s="3" t="s">
        <v>42</v>
      </c>
      <c r="D43" s="3" t="s">
        <v>426</v>
      </c>
      <c r="E43" s="3" t="s">
        <v>4615</v>
      </c>
      <c r="F43" s="3" t="s">
        <v>539</v>
      </c>
      <c r="G43" s="3" t="s">
        <v>111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46</v>
      </c>
      <c r="M43" s="3" t="s">
        <v>2519</v>
      </c>
      <c r="N43" s="3" t="s">
        <v>47</v>
      </c>
      <c r="O43" s="3" t="s">
        <v>38</v>
      </c>
      <c r="P43" s="5" t="s">
        <v>86</v>
      </c>
      <c r="Q43" s="3" t="s">
        <v>47</v>
      </c>
      <c r="R43" s="3" t="s">
        <v>47</v>
      </c>
      <c r="S43" s="3" t="s">
        <v>50</v>
      </c>
      <c r="T43" s="5" t="s">
        <v>46</v>
      </c>
      <c r="U43" s="3" t="s">
        <v>86</v>
      </c>
      <c r="V43" s="3" t="s">
        <v>47</v>
      </c>
      <c r="W43" s="3" t="s">
        <v>176</v>
      </c>
      <c r="X43" s="5" t="s">
        <v>46</v>
      </c>
      <c r="Y43" s="3" t="s">
        <v>2518</v>
      </c>
      <c r="Z43" s="3" t="s">
        <v>47</v>
      </c>
      <c r="AA43" s="3" t="s">
        <v>121</v>
      </c>
      <c r="AB43" s="5" t="s">
        <v>46</v>
      </c>
      <c r="AC43" s="3" t="s">
        <v>46</v>
      </c>
      <c r="AD43" s="3" t="s">
        <v>2525</v>
      </c>
      <c r="AE43" s="3" t="s">
        <v>176</v>
      </c>
      <c r="AF43" s="5" t="s">
        <v>4610</v>
      </c>
      <c r="AG43" s="3" t="s">
        <v>184</v>
      </c>
      <c r="AH43" s="5" t="s">
        <v>4611</v>
      </c>
      <c r="AI43" s="3" t="s">
        <v>4616</v>
      </c>
      <c r="AK43" s="16">
        <f t="shared" si="5"/>
        <v>35.589999999999691</v>
      </c>
      <c r="AL43" t="str">
        <f t="shared" si="6"/>
        <v xml:space="preserve">  </v>
      </c>
      <c r="AN43" s="23">
        <f t="shared" si="7"/>
        <v>0.40056816896623754</v>
      </c>
      <c r="AQ43" s="25">
        <f t="shared" si="3"/>
        <v>0.34436904251091494</v>
      </c>
      <c r="AR43" s="41">
        <f t="shared" si="4"/>
        <v>2.9038614873992472</v>
      </c>
    </row>
    <row r="44" spans="1:44" x14ac:dyDescent="0.25">
      <c r="A44" s="3" t="s">
        <v>293</v>
      </c>
      <c r="B44" s="4" t="s">
        <v>4224</v>
      </c>
      <c r="C44" s="3" t="s">
        <v>42</v>
      </c>
      <c r="D44" s="3" t="s">
        <v>140</v>
      </c>
      <c r="E44" s="3" t="s">
        <v>4617</v>
      </c>
      <c r="F44" s="3" t="s">
        <v>727</v>
      </c>
      <c r="G44" s="3" t="s">
        <v>42</v>
      </c>
      <c r="H44" s="5" t="s">
        <v>46</v>
      </c>
      <c r="I44" s="3" t="s">
        <v>46</v>
      </c>
      <c r="J44" s="3" t="s">
        <v>46</v>
      </c>
      <c r="K44" s="3" t="s">
        <v>143</v>
      </c>
      <c r="L44" s="5" t="s">
        <v>46</v>
      </c>
      <c r="M44" s="3" t="s">
        <v>46</v>
      </c>
      <c r="N44" s="3" t="s">
        <v>2518</v>
      </c>
      <c r="O44" s="3" t="s">
        <v>189</v>
      </c>
      <c r="P44" s="5" t="s">
        <v>46</v>
      </c>
      <c r="Q44" s="3" t="s">
        <v>46</v>
      </c>
      <c r="R44" s="3" t="s">
        <v>48</v>
      </c>
      <c r="S44" s="3" t="s">
        <v>571</v>
      </c>
      <c r="T44" s="5" t="s">
        <v>46</v>
      </c>
      <c r="U44" s="3" t="s">
        <v>47</v>
      </c>
      <c r="V44" s="3" t="s">
        <v>47</v>
      </c>
      <c r="W44" s="3" t="s">
        <v>176</v>
      </c>
      <c r="X44" s="5" t="s">
        <v>46</v>
      </c>
      <c r="Y44" s="3" t="s">
        <v>47</v>
      </c>
      <c r="Z44" s="3" t="s">
        <v>47</v>
      </c>
      <c r="AA44" s="3" t="s">
        <v>121</v>
      </c>
      <c r="AB44" s="5" t="s">
        <v>46</v>
      </c>
      <c r="AC44" s="3" t="s">
        <v>47</v>
      </c>
      <c r="AD44" s="3" t="s">
        <v>47</v>
      </c>
      <c r="AE44" s="3" t="s">
        <v>176</v>
      </c>
      <c r="AF44" s="5" t="s">
        <v>2534</v>
      </c>
      <c r="AG44" s="3" t="s">
        <v>2530</v>
      </c>
      <c r="AH44" s="5" t="s">
        <v>4618</v>
      </c>
      <c r="AI44" s="3" t="s">
        <v>4619</v>
      </c>
      <c r="AK44" s="16">
        <f t="shared" si="5"/>
        <v>173.26999999999998</v>
      </c>
      <c r="AL44" t="str">
        <f t="shared" si="6"/>
        <v xml:space="preserve">  </v>
      </c>
      <c r="AN44" s="23">
        <f t="shared" si="7"/>
        <v>1.9526843816302435</v>
      </c>
      <c r="AQ44" s="25">
        <f t="shared" si="3"/>
        <v>2.5428502747103288E-2</v>
      </c>
      <c r="AR44" s="41">
        <f t="shared" si="4"/>
        <v>39.32594891431097</v>
      </c>
    </row>
    <row r="45" spans="1:44" x14ac:dyDescent="0.25">
      <c r="A45" s="3" t="s">
        <v>305</v>
      </c>
      <c r="B45" s="4" t="s">
        <v>428</v>
      </c>
      <c r="C45" s="3" t="s">
        <v>42</v>
      </c>
      <c r="D45" s="3" t="s">
        <v>377</v>
      </c>
      <c r="E45" s="3" t="s">
        <v>4620</v>
      </c>
      <c r="F45" s="3" t="s">
        <v>194</v>
      </c>
      <c r="G45" s="3" t="s">
        <v>42</v>
      </c>
      <c r="H45" s="5" t="s">
        <v>46</v>
      </c>
      <c r="I45" s="3" t="s">
        <v>46</v>
      </c>
      <c r="J45" s="3" t="s">
        <v>46</v>
      </c>
      <c r="K45" s="3" t="s">
        <v>119</v>
      </c>
      <c r="L45" s="5" t="s">
        <v>46</v>
      </c>
      <c r="M45" s="3" t="s">
        <v>46</v>
      </c>
      <c r="N45" s="3" t="s">
        <v>47</v>
      </c>
      <c r="O45" s="3" t="s">
        <v>38</v>
      </c>
      <c r="P45" s="5" t="s">
        <v>46</v>
      </c>
      <c r="Q45" s="3" t="s">
        <v>47</v>
      </c>
      <c r="R45" s="3" t="s">
        <v>47</v>
      </c>
      <c r="S45" s="3" t="s">
        <v>50</v>
      </c>
      <c r="T45" s="5" t="s">
        <v>46</v>
      </c>
      <c r="U45" s="3" t="s">
        <v>47</v>
      </c>
      <c r="V45" s="3" t="s">
        <v>47</v>
      </c>
      <c r="W45" s="3" t="s">
        <v>176</v>
      </c>
      <c r="X45" s="5" t="s">
        <v>46</v>
      </c>
      <c r="Y45" s="3" t="s">
        <v>2525</v>
      </c>
      <c r="Z45" s="3" t="s">
        <v>47</v>
      </c>
      <c r="AA45" s="3" t="s">
        <v>121</v>
      </c>
      <c r="AB45" s="5" t="s">
        <v>46</v>
      </c>
      <c r="AC45" s="3" t="s">
        <v>46</v>
      </c>
      <c r="AD45" s="3" t="s">
        <v>2525</v>
      </c>
      <c r="AE45" s="3" t="s">
        <v>176</v>
      </c>
      <c r="AF45" s="5" t="s">
        <v>210</v>
      </c>
      <c r="AG45" s="3" t="s">
        <v>246</v>
      </c>
      <c r="AH45" s="5" t="s">
        <v>4621</v>
      </c>
      <c r="AI45" s="3" t="s">
        <v>4622</v>
      </c>
      <c r="AK45" s="16">
        <f t="shared" si="5"/>
        <v>-62.789999999999964</v>
      </c>
      <c r="AL45" t="str">
        <f t="shared" si="6"/>
        <v xml:space="preserve">  </v>
      </c>
      <c r="AN45" s="23">
        <f t="shared" si="7"/>
        <v>-0.70850499345302487</v>
      </c>
      <c r="AQ45" s="25">
        <f t="shared" si="3"/>
        <v>0.76068414382548522</v>
      </c>
      <c r="AR45" s="41">
        <f t="shared" si="4"/>
        <v>1.3146060794313312</v>
      </c>
    </row>
    <row r="46" spans="1:44" x14ac:dyDescent="0.25">
      <c r="A46" s="3" t="s">
        <v>97</v>
      </c>
      <c r="B46" s="4" t="s">
        <v>436</v>
      </c>
      <c r="C46" s="3" t="s">
        <v>42</v>
      </c>
      <c r="D46" s="3" t="s">
        <v>354</v>
      </c>
      <c r="E46" s="3" t="s">
        <v>4623</v>
      </c>
      <c r="F46" s="3" t="s">
        <v>500</v>
      </c>
      <c r="G46" s="3" t="s">
        <v>42</v>
      </c>
      <c r="H46" s="5" t="s">
        <v>46</v>
      </c>
      <c r="I46" s="3" t="s">
        <v>46</v>
      </c>
      <c r="J46" s="3" t="s">
        <v>47</v>
      </c>
      <c r="K46" s="3" t="s">
        <v>143</v>
      </c>
      <c r="L46" s="5" t="s">
        <v>46</v>
      </c>
      <c r="M46" s="3" t="s">
        <v>46</v>
      </c>
      <c r="N46" s="3" t="s">
        <v>48</v>
      </c>
      <c r="O46" s="3" t="s">
        <v>38</v>
      </c>
      <c r="P46" s="5" t="s">
        <v>46</v>
      </c>
      <c r="Q46" s="3" t="s">
        <v>46</v>
      </c>
      <c r="R46" s="3" t="s">
        <v>47</v>
      </c>
      <c r="S46" s="3" t="s">
        <v>50</v>
      </c>
      <c r="T46" s="5" t="s">
        <v>46</v>
      </c>
      <c r="U46" s="3" t="s">
        <v>47</v>
      </c>
      <c r="V46" s="3" t="s">
        <v>47</v>
      </c>
      <c r="W46" s="3" t="s">
        <v>176</v>
      </c>
      <c r="X46" s="5" t="s">
        <v>48</v>
      </c>
      <c r="Y46" s="3" t="s">
        <v>47</v>
      </c>
      <c r="Z46" s="3" t="s">
        <v>47</v>
      </c>
      <c r="AA46" s="3" t="s">
        <v>121</v>
      </c>
      <c r="AB46" s="5" t="s">
        <v>46</v>
      </c>
      <c r="AC46" s="3" t="s">
        <v>46</v>
      </c>
      <c r="AD46" s="3" t="s">
        <v>2524</v>
      </c>
      <c r="AE46" s="3" t="s">
        <v>176</v>
      </c>
      <c r="AF46" s="5" t="s">
        <v>2767</v>
      </c>
      <c r="AG46" s="3" t="s">
        <v>184</v>
      </c>
      <c r="AH46" s="5" t="s">
        <v>4624</v>
      </c>
      <c r="AI46" s="3" t="s">
        <v>4625</v>
      </c>
      <c r="AK46" s="16">
        <f t="shared" si="5"/>
        <v>-2.7800000000002001</v>
      </c>
      <c r="AL46" t="str">
        <f t="shared" si="6"/>
        <v xml:space="preserve">  </v>
      </c>
      <c r="AN46" s="23">
        <f t="shared" si="7"/>
        <v>-3.1990656425377899E-2</v>
      </c>
      <c r="AQ46" s="25">
        <f t="shared" si="3"/>
        <v>0.51276024891117988</v>
      </c>
      <c r="AR46" s="41">
        <f t="shared" si="4"/>
        <v>1.9502291804472924</v>
      </c>
    </row>
    <row r="47" spans="1:44" x14ac:dyDescent="0.25">
      <c r="A47" s="3" t="s">
        <v>220</v>
      </c>
      <c r="B47" s="4" t="s">
        <v>3093</v>
      </c>
      <c r="C47" s="3" t="s">
        <v>42</v>
      </c>
      <c r="D47" s="3" t="s">
        <v>115</v>
      </c>
      <c r="E47" s="3" t="s">
        <v>4626</v>
      </c>
      <c r="F47" s="3" t="s">
        <v>840</v>
      </c>
      <c r="G47" s="3" t="s">
        <v>42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46</v>
      </c>
      <c r="M47" s="3" t="s">
        <v>2519</v>
      </c>
      <c r="N47" s="3" t="s">
        <v>47</v>
      </c>
      <c r="O47" s="3" t="s">
        <v>396</v>
      </c>
      <c r="P47" s="5" t="s">
        <v>86</v>
      </c>
      <c r="Q47" s="3" t="s">
        <v>47</v>
      </c>
      <c r="R47" s="3" t="s">
        <v>47</v>
      </c>
      <c r="S47" s="3" t="s">
        <v>50</v>
      </c>
      <c r="T47" s="5" t="s">
        <v>46</v>
      </c>
      <c r="U47" s="3" t="s">
        <v>47</v>
      </c>
      <c r="V47" s="3" t="s">
        <v>47</v>
      </c>
      <c r="W47" s="3" t="s">
        <v>176</v>
      </c>
      <c r="X47" s="5" t="s">
        <v>46</v>
      </c>
      <c r="Y47" s="3" t="s">
        <v>2518</v>
      </c>
      <c r="Z47" s="3" t="s">
        <v>47</v>
      </c>
      <c r="AA47" s="3" t="s">
        <v>121</v>
      </c>
      <c r="AB47" s="5" t="s">
        <v>46</v>
      </c>
      <c r="AC47" s="3" t="s">
        <v>46</v>
      </c>
      <c r="AD47" s="3" t="s">
        <v>61</v>
      </c>
      <c r="AE47" s="3" t="s">
        <v>176</v>
      </c>
      <c r="AF47" s="5" t="s">
        <v>176</v>
      </c>
      <c r="AG47" s="3" t="s">
        <v>567</v>
      </c>
      <c r="AH47" s="5" t="s">
        <v>4627</v>
      </c>
      <c r="AI47" s="3" t="s">
        <v>4628</v>
      </c>
      <c r="AK47" s="16">
        <f t="shared" si="5"/>
        <v>53.839999999999691</v>
      </c>
      <c r="AL47" t="str">
        <f t="shared" si="6"/>
        <v xml:space="preserve">  </v>
      </c>
      <c r="AN47" s="23">
        <f t="shared" si="7"/>
        <v>0.60630699000864052</v>
      </c>
      <c r="AQ47" s="25">
        <f t="shared" si="3"/>
        <v>0.27215545890622095</v>
      </c>
      <c r="AR47" s="41">
        <f t="shared" si="4"/>
        <v>3.674370538143712</v>
      </c>
    </row>
    <row r="48" spans="1:44" x14ac:dyDescent="0.25">
      <c r="A48" s="3" t="s">
        <v>321</v>
      </c>
      <c r="B48" s="4" t="s">
        <v>4629</v>
      </c>
      <c r="C48" s="3" t="s">
        <v>491</v>
      </c>
      <c r="D48" s="3" t="s">
        <v>1260</v>
      </c>
      <c r="E48" s="3" t="s">
        <v>42</v>
      </c>
      <c r="F48" s="3" t="s">
        <v>80</v>
      </c>
      <c r="G48" s="3" t="s">
        <v>42</v>
      </c>
      <c r="H48" s="5" t="s">
        <v>46</v>
      </c>
      <c r="I48" s="3" t="s">
        <v>46</v>
      </c>
      <c r="J48" s="3" t="s">
        <v>46</v>
      </c>
      <c r="K48" s="3" t="s">
        <v>143</v>
      </c>
      <c r="L48" s="5" t="s">
        <v>46</v>
      </c>
      <c r="M48" s="3" t="s">
        <v>86</v>
      </c>
      <c r="N48" s="3" t="s">
        <v>47</v>
      </c>
      <c r="O48" s="3" t="s">
        <v>38</v>
      </c>
      <c r="P48" s="5" t="s">
        <v>86</v>
      </c>
      <c r="Q48" s="3" t="s">
        <v>47</v>
      </c>
      <c r="R48" s="3" t="s">
        <v>47</v>
      </c>
      <c r="S48" s="3" t="s">
        <v>50</v>
      </c>
      <c r="T48" s="5" t="s">
        <v>46</v>
      </c>
      <c r="U48" s="3" t="s">
        <v>47</v>
      </c>
      <c r="V48" s="3" t="s">
        <v>47</v>
      </c>
      <c r="W48" s="3" t="s">
        <v>176</v>
      </c>
      <c r="X48" s="5" t="s">
        <v>46</v>
      </c>
      <c r="Y48" s="3" t="s">
        <v>2525</v>
      </c>
      <c r="Z48" s="3" t="s">
        <v>47</v>
      </c>
      <c r="AA48" s="3" t="s">
        <v>121</v>
      </c>
      <c r="AB48" s="5" t="s">
        <v>46</v>
      </c>
      <c r="AC48" s="3" t="s">
        <v>46</v>
      </c>
      <c r="AD48" s="3" t="s">
        <v>2524</v>
      </c>
      <c r="AE48" s="3" t="s">
        <v>176</v>
      </c>
      <c r="AF48" s="5" t="s">
        <v>176</v>
      </c>
      <c r="AG48" s="3" t="s">
        <v>184</v>
      </c>
      <c r="AH48" s="5" t="s">
        <v>4627</v>
      </c>
      <c r="AI48" s="3" t="s">
        <v>42</v>
      </c>
      <c r="AK48" s="16">
        <f t="shared" si="5"/>
        <v>0</v>
      </c>
      <c r="AL48" t="str">
        <f t="shared" si="6"/>
        <v xml:space="preserve">  </v>
      </c>
      <c r="AN48" s="23">
        <f t="shared" si="7"/>
        <v>-6.5071546658767828E-4</v>
      </c>
      <c r="AQ48" s="25">
        <f t="shared" si="3"/>
        <v>0.50025959789381269</v>
      </c>
      <c r="AR48" s="41">
        <f t="shared" si="4"/>
        <v>1.9989621472735131</v>
      </c>
    </row>
    <row r="49" spans="1:44" x14ac:dyDescent="0.25">
      <c r="A49" s="3" t="s">
        <v>361</v>
      </c>
      <c r="B49" s="4" t="s">
        <v>2506</v>
      </c>
      <c r="C49" s="3" t="s">
        <v>42</v>
      </c>
      <c r="D49" s="3" t="s">
        <v>377</v>
      </c>
      <c r="E49" s="3" t="s">
        <v>4630</v>
      </c>
      <c r="F49" s="3" t="s">
        <v>226</v>
      </c>
      <c r="G49" s="3" t="s">
        <v>65</v>
      </c>
      <c r="H49" s="5" t="s">
        <v>46</v>
      </c>
      <c r="I49" s="3" t="s">
        <v>47</v>
      </c>
      <c r="J49" s="3" t="s">
        <v>47</v>
      </c>
      <c r="K49" s="3" t="s">
        <v>143</v>
      </c>
      <c r="L49" s="5" t="s">
        <v>46</v>
      </c>
      <c r="M49" s="3" t="s">
        <v>46</v>
      </c>
      <c r="N49" s="3" t="s">
        <v>47</v>
      </c>
      <c r="O49" s="3" t="s">
        <v>38</v>
      </c>
      <c r="P49" s="5" t="s">
        <v>46</v>
      </c>
      <c r="Q49" s="3" t="s">
        <v>46</v>
      </c>
      <c r="R49" s="3" t="s">
        <v>48</v>
      </c>
      <c r="S49" s="3" t="s">
        <v>50</v>
      </c>
      <c r="T49" s="5" t="s">
        <v>46</v>
      </c>
      <c r="U49" s="3" t="s">
        <v>47</v>
      </c>
      <c r="V49" s="3" t="s">
        <v>47</v>
      </c>
      <c r="W49" s="3" t="s">
        <v>176</v>
      </c>
      <c r="X49" s="5" t="s">
        <v>46</v>
      </c>
      <c r="Y49" s="3" t="s">
        <v>47</v>
      </c>
      <c r="Z49" s="3" t="s">
        <v>47</v>
      </c>
      <c r="AA49" s="3" t="s">
        <v>121</v>
      </c>
      <c r="AB49" s="5" t="s">
        <v>46</v>
      </c>
      <c r="AC49" s="3" t="s">
        <v>46</v>
      </c>
      <c r="AD49" s="3" t="s">
        <v>2525</v>
      </c>
      <c r="AE49" s="3" t="s">
        <v>176</v>
      </c>
      <c r="AF49" s="5" t="s">
        <v>2733</v>
      </c>
      <c r="AG49" s="3" t="s">
        <v>184</v>
      </c>
      <c r="AH49" s="5" t="s">
        <v>4631</v>
      </c>
      <c r="AI49" s="3" t="s">
        <v>4632</v>
      </c>
      <c r="AK49" s="16">
        <f t="shared" si="5"/>
        <v>-53.519999999999982</v>
      </c>
      <c r="AL49" t="str">
        <f t="shared" si="6"/>
        <v xml:space="preserve">  </v>
      </c>
      <c r="AN49" s="23">
        <f t="shared" si="7"/>
        <v>-0.60400094572354146</v>
      </c>
      <c r="AQ49" s="25">
        <f t="shared" si="3"/>
        <v>0.72707849329454088</v>
      </c>
      <c r="AR49" s="41">
        <f t="shared" si="4"/>
        <v>1.3753673217162512</v>
      </c>
    </row>
    <row r="50" spans="1:44" x14ac:dyDescent="0.25">
      <c r="A50" s="3" t="s">
        <v>81</v>
      </c>
      <c r="B50" s="4" t="s">
        <v>2917</v>
      </c>
      <c r="C50" s="3" t="s">
        <v>42</v>
      </c>
      <c r="D50" s="3" t="s">
        <v>140</v>
      </c>
      <c r="E50" s="3" t="s">
        <v>4633</v>
      </c>
      <c r="F50" s="3" t="s">
        <v>476</v>
      </c>
      <c r="G50" s="3" t="s">
        <v>65</v>
      </c>
      <c r="H50" s="5" t="s">
        <v>46</v>
      </c>
      <c r="I50" s="3" t="s">
        <v>47</v>
      </c>
      <c r="J50" s="3" t="s">
        <v>47</v>
      </c>
      <c r="K50" s="3" t="s">
        <v>143</v>
      </c>
      <c r="L50" s="5" t="s">
        <v>46</v>
      </c>
      <c r="M50" s="3" t="s">
        <v>46</v>
      </c>
      <c r="N50" s="3" t="s">
        <v>46</v>
      </c>
      <c r="O50" s="3" t="s">
        <v>188</v>
      </c>
      <c r="P50" s="5" t="s">
        <v>61</v>
      </c>
      <c r="Q50" s="3" t="s">
        <v>47</v>
      </c>
      <c r="R50" s="3" t="s">
        <v>47</v>
      </c>
      <c r="S50" s="3" t="s">
        <v>50</v>
      </c>
      <c r="T50" s="5" t="s">
        <v>46</v>
      </c>
      <c r="U50" s="3" t="s">
        <v>47</v>
      </c>
      <c r="V50" s="3" t="s">
        <v>47</v>
      </c>
      <c r="W50" s="3" t="s">
        <v>176</v>
      </c>
      <c r="X50" s="5" t="s">
        <v>46</v>
      </c>
      <c r="Y50" s="3" t="s">
        <v>46</v>
      </c>
      <c r="Z50" s="3" t="s">
        <v>47</v>
      </c>
      <c r="AA50" s="3" t="s">
        <v>121</v>
      </c>
      <c r="AB50" s="5" t="s">
        <v>46</v>
      </c>
      <c r="AC50" s="3" t="s">
        <v>61</v>
      </c>
      <c r="AD50" s="3" t="s">
        <v>47</v>
      </c>
      <c r="AE50" s="3" t="s">
        <v>176</v>
      </c>
      <c r="AF50" s="5" t="s">
        <v>189</v>
      </c>
      <c r="AG50" s="3" t="s">
        <v>200</v>
      </c>
      <c r="AH50" s="5" t="s">
        <v>4634</v>
      </c>
      <c r="AI50" s="3" t="s">
        <v>4635</v>
      </c>
      <c r="AK50" s="16">
        <f t="shared" si="5"/>
        <v>-146.45000000000027</v>
      </c>
      <c r="AL50" t="str">
        <f t="shared" si="6"/>
        <v xml:space="preserve">  </v>
      </c>
      <c r="AN50" s="23">
        <f t="shared" si="7"/>
        <v>-1.651634295831518</v>
      </c>
      <c r="AQ50" s="25">
        <f t="shared" si="3"/>
        <v>0.9506954378925202</v>
      </c>
      <c r="AR50" s="41">
        <f t="shared" si="4"/>
        <v>1.0518615743195077</v>
      </c>
    </row>
    <row r="51" spans="1:44" x14ac:dyDescent="0.25">
      <c r="A51" s="3" t="s">
        <v>213</v>
      </c>
      <c r="B51" s="4" t="s">
        <v>4636</v>
      </c>
      <c r="C51" s="3" t="s">
        <v>42</v>
      </c>
      <c r="D51" s="3" t="s">
        <v>934</v>
      </c>
      <c r="E51" s="3" t="s">
        <v>4637</v>
      </c>
      <c r="F51" s="3" t="s">
        <v>641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64</v>
      </c>
      <c r="L51" s="5" t="s">
        <v>46</v>
      </c>
      <c r="M51" s="3" t="s">
        <v>2518</v>
      </c>
      <c r="N51" s="3" t="s">
        <v>47</v>
      </c>
      <c r="O51" s="3" t="s">
        <v>38</v>
      </c>
      <c r="P51" s="5" t="s">
        <v>86</v>
      </c>
      <c r="Q51" s="3" t="s">
        <v>47</v>
      </c>
      <c r="R51" s="3" t="s">
        <v>47</v>
      </c>
      <c r="S51" s="3" t="s">
        <v>50</v>
      </c>
      <c r="T51" s="5" t="s">
        <v>46</v>
      </c>
      <c r="U51" s="3" t="s">
        <v>47</v>
      </c>
      <c r="V51" s="3" t="s">
        <v>47</v>
      </c>
      <c r="W51" s="3" t="s">
        <v>176</v>
      </c>
      <c r="X51" s="5" t="s">
        <v>46</v>
      </c>
      <c r="Y51" s="3" t="s">
        <v>2525</v>
      </c>
      <c r="Z51" s="3" t="s">
        <v>47</v>
      </c>
      <c r="AA51" s="3" t="s">
        <v>121</v>
      </c>
      <c r="AB51" s="5" t="s">
        <v>46</v>
      </c>
      <c r="AC51" s="3" t="s">
        <v>61</v>
      </c>
      <c r="AD51" s="3" t="s">
        <v>47</v>
      </c>
      <c r="AE51" s="3" t="s">
        <v>176</v>
      </c>
      <c r="AF51" s="5" t="s">
        <v>189</v>
      </c>
      <c r="AG51" s="3" t="s">
        <v>237</v>
      </c>
      <c r="AH51" s="5" t="s">
        <v>4634</v>
      </c>
      <c r="AI51" s="3" t="s">
        <v>4638</v>
      </c>
      <c r="AK51" s="16">
        <f t="shared" si="5"/>
        <v>239.24</v>
      </c>
      <c r="AL51" t="str">
        <f t="shared" si="6"/>
        <v xml:space="preserve">  </v>
      </c>
      <c r="AN51" s="23">
        <f t="shared" si="7"/>
        <v>2.6963879445983165</v>
      </c>
      <c r="AQ51" s="25">
        <f t="shared" si="3"/>
        <v>3.5047988604505198E-3</v>
      </c>
      <c r="AR51" s="41">
        <f t="shared" si="4"/>
        <v>285.32307838957018</v>
      </c>
    </row>
    <row r="52" spans="1:44" x14ac:dyDescent="0.25">
      <c r="A52" s="3" t="s">
        <v>189</v>
      </c>
      <c r="B52" s="4" t="s">
        <v>2952</v>
      </c>
      <c r="C52" s="3" t="s">
        <v>42</v>
      </c>
      <c r="D52" s="3" t="s">
        <v>115</v>
      </c>
      <c r="E52" s="3" t="s">
        <v>4639</v>
      </c>
      <c r="F52" s="3" t="s">
        <v>497</v>
      </c>
      <c r="G52" s="3" t="s">
        <v>111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46</v>
      </c>
      <c r="M52" s="3" t="s">
        <v>46</v>
      </c>
      <c r="N52" s="3" t="s">
        <v>86</v>
      </c>
      <c r="O52" s="3" t="s">
        <v>396</v>
      </c>
      <c r="P52" s="5" t="s">
        <v>61</v>
      </c>
      <c r="Q52" s="3" t="s">
        <v>47</v>
      </c>
      <c r="R52" s="3" t="s">
        <v>47</v>
      </c>
      <c r="S52" s="3" t="s">
        <v>50</v>
      </c>
      <c r="T52" s="5" t="s">
        <v>46</v>
      </c>
      <c r="U52" s="3" t="s">
        <v>46</v>
      </c>
      <c r="V52" s="3" t="s">
        <v>47</v>
      </c>
      <c r="W52" s="3" t="s">
        <v>176</v>
      </c>
      <c r="X52" s="5" t="s">
        <v>48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61</v>
      </c>
      <c r="AD52" s="3" t="s">
        <v>47</v>
      </c>
      <c r="AE52" s="3" t="s">
        <v>176</v>
      </c>
      <c r="AF52" s="5" t="s">
        <v>189</v>
      </c>
      <c r="AG52" s="3" t="s">
        <v>567</v>
      </c>
      <c r="AH52" s="5" t="s">
        <v>4634</v>
      </c>
      <c r="AI52" s="3" t="s">
        <v>4640</v>
      </c>
      <c r="AK52" s="16">
        <f t="shared" si="5"/>
        <v>-126.43000000000029</v>
      </c>
      <c r="AL52" t="str">
        <f t="shared" si="6"/>
        <v xml:space="preserve">  </v>
      </c>
      <c r="AN52" s="23">
        <f t="shared" si="7"/>
        <v>-1.4259416274880163</v>
      </c>
      <c r="AQ52" s="25">
        <f t="shared" si="3"/>
        <v>0.92305740391521618</v>
      </c>
      <c r="AR52" s="41">
        <f t="shared" si="4"/>
        <v>1.0833562417228073</v>
      </c>
    </row>
    <row r="53" spans="1:44" x14ac:dyDescent="0.25">
      <c r="A53" s="3" t="s">
        <v>67</v>
      </c>
      <c r="B53" s="4" t="s">
        <v>4262</v>
      </c>
      <c r="C53" s="3" t="s">
        <v>42</v>
      </c>
      <c r="D53" s="3" t="s">
        <v>380</v>
      </c>
      <c r="E53" s="3" t="s">
        <v>4641</v>
      </c>
      <c r="F53" s="3" t="s">
        <v>429</v>
      </c>
      <c r="G53" s="3" t="s">
        <v>42</v>
      </c>
      <c r="H53" s="5" t="s">
        <v>46</v>
      </c>
      <c r="I53" s="3" t="s">
        <v>46</v>
      </c>
      <c r="J53" s="3" t="s">
        <v>47</v>
      </c>
      <c r="K53" s="3" t="s">
        <v>143</v>
      </c>
      <c r="L53" s="5" t="s">
        <v>46</v>
      </c>
      <c r="M53" s="3" t="s">
        <v>2525</v>
      </c>
      <c r="N53" s="3" t="s">
        <v>47</v>
      </c>
      <c r="O53" s="3" t="s">
        <v>38</v>
      </c>
      <c r="P53" s="5" t="s">
        <v>46</v>
      </c>
      <c r="Q53" s="3" t="s">
        <v>86</v>
      </c>
      <c r="R53" s="3" t="s">
        <v>47</v>
      </c>
      <c r="S53" s="3" t="s">
        <v>50</v>
      </c>
      <c r="T53" s="5" t="s">
        <v>46</v>
      </c>
      <c r="U53" s="3" t="s">
        <v>47</v>
      </c>
      <c r="V53" s="3" t="s">
        <v>47</v>
      </c>
      <c r="W53" s="3" t="s">
        <v>176</v>
      </c>
      <c r="X53" s="5" t="s">
        <v>46</v>
      </c>
      <c r="Y53" s="3" t="s">
        <v>2524</v>
      </c>
      <c r="Z53" s="3" t="s">
        <v>47</v>
      </c>
      <c r="AA53" s="3" t="s">
        <v>121</v>
      </c>
      <c r="AB53" s="5" t="s">
        <v>46</v>
      </c>
      <c r="AC53" s="3" t="s">
        <v>46</v>
      </c>
      <c r="AD53" s="3" t="s">
        <v>47</v>
      </c>
      <c r="AE53" s="3" t="s">
        <v>176</v>
      </c>
      <c r="AF53" s="5" t="s">
        <v>213</v>
      </c>
      <c r="AG53" s="3" t="s">
        <v>184</v>
      </c>
      <c r="AH53" s="5" t="s">
        <v>4642</v>
      </c>
      <c r="AI53" s="3" t="s">
        <v>4643</v>
      </c>
      <c r="AK53" s="16">
        <f t="shared" si="5"/>
        <v>132.67000000000007</v>
      </c>
      <c r="AL53" t="str">
        <f t="shared" si="6"/>
        <v xml:space="preserve">  </v>
      </c>
      <c r="AN53" s="23">
        <f t="shared" si="7"/>
        <v>1.4949859633112548</v>
      </c>
      <c r="AQ53" s="25">
        <f t="shared" si="3"/>
        <v>6.7459052751893234E-2</v>
      </c>
      <c r="AR53" s="41">
        <f t="shared" si="4"/>
        <v>14.823807320240427</v>
      </c>
    </row>
    <row r="54" spans="1:44" x14ac:dyDescent="0.25">
      <c r="A54" s="3" t="s">
        <v>176</v>
      </c>
      <c r="B54" s="4" t="s">
        <v>387</v>
      </c>
      <c r="C54" s="3" t="s">
        <v>42</v>
      </c>
      <c r="D54" s="3" t="s">
        <v>365</v>
      </c>
      <c r="E54" s="3" t="s">
        <v>4644</v>
      </c>
      <c r="F54" s="3" t="s">
        <v>1063</v>
      </c>
      <c r="G54" s="3" t="s">
        <v>42</v>
      </c>
      <c r="H54" s="5" t="s">
        <v>46</v>
      </c>
      <c r="I54" s="3" t="s">
        <v>46</v>
      </c>
      <c r="J54" s="3" t="s">
        <v>47</v>
      </c>
      <c r="K54" s="3" t="s">
        <v>143</v>
      </c>
      <c r="L54" s="5" t="s">
        <v>46</v>
      </c>
      <c r="M54" s="3" t="s">
        <v>46</v>
      </c>
      <c r="N54" s="3" t="s">
        <v>48</v>
      </c>
      <c r="O54" s="3" t="s">
        <v>38</v>
      </c>
      <c r="P54" s="5" t="s">
        <v>46</v>
      </c>
      <c r="Q54" s="3" t="s">
        <v>46</v>
      </c>
      <c r="R54" s="3" t="s">
        <v>47</v>
      </c>
      <c r="S54" s="3" t="s">
        <v>85</v>
      </c>
      <c r="T54" s="5" t="s">
        <v>2519</v>
      </c>
      <c r="U54" s="3" t="s">
        <v>47</v>
      </c>
      <c r="V54" s="3" t="s">
        <v>47</v>
      </c>
      <c r="W54" s="3" t="s">
        <v>176</v>
      </c>
      <c r="X54" s="5" t="s">
        <v>47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61</v>
      </c>
      <c r="AD54" s="3" t="s">
        <v>47</v>
      </c>
      <c r="AE54" s="3" t="s">
        <v>176</v>
      </c>
      <c r="AF54" s="5" t="s">
        <v>3022</v>
      </c>
      <c r="AG54" s="3" t="s">
        <v>191</v>
      </c>
      <c r="AH54" s="5" t="s">
        <v>4645</v>
      </c>
      <c r="AI54" s="3" t="s">
        <v>4646</v>
      </c>
      <c r="AK54" s="16">
        <f t="shared" si="5"/>
        <v>44.110000000000127</v>
      </c>
      <c r="AL54" t="str">
        <f t="shared" si="6"/>
        <v xml:space="preserve">  </v>
      </c>
      <c r="AN54" s="23">
        <f t="shared" si="7"/>
        <v>0.49661719665288762</v>
      </c>
      <c r="AQ54" s="25">
        <f t="shared" si="3"/>
        <v>0.30972951198798027</v>
      </c>
      <c r="AR54" s="41">
        <f t="shared" si="4"/>
        <v>3.2286235611891163</v>
      </c>
    </row>
    <row r="55" spans="1:44" x14ac:dyDescent="0.25">
      <c r="A55" s="3" t="s">
        <v>439</v>
      </c>
      <c r="B55" s="4" t="s">
        <v>4647</v>
      </c>
      <c r="C55" s="3" t="s">
        <v>42</v>
      </c>
      <c r="D55" s="3" t="s">
        <v>380</v>
      </c>
      <c r="E55" s="3" t="s">
        <v>4648</v>
      </c>
      <c r="F55" s="3" t="s">
        <v>359</v>
      </c>
      <c r="G55" s="3" t="s">
        <v>42</v>
      </c>
      <c r="H55" s="5" t="s">
        <v>46</v>
      </c>
      <c r="I55" s="3" t="s">
        <v>46</v>
      </c>
      <c r="J55" s="3" t="s">
        <v>47</v>
      </c>
      <c r="K55" s="3" t="s">
        <v>128</v>
      </c>
      <c r="L55" s="5" t="s">
        <v>46</v>
      </c>
      <c r="M55" s="3" t="s">
        <v>46</v>
      </c>
      <c r="N55" s="3" t="s">
        <v>86</v>
      </c>
      <c r="O55" s="3" t="s">
        <v>38</v>
      </c>
      <c r="P55" s="5" t="s">
        <v>61</v>
      </c>
      <c r="Q55" s="3" t="s">
        <v>47</v>
      </c>
      <c r="R55" s="3" t="s">
        <v>47</v>
      </c>
      <c r="S55" s="3" t="s">
        <v>50</v>
      </c>
      <c r="T55" s="5" t="s">
        <v>46</v>
      </c>
      <c r="U55" s="3" t="s">
        <v>47</v>
      </c>
      <c r="V55" s="3" t="s">
        <v>47</v>
      </c>
      <c r="W55" s="3" t="s">
        <v>176</v>
      </c>
      <c r="X55" s="5" t="s">
        <v>46</v>
      </c>
      <c r="Y55" s="3" t="s">
        <v>48</v>
      </c>
      <c r="Z55" s="3" t="s">
        <v>47</v>
      </c>
      <c r="AA55" s="3" t="s">
        <v>121</v>
      </c>
      <c r="AB55" s="5" t="s">
        <v>46</v>
      </c>
      <c r="AC55" s="3" t="s">
        <v>2524</v>
      </c>
      <c r="AD55" s="3" t="s">
        <v>47</v>
      </c>
      <c r="AE55" s="3" t="s">
        <v>176</v>
      </c>
      <c r="AF55" s="5" t="s">
        <v>3022</v>
      </c>
      <c r="AG55" s="3" t="s">
        <v>200</v>
      </c>
      <c r="AH55" s="5" t="s">
        <v>4645</v>
      </c>
      <c r="AI55" s="3" t="s">
        <v>4649</v>
      </c>
      <c r="AK55" s="16">
        <f t="shared" si="5"/>
        <v>-95.199999999999818</v>
      </c>
      <c r="AL55" t="str">
        <f t="shared" si="6"/>
        <v xml:space="preserve">  </v>
      </c>
      <c r="AN55" s="23">
        <f t="shared" si="7"/>
        <v>-1.0738745929042168</v>
      </c>
      <c r="AQ55" s="25">
        <f t="shared" si="3"/>
        <v>0.85856055398520414</v>
      </c>
      <c r="AR55" s="41">
        <f t="shared" si="4"/>
        <v>1.16474021006238</v>
      </c>
    </row>
    <row r="56" spans="1:44" x14ac:dyDescent="0.25">
      <c r="A56" s="3" t="s">
        <v>773</v>
      </c>
      <c r="B56" s="4" t="s">
        <v>2741</v>
      </c>
      <c r="C56" s="3" t="s">
        <v>42</v>
      </c>
      <c r="D56" s="3" t="s">
        <v>115</v>
      </c>
      <c r="E56" s="3" t="s">
        <v>4650</v>
      </c>
      <c r="F56" s="3" t="s">
        <v>546</v>
      </c>
      <c r="G56" s="3" t="s">
        <v>42</v>
      </c>
      <c r="H56" s="5" t="s">
        <v>46</v>
      </c>
      <c r="I56" s="3" t="s">
        <v>46</v>
      </c>
      <c r="J56" s="3" t="s">
        <v>46</v>
      </c>
      <c r="K56" s="3" t="s">
        <v>138</v>
      </c>
      <c r="L56" s="5" t="s">
        <v>46</v>
      </c>
      <c r="M56" s="3" t="s">
        <v>2525</v>
      </c>
      <c r="N56" s="3" t="s">
        <v>47</v>
      </c>
      <c r="O56" s="3" t="s">
        <v>38</v>
      </c>
      <c r="P56" s="5" t="s">
        <v>61</v>
      </c>
      <c r="Q56" s="3" t="s">
        <v>47</v>
      </c>
      <c r="R56" s="3" t="s">
        <v>47</v>
      </c>
      <c r="S56" s="3" t="s">
        <v>50</v>
      </c>
      <c r="T56" s="5" t="s">
        <v>46</v>
      </c>
      <c r="U56" s="3" t="s">
        <v>47</v>
      </c>
      <c r="V56" s="3" t="s">
        <v>47</v>
      </c>
      <c r="W56" s="3" t="s">
        <v>176</v>
      </c>
      <c r="X56" s="5" t="s">
        <v>46</v>
      </c>
      <c r="Y56" s="3" t="s">
        <v>47</v>
      </c>
      <c r="Z56" s="3" t="s">
        <v>47</v>
      </c>
      <c r="AA56" s="3" t="s">
        <v>121</v>
      </c>
      <c r="AB56" s="5" t="s">
        <v>46</v>
      </c>
      <c r="AC56" s="3" t="s">
        <v>61</v>
      </c>
      <c r="AD56" s="3" t="s">
        <v>47</v>
      </c>
      <c r="AE56" s="3" t="s">
        <v>176</v>
      </c>
      <c r="AF56" s="5" t="s">
        <v>3022</v>
      </c>
      <c r="AG56" s="3" t="s">
        <v>567</v>
      </c>
      <c r="AH56" s="5" t="s">
        <v>4645</v>
      </c>
      <c r="AI56" s="3" t="s">
        <v>3224</v>
      </c>
      <c r="AK56" s="16">
        <f t="shared" si="5"/>
        <v>-18.089999999999691</v>
      </c>
      <c r="AL56" t="str">
        <f t="shared" si="6"/>
        <v xml:space="preserve">  </v>
      </c>
      <c r="AN56" s="23">
        <f t="shared" si="7"/>
        <v>-0.20458579889984835</v>
      </c>
      <c r="AQ56" s="25">
        <f t="shared" si="3"/>
        <v>0.58105212422018837</v>
      </c>
      <c r="AR56" s="41">
        <f t="shared" si="4"/>
        <v>1.7210159954962188</v>
      </c>
    </row>
    <row r="57" spans="1:44" x14ac:dyDescent="0.25">
      <c r="A57" s="3" t="s">
        <v>355</v>
      </c>
      <c r="B57" s="4" t="s">
        <v>434</v>
      </c>
      <c r="C57" s="3" t="s">
        <v>42</v>
      </c>
      <c r="D57" s="3" t="s">
        <v>307</v>
      </c>
      <c r="E57" s="3" t="s">
        <v>4651</v>
      </c>
      <c r="F57" s="3" t="s">
        <v>437</v>
      </c>
      <c r="G57" s="3" t="s">
        <v>42</v>
      </c>
      <c r="H57" s="5" t="s">
        <v>46</v>
      </c>
      <c r="I57" s="3" t="s">
        <v>46</v>
      </c>
      <c r="J57" s="3" t="s">
        <v>47</v>
      </c>
      <c r="K57" s="3" t="s">
        <v>143</v>
      </c>
      <c r="L57" s="5" t="s">
        <v>46</v>
      </c>
      <c r="M57" s="3" t="s">
        <v>2518</v>
      </c>
      <c r="N57" s="3" t="s">
        <v>47</v>
      </c>
      <c r="O57" s="3" t="s">
        <v>396</v>
      </c>
      <c r="P57" s="5" t="s">
        <v>46</v>
      </c>
      <c r="Q57" s="3" t="s">
        <v>46</v>
      </c>
      <c r="R57" s="3" t="s">
        <v>47</v>
      </c>
      <c r="S57" s="3" t="s">
        <v>50</v>
      </c>
      <c r="T57" s="5" t="s">
        <v>46</v>
      </c>
      <c r="U57" s="3" t="s">
        <v>47</v>
      </c>
      <c r="V57" s="3" t="s">
        <v>47</v>
      </c>
      <c r="W57" s="3" t="s">
        <v>176</v>
      </c>
      <c r="X57" s="5" t="s">
        <v>46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2524</v>
      </c>
      <c r="AD57" s="3" t="s">
        <v>47</v>
      </c>
      <c r="AE57" s="3" t="s">
        <v>176</v>
      </c>
      <c r="AF57" s="5" t="s">
        <v>361</v>
      </c>
      <c r="AG57" s="3" t="s">
        <v>567</v>
      </c>
      <c r="AH57" s="5" t="s">
        <v>4652</v>
      </c>
      <c r="AI57" s="3" t="s">
        <v>3320</v>
      </c>
      <c r="AK57" s="16">
        <f t="shared" si="5"/>
        <v>-16.109999999999673</v>
      </c>
      <c r="AL57" t="str">
        <f t="shared" si="6"/>
        <v xml:space="preserve">  </v>
      </c>
      <c r="AN57" s="23">
        <f t="shared" si="7"/>
        <v>-0.18226454598675457</v>
      </c>
      <c r="AQ57" s="25">
        <f t="shared" si="3"/>
        <v>0.57231243959369515</v>
      </c>
      <c r="AR57" s="41">
        <f t="shared" si="4"/>
        <v>1.7472973341448517</v>
      </c>
    </row>
    <row r="58" spans="1:44" x14ac:dyDescent="0.25">
      <c r="A58" s="3" t="s">
        <v>446</v>
      </c>
      <c r="B58" s="4" t="s">
        <v>4653</v>
      </c>
      <c r="C58" s="3" t="s">
        <v>63</v>
      </c>
      <c r="D58" s="3" t="s">
        <v>380</v>
      </c>
      <c r="E58" s="3" t="s">
        <v>42</v>
      </c>
      <c r="F58" s="3" t="s">
        <v>80</v>
      </c>
      <c r="G58" s="3" t="s">
        <v>42</v>
      </c>
      <c r="H58" s="5" t="s">
        <v>46</v>
      </c>
      <c r="I58" s="3" t="s">
        <v>46</v>
      </c>
      <c r="J58" s="3" t="s">
        <v>46</v>
      </c>
      <c r="K58" s="3" t="s">
        <v>138</v>
      </c>
      <c r="L58" s="5" t="s">
        <v>46</v>
      </c>
      <c r="M58" s="3" t="s">
        <v>2518</v>
      </c>
      <c r="N58" s="3" t="s">
        <v>47</v>
      </c>
      <c r="O58" s="3" t="s">
        <v>38</v>
      </c>
      <c r="P58" s="5" t="s">
        <v>46</v>
      </c>
      <c r="Q58" s="3" t="s">
        <v>46</v>
      </c>
      <c r="R58" s="3" t="s">
        <v>48</v>
      </c>
      <c r="S58" s="3" t="s">
        <v>368</v>
      </c>
      <c r="T58" s="5" t="s">
        <v>46</v>
      </c>
      <c r="U58" s="3" t="s">
        <v>47</v>
      </c>
      <c r="V58" s="3" t="s">
        <v>47</v>
      </c>
      <c r="W58" s="3" t="s">
        <v>176</v>
      </c>
      <c r="X58" s="5" t="s">
        <v>61</v>
      </c>
      <c r="Y58" s="3" t="s">
        <v>47</v>
      </c>
      <c r="Z58" s="3" t="s">
        <v>47</v>
      </c>
      <c r="AA58" s="3" t="s">
        <v>121</v>
      </c>
      <c r="AB58" s="5" t="s">
        <v>47</v>
      </c>
      <c r="AC58" s="3" t="s">
        <v>47</v>
      </c>
      <c r="AD58" s="3" t="s">
        <v>47</v>
      </c>
      <c r="AE58" s="3" t="s">
        <v>176</v>
      </c>
      <c r="AF58" s="5" t="s">
        <v>3254</v>
      </c>
      <c r="AG58" s="3" t="s">
        <v>200</v>
      </c>
      <c r="AH58" s="5" t="s">
        <v>4654</v>
      </c>
      <c r="AI58" s="3" t="s">
        <v>42</v>
      </c>
      <c r="AK58" s="16">
        <f t="shared" si="5"/>
        <v>0</v>
      </c>
      <c r="AL58" t="str">
        <f t="shared" si="6"/>
        <v xml:space="preserve">  </v>
      </c>
      <c r="AN58" s="23">
        <f t="shared" si="7"/>
        <v>-6.5071546658767828E-4</v>
      </c>
      <c r="AQ58" s="25">
        <f t="shared" si="3"/>
        <v>0.50025959789381269</v>
      </c>
      <c r="AR58" s="41">
        <f t="shared" si="4"/>
        <v>1.9989621472735131</v>
      </c>
    </row>
    <row r="59" spans="1:44" x14ac:dyDescent="0.25">
      <c r="A59" s="3" t="s">
        <v>446</v>
      </c>
      <c r="B59" s="4" t="s">
        <v>3151</v>
      </c>
      <c r="C59" s="3" t="s">
        <v>42</v>
      </c>
      <c r="D59" s="3" t="s">
        <v>115</v>
      </c>
      <c r="E59" s="3" t="s">
        <v>4655</v>
      </c>
      <c r="F59" s="3" t="s">
        <v>358</v>
      </c>
      <c r="G59" s="3" t="s">
        <v>42</v>
      </c>
      <c r="H59" s="5" t="s">
        <v>46</v>
      </c>
      <c r="I59" s="3" t="s">
        <v>46</v>
      </c>
      <c r="J59" s="3" t="s">
        <v>46</v>
      </c>
      <c r="K59" s="3" t="s">
        <v>128</v>
      </c>
      <c r="L59" s="5" t="s">
        <v>46</v>
      </c>
      <c r="M59" s="3" t="s">
        <v>2518</v>
      </c>
      <c r="N59" s="3" t="s">
        <v>47</v>
      </c>
      <c r="O59" s="3" t="s">
        <v>38</v>
      </c>
      <c r="P59" s="5" t="s">
        <v>86</v>
      </c>
      <c r="Q59" s="3" t="s">
        <v>47</v>
      </c>
      <c r="R59" s="3" t="s">
        <v>47</v>
      </c>
      <c r="S59" s="3" t="s">
        <v>50</v>
      </c>
      <c r="T59" s="5" t="s">
        <v>46</v>
      </c>
      <c r="U59" s="3" t="s">
        <v>2524</v>
      </c>
      <c r="V59" s="3" t="s">
        <v>47</v>
      </c>
      <c r="W59" s="3" t="s">
        <v>176</v>
      </c>
      <c r="X59" s="5" t="s">
        <v>61</v>
      </c>
      <c r="Y59" s="3" t="s">
        <v>47</v>
      </c>
      <c r="Z59" s="3" t="s">
        <v>47</v>
      </c>
      <c r="AA59" s="3" t="s">
        <v>121</v>
      </c>
      <c r="AB59" s="5" t="s">
        <v>46</v>
      </c>
      <c r="AC59" s="3" t="s">
        <v>2525</v>
      </c>
      <c r="AD59" s="3" t="s">
        <v>47</v>
      </c>
      <c r="AE59" s="3" t="s">
        <v>176</v>
      </c>
      <c r="AF59" s="5" t="s">
        <v>3254</v>
      </c>
      <c r="AG59" s="3" t="s">
        <v>200</v>
      </c>
      <c r="AH59" s="5" t="s">
        <v>4654</v>
      </c>
      <c r="AI59" s="3" t="s">
        <v>4656</v>
      </c>
      <c r="AK59" s="16">
        <f t="shared" si="5"/>
        <v>107.58000000000038</v>
      </c>
      <c r="AL59" t="str">
        <f t="shared" si="6"/>
        <v xml:space="preserve">  </v>
      </c>
      <c r="AN59" s="23">
        <f t="shared" si="7"/>
        <v>1.2121373594781684</v>
      </c>
      <c r="AQ59" s="25">
        <f t="shared" si="3"/>
        <v>0.11272990244646786</v>
      </c>
      <c r="AR59" s="41">
        <f t="shared" si="4"/>
        <v>8.8707608034600298</v>
      </c>
    </row>
    <row r="60" spans="1:44" x14ac:dyDescent="0.25">
      <c r="A60" s="3" t="s">
        <v>188</v>
      </c>
      <c r="B60" s="4" t="s">
        <v>1495</v>
      </c>
      <c r="C60" s="3" t="s">
        <v>42</v>
      </c>
      <c r="D60" s="3" t="s">
        <v>1147</v>
      </c>
      <c r="E60" s="3" t="s">
        <v>4657</v>
      </c>
      <c r="F60" s="3" t="s">
        <v>805</v>
      </c>
      <c r="G60" s="3" t="s">
        <v>42</v>
      </c>
      <c r="H60" s="5" t="s">
        <v>46</v>
      </c>
      <c r="I60" s="3" t="s">
        <v>46</v>
      </c>
      <c r="J60" s="3" t="s">
        <v>46</v>
      </c>
      <c r="K60" s="3" t="s">
        <v>143</v>
      </c>
      <c r="L60" s="5" t="s">
        <v>46</v>
      </c>
      <c r="M60" s="3" t="s">
        <v>47</v>
      </c>
      <c r="N60" s="3" t="s">
        <v>47</v>
      </c>
      <c r="O60" s="3" t="s">
        <v>38</v>
      </c>
      <c r="P60" s="5" t="s">
        <v>46</v>
      </c>
      <c r="Q60" s="3" t="s">
        <v>46</v>
      </c>
      <c r="R60" s="3" t="s">
        <v>47</v>
      </c>
      <c r="S60" s="3" t="s">
        <v>50</v>
      </c>
      <c r="T60" s="5" t="s">
        <v>46</v>
      </c>
      <c r="U60" s="3" t="s">
        <v>2524</v>
      </c>
      <c r="V60" s="3" t="s">
        <v>47</v>
      </c>
      <c r="W60" s="3" t="s">
        <v>176</v>
      </c>
      <c r="X60" s="5" t="s">
        <v>61</v>
      </c>
      <c r="Y60" s="3" t="s">
        <v>47</v>
      </c>
      <c r="Z60" s="3" t="s">
        <v>47</v>
      </c>
      <c r="AA60" s="3" t="s">
        <v>121</v>
      </c>
      <c r="AB60" s="5" t="s">
        <v>61</v>
      </c>
      <c r="AC60" s="3" t="s">
        <v>47</v>
      </c>
      <c r="AD60" s="3" t="s">
        <v>47</v>
      </c>
      <c r="AE60" s="3" t="s">
        <v>176</v>
      </c>
      <c r="AF60" s="5" t="s">
        <v>3254</v>
      </c>
      <c r="AG60" s="3" t="s">
        <v>184</v>
      </c>
      <c r="AH60" s="5" t="s">
        <v>4654</v>
      </c>
      <c r="AI60" s="3" t="s">
        <v>4658</v>
      </c>
      <c r="AK60" s="16">
        <f t="shared" si="5"/>
        <v>-57.429999999999836</v>
      </c>
      <c r="AL60" t="str">
        <f t="shared" si="6"/>
        <v xml:space="preserve">  </v>
      </c>
      <c r="AN60" s="23">
        <f t="shared" si="7"/>
        <v>-0.64807978354687112</v>
      </c>
      <c r="AQ60" s="25">
        <f t="shared" si="3"/>
        <v>0.74153332554162465</v>
      </c>
      <c r="AR60" s="41">
        <f t="shared" si="4"/>
        <v>1.3485570581330086</v>
      </c>
    </row>
    <row r="61" spans="1:44" x14ac:dyDescent="0.25">
      <c r="A61" s="3" t="s">
        <v>340</v>
      </c>
      <c r="B61" s="4" t="s">
        <v>4659</v>
      </c>
      <c r="C61" s="3" t="s">
        <v>63</v>
      </c>
      <c r="D61" s="3" t="s">
        <v>140</v>
      </c>
      <c r="E61" s="3" t="s">
        <v>42</v>
      </c>
      <c r="F61" s="3" t="s">
        <v>80</v>
      </c>
      <c r="G61" s="3" t="s">
        <v>42</v>
      </c>
      <c r="H61" s="5" t="s">
        <v>46</v>
      </c>
      <c r="I61" s="3" t="s">
        <v>46</v>
      </c>
      <c r="J61" s="3" t="s">
        <v>47</v>
      </c>
      <c r="K61" s="3" t="s">
        <v>143</v>
      </c>
      <c r="L61" s="5" t="s">
        <v>46</v>
      </c>
      <c r="M61" s="3" t="s">
        <v>46</v>
      </c>
      <c r="N61" s="3" t="s">
        <v>47</v>
      </c>
      <c r="O61" s="3" t="s">
        <v>38</v>
      </c>
      <c r="P61" s="5" t="s">
        <v>46</v>
      </c>
      <c r="Q61" s="3" t="s">
        <v>46</v>
      </c>
      <c r="R61" s="3" t="s">
        <v>47</v>
      </c>
      <c r="S61" s="3" t="s">
        <v>188</v>
      </c>
      <c r="T61" s="5" t="s">
        <v>46</v>
      </c>
      <c r="U61" s="3" t="s">
        <v>47</v>
      </c>
      <c r="V61" s="3" t="s">
        <v>47</v>
      </c>
      <c r="W61" s="3" t="s">
        <v>176</v>
      </c>
      <c r="X61" s="5" t="s">
        <v>46</v>
      </c>
      <c r="Y61" s="3" t="s">
        <v>47</v>
      </c>
      <c r="Z61" s="3" t="s">
        <v>47</v>
      </c>
      <c r="AA61" s="3" t="s">
        <v>121</v>
      </c>
      <c r="AB61" s="5" t="s">
        <v>61</v>
      </c>
      <c r="AC61" s="3" t="s">
        <v>47</v>
      </c>
      <c r="AD61" s="3" t="s">
        <v>47</v>
      </c>
      <c r="AE61" s="3" t="s">
        <v>176</v>
      </c>
      <c r="AF61" s="5" t="s">
        <v>321</v>
      </c>
      <c r="AG61" s="3" t="s">
        <v>1422</v>
      </c>
      <c r="AH61" s="5" t="s">
        <v>4660</v>
      </c>
      <c r="AI61" s="3" t="s">
        <v>42</v>
      </c>
      <c r="AK61" s="16">
        <f t="shared" si="5"/>
        <v>0</v>
      </c>
      <c r="AL61" t="str">
        <f t="shared" si="6"/>
        <v xml:space="preserve">  </v>
      </c>
      <c r="AN61" s="23">
        <f t="shared" si="7"/>
        <v>-6.5071546658767828E-4</v>
      </c>
      <c r="AQ61" s="25">
        <f t="shared" si="3"/>
        <v>0.50025959789381269</v>
      </c>
      <c r="AR61" s="41">
        <f t="shared" si="4"/>
        <v>1.9989621472735131</v>
      </c>
    </row>
    <row r="62" spans="1:44" x14ac:dyDescent="0.25">
      <c r="A62" s="3" t="s">
        <v>78</v>
      </c>
      <c r="B62" s="4" t="s">
        <v>1585</v>
      </c>
      <c r="C62" s="3" t="s">
        <v>42</v>
      </c>
      <c r="D62" s="3" t="s">
        <v>1260</v>
      </c>
      <c r="E62" s="3" t="s">
        <v>4661</v>
      </c>
      <c r="F62" s="3" t="s">
        <v>1304</v>
      </c>
      <c r="G62" s="3" t="s">
        <v>42</v>
      </c>
      <c r="H62" s="5" t="s">
        <v>46</v>
      </c>
      <c r="I62" s="3" t="s">
        <v>46</v>
      </c>
      <c r="J62" s="3" t="s">
        <v>46</v>
      </c>
      <c r="K62" s="3" t="s">
        <v>143</v>
      </c>
      <c r="L62" s="5" t="s">
        <v>46</v>
      </c>
      <c r="M62" s="3" t="s">
        <v>2519</v>
      </c>
      <c r="N62" s="3" t="s">
        <v>47</v>
      </c>
      <c r="O62" s="3" t="s">
        <v>38</v>
      </c>
      <c r="P62" s="5" t="s">
        <v>46</v>
      </c>
      <c r="Q62" s="3" t="s">
        <v>47</v>
      </c>
      <c r="R62" s="3" t="s">
        <v>47</v>
      </c>
      <c r="S62" s="3" t="s">
        <v>50</v>
      </c>
      <c r="T62" s="5" t="s">
        <v>46</v>
      </c>
      <c r="U62" s="3" t="s">
        <v>47</v>
      </c>
      <c r="V62" s="3" t="s">
        <v>47</v>
      </c>
      <c r="W62" s="3" t="s">
        <v>176</v>
      </c>
      <c r="X62" s="5" t="s">
        <v>46</v>
      </c>
      <c r="Y62" s="3" t="s">
        <v>47</v>
      </c>
      <c r="Z62" s="3" t="s">
        <v>47</v>
      </c>
      <c r="AA62" s="3" t="s">
        <v>121</v>
      </c>
      <c r="AB62" s="5" t="s">
        <v>61</v>
      </c>
      <c r="AC62" s="3" t="s">
        <v>47</v>
      </c>
      <c r="AD62" s="3" t="s">
        <v>47</v>
      </c>
      <c r="AE62" s="3" t="s">
        <v>176</v>
      </c>
      <c r="AF62" s="5" t="s">
        <v>2743</v>
      </c>
      <c r="AG62" s="3" t="s">
        <v>184</v>
      </c>
      <c r="AH62" s="5" t="s">
        <v>4662</v>
      </c>
      <c r="AI62" s="3" t="s">
        <v>4663</v>
      </c>
      <c r="AK62" s="16">
        <f t="shared" si="5"/>
        <v>-58.639999999999873</v>
      </c>
      <c r="AL62" t="str">
        <f t="shared" si="6"/>
        <v xml:space="preserve">  </v>
      </c>
      <c r="AN62" s="23">
        <f t="shared" si="7"/>
        <v>-0.66172054921598422</v>
      </c>
      <c r="AQ62" s="25">
        <f t="shared" si="3"/>
        <v>0.74592483369072038</v>
      </c>
      <c r="AR62" s="41">
        <f t="shared" si="4"/>
        <v>1.3406176531918841</v>
      </c>
    </row>
    <row r="63" spans="1:44" x14ac:dyDescent="0.25">
      <c r="A63" s="3" t="s">
        <v>396</v>
      </c>
      <c r="B63" s="4" t="s">
        <v>4257</v>
      </c>
      <c r="C63" s="3" t="s">
        <v>42</v>
      </c>
      <c r="D63" s="3" t="s">
        <v>422</v>
      </c>
      <c r="E63" s="3" t="s">
        <v>4664</v>
      </c>
      <c r="F63" s="3" t="s">
        <v>799</v>
      </c>
      <c r="G63" s="3" t="s">
        <v>42</v>
      </c>
      <c r="H63" s="5" t="s">
        <v>46</v>
      </c>
      <c r="I63" s="3" t="s">
        <v>46</v>
      </c>
      <c r="J63" s="3" t="s">
        <v>47</v>
      </c>
      <c r="K63" s="3" t="s">
        <v>143</v>
      </c>
      <c r="L63" s="5" t="s">
        <v>46</v>
      </c>
      <c r="M63" s="3" t="s">
        <v>2525</v>
      </c>
      <c r="N63" s="3" t="s">
        <v>47</v>
      </c>
      <c r="O63" s="3" t="s">
        <v>38</v>
      </c>
      <c r="P63" s="5" t="s">
        <v>86</v>
      </c>
      <c r="Q63" s="3" t="s">
        <v>47</v>
      </c>
      <c r="R63" s="3" t="s">
        <v>47</v>
      </c>
      <c r="S63" s="3" t="s">
        <v>226</v>
      </c>
      <c r="T63" s="5" t="s">
        <v>46</v>
      </c>
      <c r="U63" s="3" t="s">
        <v>2565</v>
      </c>
      <c r="V63" s="3" t="s">
        <v>47</v>
      </c>
      <c r="W63" s="3" t="s">
        <v>176</v>
      </c>
      <c r="X63" s="5" t="s">
        <v>46</v>
      </c>
      <c r="Y63" s="3" t="s">
        <v>86</v>
      </c>
      <c r="Z63" s="3" t="s">
        <v>47</v>
      </c>
      <c r="AA63" s="3" t="s">
        <v>121</v>
      </c>
      <c r="AB63" s="5" t="s">
        <v>46</v>
      </c>
      <c r="AC63" s="3" t="s">
        <v>61</v>
      </c>
      <c r="AD63" s="3" t="s">
        <v>47</v>
      </c>
      <c r="AE63" s="3" t="s">
        <v>176</v>
      </c>
      <c r="AF63" s="5" t="s">
        <v>220</v>
      </c>
      <c r="AG63" s="3" t="s">
        <v>246</v>
      </c>
      <c r="AH63" s="5" t="s">
        <v>4665</v>
      </c>
      <c r="AI63" s="3" t="s">
        <v>4666</v>
      </c>
      <c r="AK63" s="16">
        <f t="shared" si="5"/>
        <v>-5.0199999999999818</v>
      </c>
      <c r="AL63" t="str">
        <f t="shared" si="6"/>
        <v xml:space="preserve">  </v>
      </c>
      <c r="AN63" s="23">
        <f t="shared" si="7"/>
        <v>-5.7242982953319699E-2</v>
      </c>
      <c r="AQ63" s="25">
        <f t="shared" si="3"/>
        <v>0.52282418058599189</v>
      </c>
      <c r="AR63" s="41">
        <f t="shared" si="4"/>
        <v>1.912688886881972</v>
      </c>
    </row>
    <row r="64" spans="1:44" x14ac:dyDescent="0.25">
      <c r="A64" s="3" t="s">
        <v>38</v>
      </c>
      <c r="B64" s="4" t="s">
        <v>4476</v>
      </c>
      <c r="C64" s="3" t="s">
        <v>42</v>
      </c>
      <c r="D64" s="3" t="s">
        <v>380</v>
      </c>
      <c r="E64" s="3" t="s">
        <v>4667</v>
      </c>
      <c r="F64" s="3" t="s">
        <v>374</v>
      </c>
      <c r="G64" s="3" t="s">
        <v>42</v>
      </c>
      <c r="H64" s="5" t="s">
        <v>47</v>
      </c>
      <c r="I64" s="3" t="s">
        <v>47</v>
      </c>
      <c r="J64" s="3" t="s">
        <v>47</v>
      </c>
      <c r="K64" s="3" t="s">
        <v>143</v>
      </c>
      <c r="L64" s="5" t="s">
        <v>46</v>
      </c>
      <c r="M64" s="3" t="s">
        <v>2519</v>
      </c>
      <c r="N64" s="3" t="s">
        <v>47</v>
      </c>
      <c r="O64" s="3" t="s">
        <v>38</v>
      </c>
      <c r="P64" s="5" t="s">
        <v>46</v>
      </c>
      <c r="Q64" s="3" t="s">
        <v>46</v>
      </c>
      <c r="R64" s="3" t="s">
        <v>47</v>
      </c>
      <c r="S64" s="3" t="s">
        <v>50</v>
      </c>
      <c r="T64" s="5" t="s">
        <v>46</v>
      </c>
      <c r="U64" s="3" t="s">
        <v>47</v>
      </c>
      <c r="V64" s="3" t="s">
        <v>47</v>
      </c>
      <c r="W64" s="3" t="s">
        <v>176</v>
      </c>
      <c r="X64" s="5" t="s">
        <v>46</v>
      </c>
      <c r="Y64" s="3" t="s">
        <v>86</v>
      </c>
      <c r="Z64" s="3" t="s">
        <v>47</v>
      </c>
      <c r="AA64" s="3" t="s">
        <v>121</v>
      </c>
      <c r="AB64" s="5" t="s">
        <v>46</v>
      </c>
      <c r="AC64" s="3" t="s">
        <v>46</v>
      </c>
      <c r="AD64" s="3" t="s">
        <v>47</v>
      </c>
      <c r="AE64" s="3" t="s">
        <v>176</v>
      </c>
      <c r="AF64" s="5" t="s">
        <v>2787</v>
      </c>
      <c r="AG64" s="3" t="s">
        <v>184</v>
      </c>
      <c r="AH64" s="5" t="s">
        <v>4668</v>
      </c>
      <c r="AI64" s="3" t="s">
        <v>4669</v>
      </c>
      <c r="AK64" s="16">
        <f t="shared" si="5"/>
        <v>-118.76999999999998</v>
      </c>
      <c r="AL64" t="str">
        <f t="shared" si="6"/>
        <v xml:space="preserve">  </v>
      </c>
      <c r="AN64" s="23">
        <f t="shared" si="7"/>
        <v>-1.3395876894504892</v>
      </c>
      <c r="AQ64" s="25">
        <f t="shared" si="3"/>
        <v>0.90981028585487167</v>
      </c>
      <c r="AR64" s="41">
        <f t="shared" si="4"/>
        <v>1.0991302423673797</v>
      </c>
    </row>
    <row r="65" spans="1:44" x14ac:dyDescent="0.25">
      <c r="A65" s="3" t="s">
        <v>411</v>
      </c>
      <c r="B65" s="4" t="s">
        <v>1526</v>
      </c>
      <c r="C65" s="3" t="s">
        <v>42</v>
      </c>
      <c r="D65" s="3" t="s">
        <v>426</v>
      </c>
      <c r="E65" s="3" t="s">
        <v>4670</v>
      </c>
      <c r="F65" s="3" t="s">
        <v>533</v>
      </c>
      <c r="G65" s="3" t="s">
        <v>42</v>
      </c>
      <c r="H65" s="5" t="s">
        <v>46</v>
      </c>
      <c r="I65" s="3" t="s">
        <v>46</v>
      </c>
      <c r="J65" s="3" t="s">
        <v>47</v>
      </c>
      <c r="K65" s="3" t="s">
        <v>143</v>
      </c>
      <c r="L65" s="5" t="s">
        <v>46</v>
      </c>
      <c r="M65" s="3" t="s">
        <v>48</v>
      </c>
      <c r="N65" s="3" t="s">
        <v>47</v>
      </c>
      <c r="O65" s="3" t="s">
        <v>38</v>
      </c>
      <c r="P65" s="5" t="s">
        <v>48</v>
      </c>
      <c r="Q65" s="3" t="s">
        <v>47</v>
      </c>
      <c r="R65" s="3" t="s">
        <v>47</v>
      </c>
      <c r="S65" s="3" t="s">
        <v>838</v>
      </c>
      <c r="T65" s="5" t="s">
        <v>46</v>
      </c>
      <c r="U65" s="3" t="s">
        <v>2518</v>
      </c>
      <c r="V65" s="3" t="s">
        <v>47</v>
      </c>
      <c r="W65" s="3" t="s">
        <v>176</v>
      </c>
      <c r="X65" s="5" t="s">
        <v>46</v>
      </c>
      <c r="Y65" s="3" t="s">
        <v>47</v>
      </c>
      <c r="Z65" s="3" t="s">
        <v>47</v>
      </c>
      <c r="AA65" s="3" t="s">
        <v>124</v>
      </c>
      <c r="AB65" s="5" t="s">
        <v>46</v>
      </c>
      <c r="AC65" s="3" t="s">
        <v>61</v>
      </c>
      <c r="AD65" s="3" t="s">
        <v>47</v>
      </c>
      <c r="AE65" s="3" t="s">
        <v>189</v>
      </c>
      <c r="AF65" s="5" t="s">
        <v>3037</v>
      </c>
      <c r="AG65" s="3" t="s">
        <v>1396</v>
      </c>
      <c r="AH65" s="5" t="s">
        <v>4671</v>
      </c>
      <c r="AI65" s="3" t="s">
        <v>4672</v>
      </c>
      <c r="AK65" s="16">
        <f t="shared" si="5"/>
        <v>143.36999999999989</v>
      </c>
      <c r="AL65" t="str">
        <f t="shared" si="6"/>
        <v xml:space="preserve">  </v>
      </c>
      <c r="AN65" s="23">
        <f t="shared" si="7"/>
        <v>1.615610915922415</v>
      </c>
      <c r="AQ65" s="25">
        <f t="shared" si="3"/>
        <v>5.308923115832187E-2</v>
      </c>
      <c r="AR65" s="41">
        <f t="shared" si="4"/>
        <v>18.83621175484376</v>
      </c>
    </row>
    <row r="66" spans="1:44" x14ac:dyDescent="0.25">
      <c r="A66" s="3" t="s">
        <v>196</v>
      </c>
      <c r="B66" s="4" t="s">
        <v>1781</v>
      </c>
      <c r="C66" s="3" t="s">
        <v>42</v>
      </c>
      <c r="D66" s="3" t="s">
        <v>1147</v>
      </c>
      <c r="E66" s="3" t="s">
        <v>4673</v>
      </c>
      <c r="F66" s="3" t="s">
        <v>1250</v>
      </c>
      <c r="G66" s="3" t="s">
        <v>42</v>
      </c>
      <c r="H66" s="5" t="s">
        <v>46</v>
      </c>
      <c r="I66" s="3" t="s">
        <v>46</v>
      </c>
      <c r="J66" s="3" t="s">
        <v>47</v>
      </c>
      <c r="K66" s="3" t="s">
        <v>143</v>
      </c>
      <c r="L66" s="5" t="s">
        <v>46</v>
      </c>
      <c r="M66" s="3" t="s">
        <v>40</v>
      </c>
      <c r="N66" s="3" t="s">
        <v>47</v>
      </c>
      <c r="O66" s="3" t="s">
        <v>38</v>
      </c>
      <c r="P66" s="5" t="s">
        <v>46</v>
      </c>
      <c r="Q66" s="3" t="s">
        <v>46</v>
      </c>
      <c r="R66" s="3" t="s">
        <v>47</v>
      </c>
      <c r="S66" s="3" t="s">
        <v>50</v>
      </c>
      <c r="T66" s="5" t="s">
        <v>46</v>
      </c>
      <c r="U66" s="3" t="s">
        <v>47</v>
      </c>
      <c r="V66" s="3" t="s">
        <v>47</v>
      </c>
      <c r="W66" s="3" t="s">
        <v>176</v>
      </c>
      <c r="X66" s="5" t="s">
        <v>2524</v>
      </c>
      <c r="Y66" s="3" t="s">
        <v>47</v>
      </c>
      <c r="Z66" s="3" t="s">
        <v>47</v>
      </c>
      <c r="AA66" s="3" t="s">
        <v>121</v>
      </c>
      <c r="AB66" s="5" t="s">
        <v>46</v>
      </c>
      <c r="AC66" s="3" t="s">
        <v>61</v>
      </c>
      <c r="AD66" s="3" t="s">
        <v>47</v>
      </c>
      <c r="AE66" s="3" t="s">
        <v>176</v>
      </c>
      <c r="AF66" s="5" t="s">
        <v>3037</v>
      </c>
      <c r="AG66" s="3" t="s">
        <v>184</v>
      </c>
      <c r="AH66" s="5" t="s">
        <v>4671</v>
      </c>
      <c r="AI66" s="3" t="s">
        <v>4440</v>
      </c>
      <c r="AK66" s="16">
        <f t="shared" si="5"/>
        <v>48</v>
      </c>
      <c r="AL66" t="str">
        <f t="shared" si="6"/>
        <v xml:space="preserve">  </v>
      </c>
      <c r="AN66" s="23">
        <f t="shared" si="7"/>
        <v>0.54047056727507503</v>
      </c>
      <c r="AQ66" s="25">
        <f t="shared" si="3"/>
        <v>0.29443627676826001</v>
      </c>
      <c r="AR66" s="41">
        <f t="shared" si="4"/>
        <v>3.3963206265750445</v>
      </c>
    </row>
    <row r="67" spans="1:44" x14ac:dyDescent="0.25">
      <c r="A67" s="3" t="s">
        <v>194</v>
      </c>
      <c r="B67" s="4" t="s">
        <v>4674</v>
      </c>
      <c r="C67" s="3" t="s">
        <v>58</v>
      </c>
      <c r="D67" s="3" t="s">
        <v>365</v>
      </c>
      <c r="E67" s="3" t="s">
        <v>4675</v>
      </c>
      <c r="F67" s="3" t="s">
        <v>1121</v>
      </c>
      <c r="G67" s="3" t="s">
        <v>42</v>
      </c>
      <c r="H67" s="5" t="s">
        <v>46</v>
      </c>
      <c r="I67" s="3" t="s">
        <v>47</v>
      </c>
      <c r="J67" s="3" t="s">
        <v>47</v>
      </c>
      <c r="K67" s="3" t="s">
        <v>113</v>
      </c>
      <c r="L67" s="5" t="s">
        <v>46</v>
      </c>
      <c r="M67" s="3" t="s">
        <v>2518</v>
      </c>
      <c r="N67" s="3" t="s">
        <v>47</v>
      </c>
      <c r="O67" s="3" t="s">
        <v>396</v>
      </c>
      <c r="P67" s="5" t="s">
        <v>46</v>
      </c>
      <c r="Q67" s="3" t="s">
        <v>61</v>
      </c>
      <c r="R67" s="3" t="s">
        <v>47</v>
      </c>
      <c r="S67" s="3" t="s">
        <v>355</v>
      </c>
      <c r="T67" s="5" t="s">
        <v>61</v>
      </c>
      <c r="U67" s="3" t="s">
        <v>47</v>
      </c>
      <c r="V67" s="3" t="s">
        <v>47</v>
      </c>
      <c r="W67" s="3" t="s">
        <v>176</v>
      </c>
      <c r="X67" s="5" t="s">
        <v>86</v>
      </c>
      <c r="Y67" s="3" t="s">
        <v>47</v>
      </c>
      <c r="Z67" s="3" t="s">
        <v>47</v>
      </c>
      <c r="AA67" s="3" t="s">
        <v>121</v>
      </c>
      <c r="AB67" s="5" t="s">
        <v>46</v>
      </c>
      <c r="AC67" s="3" t="s">
        <v>61</v>
      </c>
      <c r="AD67" s="3" t="s">
        <v>47</v>
      </c>
      <c r="AE67" s="3" t="s">
        <v>176</v>
      </c>
      <c r="AF67" s="5" t="s">
        <v>2555</v>
      </c>
      <c r="AG67" s="3" t="s">
        <v>1142</v>
      </c>
      <c r="AH67" s="5" t="s">
        <v>4676</v>
      </c>
      <c r="AI67" s="3" t="s">
        <v>4677</v>
      </c>
      <c r="AK67" s="16">
        <f t="shared" si="5"/>
        <v>-142.52000000000044</v>
      </c>
      <c r="AL67" t="str">
        <f t="shared" si="6"/>
        <v xml:space="preserve">  </v>
      </c>
      <c r="AN67" s="23">
        <f t="shared" si="7"/>
        <v>-1.6073299908070462</v>
      </c>
      <c r="AQ67" s="25">
        <f t="shared" si="3"/>
        <v>0.94600900065450966</v>
      </c>
      <c r="AR67" s="41">
        <f t="shared" si="4"/>
        <v>1.057072394985815</v>
      </c>
    </row>
    <row r="68" spans="1:44" x14ac:dyDescent="0.25">
      <c r="A68" s="3" t="s">
        <v>838</v>
      </c>
      <c r="B68" s="4" t="s">
        <v>6484</v>
      </c>
      <c r="C68" s="3" t="s">
        <v>58</v>
      </c>
      <c r="D68" s="3" t="s">
        <v>1147</v>
      </c>
      <c r="E68" s="3" t="s">
        <v>4678</v>
      </c>
      <c r="F68" s="3" t="s">
        <v>448</v>
      </c>
      <c r="G68" s="3" t="s">
        <v>42</v>
      </c>
      <c r="H68" s="5" t="s">
        <v>46</v>
      </c>
      <c r="I68" s="3" t="s">
        <v>47</v>
      </c>
      <c r="J68" s="3" t="s">
        <v>47</v>
      </c>
      <c r="K68" s="3" t="s">
        <v>128</v>
      </c>
      <c r="L68" s="5" t="s">
        <v>46</v>
      </c>
      <c r="M68" s="3" t="s">
        <v>46</v>
      </c>
      <c r="N68" s="3" t="s">
        <v>48</v>
      </c>
      <c r="O68" s="3" t="s">
        <v>210</v>
      </c>
      <c r="P68" s="5" t="s">
        <v>46</v>
      </c>
      <c r="Q68" s="3" t="s">
        <v>61</v>
      </c>
      <c r="R68" s="3" t="s">
        <v>47</v>
      </c>
      <c r="S68" s="3" t="s">
        <v>856</v>
      </c>
      <c r="T68" s="5" t="s">
        <v>47</v>
      </c>
      <c r="U68" s="3" t="s">
        <v>47</v>
      </c>
      <c r="V68" s="3" t="s">
        <v>47</v>
      </c>
      <c r="W68" s="3" t="s">
        <v>176</v>
      </c>
      <c r="X68" s="5" t="s">
        <v>46</v>
      </c>
      <c r="Y68" s="3" t="s">
        <v>47</v>
      </c>
      <c r="Z68" s="3" t="s">
        <v>47</v>
      </c>
      <c r="AA68" s="3" t="s">
        <v>121</v>
      </c>
      <c r="AB68" s="5" t="s">
        <v>46</v>
      </c>
      <c r="AC68" s="3" t="s">
        <v>2525</v>
      </c>
      <c r="AD68" s="3" t="s">
        <v>47</v>
      </c>
      <c r="AE68" s="3" t="s">
        <v>176</v>
      </c>
      <c r="AF68" s="5" t="s">
        <v>2555</v>
      </c>
      <c r="AG68" s="3" t="s">
        <v>541</v>
      </c>
      <c r="AH68" s="5" t="s">
        <v>4676</v>
      </c>
      <c r="AI68" s="3" t="s">
        <v>4679</v>
      </c>
      <c r="AK68" s="16">
        <f t="shared" si="5"/>
        <v>-60.880000000000109</v>
      </c>
      <c r="AL68" t="str">
        <f t="shared" si="6"/>
        <v xml:space="preserve">  </v>
      </c>
      <c r="AN68" s="23">
        <f t="shared" si="7"/>
        <v>-0.68697287574393118</v>
      </c>
      <c r="AQ68" s="25">
        <f t="shared" si="3"/>
        <v>0.75395008934875363</v>
      </c>
      <c r="AR68" s="41">
        <f t="shared" si="4"/>
        <v>1.3263477438722491</v>
      </c>
    </row>
    <row r="69" spans="1:44" x14ac:dyDescent="0.25">
      <c r="A69" s="3" t="s">
        <v>294</v>
      </c>
      <c r="B69" s="4" t="s">
        <v>3031</v>
      </c>
      <c r="C69" s="3" t="s">
        <v>63</v>
      </c>
      <c r="D69" s="3" t="s">
        <v>115</v>
      </c>
      <c r="E69" s="3" t="s">
        <v>42</v>
      </c>
      <c r="F69" s="3" t="s">
        <v>80</v>
      </c>
      <c r="G69" s="3" t="s">
        <v>42</v>
      </c>
      <c r="H69" s="5" t="s">
        <v>46</v>
      </c>
      <c r="I69" s="3" t="s">
        <v>46</v>
      </c>
      <c r="J69" s="3" t="s">
        <v>47</v>
      </c>
      <c r="K69" s="3" t="s">
        <v>143</v>
      </c>
      <c r="L69" s="5" t="s">
        <v>46</v>
      </c>
      <c r="M69" s="3" t="s">
        <v>2524</v>
      </c>
      <c r="N69" s="3" t="s">
        <v>47</v>
      </c>
      <c r="O69" s="3" t="s">
        <v>38</v>
      </c>
      <c r="P69" s="5" t="s">
        <v>61</v>
      </c>
      <c r="Q69" s="3" t="s">
        <v>47</v>
      </c>
      <c r="R69" s="3" t="s">
        <v>47</v>
      </c>
      <c r="S69" s="3" t="s">
        <v>571</v>
      </c>
      <c r="T69" s="5" t="s">
        <v>46</v>
      </c>
      <c r="U69" s="3" t="s">
        <v>47</v>
      </c>
      <c r="V69" s="3" t="s">
        <v>47</v>
      </c>
      <c r="W69" s="3" t="s">
        <v>176</v>
      </c>
      <c r="X69" s="5" t="s">
        <v>40</v>
      </c>
      <c r="Y69" s="3" t="s">
        <v>47</v>
      </c>
      <c r="Z69" s="3" t="s">
        <v>47</v>
      </c>
      <c r="AA69" s="3" t="s">
        <v>121</v>
      </c>
      <c r="AB69" s="5" t="s">
        <v>46</v>
      </c>
      <c r="AC69" s="3" t="s">
        <v>61</v>
      </c>
      <c r="AD69" s="3" t="s">
        <v>47</v>
      </c>
      <c r="AE69" s="3" t="s">
        <v>176</v>
      </c>
      <c r="AF69" s="5" t="s">
        <v>3068</v>
      </c>
      <c r="AG69" s="3" t="s">
        <v>567</v>
      </c>
      <c r="AH69" s="5" t="s">
        <v>4680</v>
      </c>
      <c r="AI69" s="3" t="s">
        <v>42</v>
      </c>
      <c r="AK69" s="16">
        <f t="shared" si="5"/>
        <v>0</v>
      </c>
      <c r="AL69" t="str">
        <f t="shared" si="6"/>
        <v xml:space="preserve">  </v>
      </c>
      <c r="AN69" s="23">
        <f t="shared" si="7"/>
        <v>-6.5071546658767828E-4</v>
      </c>
      <c r="AQ69" s="25">
        <f t="shared" si="3"/>
        <v>0.50025959789381269</v>
      </c>
      <c r="AR69" s="41">
        <f t="shared" si="4"/>
        <v>1.9989621472735131</v>
      </c>
    </row>
    <row r="70" spans="1:44" x14ac:dyDescent="0.25">
      <c r="A70" s="3" t="s">
        <v>472</v>
      </c>
      <c r="B70" s="4" t="s">
        <v>1519</v>
      </c>
      <c r="C70" s="3" t="s">
        <v>42</v>
      </c>
      <c r="D70" s="3" t="s">
        <v>1520</v>
      </c>
      <c r="E70" s="3" t="s">
        <v>4681</v>
      </c>
      <c r="F70" s="3" t="s">
        <v>606</v>
      </c>
      <c r="G70" s="3" t="s">
        <v>42</v>
      </c>
      <c r="H70" s="5" t="s">
        <v>46</v>
      </c>
      <c r="I70" s="3" t="s">
        <v>47</v>
      </c>
      <c r="J70" s="3" t="s">
        <v>47</v>
      </c>
      <c r="K70" s="3" t="s">
        <v>143</v>
      </c>
      <c r="L70" s="5" t="s">
        <v>46</v>
      </c>
      <c r="M70" s="3" t="s">
        <v>86</v>
      </c>
      <c r="N70" s="3" t="s">
        <v>47</v>
      </c>
      <c r="O70" s="3" t="s">
        <v>38</v>
      </c>
      <c r="P70" s="5" t="s">
        <v>46</v>
      </c>
      <c r="Q70" s="3" t="s">
        <v>47</v>
      </c>
      <c r="R70" s="3" t="s">
        <v>47</v>
      </c>
      <c r="S70" s="3" t="s">
        <v>454</v>
      </c>
      <c r="T70" s="5" t="s">
        <v>46</v>
      </c>
      <c r="U70" s="3" t="s">
        <v>47</v>
      </c>
      <c r="V70" s="3" t="s">
        <v>47</v>
      </c>
      <c r="W70" s="3" t="s">
        <v>176</v>
      </c>
      <c r="X70" s="5" t="s">
        <v>61</v>
      </c>
      <c r="Y70" s="3" t="s">
        <v>47</v>
      </c>
      <c r="Z70" s="3" t="s">
        <v>47</v>
      </c>
      <c r="AA70" s="3" t="s">
        <v>121</v>
      </c>
      <c r="AB70" s="5" t="s">
        <v>46</v>
      </c>
      <c r="AC70" s="3" t="s">
        <v>2525</v>
      </c>
      <c r="AD70" s="3" t="s">
        <v>47</v>
      </c>
      <c r="AE70" s="3" t="s">
        <v>176</v>
      </c>
      <c r="AF70" s="5" t="s">
        <v>3316</v>
      </c>
      <c r="AG70" s="3" t="s">
        <v>195</v>
      </c>
      <c r="AH70" s="5" t="s">
        <v>4682</v>
      </c>
      <c r="AI70" s="3" t="s">
        <v>4683</v>
      </c>
      <c r="AK70" s="16">
        <f t="shared" si="5"/>
        <v>59</v>
      </c>
      <c r="AL70" t="str">
        <f t="shared" si="6"/>
        <v xml:space="preserve">  </v>
      </c>
      <c r="AN70" s="23">
        <f t="shared" si="7"/>
        <v>0.66447752790337278</v>
      </c>
      <c r="AQ70" s="25">
        <f t="shared" ref="AQ70:AQ83" si="8">1-_xlfn.NORM.S.DIST(AN70,TRUE)</f>
        <v>0.25319236354776731</v>
      </c>
      <c r="AR70" s="41">
        <f t="shared" ref="AR70:AR83" si="9">1/AQ70</f>
        <v>3.9495661953933294</v>
      </c>
    </row>
    <row r="71" spans="1:44" x14ac:dyDescent="0.25">
      <c r="A71" s="3" t="s">
        <v>476</v>
      </c>
      <c r="B71" s="4" t="s">
        <v>105</v>
      </c>
      <c r="C71" s="3" t="s">
        <v>42</v>
      </c>
      <c r="D71" s="3" t="s">
        <v>55</v>
      </c>
      <c r="E71" s="3" t="s">
        <v>4684</v>
      </c>
      <c r="F71" s="3" t="s">
        <v>610</v>
      </c>
      <c r="G71" s="3" t="s">
        <v>42</v>
      </c>
      <c r="H71" s="5" t="s">
        <v>46</v>
      </c>
      <c r="I71" s="3" t="s">
        <v>47</v>
      </c>
      <c r="J71" s="3" t="s">
        <v>47</v>
      </c>
      <c r="K71" s="3" t="s">
        <v>143</v>
      </c>
      <c r="L71" s="5" t="s">
        <v>2519</v>
      </c>
      <c r="M71" s="3" t="s">
        <v>47</v>
      </c>
      <c r="N71" s="3" t="s">
        <v>47</v>
      </c>
      <c r="O71" s="3" t="s">
        <v>38</v>
      </c>
      <c r="P71" s="5" t="s">
        <v>48</v>
      </c>
      <c r="Q71" s="3" t="s">
        <v>47</v>
      </c>
      <c r="R71" s="3" t="s">
        <v>47</v>
      </c>
      <c r="S71" s="3" t="s">
        <v>50</v>
      </c>
      <c r="T71" s="5" t="s">
        <v>46</v>
      </c>
      <c r="U71" s="3" t="s">
        <v>46</v>
      </c>
      <c r="V71" s="3" t="s">
        <v>47</v>
      </c>
      <c r="W71" s="3" t="s">
        <v>67</v>
      </c>
      <c r="X71" s="5" t="s">
        <v>61</v>
      </c>
      <c r="Y71" s="3" t="s">
        <v>47</v>
      </c>
      <c r="Z71" s="3" t="s">
        <v>47</v>
      </c>
      <c r="AA71" s="3" t="s">
        <v>121</v>
      </c>
      <c r="AB71" s="5" t="s">
        <v>46</v>
      </c>
      <c r="AC71" s="3" t="s">
        <v>61</v>
      </c>
      <c r="AD71" s="3" t="s">
        <v>47</v>
      </c>
      <c r="AE71" s="3" t="s">
        <v>176</v>
      </c>
      <c r="AF71" s="5" t="s">
        <v>3316</v>
      </c>
      <c r="AG71" s="3" t="s">
        <v>567</v>
      </c>
      <c r="AH71" s="5" t="s">
        <v>4682</v>
      </c>
      <c r="AI71" s="3" t="s">
        <v>4685</v>
      </c>
      <c r="AK71" s="16">
        <f t="shared" si="5"/>
        <v>-106.3599999999999</v>
      </c>
      <c r="AL71" t="str">
        <f t="shared" si="6"/>
        <v xml:space="preserve">  </v>
      </c>
      <c r="AN71" s="23">
        <f t="shared" si="7"/>
        <v>-1.1996852911416542</v>
      </c>
      <c r="AQ71" s="25">
        <f t="shared" si="8"/>
        <v>0.88486920616667142</v>
      </c>
      <c r="AR71" s="41">
        <f t="shared" si="9"/>
        <v>1.1301105214544473</v>
      </c>
    </row>
    <row r="72" spans="1:44" x14ac:dyDescent="0.25">
      <c r="A72" s="3" t="s">
        <v>71</v>
      </c>
      <c r="B72" s="4" t="s">
        <v>4686</v>
      </c>
      <c r="C72" s="3" t="s">
        <v>63</v>
      </c>
      <c r="D72" s="3" t="s">
        <v>354</v>
      </c>
      <c r="E72" s="3" t="s">
        <v>42</v>
      </c>
      <c r="F72" s="3" t="s">
        <v>80</v>
      </c>
      <c r="G72" s="3" t="s">
        <v>42</v>
      </c>
      <c r="H72" s="5" t="s">
        <v>46</v>
      </c>
      <c r="I72" s="3" t="s">
        <v>47</v>
      </c>
      <c r="J72" s="3" t="s">
        <v>47</v>
      </c>
      <c r="K72" s="3" t="s">
        <v>143</v>
      </c>
      <c r="L72" s="5" t="s">
        <v>46</v>
      </c>
      <c r="M72" s="3" t="s">
        <v>40</v>
      </c>
      <c r="N72" s="3" t="s">
        <v>47</v>
      </c>
      <c r="O72" s="3" t="s">
        <v>38</v>
      </c>
      <c r="P72" s="5" t="s">
        <v>46</v>
      </c>
      <c r="Q72" s="3" t="s">
        <v>46</v>
      </c>
      <c r="R72" s="3" t="s">
        <v>47</v>
      </c>
      <c r="S72" s="3" t="s">
        <v>472</v>
      </c>
      <c r="T72" s="5" t="s">
        <v>46</v>
      </c>
      <c r="U72" s="3" t="s">
        <v>47</v>
      </c>
      <c r="V72" s="3" t="s">
        <v>47</v>
      </c>
      <c r="W72" s="3" t="s">
        <v>176</v>
      </c>
      <c r="X72" s="5" t="s">
        <v>46</v>
      </c>
      <c r="Y72" s="3" t="s">
        <v>47</v>
      </c>
      <c r="Z72" s="3" t="s">
        <v>47</v>
      </c>
      <c r="AA72" s="3" t="s">
        <v>121</v>
      </c>
      <c r="AB72" s="5" t="s">
        <v>2525</v>
      </c>
      <c r="AC72" s="3" t="s">
        <v>47</v>
      </c>
      <c r="AD72" s="3" t="s">
        <v>47</v>
      </c>
      <c r="AE72" s="3" t="s">
        <v>176</v>
      </c>
      <c r="AF72" s="5" t="s">
        <v>2560</v>
      </c>
      <c r="AG72" s="3" t="s">
        <v>956</v>
      </c>
      <c r="AH72" s="5" t="s">
        <v>4687</v>
      </c>
      <c r="AI72" s="3" t="s">
        <v>42</v>
      </c>
      <c r="AK72" s="16">
        <f t="shared" si="5"/>
        <v>0</v>
      </c>
      <c r="AL72" t="str">
        <f t="shared" si="6"/>
        <v xml:space="preserve">  </v>
      </c>
      <c r="AN72" s="23">
        <f t="shared" si="7"/>
        <v>-6.5071546658767828E-4</v>
      </c>
      <c r="AQ72" s="25">
        <f t="shared" si="8"/>
        <v>0.50025959789381269</v>
      </c>
      <c r="AR72" s="41">
        <f t="shared" si="9"/>
        <v>1.9989621472735131</v>
      </c>
    </row>
    <row r="73" spans="1:44" x14ac:dyDescent="0.25">
      <c r="A73" s="3" t="s">
        <v>443</v>
      </c>
      <c r="B73" s="4" t="s">
        <v>2004</v>
      </c>
      <c r="C73" s="3" t="s">
        <v>58</v>
      </c>
      <c r="D73" s="3" t="s">
        <v>365</v>
      </c>
      <c r="E73" s="3" t="s">
        <v>4688</v>
      </c>
      <c r="F73" s="3" t="s">
        <v>325</v>
      </c>
      <c r="G73" s="3" t="s">
        <v>42</v>
      </c>
      <c r="H73" s="5" t="s">
        <v>46</v>
      </c>
      <c r="I73" s="3" t="s">
        <v>46</v>
      </c>
      <c r="J73" s="3" t="s">
        <v>46</v>
      </c>
      <c r="K73" s="3" t="s">
        <v>143</v>
      </c>
      <c r="L73" s="5" t="s">
        <v>46</v>
      </c>
      <c r="M73" s="3" t="s">
        <v>40</v>
      </c>
      <c r="N73" s="3" t="s">
        <v>47</v>
      </c>
      <c r="O73" s="3" t="s">
        <v>38</v>
      </c>
      <c r="P73" s="5" t="s">
        <v>40</v>
      </c>
      <c r="Q73" s="3" t="s">
        <v>47</v>
      </c>
      <c r="R73" s="3" t="s">
        <v>47</v>
      </c>
      <c r="S73" s="3" t="s">
        <v>50</v>
      </c>
      <c r="T73" s="5" t="s">
        <v>46</v>
      </c>
      <c r="U73" s="3" t="s">
        <v>47</v>
      </c>
      <c r="V73" s="3" t="s">
        <v>47</v>
      </c>
      <c r="W73" s="3" t="s">
        <v>176</v>
      </c>
      <c r="X73" s="5" t="s">
        <v>86</v>
      </c>
      <c r="Y73" s="3" t="s">
        <v>47</v>
      </c>
      <c r="Z73" s="3" t="s">
        <v>47</v>
      </c>
      <c r="AA73" s="3" t="s">
        <v>121</v>
      </c>
      <c r="AB73" s="5" t="s">
        <v>2525</v>
      </c>
      <c r="AC73" s="3" t="s">
        <v>47</v>
      </c>
      <c r="AD73" s="3" t="s">
        <v>47</v>
      </c>
      <c r="AE73" s="3" t="s">
        <v>176</v>
      </c>
      <c r="AF73" s="5" t="s">
        <v>2848</v>
      </c>
      <c r="AG73" s="3" t="s">
        <v>184</v>
      </c>
      <c r="AH73" s="5" t="s">
        <v>4689</v>
      </c>
      <c r="AI73" s="3" t="s">
        <v>4063</v>
      </c>
      <c r="AK73" s="16">
        <f t="shared" si="5"/>
        <v>-43.450000000000045</v>
      </c>
      <c r="AL73" t="str">
        <f t="shared" si="6"/>
        <v xml:space="preserve">  </v>
      </c>
      <c r="AN73" s="23">
        <f t="shared" si="7"/>
        <v>-0.49047820994836416</v>
      </c>
      <c r="AQ73" s="25">
        <f t="shared" si="8"/>
        <v>0.68810222734982007</v>
      </c>
      <c r="AR73" s="41">
        <f t="shared" si="9"/>
        <v>1.4532724357708207</v>
      </c>
    </row>
    <row r="74" spans="1:44" x14ac:dyDescent="0.25">
      <c r="A74" s="3" t="s">
        <v>795</v>
      </c>
      <c r="B74" s="4" t="s">
        <v>2100</v>
      </c>
      <c r="C74" s="3" t="s">
        <v>42</v>
      </c>
      <c r="D74" s="3" t="s">
        <v>422</v>
      </c>
      <c r="E74" s="3" t="s">
        <v>4690</v>
      </c>
      <c r="F74" s="3" t="s">
        <v>1758</v>
      </c>
      <c r="G74" s="3" t="s">
        <v>42</v>
      </c>
      <c r="H74" s="5" t="s">
        <v>46</v>
      </c>
      <c r="I74" s="3" t="s">
        <v>47</v>
      </c>
      <c r="J74" s="3" t="s">
        <v>47</v>
      </c>
      <c r="K74" s="3" t="s">
        <v>131</v>
      </c>
      <c r="L74" s="5" t="s">
        <v>46</v>
      </c>
      <c r="M74" s="3" t="s">
        <v>40</v>
      </c>
      <c r="N74" s="3" t="s">
        <v>47</v>
      </c>
      <c r="O74" s="3" t="s">
        <v>38</v>
      </c>
      <c r="P74" s="5" t="s">
        <v>48</v>
      </c>
      <c r="Q74" s="3" t="s">
        <v>47</v>
      </c>
      <c r="R74" s="3" t="s">
        <v>47</v>
      </c>
      <c r="S74" s="3" t="s">
        <v>50</v>
      </c>
      <c r="T74" s="5" t="s">
        <v>61</v>
      </c>
      <c r="U74" s="3" t="s">
        <v>47</v>
      </c>
      <c r="V74" s="3" t="s">
        <v>47</v>
      </c>
      <c r="W74" s="3" t="s">
        <v>176</v>
      </c>
      <c r="X74" s="5" t="s">
        <v>86</v>
      </c>
      <c r="Y74" s="3" t="s">
        <v>47</v>
      </c>
      <c r="Z74" s="3" t="s">
        <v>47</v>
      </c>
      <c r="AA74" s="3" t="s">
        <v>121</v>
      </c>
      <c r="AB74" s="5" t="s">
        <v>46</v>
      </c>
      <c r="AC74" s="3" t="s">
        <v>46</v>
      </c>
      <c r="AD74" s="3" t="s">
        <v>47</v>
      </c>
      <c r="AE74" s="3" t="s">
        <v>176</v>
      </c>
      <c r="AF74" s="5" t="s">
        <v>273</v>
      </c>
      <c r="AG74" s="3" t="s">
        <v>215</v>
      </c>
      <c r="AH74" s="5" t="s">
        <v>4691</v>
      </c>
      <c r="AI74" s="3" t="s">
        <v>3810</v>
      </c>
      <c r="AK74" s="16">
        <f t="shared" si="5"/>
        <v>-23.129999999999882</v>
      </c>
      <c r="AL74" t="str">
        <f t="shared" si="6"/>
        <v xml:space="preserve">  </v>
      </c>
      <c r="AN74" s="23">
        <f t="shared" si="7"/>
        <v>-0.26140353358772511</v>
      </c>
      <c r="AQ74" s="25">
        <f t="shared" si="8"/>
        <v>0.60310933383016074</v>
      </c>
      <c r="AR74" s="41">
        <f t="shared" si="9"/>
        <v>1.6580741565535215</v>
      </c>
    </row>
    <row r="75" spans="1:44" x14ac:dyDescent="0.25">
      <c r="A75" s="3" t="s">
        <v>856</v>
      </c>
      <c r="B75" s="4" t="s">
        <v>4692</v>
      </c>
      <c r="C75" s="3" t="s">
        <v>42</v>
      </c>
      <c r="D75" s="3" t="s">
        <v>380</v>
      </c>
      <c r="E75" s="3" t="s">
        <v>4693</v>
      </c>
      <c r="F75" s="3" t="s">
        <v>925</v>
      </c>
      <c r="G75" s="3" t="s">
        <v>42</v>
      </c>
      <c r="H75" s="5" t="s">
        <v>46</v>
      </c>
      <c r="I75" s="3" t="s">
        <v>46</v>
      </c>
      <c r="J75" s="3" t="s">
        <v>47</v>
      </c>
      <c r="K75" s="3" t="s">
        <v>143</v>
      </c>
      <c r="L75" s="5" t="s">
        <v>47</v>
      </c>
      <c r="M75" s="3" t="s">
        <v>47</v>
      </c>
      <c r="N75" s="3" t="s">
        <v>47</v>
      </c>
      <c r="O75" s="3" t="s">
        <v>38</v>
      </c>
      <c r="P75" s="5" t="s">
        <v>46</v>
      </c>
      <c r="Q75" s="3" t="s">
        <v>47</v>
      </c>
      <c r="R75" s="3" t="s">
        <v>47</v>
      </c>
      <c r="S75" s="3" t="s">
        <v>50</v>
      </c>
      <c r="T75" s="5" t="s">
        <v>46</v>
      </c>
      <c r="U75" s="3" t="s">
        <v>47</v>
      </c>
      <c r="V75" s="3" t="s">
        <v>47</v>
      </c>
      <c r="W75" s="3" t="s">
        <v>176</v>
      </c>
      <c r="X75" s="5" t="s">
        <v>61</v>
      </c>
      <c r="Y75" s="3" t="s">
        <v>47</v>
      </c>
      <c r="Z75" s="3" t="s">
        <v>47</v>
      </c>
      <c r="AA75" s="3" t="s">
        <v>121</v>
      </c>
      <c r="AB75" s="5" t="s">
        <v>46</v>
      </c>
      <c r="AC75" s="3" t="s">
        <v>47</v>
      </c>
      <c r="AD75" s="3" t="s">
        <v>47</v>
      </c>
      <c r="AE75" s="3" t="s">
        <v>176</v>
      </c>
      <c r="AF75" s="5" t="s">
        <v>208</v>
      </c>
      <c r="AG75" s="3" t="s">
        <v>184</v>
      </c>
      <c r="AH75" s="5" t="s">
        <v>4694</v>
      </c>
      <c r="AI75" s="9" t="s">
        <v>4695</v>
      </c>
      <c r="AK75" s="16">
        <f t="shared" si="5"/>
        <v>-180.38999999999987</v>
      </c>
      <c r="AL75" t="str">
        <f t="shared" si="6"/>
        <v xml:space="preserve">  </v>
      </c>
      <c r="AN75" s="23">
        <f t="shared" si="7"/>
        <v>-2.0342521361700978</v>
      </c>
      <c r="AQ75" s="25">
        <f t="shared" si="8"/>
        <v>0.97903690982430658</v>
      </c>
      <c r="AR75" s="41">
        <f t="shared" si="9"/>
        <v>1.0214119508318182</v>
      </c>
    </row>
    <row r="76" spans="1:44" x14ac:dyDescent="0.25">
      <c r="A76" s="3" t="s">
        <v>489</v>
      </c>
      <c r="B76" s="4" t="s">
        <v>4696</v>
      </c>
      <c r="C76" s="3" t="s">
        <v>63</v>
      </c>
      <c r="D76" s="3" t="s">
        <v>380</v>
      </c>
      <c r="E76" s="3" t="s">
        <v>42</v>
      </c>
      <c r="F76" s="3" t="s">
        <v>80</v>
      </c>
      <c r="G76" s="3" t="s">
        <v>42</v>
      </c>
      <c r="H76" s="5" t="s">
        <v>46</v>
      </c>
      <c r="I76" s="3" t="s">
        <v>46</v>
      </c>
      <c r="J76" s="3" t="s">
        <v>46</v>
      </c>
      <c r="K76" s="3" t="s">
        <v>143</v>
      </c>
      <c r="L76" s="5" t="s">
        <v>48</v>
      </c>
      <c r="M76" s="3" t="s">
        <v>47</v>
      </c>
      <c r="N76" s="3" t="s">
        <v>47</v>
      </c>
      <c r="O76" s="3" t="s">
        <v>38</v>
      </c>
      <c r="P76" s="5" t="s">
        <v>46</v>
      </c>
      <c r="Q76" s="3" t="s">
        <v>86</v>
      </c>
      <c r="R76" s="3" t="s">
        <v>47</v>
      </c>
      <c r="S76" s="3" t="s">
        <v>50</v>
      </c>
      <c r="T76" s="5" t="s">
        <v>47</v>
      </c>
      <c r="U76" s="3" t="s">
        <v>47</v>
      </c>
      <c r="V76" s="3" t="s">
        <v>47</v>
      </c>
      <c r="W76" s="3" t="s">
        <v>176</v>
      </c>
      <c r="X76" s="5" t="s">
        <v>40</v>
      </c>
      <c r="Y76" s="3" t="s">
        <v>47</v>
      </c>
      <c r="Z76" s="3" t="s">
        <v>47</v>
      </c>
      <c r="AA76" s="3" t="s">
        <v>121</v>
      </c>
      <c r="AB76" s="5" t="s">
        <v>2525</v>
      </c>
      <c r="AC76" s="3" t="s">
        <v>47</v>
      </c>
      <c r="AD76" s="3" t="s">
        <v>47</v>
      </c>
      <c r="AE76" s="3" t="s">
        <v>176</v>
      </c>
      <c r="AF76" s="5" t="s">
        <v>3123</v>
      </c>
      <c r="AG76" s="3" t="s">
        <v>184</v>
      </c>
      <c r="AH76" s="5" t="s">
        <v>4697</v>
      </c>
      <c r="AI76" s="3" t="s">
        <v>42</v>
      </c>
      <c r="AK76" s="16">
        <f t="shared" si="5"/>
        <v>0</v>
      </c>
      <c r="AL76" t="str">
        <f t="shared" si="6"/>
        <v xml:space="preserve">  </v>
      </c>
      <c r="AN76" s="23">
        <f t="shared" si="7"/>
        <v>-6.5071546658767828E-4</v>
      </c>
      <c r="AQ76" s="25">
        <f t="shared" si="8"/>
        <v>0.50025959789381269</v>
      </c>
      <c r="AR76" s="41">
        <f t="shared" si="9"/>
        <v>1.9989621472735131</v>
      </c>
    </row>
    <row r="77" spans="1:44" x14ac:dyDescent="0.25">
      <c r="A77" s="3" t="s">
        <v>493</v>
      </c>
      <c r="B77" s="4" t="s">
        <v>4698</v>
      </c>
      <c r="C77" s="3" t="s">
        <v>63</v>
      </c>
      <c r="D77" s="3" t="s">
        <v>380</v>
      </c>
      <c r="E77" s="3" t="s">
        <v>42</v>
      </c>
      <c r="F77" s="3" t="s">
        <v>80</v>
      </c>
      <c r="G77" s="3" t="s">
        <v>42</v>
      </c>
      <c r="H77" s="5" t="s">
        <v>46</v>
      </c>
      <c r="I77" s="3" t="s">
        <v>46</v>
      </c>
      <c r="J77" s="3" t="s">
        <v>47</v>
      </c>
      <c r="K77" s="3" t="s">
        <v>143</v>
      </c>
      <c r="L77" s="5" t="s">
        <v>61</v>
      </c>
      <c r="M77" s="3" t="s">
        <v>47</v>
      </c>
      <c r="N77" s="3" t="s">
        <v>47</v>
      </c>
      <c r="O77" s="3" t="s">
        <v>38</v>
      </c>
      <c r="P77" s="5" t="s">
        <v>46</v>
      </c>
      <c r="Q77" s="3" t="s">
        <v>86</v>
      </c>
      <c r="R77" s="3" t="s">
        <v>47</v>
      </c>
      <c r="S77" s="3" t="s">
        <v>50</v>
      </c>
      <c r="T77" s="5" t="s">
        <v>47</v>
      </c>
      <c r="U77" s="3" t="s">
        <v>47</v>
      </c>
      <c r="V77" s="3" t="s">
        <v>47</v>
      </c>
      <c r="W77" s="3" t="s">
        <v>176</v>
      </c>
      <c r="X77" s="5" t="s">
        <v>46</v>
      </c>
      <c r="Y77" s="3" t="s">
        <v>47</v>
      </c>
      <c r="Z77" s="3" t="s">
        <v>47</v>
      </c>
      <c r="AA77" s="3" t="s">
        <v>121</v>
      </c>
      <c r="AB77" s="5" t="s">
        <v>47</v>
      </c>
      <c r="AC77" s="3" t="s">
        <v>47</v>
      </c>
      <c r="AD77" s="3" t="s">
        <v>47</v>
      </c>
      <c r="AE77" s="3" t="s">
        <v>176</v>
      </c>
      <c r="AF77" s="5" t="s">
        <v>297</v>
      </c>
      <c r="AG77" s="3" t="s">
        <v>184</v>
      </c>
      <c r="AH77" s="5" t="s">
        <v>4699</v>
      </c>
      <c r="AI77" s="3" t="s">
        <v>42</v>
      </c>
      <c r="AK77" s="16">
        <f t="shared" si="5"/>
        <v>0</v>
      </c>
      <c r="AL77" t="str">
        <f t="shared" si="6"/>
        <v xml:space="preserve">  </v>
      </c>
      <c r="AN77" s="23">
        <f t="shared" si="7"/>
        <v>-6.5071546658767828E-4</v>
      </c>
      <c r="AQ77" s="25">
        <f t="shared" si="8"/>
        <v>0.50025959789381269</v>
      </c>
      <c r="AR77" s="41">
        <f t="shared" si="9"/>
        <v>1.9989621472735131</v>
      </c>
    </row>
    <row r="78" spans="1:44" x14ac:dyDescent="0.25">
      <c r="A78" s="3" t="s">
        <v>497</v>
      </c>
      <c r="B78" s="4" t="s">
        <v>4700</v>
      </c>
      <c r="C78" s="3" t="s">
        <v>42</v>
      </c>
      <c r="D78" s="3" t="s">
        <v>354</v>
      </c>
      <c r="E78" s="3" t="s">
        <v>4701</v>
      </c>
      <c r="F78" s="3" t="s">
        <v>1353</v>
      </c>
      <c r="G78" s="3" t="s">
        <v>42</v>
      </c>
      <c r="H78" s="5" t="s">
        <v>46</v>
      </c>
      <c r="I78" s="3" t="s">
        <v>47</v>
      </c>
      <c r="J78" s="3" t="s">
        <v>47</v>
      </c>
      <c r="K78" s="3" t="s">
        <v>138</v>
      </c>
      <c r="L78" s="5" t="s">
        <v>46</v>
      </c>
      <c r="M78" s="3" t="s">
        <v>2525</v>
      </c>
      <c r="N78" s="3" t="s">
        <v>47</v>
      </c>
      <c r="O78" s="3" t="s">
        <v>38</v>
      </c>
      <c r="P78" s="5" t="s">
        <v>40</v>
      </c>
      <c r="Q78" s="3" t="s">
        <v>47</v>
      </c>
      <c r="R78" s="3" t="s">
        <v>47</v>
      </c>
      <c r="S78" s="3" t="s">
        <v>240</v>
      </c>
      <c r="T78" s="5" t="s">
        <v>46</v>
      </c>
      <c r="U78" s="3" t="s">
        <v>47</v>
      </c>
      <c r="V78" s="3" t="s">
        <v>47</v>
      </c>
      <c r="W78" s="3" t="s">
        <v>176</v>
      </c>
      <c r="X78" s="5" t="s">
        <v>48</v>
      </c>
      <c r="Y78" s="3" t="s">
        <v>47</v>
      </c>
      <c r="Z78" s="3" t="s">
        <v>47</v>
      </c>
      <c r="AA78" s="3" t="s">
        <v>212</v>
      </c>
      <c r="AB78" s="5" t="s">
        <v>47</v>
      </c>
      <c r="AC78" s="3" t="s">
        <v>47</v>
      </c>
      <c r="AD78" s="3" t="s">
        <v>47</v>
      </c>
      <c r="AE78" s="3" t="s">
        <v>176</v>
      </c>
      <c r="AF78" s="5" t="s">
        <v>3140</v>
      </c>
      <c r="AG78" s="3" t="s">
        <v>260</v>
      </c>
      <c r="AH78" s="5" t="s">
        <v>4702</v>
      </c>
      <c r="AI78" s="3" t="s">
        <v>4703</v>
      </c>
      <c r="AK78" s="16">
        <f t="shared" si="5"/>
        <v>-109.61000000000013</v>
      </c>
      <c r="AL78" t="str">
        <f t="shared" si="6"/>
        <v xml:space="preserve">  </v>
      </c>
      <c r="AN78" s="23">
        <f t="shared" si="7"/>
        <v>-1.2363237113272902</v>
      </c>
      <c r="AQ78" s="25">
        <f t="shared" si="8"/>
        <v>0.89183086961725466</v>
      </c>
      <c r="AR78" s="41">
        <f t="shared" si="9"/>
        <v>1.1212888385767226</v>
      </c>
    </row>
    <row r="79" spans="1:44" x14ac:dyDescent="0.25">
      <c r="A79" s="3" t="s">
        <v>91</v>
      </c>
      <c r="B79" s="4" t="s">
        <v>646</v>
      </c>
      <c r="C79" s="3" t="s">
        <v>42</v>
      </c>
      <c r="D79" s="3" t="s">
        <v>426</v>
      </c>
      <c r="E79" s="3" t="s">
        <v>4704</v>
      </c>
      <c r="F79" s="3" t="s">
        <v>1869</v>
      </c>
      <c r="G79" s="3" t="s">
        <v>42</v>
      </c>
      <c r="H79" s="5" t="s">
        <v>46</v>
      </c>
      <c r="I79" s="3" t="s">
        <v>47</v>
      </c>
      <c r="J79" s="3" t="s">
        <v>47</v>
      </c>
      <c r="K79" s="3" t="s">
        <v>143</v>
      </c>
      <c r="L79" s="5" t="s">
        <v>47</v>
      </c>
      <c r="M79" s="3" t="s">
        <v>47</v>
      </c>
      <c r="N79" s="3" t="s">
        <v>47</v>
      </c>
      <c r="O79" s="3" t="s">
        <v>38</v>
      </c>
      <c r="P79" s="5" t="s">
        <v>86</v>
      </c>
      <c r="Q79" s="3" t="s">
        <v>47</v>
      </c>
      <c r="R79" s="3" t="s">
        <v>47</v>
      </c>
      <c r="S79" s="3" t="s">
        <v>50</v>
      </c>
      <c r="T79" s="5" t="s">
        <v>61</v>
      </c>
      <c r="U79" s="3" t="s">
        <v>47</v>
      </c>
      <c r="V79" s="3" t="s">
        <v>47</v>
      </c>
      <c r="W79" s="3" t="s">
        <v>176</v>
      </c>
      <c r="X79" s="5" t="s">
        <v>61</v>
      </c>
      <c r="Y79" s="3" t="s">
        <v>47</v>
      </c>
      <c r="Z79" s="3" t="s">
        <v>47</v>
      </c>
      <c r="AA79" s="3" t="s">
        <v>121</v>
      </c>
      <c r="AB79" s="5" t="s">
        <v>2525</v>
      </c>
      <c r="AC79" s="3" t="s">
        <v>47</v>
      </c>
      <c r="AD79" s="3" t="s">
        <v>47</v>
      </c>
      <c r="AE79" s="3" t="s">
        <v>176</v>
      </c>
      <c r="AF79" s="5" t="s">
        <v>4705</v>
      </c>
      <c r="AG79" s="3" t="s">
        <v>184</v>
      </c>
      <c r="AH79" s="5" t="s">
        <v>4706</v>
      </c>
      <c r="AI79" s="3" t="s">
        <v>4707</v>
      </c>
      <c r="AK79" s="16">
        <f t="shared" si="5"/>
        <v>-79.480000000000018</v>
      </c>
      <c r="AL79" t="str">
        <f t="shared" si="6"/>
        <v xml:space="preserve">  </v>
      </c>
      <c r="AN79" s="23">
        <f t="shared" si="7"/>
        <v>-0.89665737280632452</v>
      </c>
      <c r="AQ79" s="25">
        <f t="shared" si="8"/>
        <v>0.81504911332304564</v>
      </c>
      <c r="AR79" s="41">
        <f t="shared" si="9"/>
        <v>1.2269199286934858</v>
      </c>
    </row>
    <row r="80" spans="1:44" x14ac:dyDescent="0.25">
      <c r="A80" s="3" t="s">
        <v>124</v>
      </c>
      <c r="B80" s="4" t="s">
        <v>3328</v>
      </c>
      <c r="C80" s="3" t="s">
        <v>42</v>
      </c>
      <c r="D80" s="3" t="s">
        <v>515</v>
      </c>
      <c r="E80" s="3" t="s">
        <v>4708</v>
      </c>
      <c r="F80" s="3" t="s">
        <v>1598</v>
      </c>
      <c r="G80" s="3" t="s">
        <v>42</v>
      </c>
      <c r="H80" s="5" t="s">
        <v>47</v>
      </c>
      <c r="I80" s="3" t="s">
        <v>47</v>
      </c>
      <c r="J80" s="3" t="s">
        <v>47</v>
      </c>
      <c r="K80" s="3" t="s">
        <v>143</v>
      </c>
      <c r="L80" s="5" t="s">
        <v>61</v>
      </c>
      <c r="M80" s="3" t="s">
        <v>47</v>
      </c>
      <c r="N80" s="3" t="s">
        <v>47</v>
      </c>
      <c r="O80" s="3" t="s">
        <v>38</v>
      </c>
      <c r="P80" s="5" t="s">
        <v>40</v>
      </c>
      <c r="Q80" s="3" t="s">
        <v>47</v>
      </c>
      <c r="R80" s="3" t="s">
        <v>47</v>
      </c>
      <c r="S80" s="3" t="s">
        <v>50</v>
      </c>
      <c r="T80" s="5" t="s">
        <v>61</v>
      </c>
      <c r="U80" s="3" t="s">
        <v>47</v>
      </c>
      <c r="V80" s="3" t="s">
        <v>47</v>
      </c>
      <c r="W80" s="3" t="s">
        <v>176</v>
      </c>
      <c r="X80" s="5" t="s">
        <v>47</v>
      </c>
      <c r="Y80" s="3" t="s">
        <v>47</v>
      </c>
      <c r="Z80" s="3" t="s">
        <v>47</v>
      </c>
      <c r="AA80" s="3" t="s">
        <v>121</v>
      </c>
      <c r="AB80" s="5" t="s">
        <v>61</v>
      </c>
      <c r="AC80" s="3" t="s">
        <v>47</v>
      </c>
      <c r="AD80" s="3" t="s">
        <v>47</v>
      </c>
      <c r="AE80" s="3" t="s">
        <v>176</v>
      </c>
      <c r="AF80" s="5" t="s">
        <v>113</v>
      </c>
      <c r="AG80" s="3" t="s">
        <v>184</v>
      </c>
      <c r="AH80" s="5" t="s">
        <v>4709</v>
      </c>
      <c r="AI80" s="3" t="s">
        <v>4710</v>
      </c>
      <c r="AK80" s="16">
        <f t="shared" si="5"/>
        <v>-59.519999999999982</v>
      </c>
      <c r="AL80" t="str">
        <f t="shared" si="6"/>
        <v xml:space="preserve">  </v>
      </c>
      <c r="AN80" s="23">
        <f t="shared" si="7"/>
        <v>-0.67164110606624927</v>
      </c>
      <c r="AQ80" s="25">
        <f t="shared" si="8"/>
        <v>0.74909389865218123</v>
      </c>
      <c r="AR80" s="41">
        <f t="shared" si="9"/>
        <v>1.3349461286485786</v>
      </c>
    </row>
    <row r="81" spans="1:44" x14ac:dyDescent="0.25">
      <c r="A81" s="3" t="s">
        <v>263</v>
      </c>
      <c r="B81" s="4" t="s">
        <v>4711</v>
      </c>
      <c r="C81" s="3" t="s">
        <v>491</v>
      </c>
      <c r="D81" s="3" t="s">
        <v>1260</v>
      </c>
      <c r="E81" s="3" t="s">
        <v>42</v>
      </c>
      <c r="F81" s="3" t="s">
        <v>80</v>
      </c>
      <c r="G81" s="3" t="s">
        <v>42</v>
      </c>
      <c r="H81" s="5" t="s">
        <v>46</v>
      </c>
      <c r="I81" s="3" t="s">
        <v>47</v>
      </c>
      <c r="J81" s="3" t="s">
        <v>47</v>
      </c>
      <c r="K81" s="3" t="s">
        <v>143</v>
      </c>
      <c r="L81" s="5" t="s">
        <v>47</v>
      </c>
      <c r="M81" s="3" t="s">
        <v>47</v>
      </c>
      <c r="N81" s="3" t="s">
        <v>47</v>
      </c>
      <c r="O81" s="3" t="s">
        <v>38</v>
      </c>
      <c r="P81" s="5" t="s">
        <v>40</v>
      </c>
      <c r="Q81" s="3" t="s">
        <v>47</v>
      </c>
      <c r="R81" s="3" t="s">
        <v>47</v>
      </c>
      <c r="S81" s="3" t="s">
        <v>50</v>
      </c>
      <c r="T81" s="5" t="s">
        <v>46</v>
      </c>
      <c r="U81" s="3" t="s">
        <v>47</v>
      </c>
      <c r="V81" s="3" t="s">
        <v>47</v>
      </c>
      <c r="W81" s="3" t="s">
        <v>176</v>
      </c>
      <c r="X81" s="5" t="s">
        <v>47</v>
      </c>
      <c r="Y81" s="3" t="s">
        <v>47</v>
      </c>
      <c r="Z81" s="3" t="s">
        <v>47</v>
      </c>
      <c r="AA81" s="3" t="s">
        <v>121</v>
      </c>
      <c r="AB81" s="5" t="s">
        <v>2524</v>
      </c>
      <c r="AC81" s="3" t="s">
        <v>47</v>
      </c>
      <c r="AD81" s="3" t="s">
        <v>47</v>
      </c>
      <c r="AE81" s="3" t="s">
        <v>176</v>
      </c>
      <c r="AF81" s="5" t="s">
        <v>3742</v>
      </c>
      <c r="AG81" s="3" t="s">
        <v>184</v>
      </c>
      <c r="AH81" s="5" t="s">
        <v>4712</v>
      </c>
      <c r="AI81" s="3" t="s">
        <v>42</v>
      </c>
      <c r="AK81" s="16">
        <f t="shared" si="5"/>
        <v>0</v>
      </c>
      <c r="AL81" t="str">
        <f t="shared" si="6"/>
        <v xml:space="preserve">  </v>
      </c>
      <c r="AN81" s="23">
        <f t="shared" si="7"/>
        <v>-6.5071546658767828E-4</v>
      </c>
      <c r="AQ81" s="25">
        <f t="shared" si="8"/>
        <v>0.50025959789381269</v>
      </c>
      <c r="AR81" s="41">
        <f t="shared" si="9"/>
        <v>1.9989621472735131</v>
      </c>
    </row>
    <row r="82" spans="1:44" x14ac:dyDescent="0.25">
      <c r="A82" s="3" t="s">
        <v>212</v>
      </c>
      <c r="B82" s="4" t="s">
        <v>4713</v>
      </c>
      <c r="C82" s="3" t="s">
        <v>63</v>
      </c>
      <c r="D82" s="3" t="s">
        <v>380</v>
      </c>
      <c r="E82" s="3" t="s">
        <v>42</v>
      </c>
      <c r="F82" s="3" t="s">
        <v>80</v>
      </c>
      <c r="G82" s="3" t="s">
        <v>42</v>
      </c>
      <c r="H82" s="5" t="s">
        <v>47</v>
      </c>
      <c r="I82" s="3" t="s">
        <v>47</v>
      </c>
      <c r="J82" s="3" t="s">
        <v>47</v>
      </c>
      <c r="K82" s="3" t="s">
        <v>143</v>
      </c>
      <c r="L82" s="5" t="s">
        <v>46</v>
      </c>
      <c r="M82" s="3" t="s">
        <v>40</v>
      </c>
      <c r="N82" s="3" t="s">
        <v>47</v>
      </c>
      <c r="O82" s="3" t="s">
        <v>38</v>
      </c>
      <c r="P82" s="5" t="s">
        <v>40</v>
      </c>
      <c r="Q82" s="3" t="s">
        <v>47</v>
      </c>
      <c r="R82" s="3" t="s">
        <v>47</v>
      </c>
      <c r="S82" s="3" t="s">
        <v>50</v>
      </c>
      <c r="T82" s="5" t="s">
        <v>46</v>
      </c>
      <c r="U82" s="3" t="s">
        <v>47</v>
      </c>
      <c r="V82" s="3" t="s">
        <v>47</v>
      </c>
      <c r="W82" s="3" t="s">
        <v>176</v>
      </c>
      <c r="X82" s="5" t="s">
        <v>47</v>
      </c>
      <c r="Y82" s="3" t="s">
        <v>47</v>
      </c>
      <c r="Z82" s="3" t="s">
        <v>47</v>
      </c>
      <c r="AA82" s="3" t="s">
        <v>121</v>
      </c>
      <c r="AB82" s="5" t="s">
        <v>47</v>
      </c>
      <c r="AC82" s="3" t="s">
        <v>47</v>
      </c>
      <c r="AD82" s="3" t="s">
        <v>47</v>
      </c>
      <c r="AE82" s="3" t="s">
        <v>176</v>
      </c>
      <c r="AF82" s="5" t="s">
        <v>108</v>
      </c>
      <c r="AG82" s="3" t="s">
        <v>184</v>
      </c>
      <c r="AH82" s="5" t="s">
        <v>4714</v>
      </c>
      <c r="AI82" s="3" t="s">
        <v>42</v>
      </c>
      <c r="AK82" s="16">
        <f t="shared" si="5"/>
        <v>0</v>
      </c>
      <c r="AL82" t="str">
        <f t="shared" si="6"/>
        <v xml:space="preserve">  </v>
      </c>
      <c r="AN82" s="23">
        <f t="shared" si="7"/>
        <v>-6.5071546658767828E-4</v>
      </c>
      <c r="AQ82" s="25">
        <f t="shared" si="8"/>
        <v>0.50025959789381269</v>
      </c>
      <c r="AR82" s="41">
        <f t="shared" si="9"/>
        <v>1.9989621472735131</v>
      </c>
    </row>
    <row r="83" spans="1:44" x14ac:dyDescent="0.25">
      <c r="A83" s="3" t="s">
        <v>60</v>
      </c>
      <c r="B83" s="4" t="s">
        <v>3556</v>
      </c>
      <c r="C83" s="3" t="s">
        <v>278</v>
      </c>
      <c r="D83" s="3" t="s">
        <v>140</v>
      </c>
      <c r="E83" s="3" t="s">
        <v>4715</v>
      </c>
      <c r="F83" s="3" t="s">
        <v>2911</v>
      </c>
      <c r="G83" s="3" t="s">
        <v>42</v>
      </c>
      <c r="H83" s="5" t="s">
        <v>46</v>
      </c>
      <c r="I83" s="3" t="s">
        <v>47</v>
      </c>
      <c r="J83" s="3" t="s">
        <v>47</v>
      </c>
      <c r="K83" s="3" t="s">
        <v>143</v>
      </c>
      <c r="L83" s="5" t="s">
        <v>47</v>
      </c>
      <c r="M83" s="3" t="s">
        <v>47</v>
      </c>
      <c r="N83" s="3" t="s">
        <v>47</v>
      </c>
      <c r="O83" s="3" t="s">
        <v>38</v>
      </c>
      <c r="P83" s="5" t="s">
        <v>48</v>
      </c>
      <c r="Q83" s="3" t="s">
        <v>47</v>
      </c>
      <c r="R83" s="3" t="s">
        <v>47</v>
      </c>
      <c r="S83" s="3" t="s">
        <v>571</v>
      </c>
      <c r="T83" s="5" t="s">
        <v>47</v>
      </c>
      <c r="U83" s="3" t="s">
        <v>47</v>
      </c>
      <c r="V83" s="3" t="s">
        <v>47</v>
      </c>
      <c r="W83" s="3" t="s">
        <v>176</v>
      </c>
      <c r="X83" s="5" t="s">
        <v>47</v>
      </c>
      <c r="Y83" s="3" t="s">
        <v>47</v>
      </c>
      <c r="Z83" s="3" t="s">
        <v>47</v>
      </c>
      <c r="AA83" s="3" t="s">
        <v>121</v>
      </c>
      <c r="AB83" s="5" t="s">
        <v>47</v>
      </c>
      <c r="AC83" s="3" t="s">
        <v>47</v>
      </c>
      <c r="AD83" s="3" t="s">
        <v>47</v>
      </c>
      <c r="AE83" s="3" t="s">
        <v>176</v>
      </c>
      <c r="AF83" s="5" t="s">
        <v>83</v>
      </c>
      <c r="AG83" s="3" t="s">
        <v>567</v>
      </c>
      <c r="AH83" s="5" t="s">
        <v>4716</v>
      </c>
      <c r="AI83" s="3" t="s">
        <v>4717</v>
      </c>
      <c r="AK83" s="16">
        <f t="shared" si="5"/>
        <v>-53.539999999999964</v>
      </c>
      <c r="AL83" t="str">
        <f t="shared" si="6"/>
        <v xml:space="preserve">  </v>
      </c>
      <c r="AN83" s="23">
        <f t="shared" si="7"/>
        <v>-0.6042264129246836</v>
      </c>
      <c r="AQ83" s="25">
        <f t="shared" si="8"/>
        <v>0.72715343866809601</v>
      </c>
      <c r="AR83" s="41">
        <f t="shared" si="9"/>
        <v>1.375225567016046</v>
      </c>
    </row>
    <row r="84" spans="1:44" x14ac:dyDescent="0.25">
      <c r="A84" s="3" t="s">
        <v>80</v>
      </c>
      <c r="B84" s="4" t="s">
        <v>4718</v>
      </c>
      <c r="C84" s="3" t="s">
        <v>42</v>
      </c>
      <c r="D84" s="3" t="s">
        <v>1103</v>
      </c>
      <c r="E84" s="3" t="s">
        <v>4719</v>
      </c>
      <c r="F84" s="3" t="s">
        <v>80</v>
      </c>
      <c r="G84" s="3" t="s">
        <v>111</v>
      </c>
      <c r="H84" s="5" t="s">
        <v>46</v>
      </c>
      <c r="I84" s="3" t="s">
        <v>46</v>
      </c>
      <c r="J84" s="3" t="s">
        <v>46</v>
      </c>
      <c r="K84" s="3" t="s">
        <v>131</v>
      </c>
      <c r="L84" s="5" t="s">
        <v>46</v>
      </c>
      <c r="M84" s="3" t="s">
        <v>46</v>
      </c>
      <c r="N84" s="3" t="s">
        <v>2519</v>
      </c>
      <c r="O84" s="3" t="s">
        <v>188</v>
      </c>
      <c r="P84" s="5" t="s">
        <v>46</v>
      </c>
      <c r="Q84" s="3" t="s">
        <v>46</v>
      </c>
      <c r="R84" s="3" t="s">
        <v>46</v>
      </c>
      <c r="S84" s="3" t="s">
        <v>50</v>
      </c>
      <c r="T84" s="5" t="s">
        <v>46</v>
      </c>
      <c r="U84" s="3" t="s">
        <v>47</v>
      </c>
      <c r="V84" s="3" t="s">
        <v>47</v>
      </c>
      <c r="W84" s="3" t="s">
        <v>176</v>
      </c>
      <c r="X84" s="5" t="s">
        <v>46</v>
      </c>
      <c r="Y84" s="3" t="s">
        <v>46</v>
      </c>
      <c r="Z84" s="3" t="s">
        <v>47</v>
      </c>
      <c r="AA84" s="3" t="s">
        <v>121</v>
      </c>
      <c r="AB84" s="5" t="s">
        <v>46</v>
      </c>
      <c r="AC84" s="3" t="s">
        <v>46</v>
      </c>
      <c r="AD84" s="3" t="s">
        <v>46</v>
      </c>
      <c r="AE84" s="3" t="s">
        <v>361</v>
      </c>
      <c r="AF84" s="5" t="s">
        <v>4720</v>
      </c>
      <c r="AG84" s="3" t="s">
        <v>1840</v>
      </c>
      <c r="AH84" s="5" t="s">
        <v>80</v>
      </c>
      <c r="AI84" s="3" t="s">
        <v>80</v>
      </c>
    </row>
    <row r="85" spans="1:44" x14ac:dyDescent="0.25">
      <c r="A85" s="67" t="s">
        <v>4721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</row>
    <row r="86" spans="1:44" x14ac:dyDescent="0.25">
      <c r="A86" s="66" t="s">
        <v>162</v>
      </c>
      <c r="B86" s="66"/>
      <c r="C86" s="66"/>
      <c r="D86" s="66"/>
      <c r="E86" s="66"/>
      <c r="F86" s="66"/>
      <c r="G86" s="66"/>
      <c r="H86" s="66"/>
    </row>
    <row r="90" spans="1:44" x14ac:dyDescent="0.25">
      <c r="A90" t="s">
        <v>42</v>
      </c>
      <c r="B90" t="s">
        <v>42</v>
      </c>
      <c r="C90" t="s">
        <v>42</v>
      </c>
      <c r="D90" t="s">
        <v>42</v>
      </c>
      <c r="E90" t="s">
        <v>42</v>
      </c>
      <c r="F90" t="s">
        <v>42</v>
      </c>
      <c r="G90" t="s">
        <v>42</v>
      </c>
      <c r="H90" t="s">
        <v>42</v>
      </c>
      <c r="I90" t="s">
        <v>42</v>
      </c>
      <c r="J90" t="s">
        <v>42</v>
      </c>
      <c r="K90" t="s">
        <v>42</v>
      </c>
      <c r="L90" t="s">
        <v>42</v>
      </c>
      <c r="M90" t="s">
        <v>42</v>
      </c>
      <c r="N90" t="s">
        <v>42</v>
      </c>
      <c r="O90" t="s">
        <v>42</v>
      </c>
      <c r="P90" t="s">
        <v>42</v>
      </c>
      <c r="Q90" t="s">
        <v>42</v>
      </c>
      <c r="R90" t="s">
        <v>42</v>
      </c>
      <c r="S90" t="s">
        <v>42</v>
      </c>
      <c r="T90" t="s">
        <v>42</v>
      </c>
      <c r="U90" t="s">
        <v>42</v>
      </c>
      <c r="V90" t="s">
        <v>42</v>
      </c>
      <c r="W90" t="s">
        <v>42</v>
      </c>
      <c r="X90" t="s">
        <v>42</v>
      </c>
      <c r="Y90" t="s">
        <v>42</v>
      </c>
      <c r="Z90" t="s">
        <v>42</v>
      </c>
      <c r="AA90" t="s">
        <v>42</v>
      </c>
      <c r="AB90" t="s">
        <v>42</v>
      </c>
      <c r="AC90" t="s">
        <v>42</v>
      </c>
      <c r="AD90" t="s">
        <v>42</v>
      </c>
      <c r="AE90" t="s">
        <v>42</v>
      </c>
      <c r="AF90" t="s">
        <v>42</v>
      </c>
      <c r="AG90" t="s">
        <v>42</v>
      </c>
      <c r="AH90" t="s">
        <v>42</v>
      </c>
      <c r="AI90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5:AI85"/>
    <mergeCell ref="A86:H86"/>
    <mergeCell ref="P2:S2"/>
    <mergeCell ref="T2:W2"/>
    <mergeCell ref="X2:AA2"/>
    <mergeCell ref="AB2:AE2"/>
    <mergeCell ref="AF2:AG2"/>
    <mergeCell ref="AH2:AH4"/>
  </mergeCells>
  <conditionalFormatting sqref="AK5:AK83">
    <cfRule type="cellIs" dxfId="26" priority="3" operator="lessThan">
      <formula>200</formula>
    </cfRule>
    <cfRule type="cellIs" dxfId="25" priority="4" operator="between">
      <formula>200</formula>
      <formula>300</formula>
    </cfRule>
    <cfRule type="cellIs" dxfId="24" priority="5" operator="between">
      <formula>300</formula>
      <formula>400</formula>
    </cfRule>
    <cfRule type="cellIs" dxfId="23" priority="6" operator="greaterThan">
      <formula>400</formula>
    </cfRule>
  </conditionalFormatting>
  <conditionalFormatting sqref="AN5:AN83">
    <cfRule type="cellIs" dxfId="22" priority="9" operator="lessThan">
      <formula>2</formula>
    </cfRule>
    <cfRule type="cellIs" dxfId="21" priority="10" operator="between">
      <formula>2</formula>
      <formula>3</formula>
    </cfRule>
    <cfRule type="cellIs" dxfId="20" priority="11" operator="between">
      <formula>3</formula>
      <formula>100</formula>
    </cfRule>
  </conditionalFormatting>
  <conditionalFormatting sqref="AQ5:AQ83">
    <cfRule type="cellIs" dxfId="19" priority="1" operator="lessThan">
      <formula>0.01</formula>
    </cfRule>
    <cfRule type="cellIs" dxfId="18" priority="2" operator="between">
      <formula>0.01</formula>
      <formula>0.02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D43D-7E56-40AC-BF3C-98D3ECDC22BA}">
  <dimension ref="A1:AR54"/>
  <sheetViews>
    <sheetView topLeftCell="D1" workbookViewId="0">
      <selection activeCell="AR5" sqref="AQ4:AR5"/>
    </sheetView>
  </sheetViews>
  <sheetFormatPr defaultRowHeight="15" x14ac:dyDescent="0.25"/>
  <cols>
    <col min="1" max="1" width="5.5703125" customWidth="1"/>
    <col min="2" max="2" width="20.285156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6.1406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4722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174</v>
      </c>
      <c r="U3" s="2" t="s">
        <v>23</v>
      </c>
      <c r="V3" s="2" t="s">
        <v>351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6483</v>
      </c>
      <c r="AC3" s="2" t="s">
        <v>2495</v>
      </c>
      <c r="AD3" s="2" t="s">
        <v>2504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198</v>
      </c>
      <c r="C5" s="3" t="s">
        <v>42</v>
      </c>
      <c r="D5" s="3" t="s">
        <v>186</v>
      </c>
      <c r="E5" s="3" t="s">
        <v>4723</v>
      </c>
      <c r="F5" s="3" t="s">
        <v>48</v>
      </c>
      <c r="G5" s="3" t="s">
        <v>45</v>
      </c>
      <c r="H5" s="5" t="s">
        <v>46</v>
      </c>
      <c r="I5" s="3" t="s">
        <v>46</v>
      </c>
      <c r="J5" s="3" t="s">
        <v>46</v>
      </c>
      <c r="K5" s="3" t="s">
        <v>138</v>
      </c>
      <c r="L5" s="5" t="s">
        <v>46</v>
      </c>
      <c r="M5" s="3" t="s">
        <v>46</v>
      </c>
      <c r="N5" s="3" t="s">
        <v>47</v>
      </c>
      <c r="O5" s="3" t="s">
        <v>38</v>
      </c>
      <c r="P5" s="6" t="s">
        <v>46</v>
      </c>
      <c r="Q5" s="7" t="s">
        <v>46</v>
      </c>
      <c r="R5" s="7" t="s">
        <v>61</v>
      </c>
      <c r="S5" s="7" t="s">
        <v>50</v>
      </c>
      <c r="T5" s="5" t="s">
        <v>61</v>
      </c>
      <c r="U5" s="3" t="s">
        <v>46</v>
      </c>
      <c r="V5" s="3" t="s">
        <v>2525</v>
      </c>
      <c r="W5" s="3" t="s">
        <v>176</v>
      </c>
      <c r="X5" s="6" t="s">
        <v>46</v>
      </c>
      <c r="Y5" s="7" t="s">
        <v>46</v>
      </c>
      <c r="Z5" s="7" t="s">
        <v>46</v>
      </c>
      <c r="AA5" s="7" t="s">
        <v>773</v>
      </c>
      <c r="AB5" s="5" t="s">
        <v>46</v>
      </c>
      <c r="AC5" s="3" t="s">
        <v>48</v>
      </c>
      <c r="AD5" s="3" t="s">
        <v>46</v>
      </c>
      <c r="AE5" s="3" t="s">
        <v>176</v>
      </c>
      <c r="AF5" s="5" t="s">
        <v>4314</v>
      </c>
      <c r="AG5" s="3" t="s">
        <v>523</v>
      </c>
      <c r="AH5" s="5" t="s">
        <v>4723</v>
      </c>
      <c r="AI5" s="3" t="s">
        <v>3201</v>
      </c>
      <c r="AK5" s="16">
        <f>IF(OR(E5="", ISBLANK(E5)), AH5-AH5,AH5-E5)</f>
        <v>0</v>
      </c>
      <c r="AL5" t="str">
        <f>IF(AK5&gt;300,B5,"  ")</f>
        <v xml:space="preserve">  </v>
      </c>
      <c r="AN5" s="23">
        <f>(AK5-$AO$5)/$AP$5</f>
        <v>4.7489275225415483E-4</v>
      </c>
      <c r="AO5" s="21">
        <f>AVERAGE(AK5:AK48)</f>
        <v>-7.6363636363592752E-2</v>
      </c>
      <c r="AP5" s="19">
        <f>_xlfn.STDEV.P(AK5:AK48)</f>
        <v>160.80185684266704</v>
      </c>
      <c r="AQ5" s="25">
        <f>1-_xlfn.NORM.S.DIST(AN5,TRUE)</f>
        <v>0.49981054520959067</v>
      </c>
      <c r="AR5" s="41">
        <f>1/AQ5</f>
        <v>2.0007581064154212</v>
      </c>
    </row>
    <row r="6" spans="1:44" x14ac:dyDescent="0.25">
      <c r="A6" s="3" t="s">
        <v>48</v>
      </c>
      <c r="B6" s="4" t="s">
        <v>2793</v>
      </c>
      <c r="C6" s="3" t="s">
        <v>42</v>
      </c>
      <c r="D6" s="3" t="s">
        <v>380</v>
      </c>
      <c r="E6" s="3" t="s">
        <v>4724</v>
      </c>
      <c r="F6" s="3" t="s">
        <v>104</v>
      </c>
      <c r="G6" s="3" t="s">
        <v>65</v>
      </c>
      <c r="H6" s="5" t="s">
        <v>46</v>
      </c>
      <c r="I6" s="3" t="s">
        <v>46</v>
      </c>
      <c r="J6" s="3" t="s">
        <v>46</v>
      </c>
      <c r="K6" s="3" t="s">
        <v>131</v>
      </c>
      <c r="L6" s="5" t="s">
        <v>46</v>
      </c>
      <c r="M6" s="3" t="s">
        <v>46</v>
      </c>
      <c r="N6" s="3" t="s">
        <v>47</v>
      </c>
      <c r="O6" s="3" t="s">
        <v>38</v>
      </c>
      <c r="P6" s="5" t="s">
        <v>46</v>
      </c>
      <c r="Q6" s="3" t="s">
        <v>48</v>
      </c>
      <c r="R6" s="3" t="s">
        <v>61</v>
      </c>
      <c r="S6" s="3" t="s">
        <v>571</v>
      </c>
      <c r="T6" s="5" t="s">
        <v>46</v>
      </c>
      <c r="U6" s="3" t="s">
        <v>46</v>
      </c>
      <c r="V6" s="3" t="s">
        <v>2525</v>
      </c>
      <c r="W6" s="3" t="s">
        <v>176</v>
      </c>
      <c r="X6" s="5" t="s">
        <v>86</v>
      </c>
      <c r="Y6" s="3" t="s">
        <v>46</v>
      </c>
      <c r="Z6" s="3" t="s">
        <v>46</v>
      </c>
      <c r="AA6" s="3" t="s">
        <v>773</v>
      </c>
      <c r="AB6" s="6" t="s">
        <v>46</v>
      </c>
      <c r="AC6" s="7" t="s">
        <v>46</v>
      </c>
      <c r="AD6" s="7" t="s">
        <v>46</v>
      </c>
      <c r="AE6" s="7" t="s">
        <v>96</v>
      </c>
      <c r="AF6" s="5" t="s">
        <v>4725</v>
      </c>
      <c r="AG6" s="3" t="s">
        <v>1978</v>
      </c>
      <c r="AH6" s="5" t="s">
        <v>4726</v>
      </c>
      <c r="AI6" s="3" t="s">
        <v>4727</v>
      </c>
      <c r="AK6" s="16">
        <f t="shared" ref="AK6:AK22" si="0">IF(OR(E6="", ISBLANK(E6)), AH6-AH6,AH6-E6)</f>
        <v>156.34999999999991</v>
      </c>
      <c r="AL6" t="str">
        <f t="shared" ref="AL6:AL22" si="1">IF(AK6&gt;300,B6,"  ")</f>
        <v xml:space="preserve">  </v>
      </c>
      <c r="AN6" s="23">
        <f t="shared" ref="AN6:AN22" si="2">(AK6-$AO$5)/$AP$5</f>
        <v>0.97278953556746151</v>
      </c>
      <c r="AQ6" s="25">
        <f t="shared" ref="AQ6:AQ48" si="3">1-_xlfn.NORM.S.DIST(AN6,TRUE)</f>
        <v>0.16532895730762942</v>
      </c>
      <c r="AR6" s="41">
        <f t="shared" ref="AR6:AR48" si="4">1/AQ6</f>
        <v>6.0485471891006304</v>
      </c>
    </row>
    <row r="7" spans="1:44" x14ac:dyDescent="0.25">
      <c r="A7" s="3" t="s">
        <v>86</v>
      </c>
      <c r="B7" s="4" t="s">
        <v>2785</v>
      </c>
      <c r="C7" s="3" t="s">
        <v>42</v>
      </c>
      <c r="D7" s="3" t="s">
        <v>380</v>
      </c>
      <c r="E7" s="3" t="s">
        <v>4728</v>
      </c>
      <c r="F7" s="3" t="s">
        <v>113</v>
      </c>
      <c r="G7" s="3" t="s">
        <v>65</v>
      </c>
      <c r="H7" s="5" t="s">
        <v>46</v>
      </c>
      <c r="I7" s="3" t="s">
        <v>46</v>
      </c>
      <c r="J7" s="3" t="s">
        <v>46</v>
      </c>
      <c r="K7" s="3" t="s">
        <v>131</v>
      </c>
      <c r="L7" s="5" t="s">
        <v>86</v>
      </c>
      <c r="M7" s="3" t="s">
        <v>46</v>
      </c>
      <c r="N7" s="3" t="s">
        <v>46</v>
      </c>
      <c r="O7" s="3" t="s">
        <v>38</v>
      </c>
      <c r="P7" s="5" t="s">
        <v>46</v>
      </c>
      <c r="Q7" s="3" t="s">
        <v>48</v>
      </c>
      <c r="R7" s="3" t="s">
        <v>47</v>
      </c>
      <c r="S7" s="3" t="s">
        <v>50</v>
      </c>
      <c r="T7" s="5" t="s">
        <v>61</v>
      </c>
      <c r="U7" s="3" t="s">
        <v>46</v>
      </c>
      <c r="V7" s="3" t="s">
        <v>2525</v>
      </c>
      <c r="W7" s="3" t="s">
        <v>176</v>
      </c>
      <c r="X7" s="5" t="s">
        <v>86</v>
      </c>
      <c r="Y7" s="3" t="s">
        <v>61</v>
      </c>
      <c r="Z7" s="3" t="s">
        <v>46</v>
      </c>
      <c r="AA7" s="3" t="s">
        <v>263</v>
      </c>
      <c r="AB7" s="5" t="s">
        <v>46</v>
      </c>
      <c r="AC7" s="3" t="s">
        <v>46</v>
      </c>
      <c r="AD7" s="3" t="s">
        <v>46</v>
      </c>
      <c r="AE7" s="3" t="s">
        <v>220</v>
      </c>
      <c r="AF7" s="5" t="s">
        <v>4532</v>
      </c>
      <c r="AG7" s="3" t="s">
        <v>2530</v>
      </c>
      <c r="AH7" s="5" t="s">
        <v>4729</v>
      </c>
      <c r="AI7" s="3" t="s">
        <v>4730</v>
      </c>
      <c r="AK7" s="16">
        <f t="shared" si="0"/>
        <v>106.23000000000002</v>
      </c>
      <c r="AL7" t="str">
        <f t="shared" si="1"/>
        <v xml:space="preserve">  </v>
      </c>
      <c r="AN7" s="23">
        <f t="shared" si="2"/>
        <v>0.66110159250447387</v>
      </c>
      <c r="AQ7" s="25">
        <f t="shared" si="3"/>
        <v>0.25427358204261397</v>
      </c>
      <c r="AR7" s="41">
        <f t="shared" si="4"/>
        <v>3.9327719064122397</v>
      </c>
    </row>
    <row r="8" spans="1:44" x14ac:dyDescent="0.25">
      <c r="A8" s="3" t="s">
        <v>61</v>
      </c>
      <c r="B8" s="4" t="s">
        <v>319</v>
      </c>
      <c r="C8" s="3" t="s">
        <v>42</v>
      </c>
      <c r="D8" s="3" t="s">
        <v>1103</v>
      </c>
      <c r="E8" s="3" t="s">
        <v>4731</v>
      </c>
      <c r="F8" s="3" t="s">
        <v>108</v>
      </c>
      <c r="G8" s="3" t="s">
        <v>65</v>
      </c>
      <c r="H8" s="6" t="s">
        <v>46</v>
      </c>
      <c r="I8" s="7" t="s">
        <v>46</v>
      </c>
      <c r="J8" s="7" t="s">
        <v>46</v>
      </c>
      <c r="K8" s="7" t="s">
        <v>98</v>
      </c>
      <c r="L8" s="6" t="s">
        <v>46</v>
      </c>
      <c r="M8" s="7" t="s">
        <v>46</v>
      </c>
      <c r="N8" s="7" t="s">
        <v>46</v>
      </c>
      <c r="O8" s="7" t="s">
        <v>38</v>
      </c>
      <c r="P8" s="5" t="s">
        <v>46</v>
      </c>
      <c r="Q8" s="3" t="s">
        <v>48</v>
      </c>
      <c r="R8" s="3" t="s">
        <v>40</v>
      </c>
      <c r="S8" s="3" t="s">
        <v>50</v>
      </c>
      <c r="T8" s="5" t="s">
        <v>46</v>
      </c>
      <c r="U8" s="3" t="s">
        <v>46</v>
      </c>
      <c r="V8" s="3" t="s">
        <v>47</v>
      </c>
      <c r="W8" s="3" t="s">
        <v>122</v>
      </c>
      <c r="X8" s="5" t="s">
        <v>46</v>
      </c>
      <c r="Y8" s="3" t="s">
        <v>61</v>
      </c>
      <c r="Z8" s="3" t="s">
        <v>46</v>
      </c>
      <c r="AA8" s="3" t="s">
        <v>472</v>
      </c>
      <c r="AB8" s="5" t="s">
        <v>46</v>
      </c>
      <c r="AC8" s="3" t="s">
        <v>40</v>
      </c>
      <c r="AD8" s="3" t="s">
        <v>46</v>
      </c>
      <c r="AE8" s="3" t="s">
        <v>176</v>
      </c>
      <c r="AF8" s="5" t="s">
        <v>493</v>
      </c>
      <c r="AG8" s="3" t="s">
        <v>136</v>
      </c>
      <c r="AH8" s="5" t="s">
        <v>4732</v>
      </c>
      <c r="AI8" s="3" t="s">
        <v>3129</v>
      </c>
      <c r="AK8" s="16">
        <f t="shared" si="0"/>
        <v>88.380000000000109</v>
      </c>
      <c r="AL8" t="str">
        <f t="shared" si="1"/>
        <v xml:space="preserve">  </v>
      </c>
      <c r="AN8" s="23">
        <f t="shared" si="2"/>
        <v>0.55009541166500242</v>
      </c>
      <c r="AQ8" s="25">
        <f t="shared" si="3"/>
        <v>0.29112696680270755</v>
      </c>
      <c r="AR8" s="41">
        <f t="shared" si="4"/>
        <v>3.434927416661079</v>
      </c>
    </row>
    <row r="9" spans="1:44" x14ac:dyDescent="0.25">
      <c r="A9" s="3" t="s">
        <v>46</v>
      </c>
      <c r="B9" s="4" t="s">
        <v>3830</v>
      </c>
      <c r="C9" s="3" t="s">
        <v>42</v>
      </c>
      <c r="D9" s="3" t="s">
        <v>422</v>
      </c>
      <c r="E9" s="3" t="s">
        <v>4733</v>
      </c>
      <c r="F9" s="3" t="s">
        <v>273</v>
      </c>
      <c r="G9" s="3" t="s">
        <v>65</v>
      </c>
      <c r="H9" s="5" t="s">
        <v>46</v>
      </c>
      <c r="I9" s="3" t="s">
        <v>46</v>
      </c>
      <c r="J9" s="3" t="s">
        <v>46</v>
      </c>
      <c r="K9" s="3" t="s">
        <v>143</v>
      </c>
      <c r="L9" s="5" t="s">
        <v>40</v>
      </c>
      <c r="M9" s="3" t="s">
        <v>46</v>
      </c>
      <c r="N9" s="3" t="s">
        <v>46</v>
      </c>
      <c r="O9" s="3" t="s">
        <v>38</v>
      </c>
      <c r="P9" s="5" t="s">
        <v>46</v>
      </c>
      <c r="Q9" s="3" t="s">
        <v>47</v>
      </c>
      <c r="R9" s="3" t="s">
        <v>40</v>
      </c>
      <c r="S9" s="3" t="s">
        <v>50</v>
      </c>
      <c r="T9" s="5" t="s">
        <v>61</v>
      </c>
      <c r="U9" s="3" t="s">
        <v>46</v>
      </c>
      <c r="V9" s="3" t="s">
        <v>46</v>
      </c>
      <c r="W9" s="3" t="s">
        <v>96</v>
      </c>
      <c r="X9" s="5" t="s">
        <v>46</v>
      </c>
      <c r="Y9" s="3" t="s">
        <v>46</v>
      </c>
      <c r="Z9" s="3" t="s">
        <v>46</v>
      </c>
      <c r="AA9" s="3" t="s">
        <v>355</v>
      </c>
      <c r="AB9" s="5" t="s">
        <v>46</v>
      </c>
      <c r="AC9" s="3" t="s">
        <v>48</v>
      </c>
      <c r="AD9" s="3" t="s">
        <v>46</v>
      </c>
      <c r="AE9" s="3" t="s">
        <v>176</v>
      </c>
      <c r="AF9" s="5" t="s">
        <v>493</v>
      </c>
      <c r="AG9" s="3" t="s">
        <v>2309</v>
      </c>
      <c r="AH9" s="5" t="s">
        <v>4732</v>
      </c>
      <c r="AI9" s="3" t="s">
        <v>4734</v>
      </c>
      <c r="AK9" s="16">
        <f t="shared" si="0"/>
        <v>205.07999999999993</v>
      </c>
      <c r="AL9" t="str">
        <f t="shared" si="1"/>
        <v xml:space="preserve">  </v>
      </c>
      <c r="AN9" s="23">
        <f t="shared" si="2"/>
        <v>1.2758332998423902</v>
      </c>
      <c r="AQ9" s="25">
        <f t="shared" si="3"/>
        <v>0.1010072267113562</v>
      </c>
      <c r="AR9" s="41">
        <f t="shared" si="4"/>
        <v>9.9002817180364229</v>
      </c>
    </row>
    <row r="10" spans="1:44" x14ac:dyDescent="0.25">
      <c r="A10" s="3" t="s">
        <v>76</v>
      </c>
      <c r="B10" s="4" t="s">
        <v>57</v>
      </c>
      <c r="C10" s="3" t="s">
        <v>42</v>
      </c>
      <c r="D10" s="3" t="s">
        <v>59</v>
      </c>
      <c r="E10" s="3" t="s">
        <v>4735</v>
      </c>
      <c r="F10" s="3" t="s">
        <v>146</v>
      </c>
      <c r="G10" s="3" t="s">
        <v>45</v>
      </c>
      <c r="H10" s="5" t="s">
        <v>46</v>
      </c>
      <c r="I10" s="3" t="s">
        <v>46</v>
      </c>
      <c r="J10" s="3" t="s">
        <v>46</v>
      </c>
      <c r="K10" s="3" t="s">
        <v>56</v>
      </c>
      <c r="L10" s="5" t="s">
        <v>46</v>
      </c>
      <c r="M10" s="3" t="s">
        <v>46</v>
      </c>
      <c r="N10" s="3" t="s">
        <v>61</v>
      </c>
      <c r="O10" s="3" t="s">
        <v>220</v>
      </c>
      <c r="P10" s="5" t="s">
        <v>46</v>
      </c>
      <c r="Q10" s="3" t="s">
        <v>48</v>
      </c>
      <c r="R10" s="3" t="s">
        <v>40</v>
      </c>
      <c r="S10" s="3" t="s">
        <v>50</v>
      </c>
      <c r="T10" s="5" t="s">
        <v>46</v>
      </c>
      <c r="U10" s="3" t="s">
        <v>46</v>
      </c>
      <c r="V10" s="3" t="s">
        <v>47</v>
      </c>
      <c r="W10" s="3" t="s">
        <v>176</v>
      </c>
      <c r="X10" s="5" t="s">
        <v>46</v>
      </c>
      <c r="Y10" s="3" t="s">
        <v>46</v>
      </c>
      <c r="Z10" s="3" t="s">
        <v>46</v>
      </c>
      <c r="AA10" s="3" t="s">
        <v>121</v>
      </c>
      <c r="AB10" s="5" t="s">
        <v>46</v>
      </c>
      <c r="AC10" s="3" t="s">
        <v>40</v>
      </c>
      <c r="AD10" s="3" t="s">
        <v>46</v>
      </c>
      <c r="AE10" s="3" t="s">
        <v>176</v>
      </c>
      <c r="AF10" s="5" t="s">
        <v>493</v>
      </c>
      <c r="AG10" s="3" t="s">
        <v>2278</v>
      </c>
      <c r="AH10" s="5" t="s">
        <v>4732</v>
      </c>
      <c r="AI10" s="3" t="s">
        <v>4736</v>
      </c>
      <c r="AK10" s="16">
        <f t="shared" si="0"/>
        <v>146.96000000000004</v>
      </c>
      <c r="AL10" t="str">
        <f t="shared" si="1"/>
        <v xml:space="preserve">  </v>
      </c>
      <c r="AN10" s="23">
        <f t="shared" si="2"/>
        <v>0.9143946874956056</v>
      </c>
      <c r="AQ10" s="25">
        <f t="shared" si="3"/>
        <v>0.18025474615312453</v>
      </c>
      <c r="AR10" s="41">
        <f t="shared" si="4"/>
        <v>5.5477041317431413</v>
      </c>
    </row>
    <row r="11" spans="1:44" x14ac:dyDescent="0.25">
      <c r="A11" s="3" t="s">
        <v>83</v>
      </c>
      <c r="B11" s="4" t="s">
        <v>789</v>
      </c>
      <c r="C11" s="3" t="s">
        <v>42</v>
      </c>
      <c r="D11" s="3" t="s">
        <v>90</v>
      </c>
      <c r="E11" s="3" t="s">
        <v>4737</v>
      </c>
      <c r="F11" s="3" t="s">
        <v>279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138</v>
      </c>
      <c r="L11" s="5" t="s">
        <v>46</v>
      </c>
      <c r="M11" s="3" t="s">
        <v>46</v>
      </c>
      <c r="N11" s="3" t="s">
        <v>86</v>
      </c>
      <c r="O11" s="3" t="s">
        <v>38</v>
      </c>
      <c r="P11" s="5" t="s">
        <v>46</v>
      </c>
      <c r="Q11" s="3" t="s">
        <v>48</v>
      </c>
      <c r="R11" s="3" t="s">
        <v>48</v>
      </c>
      <c r="S11" s="3" t="s">
        <v>50</v>
      </c>
      <c r="T11" s="5" t="s">
        <v>46</v>
      </c>
      <c r="U11" s="3" t="s">
        <v>46</v>
      </c>
      <c r="V11" s="3" t="s">
        <v>47</v>
      </c>
      <c r="W11" s="3" t="s">
        <v>176</v>
      </c>
      <c r="X11" s="5" t="s">
        <v>46</v>
      </c>
      <c r="Y11" s="3" t="s">
        <v>61</v>
      </c>
      <c r="Z11" s="3" t="s">
        <v>46</v>
      </c>
      <c r="AA11" s="3" t="s">
        <v>124</v>
      </c>
      <c r="AB11" s="5" t="s">
        <v>46</v>
      </c>
      <c r="AC11" s="3" t="s">
        <v>48</v>
      </c>
      <c r="AD11" s="3" t="s">
        <v>46</v>
      </c>
      <c r="AE11" s="3" t="s">
        <v>176</v>
      </c>
      <c r="AF11" s="5" t="s">
        <v>493</v>
      </c>
      <c r="AG11" s="3" t="s">
        <v>195</v>
      </c>
      <c r="AH11" s="5" t="s">
        <v>4732</v>
      </c>
      <c r="AI11" s="3" t="s">
        <v>4738</v>
      </c>
      <c r="AK11" s="16">
        <f t="shared" si="0"/>
        <v>223.23999999999978</v>
      </c>
      <c r="AL11" t="str">
        <f t="shared" si="1"/>
        <v xml:space="preserve">  </v>
      </c>
      <c r="AN11" s="23">
        <f t="shared" si="2"/>
        <v>1.3887673191166086</v>
      </c>
      <c r="AQ11" s="25">
        <f t="shared" si="3"/>
        <v>8.2451757988553975E-2</v>
      </c>
      <c r="AR11" s="41">
        <f t="shared" si="4"/>
        <v>12.128304167132749</v>
      </c>
    </row>
    <row r="12" spans="1:44" x14ac:dyDescent="0.25">
      <c r="A12" s="3" t="s">
        <v>88</v>
      </c>
      <c r="B12" s="4" t="s">
        <v>4073</v>
      </c>
      <c r="C12" s="3" t="s">
        <v>42</v>
      </c>
      <c r="D12" s="3" t="s">
        <v>1103</v>
      </c>
      <c r="E12" s="3" t="s">
        <v>4739</v>
      </c>
      <c r="F12" s="3" t="s">
        <v>64</v>
      </c>
      <c r="G12" s="3" t="s">
        <v>45</v>
      </c>
      <c r="H12" s="5" t="s">
        <v>46</v>
      </c>
      <c r="I12" s="3" t="s">
        <v>46</v>
      </c>
      <c r="J12" s="3" t="s">
        <v>47</v>
      </c>
      <c r="K12" s="3" t="s">
        <v>64</v>
      </c>
      <c r="L12" s="5" t="s">
        <v>47</v>
      </c>
      <c r="M12" s="3" t="s">
        <v>86</v>
      </c>
      <c r="N12" s="3" t="s">
        <v>46</v>
      </c>
      <c r="O12" s="3" t="s">
        <v>38</v>
      </c>
      <c r="P12" s="5" t="s">
        <v>46</v>
      </c>
      <c r="Q12" s="3" t="s">
        <v>48</v>
      </c>
      <c r="R12" s="3" t="s">
        <v>86</v>
      </c>
      <c r="S12" s="3" t="s">
        <v>50</v>
      </c>
      <c r="T12" s="6" t="s">
        <v>46</v>
      </c>
      <c r="U12" s="7" t="s">
        <v>46</v>
      </c>
      <c r="V12" s="7" t="s">
        <v>46</v>
      </c>
      <c r="W12" s="7" t="s">
        <v>96</v>
      </c>
      <c r="X12" s="5" t="s">
        <v>46</v>
      </c>
      <c r="Y12" s="3" t="s">
        <v>61</v>
      </c>
      <c r="Z12" s="3" t="s">
        <v>46</v>
      </c>
      <c r="AA12" s="3" t="s">
        <v>773</v>
      </c>
      <c r="AB12" s="5" t="s">
        <v>46</v>
      </c>
      <c r="AC12" s="3" t="s">
        <v>46</v>
      </c>
      <c r="AD12" s="3" t="s">
        <v>46</v>
      </c>
      <c r="AE12" s="3" t="s">
        <v>176</v>
      </c>
      <c r="AF12" s="5" t="s">
        <v>489</v>
      </c>
      <c r="AG12" s="3" t="s">
        <v>136</v>
      </c>
      <c r="AH12" s="5" t="s">
        <v>4740</v>
      </c>
      <c r="AI12" s="3" t="s">
        <v>3955</v>
      </c>
      <c r="AK12" s="16">
        <f t="shared" si="0"/>
        <v>104.69999999999982</v>
      </c>
      <c r="AL12" t="str">
        <f t="shared" si="1"/>
        <v xml:space="preserve">  </v>
      </c>
      <c r="AN12" s="23">
        <f t="shared" si="2"/>
        <v>0.65158677700394652</v>
      </c>
      <c r="AQ12" s="25">
        <f t="shared" si="3"/>
        <v>0.25733389010655572</v>
      </c>
      <c r="AR12" s="41">
        <f t="shared" si="4"/>
        <v>3.8860019548374458</v>
      </c>
    </row>
    <row r="13" spans="1:44" x14ac:dyDescent="0.25">
      <c r="A13" s="3" t="s">
        <v>44</v>
      </c>
      <c r="B13" s="4" t="s">
        <v>376</v>
      </c>
      <c r="C13" s="3" t="s">
        <v>42</v>
      </c>
      <c r="D13" s="3" t="s">
        <v>377</v>
      </c>
      <c r="E13" s="3" t="s">
        <v>4741</v>
      </c>
      <c r="F13" s="3" t="s">
        <v>157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143</v>
      </c>
      <c r="L13" s="5" t="s">
        <v>46</v>
      </c>
      <c r="M13" s="3" t="s">
        <v>46</v>
      </c>
      <c r="N13" s="3" t="s">
        <v>61</v>
      </c>
      <c r="O13" s="3" t="s">
        <v>38</v>
      </c>
      <c r="P13" s="5" t="s">
        <v>46</v>
      </c>
      <c r="Q13" s="3" t="s">
        <v>48</v>
      </c>
      <c r="R13" s="3" t="s">
        <v>40</v>
      </c>
      <c r="S13" s="3" t="s">
        <v>50</v>
      </c>
      <c r="T13" s="5" t="s">
        <v>86</v>
      </c>
      <c r="U13" s="3" t="s">
        <v>47</v>
      </c>
      <c r="V13" s="3" t="s">
        <v>46</v>
      </c>
      <c r="W13" s="3" t="s">
        <v>176</v>
      </c>
      <c r="X13" s="5" t="s">
        <v>46</v>
      </c>
      <c r="Y13" s="3" t="s">
        <v>61</v>
      </c>
      <c r="Z13" s="3" t="s">
        <v>46</v>
      </c>
      <c r="AA13" s="3" t="s">
        <v>121</v>
      </c>
      <c r="AB13" s="5" t="s">
        <v>46</v>
      </c>
      <c r="AC13" s="3" t="s">
        <v>48</v>
      </c>
      <c r="AD13" s="3" t="s">
        <v>46</v>
      </c>
      <c r="AE13" s="3" t="s">
        <v>176</v>
      </c>
      <c r="AF13" s="5" t="s">
        <v>856</v>
      </c>
      <c r="AG13" s="3" t="s">
        <v>184</v>
      </c>
      <c r="AH13" s="5" t="s">
        <v>4742</v>
      </c>
      <c r="AI13" s="3" t="s">
        <v>4743</v>
      </c>
      <c r="AK13" s="16">
        <f t="shared" si="0"/>
        <v>125.67000000000007</v>
      </c>
      <c r="AL13" t="str">
        <f t="shared" si="1"/>
        <v xml:space="preserve">  </v>
      </c>
      <c r="AN13" s="23">
        <f t="shared" si="2"/>
        <v>0.78199571886410102</v>
      </c>
      <c r="AQ13" s="25">
        <f t="shared" si="3"/>
        <v>0.21710854479071651</v>
      </c>
      <c r="AR13" s="41">
        <f t="shared" si="4"/>
        <v>4.6059909846660245</v>
      </c>
    </row>
    <row r="14" spans="1:44" x14ac:dyDescent="0.25">
      <c r="A14" s="3" t="s">
        <v>98</v>
      </c>
      <c r="B14" s="4" t="s">
        <v>371</v>
      </c>
      <c r="C14" s="3" t="s">
        <v>42</v>
      </c>
      <c r="D14" s="3" t="s">
        <v>372</v>
      </c>
      <c r="E14" s="3" t="s">
        <v>4744</v>
      </c>
      <c r="F14" s="3" t="s">
        <v>411</v>
      </c>
      <c r="G14" s="3" t="s">
        <v>42</v>
      </c>
      <c r="H14" s="6" t="s">
        <v>46</v>
      </c>
      <c r="I14" s="7" t="s">
        <v>46</v>
      </c>
      <c r="J14" s="7" t="s">
        <v>46</v>
      </c>
      <c r="K14" s="7" t="s">
        <v>98</v>
      </c>
      <c r="L14" s="5" t="s">
        <v>46</v>
      </c>
      <c r="M14" s="3" t="s">
        <v>61</v>
      </c>
      <c r="N14" s="3" t="s">
        <v>61</v>
      </c>
      <c r="O14" s="3" t="s">
        <v>38</v>
      </c>
      <c r="P14" s="5" t="s">
        <v>46</v>
      </c>
      <c r="Q14" s="3" t="s">
        <v>46</v>
      </c>
      <c r="R14" s="3" t="s">
        <v>48</v>
      </c>
      <c r="S14" s="3" t="s">
        <v>50</v>
      </c>
      <c r="T14" s="5" t="s">
        <v>46</v>
      </c>
      <c r="U14" s="3" t="s">
        <v>2565</v>
      </c>
      <c r="V14" s="3" t="s">
        <v>47</v>
      </c>
      <c r="W14" s="3" t="s">
        <v>176</v>
      </c>
      <c r="X14" s="5" t="s">
        <v>46</v>
      </c>
      <c r="Y14" s="3" t="s">
        <v>61</v>
      </c>
      <c r="Z14" s="3" t="s">
        <v>46</v>
      </c>
      <c r="AA14" s="3" t="s">
        <v>122</v>
      </c>
      <c r="AB14" s="5" t="s">
        <v>46</v>
      </c>
      <c r="AC14" s="3" t="s">
        <v>40</v>
      </c>
      <c r="AD14" s="3" t="s">
        <v>46</v>
      </c>
      <c r="AE14" s="3" t="s">
        <v>176</v>
      </c>
      <c r="AF14" s="5" t="s">
        <v>4745</v>
      </c>
      <c r="AG14" s="3" t="s">
        <v>2048</v>
      </c>
      <c r="AH14" s="5" t="s">
        <v>4746</v>
      </c>
      <c r="AI14" s="3" t="s">
        <v>4747</v>
      </c>
      <c r="AK14" s="16">
        <f t="shared" si="0"/>
        <v>296.02</v>
      </c>
      <c r="AL14" t="str">
        <f t="shared" si="1"/>
        <v xml:space="preserve">  </v>
      </c>
      <c r="AN14" s="23">
        <f t="shared" si="2"/>
        <v>1.8413740329259529</v>
      </c>
      <c r="AQ14" s="25">
        <f t="shared" si="3"/>
        <v>3.2783382708415076E-2</v>
      </c>
      <c r="AR14" s="41">
        <f t="shared" si="4"/>
        <v>30.503258583602868</v>
      </c>
    </row>
    <row r="15" spans="1:44" x14ac:dyDescent="0.25">
      <c r="A15" s="3" t="s">
        <v>4748</v>
      </c>
      <c r="B15" s="4" t="s">
        <v>2708</v>
      </c>
      <c r="C15" s="3" t="s">
        <v>63</v>
      </c>
      <c r="D15" s="3" t="s">
        <v>186</v>
      </c>
      <c r="E15" s="3" t="s">
        <v>4749</v>
      </c>
      <c r="F15" s="3" t="s">
        <v>110</v>
      </c>
      <c r="G15" s="3" t="s">
        <v>42</v>
      </c>
      <c r="H15" s="5" t="s">
        <v>46</v>
      </c>
      <c r="I15" s="3" t="s">
        <v>46</v>
      </c>
      <c r="J15" s="3" t="s">
        <v>46</v>
      </c>
      <c r="K15" s="3" t="s">
        <v>143</v>
      </c>
      <c r="L15" s="5" t="s">
        <v>46</v>
      </c>
      <c r="M15" s="3" t="s">
        <v>46</v>
      </c>
      <c r="N15" s="3" t="s">
        <v>61</v>
      </c>
      <c r="O15" s="3" t="s">
        <v>38</v>
      </c>
      <c r="P15" s="5" t="s">
        <v>46</v>
      </c>
      <c r="Q15" s="3" t="s">
        <v>48</v>
      </c>
      <c r="R15" s="3" t="s">
        <v>47</v>
      </c>
      <c r="S15" s="3" t="s">
        <v>50</v>
      </c>
      <c r="T15" s="5" t="s">
        <v>46</v>
      </c>
      <c r="U15" s="3" t="s">
        <v>46</v>
      </c>
      <c r="V15" s="3" t="s">
        <v>47</v>
      </c>
      <c r="W15" s="3" t="s">
        <v>176</v>
      </c>
      <c r="X15" s="5" t="s">
        <v>46</v>
      </c>
      <c r="Y15" s="3" t="s">
        <v>46</v>
      </c>
      <c r="Z15" s="3" t="s">
        <v>47</v>
      </c>
      <c r="AA15" s="3" t="s">
        <v>121</v>
      </c>
      <c r="AB15" s="5" t="s">
        <v>46</v>
      </c>
      <c r="AC15" s="3" t="s">
        <v>47</v>
      </c>
      <c r="AD15" s="3" t="s">
        <v>46</v>
      </c>
      <c r="AE15" s="3" t="s">
        <v>176</v>
      </c>
      <c r="AF15" s="5" t="s">
        <v>472</v>
      </c>
      <c r="AG15" s="3" t="s">
        <v>184</v>
      </c>
      <c r="AH15" s="5" t="s">
        <v>4750</v>
      </c>
      <c r="AI15" s="3" t="s">
        <v>4751</v>
      </c>
      <c r="AK15" s="16">
        <f t="shared" si="0"/>
        <v>288.17999999999984</v>
      </c>
      <c r="AL15" t="str">
        <f t="shared" si="1"/>
        <v xml:space="preserve">  </v>
      </c>
      <c r="AN15" s="23">
        <f t="shared" si="2"/>
        <v>1.792618377027831</v>
      </c>
      <c r="AQ15" s="25">
        <f t="shared" si="3"/>
        <v>3.6516982952352506E-2</v>
      </c>
      <c r="AR15" s="41">
        <f t="shared" si="4"/>
        <v>27.38451863081908</v>
      </c>
    </row>
    <row r="16" spans="1:44" x14ac:dyDescent="0.25">
      <c r="A16" s="3" t="s">
        <v>4748</v>
      </c>
      <c r="B16" s="4" t="s">
        <v>2776</v>
      </c>
      <c r="C16" s="3" t="s">
        <v>42</v>
      </c>
      <c r="D16" s="3" t="s">
        <v>380</v>
      </c>
      <c r="E16" s="3" t="s">
        <v>4752</v>
      </c>
      <c r="F16" s="3" t="s">
        <v>128</v>
      </c>
      <c r="G16" s="3" t="s">
        <v>65</v>
      </c>
      <c r="H16" s="5" t="s">
        <v>46</v>
      </c>
      <c r="I16" s="3" t="s">
        <v>46</v>
      </c>
      <c r="J16" s="3" t="s">
        <v>46</v>
      </c>
      <c r="K16" s="3" t="s">
        <v>143</v>
      </c>
      <c r="L16" s="5" t="s">
        <v>47</v>
      </c>
      <c r="M16" s="3" t="s">
        <v>40</v>
      </c>
      <c r="N16" s="3" t="s">
        <v>47</v>
      </c>
      <c r="O16" s="3" t="s">
        <v>38</v>
      </c>
      <c r="P16" s="6" t="s">
        <v>46</v>
      </c>
      <c r="Q16" s="7" t="s">
        <v>46</v>
      </c>
      <c r="R16" s="7" t="s">
        <v>61</v>
      </c>
      <c r="S16" s="7" t="s">
        <v>50</v>
      </c>
      <c r="T16" s="5" t="s">
        <v>46</v>
      </c>
      <c r="U16" s="3" t="s">
        <v>46</v>
      </c>
      <c r="V16" s="3" t="s">
        <v>47</v>
      </c>
      <c r="W16" s="3" t="s">
        <v>176</v>
      </c>
      <c r="X16" s="5" t="s">
        <v>46</v>
      </c>
      <c r="Y16" s="3" t="s">
        <v>46</v>
      </c>
      <c r="Z16" s="3" t="s">
        <v>46</v>
      </c>
      <c r="AA16" s="3" t="s">
        <v>121</v>
      </c>
      <c r="AB16" s="5" t="s">
        <v>46</v>
      </c>
      <c r="AC16" s="3" t="s">
        <v>40</v>
      </c>
      <c r="AD16" s="3" t="s">
        <v>46</v>
      </c>
      <c r="AE16" s="3" t="s">
        <v>176</v>
      </c>
      <c r="AF16" s="5" t="s">
        <v>472</v>
      </c>
      <c r="AG16" s="3" t="s">
        <v>184</v>
      </c>
      <c r="AH16" s="5" t="s">
        <v>4750</v>
      </c>
      <c r="AI16" s="3" t="s">
        <v>2825</v>
      </c>
      <c r="AK16" s="16">
        <f t="shared" si="0"/>
        <v>-29.509999999999764</v>
      </c>
      <c r="AL16" t="str">
        <f t="shared" si="1"/>
        <v xml:space="preserve">  </v>
      </c>
      <c r="AN16" s="23">
        <f t="shared" si="2"/>
        <v>-0.18304288856835063</v>
      </c>
      <c r="AQ16" s="25">
        <f t="shared" si="3"/>
        <v>0.57261781657439448</v>
      </c>
      <c r="AR16" s="41">
        <f t="shared" si="4"/>
        <v>1.7463655007843788</v>
      </c>
    </row>
    <row r="17" spans="1:44" x14ac:dyDescent="0.25">
      <c r="A17" s="3" t="s">
        <v>113</v>
      </c>
      <c r="B17" s="4" t="s">
        <v>1104</v>
      </c>
      <c r="C17" s="3" t="s">
        <v>63</v>
      </c>
      <c r="D17" s="3" t="s">
        <v>1103</v>
      </c>
      <c r="E17" s="3" t="s">
        <v>4753</v>
      </c>
      <c r="F17" s="3" t="s">
        <v>1270</v>
      </c>
      <c r="G17" s="3" t="s">
        <v>42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47</v>
      </c>
      <c r="M17" s="3" t="s">
        <v>46</v>
      </c>
      <c r="N17" s="3" t="s">
        <v>47</v>
      </c>
      <c r="O17" s="3" t="s">
        <v>38</v>
      </c>
      <c r="P17" s="5" t="s">
        <v>46</v>
      </c>
      <c r="Q17" s="3" t="s">
        <v>48</v>
      </c>
      <c r="R17" s="3" t="s">
        <v>61</v>
      </c>
      <c r="S17" s="3" t="s">
        <v>50</v>
      </c>
      <c r="T17" s="5" t="s">
        <v>61</v>
      </c>
      <c r="U17" s="3" t="s">
        <v>46</v>
      </c>
      <c r="V17" s="3" t="s">
        <v>47</v>
      </c>
      <c r="W17" s="3" t="s">
        <v>176</v>
      </c>
      <c r="X17" s="5" t="s">
        <v>46</v>
      </c>
      <c r="Y17" s="3" t="s">
        <v>61</v>
      </c>
      <c r="Z17" s="3" t="s">
        <v>46</v>
      </c>
      <c r="AA17" s="3" t="s">
        <v>60</v>
      </c>
      <c r="AB17" s="5" t="s">
        <v>46</v>
      </c>
      <c r="AC17" s="3" t="s">
        <v>40</v>
      </c>
      <c r="AD17" s="3" t="s">
        <v>46</v>
      </c>
      <c r="AE17" s="3" t="s">
        <v>176</v>
      </c>
      <c r="AF17" s="5" t="s">
        <v>294</v>
      </c>
      <c r="AG17" s="3" t="s">
        <v>567</v>
      </c>
      <c r="AH17" s="5" t="s">
        <v>4754</v>
      </c>
      <c r="AI17" s="8" t="s">
        <v>4755</v>
      </c>
      <c r="AK17" s="16">
        <f t="shared" si="0"/>
        <v>330.59000000000015</v>
      </c>
      <c r="AL17" t="str">
        <f t="shared" si="1"/>
        <v>Viktorov, Evgeny</v>
      </c>
      <c r="AN17" s="23">
        <f t="shared" si="2"/>
        <v>2.0563591125685621</v>
      </c>
      <c r="AQ17" s="25">
        <f t="shared" si="3"/>
        <v>1.9873957171964607E-2</v>
      </c>
      <c r="AR17" s="41">
        <f t="shared" si="4"/>
        <v>50.317105513876214</v>
      </c>
    </row>
    <row r="18" spans="1:44" x14ac:dyDescent="0.25">
      <c r="A18" s="3" t="s">
        <v>119</v>
      </c>
      <c r="B18" s="4" t="s">
        <v>428</v>
      </c>
      <c r="C18" s="3" t="s">
        <v>42</v>
      </c>
      <c r="D18" s="3" t="s">
        <v>377</v>
      </c>
      <c r="E18" s="3" t="s">
        <v>4756</v>
      </c>
      <c r="F18" s="3" t="s">
        <v>821</v>
      </c>
      <c r="G18" s="3" t="s">
        <v>42</v>
      </c>
      <c r="H18" s="5" t="s">
        <v>46</v>
      </c>
      <c r="I18" s="3" t="s">
        <v>46</v>
      </c>
      <c r="J18" s="3" t="s">
        <v>46</v>
      </c>
      <c r="K18" s="3" t="s">
        <v>56</v>
      </c>
      <c r="L18" s="5" t="s">
        <v>47</v>
      </c>
      <c r="M18" s="3" t="s">
        <v>46</v>
      </c>
      <c r="N18" s="3" t="s">
        <v>47</v>
      </c>
      <c r="O18" s="3" t="s">
        <v>38</v>
      </c>
      <c r="P18" s="5" t="s">
        <v>46</v>
      </c>
      <c r="Q18" s="3" t="s">
        <v>61</v>
      </c>
      <c r="R18" s="3" t="s">
        <v>47</v>
      </c>
      <c r="S18" s="3" t="s">
        <v>235</v>
      </c>
      <c r="T18" s="5" t="s">
        <v>61</v>
      </c>
      <c r="U18" s="3" t="s">
        <v>47</v>
      </c>
      <c r="V18" s="3" t="s">
        <v>46</v>
      </c>
      <c r="W18" s="3" t="s">
        <v>176</v>
      </c>
      <c r="X18" s="5" t="s">
        <v>46</v>
      </c>
      <c r="Y18" s="3" t="s">
        <v>46</v>
      </c>
      <c r="Z18" s="3" t="s">
        <v>46</v>
      </c>
      <c r="AA18" s="3" t="s">
        <v>497</v>
      </c>
      <c r="AB18" s="5" t="s">
        <v>46</v>
      </c>
      <c r="AC18" s="3" t="s">
        <v>40</v>
      </c>
      <c r="AD18" s="3" t="s">
        <v>46</v>
      </c>
      <c r="AE18" s="3" t="s">
        <v>176</v>
      </c>
      <c r="AF18" s="5" t="s">
        <v>838</v>
      </c>
      <c r="AG18" s="3" t="s">
        <v>2530</v>
      </c>
      <c r="AH18" s="5" t="s">
        <v>4757</v>
      </c>
      <c r="AI18" s="3" t="s">
        <v>4758</v>
      </c>
      <c r="AK18" s="16">
        <f t="shared" si="0"/>
        <v>139.61999999999989</v>
      </c>
      <c r="AL18" t="str">
        <f t="shared" si="1"/>
        <v xml:space="preserve">  </v>
      </c>
      <c r="AN18" s="23">
        <f t="shared" si="2"/>
        <v>0.86874844842772092</v>
      </c>
      <c r="AQ18" s="25">
        <f t="shared" si="3"/>
        <v>0.19249236776117784</v>
      </c>
      <c r="AR18" s="41">
        <f t="shared" si="4"/>
        <v>5.1950111665761405</v>
      </c>
    </row>
    <row r="19" spans="1:44" x14ac:dyDescent="0.25">
      <c r="A19" s="3" t="s">
        <v>56</v>
      </c>
      <c r="B19" s="4" t="s">
        <v>4229</v>
      </c>
      <c r="C19" s="3" t="s">
        <v>42</v>
      </c>
      <c r="D19" s="3" t="s">
        <v>186</v>
      </c>
      <c r="E19" s="3" t="s">
        <v>4759</v>
      </c>
      <c r="F19" s="3" t="s">
        <v>60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46</v>
      </c>
      <c r="N19" s="3" t="s">
        <v>47</v>
      </c>
      <c r="O19" s="3" t="s">
        <v>38</v>
      </c>
      <c r="P19" s="5" t="s">
        <v>46</v>
      </c>
      <c r="Q19" s="3" t="s">
        <v>48</v>
      </c>
      <c r="R19" s="3" t="s">
        <v>40</v>
      </c>
      <c r="S19" s="3" t="s">
        <v>50</v>
      </c>
      <c r="T19" s="5" t="s">
        <v>61</v>
      </c>
      <c r="U19" s="3" t="s">
        <v>46</v>
      </c>
      <c r="V19" s="3" t="s">
        <v>47</v>
      </c>
      <c r="W19" s="3" t="s">
        <v>176</v>
      </c>
      <c r="X19" s="5" t="s">
        <v>46</v>
      </c>
      <c r="Y19" s="3" t="s">
        <v>46</v>
      </c>
      <c r="Z19" s="3" t="s">
        <v>47</v>
      </c>
      <c r="AA19" s="3" t="s">
        <v>121</v>
      </c>
      <c r="AB19" s="5" t="s">
        <v>46</v>
      </c>
      <c r="AC19" s="3" t="s">
        <v>48</v>
      </c>
      <c r="AD19" s="3" t="s">
        <v>46</v>
      </c>
      <c r="AE19" s="3" t="s">
        <v>176</v>
      </c>
      <c r="AF19" s="5" t="s">
        <v>838</v>
      </c>
      <c r="AG19" s="3" t="s">
        <v>184</v>
      </c>
      <c r="AH19" s="5" t="s">
        <v>4757</v>
      </c>
      <c r="AI19" s="3" t="s">
        <v>4760</v>
      </c>
      <c r="AK19" s="16">
        <f t="shared" si="0"/>
        <v>186.25</v>
      </c>
      <c r="AL19" t="str">
        <f t="shared" si="1"/>
        <v xml:space="preserve">  </v>
      </c>
      <c r="AN19" s="23">
        <f t="shared" si="2"/>
        <v>1.1587326620156535</v>
      </c>
      <c r="AQ19" s="25">
        <f t="shared" si="3"/>
        <v>0.12328258646794044</v>
      </c>
      <c r="AR19" s="41">
        <f t="shared" si="4"/>
        <v>8.1114456522215281</v>
      </c>
    </row>
    <row r="20" spans="1:44" x14ac:dyDescent="0.25">
      <c r="A20" s="3" t="s">
        <v>128</v>
      </c>
      <c r="B20" s="4" t="s">
        <v>4192</v>
      </c>
      <c r="C20" s="3" t="s">
        <v>42</v>
      </c>
      <c r="D20" s="3" t="s">
        <v>115</v>
      </c>
      <c r="E20" s="3" t="s">
        <v>4761</v>
      </c>
      <c r="F20" s="3" t="s">
        <v>838</v>
      </c>
      <c r="G20" s="3" t="s">
        <v>111</v>
      </c>
      <c r="H20" s="5" t="s">
        <v>46</v>
      </c>
      <c r="I20" s="3" t="s">
        <v>46</v>
      </c>
      <c r="J20" s="3" t="s">
        <v>46</v>
      </c>
      <c r="K20" s="3" t="s">
        <v>143</v>
      </c>
      <c r="L20" s="5" t="s">
        <v>47</v>
      </c>
      <c r="M20" s="3" t="s">
        <v>46</v>
      </c>
      <c r="N20" s="3" t="s">
        <v>86</v>
      </c>
      <c r="O20" s="3" t="s">
        <v>38</v>
      </c>
      <c r="P20" s="5" t="s">
        <v>46</v>
      </c>
      <c r="Q20" s="3" t="s">
        <v>46</v>
      </c>
      <c r="R20" s="3" t="s">
        <v>40</v>
      </c>
      <c r="S20" s="3" t="s">
        <v>223</v>
      </c>
      <c r="T20" s="5" t="s">
        <v>61</v>
      </c>
      <c r="U20" s="3" t="s">
        <v>47</v>
      </c>
      <c r="V20" s="3" t="s">
        <v>47</v>
      </c>
      <c r="W20" s="3" t="s">
        <v>176</v>
      </c>
      <c r="X20" s="5" t="s">
        <v>46</v>
      </c>
      <c r="Y20" s="3" t="s">
        <v>61</v>
      </c>
      <c r="Z20" s="3" t="s">
        <v>46</v>
      </c>
      <c r="AA20" s="3" t="s">
        <v>121</v>
      </c>
      <c r="AB20" s="5" t="s">
        <v>46</v>
      </c>
      <c r="AC20" s="3" t="s">
        <v>48</v>
      </c>
      <c r="AD20" s="3" t="s">
        <v>2525</v>
      </c>
      <c r="AE20" s="3" t="s">
        <v>176</v>
      </c>
      <c r="AF20" s="5" t="s">
        <v>4581</v>
      </c>
      <c r="AG20" s="3" t="s">
        <v>200</v>
      </c>
      <c r="AH20" s="5" t="s">
        <v>4762</v>
      </c>
      <c r="AI20" s="3" t="s">
        <v>4763</v>
      </c>
      <c r="AK20" s="16">
        <f t="shared" si="0"/>
        <v>113.80000000000018</v>
      </c>
      <c r="AL20" t="str">
        <f t="shared" si="1"/>
        <v xml:space="preserve">  </v>
      </c>
      <c r="AN20" s="23">
        <f t="shared" si="2"/>
        <v>0.70817816331426786</v>
      </c>
      <c r="AQ20" s="25">
        <f t="shared" si="3"/>
        <v>0.23941731247324016</v>
      </c>
      <c r="AR20" s="41">
        <f t="shared" si="4"/>
        <v>4.1768073898656377</v>
      </c>
    </row>
    <row r="21" spans="1:44" x14ac:dyDescent="0.25">
      <c r="A21" s="3" t="s">
        <v>131</v>
      </c>
      <c r="B21" s="4" t="s">
        <v>3862</v>
      </c>
      <c r="C21" s="3" t="s">
        <v>58</v>
      </c>
      <c r="D21" s="3" t="s">
        <v>1103</v>
      </c>
      <c r="E21" s="3" t="s">
        <v>4764</v>
      </c>
      <c r="F21" s="3" t="s">
        <v>96</v>
      </c>
      <c r="G21" s="3" t="s">
        <v>111</v>
      </c>
      <c r="H21" s="5" t="s">
        <v>46</v>
      </c>
      <c r="I21" s="3" t="s">
        <v>46</v>
      </c>
      <c r="J21" s="3" t="s">
        <v>46</v>
      </c>
      <c r="K21" s="3" t="s">
        <v>119</v>
      </c>
      <c r="L21" s="5" t="s">
        <v>61</v>
      </c>
      <c r="M21" s="3" t="s">
        <v>46</v>
      </c>
      <c r="N21" s="3" t="s">
        <v>86</v>
      </c>
      <c r="O21" s="3" t="s">
        <v>38</v>
      </c>
      <c r="P21" s="5" t="s">
        <v>46</v>
      </c>
      <c r="Q21" s="3" t="s">
        <v>47</v>
      </c>
      <c r="R21" s="3" t="s">
        <v>47</v>
      </c>
      <c r="S21" s="3" t="s">
        <v>50</v>
      </c>
      <c r="T21" s="5" t="s">
        <v>61</v>
      </c>
      <c r="U21" s="3" t="s">
        <v>47</v>
      </c>
      <c r="V21" s="3" t="s">
        <v>47</v>
      </c>
      <c r="W21" s="3" t="s">
        <v>176</v>
      </c>
      <c r="X21" s="5" t="s">
        <v>46</v>
      </c>
      <c r="Y21" s="3" t="s">
        <v>61</v>
      </c>
      <c r="Z21" s="3" t="s">
        <v>46</v>
      </c>
      <c r="AA21" s="3" t="s">
        <v>121</v>
      </c>
      <c r="AB21" s="5" t="s">
        <v>46</v>
      </c>
      <c r="AC21" s="3" t="s">
        <v>40</v>
      </c>
      <c r="AD21" s="3" t="s">
        <v>46</v>
      </c>
      <c r="AE21" s="3" t="s">
        <v>176</v>
      </c>
      <c r="AF21" s="5" t="s">
        <v>411</v>
      </c>
      <c r="AG21" s="3" t="s">
        <v>246</v>
      </c>
      <c r="AH21" s="5" t="s">
        <v>4765</v>
      </c>
      <c r="AI21" s="3" t="s">
        <v>3655</v>
      </c>
      <c r="AK21" s="16">
        <f t="shared" si="0"/>
        <v>-4.569999999999709</v>
      </c>
      <c r="AL21" t="str">
        <f t="shared" si="1"/>
        <v xml:space="preserve">  </v>
      </c>
      <c r="AN21" s="23">
        <f t="shared" si="2"/>
        <v>-2.7945177076113083E-2</v>
      </c>
      <c r="AQ21" s="25">
        <f t="shared" si="3"/>
        <v>0.51114706179882985</v>
      </c>
      <c r="AR21" s="41">
        <f t="shared" si="4"/>
        <v>1.9563841303925289</v>
      </c>
    </row>
    <row r="22" spans="1:44" x14ac:dyDescent="0.25">
      <c r="A22" s="3" t="s">
        <v>64</v>
      </c>
      <c r="B22" s="4" t="s">
        <v>4353</v>
      </c>
      <c r="C22" s="3" t="s">
        <v>42</v>
      </c>
      <c r="D22" s="3" t="s">
        <v>372</v>
      </c>
      <c r="E22" s="3" t="s">
        <v>42</v>
      </c>
      <c r="F22" s="3" t="s">
        <v>80</v>
      </c>
      <c r="G22" s="3" t="s">
        <v>42</v>
      </c>
      <c r="H22" s="5" t="s">
        <v>46</v>
      </c>
      <c r="I22" s="3" t="s">
        <v>46</v>
      </c>
      <c r="J22" s="3" t="s">
        <v>47</v>
      </c>
      <c r="K22" s="3" t="s">
        <v>56</v>
      </c>
      <c r="L22" s="5" t="s">
        <v>86</v>
      </c>
      <c r="M22" s="3" t="s">
        <v>86</v>
      </c>
      <c r="N22" s="3" t="s">
        <v>47</v>
      </c>
      <c r="O22" s="3" t="s">
        <v>38</v>
      </c>
      <c r="P22" s="5" t="s">
        <v>46</v>
      </c>
      <c r="Q22" s="3" t="s">
        <v>46</v>
      </c>
      <c r="R22" s="3" t="s">
        <v>40</v>
      </c>
      <c r="S22" s="3" t="s">
        <v>50</v>
      </c>
      <c r="T22" s="5" t="s">
        <v>61</v>
      </c>
      <c r="U22" s="3" t="s">
        <v>46</v>
      </c>
      <c r="V22" s="3" t="s">
        <v>46</v>
      </c>
      <c r="W22" s="3" t="s">
        <v>176</v>
      </c>
      <c r="X22" s="5" t="s">
        <v>46</v>
      </c>
      <c r="Y22" s="3" t="s">
        <v>61</v>
      </c>
      <c r="Z22" s="3" t="s">
        <v>47</v>
      </c>
      <c r="AA22" s="3" t="s">
        <v>121</v>
      </c>
      <c r="AB22" s="5" t="s">
        <v>46</v>
      </c>
      <c r="AC22" s="3" t="s">
        <v>40</v>
      </c>
      <c r="AD22" s="3" t="s">
        <v>46</v>
      </c>
      <c r="AE22" s="3" t="s">
        <v>176</v>
      </c>
      <c r="AF22" s="5" t="s">
        <v>411</v>
      </c>
      <c r="AG22" s="3" t="s">
        <v>195</v>
      </c>
      <c r="AH22" s="5" t="s">
        <v>4765</v>
      </c>
      <c r="AI22" s="3" t="s">
        <v>42</v>
      </c>
      <c r="AK22" s="16">
        <f t="shared" si="0"/>
        <v>0</v>
      </c>
      <c r="AL22" t="str">
        <f t="shared" si="1"/>
        <v xml:space="preserve">  </v>
      </c>
      <c r="AN22" s="23">
        <f t="shared" si="2"/>
        <v>4.7489275225415483E-4</v>
      </c>
      <c r="AQ22" s="25">
        <f t="shared" si="3"/>
        <v>0.49981054520959067</v>
      </c>
      <c r="AR22" s="41">
        <f t="shared" si="4"/>
        <v>2.0007581064154212</v>
      </c>
    </row>
    <row r="23" spans="1:44" x14ac:dyDescent="0.25">
      <c r="A23" s="3" t="s">
        <v>138</v>
      </c>
      <c r="B23" s="4" t="s">
        <v>4165</v>
      </c>
      <c r="C23" s="3" t="s">
        <v>63</v>
      </c>
      <c r="D23" s="3" t="s">
        <v>90</v>
      </c>
      <c r="E23" s="3" t="s">
        <v>42</v>
      </c>
      <c r="F23" s="3" t="s">
        <v>80</v>
      </c>
      <c r="G23" s="3" t="s">
        <v>42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46</v>
      </c>
      <c r="M23" s="3" t="s">
        <v>46</v>
      </c>
      <c r="N23" s="3" t="s">
        <v>47</v>
      </c>
      <c r="O23" s="3" t="s">
        <v>38</v>
      </c>
      <c r="P23" s="5" t="s">
        <v>46</v>
      </c>
      <c r="Q23" s="3" t="s">
        <v>48</v>
      </c>
      <c r="R23" s="3" t="s">
        <v>47</v>
      </c>
      <c r="S23" s="3" t="s">
        <v>50</v>
      </c>
      <c r="T23" s="5" t="s">
        <v>46</v>
      </c>
      <c r="U23" s="3" t="s">
        <v>48</v>
      </c>
      <c r="V23" s="3" t="s">
        <v>47</v>
      </c>
      <c r="W23" s="3" t="s">
        <v>176</v>
      </c>
      <c r="X23" s="5" t="s">
        <v>46</v>
      </c>
      <c r="Y23" s="3" t="s">
        <v>61</v>
      </c>
      <c r="Z23" s="3" t="s">
        <v>47</v>
      </c>
      <c r="AA23" s="3" t="s">
        <v>121</v>
      </c>
      <c r="AB23" s="5" t="s">
        <v>46</v>
      </c>
      <c r="AC23" s="3" t="s">
        <v>48</v>
      </c>
      <c r="AD23" s="3" t="s">
        <v>46</v>
      </c>
      <c r="AE23" s="3" t="s">
        <v>176</v>
      </c>
      <c r="AF23" s="5" t="s">
        <v>38</v>
      </c>
      <c r="AG23" s="3" t="s">
        <v>184</v>
      </c>
      <c r="AH23" s="5" t="s">
        <v>4766</v>
      </c>
      <c r="AI23" s="3" t="s">
        <v>42</v>
      </c>
      <c r="AK23" s="16">
        <f t="shared" ref="AK23:AK48" si="5">IF(OR(E23="", ISBLANK(E23)), AH23-AH23,AH23-E23)</f>
        <v>0</v>
      </c>
      <c r="AL23" t="str">
        <f t="shared" ref="AL23:AL48" si="6">IF(AK23&gt;300,B23,"  ")</f>
        <v xml:space="preserve">  </v>
      </c>
      <c r="AN23" s="23">
        <f t="shared" ref="AN23:AN48" si="7">(AK23-$AO$5)/$AP$5</f>
        <v>4.7489275225415483E-4</v>
      </c>
      <c r="AQ23" s="25">
        <f t="shared" si="3"/>
        <v>0.49981054520959067</v>
      </c>
      <c r="AR23" s="41">
        <f t="shared" si="4"/>
        <v>2.0007581064154212</v>
      </c>
    </row>
    <row r="24" spans="1:44" x14ac:dyDescent="0.25">
      <c r="A24" s="3" t="s">
        <v>143</v>
      </c>
      <c r="B24" s="4" t="s">
        <v>2952</v>
      </c>
      <c r="C24" s="3" t="s">
        <v>42</v>
      </c>
      <c r="D24" s="3" t="s">
        <v>115</v>
      </c>
      <c r="E24" s="3" t="s">
        <v>4767</v>
      </c>
      <c r="F24" s="3" t="s">
        <v>226</v>
      </c>
      <c r="G24" s="3" t="s">
        <v>111</v>
      </c>
      <c r="H24" s="5" t="s">
        <v>46</v>
      </c>
      <c r="I24" s="3" t="s">
        <v>46</v>
      </c>
      <c r="J24" s="3" t="s">
        <v>46</v>
      </c>
      <c r="K24" s="3" t="s">
        <v>143</v>
      </c>
      <c r="L24" s="5" t="s">
        <v>47</v>
      </c>
      <c r="M24" s="3" t="s">
        <v>46</v>
      </c>
      <c r="N24" s="3" t="s">
        <v>47</v>
      </c>
      <c r="O24" s="3" t="s">
        <v>38</v>
      </c>
      <c r="P24" s="5" t="s">
        <v>46</v>
      </c>
      <c r="Q24" s="3" t="s">
        <v>48</v>
      </c>
      <c r="R24" s="3" t="s">
        <v>47</v>
      </c>
      <c r="S24" s="3" t="s">
        <v>50</v>
      </c>
      <c r="T24" s="5" t="s">
        <v>46</v>
      </c>
      <c r="U24" s="3" t="s">
        <v>46</v>
      </c>
      <c r="V24" s="3" t="s">
        <v>2525</v>
      </c>
      <c r="W24" s="3" t="s">
        <v>176</v>
      </c>
      <c r="X24" s="5" t="s">
        <v>46</v>
      </c>
      <c r="Y24" s="3" t="s">
        <v>61</v>
      </c>
      <c r="Z24" s="3" t="s">
        <v>47</v>
      </c>
      <c r="AA24" s="3" t="s">
        <v>124</v>
      </c>
      <c r="AB24" s="5" t="s">
        <v>46</v>
      </c>
      <c r="AC24" s="3" t="s">
        <v>40</v>
      </c>
      <c r="AD24" s="3" t="s">
        <v>46</v>
      </c>
      <c r="AE24" s="3" t="s">
        <v>176</v>
      </c>
      <c r="AF24" s="5" t="s">
        <v>4768</v>
      </c>
      <c r="AG24" s="3" t="s">
        <v>200</v>
      </c>
      <c r="AH24" s="5" t="s">
        <v>4769</v>
      </c>
      <c r="AI24" s="3" t="s">
        <v>4770</v>
      </c>
      <c r="AK24" s="16">
        <f t="shared" si="5"/>
        <v>131.89000000000033</v>
      </c>
      <c r="AL24" t="str">
        <f t="shared" si="6"/>
        <v xml:space="preserve">  </v>
      </c>
      <c r="AN24" s="23">
        <f t="shared" si="7"/>
        <v>0.82067686423225472</v>
      </c>
      <c r="AQ24" s="25">
        <f t="shared" si="3"/>
        <v>0.20591517621577593</v>
      </c>
      <c r="AR24" s="41">
        <f t="shared" si="4"/>
        <v>4.856368619242093</v>
      </c>
    </row>
    <row r="25" spans="1:44" x14ac:dyDescent="0.25">
      <c r="A25" s="3" t="s">
        <v>146</v>
      </c>
      <c r="B25" s="4" t="s">
        <v>89</v>
      </c>
      <c r="C25" s="3" t="s">
        <v>42</v>
      </c>
      <c r="D25" s="3" t="s">
        <v>90</v>
      </c>
      <c r="E25" s="3" t="s">
        <v>4771</v>
      </c>
      <c r="F25" s="3" t="s">
        <v>154</v>
      </c>
      <c r="G25" s="3" t="s">
        <v>65</v>
      </c>
      <c r="H25" s="5" t="s">
        <v>46</v>
      </c>
      <c r="I25" s="3" t="s">
        <v>46</v>
      </c>
      <c r="J25" s="3" t="s">
        <v>47</v>
      </c>
      <c r="K25" s="3" t="s">
        <v>143</v>
      </c>
      <c r="L25" s="5" t="s">
        <v>61</v>
      </c>
      <c r="M25" s="3" t="s">
        <v>46</v>
      </c>
      <c r="N25" s="3" t="s">
        <v>61</v>
      </c>
      <c r="O25" s="3" t="s">
        <v>38</v>
      </c>
      <c r="P25" s="5" t="s">
        <v>46</v>
      </c>
      <c r="Q25" s="3" t="s">
        <v>48</v>
      </c>
      <c r="R25" s="3" t="s">
        <v>47</v>
      </c>
      <c r="S25" s="3" t="s">
        <v>50</v>
      </c>
      <c r="T25" s="5" t="s">
        <v>61</v>
      </c>
      <c r="U25" s="3" t="s">
        <v>47</v>
      </c>
      <c r="V25" s="3" t="s">
        <v>47</v>
      </c>
      <c r="W25" s="3" t="s">
        <v>176</v>
      </c>
      <c r="X25" s="5" t="s">
        <v>46</v>
      </c>
      <c r="Y25" s="3" t="s">
        <v>61</v>
      </c>
      <c r="Z25" s="3" t="s">
        <v>46</v>
      </c>
      <c r="AA25" s="3" t="s">
        <v>121</v>
      </c>
      <c r="AB25" s="5" t="s">
        <v>46</v>
      </c>
      <c r="AC25" s="3" t="s">
        <v>40</v>
      </c>
      <c r="AD25" s="3" t="s">
        <v>46</v>
      </c>
      <c r="AE25" s="3" t="s">
        <v>176</v>
      </c>
      <c r="AF25" s="5" t="s">
        <v>396</v>
      </c>
      <c r="AG25" s="3" t="s">
        <v>184</v>
      </c>
      <c r="AH25" s="5" t="s">
        <v>4772</v>
      </c>
      <c r="AI25" s="3" t="s">
        <v>4773</v>
      </c>
      <c r="AK25" s="16">
        <f t="shared" si="5"/>
        <v>-132.14999999999964</v>
      </c>
      <c r="AL25" t="str">
        <f t="shared" si="6"/>
        <v xml:space="preserve">  </v>
      </c>
      <c r="AN25" s="23">
        <f t="shared" si="7"/>
        <v>-0.82134397547946558</v>
      </c>
      <c r="AQ25" s="25">
        <f t="shared" si="3"/>
        <v>0.79427481716345993</v>
      </c>
      <c r="AR25" s="41">
        <f t="shared" si="4"/>
        <v>1.2590100786164071</v>
      </c>
    </row>
    <row r="26" spans="1:44" x14ac:dyDescent="0.25">
      <c r="A26" s="3" t="s">
        <v>149</v>
      </c>
      <c r="B26" s="4" t="s">
        <v>4126</v>
      </c>
      <c r="C26" s="3" t="s">
        <v>42</v>
      </c>
      <c r="D26" s="3" t="s">
        <v>140</v>
      </c>
      <c r="E26" s="3" t="s">
        <v>4774</v>
      </c>
      <c r="F26" s="3" t="s">
        <v>281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47</v>
      </c>
      <c r="M26" s="3" t="s">
        <v>61</v>
      </c>
      <c r="N26" s="3" t="s">
        <v>47</v>
      </c>
      <c r="O26" s="3" t="s">
        <v>38</v>
      </c>
      <c r="P26" s="5" t="s">
        <v>46</v>
      </c>
      <c r="Q26" s="3" t="s">
        <v>46</v>
      </c>
      <c r="R26" s="3" t="s">
        <v>86</v>
      </c>
      <c r="S26" s="3" t="s">
        <v>50</v>
      </c>
      <c r="T26" s="5" t="s">
        <v>46</v>
      </c>
      <c r="U26" s="3" t="s">
        <v>47</v>
      </c>
      <c r="V26" s="3" t="s">
        <v>2525</v>
      </c>
      <c r="W26" s="3" t="s">
        <v>176</v>
      </c>
      <c r="X26" s="5" t="s">
        <v>61</v>
      </c>
      <c r="Y26" s="3" t="s">
        <v>61</v>
      </c>
      <c r="Z26" s="3" t="s">
        <v>47</v>
      </c>
      <c r="AA26" s="3" t="s">
        <v>212</v>
      </c>
      <c r="AB26" s="5" t="s">
        <v>46</v>
      </c>
      <c r="AC26" s="3" t="s">
        <v>40</v>
      </c>
      <c r="AD26" s="3" t="s">
        <v>46</v>
      </c>
      <c r="AE26" s="3" t="s">
        <v>176</v>
      </c>
      <c r="AF26" s="5" t="s">
        <v>3207</v>
      </c>
      <c r="AG26" s="3" t="s">
        <v>237</v>
      </c>
      <c r="AH26" s="5" t="s">
        <v>3828</v>
      </c>
      <c r="AI26" s="3" t="s">
        <v>4775</v>
      </c>
      <c r="AK26" s="16">
        <f t="shared" si="5"/>
        <v>-71.139999999999873</v>
      </c>
      <c r="AL26" t="str">
        <f t="shared" si="6"/>
        <v xml:space="preserve">  </v>
      </c>
      <c r="AN26" s="23">
        <f t="shared" si="7"/>
        <v>-0.44193293385391003</v>
      </c>
      <c r="AQ26" s="25">
        <f t="shared" si="3"/>
        <v>0.67073113109758031</v>
      </c>
      <c r="AR26" s="41">
        <f t="shared" si="4"/>
        <v>1.4909103717365946</v>
      </c>
    </row>
    <row r="27" spans="1:44" x14ac:dyDescent="0.25">
      <c r="A27" s="3" t="s">
        <v>154</v>
      </c>
      <c r="B27" s="4" t="s">
        <v>1107</v>
      </c>
      <c r="C27" s="3" t="s">
        <v>42</v>
      </c>
      <c r="D27" s="3" t="s">
        <v>1103</v>
      </c>
      <c r="E27" s="3" t="s">
        <v>4776</v>
      </c>
      <c r="F27" s="3" t="s">
        <v>149</v>
      </c>
      <c r="G27" s="3" t="s">
        <v>65</v>
      </c>
      <c r="H27" s="5" t="s">
        <v>46</v>
      </c>
      <c r="I27" s="3" t="s">
        <v>46</v>
      </c>
      <c r="J27" s="3" t="s">
        <v>47</v>
      </c>
      <c r="K27" s="3" t="s">
        <v>108</v>
      </c>
      <c r="L27" s="6" t="s">
        <v>46</v>
      </c>
      <c r="M27" s="7" t="s">
        <v>46</v>
      </c>
      <c r="N27" s="7" t="s">
        <v>46</v>
      </c>
      <c r="O27" s="7" t="s">
        <v>38</v>
      </c>
      <c r="P27" s="6" t="s">
        <v>46</v>
      </c>
      <c r="Q27" s="7" t="s">
        <v>46</v>
      </c>
      <c r="R27" s="7" t="s">
        <v>61</v>
      </c>
      <c r="S27" s="7" t="s">
        <v>50</v>
      </c>
      <c r="T27" s="5" t="s">
        <v>61</v>
      </c>
      <c r="U27" s="3" t="s">
        <v>47</v>
      </c>
      <c r="V27" s="3" t="s">
        <v>47</v>
      </c>
      <c r="W27" s="3" t="s">
        <v>176</v>
      </c>
      <c r="X27" s="5" t="s">
        <v>46</v>
      </c>
      <c r="Y27" s="3" t="s">
        <v>61</v>
      </c>
      <c r="Z27" s="3" t="s">
        <v>47</v>
      </c>
      <c r="AA27" s="3" t="s">
        <v>121</v>
      </c>
      <c r="AB27" s="5" t="s">
        <v>46</v>
      </c>
      <c r="AC27" s="3" t="s">
        <v>40</v>
      </c>
      <c r="AD27" s="3" t="s">
        <v>47</v>
      </c>
      <c r="AE27" s="3" t="s">
        <v>176</v>
      </c>
      <c r="AF27" s="5" t="s">
        <v>78</v>
      </c>
      <c r="AG27" s="3" t="s">
        <v>187</v>
      </c>
      <c r="AH27" s="5" t="s">
        <v>4777</v>
      </c>
      <c r="AI27" s="3" t="s">
        <v>4778</v>
      </c>
      <c r="AK27" s="16">
        <f t="shared" si="5"/>
        <v>-156.25999999999976</v>
      </c>
      <c r="AL27" t="str">
        <f t="shared" si="6"/>
        <v xml:space="preserve">  </v>
      </c>
      <c r="AN27" s="23">
        <f t="shared" si="7"/>
        <v>-0.97128005503350956</v>
      </c>
      <c r="AQ27" s="25">
        <f t="shared" si="3"/>
        <v>0.83429558098312384</v>
      </c>
      <c r="AR27" s="41">
        <f t="shared" si="4"/>
        <v>1.1986159615296201</v>
      </c>
    </row>
    <row r="28" spans="1:44" x14ac:dyDescent="0.25">
      <c r="A28" s="3" t="s">
        <v>157</v>
      </c>
      <c r="B28" s="4" t="s">
        <v>217</v>
      </c>
      <c r="C28" s="3" t="s">
        <v>42</v>
      </c>
      <c r="D28" s="3" t="s">
        <v>186</v>
      </c>
      <c r="E28" s="3" t="s">
        <v>4779</v>
      </c>
      <c r="F28" s="3" t="s">
        <v>213</v>
      </c>
      <c r="G28" s="3" t="s">
        <v>65</v>
      </c>
      <c r="H28" s="5" t="s">
        <v>46</v>
      </c>
      <c r="I28" s="3" t="s">
        <v>46</v>
      </c>
      <c r="J28" s="3" t="s">
        <v>46</v>
      </c>
      <c r="K28" s="3" t="s">
        <v>143</v>
      </c>
      <c r="L28" s="5" t="s">
        <v>47</v>
      </c>
      <c r="M28" s="3" t="s">
        <v>46</v>
      </c>
      <c r="N28" s="3" t="s">
        <v>86</v>
      </c>
      <c r="O28" s="3" t="s">
        <v>38</v>
      </c>
      <c r="P28" s="5" t="s">
        <v>46</v>
      </c>
      <c r="Q28" s="3" t="s">
        <v>46</v>
      </c>
      <c r="R28" s="3" t="s">
        <v>47</v>
      </c>
      <c r="S28" s="3" t="s">
        <v>50</v>
      </c>
      <c r="T28" s="5" t="s">
        <v>61</v>
      </c>
      <c r="U28" s="3" t="s">
        <v>47</v>
      </c>
      <c r="V28" s="3" t="s">
        <v>47</v>
      </c>
      <c r="W28" s="3" t="s">
        <v>176</v>
      </c>
      <c r="X28" s="5" t="s">
        <v>46</v>
      </c>
      <c r="Y28" s="3" t="s">
        <v>46</v>
      </c>
      <c r="Z28" s="3" t="s">
        <v>47</v>
      </c>
      <c r="AA28" s="3" t="s">
        <v>121</v>
      </c>
      <c r="AB28" s="5" t="s">
        <v>46</v>
      </c>
      <c r="AC28" s="3" t="s">
        <v>40</v>
      </c>
      <c r="AD28" s="3" t="s">
        <v>46</v>
      </c>
      <c r="AE28" s="3" t="s">
        <v>176</v>
      </c>
      <c r="AF28" s="5" t="s">
        <v>78</v>
      </c>
      <c r="AG28" s="3" t="s">
        <v>184</v>
      </c>
      <c r="AH28" s="5" t="s">
        <v>4777</v>
      </c>
      <c r="AI28" s="3" t="s">
        <v>4780</v>
      </c>
      <c r="AK28" s="16">
        <f t="shared" si="5"/>
        <v>-23.920000000000073</v>
      </c>
      <c r="AL28" t="str">
        <f t="shared" si="6"/>
        <v xml:space="preserve">  </v>
      </c>
      <c r="AN28" s="23">
        <f t="shared" si="7"/>
        <v>-0.14827960840629939</v>
      </c>
      <c r="AQ28" s="25">
        <f t="shared" si="3"/>
        <v>0.55893894620583495</v>
      </c>
      <c r="AR28" s="41">
        <f t="shared" si="4"/>
        <v>1.7891041710157372</v>
      </c>
    </row>
    <row r="29" spans="1:44" x14ac:dyDescent="0.25">
      <c r="A29" s="3" t="s">
        <v>256</v>
      </c>
      <c r="B29" s="4" t="s">
        <v>2714</v>
      </c>
      <c r="C29" s="3" t="s">
        <v>42</v>
      </c>
      <c r="D29" s="3" t="s">
        <v>115</v>
      </c>
      <c r="E29" s="3" t="s">
        <v>4781</v>
      </c>
      <c r="F29" s="3" t="s">
        <v>361</v>
      </c>
      <c r="G29" s="3" t="s">
        <v>111</v>
      </c>
      <c r="H29" s="5" t="s">
        <v>46</v>
      </c>
      <c r="I29" s="3" t="s">
        <v>46</v>
      </c>
      <c r="J29" s="3" t="s">
        <v>46</v>
      </c>
      <c r="K29" s="3" t="s">
        <v>64</v>
      </c>
      <c r="L29" s="5" t="s">
        <v>46</v>
      </c>
      <c r="M29" s="3" t="s">
        <v>46</v>
      </c>
      <c r="N29" s="3" t="s">
        <v>86</v>
      </c>
      <c r="O29" s="3" t="s">
        <v>38</v>
      </c>
      <c r="P29" s="5" t="s">
        <v>46</v>
      </c>
      <c r="Q29" s="3" t="s">
        <v>48</v>
      </c>
      <c r="R29" s="3" t="s">
        <v>47</v>
      </c>
      <c r="S29" s="3" t="s">
        <v>50</v>
      </c>
      <c r="T29" s="5" t="s">
        <v>61</v>
      </c>
      <c r="U29" s="3" t="s">
        <v>47</v>
      </c>
      <c r="V29" s="3" t="s">
        <v>47</v>
      </c>
      <c r="W29" s="3" t="s">
        <v>176</v>
      </c>
      <c r="X29" s="5" t="s">
        <v>61</v>
      </c>
      <c r="Y29" s="3" t="s">
        <v>61</v>
      </c>
      <c r="Z29" s="3" t="s">
        <v>46</v>
      </c>
      <c r="AA29" s="3" t="s">
        <v>340</v>
      </c>
      <c r="AB29" s="5" t="s">
        <v>46</v>
      </c>
      <c r="AC29" s="3" t="s">
        <v>47</v>
      </c>
      <c r="AD29" s="3" t="s">
        <v>47</v>
      </c>
      <c r="AE29" s="3" t="s">
        <v>176</v>
      </c>
      <c r="AF29" s="5" t="s">
        <v>340</v>
      </c>
      <c r="AG29" s="3" t="s">
        <v>950</v>
      </c>
      <c r="AH29" s="5" t="s">
        <v>4782</v>
      </c>
      <c r="AI29" s="3" t="s">
        <v>4783</v>
      </c>
      <c r="AK29" s="16">
        <f t="shared" si="5"/>
        <v>-57.449999999999818</v>
      </c>
      <c r="AL29" t="str">
        <f t="shared" si="6"/>
        <v xml:space="preserve">  </v>
      </c>
      <c r="AN29" s="23">
        <f t="shared" si="7"/>
        <v>-0.35679710104201201</v>
      </c>
      <c r="AQ29" s="25">
        <f t="shared" si="3"/>
        <v>0.63937814667228343</v>
      </c>
      <c r="AR29" s="41">
        <f t="shared" si="4"/>
        <v>1.5640196731849754</v>
      </c>
    </row>
    <row r="30" spans="1:44" x14ac:dyDescent="0.25">
      <c r="A30" s="3" t="s">
        <v>261</v>
      </c>
      <c r="B30" s="4" t="s">
        <v>2917</v>
      </c>
      <c r="C30" s="3" t="s">
        <v>42</v>
      </c>
      <c r="D30" s="3" t="s">
        <v>140</v>
      </c>
      <c r="E30" s="3" t="s">
        <v>4784</v>
      </c>
      <c r="F30" s="3" t="s">
        <v>196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56</v>
      </c>
      <c r="L30" s="5" t="s">
        <v>47</v>
      </c>
      <c r="M30" s="3" t="s">
        <v>46</v>
      </c>
      <c r="N30" s="3" t="s">
        <v>61</v>
      </c>
      <c r="O30" s="3" t="s">
        <v>38</v>
      </c>
      <c r="P30" s="5" t="s">
        <v>46</v>
      </c>
      <c r="Q30" s="3" t="s">
        <v>48</v>
      </c>
      <c r="R30" s="3" t="s">
        <v>40</v>
      </c>
      <c r="S30" s="3" t="s">
        <v>50</v>
      </c>
      <c r="T30" s="5" t="s">
        <v>61</v>
      </c>
      <c r="U30" s="3" t="s">
        <v>2565</v>
      </c>
      <c r="V30" s="3" t="s">
        <v>47</v>
      </c>
      <c r="W30" s="3" t="s">
        <v>176</v>
      </c>
      <c r="X30" s="5" t="s">
        <v>61</v>
      </c>
      <c r="Y30" s="3" t="s">
        <v>46</v>
      </c>
      <c r="Z30" s="3" t="s">
        <v>47</v>
      </c>
      <c r="AA30" s="3" t="s">
        <v>121</v>
      </c>
      <c r="AB30" s="5" t="s">
        <v>46</v>
      </c>
      <c r="AC30" s="3" t="s">
        <v>40</v>
      </c>
      <c r="AD30" s="3" t="s">
        <v>46</v>
      </c>
      <c r="AE30" s="3" t="s">
        <v>176</v>
      </c>
      <c r="AF30" s="5" t="s">
        <v>4610</v>
      </c>
      <c r="AG30" s="3" t="s">
        <v>195</v>
      </c>
      <c r="AH30" s="5" t="s">
        <v>4785</v>
      </c>
      <c r="AI30" s="3" t="s">
        <v>4786</v>
      </c>
      <c r="AK30" s="16">
        <f t="shared" si="5"/>
        <v>3.9700000000002547</v>
      </c>
      <c r="AL30" t="str">
        <f t="shared" si="6"/>
        <v xml:space="preserve">  </v>
      </c>
      <c r="AN30" s="23">
        <f t="shared" si="7"/>
        <v>2.5163662384340008E-2</v>
      </c>
      <c r="AQ30" s="25">
        <f t="shared" si="3"/>
        <v>0.48996221049427335</v>
      </c>
      <c r="AR30" s="41">
        <f t="shared" si="4"/>
        <v>2.0409737293641506</v>
      </c>
    </row>
    <row r="31" spans="1:44" x14ac:dyDescent="0.25">
      <c r="A31" s="3" t="s">
        <v>297</v>
      </c>
      <c r="B31" s="4" t="s">
        <v>3396</v>
      </c>
      <c r="C31" s="3" t="s">
        <v>42</v>
      </c>
      <c r="D31" s="3" t="s">
        <v>380</v>
      </c>
      <c r="E31" s="3" t="s">
        <v>4787</v>
      </c>
      <c r="F31" s="3" t="s">
        <v>138</v>
      </c>
      <c r="G31" s="3" t="s">
        <v>45</v>
      </c>
      <c r="H31" s="5" t="s">
        <v>46</v>
      </c>
      <c r="I31" s="3" t="s">
        <v>46</v>
      </c>
      <c r="J31" s="3" t="s">
        <v>46</v>
      </c>
      <c r="K31" s="3" t="s">
        <v>56</v>
      </c>
      <c r="L31" s="5" t="s">
        <v>47</v>
      </c>
      <c r="M31" s="3" t="s">
        <v>61</v>
      </c>
      <c r="N31" s="3" t="s">
        <v>61</v>
      </c>
      <c r="O31" s="3" t="s">
        <v>38</v>
      </c>
      <c r="P31" s="5" t="s">
        <v>46</v>
      </c>
      <c r="Q31" s="3" t="s">
        <v>48</v>
      </c>
      <c r="R31" s="3" t="s">
        <v>47</v>
      </c>
      <c r="S31" s="3" t="s">
        <v>50</v>
      </c>
      <c r="T31" s="5" t="s">
        <v>46</v>
      </c>
      <c r="U31" s="3" t="s">
        <v>47</v>
      </c>
      <c r="V31" s="3" t="s">
        <v>47</v>
      </c>
      <c r="W31" s="3" t="s">
        <v>176</v>
      </c>
      <c r="X31" s="5" t="s">
        <v>46</v>
      </c>
      <c r="Y31" s="3" t="s">
        <v>46</v>
      </c>
      <c r="Z31" s="3" t="s">
        <v>47</v>
      </c>
      <c r="AA31" s="3" t="s">
        <v>121</v>
      </c>
      <c r="AB31" s="5" t="s">
        <v>46</v>
      </c>
      <c r="AC31" s="3" t="s">
        <v>40</v>
      </c>
      <c r="AD31" s="3" t="s">
        <v>46</v>
      </c>
      <c r="AE31" s="3" t="s">
        <v>176</v>
      </c>
      <c r="AF31" s="5" t="s">
        <v>188</v>
      </c>
      <c r="AG31" s="3" t="s">
        <v>195</v>
      </c>
      <c r="AH31" s="5" t="s">
        <v>4788</v>
      </c>
      <c r="AI31" s="3" t="s">
        <v>4789</v>
      </c>
      <c r="AK31" s="16">
        <f t="shared" si="5"/>
        <v>-227.28999999999996</v>
      </c>
      <c r="AL31" t="str">
        <f t="shared" si="6"/>
        <v xml:space="preserve">  </v>
      </c>
      <c r="AN31" s="23">
        <f t="shared" si="7"/>
        <v>-1.4130038099370237</v>
      </c>
      <c r="AQ31" s="25">
        <f t="shared" si="3"/>
        <v>0.9211726980647158</v>
      </c>
      <c r="AR31" s="41">
        <f t="shared" si="4"/>
        <v>1.0855727727286011</v>
      </c>
    </row>
    <row r="32" spans="1:44" x14ac:dyDescent="0.25">
      <c r="A32" s="3" t="s">
        <v>134</v>
      </c>
      <c r="B32" s="4" t="s">
        <v>2497</v>
      </c>
      <c r="C32" s="3" t="s">
        <v>42</v>
      </c>
      <c r="D32" s="3" t="s">
        <v>59</v>
      </c>
      <c r="E32" s="3" t="s">
        <v>4790</v>
      </c>
      <c r="F32" s="3" t="s">
        <v>795</v>
      </c>
      <c r="G32" s="3" t="s">
        <v>111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47</v>
      </c>
      <c r="M32" s="3" t="s">
        <v>61</v>
      </c>
      <c r="N32" s="3" t="s">
        <v>61</v>
      </c>
      <c r="O32" s="3" t="s">
        <v>38</v>
      </c>
      <c r="P32" s="5" t="s">
        <v>46</v>
      </c>
      <c r="Q32" s="3" t="s">
        <v>48</v>
      </c>
      <c r="R32" s="3" t="s">
        <v>40</v>
      </c>
      <c r="S32" s="3" t="s">
        <v>50</v>
      </c>
      <c r="T32" s="5" t="s">
        <v>61</v>
      </c>
      <c r="U32" s="3" t="s">
        <v>47</v>
      </c>
      <c r="V32" s="3" t="s">
        <v>47</v>
      </c>
      <c r="W32" s="3" t="s">
        <v>176</v>
      </c>
      <c r="X32" s="5" t="s">
        <v>61</v>
      </c>
      <c r="Y32" s="3" t="s">
        <v>61</v>
      </c>
      <c r="Z32" s="3" t="s">
        <v>47</v>
      </c>
      <c r="AA32" s="3" t="s">
        <v>121</v>
      </c>
      <c r="AB32" s="5" t="s">
        <v>46</v>
      </c>
      <c r="AC32" s="3" t="s">
        <v>48</v>
      </c>
      <c r="AD32" s="3" t="s">
        <v>46</v>
      </c>
      <c r="AE32" s="3" t="s">
        <v>176</v>
      </c>
      <c r="AF32" s="5" t="s">
        <v>210</v>
      </c>
      <c r="AG32" s="3" t="s">
        <v>184</v>
      </c>
      <c r="AH32" s="5" t="s">
        <v>4791</v>
      </c>
      <c r="AI32" s="3" t="s">
        <v>3125</v>
      </c>
      <c r="AK32" s="16">
        <f t="shared" si="5"/>
        <v>-16.599999999999909</v>
      </c>
      <c r="AL32" t="str">
        <f t="shared" si="6"/>
        <v xml:space="preserve">  </v>
      </c>
      <c r="AN32" s="23">
        <f t="shared" si="7"/>
        <v>-0.1027577460116241</v>
      </c>
      <c r="AQ32" s="25">
        <f t="shared" si="3"/>
        <v>0.54092237926380349</v>
      </c>
      <c r="AR32" s="41">
        <f t="shared" si="4"/>
        <v>1.8486940794740312</v>
      </c>
    </row>
    <row r="33" spans="1:44" x14ac:dyDescent="0.25">
      <c r="A33" s="3" t="s">
        <v>208</v>
      </c>
      <c r="B33" s="4" t="s">
        <v>3997</v>
      </c>
      <c r="C33" s="3" t="s">
        <v>63</v>
      </c>
      <c r="D33" s="3" t="s">
        <v>1103</v>
      </c>
      <c r="E33" s="3" t="s">
        <v>4792</v>
      </c>
      <c r="F33" s="3" t="s">
        <v>258</v>
      </c>
      <c r="G33" s="3" t="s">
        <v>42</v>
      </c>
      <c r="H33" s="5" t="s">
        <v>46</v>
      </c>
      <c r="I33" s="3" t="s">
        <v>47</v>
      </c>
      <c r="J33" s="3" t="s">
        <v>46</v>
      </c>
      <c r="K33" s="3" t="s">
        <v>143</v>
      </c>
      <c r="L33" s="5" t="s">
        <v>47</v>
      </c>
      <c r="M33" s="3" t="s">
        <v>46</v>
      </c>
      <c r="N33" s="3" t="s">
        <v>48</v>
      </c>
      <c r="O33" s="3" t="s">
        <v>38</v>
      </c>
      <c r="P33" s="5" t="s">
        <v>46</v>
      </c>
      <c r="Q33" s="3" t="s">
        <v>48</v>
      </c>
      <c r="R33" s="3" t="s">
        <v>47</v>
      </c>
      <c r="S33" s="3" t="s">
        <v>50</v>
      </c>
      <c r="T33" s="5" t="s">
        <v>46</v>
      </c>
      <c r="U33" s="3" t="s">
        <v>46</v>
      </c>
      <c r="V33" s="3" t="s">
        <v>47</v>
      </c>
      <c r="W33" s="3" t="s">
        <v>176</v>
      </c>
      <c r="X33" s="5" t="s">
        <v>61</v>
      </c>
      <c r="Y33" s="3" t="s">
        <v>46</v>
      </c>
      <c r="Z33" s="3" t="s">
        <v>47</v>
      </c>
      <c r="AA33" s="3" t="s">
        <v>121</v>
      </c>
      <c r="AB33" s="5" t="s">
        <v>46</v>
      </c>
      <c r="AC33" s="3" t="s">
        <v>40</v>
      </c>
      <c r="AD33" s="3" t="s">
        <v>46</v>
      </c>
      <c r="AE33" s="3" t="s">
        <v>176</v>
      </c>
      <c r="AF33" s="5" t="s">
        <v>821</v>
      </c>
      <c r="AG33" s="3" t="s">
        <v>184</v>
      </c>
      <c r="AH33" s="5" t="s">
        <v>4793</v>
      </c>
      <c r="AI33" s="3" t="s">
        <v>4794</v>
      </c>
      <c r="AK33" s="16">
        <f t="shared" si="5"/>
        <v>9.3699999999998909</v>
      </c>
      <c r="AL33" t="str">
        <f t="shared" si="6"/>
        <v xml:space="preserve">  </v>
      </c>
      <c r="AN33" s="23">
        <f t="shared" si="7"/>
        <v>5.8745364150900738E-2</v>
      </c>
      <c r="AQ33" s="25">
        <f t="shared" si="3"/>
        <v>0.47657746316874838</v>
      </c>
      <c r="AR33" s="41">
        <f t="shared" si="4"/>
        <v>2.0982947732169959</v>
      </c>
    </row>
    <row r="34" spans="1:44" x14ac:dyDescent="0.25">
      <c r="A34" s="3" t="s">
        <v>273</v>
      </c>
      <c r="B34" s="4" t="s">
        <v>2095</v>
      </c>
      <c r="C34" s="3" t="s">
        <v>63</v>
      </c>
      <c r="D34" s="3" t="s">
        <v>186</v>
      </c>
      <c r="E34" s="3" t="s">
        <v>4795</v>
      </c>
      <c r="F34" s="3" t="s">
        <v>293</v>
      </c>
      <c r="G34" s="3" t="s">
        <v>111</v>
      </c>
      <c r="H34" s="5" t="s">
        <v>46</v>
      </c>
      <c r="I34" s="3" t="s">
        <v>47</v>
      </c>
      <c r="J34" s="3" t="s">
        <v>46</v>
      </c>
      <c r="K34" s="3" t="s">
        <v>143</v>
      </c>
      <c r="L34" s="5" t="s">
        <v>47</v>
      </c>
      <c r="M34" s="3" t="s">
        <v>46</v>
      </c>
      <c r="N34" s="3" t="s">
        <v>61</v>
      </c>
      <c r="O34" s="3" t="s">
        <v>38</v>
      </c>
      <c r="P34" s="5" t="s">
        <v>46</v>
      </c>
      <c r="Q34" s="3" t="s">
        <v>47</v>
      </c>
      <c r="R34" s="3" t="s">
        <v>40</v>
      </c>
      <c r="S34" s="3" t="s">
        <v>235</v>
      </c>
      <c r="T34" s="5" t="s">
        <v>46</v>
      </c>
      <c r="U34" s="3" t="s">
        <v>46</v>
      </c>
      <c r="V34" s="3" t="s">
        <v>47</v>
      </c>
      <c r="W34" s="3" t="s">
        <v>176</v>
      </c>
      <c r="X34" s="5" t="s">
        <v>46</v>
      </c>
      <c r="Y34" s="3" t="s">
        <v>61</v>
      </c>
      <c r="Z34" s="3" t="s">
        <v>47</v>
      </c>
      <c r="AA34" s="3" t="s">
        <v>121</v>
      </c>
      <c r="AB34" s="5" t="s">
        <v>46</v>
      </c>
      <c r="AC34" s="3" t="s">
        <v>86</v>
      </c>
      <c r="AD34" s="3" t="s">
        <v>47</v>
      </c>
      <c r="AE34" s="3" t="s">
        <v>176</v>
      </c>
      <c r="AF34" s="5" t="s">
        <v>773</v>
      </c>
      <c r="AG34" s="3" t="s">
        <v>237</v>
      </c>
      <c r="AH34" s="5" t="s">
        <v>4796</v>
      </c>
      <c r="AI34" s="3" t="s">
        <v>4797</v>
      </c>
      <c r="AK34" s="16">
        <f t="shared" si="5"/>
        <v>-174.57000000000016</v>
      </c>
      <c r="AL34" t="str">
        <f t="shared" si="6"/>
        <v xml:space="preserve">  </v>
      </c>
      <c r="AN34" s="23">
        <f t="shared" si="7"/>
        <v>-1.0851468993568025</v>
      </c>
      <c r="AQ34" s="25">
        <f t="shared" si="3"/>
        <v>0.86107170087740614</v>
      </c>
      <c r="AR34" s="41">
        <f t="shared" si="4"/>
        <v>1.1613434734657173</v>
      </c>
    </row>
    <row r="35" spans="1:44" x14ac:dyDescent="0.25">
      <c r="A35" s="3" t="s">
        <v>122</v>
      </c>
      <c r="B35" s="4" t="s">
        <v>436</v>
      </c>
      <c r="C35" s="3" t="s">
        <v>42</v>
      </c>
      <c r="D35" s="3" t="s">
        <v>354</v>
      </c>
      <c r="E35" s="3" t="s">
        <v>4798</v>
      </c>
      <c r="F35" s="3" t="s">
        <v>381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143</v>
      </c>
      <c r="L35" s="5" t="s">
        <v>47</v>
      </c>
      <c r="M35" s="3" t="s">
        <v>47</v>
      </c>
      <c r="N35" s="3" t="s">
        <v>86</v>
      </c>
      <c r="O35" s="3" t="s">
        <v>38</v>
      </c>
      <c r="P35" s="5" t="s">
        <v>46</v>
      </c>
      <c r="Q35" s="3" t="s">
        <v>48</v>
      </c>
      <c r="R35" s="3" t="s">
        <v>40</v>
      </c>
      <c r="S35" s="3" t="s">
        <v>50</v>
      </c>
      <c r="T35" s="5" t="s">
        <v>46</v>
      </c>
      <c r="U35" s="3" t="s">
        <v>2565</v>
      </c>
      <c r="V35" s="3" t="s">
        <v>47</v>
      </c>
      <c r="W35" s="3" t="s">
        <v>176</v>
      </c>
      <c r="X35" s="5" t="s">
        <v>61</v>
      </c>
      <c r="Y35" s="3" t="s">
        <v>46</v>
      </c>
      <c r="Z35" s="3" t="s">
        <v>47</v>
      </c>
      <c r="AA35" s="3" t="s">
        <v>121</v>
      </c>
      <c r="AB35" s="5" t="s">
        <v>46</v>
      </c>
      <c r="AC35" s="3" t="s">
        <v>40</v>
      </c>
      <c r="AD35" s="3" t="s">
        <v>46</v>
      </c>
      <c r="AE35" s="3" t="s">
        <v>176</v>
      </c>
      <c r="AF35" s="5" t="s">
        <v>2987</v>
      </c>
      <c r="AG35" s="3" t="s">
        <v>184</v>
      </c>
      <c r="AH35" s="5" t="s">
        <v>4799</v>
      </c>
      <c r="AI35" s="3" t="s">
        <v>3296</v>
      </c>
      <c r="AK35" s="16">
        <f t="shared" si="5"/>
        <v>-6.8899999999998727</v>
      </c>
      <c r="AL35" t="str">
        <f t="shared" si="6"/>
        <v xml:space="preserve">  </v>
      </c>
      <c r="AN35" s="23">
        <f t="shared" si="7"/>
        <v>-4.2372871168415233E-2</v>
      </c>
      <c r="AQ35" s="25">
        <f t="shared" si="3"/>
        <v>0.51689927270453817</v>
      </c>
      <c r="AR35" s="41">
        <f t="shared" si="4"/>
        <v>1.9346128981141055</v>
      </c>
    </row>
    <row r="36" spans="1:44" x14ac:dyDescent="0.25">
      <c r="A36" s="3" t="s">
        <v>107</v>
      </c>
      <c r="B36" s="4" t="s">
        <v>2501</v>
      </c>
      <c r="C36" s="3" t="s">
        <v>58</v>
      </c>
      <c r="D36" s="3" t="s">
        <v>377</v>
      </c>
      <c r="E36" s="3" t="s">
        <v>4800</v>
      </c>
      <c r="F36" s="3" t="s">
        <v>256</v>
      </c>
      <c r="G36" s="3" t="s">
        <v>65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47</v>
      </c>
      <c r="M36" s="3" t="s">
        <v>61</v>
      </c>
      <c r="N36" s="3" t="s">
        <v>86</v>
      </c>
      <c r="O36" s="3" t="s">
        <v>38</v>
      </c>
      <c r="P36" s="5" t="s">
        <v>46</v>
      </c>
      <c r="Q36" s="3" t="s">
        <v>48</v>
      </c>
      <c r="R36" s="3" t="s">
        <v>47</v>
      </c>
      <c r="S36" s="3" t="s">
        <v>50</v>
      </c>
      <c r="T36" s="5" t="s">
        <v>86</v>
      </c>
      <c r="U36" s="3" t="s">
        <v>47</v>
      </c>
      <c r="V36" s="3" t="s">
        <v>47</v>
      </c>
      <c r="W36" s="3" t="s">
        <v>176</v>
      </c>
      <c r="X36" s="5" t="s">
        <v>61</v>
      </c>
      <c r="Y36" s="3" t="s">
        <v>61</v>
      </c>
      <c r="Z36" s="3" t="s">
        <v>47</v>
      </c>
      <c r="AA36" s="3" t="s">
        <v>60</v>
      </c>
      <c r="AB36" s="5" t="s">
        <v>46</v>
      </c>
      <c r="AC36" s="3" t="s">
        <v>40</v>
      </c>
      <c r="AD36" s="3" t="s">
        <v>2525</v>
      </c>
      <c r="AE36" s="3" t="s">
        <v>176</v>
      </c>
      <c r="AF36" s="5" t="s">
        <v>3234</v>
      </c>
      <c r="AG36" s="3" t="s">
        <v>567</v>
      </c>
      <c r="AH36" s="5" t="s">
        <v>4801</v>
      </c>
      <c r="AI36" s="3" t="s">
        <v>4802</v>
      </c>
      <c r="AK36" s="16">
        <f t="shared" si="5"/>
        <v>-339.07999999999993</v>
      </c>
      <c r="AL36" t="str">
        <f t="shared" si="6"/>
        <v xml:space="preserve">  </v>
      </c>
      <c r="AN36" s="23">
        <f t="shared" si="7"/>
        <v>-2.108207224841482</v>
      </c>
      <c r="AQ36" s="25">
        <f t="shared" si="3"/>
        <v>0.98249346568892393</v>
      </c>
      <c r="AR36" s="41">
        <f t="shared" si="4"/>
        <v>1.0178184740381968</v>
      </c>
    </row>
    <row r="37" spans="1:44" x14ac:dyDescent="0.25">
      <c r="A37" s="3" t="s">
        <v>279</v>
      </c>
      <c r="B37" s="4" t="s">
        <v>2506</v>
      </c>
      <c r="C37" s="3" t="s">
        <v>42</v>
      </c>
      <c r="D37" s="3" t="s">
        <v>377</v>
      </c>
      <c r="E37" s="3" t="s">
        <v>4803</v>
      </c>
      <c r="F37" s="3" t="s">
        <v>210</v>
      </c>
      <c r="G37" s="3" t="s">
        <v>65</v>
      </c>
      <c r="H37" s="5" t="s">
        <v>46</v>
      </c>
      <c r="I37" s="3" t="s">
        <v>46</v>
      </c>
      <c r="J37" s="3" t="s">
        <v>46</v>
      </c>
      <c r="K37" s="3" t="s">
        <v>143</v>
      </c>
      <c r="L37" s="5" t="s">
        <v>47</v>
      </c>
      <c r="M37" s="3" t="s">
        <v>61</v>
      </c>
      <c r="N37" s="3" t="s">
        <v>47</v>
      </c>
      <c r="O37" s="3" t="s">
        <v>38</v>
      </c>
      <c r="P37" s="5" t="s">
        <v>40</v>
      </c>
      <c r="Q37" s="3" t="s">
        <v>40</v>
      </c>
      <c r="R37" s="3" t="s">
        <v>40</v>
      </c>
      <c r="S37" s="3" t="s">
        <v>223</v>
      </c>
      <c r="T37" s="5" t="s">
        <v>61</v>
      </c>
      <c r="U37" s="3" t="s">
        <v>47</v>
      </c>
      <c r="V37" s="3" t="s">
        <v>47</v>
      </c>
      <c r="W37" s="3" t="s">
        <v>176</v>
      </c>
      <c r="X37" s="5" t="s">
        <v>61</v>
      </c>
      <c r="Y37" s="3" t="s">
        <v>46</v>
      </c>
      <c r="Z37" s="3" t="s">
        <v>47</v>
      </c>
      <c r="AA37" s="3" t="s">
        <v>121</v>
      </c>
      <c r="AB37" s="5" t="s">
        <v>46</v>
      </c>
      <c r="AC37" s="3" t="s">
        <v>48</v>
      </c>
      <c r="AD37" s="3" t="s">
        <v>46</v>
      </c>
      <c r="AE37" s="3" t="s">
        <v>176</v>
      </c>
      <c r="AF37" s="5" t="s">
        <v>213</v>
      </c>
      <c r="AG37" s="3" t="s">
        <v>200</v>
      </c>
      <c r="AH37" s="5" t="s">
        <v>4804</v>
      </c>
      <c r="AI37" s="3" t="s">
        <v>4805</v>
      </c>
      <c r="AK37" s="16">
        <f t="shared" si="5"/>
        <v>-213.37999999999965</v>
      </c>
      <c r="AL37" t="str">
        <f t="shared" si="6"/>
        <v xml:space="preserve">  </v>
      </c>
      <c r="AN37" s="23">
        <f t="shared" si="7"/>
        <v>-1.3264998337198195</v>
      </c>
      <c r="AQ37" s="25">
        <f t="shared" si="3"/>
        <v>0.90766290491095036</v>
      </c>
      <c r="AR37" s="41">
        <f t="shared" si="4"/>
        <v>1.1017306034976815</v>
      </c>
    </row>
    <row r="38" spans="1:44" x14ac:dyDescent="0.25">
      <c r="A38" s="3" t="s">
        <v>281</v>
      </c>
      <c r="B38" s="4" t="s">
        <v>1265</v>
      </c>
      <c r="C38" s="3" t="s">
        <v>42</v>
      </c>
      <c r="D38" s="3" t="s">
        <v>354</v>
      </c>
      <c r="E38" s="3" t="s">
        <v>4806</v>
      </c>
      <c r="F38" s="3" t="s">
        <v>176</v>
      </c>
      <c r="G38" s="3" t="s">
        <v>111</v>
      </c>
      <c r="H38" s="5" t="s">
        <v>46</v>
      </c>
      <c r="I38" s="3" t="s">
        <v>47</v>
      </c>
      <c r="J38" s="3" t="s">
        <v>46</v>
      </c>
      <c r="K38" s="3" t="s">
        <v>143</v>
      </c>
      <c r="L38" s="5" t="s">
        <v>47</v>
      </c>
      <c r="M38" s="3" t="s">
        <v>48</v>
      </c>
      <c r="N38" s="3" t="s">
        <v>47</v>
      </c>
      <c r="O38" s="3" t="s">
        <v>38</v>
      </c>
      <c r="P38" s="5" t="s">
        <v>46</v>
      </c>
      <c r="Q38" s="3" t="s">
        <v>47</v>
      </c>
      <c r="R38" s="3" t="s">
        <v>40</v>
      </c>
      <c r="S38" s="3" t="s">
        <v>50</v>
      </c>
      <c r="T38" s="5" t="s">
        <v>46</v>
      </c>
      <c r="U38" s="3" t="s">
        <v>2565</v>
      </c>
      <c r="V38" s="3" t="s">
        <v>2525</v>
      </c>
      <c r="W38" s="3" t="s">
        <v>176</v>
      </c>
      <c r="X38" s="5" t="s">
        <v>46</v>
      </c>
      <c r="Y38" s="3" t="s">
        <v>46</v>
      </c>
      <c r="Z38" s="3" t="s">
        <v>47</v>
      </c>
      <c r="AA38" s="3" t="s">
        <v>121</v>
      </c>
      <c r="AB38" s="5" t="s">
        <v>46</v>
      </c>
      <c r="AC38" s="3" t="s">
        <v>40</v>
      </c>
      <c r="AD38" s="3" t="s">
        <v>46</v>
      </c>
      <c r="AE38" s="3" t="s">
        <v>176</v>
      </c>
      <c r="AF38" s="5" t="s">
        <v>213</v>
      </c>
      <c r="AG38" s="3" t="s">
        <v>184</v>
      </c>
      <c r="AH38" s="5" t="s">
        <v>4804</v>
      </c>
      <c r="AI38" s="3" t="s">
        <v>4807</v>
      </c>
      <c r="AK38" s="16">
        <f t="shared" si="5"/>
        <v>-250.5</v>
      </c>
      <c r="AL38" t="str">
        <f t="shared" si="6"/>
        <v xml:space="preserve">  </v>
      </c>
      <c r="AN38" s="23">
        <f t="shared" si="7"/>
        <v>-1.55734293919664</v>
      </c>
      <c r="AQ38" s="25">
        <f t="shared" si="3"/>
        <v>0.94030545709247604</v>
      </c>
      <c r="AR38" s="41">
        <f t="shared" si="4"/>
        <v>1.0634842034120549</v>
      </c>
    </row>
    <row r="39" spans="1:44" x14ac:dyDescent="0.25">
      <c r="A39" s="3" t="s">
        <v>236</v>
      </c>
      <c r="B39" s="4" t="s">
        <v>2083</v>
      </c>
      <c r="C39" s="3" t="s">
        <v>42</v>
      </c>
      <c r="D39" s="3" t="s">
        <v>354</v>
      </c>
      <c r="E39" s="3" t="s">
        <v>4808</v>
      </c>
      <c r="F39" s="3" t="s">
        <v>1939</v>
      </c>
      <c r="G39" s="3" t="s">
        <v>42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47</v>
      </c>
      <c r="M39" s="3" t="s">
        <v>46</v>
      </c>
      <c r="N39" s="3" t="s">
        <v>40</v>
      </c>
      <c r="O39" s="3" t="s">
        <v>38</v>
      </c>
      <c r="P39" s="5" t="s">
        <v>46</v>
      </c>
      <c r="Q39" s="3" t="s">
        <v>48</v>
      </c>
      <c r="R39" s="3" t="s">
        <v>47</v>
      </c>
      <c r="S39" s="3" t="s">
        <v>50</v>
      </c>
      <c r="T39" s="5" t="s">
        <v>61</v>
      </c>
      <c r="U39" s="3" t="s">
        <v>47</v>
      </c>
      <c r="V39" s="3" t="s">
        <v>47</v>
      </c>
      <c r="W39" s="3" t="s">
        <v>176</v>
      </c>
      <c r="X39" s="5" t="s">
        <v>86</v>
      </c>
      <c r="Y39" s="3" t="s">
        <v>46</v>
      </c>
      <c r="Z39" s="3" t="s">
        <v>47</v>
      </c>
      <c r="AA39" s="3" t="s">
        <v>121</v>
      </c>
      <c r="AB39" s="5" t="s">
        <v>46</v>
      </c>
      <c r="AC39" s="3" t="s">
        <v>40</v>
      </c>
      <c r="AD39" s="3" t="s">
        <v>47</v>
      </c>
      <c r="AE39" s="3" t="s">
        <v>176</v>
      </c>
      <c r="AF39" s="5" t="s">
        <v>81</v>
      </c>
      <c r="AG39" s="3" t="s">
        <v>184</v>
      </c>
      <c r="AH39" s="5" t="s">
        <v>4809</v>
      </c>
      <c r="AI39" s="3" t="s">
        <v>4810</v>
      </c>
      <c r="AK39" s="16">
        <f t="shared" si="5"/>
        <v>51.470000000000255</v>
      </c>
      <c r="AL39" t="str">
        <f t="shared" si="6"/>
        <v xml:space="preserve">  </v>
      </c>
      <c r="AN39" s="23">
        <f t="shared" si="7"/>
        <v>0.3205582612568848</v>
      </c>
      <c r="AQ39" s="25">
        <f t="shared" si="3"/>
        <v>0.37427258612893599</v>
      </c>
      <c r="AR39" s="41">
        <f t="shared" si="4"/>
        <v>2.6718494409192513</v>
      </c>
    </row>
    <row r="40" spans="1:44" x14ac:dyDescent="0.25">
      <c r="A40" s="3" t="s">
        <v>1482</v>
      </c>
      <c r="B40" s="4" t="s">
        <v>4248</v>
      </c>
      <c r="C40" s="3" t="s">
        <v>42</v>
      </c>
      <c r="D40" s="3" t="s">
        <v>140</v>
      </c>
      <c r="E40" s="3" t="s">
        <v>4811</v>
      </c>
      <c r="F40" s="3" t="s">
        <v>840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47</v>
      </c>
      <c r="M40" s="3" t="s">
        <v>61</v>
      </c>
      <c r="N40" s="3" t="s">
        <v>47</v>
      </c>
      <c r="O40" s="3" t="s">
        <v>38</v>
      </c>
      <c r="P40" s="5" t="s">
        <v>40</v>
      </c>
      <c r="Q40" s="3" t="s">
        <v>86</v>
      </c>
      <c r="R40" s="3" t="s">
        <v>47</v>
      </c>
      <c r="S40" s="3" t="s">
        <v>50</v>
      </c>
      <c r="T40" s="5" t="s">
        <v>46</v>
      </c>
      <c r="U40" s="3" t="s">
        <v>47</v>
      </c>
      <c r="V40" s="3" t="s">
        <v>47</v>
      </c>
      <c r="W40" s="3" t="s">
        <v>176</v>
      </c>
      <c r="X40" s="5" t="s">
        <v>40</v>
      </c>
      <c r="Y40" s="3" t="s">
        <v>46</v>
      </c>
      <c r="Z40" s="3" t="s">
        <v>47</v>
      </c>
      <c r="AA40" s="3" t="s">
        <v>121</v>
      </c>
      <c r="AB40" s="5" t="s">
        <v>46</v>
      </c>
      <c r="AC40" s="3" t="s">
        <v>47</v>
      </c>
      <c r="AD40" s="3" t="s">
        <v>46</v>
      </c>
      <c r="AE40" s="3" t="s">
        <v>176</v>
      </c>
      <c r="AF40" s="5" t="s">
        <v>321</v>
      </c>
      <c r="AG40" s="3" t="s">
        <v>184</v>
      </c>
      <c r="AH40" s="5" t="s">
        <v>4812</v>
      </c>
      <c r="AI40" s="3" t="s">
        <v>4813</v>
      </c>
      <c r="AK40" s="16">
        <f t="shared" si="5"/>
        <v>-98.889999999999873</v>
      </c>
      <c r="AL40" t="str">
        <f t="shared" si="6"/>
        <v xml:space="preserve">  </v>
      </c>
      <c r="AN40" s="23">
        <f t="shared" si="7"/>
        <v>-0.61450556793208089</v>
      </c>
      <c r="AQ40" s="25">
        <f t="shared" si="3"/>
        <v>0.73055935256746385</v>
      </c>
      <c r="AR40" s="41">
        <f t="shared" si="4"/>
        <v>1.3688141784587646</v>
      </c>
    </row>
    <row r="41" spans="1:44" x14ac:dyDescent="0.25">
      <c r="A41" s="3" t="s">
        <v>1482</v>
      </c>
      <c r="B41" s="4" t="s">
        <v>2505</v>
      </c>
      <c r="C41" s="3" t="s">
        <v>58</v>
      </c>
      <c r="D41" s="3" t="s">
        <v>43</v>
      </c>
      <c r="E41" s="3" t="s">
        <v>4814</v>
      </c>
      <c r="F41" s="3" t="s">
        <v>651</v>
      </c>
      <c r="G41" s="3" t="s">
        <v>42</v>
      </c>
      <c r="H41" s="5" t="s">
        <v>46</v>
      </c>
      <c r="I41" s="3" t="s">
        <v>46</v>
      </c>
      <c r="J41" s="3" t="s">
        <v>46</v>
      </c>
      <c r="K41" s="3" t="s">
        <v>143</v>
      </c>
      <c r="L41" s="5" t="s">
        <v>47</v>
      </c>
      <c r="M41" s="3" t="s">
        <v>47</v>
      </c>
      <c r="N41" s="3" t="s">
        <v>48</v>
      </c>
      <c r="O41" s="3" t="s">
        <v>38</v>
      </c>
      <c r="P41" s="5" t="s">
        <v>46</v>
      </c>
      <c r="Q41" s="3" t="s">
        <v>48</v>
      </c>
      <c r="R41" s="3" t="s">
        <v>40</v>
      </c>
      <c r="S41" s="3" t="s">
        <v>50</v>
      </c>
      <c r="T41" s="5" t="s">
        <v>46</v>
      </c>
      <c r="U41" s="3" t="s">
        <v>47</v>
      </c>
      <c r="V41" s="3" t="s">
        <v>47</v>
      </c>
      <c r="W41" s="3" t="s">
        <v>176</v>
      </c>
      <c r="X41" s="5" t="s">
        <v>61</v>
      </c>
      <c r="Y41" s="3" t="s">
        <v>61</v>
      </c>
      <c r="Z41" s="3" t="s">
        <v>47</v>
      </c>
      <c r="AA41" s="3" t="s">
        <v>121</v>
      </c>
      <c r="AB41" s="5" t="s">
        <v>46</v>
      </c>
      <c r="AC41" s="3" t="s">
        <v>40</v>
      </c>
      <c r="AD41" s="3" t="s">
        <v>47</v>
      </c>
      <c r="AE41" s="3" t="s">
        <v>176</v>
      </c>
      <c r="AF41" s="5" t="s">
        <v>321</v>
      </c>
      <c r="AG41" s="3" t="s">
        <v>184</v>
      </c>
      <c r="AH41" s="5" t="s">
        <v>4812</v>
      </c>
      <c r="AI41" s="3" t="s">
        <v>3364</v>
      </c>
      <c r="AK41" s="16">
        <f t="shared" si="5"/>
        <v>-116.86000000000013</v>
      </c>
      <c r="AL41" t="str">
        <f t="shared" si="6"/>
        <v xml:space="preserve">  </v>
      </c>
      <c r="AN41" s="23">
        <f t="shared" si="7"/>
        <v>-0.72625800881081159</v>
      </c>
      <c r="AQ41" s="25">
        <f t="shared" si="3"/>
        <v>0.76615969184004995</v>
      </c>
      <c r="AR41" s="41">
        <f t="shared" si="4"/>
        <v>1.3052109248900143</v>
      </c>
    </row>
    <row r="42" spans="1:44" x14ac:dyDescent="0.25">
      <c r="A42" s="3" t="s">
        <v>219</v>
      </c>
      <c r="B42" s="4" t="s">
        <v>431</v>
      </c>
      <c r="C42" s="3" t="s">
        <v>42</v>
      </c>
      <c r="D42" s="3" t="s">
        <v>372</v>
      </c>
      <c r="E42" s="3" t="s">
        <v>4815</v>
      </c>
      <c r="F42" s="3" t="s">
        <v>1258</v>
      </c>
      <c r="G42" s="3" t="s">
        <v>42</v>
      </c>
      <c r="H42" s="5" t="s">
        <v>46</v>
      </c>
      <c r="I42" s="3" t="s">
        <v>47</v>
      </c>
      <c r="J42" s="3" t="s">
        <v>46</v>
      </c>
      <c r="K42" s="3" t="s">
        <v>143</v>
      </c>
      <c r="L42" s="5" t="s">
        <v>47</v>
      </c>
      <c r="M42" s="3" t="s">
        <v>61</v>
      </c>
      <c r="N42" s="3" t="s">
        <v>47</v>
      </c>
      <c r="O42" s="3" t="s">
        <v>38</v>
      </c>
      <c r="P42" s="5" t="s">
        <v>46</v>
      </c>
      <c r="Q42" s="3" t="s">
        <v>47</v>
      </c>
      <c r="R42" s="3" t="s">
        <v>40</v>
      </c>
      <c r="S42" s="3" t="s">
        <v>50</v>
      </c>
      <c r="T42" s="5" t="s">
        <v>61</v>
      </c>
      <c r="U42" s="3" t="s">
        <v>47</v>
      </c>
      <c r="V42" s="3" t="s">
        <v>47</v>
      </c>
      <c r="W42" s="3" t="s">
        <v>176</v>
      </c>
      <c r="X42" s="5" t="s">
        <v>61</v>
      </c>
      <c r="Y42" s="3" t="s">
        <v>61</v>
      </c>
      <c r="Z42" s="3" t="s">
        <v>47</v>
      </c>
      <c r="AA42" s="3" t="s">
        <v>121</v>
      </c>
      <c r="AB42" s="5" t="s">
        <v>46</v>
      </c>
      <c r="AC42" s="3" t="s">
        <v>47</v>
      </c>
      <c r="AD42" s="3" t="s">
        <v>46</v>
      </c>
      <c r="AE42" s="3" t="s">
        <v>189</v>
      </c>
      <c r="AF42" s="5" t="s">
        <v>97</v>
      </c>
      <c r="AG42" s="3" t="s">
        <v>237</v>
      </c>
      <c r="AH42" s="5" t="s">
        <v>4816</v>
      </c>
      <c r="AI42" s="3" t="s">
        <v>4817</v>
      </c>
      <c r="AK42" s="16">
        <f t="shared" si="5"/>
        <v>-149.85000000000036</v>
      </c>
      <c r="AL42" t="str">
        <f t="shared" si="6"/>
        <v xml:space="preserve">  </v>
      </c>
      <c r="AN42" s="23">
        <f t="shared" si="7"/>
        <v>-0.93141733126987092</v>
      </c>
      <c r="AQ42" s="25">
        <f t="shared" si="3"/>
        <v>0.82418113541066562</v>
      </c>
      <c r="AR42" s="41">
        <f t="shared" si="4"/>
        <v>1.2133255143018153</v>
      </c>
    </row>
    <row r="43" spans="1:44" x14ac:dyDescent="0.25">
      <c r="A43" s="3" t="s">
        <v>302</v>
      </c>
      <c r="B43" s="4" t="s">
        <v>109</v>
      </c>
      <c r="C43" s="3" t="s">
        <v>42</v>
      </c>
      <c r="D43" s="3" t="s">
        <v>59</v>
      </c>
      <c r="E43" s="3" t="s">
        <v>4818</v>
      </c>
      <c r="F43" s="3" t="s">
        <v>834</v>
      </c>
      <c r="G43" s="3" t="s">
        <v>111</v>
      </c>
      <c r="H43" s="5" t="s">
        <v>46</v>
      </c>
      <c r="I43" s="3" t="s">
        <v>46</v>
      </c>
      <c r="J43" s="3" t="s">
        <v>46</v>
      </c>
      <c r="K43" s="3" t="s">
        <v>143</v>
      </c>
      <c r="L43" s="5" t="s">
        <v>47</v>
      </c>
      <c r="M43" s="3" t="s">
        <v>48</v>
      </c>
      <c r="N43" s="3" t="s">
        <v>47</v>
      </c>
      <c r="O43" s="3" t="s">
        <v>38</v>
      </c>
      <c r="P43" s="5" t="s">
        <v>46</v>
      </c>
      <c r="Q43" s="3" t="s">
        <v>47</v>
      </c>
      <c r="R43" s="3" t="s">
        <v>47</v>
      </c>
      <c r="S43" s="3" t="s">
        <v>50</v>
      </c>
      <c r="T43" s="5" t="s">
        <v>61</v>
      </c>
      <c r="U43" s="3" t="s">
        <v>47</v>
      </c>
      <c r="V43" s="3" t="s">
        <v>47</v>
      </c>
      <c r="W43" s="3" t="s">
        <v>176</v>
      </c>
      <c r="X43" s="5" t="s">
        <v>46</v>
      </c>
      <c r="Y43" s="3" t="s">
        <v>61</v>
      </c>
      <c r="Z43" s="3" t="s">
        <v>47</v>
      </c>
      <c r="AA43" s="3" t="s">
        <v>121</v>
      </c>
      <c r="AB43" s="5" t="s">
        <v>46</v>
      </c>
      <c r="AC43" s="3" t="s">
        <v>47</v>
      </c>
      <c r="AD43" s="3" t="s">
        <v>47</v>
      </c>
      <c r="AE43" s="3" t="s">
        <v>176</v>
      </c>
      <c r="AF43" s="5" t="s">
        <v>293</v>
      </c>
      <c r="AG43" s="3" t="s">
        <v>184</v>
      </c>
      <c r="AH43" s="5" t="s">
        <v>4819</v>
      </c>
      <c r="AI43" s="3" t="s">
        <v>4820</v>
      </c>
      <c r="AK43" s="16">
        <f t="shared" si="5"/>
        <v>-202.91999999999985</v>
      </c>
      <c r="AL43" t="str">
        <f t="shared" si="6"/>
        <v xml:space="preserve">  </v>
      </c>
      <c r="AN43" s="23">
        <f t="shared" si="7"/>
        <v>-1.2614508336312562</v>
      </c>
      <c r="AQ43" s="25">
        <f t="shared" si="3"/>
        <v>0.89642676829249668</v>
      </c>
      <c r="AR43" s="41">
        <f t="shared" si="4"/>
        <v>1.115540092477145</v>
      </c>
    </row>
    <row r="44" spans="1:44" x14ac:dyDescent="0.25">
      <c r="A44" s="3" t="s">
        <v>293</v>
      </c>
      <c r="B44" s="4" t="s">
        <v>3318</v>
      </c>
      <c r="C44" s="3" t="s">
        <v>42</v>
      </c>
      <c r="D44" s="3" t="s">
        <v>354</v>
      </c>
      <c r="E44" s="3" t="s">
        <v>4821</v>
      </c>
      <c r="F44" s="3" t="s">
        <v>455</v>
      </c>
      <c r="G44" s="3" t="s">
        <v>42</v>
      </c>
      <c r="H44" s="5" t="s">
        <v>46</v>
      </c>
      <c r="I44" s="3" t="s">
        <v>46</v>
      </c>
      <c r="J44" s="3" t="s">
        <v>47</v>
      </c>
      <c r="K44" s="3" t="s">
        <v>143</v>
      </c>
      <c r="L44" s="5" t="s">
        <v>46</v>
      </c>
      <c r="M44" s="3" t="s">
        <v>86</v>
      </c>
      <c r="N44" s="3" t="s">
        <v>47</v>
      </c>
      <c r="O44" s="3" t="s">
        <v>38</v>
      </c>
      <c r="P44" s="5" t="s">
        <v>46</v>
      </c>
      <c r="Q44" s="3" t="s">
        <v>47</v>
      </c>
      <c r="R44" s="3" t="s">
        <v>47</v>
      </c>
      <c r="S44" s="3" t="s">
        <v>50</v>
      </c>
      <c r="T44" s="5" t="s">
        <v>46</v>
      </c>
      <c r="U44" s="3" t="s">
        <v>47</v>
      </c>
      <c r="V44" s="3" t="s">
        <v>47</v>
      </c>
      <c r="W44" s="3" t="s">
        <v>176</v>
      </c>
      <c r="X44" s="5" t="s">
        <v>47</v>
      </c>
      <c r="Y44" s="3" t="s">
        <v>46</v>
      </c>
      <c r="Z44" s="3" t="s">
        <v>47</v>
      </c>
      <c r="AA44" s="3" t="s">
        <v>121</v>
      </c>
      <c r="AB44" s="5" t="s">
        <v>46</v>
      </c>
      <c r="AC44" s="3" t="s">
        <v>40</v>
      </c>
      <c r="AD44" s="3" t="s">
        <v>47</v>
      </c>
      <c r="AE44" s="3" t="s">
        <v>176</v>
      </c>
      <c r="AF44" s="5" t="s">
        <v>302</v>
      </c>
      <c r="AG44" s="3" t="s">
        <v>184</v>
      </c>
      <c r="AH44" s="5" t="s">
        <v>4822</v>
      </c>
      <c r="AI44" s="3" t="s">
        <v>4823</v>
      </c>
      <c r="AK44" s="16">
        <f t="shared" si="5"/>
        <v>-68.480000000000246</v>
      </c>
      <c r="AL44" t="str">
        <f t="shared" si="6"/>
        <v xml:space="preserve">  </v>
      </c>
      <c r="AN44" s="23">
        <f t="shared" si="7"/>
        <v>-0.42539083631704983</v>
      </c>
      <c r="AQ44" s="25">
        <f t="shared" si="3"/>
        <v>0.66472410745538435</v>
      </c>
      <c r="AR44" s="41">
        <f t="shared" si="4"/>
        <v>1.5043835311285427</v>
      </c>
    </row>
    <row r="45" spans="1:44" x14ac:dyDescent="0.25">
      <c r="A45" s="3" t="s">
        <v>305</v>
      </c>
      <c r="B45" s="4" t="s">
        <v>4262</v>
      </c>
      <c r="C45" s="3" t="s">
        <v>42</v>
      </c>
      <c r="D45" s="3" t="s">
        <v>380</v>
      </c>
      <c r="E45" s="3" t="s">
        <v>4824</v>
      </c>
      <c r="F45" s="3" t="s">
        <v>299</v>
      </c>
      <c r="G45" s="3" t="s">
        <v>42</v>
      </c>
      <c r="H45" s="5" t="s">
        <v>46</v>
      </c>
      <c r="I45" s="3" t="s">
        <v>47</v>
      </c>
      <c r="J45" s="3" t="s">
        <v>47</v>
      </c>
      <c r="K45" s="3" t="s">
        <v>143</v>
      </c>
      <c r="L45" s="5" t="s">
        <v>47</v>
      </c>
      <c r="M45" s="3" t="s">
        <v>47</v>
      </c>
      <c r="N45" s="3" t="s">
        <v>47</v>
      </c>
      <c r="O45" s="3" t="s">
        <v>38</v>
      </c>
      <c r="P45" s="5" t="s">
        <v>46</v>
      </c>
      <c r="Q45" s="3" t="s">
        <v>47</v>
      </c>
      <c r="R45" s="3" t="s">
        <v>47</v>
      </c>
      <c r="S45" s="3" t="s">
        <v>50</v>
      </c>
      <c r="T45" s="5" t="s">
        <v>46</v>
      </c>
      <c r="U45" s="3" t="s">
        <v>47</v>
      </c>
      <c r="V45" s="3" t="s">
        <v>47</v>
      </c>
      <c r="W45" s="3" t="s">
        <v>176</v>
      </c>
      <c r="X45" s="5" t="s">
        <v>48</v>
      </c>
      <c r="Y45" s="3" t="s">
        <v>61</v>
      </c>
      <c r="Z45" s="3" t="s">
        <v>47</v>
      </c>
      <c r="AA45" s="3" t="s">
        <v>121</v>
      </c>
      <c r="AB45" s="5" t="s">
        <v>46</v>
      </c>
      <c r="AC45" s="3" t="s">
        <v>47</v>
      </c>
      <c r="AD45" s="3" t="s">
        <v>47</v>
      </c>
      <c r="AE45" s="3" t="s">
        <v>176</v>
      </c>
      <c r="AF45" s="5" t="s">
        <v>261</v>
      </c>
      <c r="AG45" s="3" t="s">
        <v>184</v>
      </c>
      <c r="AH45" s="5" t="s">
        <v>4825</v>
      </c>
      <c r="AI45" s="9" t="s">
        <v>4826</v>
      </c>
      <c r="AK45" s="16">
        <f t="shared" si="5"/>
        <v>-370.81999999999994</v>
      </c>
      <c r="AL45" t="str">
        <f t="shared" si="6"/>
        <v xml:space="preserve">  </v>
      </c>
      <c r="AN45" s="23">
        <f t="shared" si="7"/>
        <v>-2.3055930052249467</v>
      </c>
      <c r="AQ45" s="25">
        <f t="shared" si="3"/>
        <v>0.98943330775009763</v>
      </c>
      <c r="AR45" s="41">
        <f t="shared" si="4"/>
        <v>1.0106795396588479</v>
      </c>
    </row>
    <row r="46" spans="1:44" x14ac:dyDescent="0.25">
      <c r="A46" s="3" t="s">
        <v>97</v>
      </c>
      <c r="B46" s="4" t="s">
        <v>4827</v>
      </c>
      <c r="C46" s="3" t="s">
        <v>63</v>
      </c>
      <c r="D46" s="3" t="s">
        <v>372</v>
      </c>
      <c r="E46" s="3" t="s">
        <v>42</v>
      </c>
      <c r="F46" s="3" t="s">
        <v>80</v>
      </c>
      <c r="G46" s="3" t="s">
        <v>42</v>
      </c>
      <c r="H46" s="5" t="s">
        <v>46</v>
      </c>
      <c r="I46" s="3" t="s">
        <v>47</v>
      </c>
      <c r="J46" s="3" t="s">
        <v>47</v>
      </c>
      <c r="K46" s="3" t="s">
        <v>64</v>
      </c>
      <c r="L46" s="5" t="s">
        <v>47</v>
      </c>
      <c r="M46" s="3" t="s">
        <v>40</v>
      </c>
      <c r="N46" s="3" t="s">
        <v>47</v>
      </c>
      <c r="O46" s="3" t="s">
        <v>38</v>
      </c>
      <c r="P46" s="5" t="s">
        <v>46</v>
      </c>
      <c r="Q46" s="3" t="s">
        <v>48</v>
      </c>
      <c r="R46" s="3" t="s">
        <v>47</v>
      </c>
      <c r="S46" s="3" t="s">
        <v>71</v>
      </c>
      <c r="T46" s="5" t="s">
        <v>61</v>
      </c>
      <c r="U46" s="3" t="s">
        <v>47</v>
      </c>
      <c r="V46" s="3" t="s">
        <v>47</v>
      </c>
      <c r="W46" s="3" t="s">
        <v>176</v>
      </c>
      <c r="X46" s="5" t="s">
        <v>48</v>
      </c>
      <c r="Y46" s="3" t="s">
        <v>46</v>
      </c>
      <c r="Z46" s="3" t="s">
        <v>47</v>
      </c>
      <c r="AA46" s="3" t="s">
        <v>497</v>
      </c>
      <c r="AB46" s="5" t="s">
        <v>47</v>
      </c>
      <c r="AC46" s="3" t="s">
        <v>47</v>
      </c>
      <c r="AD46" s="3" t="s">
        <v>47</v>
      </c>
      <c r="AE46" s="3" t="s">
        <v>176</v>
      </c>
      <c r="AF46" s="5" t="s">
        <v>157</v>
      </c>
      <c r="AG46" s="3" t="s">
        <v>2309</v>
      </c>
      <c r="AH46" s="5" t="s">
        <v>4828</v>
      </c>
      <c r="AI46" s="3" t="s">
        <v>42</v>
      </c>
      <c r="AK46" s="16">
        <f t="shared" si="5"/>
        <v>0</v>
      </c>
      <c r="AL46" t="str">
        <f t="shared" si="6"/>
        <v xml:space="preserve">  </v>
      </c>
      <c r="AN46" s="23">
        <f t="shared" si="7"/>
        <v>4.7489275225415483E-4</v>
      </c>
      <c r="AQ46" s="25">
        <f t="shared" si="3"/>
        <v>0.49981054520959067</v>
      </c>
      <c r="AR46" s="41">
        <f t="shared" si="4"/>
        <v>2.0007581064154212</v>
      </c>
    </row>
    <row r="47" spans="1:44" x14ac:dyDescent="0.25">
      <c r="A47" s="3" t="s">
        <v>220</v>
      </c>
      <c r="B47" s="4" t="s">
        <v>4247</v>
      </c>
      <c r="C47" s="3" t="s">
        <v>491</v>
      </c>
      <c r="D47" s="3" t="s">
        <v>354</v>
      </c>
      <c r="E47" s="3" t="s">
        <v>42</v>
      </c>
      <c r="F47" s="3" t="s">
        <v>80</v>
      </c>
      <c r="G47" s="3" t="s">
        <v>42</v>
      </c>
      <c r="H47" s="5" t="s">
        <v>46</v>
      </c>
      <c r="I47" s="3" t="s">
        <v>47</v>
      </c>
      <c r="J47" s="3" t="s">
        <v>46</v>
      </c>
      <c r="K47" s="3" t="s">
        <v>143</v>
      </c>
      <c r="L47" s="5" t="s">
        <v>47</v>
      </c>
      <c r="M47" s="3" t="s">
        <v>47</v>
      </c>
      <c r="N47" s="3" t="s">
        <v>47</v>
      </c>
      <c r="O47" s="3" t="s">
        <v>38</v>
      </c>
      <c r="P47" s="5" t="s">
        <v>40</v>
      </c>
      <c r="Q47" s="3" t="s">
        <v>47</v>
      </c>
      <c r="R47" s="3" t="s">
        <v>47</v>
      </c>
      <c r="S47" s="3" t="s">
        <v>50</v>
      </c>
      <c r="T47" s="5" t="s">
        <v>46</v>
      </c>
      <c r="U47" s="3" t="s">
        <v>47</v>
      </c>
      <c r="V47" s="3" t="s">
        <v>47</v>
      </c>
      <c r="W47" s="3" t="s">
        <v>176</v>
      </c>
      <c r="X47" s="5" t="s">
        <v>47</v>
      </c>
      <c r="Y47" s="3" t="s">
        <v>61</v>
      </c>
      <c r="Z47" s="3" t="s">
        <v>47</v>
      </c>
      <c r="AA47" s="3" t="s">
        <v>121</v>
      </c>
      <c r="AB47" s="5" t="s">
        <v>47</v>
      </c>
      <c r="AC47" s="3" t="s">
        <v>47</v>
      </c>
      <c r="AD47" s="3" t="s">
        <v>47</v>
      </c>
      <c r="AE47" s="3" t="s">
        <v>176</v>
      </c>
      <c r="AF47" s="5" t="s">
        <v>143</v>
      </c>
      <c r="AG47" s="3" t="s">
        <v>184</v>
      </c>
      <c r="AH47" s="5" t="s">
        <v>4829</v>
      </c>
      <c r="AI47" s="3" t="s">
        <v>42</v>
      </c>
      <c r="AK47" s="16">
        <f t="shared" si="5"/>
        <v>0</v>
      </c>
      <c r="AL47" t="str">
        <f t="shared" si="6"/>
        <v xml:space="preserve">  </v>
      </c>
      <c r="AN47" s="23">
        <f t="shared" si="7"/>
        <v>4.7489275225415483E-4</v>
      </c>
      <c r="AQ47" s="25">
        <f t="shared" si="3"/>
        <v>0.49981054520959067</v>
      </c>
      <c r="AR47" s="41">
        <f t="shared" si="4"/>
        <v>2.0007581064154212</v>
      </c>
    </row>
    <row r="48" spans="1:44" x14ac:dyDescent="0.25">
      <c r="A48" s="3" t="s">
        <v>321</v>
      </c>
      <c r="B48" s="4" t="s">
        <v>4830</v>
      </c>
      <c r="C48" s="3" t="s">
        <v>491</v>
      </c>
      <c r="D48" s="3" t="s">
        <v>1087</v>
      </c>
      <c r="E48" s="3" t="s">
        <v>42</v>
      </c>
      <c r="F48" s="3" t="s">
        <v>80</v>
      </c>
      <c r="G48" s="3" t="s">
        <v>42</v>
      </c>
      <c r="H48" s="5" t="s">
        <v>47</v>
      </c>
      <c r="I48" s="3" t="s">
        <v>47</v>
      </c>
      <c r="J48" s="3" t="s">
        <v>47</v>
      </c>
      <c r="K48" s="3" t="s">
        <v>143</v>
      </c>
      <c r="L48" s="5" t="s">
        <v>47</v>
      </c>
      <c r="M48" s="3" t="s">
        <v>47</v>
      </c>
      <c r="N48" s="3" t="s">
        <v>47</v>
      </c>
      <c r="O48" s="3" t="s">
        <v>38</v>
      </c>
      <c r="P48" s="5" t="s">
        <v>40</v>
      </c>
      <c r="Q48" s="3" t="s">
        <v>47</v>
      </c>
      <c r="R48" s="3" t="s">
        <v>47</v>
      </c>
      <c r="S48" s="3" t="s">
        <v>493</v>
      </c>
      <c r="T48" s="5" t="s">
        <v>47</v>
      </c>
      <c r="U48" s="3" t="s">
        <v>47</v>
      </c>
      <c r="V48" s="3" t="s">
        <v>47</v>
      </c>
      <c r="W48" s="3" t="s">
        <v>176</v>
      </c>
      <c r="X48" s="5" t="s">
        <v>47</v>
      </c>
      <c r="Y48" s="3" t="s">
        <v>47</v>
      </c>
      <c r="Z48" s="3" t="s">
        <v>47</v>
      </c>
      <c r="AA48" s="3" t="s">
        <v>121</v>
      </c>
      <c r="AB48" s="5" t="s">
        <v>47</v>
      </c>
      <c r="AC48" s="3" t="s">
        <v>47</v>
      </c>
      <c r="AD48" s="3" t="s">
        <v>47</v>
      </c>
      <c r="AE48" s="3" t="s">
        <v>176</v>
      </c>
      <c r="AF48" s="5" t="s">
        <v>40</v>
      </c>
      <c r="AG48" s="3" t="s">
        <v>4380</v>
      </c>
      <c r="AH48" s="5" t="s">
        <v>4831</v>
      </c>
      <c r="AI48" s="3" t="s">
        <v>42</v>
      </c>
      <c r="AK48" s="16">
        <f t="shared" si="5"/>
        <v>0</v>
      </c>
      <c r="AL48" t="str">
        <f t="shared" si="6"/>
        <v xml:space="preserve">  </v>
      </c>
      <c r="AN48" s="23">
        <f t="shared" si="7"/>
        <v>4.7489275225415483E-4</v>
      </c>
      <c r="AQ48" s="25">
        <f t="shared" si="3"/>
        <v>0.49981054520959067</v>
      </c>
      <c r="AR48" s="41">
        <f t="shared" si="4"/>
        <v>2.0007581064154212</v>
      </c>
    </row>
    <row r="49" spans="1:35" x14ac:dyDescent="0.25">
      <c r="A49" s="67" t="s">
        <v>4832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</row>
    <row r="50" spans="1:35" x14ac:dyDescent="0.25">
      <c r="A50" s="66" t="s">
        <v>162</v>
      </c>
      <c r="B50" s="66"/>
      <c r="C50" s="66"/>
      <c r="D50" s="66"/>
      <c r="E50" s="66"/>
      <c r="F50" s="66"/>
      <c r="G50" s="66"/>
      <c r="H50" s="66"/>
    </row>
    <row r="54" spans="1:35" x14ac:dyDescent="0.25">
      <c r="A54" t="s">
        <v>42</v>
      </c>
      <c r="B54" t="s">
        <v>42</v>
      </c>
      <c r="C54" t="s">
        <v>42</v>
      </c>
      <c r="D54" t="s">
        <v>42</v>
      </c>
      <c r="E54" t="s">
        <v>42</v>
      </c>
      <c r="F54" t="s">
        <v>42</v>
      </c>
      <c r="G54" t="s">
        <v>42</v>
      </c>
      <c r="H54" t="s">
        <v>42</v>
      </c>
      <c r="I54" t="s">
        <v>42</v>
      </c>
      <c r="J54" t="s">
        <v>42</v>
      </c>
      <c r="K54" t="s">
        <v>42</v>
      </c>
      <c r="L54" t="s">
        <v>42</v>
      </c>
      <c r="M54" t="s">
        <v>42</v>
      </c>
      <c r="N54" t="s">
        <v>42</v>
      </c>
      <c r="O54" t="s">
        <v>42</v>
      </c>
      <c r="P54" t="s">
        <v>42</v>
      </c>
      <c r="Q54" t="s">
        <v>42</v>
      </c>
      <c r="R54" t="s">
        <v>42</v>
      </c>
      <c r="S54" t="s">
        <v>42</v>
      </c>
      <c r="T54" t="s">
        <v>42</v>
      </c>
      <c r="U54" t="s">
        <v>42</v>
      </c>
      <c r="V54" t="s">
        <v>42</v>
      </c>
      <c r="W54" t="s">
        <v>42</v>
      </c>
      <c r="X54" t="s">
        <v>42</v>
      </c>
      <c r="Y54" t="s">
        <v>42</v>
      </c>
      <c r="Z54" t="s">
        <v>42</v>
      </c>
      <c r="AA54" t="s">
        <v>42</v>
      </c>
      <c r="AB54" t="s">
        <v>42</v>
      </c>
      <c r="AC54" t="s">
        <v>42</v>
      </c>
      <c r="AD54" t="s">
        <v>42</v>
      </c>
      <c r="AE54" t="s">
        <v>42</v>
      </c>
      <c r="AF54" t="s">
        <v>42</v>
      </c>
      <c r="AG54" t="s">
        <v>42</v>
      </c>
      <c r="AH54" t="s">
        <v>42</v>
      </c>
      <c r="AI54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49:AI49"/>
    <mergeCell ref="A50:H50"/>
    <mergeCell ref="P2:S2"/>
    <mergeCell ref="T2:W2"/>
    <mergeCell ref="X2:AA2"/>
    <mergeCell ref="AB2:AE2"/>
    <mergeCell ref="AF2:AG2"/>
    <mergeCell ref="AH2:AH4"/>
  </mergeCells>
  <conditionalFormatting sqref="AK5:AK48">
    <cfRule type="cellIs" dxfId="17" priority="3" operator="lessThan">
      <formula>200</formula>
    </cfRule>
    <cfRule type="cellIs" dxfId="16" priority="4" operator="between">
      <formula>200</formula>
      <formula>300</formula>
    </cfRule>
    <cfRule type="cellIs" dxfId="15" priority="5" operator="between">
      <formula>300</formula>
      <formula>400</formula>
    </cfRule>
    <cfRule type="cellIs" dxfId="14" priority="6" operator="greaterThan">
      <formula>400</formula>
    </cfRule>
  </conditionalFormatting>
  <conditionalFormatting sqref="AN5:AN48">
    <cfRule type="cellIs" dxfId="13" priority="9" operator="lessThan">
      <formula>2</formula>
    </cfRule>
    <cfRule type="cellIs" dxfId="12" priority="10" operator="between">
      <formula>2</formula>
      <formula>3</formula>
    </cfRule>
    <cfRule type="cellIs" dxfId="11" priority="11" operator="between">
      <formula>3</formula>
      <formula>100</formula>
    </cfRule>
  </conditionalFormatting>
  <conditionalFormatting sqref="AQ5:AQ48">
    <cfRule type="cellIs" dxfId="10" priority="1" operator="lessThan">
      <formula>0.01</formula>
    </cfRule>
    <cfRule type="cellIs" dxfId="9" priority="2" operator="between">
      <formula>0.01</formula>
      <formula>0.02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34BF-0820-4314-892A-DFFA87DC11F9}">
  <dimension ref="A1:AR94"/>
  <sheetViews>
    <sheetView topLeftCell="B1" workbookViewId="0">
      <selection activeCell="AL19" sqref="AL19"/>
    </sheetView>
  </sheetViews>
  <sheetFormatPr defaultRowHeight="15" x14ac:dyDescent="0.25"/>
  <cols>
    <col min="1" max="1" width="5.5703125" customWidth="1"/>
    <col min="2" max="2" width="24.42578125" customWidth="1"/>
    <col min="3" max="3" width="4.42578125" customWidth="1"/>
    <col min="4" max="4" width="8.28515625" customWidth="1"/>
    <col min="5" max="5" width="7.85546875" customWidth="1"/>
    <col min="6" max="6" width="4" customWidth="1"/>
    <col min="7" max="7" width="4.5703125" customWidth="1"/>
    <col min="8" max="10" width="4.7109375" customWidth="1"/>
    <col min="11" max="11" width="3" customWidth="1"/>
    <col min="12" max="14" width="4.7109375" customWidth="1"/>
    <col min="15" max="15" width="3" customWidth="1"/>
    <col min="16" max="18" width="4.5703125" customWidth="1"/>
    <col min="19" max="19" width="4" customWidth="1"/>
    <col min="20" max="22" width="4.85546875" customWidth="1"/>
    <col min="23" max="23" width="3" customWidth="1"/>
    <col min="24" max="26" width="4.7109375" customWidth="1"/>
    <col min="27" max="27" width="3" customWidth="1"/>
    <col min="28" max="30" width="5.140625" customWidth="1"/>
    <col min="31" max="31" width="3" customWidth="1"/>
    <col min="32" max="32" width="6.42578125" customWidth="1"/>
    <col min="33" max="33" width="4.42578125" customWidth="1"/>
    <col min="34" max="34" width="9.140625" customWidth="1"/>
    <col min="35" max="35" width="7.42578125" customWidth="1"/>
    <col min="37" max="37" width="10.5703125" bestFit="1" customWidth="1"/>
    <col min="38" max="38" width="14.85546875" customWidth="1"/>
  </cols>
  <sheetData>
    <row r="1" spans="1:44" x14ac:dyDescent="0.25">
      <c r="A1" s="53" t="s">
        <v>4056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44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2"/>
      <c r="L2" s="60" t="s">
        <v>9</v>
      </c>
      <c r="M2" s="61"/>
      <c r="N2" s="61"/>
      <c r="O2" s="62"/>
      <c r="P2" s="60" t="s">
        <v>165</v>
      </c>
      <c r="Q2" s="61"/>
      <c r="R2" s="61"/>
      <c r="S2" s="62"/>
      <c r="T2" s="60" t="s">
        <v>166</v>
      </c>
      <c r="U2" s="61"/>
      <c r="V2" s="61"/>
      <c r="W2" s="62"/>
      <c r="X2" s="60" t="s">
        <v>167</v>
      </c>
      <c r="Y2" s="61"/>
      <c r="Z2" s="61"/>
      <c r="AA2" s="62"/>
      <c r="AB2" s="60" t="s">
        <v>168</v>
      </c>
      <c r="AC2" s="61"/>
      <c r="AD2" s="61"/>
      <c r="AE2" s="62"/>
      <c r="AF2" s="60" t="s">
        <v>169</v>
      </c>
      <c r="AG2" s="62"/>
      <c r="AH2" s="63" t="s">
        <v>11</v>
      </c>
      <c r="AI2" s="54" t="s">
        <v>12</v>
      </c>
    </row>
    <row r="3" spans="1:44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13</v>
      </c>
      <c r="J3" s="2" t="s">
        <v>13</v>
      </c>
      <c r="K3" s="2" t="s">
        <v>19</v>
      </c>
      <c r="L3" s="1" t="s">
        <v>14</v>
      </c>
      <c r="M3" s="2" t="s">
        <v>14</v>
      </c>
      <c r="N3" s="2" t="s">
        <v>14</v>
      </c>
      <c r="O3" s="2" t="s">
        <v>19</v>
      </c>
      <c r="P3" s="1" t="s">
        <v>16</v>
      </c>
      <c r="Q3" s="2" t="s">
        <v>21</v>
      </c>
      <c r="R3" s="2" t="s">
        <v>21</v>
      </c>
      <c r="S3" s="2" t="s">
        <v>19</v>
      </c>
      <c r="T3" s="1" t="s">
        <v>174</v>
      </c>
      <c r="U3" s="2" t="s">
        <v>18</v>
      </c>
      <c r="V3" s="2" t="s">
        <v>175</v>
      </c>
      <c r="W3" s="2" t="s">
        <v>19</v>
      </c>
      <c r="X3" s="1" t="s">
        <v>172</v>
      </c>
      <c r="Y3" s="2" t="s">
        <v>15</v>
      </c>
      <c r="Z3" s="2" t="s">
        <v>173</v>
      </c>
      <c r="AA3" s="2" t="s">
        <v>19</v>
      </c>
      <c r="AB3" s="1" t="s">
        <v>6483</v>
      </c>
      <c r="AC3" s="2" t="s">
        <v>2495</v>
      </c>
      <c r="AD3" s="2" t="s">
        <v>2494</v>
      </c>
      <c r="AE3" s="2" t="s">
        <v>19</v>
      </c>
      <c r="AF3" s="1" t="s">
        <v>24</v>
      </c>
      <c r="AG3" s="2" t="s">
        <v>19</v>
      </c>
      <c r="AH3" s="64"/>
      <c r="AI3" s="55"/>
    </row>
    <row r="4" spans="1:44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143</v>
      </c>
      <c r="L4" s="1" t="s">
        <v>28</v>
      </c>
      <c r="M4" s="2" t="s">
        <v>29</v>
      </c>
      <c r="N4" s="2" t="s">
        <v>30</v>
      </c>
      <c r="O4" s="2" t="s">
        <v>38</v>
      </c>
      <c r="P4" s="1" t="s">
        <v>32</v>
      </c>
      <c r="Q4" s="2" t="s">
        <v>33</v>
      </c>
      <c r="R4" s="2" t="s">
        <v>34</v>
      </c>
      <c r="S4" s="2" t="s">
        <v>50</v>
      </c>
      <c r="T4" s="1" t="s">
        <v>35</v>
      </c>
      <c r="U4" s="2" t="s">
        <v>36</v>
      </c>
      <c r="V4" s="2" t="s">
        <v>37</v>
      </c>
      <c r="W4" s="2" t="s">
        <v>176</v>
      </c>
      <c r="X4" s="1" t="s">
        <v>177</v>
      </c>
      <c r="Y4" s="2" t="s">
        <v>178</v>
      </c>
      <c r="Z4" s="2" t="s">
        <v>179</v>
      </c>
      <c r="AA4" s="2" t="s">
        <v>121</v>
      </c>
      <c r="AB4" s="1" t="s">
        <v>180</v>
      </c>
      <c r="AC4" s="2" t="s">
        <v>181</v>
      </c>
      <c r="AD4" s="2" t="s">
        <v>182</v>
      </c>
      <c r="AE4" s="2" t="s">
        <v>176</v>
      </c>
      <c r="AF4" s="1" t="s">
        <v>258</v>
      </c>
      <c r="AG4" s="2" t="s">
        <v>184</v>
      </c>
      <c r="AH4" s="65"/>
      <c r="AI4" s="56"/>
      <c r="AK4" t="s">
        <v>285</v>
      </c>
      <c r="AN4" t="s">
        <v>2483</v>
      </c>
      <c r="AO4" s="19" t="s">
        <v>2466</v>
      </c>
      <c r="AP4" s="20" t="s">
        <v>2467</v>
      </c>
      <c r="AQ4" s="15" t="s">
        <v>2487</v>
      </c>
      <c r="AR4" s="42" t="s">
        <v>9232</v>
      </c>
    </row>
    <row r="5" spans="1:44" x14ac:dyDescent="0.25">
      <c r="A5" s="3" t="s">
        <v>40</v>
      </c>
      <c r="B5" s="4" t="s">
        <v>2793</v>
      </c>
      <c r="C5" s="3" t="s">
        <v>42</v>
      </c>
      <c r="D5" s="3" t="s">
        <v>380</v>
      </c>
      <c r="E5" s="3" t="s">
        <v>4057</v>
      </c>
      <c r="F5" s="3" t="s">
        <v>146</v>
      </c>
      <c r="G5" s="3" t="s">
        <v>111</v>
      </c>
      <c r="H5" s="5" t="s">
        <v>46</v>
      </c>
      <c r="I5" s="3" t="s">
        <v>46</v>
      </c>
      <c r="J5" s="3" t="s">
        <v>46</v>
      </c>
      <c r="K5" s="3" t="s">
        <v>143</v>
      </c>
      <c r="L5" s="5" t="s">
        <v>46</v>
      </c>
      <c r="M5" s="3" t="s">
        <v>46</v>
      </c>
      <c r="N5" s="3" t="s">
        <v>61</v>
      </c>
      <c r="O5" s="3" t="s">
        <v>38</v>
      </c>
      <c r="P5" s="5" t="s">
        <v>46</v>
      </c>
      <c r="Q5" s="3" t="s">
        <v>86</v>
      </c>
      <c r="R5" s="3" t="s">
        <v>46</v>
      </c>
      <c r="S5" s="3" t="s">
        <v>235</v>
      </c>
      <c r="T5" s="5" t="s">
        <v>46</v>
      </c>
      <c r="U5" s="3" t="s">
        <v>46</v>
      </c>
      <c r="V5" s="3" t="s">
        <v>46</v>
      </c>
      <c r="W5" s="3" t="s">
        <v>81</v>
      </c>
      <c r="X5" s="5" t="s">
        <v>46</v>
      </c>
      <c r="Y5" s="3" t="s">
        <v>46</v>
      </c>
      <c r="Z5" s="3" t="s">
        <v>46</v>
      </c>
      <c r="AA5" s="3" t="s">
        <v>121</v>
      </c>
      <c r="AB5" s="5" t="s">
        <v>46</v>
      </c>
      <c r="AC5" s="3" t="s">
        <v>46</v>
      </c>
      <c r="AD5" s="3" t="s">
        <v>46</v>
      </c>
      <c r="AE5" s="3" t="s">
        <v>189</v>
      </c>
      <c r="AF5" s="5" t="s">
        <v>1189</v>
      </c>
      <c r="AG5" s="3" t="s">
        <v>187</v>
      </c>
      <c r="AH5" s="5" t="s">
        <v>4058</v>
      </c>
      <c r="AI5" s="3" t="s">
        <v>4059</v>
      </c>
      <c r="AK5" s="16">
        <f>IF(OR(E5="", ISBLANK(E5)), AH5-AH5,AH5-E5)</f>
        <v>318.32000000000016</v>
      </c>
      <c r="AL5" t="str">
        <f>IF(AK5&gt;300,B5,"  ")</f>
        <v>Vuckovic, Bojan</v>
      </c>
      <c r="AN5" s="23">
        <f>(AK5-$AO$5)/$AP$5</f>
        <v>2.3450829043898072</v>
      </c>
      <c r="AO5" s="21">
        <f>AVERAGE(AK5:AK84)</f>
        <v>4.0710000000000433</v>
      </c>
      <c r="AP5" s="19">
        <f>_xlfn.STDEV.P(AK5:AK84)</f>
        <v>134.00336483275333</v>
      </c>
      <c r="AQ5" s="25">
        <f>1-_xlfn.NORM.S.DIST(AN5,TRUE)</f>
        <v>9.5114246198423347E-3</v>
      </c>
      <c r="AR5" s="41">
        <f>1/AQ5</f>
        <v>105.13672136073517</v>
      </c>
    </row>
    <row r="6" spans="1:44" x14ac:dyDescent="0.25">
      <c r="A6" s="3" t="s">
        <v>48</v>
      </c>
      <c r="B6" s="4" t="s">
        <v>319</v>
      </c>
      <c r="C6" s="3" t="s">
        <v>42</v>
      </c>
      <c r="D6" s="3" t="s">
        <v>1103</v>
      </c>
      <c r="E6" s="3" t="s">
        <v>4060</v>
      </c>
      <c r="F6" s="3" t="s">
        <v>281</v>
      </c>
      <c r="G6" s="3" t="s">
        <v>65</v>
      </c>
      <c r="H6" s="5" t="s">
        <v>46</v>
      </c>
      <c r="I6" s="3" t="s">
        <v>46</v>
      </c>
      <c r="J6" s="3" t="s">
        <v>46</v>
      </c>
      <c r="K6" s="3" t="s">
        <v>143</v>
      </c>
      <c r="L6" s="5" t="s">
        <v>46</v>
      </c>
      <c r="M6" s="3" t="s">
        <v>46</v>
      </c>
      <c r="N6" s="3" t="s">
        <v>2518</v>
      </c>
      <c r="O6" s="3" t="s">
        <v>38</v>
      </c>
      <c r="P6" s="5" t="s">
        <v>46</v>
      </c>
      <c r="Q6" s="3" t="s">
        <v>86</v>
      </c>
      <c r="R6" s="3" t="s">
        <v>46</v>
      </c>
      <c r="S6" s="3" t="s">
        <v>50</v>
      </c>
      <c r="T6" s="5" t="s">
        <v>46</v>
      </c>
      <c r="U6" s="3" t="s">
        <v>46</v>
      </c>
      <c r="V6" s="3" t="s">
        <v>46</v>
      </c>
      <c r="W6" s="3" t="s">
        <v>176</v>
      </c>
      <c r="X6" s="5" t="s">
        <v>46</v>
      </c>
      <c r="Y6" s="3" t="s">
        <v>46</v>
      </c>
      <c r="Z6" s="3" t="s">
        <v>46</v>
      </c>
      <c r="AA6" s="3" t="s">
        <v>476</v>
      </c>
      <c r="AB6" s="5" t="s">
        <v>46</v>
      </c>
      <c r="AC6" s="3" t="s">
        <v>46</v>
      </c>
      <c r="AD6" s="3" t="s">
        <v>2525</v>
      </c>
      <c r="AE6" s="3" t="s">
        <v>176</v>
      </c>
      <c r="AF6" s="5" t="s">
        <v>416</v>
      </c>
      <c r="AG6" s="3" t="s">
        <v>2530</v>
      </c>
      <c r="AH6" s="5" t="s">
        <v>4061</v>
      </c>
      <c r="AI6" s="8" t="s">
        <v>4062</v>
      </c>
      <c r="AK6" s="16">
        <f t="shared" ref="AK6:AK22" si="0">IF(OR(E6="", ISBLANK(E6)), AH6-AH6,AH6-E6)</f>
        <v>343.13000000000011</v>
      </c>
      <c r="AL6" t="str">
        <f t="shared" ref="AL6:AL22" si="1">IF(AK6&gt;300,B6,"  ")</f>
        <v>Selivanov, Andrey</v>
      </c>
      <c r="AN6" s="23">
        <f t="shared" ref="AN6:AN22" si="2">(AK6-$AO$5)/$AP$5</f>
        <v>2.530227509011973</v>
      </c>
      <c r="AQ6" s="25">
        <f t="shared" ref="AQ6:AQ69" si="3">1-_xlfn.NORM.S.DIST(AN6,TRUE)</f>
        <v>5.6994293631040804E-3</v>
      </c>
      <c r="AR6" s="41">
        <f t="shared" ref="AR6:AR69" si="4">1/AQ6</f>
        <v>175.45616171219112</v>
      </c>
    </row>
    <row r="7" spans="1:44" x14ac:dyDescent="0.25">
      <c r="A7" s="3" t="s">
        <v>86</v>
      </c>
      <c r="B7" s="4" t="s">
        <v>198</v>
      </c>
      <c r="C7" s="3" t="s">
        <v>42</v>
      </c>
      <c r="D7" s="3" t="s">
        <v>186</v>
      </c>
      <c r="E7" s="3" t="s">
        <v>4058</v>
      </c>
      <c r="F7" s="3" t="s">
        <v>40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143</v>
      </c>
      <c r="L7" s="5" t="s">
        <v>46</v>
      </c>
      <c r="M7" s="3" t="s">
        <v>46</v>
      </c>
      <c r="N7" s="3" t="s">
        <v>46</v>
      </c>
      <c r="O7" s="3" t="s">
        <v>396</v>
      </c>
      <c r="P7" s="5" t="s">
        <v>61</v>
      </c>
      <c r="Q7" s="3" t="s">
        <v>46</v>
      </c>
      <c r="R7" s="3" t="s">
        <v>46</v>
      </c>
      <c r="S7" s="3" t="s">
        <v>50</v>
      </c>
      <c r="T7" s="5" t="s">
        <v>46</v>
      </c>
      <c r="U7" s="3" t="s">
        <v>46</v>
      </c>
      <c r="V7" s="3" t="s">
        <v>47</v>
      </c>
      <c r="W7" s="3" t="s">
        <v>176</v>
      </c>
      <c r="X7" s="5" t="s">
        <v>46</v>
      </c>
      <c r="Y7" s="3" t="s">
        <v>46</v>
      </c>
      <c r="Z7" s="3" t="s">
        <v>46</v>
      </c>
      <c r="AA7" s="3" t="s">
        <v>121</v>
      </c>
      <c r="AB7" s="5" t="s">
        <v>46</v>
      </c>
      <c r="AC7" s="3" t="s">
        <v>46</v>
      </c>
      <c r="AD7" s="3" t="s">
        <v>46</v>
      </c>
      <c r="AE7" s="3" t="s">
        <v>321</v>
      </c>
      <c r="AF7" s="5" t="s">
        <v>416</v>
      </c>
      <c r="AG7" s="3" t="s">
        <v>242</v>
      </c>
      <c r="AH7" s="5" t="s">
        <v>4061</v>
      </c>
      <c r="AI7" s="3" t="s">
        <v>4063</v>
      </c>
      <c r="AK7" s="16">
        <f t="shared" si="0"/>
        <v>-44.980000000000018</v>
      </c>
      <c r="AL7" t="str">
        <f t="shared" si="1"/>
        <v xml:space="preserve">  </v>
      </c>
      <c r="AN7" s="23">
        <f t="shared" si="2"/>
        <v>-0.36604304721168412</v>
      </c>
      <c r="AQ7" s="25">
        <f t="shared" si="3"/>
        <v>0.64283352287809337</v>
      </c>
      <c r="AR7" s="41">
        <f t="shared" si="4"/>
        <v>1.5556127121728209</v>
      </c>
    </row>
    <row r="8" spans="1:44" x14ac:dyDescent="0.25">
      <c r="A8" s="3" t="s">
        <v>61</v>
      </c>
      <c r="B8" s="4" t="s">
        <v>2821</v>
      </c>
      <c r="C8" s="3" t="s">
        <v>42</v>
      </c>
      <c r="D8" s="3" t="s">
        <v>354</v>
      </c>
      <c r="E8" s="3" t="s">
        <v>4064</v>
      </c>
      <c r="F8" s="3" t="s">
        <v>44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143</v>
      </c>
      <c r="L8" s="5" t="s">
        <v>46</v>
      </c>
      <c r="M8" s="3" t="s">
        <v>2564</v>
      </c>
      <c r="N8" s="3" t="s">
        <v>2519</v>
      </c>
      <c r="O8" s="3" t="s">
        <v>38</v>
      </c>
      <c r="P8" s="5" t="s">
        <v>46</v>
      </c>
      <c r="Q8" s="3" t="s">
        <v>46</v>
      </c>
      <c r="R8" s="3" t="s">
        <v>47</v>
      </c>
      <c r="S8" s="3" t="s">
        <v>50</v>
      </c>
      <c r="T8" s="5" t="s">
        <v>46</v>
      </c>
      <c r="U8" s="3" t="s">
        <v>46</v>
      </c>
      <c r="V8" s="3" t="s">
        <v>47</v>
      </c>
      <c r="W8" s="3" t="s">
        <v>176</v>
      </c>
      <c r="X8" s="5" t="s">
        <v>46</v>
      </c>
      <c r="Y8" s="3" t="s">
        <v>46</v>
      </c>
      <c r="Z8" s="3" t="s">
        <v>46</v>
      </c>
      <c r="AA8" s="3" t="s">
        <v>121</v>
      </c>
      <c r="AB8" s="5" t="s">
        <v>46</v>
      </c>
      <c r="AC8" s="3" t="s">
        <v>46</v>
      </c>
      <c r="AD8" s="3" t="s">
        <v>46</v>
      </c>
      <c r="AE8" s="3" t="s">
        <v>96</v>
      </c>
      <c r="AF8" s="5" t="s">
        <v>4065</v>
      </c>
      <c r="AG8" s="3" t="s">
        <v>2530</v>
      </c>
      <c r="AH8" s="5" t="s">
        <v>4066</v>
      </c>
      <c r="AI8" s="3" t="s">
        <v>3454</v>
      </c>
      <c r="AK8" s="16">
        <f t="shared" si="0"/>
        <v>14.789999999999964</v>
      </c>
      <c r="AL8" t="str">
        <f t="shared" si="1"/>
        <v xml:space="preserve">  </v>
      </c>
      <c r="AN8" s="23">
        <f t="shared" si="2"/>
        <v>7.9990528695888116E-2</v>
      </c>
      <c r="AQ8" s="25">
        <f t="shared" si="3"/>
        <v>0.46812239441921388</v>
      </c>
      <c r="AR8" s="41">
        <f t="shared" si="4"/>
        <v>2.1361934654732155</v>
      </c>
    </row>
    <row r="9" spans="1:44" x14ac:dyDescent="0.25">
      <c r="A9" s="3" t="s">
        <v>46</v>
      </c>
      <c r="B9" s="4" t="s">
        <v>3396</v>
      </c>
      <c r="C9" s="3" t="s">
        <v>42</v>
      </c>
      <c r="D9" s="3" t="s">
        <v>380</v>
      </c>
      <c r="E9" s="3" t="s">
        <v>4067</v>
      </c>
      <c r="F9" s="3" t="s">
        <v>56</v>
      </c>
      <c r="G9" s="3" t="s">
        <v>45</v>
      </c>
      <c r="H9" s="6" t="s">
        <v>46</v>
      </c>
      <c r="I9" s="7" t="s">
        <v>46</v>
      </c>
      <c r="J9" s="7" t="s">
        <v>46</v>
      </c>
      <c r="K9" s="7" t="s">
        <v>56</v>
      </c>
      <c r="L9" s="5" t="s">
        <v>46</v>
      </c>
      <c r="M9" s="3" t="s">
        <v>46</v>
      </c>
      <c r="N9" s="3" t="s">
        <v>46</v>
      </c>
      <c r="O9" s="3" t="s">
        <v>38</v>
      </c>
      <c r="P9" s="5" t="s">
        <v>48</v>
      </c>
      <c r="Q9" s="3" t="s">
        <v>61</v>
      </c>
      <c r="R9" s="3" t="s">
        <v>48</v>
      </c>
      <c r="S9" s="3" t="s">
        <v>50</v>
      </c>
      <c r="T9" s="5" t="s">
        <v>46</v>
      </c>
      <c r="U9" s="3" t="s">
        <v>46</v>
      </c>
      <c r="V9" s="3" t="s">
        <v>47</v>
      </c>
      <c r="W9" s="3" t="s">
        <v>176</v>
      </c>
      <c r="X9" s="5" t="s">
        <v>2519</v>
      </c>
      <c r="Y9" s="3" t="s">
        <v>46</v>
      </c>
      <c r="Z9" s="3" t="s">
        <v>2525</v>
      </c>
      <c r="AA9" s="3" t="s">
        <v>121</v>
      </c>
      <c r="AB9" s="5" t="s">
        <v>46</v>
      </c>
      <c r="AC9" s="3" t="s">
        <v>46</v>
      </c>
      <c r="AD9" s="3" t="s">
        <v>46</v>
      </c>
      <c r="AE9" s="3" t="s">
        <v>302</v>
      </c>
      <c r="AF9" s="5" t="s">
        <v>91</v>
      </c>
      <c r="AG9" s="3" t="s">
        <v>197</v>
      </c>
      <c r="AH9" s="5" t="s">
        <v>4068</v>
      </c>
      <c r="AI9" s="3" t="s">
        <v>4069</v>
      </c>
      <c r="AK9" s="16">
        <f t="shared" si="0"/>
        <v>75.510000000000218</v>
      </c>
      <c r="AL9" t="str">
        <f t="shared" si="1"/>
        <v xml:space="preserve">  </v>
      </c>
      <c r="AN9" s="23">
        <f t="shared" si="2"/>
        <v>0.5331134788231745</v>
      </c>
      <c r="AQ9" s="25">
        <f t="shared" si="3"/>
        <v>0.2969775145730823</v>
      </c>
      <c r="AR9" s="41">
        <f t="shared" si="4"/>
        <v>3.3672582971055642</v>
      </c>
    </row>
    <row r="10" spans="1:44" x14ac:dyDescent="0.25">
      <c r="A10" s="3" t="s">
        <v>76</v>
      </c>
      <c r="B10" s="4" t="s">
        <v>41</v>
      </c>
      <c r="C10" s="3" t="s">
        <v>42</v>
      </c>
      <c r="D10" s="3" t="s">
        <v>43</v>
      </c>
      <c r="E10" s="3" t="s">
        <v>4070</v>
      </c>
      <c r="F10" s="3" t="s">
        <v>154</v>
      </c>
      <c r="G10" s="3" t="s">
        <v>65</v>
      </c>
      <c r="H10" s="5" t="s">
        <v>46</v>
      </c>
      <c r="I10" s="3" t="s">
        <v>46</v>
      </c>
      <c r="J10" s="3" t="s">
        <v>46</v>
      </c>
      <c r="K10" s="3" t="s">
        <v>143</v>
      </c>
      <c r="L10" s="5" t="s">
        <v>46</v>
      </c>
      <c r="M10" s="3" t="s">
        <v>46</v>
      </c>
      <c r="N10" s="3" t="s">
        <v>2524</v>
      </c>
      <c r="O10" s="3" t="s">
        <v>38</v>
      </c>
      <c r="P10" s="5" t="s">
        <v>46</v>
      </c>
      <c r="Q10" s="3" t="s">
        <v>86</v>
      </c>
      <c r="R10" s="3" t="s">
        <v>48</v>
      </c>
      <c r="S10" s="3" t="s">
        <v>50</v>
      </c>
      <c r="T10" s="5" t="s">
        <v>46</v>
      </c>
      <c r="U10" s="3" t="s">
        <v>46</v>
      </c>
      <c r="V10" s="3" t="s">
        <v>47</v>
      </c>
      <c r="W10" s="3" t="s">
        <v>176</v>
      </c>
      <c r="X10" s="6" t="s">
        <v>46</v>
      </c>
      <c r="Y10" s="7" t="s">
        <v>46</v>
      </c>
      <c r="Z10" s="7" t="s">
        <v>46</v>
      </c>
      <c r="AA10" s="7" t="s">
        <v>838</v>
      </c>
      <c r="AB10" s="5" t="s">
        <v>46</v>
      </c>
      <c r="AC10" s="3" t="s">
        <v>46</v>
      </c>
      <c r="AD10" s="3" t="s">
        <v>2525</v>
      </c>
      <c r="AE10" s="3" t="s">
        <v>176</v>
      </c>
      <c r="AF10" s="5" t="s">
        <v>497</v>
      </c>
      <c r="AG10" s="3" t="s">
        <v>197</v>
      </c>
      <c r="AH10" s="5" t="s">
        <v>4071</v>
      </c>
      <c r="AI10" s="3" t="s">
        <v>4072</v>
      </c>
      <c r="AK10" s="16">
        <f t="shared" si="0"/>
        <v>127.43000000000029</v>
      </c>
      <c r="AL10" t="str">
        <f t="shared" si="1"/>
        <v xml:space="preserve">  </v>
      </c>
      <c r="AN10" s="23">
        <f t="shared" si="2"/>
        <v>0.9205664361783894</v>
      </c>
      <c r="AQ10" s="25">
        <f t="shared" si="3"/>
        <v>0.17863841616513965</v>
      </c>
      <c r="AR10" s="41">
        <f t="shared" si="4"/>
        <v>5.5979000568140105</v>
      </c>
    </row>
    <row r="11" spans="1:44" x14ac:dyDescent="0.25">
      <c r="A11" s="3" t="s">
        <v>83</v>
      </c>
      <c r="B11" s="4" t="s">
        <v>4073</v>
      </c>
      <c r="C11" s="3" t="s">
        <v>42</v>
      </c>
      <c r="D11" s="3" t="s">
        <v>1103</v>
      </c>
      <c r="E11" s="3" t="s">
        <v>4074</v>
      </c>
      <c r="F11" s="3" t="s">
        <v>107</v>
      </c>
      <c r="G11" s="3" t="s">
        <v>65</v>
      </c>
      <c r="H11" s="5" t="s">
        <v>46</v>
      </c>
      <c r="I11" s="3" t="s">
        <v>46</v>
      </c>
      <c r="J11" s="3" t="s">
        <v>46</v>
      </c>
      <c r="K11" s="3" t="s">
        <v>143</v>
      </c>
      <c r="L11" s="5" t="s">
        <v>80</v>
      </c>
      <c r="M11" s="3" t="s">
        <v>46</v>
      </c>
      <c r="N11" s="3" t="s">
        <v>61</v>
      </c>
      <c r="O11" s="3" t="s">
        <v>38</v>
      </c>
      <c r="P11" s="5" t="s">
        <v>61</v>
      </c>
      <c r="Q11" s="3" t="s">
        <v>46</v>
      </c>
      <c r="R11" s="3" t="s">
        <v>40</v>
      </c>
      <c r="S11" s="3" t="s">
        <v>571</v>
      </c>
      <c r="T11" s="5" t="s">
        <v>2523</v>
      </c>
      <c r="U11" s="3" t="s">
        <v>46</v>
      </c>
      <c r="V11" s="3" t="s">
        <v>46</v>
      </c>
      <c r="W11" s="3" t="s">
        <v>361</v>
      </c>
      <c r="X11" s="5" t="s">
        <v>46</v>
      </c>
      <c r="Y11" s="3" t="s">
        <v>47</v>
      </c>
      <c r="Z11" s="3" t="s">
        <v>2703</v>
      </c>
      <c r="AA11" s="3" t="s">
        <v>121</v>
      </c>
      <c r="AB11" s="5" t="s">
        <v>46</v>
      </c>
      <c r="AC11" s="3" t="s">
        <v>46</v>
      </c>
      <c r="AD11" s="3" t="s">
        <v>46</v>
      </c>
      <c r="AE11" s="3" t="s">
        <v>97</v>
      </c>
      <c r="AF11" s="5" t="s">
        <v>489</v>
      </c>
      <c r="AG11" s="3" t="s">
        <v>2749</v>
      </c>
      <c r="AH11" s="5" t="s">
        <v>4075</v>
      </c>
      <c r="AI11" s="3" t="s">
        <v>4076</v>
      </c>
      <c r="AK11" s="16">
        <f t="shared" si="0"/>
        <v>143.86000000000013</v>
      </c>
      <c r="AL11" t="str">
        <f t="shared" si="1"/>
        <v xml:space="preserve">  </v>
      </c>
      <c r="AN11" s="23">
        <f t="shared" si="2"/>
        <v>1.0431752976835147</v>
      </c>
      <c r="AQ11" s="25">
        <f t="shared" si="3"/>
        <v>0.1484335559986516</v>
      </c>
      <c r="AR11" s="41">
        <f t="shared" si="4"/>
        <v>6.7370211086843748</v>
      </c>
    </row>
    <row r="12" spans="1:44" x14ac:dyDescent="0.25">
      <c r="A12" s="3" t="s">
        <v>88</v>
      </c>
      <c r="B12" s="4" t="s">
        <v>2501</v>
      </c>
      <c r="C12" s="3" t="s">
        <v>58</v>
      </c>
      <c r="D12" s="3" t="s">
        <v>377</v>
      </c>
      <c r="E12" s="3" t="s">
        <v>4077</v>
      </c>
      <c r="F12" s="3" t="s">
        <v>122</v>
      </c>
      <c r="G12" s="3" t="s">
        <v>65</v>
      </c>
      <c r="H12" s="5" t="s">
        <v>46</v>
      </c>
      <c r="I12" s="3" t="s">
        <v>46</v>
      </c>
      <c r="J12" s="3" t="s">
        <v>46</v>
      </c>
      <c r="K12" s="3" t="s">
        <v>143</v>
      </c>
      <c r="L12" s="5" t="s">
        <v>86</v>
      </c>
      <c r="M12" s="3" t="s">
        <v>86</v>
      </c>
      <c r="N12" s="3" t="s">
        <v>2519</v>
      </c>
      <c r="O12" s="3" t="s">
        <v>38</v>
      </c>
      <c r="P12" s="5" t="s">
        <v>46</v>
      </c>
      <c r="Q12" s="3" t="s">
        <v>61</v>
      </c>
      <c r="R12" s="3" t="s">
        <v>46</v>
      </c>
      <c r="S12" s="3" t="s">
        <v>50</v>
      </c>
      <c r="T12" s="5" t="s">
        <v>46</v>
      </c>
      <c r="U12" s="3" t="s">
        <v>2523</v>
      </c>
      <c r="V12" s="3" t="s">
        <v>46</v>
      </c>
      <c r="W12" s="3" t="s">
        <v>213</v>
      </c>
      <c r="X12" s="5" t="s">
        <v>2519</v>
      </c>
      <c r="Y12" s="3" t="s">
        <v>2525</v>
      </c>
      <c r="Z12" s="3" t="s">
        <v>2703</v>
      </c>
      <c r="AA12" s="3" t="s">
        <v>121</v>
      </c>
      <c r="AB12" s="5" t="s">
        <v>46</v>
      </c>
      <c r="AC12" s="3" t="s">
        <v>80</v>
      </c>
      <c r="AD12" s="3" t="s">
        <v>2525</v>
      </c>
      <c r="AE12" s="3" t="s">
        <v>176</v>
      </c>
      <c r="AF12" s="5" t="s">
        <v>489</v>
      </c>
      <c r="AG12" s="3" t="s">
        <v>215</v>
      </c>
      <c r="AH12" s="5" t="s">
        <v>4075</v>
      </c>
      <c r="AI12" s="3" t="s">
        <v>4078</v>
      </c>
      <c r="AK12" s="16">
        <f t="shared" si="0"/>
        <v>142.05000000000018</v>
      </c>
      <c r="AL12" t="str">
        <f t="shared" si="1"/>
        <v xml:space="preserve">  </v>
      </c>
      <c r="AN12" s="23">
        <f t="shared" si="2"/>
        <v>1.0296681741701688</v>
      </c>
      <c r="AQ12" s="25">
        <f t="shared" si="3"/>
        <v>0.15158290018754406</v>
      </c>
      <c r="AR12" s="41">
        <f t="shared" si="4"/>
        <v>6.5970501868136999</v>
      </c>
    </row>
    <row r="13" spans="1:44" x14ac:dyDescent="0.25">
      <c r="A13" s="3" t="s">
        <v>44</v>
      </c>
      <c r="B13" s="4" t="s">
        <v>2785</v>
      </c>
      <c r="C13" s="3" t="s">
        <v>42</v>
      </c>
      <c r="D13" s="3" t="s">
        <v>380</v>
      </c>
      <c r="E13" s="3" t="s">
        <v>4079</v>
      </c>
      <c r="F13" s="3" t="s">
        <v>104</v>
      </c>
      <c r="G13" s="3" t="s">
        <v>65</v>
      </c>
      <c r="H13" s="5" t="s">
        <v>46</v>
      </c>
      <c r="I13" s="3" t="s">
        <v>46</v>
      </c>
      <c r="J13" s="3" t="s">
        <v>46</v>
      </c>
      <c r="K13" s="3" t="s">
        <v>138</v>
      </c>
      <c r="L13" s="5" t="s">
        <v>46</v>
      </c>
      <c r="M13" s="3" t="s">
        <v>46</v>
      </c>
      <c r="N13" s="3" t="s">
        <v>46</v>
      </c>
      <c r="O13" s="3" t="s">
        <v>38</v>
      </c>
      <c r="P13" s="5" t="s">
        <v>86</v>
      </c>
      <c r="Q13" s="3" t="s">
        <v>86</v>
      </c>
      <c r="R13" s="3" t="s">
        <v>40</v>
      </c>
      <c r="S13" s="3" t="s">
        <v>50</v>
      </c>
      <c r="T13" s="5" t="s">
        <v>46</v>
      </c>
      <c r="U13" s="3" t="s">
        <v>46</v>
      </c>
      <c r="V13" s="3" t="s">
        <v>48</v>
      </c>
      <c r="W13" s="3" t="s">
        <v>176</v>
      </c>
      <c r="X13" s="5" t="s">
        <v>46</v>
      </c>
      <c r="Y13" s="3" t="s">
        <v>47</v>
      </c>
      <c r="Z13" s="3" t="s">
        <v>2703</v>
      </c>
      <c r="AA13" s="3" t="s">
        <v>121</v>
      </c>
      <c r="AB13" s="5" t="s">
        <v>46</v>
      </c>
      <c r="AC13" s="3" t="s">
        <v>46</v>
      </c>
      <c r="AD13" s="3" t="s">
        <v>2525</v>
      </c>
      <c r="AE13" s="3" t="s">
        <v>176</v>
      </c>
      <c r="AF13" s="5" t="s">
        <v>2654</v>
      </c>
      <c r="AG13" s="3" t="s">
        <v>567</v>
      </c>
      <c r="AH13" s="5" t="s">
        <v>4080</v>
      </c>
      <c r="AI13" s="3" t="s">
        <v>3979</v>
      </c>
      <c r="AK13" s="16">
        <f t="shared" si="0"/>
        <v>2.5099999999997635</v>
      </c>
      <c r="AL13" t="str">
        <f t="shared" si="1"/>
        <v xml:space="preserve">  </v>
      </c>
      <c r="AN13" s="23">
        <f t="shared" si="2"/>
        <v>-1.1648961217865907E-2</v>
      </c>
      <c r="AQ13" s="25">
        <f t="shared" si="3"/>
        <v>0.50464715805041971</v>
      </c>
      <c r="AR13" s="41">
        <f t="shared" si="4"/>
        <v>1.9815825454427491</v>
      </c>
    </row>
    <row r="14" spans="1:44" x14ac:dyDescent="0.25">
      <c r="A14" s="3" t="s">
        <v>98</v>
      </c>
      <c r="B14" s="4" t="s">
        <v>57</v>
      </c>
      <c r="C14" s="3" t="s">
        <v>42</v>
      </c>
      <c r="D14" s="3" t="s">
        <v>59</v>
      </c>
      <c r="E14" s="3" t="s">
        <v>4081</v>
      </c>
      <c r="F14" s="3" t="s">
        <v>119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143</v>
      </c>
      <c r="L14" s="5" t="s">
        <v>48</v>
      </c>
      <c r="M14" s="3" t="s">
        <v>46</v>
      </c>
      <c r="N14" s="3" t="s">
        <v>2519</v>
      </c>
      <c r="O14" s="3" t="s">
        <v>38</v>
      </c>
      <c r="P14" s="5" t="s">
        <v>48</v>
      </c>
      <c r="Q14" s="3" t="s">
        <v>40</v>
      </c>
      <c r="R14" s="3" t="s">
        <v>46</v>
      </c>
      <c r="S14" s="3" t="s">
        <v>50</v>
      </c>
      <c r="T14" s="5" t="s">
        <v>46</v>
      </c>
      <c r="U14" s="3" t="s">
        <v>2523</v>
      </c>
      <c r="V14" s="3" t="s">
        <v>80</v>
      </c>
      <c r="W14" s="3" t="s">
        <v>176</v>
      </c>
      <c r="X14" s="5" t="s">
        <v>46</v>
      </c>
      <c r="Y14" s="3" t="s">
        <v>46</v>
      </c>
      <c r="Z14" s="3" t="s">
        <v>2518</v>
      </c>
      <c r="AA14" s="3" t="s">
        <v>121</v>
      </c>
      <c r="AB14" s="5" t="s">
        <v>46</v>
      </c>
      <c r="AC14" s="3" t="s">
        <v>46</v>
      </c>
      <c r="AD14" s="3" t="s">
        <v>2525</v>
      </c>
      <c r="AE14" s="3" t="s">
        <v>176</v>
      </c>
      <c r="AF14" s="5" t="s">
        <v>4082</v>
      </c>
      <c r="AG14" s="3" t="s">
        <v>184</v>
      </c>
      <c r="AH14" s="5" t="s">
        <v>4083</v>
      </c>
      <c r="AI14" s="3" t="s">
        <v>3125</v>
      </c>
      <c r="AK14" s="16">
        <f t="shared" si="0"/>
        <v>-11.809999999999945</v>
      </c>
      <c r="AL14" t="str">
        <f t="shared" si="1"/>
        <v xml:space="preserve">  </v>
      </c>
      <c r="AN14" s="23">
        <f t="shared" si="2"/>
        <v>-0.11851194945605073</v>
      </c>
      <c r="AQ14" s="25">
        <f t="shared" si="3"/>
        <v>0.54716898623809418</v>
      </c>
      <c r="AR14" s="41">
        <f t="shared" si="4"/>
        <v>1.8275889627356579</v>
      </c>
    </row>
    <row r="15" spans="1:44" x14ac:dyDescent="0.25">
      <c r="A15" s="3" t="s">
        <v>104</v>
      </c>
      <c r="B15" s="4" t="s">
        <v>390</v>
      </c>
      <c r="C15" s="3" t="s">
        <v>42</v>
      </c>
      <c r="D15" s="3" t="s">
        <v>307</v>
      </c>
      <c r="E15" s="3" t="s">
        <v>4084</v>
      </c>
      <c r="F15" s="3" t="s">
        <v>98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138</v>
      </c>
      <c r="L15" s="5" t="s">
        <v>46</v>
      </c>
      <c r="M15" s="3" t="s">
        <v>46</v>
      </c>
      <c r="N15" s="3" t="s">
        <v>46</v>
      </c>
      <c r="O15" s="3" t="s">
        <v>38</v>
      </c>
      <c r="P15" s="5" t="s">
        <v>46</v>
      </c>
      <c r="Q15" s="3" t="s">
        <v>61</v>
      </c>
      <c r="R15" s="3" t="s">
        <v>46</v>
      </c>
      <c r="S15" s="3" t="s">
        <v>50</v>
      </c>
      <c r="T15" s="5" t="s">
        <v>46</v>
      </c>
      <c r="U15" s="3" t="s">
        <v>46</v>
      </c>
      <c r="V15" s="3" t="s">
        <v>47</v>
      </c>
      <c r="W15" s="3" t="s">
        <v>176</v>
      </c>
      <c r="X15" s="5" t="s">
        <v>61</v>
      </c>
      <c r="Y15" s="3" t="s">
        <v>47</v>
      </c>
      <c r="Z15" s="3" t="s">
        <v>86</v>
      </c>
      <c r="AA15" s="3" t="s">
        <v>121</v>
      </c>
      <c r="AB15" s="5" t="s">
        <v>46</v>
      </c>
      <c r="AC15" s="3" t="s">
        <v>80</v>
      </c>
      <c r="AD15" s="3" t="s">
        <v>2525</v>
      </c>
      <c r="AE15" s="3" t="s">
        <v>176</v>
      </c>
      <c r="AF15" s="5" t="s">
        <v>4085</v>
      </c>
      <c r="AG15" s="3" t="s">
        <v>567</v>
      </c>
      <c r="AH15" s="5" t="s">
        <v>4086</v>
      </c>
      <c r="AI15" s="3" t="s">
        <v>4087</v>
      </c>
      <c r="AK15" s="16">
        <f t="shared" si="0"/>
        <v>-66.170000000000073</v>
      </c>
      <c r="AL15" t="str">
        <f t="shared" si="1"/>
        <v xml:space="preserve">  </v>
      </c>
      <c r="AN15" s="23">
        <f t="shared" si="2"/>
        <v>-0.52417340480715813</v>
      </c>
      <c r="AQ15" s="25">
        <f t="shared" si="3"/>
        <v>0.69992103155861574</v>
      </c>
      <c r="AR15" s="41">
        <f t="shared" si="4"/>
        <v>1.4287326068387385</v>
      </c>
    </row>
    <row r="16" spans="1:44" x14ac:dyDescent="0.25">
      <c r="A16" s="3" t="s">
        <v>108</v>
      </c>
      <c r="B16" s="4" t="s">
        <v>1107</v>
      </c>
      <c r="C16" s="3" t="s">
        <v>42</v>
      </c>
      <c r="D16" s="3" t="s">
        <v>1103</v>
      </c>
      <c r="E16" s="3" t="s">
        <v>4088</v>
      </c>
      <c r="F16" s="3" t="s">
        <v>261</v>
      </c>
      <c r="G16" s="3" t="s">
        <v>111</v>
      </c>
      <c r="H16" s="5" t="s">
        <v>47</v>
      </c>
      <c r="I16" s="3" t="s">
        <v>46</v>
      </c>
      <c r="J16" s="3" t="s">
        <v>46</v>
      </c>
      <c r="K16" s="3" t="s">
        <v>143</v>
      </c>
      <c r="L16" s="5" t="s">
        <v>61</v>
      </c>
      <c r="M16" s="3" t="s">
        <v>46</v>
      </c>
      <c r="N16" s="3" t="s">
        <v>47</v>
      </c>
      <c r="O16" s="3" t="s">
        <v>38</v>
      </c>
      <c r="P16" s="5" t="s">
        <v>46</v>
      </c>
      <c r="Q16" s="3" t="s">
        <v>61</v>
      </c>
      <c r="R16" s="3" t="s">
        <v>46</v>
      </c>
      <c r="S16" s="3" t="s">
        <v>50</v>
      </c>
      <c r="T16" s="5" t="s">
        <v>46</v>
      </c>
      <c r="U16" s="3" t="s">
        <v>46</v>
      </c>
      <c r="V16" s="3" t="s">
        <v>47</v>
      </c>
      <c r="W16" s="3" t="s">
        <v>176</v>
      </c>
      <c r="X16" s="5" t="s">
        <v>46</v>
      </c>
      <c r="Y16" s="3" t="s">
        <v>46</v>
      </c>
      <c r="Z16" s="3" t="s">
        <v>47</v>
      </c>
      <c r="AA16" s="3" t="s">
        <v>121</v>
      </c>
      <c r="AB16" s="5" t="s">
        <v>46</v>
      </c>
      <c r="AC16" s="3" t="s">
        <v>46</v>
      </c>
      <c r="AD16" s="3" t="s">
        <v>46</v>
      </c>
      <c r="AE16" s="3" t="s">
        <v>189</v>
      </c>
      <c r="AF16" s="5" t="s">
        <v>71</v>
      </c>
      <c r="AG16" s="3" t="s">
        <v>237</v>
      </c>
      <c r="AH16" s="5" t="s">
        <v>4089</v>
      </c>
      <c r="AI16" s="3" t="s">
        <v>3278</v>
      </c>
      <c r="AK16" s="16">
        <f t="shared" si="0"/>
        <v>46.019999999999982</v>
      </c>
      <c r="AL16" t="str">
        <f t="shared" si="1"/>
        <v xml:space="preserve">  </v>
      </c>
      <c r="AN16" s="23">
        <f t="shared" si="2"/>
        <v>0.31304437804495111</v>
      </c>
      <c r="AQ16" s="25">
        <f t="shared" si="3"/>
        <v>0.37712347325085682</v>
      </c>
      <c r="AR16" s="41">
        <f t="shared" si="4"/>
        <v>2.6516514376044027</v>
      </c>
    </row>
    <row r="17" spans="1:44" x14ac:dyDescent="0.25">
      <c r="A17" s="3" t="s">
        <v>113</v>
      </c>
      <c r="B17" s="4" t="s">
        <v>2776</v>
      </c>
      <c r="C17" s="3" t="s">
        <v>42</v>
      </c>
      <c r="D17" s="3" t="s">
        <v>380</v>
      </c>
      <c r="E17" s="3" t="s">
        <v>4090</v>
      </c>
      <c r="F17" s="3" t="s">
        <v>256</v>
      </c>
      <c r="G17" s="3" t="s">
        <v>65</v>
      </c>
      <c r="H17" s="5" t="s">
        <v>46</v>
      </c>
      <c r="I17" s="3" t="s">
        <v>46</v>
      </c>
      <c r="J17" s="3" t="s">
        <v>46</v>
      </c>
      <c r="K17" s="3" t="s">
        <v>143</v>
      </c>
      <c r="L17" s="5" t="s">
        <v>80</v>
      </c>
      <c r="M17" s="3" t="s">
        <v>46</v>
      </c>
      <c r="N17" s="3" t="s">
        <v>61</v>
      </c>
      <c r="O17" s="3" t="s">
        <v>38</v>
      </c>
      <c r="P17" s="5" t="s">
        <v>46</v>
      </c>
      <c r="Q17" s="3" t="s">
        <v>61</v>
      </c>
      <c r="R17" s="3" t="s">
        <v>48</v>
      </c>
      <c r="S17" s="3" t="s">
        <v>50</v>
      </c>
      <c r="T17" s="5" t="s">
        <v>46</v>
      </c>
      <c r="U17" s="3" t="s">
        <v>46</v>
      </c>
      <c r="V17" s="3" t="s">
        <v>46</v>
      </c>
      <c r="W17" s="3" t="s">
        <v>176</v>
      </c>
      <c r="X17" s="5" t="s">
        <v>2565</v>
      </c>
      <c r="Y17" s="3" t="s">
        <v>46</v>
      </c>
      <c r="Z17" s="3" t="s">
        <v>47</v>
      </c>
      <c r="AA17" s="3" t="s">
        <v>121</v>
      </c>
      <c r="AB17" s="5" t="s">
        <v>46</v>
      </c>
      <c r="AC17" s="3" t="s">
        <v>46</v>
      </c>
      <c r="AD17" s="3" t="s">
        <v>2525</v>
      </c>
      <c r="AE17" s="3" t="s">
        <v>176</v>
      </c>
      <c r="AF17" s="5" t="s">
        <v>71</v>
      </c>
      <c r="AG17" s="3" t="s">
        <v>184</v>
      </c>
      <c r="AH17" s="5" t="s">
        <v>4089</v>
      </c>
      <c r="AI17" s="3" t="s">
        <v>4091</v>
      </c>
      <c r="AK17" s="16">
        <f t="shared" si="0"/>
        <v>43.7800000000002</v>
      </c>
      <c r="AL17" t="str">
        <f t="shared" si="1"/>
        <v xml:space="preserve">  </v>
      </c>
      <c r="AN17" s="23">
        <f t="shared" si="2"/>
        <v>0.29632837988478938</v>
      </c>
      <c r="AQ17" s="25">
        <f t="shared" si="3"/>
        <v>0.3834896573320159</v>
      </c>
      <c r="AR17" s="41">
        <f t="shared" si="4"/>
        <v>2.607632255214186</v>
      </c>
    </row>
    <row r="18" spans="1:44" x14ac:dyDescent="0.25">
      <c r="A18" s="3" t="s">
        <v>119</v>
      </c>
      <c r="B18" s="4" t="s">
        <v>4092</v>
      </c>
      <c r="C18" s="3" t="s">
        <v>42</v>
      </c>
      <c r="D18" s="3" t="s">
        <v>115</v>
      </c>
      <c r="E18" s="3" t="s">
        <v>4093</v>
      </c>
      <c r="F18" s="3" t="s">
        <v>131</v>
      </c>
      <c r="G18" s="3" t="s">
        <v>65</v>
      </c>
      <c r="H18" s="5" t="s">
        <v>46</v>
      </c>
      <c r="I18" s="3" t="s">
        <v>46</v>
      </c>
      <c r="J18" s="3" t="s">
        <v>46</v>
      </c>
      <c r="K18" s="3" t="s">
        <v>143</v>
      </c>
      <c r="L18" s="6" t="s">
        <v>46</v>
      </c>
      <c r="M18" s="7" t="s">
        <v>46</v>
      </c>
      <c r="N18" s="7" t="s">
        <v>46</v>
      </c>
      <c r="O18" s="7" t="s">
        <v>210</v>
      </c>
      <c r="P18" s="5" t="s">
        <v>46</v>
      </c>
      <c r="Q18" s="3" t="s">
        <v>61</v>
      </c>
      <c r="R18" s="3" t="s">
        <v>46</v>
      </c>
      <c r="S18" s="3" t="s">
        <v>50</v>
      </c>
      <c r="T18" s="5" t="s">
        <v>46</v>
      </c>
      <c r="U18" s="3" t="s">
        <v>46</v>
      </c>
      <c r="V18" s="3" t="s">
        <v>47</v>
      </c>
      <c r="W18" s="3" t="s">
        <v>176</v>
      </c>
      <c r="X18" s="5" t="s">
        <v>46</v>
      </c>
      <c r="Y18" s="3" t="s">
        <v>47</v>
      </c>
      <c r="Z18" s="3" t="s">
        <v>46</v>
      </c>
      <c r="AA18" s="3" t="s">
        <v>121</v>
      </c>
      <c r="AB18" s="5" t="s">
        <v>2525</v>
      </c>
      <c r="AC18" s="3" t="s">
        <v>80</v>
      </c>
      <c r="AD18" s="3" t="s">
        <v>80</v>
      </c>
      <c r="AE18" s="3" t="s">
        <v>176</v>
      </c>
      <c r="AF18" s="5" t="s">
        <v>4094</v>
      </c>
      <c r="AG18" s="3" t="s">
        <v>195</v>
      </c>
      <c r="AH18" s="5" t="s">
        <v>4095</v>
      </c>
      <c r="AI18" s="3" t="s">
        <v>4096</v>
      </c>
      <c r="AK18" s="16">
        <f t="shared" si="0"/>
        <v>-44.550000000000182</v>
      </c>
      <c r="AL18" t="str">
        <f t="shared" si="1"/>
        <v xml:space="preserve">  </v>
      </c>
      <c r="AN18" s="23">
        <f t="shared" si="2"/>
        <v>-0.36283417256486827</v>
      </c>
      <c r="AQ18" s="25">
        <f t="shared" si="3"/>
        <v>0.64163561854269724</v>
      </c>
      <c r="AR18" s="41">
        <f t="shared" si="4"/>
        <v>1.558516969913907</v>
      </c>
    </row>
    <row r="19" spans="1:44" x14ac:dyDescent="0.25">
      <c r="A19" s="3" t="s">
        <v>4097</v>
      </c>
      <c r="B19" s="4" t="s">
        <v>2095</v>
      </c>
      <c r="C19" s="3" t="s">
        <v>63</v>
      </c>
      <c r="D19" s="3" t="s">
        <v>186</v>
      </c>
      <c r="E19" s="3" t="s">
        <v>4098</v>
      </c>
      <c r="F19" s="3" t="s">
        <v>196</v>
      </c>
      <c r="G19" s="3" t="s">
        <v>111</v>
      </c>
      <c r="H19" s="5" t="s">
        <v>46</v>
      </c>
      <c r="I19" s="3" t="s">
        <v>46</v>
      </c>
      <c r="J19" s="3" t="s">
        <v>46</v>
      </c>
      <c r="K19" s="3" t="s">
        <v>143</v>
      </c>
      <c r="L19" s="5" t="s">
        <v>46</v>
      </c>
      <c r="M19" s="3" t="s">
        <v>47</v>
      </c>
      <c r="N19" s="3" t="s">
        <v>46</v>
      </c>
      <c r="O19" s="3" t="s">
        <v>38</v>
      </c>
      <c r="P19" s="5" t="s">
        <v>46</v>
      </c>
      <c r="Q19" s="3" t="s">
        <v>46</v>
      </c>
      <c r="R19" s="3" t="s">
        <v>46</v>
      </c>
      <c r="S19" s="3" t="s">
        <v>50</v>
      </c>
      <c r="T19" s="5" t="s">
        <v>46</v>
      </c>
      <c r="U19" s="3" t="s">
        <v>46</v>
      </c>
      <c r="V19" s="3" t="s">
        <v>80</v>
      </c>
      <c r="W19" s="3" t="s">
        <v>176</v>
      </c>
      <c r="X19" s="5" t="s">
        <v>61</v>
      </c>
      <c r="Y19" s="3" t="s">
        <v>47</v>
      </c>
      <c r="Z19" s="3" t="s">
        <v>46</v>
      </c>
      <c r="AA19" s="3" t="s">
        <v>121</v>
      </c>
      <c r="AB19" s="5" t="s">
        <v>46</v>
      </c>
      <c r="AC19" s="3" t="s">
        <v>80</v>
      </c>
      <c r="AD19" s="3" t="s">
        <v>2525</v>
      </c>
      <c r="AE19" s="3" t="s">
        <v>176</v>
      </c>
      <c r="AF19" s="5" t="s">
        <v>4094</v>
      </c>
      <c r="AG19" s="3" t="s">
        <v>184</v>
      </c>
      <c r="AH19" s="5" t="s">
        <v>4095</v>
      </c>
      <c r="AI19" s="3" t="s">
        <v>4099</v>
      </c>
      <c r="AK19" s="16">
        <f t="shared" si="0"/>
        <v>178.44000000000005</v>
      </c>
      <c r="AL19" t="str">
        <f t="shared" si="1"/>
        <v xml:space="preserve">  </v>
      </c>
      <c r="AN19" s="23">
        <f t="shared" si="2"/>
        <v>1.3012285192810356</v>
      </c>
      <c r="AQ19" s="25">
        <f t="shared" si="3"/>
        <v>9.6590123045350307E-2</v>
      </c>
      <c r="AR19" s="41">
        <f t="shared" si="4"/>
        <v>10.353025428184692</v>
      </c>
    </row>
    <row r="20" spans="1:44" x14ac:dyDescent="0.25">
      <c r="A20" s="3" t="s">
        <v>4097</v>
      </c>
      <c r="B20" s="4" t="s">
        <v>1262</v>
      </c>
      <c r="C20" s="3" t="s">
        <v>58</v>
      </c>
      <c r="D20" s="3" t="s">
        <v>422</v>
      </c>
      <c r="E20" s="3" t="s">
        <v>4100</v>
      </c>
      <c r="F20" s="3" t="s">
        <v>81</v>
      </c>
      <c r="G20" s="3" t="s">
        <v>42</v>
      </c>
      <c r="H20" s="5" t="s">
        <v>46</v>
      </c>
      <c r="I20" s="3" t="s">
        <v>46</v>
      </c>
      <c r="J20" s="3" t="s">
        <v>80</v>
      </c>
      <c r="K20" s="3" t="s">
        <v>143</v>
      </c>
      <c r="L20" s="5" t="s">
        <v>86</v>
      </c>
      <c r="M20" s="3" t="s">
        <v>46</v>
      </c>
      <c r="N20" s="3" t="s">
        <v>2518</v>
      </c>
      <c r="O20" s="3" t="s">
        <v>38</v>
      </c>
      <c r="P20" s="5" t="s">
        <v>48</v>
      </c>
      <c r="Q20" s="3" t="s">
        <v>46</v>
      </c>
      <c r="R20" s="3" t="s">
        <v>48</v>
      </c>
      <c r="S20" s="3" t="s">
        <v>50</v>
      </c>
      <c r="T20" s="5" t="s">
        <v>2523</v>
      </c>
      <c r="U20" s="3" t="s">
        <v>2523</v>
      </c>
      <c r="V20" s="3" t="s">
        <v>2524</v>
      </c>
      <c r="W20" s="3" t="s">
        <v>176</v>
      </c>
      <c r="X20" s="5" t="s">
        <v>2519</v>
      </c>
      <c r="Y20" s="3" t="s">
        <v>46</v>
      </c>
      <c r="Z20" s="3" t="s">
        <v>46</v>
      </c>
      <c r="AA20" s="3" t="s">
        <v>121</v>
      </c>
      <c r="AB20" s="5" t="s">
        <v>46</v>
      </c>
      <c r="AC20" s="3" t="s">
        <v>46</v>
      </c>
      <c r="AD20" s="3" t="s">
        <v>2525</v>
      </c>
      <c r="AE20" s="3" t="s">
        <v>176</v>
      </c>
      <c r="AF20" s="5" t="s">
        <v>4094</v>
      </c>
      <c r="AG20" s="3" t="s">
        <v>184</v>
      </c>
      <c r="AH20" s="5" t="s">
        <v>4095</v>
      </c>
      <c r="AI20" s="3" t="s">
        <v>4101</v>
      </c>
      <c r="AK20" s="16">
        <f t="shared" si="0"/>
        <v>122.29999999999973</v>
      </c>
      <c r="AL20" t="str">
        <f t="shared" si="1"/>
        <v xml:space="preserve">  </v>
      </c>
      <c r="AN20" s="23">
        <f t="shared" si="2"/>
        <v>0.88228381539193967</v>
      </c>
      <c r="AQ20" s="25">
        <f t="shared" si="3"/>
        <v>0.1888116732108458</v>
      </c>
      <c r="AR20" s="41">
        <f t="shared" si="4"/>
        <v>5.2962827085553181</v>
      </c>
    </row>
    <row r="21" spans="1:44" x14ac:dyDescent="0.25">
      <c r="A21" s="3" t="s">
        <v>131</v>
      </c>
      <c r="B21" s="4" t="s">
        <v>4102</v>
      </c>
      <c r="C21" s="3" t="s">
        <v>42</v>
      </c>
      <c r="D21" s="3" t="s">
        <v>193</v>
      </c>
      <c r="E21" s="3" t="s">
        <v>4103</v>
      </c>
      <c r="F21" s="3" t="s">
        <v>176</v>
      </c>
      <c r="G21" s="3" t="s">
        <v>65</v>
      </c>
      <c r="H21" s="5" t="s">
        <v>47</v>
      </c>
      <c r="I21" s="3" t="s">
        <v>46</v>
      </c>
      <c r="J21" s="3" t="s">
        <v>46</v>
      </c>
      <c r="K21" s="3" t="s">
        <v>143</v>
      </c>
      <c r="L21" s="5" t="s">
        <v>46</v>
      </c>
      <c r="M21" s="3" t="s">
        <v>46</v>
      </c>
      <c r="N21" s="3" t="s">
        <v>47</v>
      </c>
      <c r="O21" s="3" t="s">
        <v>38</v>
      </c>
      <c r="P21" s="5" t="s">
        <v>46</v>
      </c>
      <c r="Q21" s="3" t="s">
        <v>40</v>
      </c>
      <c r="R21" s="3" t="s">
        <v>46</v>
      </c>
      <c r="S21" s="3" t="s">
        <v>50</v>
      </c>
      <c r="T21" s="5" t="s">
        <v>46</v>
      </c>
      <c r="U21" s="3" t="s">
        <v>46</v>
      </c>
      <c r="V21" s="3" t="s">
        <v>47</v>
      </c>
      <c r="W21" s="3" t="s">
        <v>176</v>
      </c>
      <c r="X21" s="5" t="s">
        <v>46</v>
      </c>
      <c r="Y21" s="3" t="s">
        <v>46</v>
      </c>
      <c r="Z21" s="3" t="s">
        <v>46</v>
      </c>
      <c r="AA21" s="3" t="s">
        <v>294</v>
      </c>
      <c r="AB21" s="5" t="s">
        <v>46</v>
      </c>
      <c r="AC21" s="3" t="s">
        <v>80</v>
      </c>
      <c r="AD21" s="3" t="s">
        <v>46</v>
      </c>
      <c r="AE21" s="3" t="s">
        <v>176</v>
      </c>
      <c r="AF21" s="5" t="s">
        <v>472</v>
      </c>
      <c r="AG21" s="3" t="s">
        <v>252</v>
      </c>
      <c r="AH21" s="5" t="s">
        <v>4104</v>
      </c>
      <c r="AI21" s="3" t="s">
        <v>4105</v>
      </c>
      <c r="AK21" s="16">
        <f t="shared" si="0"/>
        <v>122.57000000000016</v>
      </c>
      <c r="AL21" t="str">
        <f t="shared" si="1"/>
        <v xml:space="preserve">  </v>
      </c>
      <c r="AN21" s="23">
        <f t="shared" si="2"/>
        <v>0.88429869017017693</v>
      </c>
      <c r="AQ21" s="25">
        <f t="shared" si="3"/>
        <v>0.18826749758376571</v>
      </c>
      <c r="AR21" s="41">
        <f t="shared" si="4"/>
        <v>5.3115912881089358</v>
      </c>
    </row>
    <row r="22" spans="1:44" x14ac:dyDescent="0.25">
      <c r="A22" s="3" t="s">
        <v>64</v>
      </c>
      <c r="B22" s="4" t="s">
        <v>1265</v>
      </c>
      <c r="C22" s="3" t="s">
        <v>42</v>
      </c>
      <c r="D22" s="3" t="s">
        <v>354</v>
      </c>
      <c r="E22" s="3" t="s">
        <v>4106</v>
      </c>
      <c r="F22" s="3" t="s">
        <v>472</v>
      </c>
      <c r="G22" s="3" t="s">
        <v>111</v>
      </c>
      <c r="H22" s="5" t="s">
        <v>46</v>
      </c>
      <c r="I22" s="3" t="s">
        <v>46</v>
      </c>
      <c r="J22" s="3" t="s">
        <v>46</v>
      </c>
      <c r="K22" s="3" t="s">
        <v>143</v>
      </c>
      <c r="L22" s="5" t="s">
        <v>46</v>
      </c>
      <c r="M22" s="3" t="s">
        <v>2703</v>
      </c>
      <c r="N22" s="3" t="s">
        <v>47</v>
      </c>
      <c r="O22" s="3" t="s">
        <v>38</v>
      </c>
      <c r="P22" s="5" t="s">
        <v>61</v>
      </c>
      <c r="Q22" s="3" t="s">
        <v>47</v>
      </c>
      <c r="R22" s="3" t="s">
        <v>47</v>
      </c>
      <c r="S22" s="3" t="s">
        <v>50</v>
      </c>
      <c r="T22" s="5" t="s">
        <v>46</v>
      </c>
      <c r="U22" s="3" t="s">
        <v>46</v>
      </c>
      <c r="V22" s="3" t="s">
        <v>47</v>
      </c>
      <c r="W22" s="3" t="s">
        <v>176</v>
      </c>
      <c r="X22" s="5" t="s">
        <v>46</v>
      </c>
      <c r="Y22" s="3" t="s">
        <v>46</v>
      </c>
      <c r="Z22" s="3" t="s">
        <v>46</v>
      </c>
      <c r="AA22" s="3" t="s">
        <v>121</v>
      </c>
      <c r="AB22" s="5" t="s">
        <v>46</v>
      </c>
      <c r="AC22" s="3" t="s">
        <v>46</v>
      </c>
      <c r="AD22" s="3" t="s">
        <v>2525</v>
      </c>
      <c r="AE22" s="3" t="s">
        <v>176</v>
      </c>
      <c r="AF22" s="5" t="s">
        <v>4107</v>
      </c>
      <c r="AG22" s="3" t="s">
        <v>184</v>
      </c>
      <c r="AH22" s="5" t="s">
        <v>4108</v>
      </c>
      <c r="AI22" s="3" t="s">
        <v>4109</v>
      </c>
      <c r="AK22" s="16">
        <f t="shared" si="0"/>
        <v>169.60999999999967</v>
      </c>
      <c r="AL22" t="str">
        <f t="shared" si="1"/>
        <v xml:space="preserve">  </v>
      </c>
      <c r="AN22" s="23">
        <f t="shared" si="2"/>
        <v>1.235334651533603</v>
      </c>
      <c r="AQ22" s="25">
        <f t="shared" si="3"/>
        <v>0.10835299126445586</v>
      </c>
      <c r="AR22" s="41">
        <f t="shared" si="4"/>
        <v>9.2290945393405153</v>
      </c>
    </row>
    <row r="23" spans="1:44" x14ac:dyDescent="0.25">
      <c r="A23" s="3" t="s">
        <v>138</v>
      </c>
      <c r="B23" s="4" t="s">
        <v>376</v>
      </c>
      <c r="C23" s="3" t="s">
        <v>42</v>
      </c>
      <c r="D23" s="3" t="s">
        <v>377</v>
      </c>
      <c r="E23" s="3" t="s">
        <v>4110</v>
      </c>
      <c r="F23" s="3" t="s">
        <v>88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143</v>
      </c>
      <c r="L23" s="5" t="s">
        <v>61</v>
      </c>
      <c r="M23" s="3" t="s">
        <v>2703</v>
      </c>
      <c r="N23" s="3" t="s">
        <v>46</v>
      </c>
      <c r="O23" s="3" t="s">
        <v>38</v>
      </c>
      <c r="P23" s="5" t="s">
        <v>61</v>
      </c>
      <c r="Q23" s="3" t="s">
        <v>47</v>
      </c>
      <c r="R23" s="3" t="s">
        <v>46</v>
      </c>
      <c r="S23" s="3" t="s">
        <v>50</v>
      </c>
      <c r="T23" s="5" t="s">
        <v>46</v>
      </c>
      <c r="U23" s="3" t="s">
        <v>2523</v>
      </c>
      <c r="V23" s="3" t="s">
        <v>47</v>
      </c>
      <c r="W23" s="3" t="s">
        <v>176</v>
      </c>
      <c r="X23" s="5" t="s">
        <v>61</v>
      </c>
      <c r="Y23" s="3" t="s">
        <v>47</v>
      </c>
      <c r="Z23" s="3" t="s">
        <v>47</v>
      </c>
      <c r="AA23" s="3" t="s">
        <v>121</v>
      </c>
      <c r="AB23" s="6" t="s">
        <v>46</v>
      </c>
      <c r="AC23" s="7" t="s">
        <v>46</v>
      </c>
      <c r="AD23" s="7" t="s">
        <v>46</v>
      </c>
      <c r="AE23" s="7" t="s">
        <v>138</v>
      </c>
      <c r="AF23" s="5" t="s">
        <v>294</v>
      </c>
      <c r="AG23" s="3" t="s">
        <v>2085</v>
      </c>
      <c r="AH23" s="5" t="s">
        <v>4111</v>
      </c>
      <c r="AI23" s="3" t="s">
        <v>4112</v>
      </c>
      <c r="AK23" s="16">
        <f t="shared" ref="AK23:AK86" si="5">IF(OR(E23="", ISBLANK(E23)), AH23-AH23,AH23-E23)</f>
        <v>-152.69999999999982</v>
      </c>
      <c r="AL23" t="str">
        <f t="shared" ref="AL23:AL86" si="6">IF(AK23&gt;300,B23,"  ")</f>
        <v xml:space="preserve">  </v>
      </c>
      <c r="AN23" s="23">
        <f t="shared" ref="AN23:AN86" si="7">(AK23-$AO$5)/$AP$5</f>
        <v>-1.1699034587352513</v>
      </c>
      <c r="AQ23" s="25">
        <f t="shared" si="3"/>
        <v>0.87898008907198855</v>
      </c>
      <c r="AR23" s="41">
        <f t="shared" si="4"/>
        <v>1.1376821983030152</v>
      </c>
    </row>
    <row r="24" spans="1:44" x14ac:dyDescent="0.25">
      <c r="A24" s="3" t="s">
        <v>143</v>
      </c>
      <c r="B24" s="4" t="s">
        <v>1261</v>
      </c>
      <c r="C24" s="3" t="s">
        <v>42</v>
      </c>
      <c r="D24" s="3" t="s">
        <v>1260</v>
      </c>
      <c r="E24" s="3" t="s">
        <v>4113</v>
      </c>
      <c r="F24" s="3" t="s">
        <v>210</v>
      </c>
      <c r="G24" s="3" t="s">
        <v>42</v>
      </c>
      <c r="H24" s="5" t="s">
        <v>46</v>
      </c>
      <c r="I24" s="3" t="s">
        <v>46</v>
      </c>
      <c r="J24" s="3" t="s">
        <v>47</v>
      </c>
      <c r="K24" s="3" t="s">
        <v>143</v>
      </c>
      <c r="L24" s="5" t="s">
        <v>46</v>
      </c>
      <c r="M24" s="3" t="s">
        <v>46</v>
      </c>
      <c r="N24" s="3" t="s">
        <v>46</v>
      </c>
      <c r="O24" s="3" t="s">
        <v>38</v>
      </c>
      <c r="P24" s="5" t="s">
        <v>46</v>
      </c>
      <c r="Q24" s="3" t="s">
        <v>86</v>
      </c>
      <c r="R24" s="3" t="s">
        <v>47</v>
      </c>
      <c r="S24" s="3" t="s">
        <v>50</v>
      </c>
      <c r="T24" s="6" t="s">
        <v>46</v>
      </c>
      <c r="U24" s="7" t="s">
        <v>46</v>
      </c>
      <c r="V24" s="7" t="s">
        <v>46</v>
      </c>
      <c r="W24" s="7" t="s">
        <v>293</v>
      </c>
      <c r="X24" s="5" t="s">
        <v>86</v>
      </c>
      <c r="Y24" s="3" t="s">
        <v>46</v>
      </c>
      <c r="Z24" s="3" t="s">
        <v>47</v>
      </c>
      <c r="AA24" s="3" t="s">
        <v>121</v>
      </c>
      <c r="AB24" s="5" t="s">
        <v>80</v>
      </c>
      <c r="AC24" s="3" t="s">
        <v>46</v>
      </c>
      <c r="AD24" s="3" t="s">
        <v>2525</v>
      </c>
      <c r="AE24" s="3" t="s">
        <v>176</v>
      </c>
      <c r="AF24" s="5" t="s">
        <v>4114</v>
      </c>
      <c r="AG24" s="3" t="s">
        <v>260</v>
      </c>
      <c r="AH24" s="5" t="s">
        <v>4115</v>
      </c>
      <c r="AI24" s="3" t="s">
        <v>4116</v>
      </c>
      <c r="AK24" s="16">
        <f t="shared" si="5"/>
        <v>103.15999999999985</v>
      </c>
      <c r="AL24" t="str">
        <f t="shared" si="6"/>
        <v xml:space="preserve">  </v>
      </c>
      <c r="AN24" s="23">
        <f t="shared" si="7"/>
        <v>0.73945158111268794</v>
      </c>
      <c r="AQ24" s="25">
        <f t="shared" si="3"/>
        <v>0.22981641533632668</v>
      </c>
      <c r="AR24" s="41">
        <f t="shared" si="4"/>
        <v>4.3512992687512853</v>
      </c>
    </row>
    <row r="25" spans="1:44" x14ac:dyDescent="0.25">
      <c r="A25" s="3" t="s">
        <v>146</v>
      </c>
      <c r="B25" s="4" t="s">
        <v>4117</v>
      </c>
      <c r="C25" s="3" t="s">
        <v>42</v>
      </c>
      <c r="D25" s="3" t="s">
        <v>422</v>
      </c>
      <c r="E25" s="3" t="s">
        <v>4118</v>
      </c>
      <c r="F25" s="3" t="s">
        <v>97</v>
      </c>
      <c r="G25" s="3" t="s">
        <v>42</v>
      </c>
      <c r="H25" s="5" t="s">
        <v>47</v>
      </c>
      <c r="I25" s="3" t="s">
        <v>46</v>
      </c>
      <c r="J25" s="3" t="s">
        <v>47</v>
      </c>
      <c r="K25" s="3" t="s">
        <v>143</v>
      </c>
      <c r="L25" s="5" t="s">
        <v>46</v>
      </c>
      <c r="M25" s="3" t="s">
        <v>47</v>
      </c>
      <c r="N25" s="3" t="s">
        <v>46</v>
      </c>
      <c r="O25" s="3" t="s">
        <v>38</v>
      </c>
      <c r="P25" s="5" t="s">
        <v>46</v>
      </c>
      <c r="Q25" s="3" t="s">
        <v>40</v>
      </c>
      <c r="R25" s="3" t="s">
        <v>46</v>
      </c>
      <c r="S25" s="3" t="s">
        <v>50</v>
      </c>
      <c r="T25" s="5" t="s">
        <v>46</v>
      </c>
      <c r="U25" s="3" t="s">
        <v>46</v>
      </c>
      <c r="V25" s="3" t="s">
        <v>47</v>
      </c>
      <c r="W25" s="3" t="s">
        <v>176</v>
      </c>
      <c r="X25" s="5" t="s">
        <v>46</v>
      </c>
      <c r="Y25" s="3" t="s">
        <v>47</v>
      </c>
      <c r="Z25" s="3" t="s">
        <v>46</v>
      </c>
      <c r="AA25" s="3" t="s">
        <v>121</v>
      </c>
      <c r="AB25" s="5" t="s">
        <v>46</v>
      </c>
      <c r="AC25" s="3" t="s">
        <v>46</v>
      </c>
      <c r="AD25" s="3" t="s">
        <v>46</v>
      </c>
      <c r="AE25" s="3" t="s">
        <v>176</v>
      </c>
      <c r="AF25" s="5" t="s">
        <v>411</v>
      </c>
      <c r="AG25" s="3" t="s">
        <v>184</v>
      </c>
      <c r="AH25" s="5" t="s">
        <v>4119</v>
      </c>
      <c r="AI25" s="3" t="s">
        <v>4120</v>
      </c>
      <c r="AK25" s="16">
        <f t="shared" si="5"/>
        <v>34.880000000000109</v>
      </c>
      <c r="AL25" t="str">
        <f t="shared" si="6"/>
        <v xml:space="preserve">  </v>
      </c>
      <c r="AN25" s="23">
        <f t="shared" si="7"/>
        <v>0.22991213719485404</v>
      </c>
      <c r="AQ25" s="25">
        <f t="shared" si="3"/>
        <v>0.40908002241426777</v>
      </c>
      <c r="AR25" s="41">
        <f t="shared" si="4"/>
        <v>2.4445094974286437</v>
      </c>
    </row>
    <row r="26" spans="1:44" x14ac:dyDescent="0.25">
      <c r="A26" s="3" t="s">
        <v>149</v>
      </c>
      <c r="B26" s="4" t="s">
        <v>89</v>
      </c>
      <c r="C26" s="3" t="s">
        <v>42</v>
      </c>
      <c r="D26" s="3" t="s">
        <v>90</v>
      </c>
      <c r="E26" s="3" t="s">
        <v>4121</v>
      </c>
      <c r="F26" s="3" t="s">
        <v>188</v>
      </c>
      <c r="G26" s="3" t="s">
        <v>65</v>
      </c>
      <c r="H26" s="5" t="s">
        <v>46</v>
      </c>
      <c r="I26" s="3" t="s">
        <v>46</v>
      </c>
      <c r="J26" s="3" t="s">
        <v>46</v>
      </c>
      <c r="K26" s="3" t="s">
        <v>143</v>
      </c>
      <c r="L26" s="5" t="s">
        <v>61</v>
      </c>
      <c r="M26" s="3" t="s">
        <v>46</v>
      </c>
      <c r="N26" s="3" t="s">
        <v>2519</v>
      </c>
      <c r="O26" s="3" t="s">
        <v>340</v>
      </c>
      <c r="P26" s="5" t="s">
        <v>47</v>
      </c>
      <c r="Q26" s="3" t="s">
        <v>47</v>
      </c>
      <c r="R26" s="3" t="s">
        <v>47</v>
      </c>
      <c r="S26" s="3" t="s">
        <v>50</v>
      </c>
      <c r="T26" s="5" t="s">
        <v>46</v>
      </c>
      <c r="U26" s="3" t="s">
        <v>46</v>
      </c>
      <c r="V26" s="3" t="s">
        <v>46</v>
      </c>
      <c r="W26" s="3" t="s">
        <v>176</v>
      </c>
      <c r="X26" s="5" t="s">
        <v>2519</v>
      </c>
      <c r="Y26" s="3" t="s">
        <v>47</v>
      </c>
      <c r="Z26" s="3" t="s">
        <v>46</v>
      </c>
      <c r="AA26" s="3" t="s">
        <v>121</v>
      </c>
      <c r="AB26" s="5" t="s">
        <v>46</v>
      </c>
      <c r="AC26" s="3" t="s">
        <v>2525</v>
      </c>
      <c r="AD26" s="3" t="s">
        <v>80</v>
      </c>
      <c r="AE26" s="3" t="s">
        <v>176</v>
      </c>
      <c r="AF26" s="5" t="s">
        <v>2666</v>
      </c>
      <c r="AG26" s="3" t="s">
        <v>215</v>
      </c>
      <c r="AH26" s="5" t="s">
        <v>4122</v>
      </c>
      <c r="AI26" s="3" t="s">
        <v>4123</v>
      </c>
      <c r="AK26" s="16">
        <f t="shared" si="5"/>
        <v>63.349999999999909</v>
      </c>
      <c r="AL26" t="str">
        <f t="shared" si="6"/>
        <v xml:space="preserve">  </v>
      </c>
      <c r="AN26" s="23">
        <f t="shared" si="7"/>
        <v>0.44236948881085703</v>
      </c>
      <c r="AQ26" s="25">
        <f t="shared" si="3"/>
        <v>0.32911092705916878</v>
      </c>
      <c r="AR26" s="41">
        <f t="shared" si="4"/>
        <v>3.0384892076835124</v>
      </c>
    </row>
    <row r="27" spans="1:44" x14ac:dyDescent="0.25">
      <c r="A27" s="3" t="s">
        <v>154</v>
      </c>
      <c r="B27" s="4" t="s">
        <v>217</v>
      </c>
      <c r="C27" s="3" t="s">
        <v>42</v>
      </c>
      <c r="D27" s="3" t="s">
        <v>186</v>
      </c>
      <c r="E27" s="3" t="s">
        <v>4124</v>
      </c>
      <c r="F27" s="3" t="s">
        <v>279</v>
      </c>
      <c r="G27" s="3" t="s">
        <v>65</v>
      </c>
      <c r="H27" s="5" t="s">
        <v>46</v>
      </c>
      <c r="I27" s="3" t="s">
        <v>46</v>
      </c>
      <c r="J27" s="3" t="s">
        <v>46</v>
      </c>
      <c r="K27" s="3" t="s">
        <v>143</v>
      </c>
      <c r="L27" s="5" t="s">
        <v>61</v>
      </c>
      <c r="M27" s="3" t="s">
        <v>2703</v>
      </c>
      <c r="N27" s="3" t="s">
        <v>86</v>
      </c>
      <c r="O27" s="3" t="s">
        <v>38</v>
      </c>
      <c r="P27" s="5" t="s">
        <v>47</v>
      </c>
      <c r="Q27" s="3" t="s">
        <v>61</v>
      </c>
      <c r="R27" s="3" t="s">
        <v>46</v>
      </c>
      <c r="S27" s="3" t="s">
        <v>50</v>
      </c>
      <c r="T27" s="5" t="s">
        <v>2523</v>
      </c>
      <c r="U27" s="3" t="s">
        <v>46</v>
      </c>
      <c r="V27" s="3" t="s">
        <v>2524</v>
      </c>
      <c r="W27" s="3" t="s">
        <v>176</v>
      </c>
      <c r="X27" s="5" t="s">
        <v>47</v>
      </c>
      <c r="Y27" s="3" t="s">
        <v>47</v>
      </c>
      <c r="Z27" s="3" t="s">
        <v>2525</v>
      </c>
      <c r="AA27" s="3" t="s">
        <v>121</v>
      </c>
      <c r="AB27" s="5" t="s">
        <v>46</v>
      </c>
      <c r="AC27" s="3" t="s">
        <v>46</v>
      </c>
      <c r="AD27" s="3" t="s">
        <v>2525</v>
      </c>
      <c r="AE27" s="3" t="s">
        <v>176</v>
      </c>
      <c r="AF27" s="5" t="s">
        <v>2666</v>
      </c>
      <c r="AG27" s="3" t="s">
        <v>184</v>
      </c>
      <c r="AH27" s="5" t="s">
        <v>4122</v>
      </c>
      <c r="AI27" s="3" t="s">
        <v>4125</v>
      </c>
      <c r="AK27" s="16">
        <f t="shared" si="5"/>
        <v>-27.980000000000018</v>
      </c>
      <c r="AL27" t="str">
        <f t="shared" si="6"/>
        <v xml:space="preserve">  </v>
      </c>
      <c r="AN27" s="23">
        <f t="shared" si="7"/>
        <v>-0.23918056117473027</v>
      </c>
      <c r="AQ27" s="25">
        <f t="shared" si="3"/>
        <v>0.5945172123943312</v>
      </c>
      <c r="AR27" s="41">
        <f t="shared" si="4"/>
        <v>1.6820370868198182</v>
      </c>
    </row>
    <row r="28" spans="1:44" x14ac:dyDescent="0.25">
      <c r="A28" s="3" t="s">
        <v>157</v>
      </c>
      <c r="B28" s="4" t="s">
        <v>4126</v>
      </c>
      <c r="C28" s="3" t="s">
        <v>42</v>
      </c>
      <c r="D28" s="3" t="s">
        <v>140</v>
      </c>
      <c r="E28" s="3" t="s">
        <v>4127</v>
      </c>
      <c r="F28" s="3" t="s">
        <v>315</v>
      </c>
      <c r="G28" s="3" t="s">
        <v>65</v>
      </c>
      <c r="H28" s="5" t="s">
        <v>46</v>
      </c>
      <c r="I28" s="3" t="s">
        <v>47</v>
      </c>
      <c r="J28" s="3" t="s">
        <v>46</v>
      </c>
      <c r="K28" s="3" t="s">
        <v>143</v>
      </c>
      <c r="L28" s="5" t="s">
        <v>48</v>
      </c>
      <c r="M28" s="3" t="s">
        <v>46</v>
      </c>
      <c r="N28" s="3" t="s">
        <v>48</v>
      </c>
      <c r="O28" s="3" t="s">
        <v>38</v>
      </c>
      <c r="P28" s="5" t="s">
        <v>48</v>
      </c>
      <c r="Q28" s="3" t="s">
        <v>86</v>
      </c>
      <c r="R28" s="3" t="s">
        <v>46</v>
      </c>
      <c r="S28" s="3" t="s">
        <v>50</v>
      </c>
      <c r="T28" s="5" t="s">
        <v>46</v>
      </c>
      <c r="U28" s="3" t="s">
        <v>46</v>
      </c>
      <c r="V28" s="3" t="s">
        <v>47</v>
      </c>
      <c r="W28" s="3" t="s">
        <v>176</v>
      </c>
      <c r="X28" s="5" t="s">
        <v>61</v>
      </c>
      <c r="Y28" s="3" t="s">
        <v>46</v>
      </c>
      <c r="Z28" s="3" t="s">
        <v>40</v>
      </c>
      <c r="AA28" s="3" t="s">
        <v>121</v>
      </c>
      <c r="AB28" s="5" t="s">
        <v>46</v>
      </c>
      <c r="AC28" s="3" t="s">
        <v>80</v>
      </c>
      <c r="AD28" s="3" t="s">
        <v>46</v>
      </c>
      <c r="AE28" s="3" t="s">
        <v>176</v>
      </c>
      <c r="AF28" s="5" t="s">
        <v>396</v>
      </c>
      <c r="AG28" s="3" t="s">
        <v>184</v>
      </c>
      <c r="AH28" s="5" t="s">
        <v>4128</v>
      </c>
      <c r="AI28" s="3" t="s">
        <v>4129</v>
      </c>
      <c r="AK28" s="16">
        <f t="shared" si="5"/>
        <v>-29.799999999999727</v>
      </c>
      <c r="AL28" t="str">
        <f t="shared" si="6"/>
        <v xml:space="preserve">  </v>
      </c>
      <c r="AN28" s="23">
        <f t="shared" si="7"/>
        <v>-0.2527623096798608</v>
      </c>
      <c r="AQ28" s="25">
        <f t="shared" si="3"/>
        <v>0.5997740526902573</v>
      </c>
      <c r="AR28" s="41">
        <f t="shared" si="4"/>
        <v>1.6672945345243741</v>
      </c>
    </row>
    <row r="29" spans="1:44" x14ac:dyDescent="0.25">
      <c r="A29" s="3" t="s">
        <v>256</v>
      </c>
      <c r="B29" s="4" t="s">
        <v>1495</v>
      </c>
      <c r="C29" s="3" t="s">
        <v>42</v>
      </c>
      <c r="D29" s="3" t="s">
        <v>1147</v>
      </c>
      <c r="E29" s="3" t="s">
        <v>4130</v>
      </c>
      <c r="F29" s="3" t="s">
        <v>66</v>
      </c>
      <c r="G29" s="3" t="s">
        <v>42</v>
      </c>
      <c r="H29" s="5" t="s">
        <v>46</v>
      </c>
      <c r="I29" s="3" t="s">
        <v>46</v>
      </c>
      <c r="J29" s="3" t="s">
        <v>46</v>
      </c>
      <c r="K29" s="3" t="s">
        <v>143</v>
      </c>
      <c r="L29" s="5" t="s">
        <v>80</v>
      </c>
      <c r="M29" s="3" t="s">
        <v>46</v>
      </c>
      <c r="N29" s="3" t="s">
        <v>47</v>
      </c>
      <c r="O29" s="3" t="s">
        <v>38</v>
      </c>
      <c r="P29" s="5" t="s">
        <v>46</v>
      </c>
      <c r="Q29" s="3" t="s">
        <v>86</v>
      </c>
      <c r="R29" s="3" t="s">
        <v>40</v>
      </c>
      <c r="S29" s="3" t="s">
        <v>50</v>
      </c>
      <c r="T29" s="5" t="s">
        <v>46</v>
      </c>
      <c r="U29" s="3" t="s">
        <v>2525</v>
      </c>
      <c r="V29" s="3" t="s">
        <v>80</v>
      </c>
      <c r="W29" s="3" t="s">
        <v>176</v>
      </c>
      <c r="X29" s="5" t="s">
        <v>2518</v>
      </c>
      <c r="Y29" s="3" t="s">
        <v>47</v>
      </c>
      <c r="Z29" s="3" t="s">
        <v>46</v>
      </c>
      <c r="AA29" s="3" t="s">
        <v>121</v>
      </c>
      <c r="AB29" s="5" t="s">
        <v>46</v>
      </c>
      <c r="AC29" s="3" t="s">
        <v>46</v>
      </c>
      <c r="AD29" s="3" t="s">
        <v>2525</v>
      </c>
      <c r="AE29" s="3" t="s">
        <v>176</v>
      </c>
      <c r="AF29" s="5" t="s">
        <v>3211</v>
      </c>
      <c r="AG29" s="3" t="s">
        <v>184</v>
      </c>
      <c r="AH29" s="5" t="s">
        <v>4131</v>
      </c>
      <c r="AI29" s="3" t="s">
        <v>4132</v>
      </c>
      <c r="AK29" s="16">
        <f t="shared" si="5"/>
        <v>177.13999999999987</v>
      </c>
      <c r="AL29" t="str">
        <f t="shared" si="6"/>
        <v xml:space="preserve">  </v>
      </c>
      <c r="AN29" s="23">
        <f t="shared" si="7"/>
        <v>1.2915272703487966</v>
      </c>
      <c r="AQ29" s="25">
        <f t="shared" si="3"/>
        <v>9.8260452601075188E-2</v>
      </c>
      <c r="AR29" s="41">
        <f t="shared" si="4"/>
        <v>10.177034336080983</v>
      </c>
    </row>
    <row r="30" spans="1:44" x14ac:dyDescent="0.25">
      <c r="A30" s="3" t="s">
        <v>261</v>
      </c>
      <c r="B30" s="4" t="s">
        <v>3830</v>
      </c>
      <c r="C30" s="3" t="s">
        <v>42</v>
      </c>
      <c r="D30" s="3" t="s">
        <v>422</v>
      </c>
      <c r="E30" s="3" t="s">
        <v>4133</v>
      </c>
      <c r="F30" s="3" t="s">
        <v>149</v>
      </c>
      <c r="G30" s="3" t="s">
        <v>65</v>
      </c>
      <c r="H30" s="5" t="s">
        <v>46</v>
      </c>
      <c r="I30" s="3" t="s">
        <v>46</v>
      </c>
      <c r="J30" s="3" t="s">
        <v>46</v>
      </c>
      <c r="K30" s="3" t="s">
        <v>143</v>
      </c>
      <c r="L30" s="5" t="s">
        <v>46</v>
      </c>
      <c r="M30" s="3" t="s">
        <v>46</v>
      </c>
      <c r="N30" s="3" t="s">
        <v>46</v>
      </c>
      <c r="O30" s="3" t="s">
        <v>38</v>
      </c>
      <c r="P30" s="5" t="s">
        <v>48</v>
      </c>
      <c r="Q30" s="3" t="s">
        <v>86</v>
      </c>
      <c r="R30" s="3" t="s">
        <v>48</v>
      </c>
      <c r="S30" s="3" t="s">
        <v>368</v>
      </c>
      <c r="T30" s="5" t="s">
        <v>46</v>
      </c>
      <c r="U30" s="3" t="s">
        <v>47</v>
      </c>
      <c r="V30" s="3" t="s">
        <v>80</v>
      </c>
      <c r="W30" s="3" t="s">
        <v>176</v>
      </c>
      <c r="X30" s="5" t="s">
        <v>80</v>
      </c>
      <c r="Y30" s="3" t="s">
        <v>47</v>
      </c>
      <c r="Z30" s="3" t="s">
        <v>47</v>
      </c>
      <c r="AA30" s="3" t="s">
        <v>121</v>
      </c>
      <c r="AB30" s="5" t="s">
        <v>46</v>
      </c>
      <c r="AC30" s="3" t="s">
        <v>46</v>
      </c>
      <c r="AD30" s="3" t="s">
        <v>46</v>
      </c>
      <c r="AE30" s="3" t="s">
        <v>236</v>
      </c>
      <c r="AF30" s="5" t="s">
        <v>340</v>
      </c>
      <c r="AG30" s="3" t="s">
        <v>592</v>
      </c>
      <c r="AH30" s="5" t="s">
        <v>4134</v>
      </c>
      <c r="AI30" s="3" t="s">
        <v>4135</v>
      </c>
      <c r="AK30" s="16">
        <f t="shared" si="5"/>
        <v>-128.95000000000027</v>
      </c>
      <c r="AL30" t="str">
        <f t="shared" si="6"/>
        <v xml:space="preserve">  </v>
      </c>
      <c r="AN30" s="23">
        <f t="shared" si="7"/>
        <v>-0.99266910324245161</v>
      </c>
      <c r="AQ30" s="25">
        <f t="shared" si="3"/>
        <v>0.83956438172601</v>
      </c>
      <c r="AR30" s="41">
        <f t="shared" si="4"/>
        <v>1.1910938836449445</v>
      </c>
    </row>
    <row r="31" spans="1:44" x14ac:dyDescent="0.25">
      <c r="A31" s="3" t="s">
        <v>297</v>
      </c>
      <c r="B31" s="4" t="s">
        <v>789</v>
      </c>
      <c r="C31" s="3" t="s">
        <v>42</v>
      </c>
      <c r="D31" s="3" t="s">
        <v>90</v>
      </c>
      <c r="E31" s="3" t="s">
        <v>4136</v>
      </c>
      <c r="F31" s="3" t="s">
        <v>361</v>
      </c>
      <c r="G31" s="3" t="s">
        <v>65</v>
      </c>
      <c r="H31" s="5" t="s">
        <v>46</v>
      </c>
      <c r="I31" s="3" t="s">
        <v>46</v>
      </c>
      <c r="J31" s="3" t="s">
        <v>46</v>
      </c>
      <c r="K31" s="3" t="s">
        <v>143</v>
      </c>
      <c r="L31" s="5" t="s">
        <v>46</v>
      </c>
      <c r="M31" s="3" t="s">
        <v>46</v>
      </c>
      <c r="N31" s="3" t="s">
        <v>2519</v>
      </c>
      <c r="O31" s="3" t="s">
        <v>78</v>
      </c>
      <c r="P31" s="5" t="s">
        <v>48</v>
      </c>
      <c r="Q31" s="3" t="s">
        <v>61</v>
      </c>
      <c r="R31" s="3" t="s">
        <v>48</v>
      </c>
      <c r="S31" s="3" t="s">
        <v>50</v>
      </c>
      <c r="T31" s="5" t="s">
        <v>46</v>
      </c>
      <c r="U31" s="3" t="s">
        <v>47</v>
      </c>
      <c r="V31" s="3" t="s">
        <v>80</v>
      </c>
      <c r="W31" s="3" t="s">
        <v>176</v>
      </c>
      <c r="X31" s="5" t="s">
        <v>40</v>
      </c>
      <c r="Y31" s="3" t="s">
        <v>2525</v>
      </c>
      <c r="Z31" s="3" t="s">
        <v>2518</v>
      </c>
      <c r="AA31" s="3" t="s">
        <v>121</v>
      </c>
      <c r="AB31" s="5" t="s">
        <v>80</v>
      </c>
      <c r="AC31" s="3" t="s">
        <v>2525</v>
      </c>
      <c r="AD31" s="3" t="s">
        <v>46</v>
      </c>
      <c r="AE31" s="3" t="s">
        <v>176</v>
      </c>
      <c r="AF31" s="5" t="s">
        <v>340</v>
      </c>
      <c r="AG31" s="3" t="s">
        <v>237</v>
      </c>
      <c r="AH31" s="5" t="s">
        <v>4134</v>
      </c>
      <c r="AI31" s="3" t="s">
        <v>4137</v>
      </c>
      <c r="AK31" s="16">
        <f t="shared" si="5"/>
        <v>-22.730000000000018</v>
      </c>
      <c r="AL31" t="str">
        <f t="shared" si="6"/>
        <v xml:space="preserve">  </v>
      </c>
      <c r="AN31" s="23">
        <f t="shared" si="7"/>
        <v>-0.20000244048684751</v>
      </c>
      <c r="AQ31" s="25">
        <f t="shared" si="3"/>
        <v>0.57926066377342156</v>
      </c>
      <c r="AR31" s="41">
        <f t="shared" si="4"/>
        <v>1.7263385251914001</v>
      </c>
    </row>
    <row r="32" spans="1:44" x14ac:dyDescent="0.25">
      <c r="A32" s="3" t="s">
        <v>134</v>
      </c>
      <c r="B32" s="4" t="s">
        <v>2832</v>
      </c>
      <c r="C32" s="3" t="s">
        <v>42</v>
      </c>
      <c r="D32" s="3" t="s">
        <v>426</v>
      </c>
      <c r="E32" s="3" t="s">
        <v>4138</v>
      </c>
      <c r="F32" s="3" t="s">
        <v>125</v>
      </c>
      <c r="G32" s="3" t="s">
        <v>42</v>
      </c>
      <c r="H32" s="5" t="s">
        <v>46</v>
      </c>
      <c r="I32" s="3" t="s">
        <v>46</v>
      </c>
      <c r="J32" s="3" t="s">
        <v>46</v>
      </c>
      <c r="K32" s="3" t="s">
        <v>143</v>
      </c>
      <c r="L32" s="5" t="s">
        <v>46</v>
      </c>
      <c r="M32" s="3" t="s">
        <v>46</v>
      </c>
      <c r="N32" s="3" t="s">
        <v>47</v>
      </c>
      <c r="O32" s="3" t="s">
        <v>38</v>
      </c>
      <c r="P32" s="5" t="s">
        <v>46</v>
      </c>
      <c r="Q32" s="3" t="s">
        <v>40</v>
      </c>
      <c r="R32" s="3" t="s">
        <v>47</v>
      </c>
      <c r="S32" s="3" t="s">
        <v>50</v>
      </c>
      <c r="T32" s="5" t="s">
        <v>46</v>
      </c>
      <c r="U32" s="3" t="s">
        <v>46</v>
      </c>
      <c r="V32" s="3" t="s">
        <v>80</v>
      </c>
      <c r="W32" s="3" t="s">
        <v>176</v>
      </c>
      <c r="X32" s="5" t="s">
        <v>40</v>
      </c>
      <c r="Y32" s="3" t="s">
        <v>46</v>
      </c>
      <c r="Z32" s="3" t="s">
        <v>46</v>
      </c>
      <c r="AA32" s="3" t="s">
        <v>121</v>
      </c>
      <c r="AB32" s="5" t="s">
        <v>46</v>
      </c>
      <c r="AC32" s="3" t="s">
        <v>80</v>
      </c>
      <c r="AD32" s="3" t="s">
        <v>80</v>
      </c>
      <c r="AE32" s="3" t="s">
        <v>176</v>
      </c>
      <c r="AF32" s="5" t="s">
        <v>340</v>
      </c>
      <c r="AG32" s="3" t="s">
        <v>184</v>
      </c>
      <c r="AH32" s="5" t="s">
        <v>4134</v>
      </c>
      <c r="AI32" s="3" t="s">
        <v>4139</v>
      </c>
      <c r="AK32" s="16">
        <f t="shared" si="5"/>
        <v>170.90999999999985</v>
      </c>
      <c r="AL32" t="str">
        <f t="shared" si="6"/>
        <v xml:space="preserve">  </v>
      </c>
      <c r="AN32" s="23">
        <f t="shared" si="7"/>
        <v>1.245035900465842</v>
      </c>
      <c r="AQ32" s="25">
        <f t="shared" si="3"/>
        <v>0.10655927704953894</v>
      </c>
      <c r="AR32" s="41">
        <f t="shared" si="4"/>
        <v>9.384448052656218</v>
      </c>
    </row>
    <row r="33" spans="1:44" x14ac:dyDescent="0.25">
      <c r="A33" s="3" t="s">
        <v>208</v>
      </c>
      <c r="B33" s="4" t="s">
        <v>4140</v>
      </c>
      <c r="C33" s="3" t="s">
        <v>42</v>
      </c>
      <c r="D33" s="3" t="s">
        <v>380</v>
      </c>
      <c r="E33" s="3" t="s">
        <v>4141</v>
      </c>
      <c r="F33" s="3" t="s">
        <v>134</v>
      </c>
      <c r="G33" s="3" t="s">
        <v>45</v>
      </c>
      <c r="H33" s="6" t="s">
        <v>46</v>
      </c>
      <c r="I33" s="7" t="s">
        <v>46</v>
      </c>
      <c r="J33" s="7" t="s">
        <v>46</v>
      </c>
      <c r="K33" s="7" t="s">
        <v>56</v>
      </c>
      <c r="L33" s="5" t="s">
        <v>46</v>
      </c>
      <c r="M33" s="3" t="s">
        <v>46</v>
      </c>
      <c r="N33" s="3" t="s">
        <v>61</v>
      </c>
      <c r="O33" s="3" t="s">
        <v>67</v>
      </c>
      <c r="P33" s="5" t="s">
        <v>48</v>
      </c>
      <c r="Q33" s="3" t="s">
        <v>61</v>
      </c>
      <c r="R33" s="3" t="s">
        <v>48</v>
      </c>
      <c r="S33" s="3" t="s">
        <v>838</v>
      </c>
      <c r="T33" s="5" t="s">
        <v>2523</v>
      </c>
      <c r="U33" s="3" t="s">
        <v>46</v>
      </c>
      <c r="V33" s="3" t="s">
        <v>80</v>
      </c>
      <c r="W33" s="3" t="s">
        <v>321</v>
      </c>
      <c r="X33" s="5" t="s">
        <v>2518</v>
      </c>
      <c r="Y33" s="3" t="s">
        <v>46</v>
      </c>
      <c r="Z33" s="3" t="s">
        <v>47</v>
      </c>
      <c r="AA33" s="3" t="s">
        <v>263</v>
      </c>
      <c r="AB33" s="5" t="s">
        <v>2525</v>
      </c>
      <c r="AC33" s="3" t="s">
        <v>80</v>
      </c>
      <c r="AD33" s="3" t="s">
        <v>80</v>
      </c>
      <c r="AE33" s="3" t="s">
        <v>176</v>
      </c>
      <c r="AF33" s="5" t="s">
        <v>3215</v>
      </c>
      <c r="AG33" s="3" t="s">
        <v>2175</v>
      </c>
      <c r="AH33" s="5" t="s">
        <v>4142</v>
      </c>
      <c r="AI33" s="3" t="s">
        <v>3193</v>
      </c>
      <c r="AK33" s="16">
        <f t="shared" si="5"/>
        <v>-101.36000000000013</v>
      </c>
      <c r="AL33" t="str">
        <f t="shared" si="6"/>
        <v xml:space="preserve">  </v>
      </c>
      <c r="AN33" s="23">
        <f t="shared" si="7"/>
        <v>-0.78677875090365301</v>
      </c>
      <c r="AQ33" s="25">
        <f t="shared" si="3"/>
        <v>0.7842943027046213</v>
      </c>
      <c r="AR33" s="41">
        <f t="shared" si="4"/>
        <v>1.2750315749477237</v>
      </c>
    </row>
    <row r="34" spans="1:44" x14ac:dyDescent="0.25">
      <c r="A34" s="3" t="s">
        <v>273</v>
      </c>
      <c r="B34" s="4" t="s">
        <v>95</v>
      </c>
      <c r="C34" s="3" t="s">
        <v>42</v>
      </c>
      <c r="D34" s="3" t="s">
        <v>55</v>
      </c>
      <c r="E34" s="3" t="s">
        <v>4143</v>
      </c>
      <c r="F34" s="3" t="s">
        <v>773</v>
      </c>
      <c r="G34" s="3" t="s">
        <v>42</v>
      </c>
      <c r="H34" s="5" t="s">
        <v>46</v>
      </c>
      <c r="I34" s="3" t="s">
        <v>46</v>
      </c>
      <c r="J34" s="3" t="s">
        <v>46</v>
      </c>
      <c r="K34" s="3" t="s">
        <v>143</v>
      </c>
      <c r="L34" s="5" t="s">
        <v>47</v>
      </c>
      <c r="M34" s="3" t="s">
        <v>2703</v>
      </c>
      <c r="N34" s="3" t="s">
        <v>2519</v>
      </c>
      <c r="O34" s="3" t="s">
        <v>38</v>
      </c>
      <c r="P34" s="5" t="s">
        <v>46</v>
      </c>
      <c r="Q34" s="3" t="s">
        <v>40</v>
      </c>
      <c r="R34" s="3" t="s">
        <v>48</v>
      </c>
      <c r="S34" s="3" t="s">
        <v>571</v>
      </c>
      <c r="T34" s="5" t="s">
        <v>46</v>
      </c>
      <c r="U34" s="3" t="s">
        <v>46</v>
      </c>
      <c r="V34" s="3" t="s">
        <v>46</v>
      </c>
      <c r="W34" s="3" t="s">
        <v>176</v>
      </c>
      <c r="X34" s="5" t="s">
        <v>80</v>
      </c>
      <c r="Y34" s="3" t="s">
        <v>46</v>
      </c>
      <c r="Z34" s="3" t="s">
        <v>47</v>
      </c>
      <c r="AA34" s="3" t="s">
        <v>121</v>
      </c>
      <c r="AB34" s="5" t="s">
        <v>80</v>
      </c>
      <c r="AC34" s="3" t="s">
        <v>80</v>
      </c>
      <c r="AD34" s="3" t="s">
        <v>46</v>
      </c>
      <c r="AE34" s="3" t="s">
        <v>176</v>
      </c>
      <c r="AF34" s="5" t="s">
        <v>3215</v>
      </c>
      <c r="AG34" s="3" t="s">
        <v>567</v>
      </c>
      <c r="AH34" s="5" t="s">
        <v>4142</v>
      </c>
      <c r="AI34" s="3" t="s">
        <v>4144</v>
      </c>
      <c r="AK34" s="16">
        <f t="shared" si="5"/>
        <v>-9.3000000000001819</v>
      </c>
      <c r="AL34" t="str">
        <f t="shared" si="6"/>
        <v xml:space="preserve">  </v>
      </c>
      <c r="AN34" s="23">
        <f t="shared" si="7"/>
        <v>-9.9781076517655193E-2</v>
      </c>
      <c r="AQ34" s="25">
        <f t="shared" si="3"/>
        <v>0.53974093409244994</v>
      </c>
      <c r="AR34" s="41">
        <f t="shared" si="4"/>
        <v>1.852740707319994</v>
      </c>
    </row>
    <row r="35" spans="1:44" x14ac:dyDescent="0.25">
      <c r="A35" s="3" t="s">
        <v>122</v>
      </c>
      <c r="B35" s="4" t="s">
        <v>428</v>
      </c>
      <c r="C35" s="3" t="s">
        <v>42</v>
      </c>
      <c r="D35" s="3" t="s">
        <v>377</v>
      </c>
      <c r="E35" s="3" t="s">
        <v>4145</v>
      </c>
      <c r="F35" s="3" t="s">
        <v>194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138</v>
      </c>
      <c r="L35" s="5" t="s">
        <v>86</v>
      </c>
      <c r="M35" s="3" t="s">
        <v>46</v>
      </c>
      <c r="N35" s="3" t="s">
        <v>46</v>
      </c>
      <c r="O35" s="3" t="s">
        <v>38</v>
      </c>
      <c r="P35" s="5" t="s">
        <v>46</v>
      </c>
      <c r="Q35" s="3" t="s">
        <v>86</v>
      </c>
      <c r="R35" s="3" t="s">
        <v>46</v>
      </c>
      <c r="S35" s="3" t="s">
        <v>368</v>
      </c>
      <c r="T35" s="5" t="s">
        <v>80</v>
      </c>
      <c r="U35" s="3" t="s">
        <v>47</v>
      </c>
      <c r="V35" s="3" t="s">
        <v>48</v>
      </c>
      <c r="W35" s="3" t="s">
        <v>176</v>
      </c>
      <c r="X35" s="5" t="s">
        <v>86</v>
      </c>
      <c r="Y35" s="3" t="s">
        <v>80</v>
      </c>
      <c r="Z35" s="3" t="s">
        <v>80</v>
      </c>
      <c r="AA35" s="3" t="s">
        <v>121</v>
      </c>
      <c r="AB35" s="5" t="s">
        <v>2525</v>
      </c>
      <c r="AC35" s="3" t="s">
        <v>46</v>
      </c>
      <c r="AD35" s="3" t="s">
        <v>2525</v>
      </c>
      <c r="AE35" s="3" t="s">
        <v>176</v>
      </c>
      <c r="AF35" s="5" t="s">
        <v>188</v>
      </c>
      <c r="AG35" s="3" t="s">
        <v>200</v>
      </c>
      <c r="AH35" s="5" t="s">
        <v>4146</v>
      </c>
      <c r="AI35" s="3" t="s">
        <v>4147</v>
      </c>
      <c r="AK35" s="16">
        <f t="shared" si="5"/>
        <v>21.650000000000091</v>
      </c>
      <c r="AL35" t="str">
        <f t="shared" si="6"/>
        <v xml:space="preserve">  </v>
      </c>
      <c r="AN35" s="23">
        <f t="shared" si="7"/>
        <v>0.13118327306138924</v>
      </c>
      <c r="AQ35" s="25">
        <f t="shared" si="3"/>
        <v>0.44781516388260334</v>
      </c>
      <c r="AR35" s="41">
        <f t="shared" si="4"/>
        <v>2.2330641761433392</v>
      </c>
    </row>
    <row r="36" spans="1:44" x14ac:dyDescent="0.25">
      <c r="A36" s="3" t="s">
        <v>107</v>
      </c>
      <c r="B36" s="4" t="s">
        <v>796</v>
      </c>
      <c r="C36" s="3" t="s">
        <v>42</v>
      </c>
      <c r="D36" s="3" t="s">
        <v>90</v>
      </c>
      <c r="E36" s="3" t="s">
        <v>4148</v>
      </c>
      <c r="F36" s="3" t="s">
        <v>91</v>
      </c>
      <c r="G36" s="3" t="s">
        <v>42</v>
      </c>
      <c r="H36" s="5" t="s">
        <v>46</v>
      </c>
      <c r="I36" s="3" t="s">
        <v>46</v>
      </c>
      <c r="J36" s="3" t="s">
        <v>46</v>
      </c>
      <c r="K36" s="3" t="s">
        <v>143</v>
      </c>
      <c r="L36" s="5" t="s">
        <v>80</v>
      </c>
      <c r="M36" s="3" t="s">
        <v>46</v>
      </c>
      <c r="N36" s="3" t="s">
        <v>2518</v>
      </c>
      <c r="O36" s="3" t="s">
        <v>38</v>
      </c>
      <c r="P36" s="5" t="s">
        <v>46</v>
      </c>
      <c r="Q36" s="3" t="s">
        <v>46</v>
      </c>
      <c r="R36" s="3" t="s">
        <v>48</v>
      </c>
      <c r="S36" s="3" t="s">
        <v>489</v>
      </c>
      <c r="T36" s="5" t="s">
        <v>46</v>
      </c>
      <c r="U36" s="3" t="s">
        <v>46</v>
      </c>
      <c r="V36" s="3" t="s">
        <v>47</v>
      </c>
      <c r="W36" s="3" t="s">
        <v>176</v>
      </c>
      <c r="X36" s="5" t="s">
        <v>40</v>
      </c>
      <c r="Y36" s="3" t="s">
        <v>80</v>
      </c>
      <c r="Z36" s="3" t="s">
        <v>2703</v>
      </c>
      <c r="AA36" s="3" t="s">
        <v>121</v>
      </c>
      <c r="AB36" s="5" t="s">
        <v>2525</v>
      </c>
      <c r="AC36" s="3" t="s">
        <v>2525</v>
      </c>
      <c r="AD36" s="3" t="s">
        <v>80</v>
      </c>
      <c r="AE36" s="3" t="s">
        <v>176</v>
      </c>
      <c r="AF36" s="5" t="s">
        <v>4149</v>
      </c>
      <c r="AG36" s="3" t="s">
        <v>885</v>
      </c>
      <c r="AH36" s="5" t="s">
        <v>4150</v>
      </c>
      <c r="AI36" s="3" t="s">
        <v>4151</v>
      </c>
      <c r="AK36" s="16">
        <f t="shared" si="5"/>
        <v>44.199999999999818</v>
      </c>
      <c r="AL36" t="str">
        <f t="shared" si="6"/>
        <v xml:space="preserve">  </v>
      </c>
      <c r="AN36" s="23">
        <f t="shared" si="7"/>
        <v>0.29946262953981717</v>
      </c>
      <c r="AQ36" s="25">
        <f t="shared" si="3"/>
        <v>0.38229354086780543</v>
      </c>
      <c r="AR36" s="41">
        <f t="shared" si="4"/>
        <v>2.6157909906874242</v>
      </c>
    </row>
    <row r="37" spans="1:44" x14ac:dyDescent="0.25">
      <c r="A37" s="3" t="s">
        <v>279</v>
      </c>
      <c r="B37" s="4" t="s">
        <v>2505</v>
      </c>
      <c r="C37" s="3" t="s">
        <v>42</v>
      </c>
      <c r="D37" s="3" t="s">
        <v>43</v>
      </c>
      <c r="E37" s="3" t="s">
        <v>4152</v>
      </c>
      <c r="F37" s="3" t="s">
        <v>1047</v>
      </c>
      <c r="G37" s="3" t="s">
        <v>42</v>
      </c>
      <c r="H37" s="5" t="s">
        <v>46</v>
      </c>
      <c r="I37" s="3" t="s">
        <v>47</v>
      </c>
      <c r="J37" s="3" t="s">
        <v>46</v>
      </c>
      <c r="K37" s="3" t="s">
        <v>143</v>
      </c>
      <c r="L37" s="5" t="s">
        <v>47</v>
      </c>
      <c r="M37" s="3" t="s">
        <v>2518</v>
      </c>
      <c r="N37" s="3" t="s">
        <v>48</v>
      </c>
      <c r="O37" s="3" t="s">
        <v>38</v>
      </c>
      <c r="P37" s="6" t="s">
        <v>46</v>
      </c>
      <c r="Q37" s="7" t="s">
        <v>46</v>
      </c>
      <c r="R37" s="7" t="s">
        <v>46</v>
      </c>
      <c r="S37" s="7" t="s">
        <v>223</v>
      </c>
      <c r="T37" s="5" t="s">
        <v>46</v>
      </c>
      <c r="U37" s="3" t="s">
        <v>2523</v>
      </c>
      <c r="V37" s="3" t="s">
        <v>80</v>
      </c>
      <c r="W37" s="3" t="s">
        <v>176</v>
      </c>
      <c r="X37" s="5" t="s">
        <v>61</v>
      </c>
      <c r="Y37" s="3" t="s">
        <v>47</v>
      </c>
      <c r="Z37" s="3" t="s">
        <v>46</v>
      </c>
      <c r="AA37" s="3" t="s">
        <v>121</v>
      </c>
      <c r="AB37" s="5" t="s">
        <v>46</v>
      </c>
      <c r="AC37" s="3" t="s">
        <v>80</v>
      </c>
      <c r="AD37" s="3" t="s">
        <v>2525</v>
      </c>
      <c r="AE37" s="3" t="s">
        <v>176</v>
      </c>
      <c r="AF37" s="5" t="s">
        <v>4149</v>
      </c>
      <c r="AG37" s="3" t="s">
        <v>200</v>
      </c>
      <c r="AH37" s="5" t="s">
        <v>4150</v>
      </c>
      <c r="AI37" s="3" t="s">
        <v>4153</v>
      </c>
      <c r="AK37" s="16">
        <f t="shared" si="5"/>
        <v>233.11999999999989</v>
      </c>
      <c r="AL37" t="str">
        <f t="shared" si="6"/>
        <v xml:space="preserve">  </v>
      </c>
      <c r="AN37" s="23">
        <f t="shared" si="7"/>
        <v>1.709277974369307</v>
      </c>
      <c r="AQ37" s="25">
        <f t="shared" si="3"/>
        <v>4.3699735611056334E-2</v>
      </c>
      <c r="AR37" s="41">
        <f t="shared" si="4"/>
        <v>22.883433641346635</v>
      </c>
    </row>
    <row r="38" spans="1:44" x14ac:dyDescent="0.25">
      <c r="A38" s="3" t="s">
        <v>792</v>
      </c>
      <c r="B38" s="4" t="s">
        <v>2714</v>
      </c>
      <c r="C38" s="3" t="s">
        <v>42</v>
      </c>
      <c r="D38" s="3" t="s">
        <v>115</v>
      </c>
      <c r="E38" s="3" t="s">
        <v>4154</v>
      </c>
      <c r="F38" s="3" t="s">
        <v>220</v>
      </c>
      <c r="G38" s="3" t="s">
        <v>111</v>
      </c>
      <c r="H38" s="5" t="s">
        <v>46</v>
      </c>
      <c r="I38" s="3" t="s">
        <v>46</v>
      </c>
      <c r="J38" s="3" t="s">
        <v>47</v>
      </c>
      <c r="K38" s="3" t="s">
        <v>143</v>
      </c>
      <c r="L38" s="5" t="s">
        <v>86</v>
      </c>
      <c r="M38" s="3" t="s">
        <v>47</v>
      </c>
      <c r="N38" s="3" t="s">
        <v>80</v>
      </c>
      <c r="O38" s="3" t="s">
        <v>38</v>
      </c>
      <c r="P38" s="5" t="s">
        <v>46</v>
      </c>
      <c r="Q38" s="3" t="s">
        <v>40</v>
      </c>
      <c r="R38" s="3" t="s">
        <v>46</v>
      </c>
      <c r="S38" s="3" t="s">
        <v>50</v>
      </c>
      <c r="T38" s="5" t="s">
        <v>46</v>
      </c>
      <c r="U38" s="3" t="s">
        <v>46</v>
      </c>
      <c r="V38" s="3" t="s">
        <v>47</v>
      </c>
      <c r="W38" s="3" t="s">
        <v>176</v>
      </c>
      <c r="X38" s="5" t="s">
        <v>61</v>
      </c>
      <c r="Y38" s="3" t="s">
        <v>46</v>
      </c>
      <c r="Z38" s="3" t="s">
        <v>47</v>
      </c>
      <c r="AA38" s="3" t="s">
        <v>121</v>
      </c>
      <c r="AB38" s="5" t="s">
        <v>46</v>
      </c>
      <c r="AC38" s="3" t="s">
        <v>46</v>
      </c>
      <c r="AD38" s="3" t="s">
        <v>2525</v>
      </c>
      <c r="AE38" s="3" t="s">
        <v>176</v>
      </c>
      <c r="AF38" s="5" t="s">
        <v>2534</v>
      </c>
      <c r="AG38" s="3" t="s">
        <v>184</v>
      </c>
      <c r="AH38" s="5" t="s">
        <v>4155</v>
      </c>
      <c r="AI38" s="3" t="s">
        <v>4156</v>
      </c>
      <c r="AK38" s="16">
        <f t="shared" si="5"/>
        <v>-45.789999999999964</v>
      </c>
      <c r="AL38" t="str">
        <f t="shared" si="6"/>
        <v xml:space="preserve">  </v>
      </c>
      <c r="AN38" s="23">
        <f t="shared" si="7"/>
        <v>-0.37208767154638561</v>
      </c>
      <c r="AQ38" s="25">
        <f t="shared" si="3"/>
        <v>0.64508621245389497</v>
      </c>
      <c r="AR38" s="41">
        <f t="shared" si="4"/>
        <v>1.5501803955722757</v>
      </c>
    </row>
    <row r="39" spans="1:44" x14ac:dyDescent="0.25">
      <c r="A39" s="3" t="s">
        <v>792</v>
      </c>
      <c r="B39" s="4" t="s">
        <v>4157</v>
      </c>
      <c r="C39" s="3" t="s">
        <v>491</v>
      </c>
      <c r="D39" s="3" t="s">
        <v>1103</v>
      </c>
      <c r="E39" s="3" t="s">
        <v>42</v>
      </c>
      <c r="F39" s="3" t="s">
        <v>80</v>
      </c>
      <c r="G39" s="3" t="s">
        <v>42</v>
      </c>
      <c r="H39" s="5" t="s">
        <v>46</v>
      </c>
      <c r="I39" s="3" t="s">
        <v>46</v>
      </c>
      <c r="J39" s="3" t="s">
        <v>46</v>
      </c>
      <c r="K39" s="3" t="s">
        <v>143</v>
      </c>
      <c r="L39" s="5" t="s">
        <v>80</v>
      </c>
      <c r="M39" s="3" t="s">
        <v>46</v>
      </c>
      <c r="N39" s="3" t="s">
        <v>2525</v>
      </c>
      <c r="O39" s="3" t="s">
        <v>38</v>
      </c>
      <c r="P39" s="5" t="s">
        <v>47</v>
      </c>
      <c r="Q39" s="3" t="s">
        <v>61</v>
      </c>
      <c r="R39" s="3" t="s">
        <v>46</v>
      </c>
      <c r="S39" s="3" t="s">
        <v>50</v>
      </c>
      <c r="T39" s="5" t="s">
        <v>46</v>
      </c>
      <c r="U39" s="3" t="s">
        <v>46</v>
      </c>
      <c r="V39" s="3" t="s">
        <v>80</v>
      </c>
      <c r="W39" s="3" t="s">
        <v>176</v>
      </c>
      <c r="X39" s="5" t="s">
        <v>61</v>
      </c>
      <c r="Y39" s="3" t="s">
        <v>47</v>
      </c>
      <c r="Z39" s="3" t="s">
        <v>47</v>
      </c>
      <c r="AA39" s="3" t="s">
        <v>121</v>
      </c>
      <c r="AB39" s="5" t="s">
        <v>46</v>
      </c>
      <c r="AC39" s="3" t="s">
        <v>46</v>
      </c>
      <c r="AD39" s="3" t="s">
        <v>80</v>
      </c>
      <c r="AE39" s="3" t="s">
        <v>176</v>
      </c>
      <c r="AF39" s="5" t="s">
        <v>2534</v>
      </c>
      <c r="AG39" s="3" t="s">
        <v>184</v>
      </c>
      <c r="AH39" s="5" t="s">
        <v>4155</v>
      </c>
      <c r="AI39" s="3" t="s">
        <v>42</v>
      </c>
      <c r="AK39" s="16">
        <f t="shared" si="5"/>
        <v>0</v>
      </c>
      <c r="AL39" t="str">
        <f t="shared" si="6"/>
        <v xml:space="preserve">  </v>
      </c>
      <c r="AN39" s="23">
        <f t="shared" si="7"/>
        <v>-3.0379834156261443E-2</v>
      </c>
      <c r="AQ39" s="25">
        <f t="shared" si="3"/>
        <v>0.51211793627796398</v>
      </c>
      <c r="AR39" s="41">
        <f t="shared" si="4"/>
        <v>1.9526752124089375</v>
      </c>
    </row>
    <row r="40" spans="1:44" x14ac:dyDescent="0.25">
      <c r="A40" s="3" t="s">
        <v>315</v>
      </c>
      <c r="B40" s="4" t="s">
        <v>415</v>
      </c>
      <c r="C40" s="3" t="s">
        <v>42</v>
      </c>
      <c r="D40" s="3" t="s">
        <v>193</v>
      </c>
      <c r="E40" s="3" t="s">
        <v>4158</v>
      </c>
      <c r="F40" s="3" t="s">
        <v>73</v>
      </c>
      <c r="G40" s="3" t="s">
        <v>42</v>
      </c>
      <c r="H40" s="5" t="s">
        <v>46</v>
      </c>
      <c r="I40" s="3" t="s">
        <v>46</v>
      </c>
      <c r="J40" s="3" t="s">
        <v>46</v>
      </c>
      <c r="K40" s="3" t="s">
        <v>143</v>
      </c>
      <c r="L40" s="5" t="s">
        <v>46</v>
      </c>
      <c r="M40" s="3" t="s">
        <v>47</v>
      </c>
      <c r="N40" s="3" t="s">
        <v>2565</v>
      </c>
      <c r="O40" s="3" t="s">
        <v>38</v>
      </c>
      <c r="P40" s="5" t="s">
        <v>46</v>
      </c>
      <c r="Q40" s="3" t="s">
        <v>47</v>
      </c>
      <c r="R40" s="3" t="s">
        <v>48</v>
      </c>
      <c r="S40" s="3" t="s">
        <v>50</v>
      </c>
      <c r="T40" s="5" t="s">
        <v>46</v>
      </c>
      <c r="U40" s="3" t="s">
        <v>46</v>
      </c>
      <c r="V40" s="3" t="s">
        <v>80</v>
      </c>
      <c r="W40" s="3" t="s">
        <v>81</v>
      </c>
      <c r="X40" s="5" t="s">
        <v>80</v>
      </c>
      <c r="Y40" s="3" t="s">
        <v>46</v>
      </c>
      <c r="Z40" s="3" t="s">
        <v>80</v>
      </c>
      <c r="AA40" s="3" t="s">
        <v>121</v>
      </c>
      <c r="AB40" s="5" t="s">
        <v>46</v>
      </c>
      <c r="AC40" s="3" t="s">
        <v>46</v>
      </c>
      <c r="AD40" s="3" t="s">
        <v>2525</v>
      </c>
      <c r="AE40" s="3" t="s">
        <v>176</v>
      </c>
      <c r="AF40" s="5" t="s">
        <v>210</v>
      </c>
      <c r="AG40" s="3" t="s">
        <v>200</v>
      </c>
      <c r="AH40" s="5" t="s">
        <v>4159</v>
      </c>
      <c r="AI40" s="3" t="s">
        <v>4160</v>
      </c>
      <c r="AK40" s="16">
        <f t="shared" si="5"/>
        <v>114.1899999999996</v>
      </c>
      <c r="AL40" t="str">
        <f t="shared" si="6"/>
        <v xml:space="preserve">  </v>
      </c>
      <c r="AN40" s="23">
        <f t="shared" si="7"/>
        <v>0.82176294705313313</v>
      </c>
      <c r="AQ40" s="25">
        <f t="shared" si="3"/>
        <v>0.20560591287669672</v>
      </c>
      <c r="AR40" s="41">
        <f t="shared" si="4"/>
        <v>4.8636733545679052</v>
      </c>
    </row>
    <row r="41" spans="1:44" x14ac:dyDescent="0.25">
      <c r="A41" s="3" t="s">
        <v>96</v>
      </c>
      <c r="B41" s="4" t="s">
        <v>1259</v>
      </c>
      <c r="C41" s="3" t="s">
        <v>42</v>
      </c>
      <c r="D41" s="3" t="s">
        <v>1260</v>
      </c>
      <c r="E41" s="3" t="s">
        <v>4161</v>
      </c>
      <c r="F41" s="3" t="s">
        <v>1871</v>
      </c>
      <c r="G41" s="3" t="s">
        <v>42</v>
      </c>
      <c r="H41" s="5" t="s">
        <v>46</v>
      </c>
      <c r="I41" s="3" t="s">
        <v>46</v>
      </c>
      <c r="J41" s="3" t="s">
        <v>80</v>
      </c>
      <c r="K41" s="3" t="s">
        <v>143</v>
      </c>
      <c r="L41" s="5" t="s">
        <v>46</v>
      </c>
      <c r="M41" s="3" t="s">
        <v>2564</v>
      </c>
      <c r="N41" s="3" t="s">
        <v>86</v>
      </c>
      <c r="O41" s="3" t="s">
        <v>38</v>
      </c>
      <c r="P41" s="5" t="s">
        <v>48</v>
      </c>
      <c r="Q41" s="3" t="s">
        <v>40</v>
      </c>
      <c r="R41" s="3" t="s">
        <v>48</v>
      </c>
      <c r="S41" s="3" t="s">
        <v>571</v>
      </c>
      <c r="T41" s="5" t="s">
        <v>46</v>
      </c>
      <c r="U41" s="3" t="s">
        <v>46</v>
      </c>
      <c r="V41" s="3" t="s">
        <v>47</v>
      </c>
      <c r="W41" s="3" t="s">
        <v>176</v>
      </c>
      <c r="X41" s="5" t="s">
        <v>2518</v>
      </c>
      <c r="Y41" s="3" t="s">
        <v>47</v>
      </c>
      <c r="Z41" s="3" t="s">
        <v>2703</v>
      </c>
      <c r="AA41" s="3" t="s">
        <v>121</v>
      </c>
      <c r="AB41" s="5" t="s">
        <v>46</v>
      </c>
      <c r="AC41" s="3" t="s">
        <v>46</v>
      </c>
      <c r="AD41" s="3" t="s">
        <v>2525</v>
      </c>
      <c r="AE41" s="3" t="s">
        <v>176</v>
      </c>
      <c r="AF41" s="5" t="s">
        <v>4162</v>
      </c>
      <c r="AG41" s="3" t="s">
        <v>567</v>
      </c>
      <c r="AH41" s="5" t="s">
        <v>4163</v>
      </c>
      <c r="AI41" s="3" t="s">
        <v>4164</v>
      </c>
      <c r="AK41" s="16">
        <f t="shared" si="5"/>
        <v>178.26999999999998</v>
      </c>
      <c r="AL41" t="str">
        <f t="shared" si="6"/>
        <v xml:space="preserve">  </v>
      </c>
      <c r="AN41" s="23">
        <f t="shared" si="7"/>
        <v>1.2999598944206654</v>
      </c>
      <c r="AQ41" s="25">
        <f t="shared" si="3"/>
        <v>9.680735760144088E-2</v>
      </c>
      <c r="AR41" s="41">
        <f t="shared" si="4"/>
        <v>10.329793362577185</v>
      </c>
    </row>
    <row r="42" spans="1:44" x14ac:dyDescent="0.25">
      <c r="A42" s="3" t="s">
        <v>219</v>
      </c>
      <c r="B42" s="4" t="s">
        <v>4165</v>
      </c>
      <c r="C42" s="3" t="s">
        <v>63</v>
      </c>
      <c r="D42" s="3" t="s">
        <v>90</v>
      </c>
      <c r="E42" s="3" t="s">
        <v>42</v>
      </c>
      <c r="F42" s="3" t="s">
        <v>80</v>
      </c>
      <c r="G42" s="3" t="s">
        <v>42</v>
      </c>
      <c r="H42" s="5" t="s">
        <v>46</v>
      </c>
      <c r="I42" s="3" t="s">
        <v>47</v>
      </c>
      <c r="J42" s="3" t="s">
        <v>46</v>
      </c>
      <c r="K42" s="3" t="s">
        <v>143</v>
      </c>
      <c r="L42" s="5" t="s">
        <v>46</v>
      </c>
      <c r="M42" s="3" t="s">
        <v>4166</v>
      </c>
      <c r="N42" s="3" t="s">
        <v>46</v>
      </c>
      <c r="O42" s="3" t="s">
        <v>38</v>
      </c>
      <c r="P42" s="5" t="s">
        <v>47</v>
      </c>
      <c r="Q42" s="3" t="s">
        <v>47</v>
      </c>
      <c r="R42" s="3" t="s">
        <v>48</v>
      </c>
      <c r="S42" s="3" t="s">
        <v>50</v>
      </c>
      <c r="T42" s="5" t="s">
        <v>46</v>
      </c>
      <c r="U42" s="3" t="s">
        <v>46</v>
      </c>
      <c r="V42" s="3" t="s">
        <v>80</v>
      </c>
      <c r="W42" s="3" t="s">
        <v>176</v>
      </c>
      <c r="X42" s="5" t="s">
        <v>61</v>
      </c>
      <c r="Y42" s="3" t="s">
        <v>47</v>
      </c>
      <c r="Z42" s="3" t="s">
        <v>46</v>
      </c>
      <c r="AA42" s="3" t="s">
        <v>121</v>
      </c>
      <c r="AB42" s="5" t="s">
        <v>46</v>
      </c>
      <c r="AC42" s="3" t="s">
        <v>46</v>
      </c>
      <c r="AD42" s="3" t="s">
        <v>80</v>
      </c>
      <c r="AE42" s="3" t="s">
        <v>176</v>
      </c>
      <c r="AF42" s="5" t="s">
        <v>4167</v>
      </c>
      <c r="AG42" s="3" t="s">
        <v>184</v>
      </c>
      <c r="AH42" s="5" t="s">
        <v>4168</v>
      </c>
      <c r="AI42" s="3" t="s">
        <v>42</v>
      </c>
      <c r="AK42" s="16">
        <f t="shared" si="5"/>
        <v>0</v>
      </c>
      <c r="AL42" t="str">
        <f t="shared" si="6"/>
        <v xml:space="preserve">  </v>
      </c>
      <c r="AN42" s="23">
        <f t="shared" si="7"/>
        <v>-3.0379834156261443E-2</v>
      </c>
      <c r="AQ42" s="25">
        <f t="shared" si="3"/>
        <v>0.51211793627796398</v>
      </c>
      <c r="AR42" s="41">
        <f t="shared" si="4"/>
        <v>1.9526752124089375</v>
      </c>
    </row>
    <row r="43" spans="1:44" x14ac:dyDescent="0.25">
      <c r="A43" s="3" t="s">
        <v>302</v>
      </c>
      <c r="B43" s="4" t="s">
        <v>2952</v>
      </c>
      <c r="C43" s="3" t="s">
        <v>42</v>
      </c>
      <c r="D43" s="3" t="s">
        <v>115</v>
      </c>
      <c r="E43" s="3" t="s">
        <v>4169</v>
      </c>
      <c r="F43" s="3" t="s">
        <v>38</v>
      </c>
      <c r="G43" s="3" t="s">
        <v>111</v>
      </c>
      <c r="H43" s="5" t="s">
        <v>47</v>
      </c>
      <c r="I43" s="3" t="s">
        <v>47</v>
      </c>
      <c r="J43" s="3" t="s">
        <v>47</v>
      </c>
      <c r="K43" s="3" t="s">
        <v>143</v>
      </c>
      <c r="L43" s="5" t="s">
        <v>61</v>
      </c>
      <c r="M43" s="3" t="s">
        <v>2524</v>
      </c>
      <c r="N43" s="3" t="s">
        <v>46</v>
      </c>
      <c r="O43" s="3" t="s">
        <v>38</v>
      </c>
      <c r="P43" s="5" t="s">
        <v>48</v>
      </c>
      <c r="Q43" s="3" t="s">
        <v>61</v>
      </c>
      <c r="R43" s="3" t="s">
        <v>46</v>
      </c>
      <c r="S43" s="3" t="s">
        <v>50</v>
      </c>
      <c r="T43" s="5" t="s">
        <v>46</v>
      </c>
      <c r="U43" s="3" t="s">
        <v>46</v>
      </c>
      <c r="V43" s="3" t="s">
        <v>2518</v>
      </c>
      <c r="W43" s="3" t="s">
        <v>176</v>
      </c>
      <c r="X43" s="5" t="s">
        <v>80</v>
      </c>
      <c r="Y43" s="3" t="s">
        <v>47</v>
      </c>
      <c r="Z43" s="3" t="s">
        <v>2525</v>
      </c>
      <c r="AA43" s="3" t="s">
        <v>121</v>
      </c>
      <c r="AB43" s="5" t="s">
        <v>46</v>
      </c>
      <c r="AC43" s="3" t="s">
        <v>46</v>
      </c>
      <c r="AD43" s="3" t="s">
        <v>46</v>
      </c>
      <c r="AE43" s="3" t="s">
        <v>236</v>
      </c>
      <c r="AF43" s="5" t="s">
        <v>4170</v>
      </c>
      <c r="AG43" s="3" t="s">
        <v>252</v>
      </c>
      <c r="AH43" s="5" t="s">
        <v>4171</v>
      </c>
      <c r="AI43" s="3" t="s">
        <v>4172</v>
      </c>
      <c r="AK43" s="16">
        <f t="shared" si="5"/>
        <v>-32.139999999999873</v>
      </c>
      <c r="AL43" t="str">
        <f t="shared" si="6"/>
        <v xml:space="preserve">  </v>
      </c>
      <c r="AN43" s="23">
        <f t="shared" si="7"/>
        <v>-0.27022455775788967</v>
      </c>
      <c r="AQ43" s="25">
        <f t="shared" si="3"/>
        <v>0.60650624956352706</v>
      </c>
      <c r="AR43" s="41">
        <f t="shared" si="4"/>
        <v>1.64878762703542</v>
      </c>
    </row>
    <row r="44" spans="1:44" x14ac:dyDescent="0.25">
      <c r="A44" s="3" t="s">
        <v>293</v>
      </c>
      <c r="B44" s="4" t="s">
        <v>2871</v>
      </c>
      <c r="C44" s="3" t="s">
        <v>42</v>
      </c>
      <c r="D44" s="3" t="s">
        <v>90</v>
      </c>
      <c r="E44" s="3" t="s">
        <v>4173</v>
      </c>
      <c r="F44" s="3" t="s">
        <v>121</v>
      </c>
      <c r="G44" s="3" t="s">
        <v>42</v>
      </c>
      <c r="H44" s="5" t="s">
        <v>46</v>
      </c>
      <c r="I44" s="3" t="s">
        <v>46</v>
      </c>
      <c r="J44" s="3" t="s">
        <v>47</v>
      </c>
      <c r="K44" s="3" t="s">
        <v>56</v>
      </c>
      <c r="L44" s="5" t="s">
        <v>80</v>
      </c>
      <c r="M44" s="3" t="s">
        <v>46</v>
      </c>
      <c r="N44" s="3" t="s">
        <v>46</v>
      </c>
      <c r="O44" s="3" t="s">
        <v>38</v>
      </c>
      <c r="P44" s="5" t="s">
        <v>47</v>
      </c>
      <c r="Q44" s="3" t="s">
        <v>47</v>
      </c>
      <c r="R44" s="3" t="s">
        <v>48</v>
      </c>
      <c r="S44" s="3" t="s">
        <v>50</v>
      </c>
      <c r="T44" s="5" t="s">
        <v>46</v>
      </c>
      <c r="U44" s="3" t="s">
        <v>46</v>
      </c>
      <c r="V44" s="3" t="s">
        <v>47</v>
      </c>
      <c r="W44" s="3" t="s">
        <v>176</v>
      </c>
      <c r="X44" s="5" t="s">
        <v>46</v>
      </c>
      <c r="Y44" s="3" t="s">
        <v>80</v>
      </c>
      <c r="Z44" s="3" t="s">
        <v>80</v>
      </c>
      <c r="AA44" s="3" t="s">
        <v>121</v>
      </c>
      <c r="AB44" s="5" t="s">
        <v>46</v>
      </c>
      <c r="AC44" s="3" t="s">
        <v>46</v>
      </c>
      <c r="AD44" s="3" t="s">
        <v>46</v>
      </c>
      <c r="AE44" s="3" t="s">
        <v>176</v>
      </c>
      <c r="AF44" s="5" t="s">
        <v>773</v>
      </c>
      <c r="AG44" s="3" t="s">
        <v>195</v>
      </c>
      <c r="AH44" s="5" t="s">
        <v>4174</v>
      </c>
      <c r="AI44" s="3" t="s">
        <v>4175</v>
      </c>
      <c r="AK44" s="16">
        <f t="shared" si="5"/>
        <v>9.6399999999998727</v>
      </c>
      <c r="AL44" t="str">
        <f t="shared" si="6"/>
        <v xml:space="preserve">  </v>
      </c>
      <c r="AN44" s="23">
        <f t="shared" si="7"/>
        <v>4.1558657925869075E-2</v>
      </c>
      <c r="AQ44" s="25">
        <f t="shared" si="3"/>
        <v>0.48342526547214848</v>
      </c>
      <c r="AR44" s="41">
        <f t="shared" si="4"/>
        <v>2.0685720656807765</v>
      </c>
    </row>
    <row r="45" spans="1:44" x14ac:dyDescent="0.25">
      <c r="A45" s="3" t="s">
        <v>305</v>
      </c>
      <c r="B45" s="4" t="s">
        <v>4176</v>
      </c>
      <c r="C45" s="3" t="s">
        <v>42</v>
      </c>
      <c r="D45" s="3" t="s">
        <v>90</v>
      </c>
      <c r="E45" s="3" t="s">
        <v>4177</v>
      </c>
      <c r="F45" s="3" t="s">
        <v>602</v>
      </c>
      <c r="G45" s="3" t="s">
        <v>42</v>
      </c>
      <c r="H45" s="6" t="s">
        <v>46</v>
      </c>
      <c r="I45" s="7" t="s">
        <v>46</v>
      </c>
      <c r="J45" s="7" t="s">
        <v>46</v>
      </c>
      <c r="K45" s="7" t="s">
        <v>56</v>
      </c>
      <c r="L45" s="5" t="s">
        <v>80</v>
      </c>
      <c r="M45" s="3" t="s">
        <v>46</v>
      </c>
      <c r="N45" s="3" t="s">
        <v>46</v>
      </c>
      <c r="O45" s="3" t="s">
        <v>38</v>
      </c>
      <c r="P45" s="5" t="s">
        <v>47</v>
      </c>
      <c r="Q45" s="3" t="s">
        <v>40</v>
      </c>
      <c r="R45" s="3" t="s">
        <v>48</v>
      </c>
      <c r="S45" s="3" t="s">
        <v>50</v>
      </c>
      <c r="T45" s="5" t="s">
        <v>46</v>
      </c>
      <c r="U45" s="3" t="s">
        <v>46</v>
      </c>
      <c r="V45" s="3" t="s">
        <v>47</v>
      </c>
      <c r="W45" s="3" t="s">
        <v>176</v>
      </c>
      <c r="X45" s="5" t="s">
        <v>2518</v>
      </c>
      <c r="Y45" s="3" t="s">
        <v>47</v>
      </c>
      <c r="Z45" s="3" t="s">
        <v>80</v>
      </c>
      <c r="AA45" s="3" t="s">
        <v>121</v>
      </c>
      <c r="AB45" s="5" t="s">
        <v>46</v>
      </c>
      <c r="AC45" s="3" t="s">
        <v>46</v>
      </c>
      <c r="AD45" s="3" t="s">
        <v>80</v>
      </c>
      <c r="AE45" s="3" t="s">
        <v>176</v>
      </c>
      <c r="AF45" s="5" t="s">
        <v>2987</v>
      </c>
      <c r="AG45" s="3" t="s">
        <v>195</v>
      </c>
      <c r="AH45" s="5" t="s">
        <v>4178</v>
      </c>
      <c r="AI45" s="3" t="s">
        <v>4179</v>
      </c>
      <c r="AK45" s="16">
        <f t="shared" si="5"/>
        <v>58.010000000000218</v>
      </c>
      <c r="AL45" t="str">
        <f t="shared" si="6"/>
        <v xml:space="preserve">  </v>
      </c>
      <c r="AN45" s="23">
        <f t="shared" si="7"/>
        <v>0.40251974319689854</v>
      </c>
      <c r="AQ45" s="25">
        <f t="shared" si="3"/>
        <v>0.34365078067036547</v>
      </c>
      <c r="AR45" s="41">
        <f t="shared" si="4"/>
        <v>2.9099308258496688</v>
      </c>
    </row>
    <row r="46" spans="1:44" x14ac:dyDescent="0.25">
      <c r="A46" s="3" t="s">
        <v>97</v>
      </c>
      <c r="B46" s="4" t="s">
        <v>4180</v>
      </c>
      <c r="C46" s="3" t="s">
        <v>42</v>
      </c>
      <c r="D46" s="3" t="s">
        <v>1147</v>
      </c>
      <c r="E46" s="3" t="s">
        <v>4181</v>
      </c>
      <c r="F46" s="3" t="s">
        <v>359</v>
      </c>
      <c r="G46" s="3" t="s">
        <v>42</v>
      </c>
      <c r="H46" s="5" t="s">
        <v>80</v>
      </c>
      <c r="I46" s="3" t="s">
        <v>80</v>
      </c>
      <c r="J46" s="3" t="s">
        <v>46</v>
      </c>
      <c r="K46" s="3" t="s">
        <v>143</v>
      </c>
      <c r="L46" s="5" t="s">
        <v>47</v>
      </c>
      <c r="M46" s="3" t="s">
        <v>2703</v>
      </c>
      <c r="N46" s="3" t="s">
        <v>46</v>
      </c>
      <c r="O46" s="3" t="s">
        <v>38</v>
      </c>
      <c r="P46" s="5" t="s">
        <v>48</v>
      </c>
      <c r="Q46" s="3" t="s">
        <v>47</v>
      </c>
      <c r="R46" s="3" t="s">
        <v>46</v>
      </c>
      <c r="S46" s="3" t="s">
        <v>50</v>
      </c>
      <c r="T46" s="5" t="s">
        <v>46</v>
      </c>
      <c r="U46" s="3" t="s">
        <v>46</v>
      </c>
      <c r="V46" s="3" t="s">
        <v>80</v>
      </c>
      <c r="W46" s="3" t="s">
        <v>176</v>
      </c>
      <c r="X46" s="5" t="s">
        <v>61</v>
      </c>
      <c r="Y46" s="3" t="s">
        <v>46</v>
      </c>
      <c r="Z46" s="3" t="s">
        <v>4182</v>
      </c>
      <c r="AA46" s="3" t="s">
        <v>121</v>
      </c>
      <c r="AB46" s="5" t="s">
        <v>46</v>
      </c>
      <c r="AC46" s="3" t="s">
        <v>80</v>
      </c>
      <c r="AD46" s="3" t="s">
        <v>2525</v>
      </c>
      <c r="AE46" s="3" t="s">
        <v>176</v>
      </c>
      <c r="AF46" s="5" t="s">
        <v>439</v>
      </c>
      <c r="AG46" s="3" t="s">
        <v>184</v>
      </c>
      <c r="AH46" s="5" t="s">
        <v>4183</v>
      </c>
      <c r="AI46" s="3" t="s">
        <v>4184</v>
      </c>
      <c r="AK46" s="16">
        <f t="shared" si="5"/>
        <v>34.25</v>
      </c>
      <c r="AL46" t="str">
        <f t="shared" si="6"/>
        <v xml:space="preserve">  </v>
      </c>
      <c r="AN46" s="23">
        <f t="shared" si="7"/>
        <v>0.22521076271230731</v>
      </c>
      <c r="AQ46" s="25">
        <f t="shared" si="3"/>
        <v>0.41090765853737621</v>
      </c>
      <c r="AR46" s="41">
        <f t="shared" si="4"/>
        <v>2.4336368019021477</v>
      </c>
    </row>
    <row r="47" spans="1:44" x14ac:dyDescent="0.25">
      <c r="A47" s="3" t="s">
        <v>220</v>
      </c>
      <c r="B47" s="4" t="s">
        <v>2506</v>
      </c>
      <c r="C47" s="3" t="s">
        <v>42</v>
      </c>
      <c r="D47" s="3" t="s">
        <v>377</v>
      </c>
      <c r="E47" s="3" t="s">
        <v>4185</v>
      </c>
      <c r="F47" s="3" t="s">
        <v>821</v>
      </c>
      <c r="G47" s="3" t="s">
        <v>65</v>
      </c>
      <c r="H47" s="5" t="s">
        <v>46</v>
      </c>
      <c r="I47" s="3" t="s">
        <v>46</v>
      </c>
      <c r="J47" s="3" t="s">
        <v>47</v>
      </c>
      <c r="K47" s="3" t="s">
        <v>143</v>
      </c>
      <c r="L47" s="5" t="s">
        <v>47</v>
      </c>
      <c r="M47" s="3" t="s">
        <v>80</v>
      </c>
      <c r="N47" s="3" t="s">
        <v>46</v>
      </c>
      <c r="O47" s="3" t="s">
        <v>38</v>
      </c>
      <c r="P47" s="5" t="s">
        <v>46</v>
      </c>
      <c r="Q47" s="3" t="s">
        <v>61</v>
      </c>
      <c r="R47" s="3" t="s">
        <v>46</v>
      </c>
      <c r="S47" s="3" t="s">
        <v>50</v>
      </c>
      <c r="T47" s="5" t="s">
        <v>46</v>
      </c>
      <c r="U47" s="3" t="s">
        <v>2525</v>
      </c>
      <c r="V47" s="3" t="s">
        <v>80</v>
      </c>
      <c r="W47" s="3" t="s">
        <v>176</v>
      </c>
      <c r="X47" s="5" t="s">
        <v>46</v>
      </c>
      <c r="Y47" s="3" t="s">
        <v>47</v>
      </c>
      <c r="Z47" s="3" t="s">
        <v>47</v>
      </c>
      <c r="AA47" s="3" t="s">
        <v>121</v>
      </c>
      <c r="AB47" s="5" t="s">
        <v>46</v>
      </c>
      <c r="AC47" s="3" t="s">
        <v>80</v>
      </c>
      <c r="AD47" s="3" t="s">
        <v>2525</v>
      </c>
      <c r="AE47" s="3" t="s">
        <v>176</v>
      </c>
      <c r="AF47" s="5" t="s">
        <v>67</v>
      </c>
      <c r="AG47" s="3" t="s">
        <v>184</v>
      </c>
      <c r="AH47" s="5" t="s">
        <v>4186</v>
      </c>
      <c r="AI47" s="3" t="s">
        <v>4187</v>
      </c>
      <c r="AK47" s="16">
        <f t="shared" si="5"/>
        <v>-117.03999999999996</v>
      </c>
      <c r="AL47" t="str">
        <f t="shared" si="6"/>
        <v xml:space="preserve">  </v>
      </c>
      <c r="AN47" s="23">
        <f t="shared" si="7"/>
        <v>-0.90379073802479504</v>
      </c>
      <c r="AQ47" s="25">
        <f t="shared" si="3"/>
        <v>0.8169468130696772</v>
      </c>
      <c r="AR47" s="41">
        <f t="shared" si="4"/>
        <v>1.2240698953736053</v>
      </c>
    </row>
    <row r="48" spans="1:44" x14ac:dyDescent="0.25">
      <c r="A48" s="3" t="s">
        <v>321</v>
      </c>
      <c r="B48" s="4" t="s">
        <v>54</v>
      </c>
      <c r="C48" s="3" t="s">
        <v>63</v>
      </c>
      <c r="D48" s="3" t="s">
        <v>55</v>
      </c>
      <c r="E48" s="3" t="s">
        <v>4188</v>
      </c>
      <c r="F48" s="3" t="s">
        <v>218</v>
      </c>
      <c r="G48" s="3" t="s">
        <v>42</v>
      </c>
      <c r="H48" s="5" t="s">
        <v>46</v>
      </c>
      <c r="I48" s="3" t="s">
        <v>46</v>
      </c>
      <c r="J48" s="3" t="s">
        <v>47</v>
      </c>
      <c r="K48" s="3" t="s">
        <v>143</v>
      </c>
      <c r="L48" s="5" t="s">
        <v>46</v>
      </c>
      <c r="M48" s="3" t="s">
        <v>46</v>
      </c>
      <c r="N48" s="3" t="s">
        <v>48</v>
      </c>
      <c r="O48" s="3" t="s">
        <v>38</v>
      </c>
      <c r="P48" s="5" t="s">
        <v>46</v>
      </c>
      <c r="Q48" s="3" t="s">
        <v>61</v>
      </c>
      <c r="R48" s="3" t="s">
        <v>46</v>
      </c>
      <c r="S48" s="3" t="s">
        <v>223</v>
      </c>
      <c r="T48" s="5" t="s">
        <v>46</v>
      </c>
      <c r="U48" s="3" t="s">
        <v>47</v>
      </c>
      <c r="V48" s="3" t="s">
        <v>80</v>
      </c>
      <c r="W48" s="3" t="s">
        <v>176</v>
      </c>
      <c r="X48" s="5" t="s">
        <v>80</v>
      </c>
      <c r="Y48" s="3" t="s">
        <v>47</v>
      </c>
      <c r="Z48" s="3" t="s">
        <v>2703</v>
      </c>
      <c r="AA48" s="3" t="s">
        <v>121</v>
      </c>
      <c r="AB48" s="5" t="s">
        <v>2525</v>
      </c>
      <c r="AC48" s="3" t="s">
        <v>80</v>
      </c>
      <c r="AD48" s="3" t="s">
        <v>80</v>
      </c>
      <c r="AE48" s="3" t="s">
        <v>176</v>
      </c>
      <c r="AF48" s="5" t="s">
        <v>4189</v>
      </c>
      <c r="AG48" s="3" t="s">
        <v>200</v>
      </c>
      <c r="AH48" s="5" t="s">
        <v>4190</v>
      </c>
      <c r="AI48" s="3" t="s">
        <v>4191</v>
      </c>
      <c r="AK48" s="16">
        <f t="shared" si="5"/>
        <v>89.429999999999836</v>
      </c>
      <c r="AL48" t="str">
        <f t="shared" si="6"/>
        <v xml:space="preserve">  </v>
      </c>
      <c r="AN48" s="23">
        <f t="shared" si="7"/>
        <v>0.63699146738990098</v>
      </c>
      <c r="AQ48" s="25">
        <f t="shared" si="3"/>
        <v>0.26206520075407924</v>
      </c>
      <c r="AR48" s="41">
        <f t="shared" si="4"/>
        <v>3.8158442903619063</v>
      </c>
    </row>
    <row r="49" spans="1:44" x14ac:dyDescent="0.25">
      <c r="A49" s="3" t="s">
        <v>361</v>
      </c>
      <c r="B49" s="4" t="s">
        <v>4192</v>
      </c>
      <c r="C49" s="3" t="s">
        <v>42</v>
      </c>
      <c r="D49" s="3" t="s">
        <v>115</v>
      </c>
      <c r="E49" s="3" t="s">
        <v>4193</v>
      </c>
      <c r="F49" s="3" t="s">
        <v>493</v>
      </c>
      <c r="G49" s="3" t="s">
        <v>111</v>
      </c>
      <c r="H49" s="5" t="s">
        <v>46</v>
      </c>
      <c r="I49" s="3" t="s">
        <v>46</v>
      </c>
      <c r="J49" s="3" t="s">
        <v>46</v>
      </c>
      <c r="K49" s="3" t="s">
        <v>143</v>
      </c>
      <c r="L49" s="5" t="s">
        <v>46</v>
      </c>
      <c r="M49" s="3" t="s">
        <v>2703</v>
      </c>
      <c r="N49" s="3" t="s">
        <v>2519</v>
      </c>
      <c r="O49" s="3" t="s">
        <v>38</v>
      </c>
      <c r="P49" s="5" t="s">
        <v>48</v>
      </c>
      <c r="Q49" s="3" t="s">
        <v>47</v>
      </c>
      <c r="R49" s="3" t="s">
        <v>48</v>
      </c>
      <c r="S49" s="3" t="s">
        <v>50</v>
      </c>
      <c r="T49" s="5" t="s">
        <v>46</v>
      </c>
      <c r="U49" s="3" t="s">
        <v>46</v>
      </c>
      <c r="V49" s="3" t="s">
        <v>80</v>
      </c>
      <c r="W49" s="3" t="s">
        <v>176</v>
      </c>
      <c r="X49" s="5" t="s">
        <v>80</v>
      </c>
      <c r="Y49" s="3" t="s">
        <v>47</v>
      </c>
      <c r="Z49" s="3" t="s">
        <v>80</v>
      </c>
      <c r="AA49" s="3" t="s">
        <v>121</v>
      </c>
      <c r="AB49" s="5" t="s">
        <v>46</v>
      </c>
      <c r="AC49" s="3" t="s">
        <v>80</v>
      </c>
      <c r="AD49" s="3" t="s">
        <v>80</v>
      </c>
      <c r="AE49" s="3" t="s">
        <v>176</v>
      </c>
      <c r="AF49" s="5" t="s">
        <v>4189</v>
      </c>
      <c r="AG49" s="3" t="s">
        <v>184</v>
      </c>
      <c r="AH49" s="5" t="s">
        <v>4190</v>
      </c>
      <c r="AI49" s="3" t="s">
        <v>4194</v>
      </c>
      <c r="AK49" s="16">
        <f t="shared" si="5"/>
        <v>-81.139999999999873</v>
      </c>
      <c r="AL49" t="str">
        <f t="shared" si="6"/>
        <v xml:space="preserve">  </v>
      </c>
      <c r="AN49" s="23">
        <f t="shared" si="7"/>
        <v>-0.63588701751146248</v>
      </c>
      <c r="AQ49" s="25">
        <f t="shared" si="3"/>
        <v>0.7375749674731733</v>
      </c>
      <c r="AR49" s="41">
        <f t="shared" si="4"/>
        <v>1.3557943857908539</v>
      </c>
    </row>
    <row r="50" spans="1:44" x14ac:dyDescent="0.25">
      <c r="A50" s="3" t="s">
        <v>1488</v>
      </c>
      <c r="B50" s="4" t="s">
        <v>2708</v>
      </c>
      <c r="C50" s="3" t="s">
        <v>63</v>
      </c>
      <c r="D50" s="3" t="s">
        <v>186</v>
      </c>
      <c r="E50" s="3" t="s">
        <v>4195</v>
      </c>
      <c r="F50" s="3" t="s">
        <v>546</v>
      </c>
      <c r="G50" s="3" t="s">
        <v>42</v>
      </c>
      <c r="H50" s="5" t="s">
        <v>46</v>
      </c>
      <c r="I50" s="3" t="s">
        <v>47</v>
      </c>
      <c r="J50" s="3" t="s">
        <v>46</v>
      </c>
      <c r="K50" s="3" t="s">
        <v>143</v>
      </c>
      <c r="L50" s="5" t="s">
        <v>61</v>
      </c>
      <c r="M50" s="3" t="s">
        <v>2703</v>
      </c>
      <c r="N50" s="3" t="s">
        <v>47</v>
      </c>
      <c r="O50" s="3" t="s">
        <v>38</v>
      </c>
      <c r="P50" s="5" t="s">
        <v>47</v>
      </c>
      <c r="Q50" s="3" t="s">
        <v>40</v>
      </c>
      <c r="R50" s="3" t="s">
        <v>47</v>
      </c>
      <c r="S50" s="3" t="s">
        <v>50</v>
      </c>
      <c r="T50" s="5" t="s">
        <v>46</v>
      </c>
      <c r="U50" s="3" t="s">
        <v>2523</v>
      </c>
      <c r="V50" s="3" t="s">
        <v>47</v>
      </c>
      <c r="W50" s="3" t="s">
        <v>176</v>
      </c>
      <c r="X50" s="5" t="s">
        <v>2519</v>
      </c>
      <c r="Y50" s="3" t="s">
        <v>47</v>
      </c>
      <c r="Z50" s="3" t="s">
        <v>40</v>
      </c>
      <c r="AA50" s="3" t="s">
        <v>121</v>
      </c>
      <c r="AB50" s="5" t="s">
        <v>46</v>
      </c>
      <c r="AC50" s="3" t="s">
        <v>46</v>
      </c>
      <c r="AD50" s="3" t="s">
        <v>2525</v>
      </c>
      <c r="AE50" s="3" t="s">
        <v>176</v>
      </c>
      <c r="AF50" s="5" t="s">
        <v>81</v>
      </c>
      <c r="AG50" s="3" t="s">
        <v>184</v>
      </c>
      <c r="AH50" s="5" t="s">
        <v>4196</v>
      </c>
      <c r="AI50" s="3" t="s">
        <v>3417</v>
      </c>
      <c r="AK50" s="16">
        <f t="shared" si="5"/>
        <v>38.660000000000309</v>
      </c>
      <c r="AL50" t="str">
        <f t="shared" si="6"/>
        <v xml:space="preserve">  </v>
      </c>
      <c r="AN50" s="23">
        <f t="shared" si="7"/>
        <v>0.25812038409013116</v>
      </c>
      <c r="AQ50" s="25">
        <f t="shared" si="3"/>
        <v>0.39815700013529276</v>
      </c>
      <c r="AR50" s="41">
        <f t="shared" si="4"/>
        <v>2.5115720674512878</v>
      </c>
    </row>
    <row r="51" spans="1:44" x14ac:dyDescent="0.25">
      <c r="A51" s="3" t="s">
        <v>1488</v>
      </c>
      <c r="B51" s="4" t="s">
        <v>1585</v>
      </c>
      <c r="C51" s="3" t="s">
        <v>42</v>
      </c>
      <c r="D51" s="3" t="s">
        <v>1260</v>
      </c>
      <c r="E51" s="3" t="s">
        <v>4197</v>
      </c>
      <c r="F51" s="3" t="s">
        <v>1096</v>
      </c>
      <c r="G51" s="3" t="s">
        <v>42</v>
      </c>
      <c r="H51" s="5" t="s">
        <v>46</v>
      </c>
      <c r="I51" s="3" t="s">
        <v>46</v>
      </c>
      <c r="J51" s="3" t="s">
        <v>46</v>
      </c>
      <c r="K51" s="3" t="s">
        <v>143</v>
      </c>
      <c r="L51" s="5" t="s">
        <v>86</v>
      </c>
      <c r="M51" s="3" t="s">
        <v>47</v>
      </c>
      <c r="N51" s="3" t="s">
        <v>47</v>
      </c>
      <c r="O51" s="3" t="s">
        <v>38</v>
      </c>
      <c r="P51" s="5" t="s">
        <v>47</v>
      </c>
      <c r="Q51" s="3" t="s">
        <v>61</v>
      </c>
      <c r="R51" s="3" t="s">
        <v>47</v>
      </c>
      <c r="S51" s="3" t="s">
        <v>50</v>
      </c>
      <c r="T51" s="5" t="s">
        <v>46</v>
      </c>
      <c r="U51" s="3" t="s">
        <v>47</v>
      </c>
      <c r="V51" s="3" t="s">
        <v>80</v>
      </c>
      <c r="W51" s="3" t="s">
        <v>176</v>
      </c>
      <c r="X51" s="5" t="s">
        <v>61</v>
      </c>
      <c r="Y51" s="3" t="s">
        <v>47</v>
      </c>
      <c r="Z51" s="3" t="s">
        <v>46</v>
      </c>
      <c r="AA51" s="3" t="s">
        <v>121</v>
      </c>
      <c r="AB51" s="5" t="s">
        <v>2525</v>
      </c>
      <c r="AC51" s="3" t="s">
        <v>46</v>
      </c>
      <c r="AD51" s="3" t="s">
        <v>2525</v>
      </c>
      <c r="AE51" s="3" t="s">
        <v>176</v>
      </c>
      <c r="AF51" s="5" t="s">
        <v>81</v>
      </c>
      <c r="AG51" s="3" t="s">
        <v>184</v>
      </c>
      <c r="AH51" s="5" t="s">
        <v>4196</v>
      </c>
      <c r="AI51" s="3" t="s">
        <v>4072</v>
      </c>
      <c r="AK51" s="16">
        <f t="shared" si="5"/>
        <v>127.54000000000042</v>
      </c>
      <c r="AL51" t="str">
        <f t="shared" si="6"/>
        <v xml:space="preserve">  </v>
      </c>
      <c r="AN51" s="23">
        <f t="shared" si="7"/>
        <v>0.92138731108804117</v>
      </c>
      <c r="AQ51" s="25">
        <f t="shared" si="3"/>
        <v>0.17842412557407072</v>
      </c>
      <c r="AR51" s="41">
        <f t="shared" si="4"/>
        <v>5.6046232356893997</v>
      </c>
    </row>
    <row r="52" spans="1:44" x14ac:dyDescent="0.25">
      <c r="A52" s="3" t="s">
        <v>189</v>
      </c>
      <c r="B52" s="4" t="s">
        <v>338</v>
      </c>
      <c r="C52" s="3" t="s">
        <v>42</v>
      </c>
      <c r="D52" s="3" t="s">
        <v>307</v>
      </c>
      <c r="E52" s="3" t="s">
        <v>4198</v>
      </c>
      <c r="F52" s="3" t="s">
        <v>4199</v>
      </c>
      <c r="G52" s="3" t="s">
        <v>111</v>
      </c>
      <c r="H52" s="5" t="s">
        <v>46</v>
      </c>
      <c r="I52" s="3" t="s">
        <v>46</v>
      </c>
      <c r="J52" s="3" t="s">
        <v>47</v>
      </c>
      <c r="K52" s="3" t="s">
        <v>143</v>
      </c>
      <c r="L52" s="5" t="s">
        <v>47</v>
      </c>
      <c r="M52" s="3" t="s">
        <v>2703</v>
      </c>
      <c r="N52" s="3" t="s">
        <v>61</v>
      </c>
      <c r="O52" s="3" t="s">
        <v>38</v>
      </c>
      <c r="P52" s="5" t="s">
        <v>61</v>
      </c>
      <c r="Q52" s="3" t="s">
        <v>40</v>
      </c>
      <c r="R52" s="3" t="s">
        <v>48</v>
      </c>
      <c r="S52" s="3" t="s">
        <v>50</v>
      </c>
      <c r="T52" s="5" t="s">
        <v>46</v>
      </c>
      <c r="U52" s="3" t="s">
        <v>47</v>
      </c>
      <c r="V52" s="3" t="s">
        <v>80</v>
      </c>
      <c r="W52" s="3" t="s">
        <v>176</v>
      </c>
      <c r="X52" s="5" t="s">
        <v>86</v>
      </c>
      <c r="Y52" s="3" t="s">
        <v>47</v>
      </c>
      <c r="Z52" s="3" t="s">
        <v>47</v>
      </c>
      <c r="AA52" s="3" t="s">
        <v>121</v>
      </c>
      <c r="AB52" s="5" t="s">
        <v>46</v>
      </c>
      <c r="AC52" s="3" t="s">
        <v>2525</v>
      </c>
      <c r="AD52" s="3" t="s">
        <v>2525</v>
      </c>
      <c r="AE52" s="3" t="s">
        <v>176</v>
      </c>
      <c r="AF52" s="5" t="s">
        <v>4200</v>
      </c>
      <c r="AG52" s="3" t="s">
        <v>184</v>
      </c>
      <c r="AH52" s="5" t="s">
        <v>4201</v>
      </c>
      <c r="AI52" s="3" t="s">
        <v>3456</v>
      </c>
      <c r="AK52" s="16">
        <f t="shared" si="5"/>
        <v>30.039999999999964</v>
      </c>
      <c r="AL52" t="str">
        <f t="shared" si="6"/>
        <v xml:space="preserve">  </v>
      </c>
      <c r="AN52" s="23">
        <f t="shared" si="7"/>
        <v>0.19379364117021433</v>
      </c>
      <c r="AQ52" s="25">
        <f t="shared" si="3"/>
        <v>0.42316873311893977</v>
      </c>
      <c r="AR52" s="41">
        <f t="shared" si="4"/>
        <v>2.363123552700976</v>
      </c>
    </row>
    <row r="53" spans="1:44" x14ac:dyDescent="0.25">
      <c r="A53" s="3" t="s">
        <v>67</v>
      </c>
      <c r="B53" s="4" t="s">
        <v>434</v>
      </c>
      <c r="C53" s="3" t="s">
        <v>42</v>
      </c>
      <c r="D53" s="3" t="s">
        <v>307</v>
      </c>
      <c r="E53" s="3" t="s">
        <v>4202</v>
      </c>
      <c r="F53" s="3" t="s">
        <v>324</v>
      </c>
      <c r="G53" s="3" t="s">
        <v>42</v>
      </c>
      <c r="H53" s="5" t="s">
        <v>46</v>
      </c>
      <c r="I53" s="3" t="s">
        <v>46</v>
      </c>
      <c r="J53" s="3" t="s">
        <v>46</v>
      </c>
      <c r="K53" s="3" t="s">
        <v>143</v>
      </c>
      <c r="L53" s="5" t="s">
        <v>61</v>
      </c>
      <c r="M53" s="3" t="s">
        <v>47</v>
      </c>
      <c r="N53" s="3" t="s">
        <v>46</v>
      </c>
      <c r="O53" s="3" t="s">
        <v>38</v>
      </c>
      <c r="P53" s="5" t="s">
        <v>47</v>
      </c>
      <c r="Q53" s="3" t="s">
        <v>40</v>
      </c>
      <c r="R53" s="3" t="s">
        <v>47</v>
      </c>
      <c r="S53" s="3" t="s">
        <v>235</v>
      </c>
      <c r="T53" s="5" t="s">
        <v>46</v>
      </c>
      <c r="U53" s="3" t="s">
        <v>46</v>
      </c>
      <c r="V53" s="3" t="s">
        <v>80</v>
      </c>
      <c r="W53" s="3" t="s">
        <v>176</v>
      </c>
      <c r="X53" s="5" t="s">
        <v>80</v>
      </c>
      <c r="Y53" s="3" t="s">
        <v>80</v>
      </c>
      <c r="Z53" s="3" t="s">
        <v>80</v>
      </c>
      <c r="AA53" s="3" t="s">
        <v>121</v>
      </c>
      <c r="AB53" s="5" t="s">
        <v>46</v>
      </c>
      <c r="AC53" s="3" t="s">
        <v>80</v>
      </c>
      <c r="AD53" s="3" t="s">
        <v>2525</v>
      </c>
      <c r="AE53" s="3" t="s">
        <v>176</v>
      </c>
      <c r="AF53" s="5" t="s">
        <v>2787</v>
      </c>
      <c r="AG53" s="3" t="s">
        <v>237</v>
      </c>
      <c r="AH53" s="5" t="s">
        <v>4203</v>
      </c>
      <c r="AI53" s="3" t="s">
        <v>4204</v>
      </c>
      <c r="AK53" s="16">
        <f t="shared" si="5"/>
        <v>-28.880000000000109</v>
      </c>
      <c r="AL53" t="str">
        <f t="shared" si="6"/>
        <v xml:space="preserve">  </v>
      </c>
      <c r="AN53" s="23">
        <f t="shared" si="7"/>
        <v>-0.24589681043551087</v>
      </c>
      <c r="AQ53" s="25">
        <f t="shared" si="3"/>
        <v>0.59711894352719219</v>
      </c>
      <c r="AR53" s="41">
        <f t="shared" si="4"/>
        <v>1.6747082149043577</v>
      </c>
    </row>
    <row r="54" spans="1:44" x14ac:dyDescent="0.25">
      <c r="A54" s="3" t="s">
        <v>4205</v>
      </c>
      <c r="B54" s="4" t="s">
        <v>2545</v>
      </c>
      <c r="C54" s="3" t="s">
        <v>42</v>
      </c>
      <c r="D54" s="3" t="s">
        <v>186</v>
      </c>
      <c r="E54" s="3" t="s">
        <v>4206</v>
      </c>
      <c r="F54" s="3" t="s">
        <v>1304</v>
      </c>
      <c r="G54" s="3" t="s">
        <v>42</v>
      </c>
      <c r="H54" s="5" t="s">
        <v>46</v>
      </c>
      <c r="I54" s="3" t="s">
        <v>46</v>
      </c>
      <c r="J54" s="3" t="s">
        <v>46</v>
      </c>
      <c r="K54" s="3" t="s">
        <v>143</v>
      </c>
      <c r="L54" s="5" t="s">
        <v>61</v>
      </c>
      <c r="M54" s="3" t="s">
        <v>46</v>
      </c>
      <c r="N54" s="3" t="s">
        <v>47</v>
      </c>
      <c r="O54" s="3" t="s">
        <v>38</v>
      </c>
      <c r="P54" s="5" t="s">
        <v>47</v>
      </c>
      <c r="Q54" s="3" t="s">
        <v>86</v>
      </c>
      <c r="R54" s="3" t="s">
        <v>47</v>
      </c>
      <c r="S54" s="3" t="s">
        <v>50</v>
      </c>
      <c r="T54" s="5" t="s">
        <v>2523</v>
      </c>
      <c r="U54" s="3" t="s">
        <v>2523</v>
      </c>
      <c r="V54" s="3" t="s">
        <v>80</v>
      </c>
      <c r="W54" s="3" t="s">
        <v>176</v>
      </c>
      <c r="X54" s="5" t="s">
        <v>47</v>
      </c>
      <c r="Y54" s="3" t="s">
        <v>47</v>
      </c>
      <c r="Z54" s="3" t="s">
        <v>47</v>
      </c>
      <c r="AA54" s="3" t="s">
        <v>121</v>
      </c>
      <c r="AB54" s="5" t="s">
        <v>46</v>
      </c>
      <c r="AC54" s="3" t="s">
        <v>2525</v>
      </c>
      <c r="AD54" s="3" t="s">
        <v>80</v>
      </c>
      <c r="AE54" s="3" t="s">
        <v>176</v>
      </c>
      <c r="AF54" s="5" t="s">
        <v>97</v>
      </c>
      <c r="AG54" s="3" t="s">
        <v>184</v>
      </c>
      <c r="AH54" s="5" t="s">
        <v>4207</v>
      </c>
      <c r="AI54" s="3" t="s">
        <v>3810</v>
      </c>
      <c r="AK54" s="16">
        <f t="shared" si="5"/>
        <v>-23.809999999999945</v>
      </c>
      <c r="AL54" t="str">
        <f t="shared" si="6"/>
        <v xml:space="preserve">  </v>
      </c>
      <c r="AN54" s="23">
        <f t="shared" si="7"/>
        <v>-0.20806193959978286</v>
      </c>
      <c r="AQ54" s="25">
        <f t="shared" si="3"/>
        <v>0.58240969769894879</v>
      </c>
      <c r="AR54" s="41">
        <f t="shared" si="4"/>
        <v>1.7170043767315604</v>
      </c>
    </row>
    <row r="55" spans="1:44" x14ac:dyDescent="0.25">
      <c r="A55" s="3" t="s">
        <v>4205</v>
      </c>
      <c r="B55" s="4" t="s">
        <v>1285</v>
      </c>
      <c r="C55" s="3" t="s">
        <v>42</v>
      </c>
      <c r="D55" s="3" t="s">
        <v>1260</v>
      </c>
      <c r="E55" s="3" t="s">
        <v>4208</v>
      </c>
      <c r="F55" s="3" t="s">
        <v>1361</v>
      </c>
      <c r="G55" s="3" t="s">
        <v>42</v>
      </c>
      <c r="H55" s="5" t="s">
        <v>46</v>
      </c>
      <c r="I55" s="3" t="s">
        <v>47</v>
      </c>
      <c r="J55" s="3" t="s">
        <v>46</v>
      </c>
      <c r="K55" s="3" t="s">
        <v>143</v>
      </c>
      <c r="L55" s="5" t="s">
        <v>46</v>
      </c>
      <c r="M55" s="3" t="s">
        <v>48</v>
      </c>
      <c r="N55" s="3" t="s">
        <v>61</v>
      </c>
      <c r="O55" s="3" t="s">
        <v>38</v>
      </c>
      <c r="P55" s="5" t="s">
        <v>48</v>
      </c>
      <c r="Q55" s="3" t="s">
        <v>40</v>
      </c>
      <c r="R55" s="3" t="s">
        <v>47</v>
      </c>
      <c r="S55" s="3" t="s">
        <v>50</v>
      </c>
      <c r="T55" s="5" t="s">
        <v>46</v>
      </c>
      <c r="U55" s="3" t="s">
        <v>47</v>
      </c>
      <c r="V55" s="3" t="s">
        <v>80</v>
      </c>
      <c r="W55" s="3" t="s">
        <v>176</v>
      </c>
      <c r="X55" s="5" t="s">
        <v>2519</v>
      </c>
      <c r="Y55" s="3" t="s">
        <v>80</v>
      </c>
      <c r="Z55" s="3" t="s">
        <v>2518</v>
      </c>
      <c r="AA55" s="3" t="s">
        <v>121</v>
      </c>
      <c r="AB55" s="5" t="s">
        <v>46</v>
      </c>
      <c r="AC55" s="3" t="s">
        <v>80</v>
      </c>
      <c r="AD55" s="3" t="s">
        <v>80</v>
      </c>
      <c r="AE55" s="3" t="s">
        <v>176</v>
      </c>
      <c r="AF55" s="5" t="s">
        <v>97</v>
      </c>
      <c r="AG55" s="3" t="s">
        <v>184</v>
      </c>
      <c r="AH55" s="5" t="s">
        <v>4207</v>
      </c>
      <c r="AI55" s="3" t="s">
        <v>4137</v>
      </c>
      <c r="AK55" s="16">
        <f t="shared" si="5"/>
        <v>-22.559999999999945</v>
      </c>
      <c r="AL55" t="str">
        <f t="shared" si="6"/>
        <v xml:space="preserve">  </v>
      </c>
      <c r="AN55" s="23">
        <f t="shared" si="7"/>
        <v>-0.19873381562647743</v>
      </c>
      <c r="AQ55" s="25">
        <f t="shared" si="3"/>
        <v>0.57876451472478618</v>
      </c>
      <c r="AR55" s="41">
        <f t="shared" si="4"/>
        <v>1.7278184383427853</v>
      </c>
    </row>
    <row r="56" spans="1:44" x14ac:dyDescent="0.25">
      <c r="A56" s="3" t="s">
        <v>4205</v>
      </c>
      <c r="B56" s="4" t="s">
        <v>436</v>
      </c>
      <c r="C56" s="3" t="s">
        <v>42</v>
      </c>
      <c r="D56" s="3" t="s">
        <v>354</v>
      </c>
      <c r="E56" s="3" t="s">
        <v>4209</v>
      </c>
      <c r="F56" s="3" t="s">
        <v>223</v>
      </c>
      <c r="G56" s="3" t="s">
        <v>42</v>
      </c>
      <c r="H56" s="5" t="s">
        <v>47</v>
      </c>
      <c r="I56" s="3" t="s">
        <v>46</v>
      </c>
      <c r="J56" s="3" t="s">
        <v>46</v>
      </c>
      <c r="K56" s="3" t="s">
        <v>143</v>
      </c>
      <c r="L56" s="5" t="s">
        <v>61</v>
      </c>
      <c r="M56" s="3" t="s">
        <v>47</v>
      </c>
      <c r="N56" s="3" t="s">
        <v>86</v>
      </c>
      <c r="O56" s="3" t="s">
        <v>38</v>
      </c>
      <c r="P56" s="5" t="s">
        <v>46</v>
      </c>
      <c r="Q56" s="3" t="s">
        <v>86</v>
      </c>
      <c r="R56" s="3" t="s">
        <v>48</v>
      </c>
      <c r="S56" s="3" t="s">
        <v>50</v>
      </c>
      <c r="T56" s="5" t="s">
        <v>46</v>
      </c>
      <c r="U56" s="3" t="s">
        <v>47</v>
      </c>
      <c r="V56" s="3" t="s">
        <v>80</v>
      </c>
      <c r="W56" s="3" t="s">
        <v>176</v>
      </c>
      <c r="X56" s="5" t="s">
        <v>47</v>
      </c>
      <c r="Y56" s="3" t="s">
        <v>2525</v>
      </c>
      <c r="Z56" s="3" t="s">
        <v>2525</v>
      </c>
      <c r="AA56" s="3" t="s">
        <v>121</v>
      </c>
      <c r="AB56" s="5" t="s">
        <v>46</v>
      </c>
      <c r="AC56" s="3" t="s">
        <v>80</v>
      </c>
      <c r="AD56" s="3" t="s">
        <v>80</v>
      </c>
      <c r="AE56" s="3" t="s">
        <v>176</v>
      </c>
      <c r="AF56" s="5" t="s">
        <v>97</v>
      </c>
      <c r="AG56" s="3" t="s">
        <v>184</v>
      </c>
      <c r="AH56" s="5" t="s">
        <v>4207</v>
      </c>
      <c r="AI56" s="3" t="s">
        <v>4210</v>
      </c>
      <c r="AK56" s="16">
        <f t="shared" si="5"/>
        <v>-105.64999999999964</v>
      </c>
      <c r="AL56" t="str">
        <f t="shared" si="6"/>
        <v xml:space="preserve">  </v>
      </c>
      <c r="AN56" s="23">
        <f t="shared" si="7"/>
        <v>-0.81879287238003351</v>
      </c>
      <c r="AQ56" s="25">
        <f t="shared" si="3"/>
        <v>0.79354770089005533</v>
      </c>
      <c r="AR56" s="41">
        <f t="shared" si="4"/>
        <v>1.260163691329941</v>
      </c>
    </row>
    <row r="57" spans="1:44" x14ac:dyDescent="0.25">
      <c r="A57" s="3" t="s">
        <v>355</v>
      </c>
      <c r="B57" s="4" t="s">
        <v>2917</v>
      </c>
      <c r="C57" s="3" t="s">
        <v>42</v>
      </c>
      <c r="D57" s="3" t="s">
        <v>140</v>
      </c>
      <c r="E57" s="3" t="s">
        <v>4211</v>
      </c>
      <c r="F57" s="3" t="s">
        <v>138</v>
      </c>
      <c r="G57" s="3" t="s">
        <v>111</v>
      </c>
      <c r="H57" s="5" t="s">
        <v>46</v>
      </c>
      <c r="I57" s="3" t="s">
        <v>47</v>
      </c>
      <c r="J57" s="3" t="s">
        <v>46</v>
      </c>
      <c r="K57" s="3" t="s">
        <v>143</v>
      </c>
      <c r="L57" s="5" t="s">
        <v>40</v>
      </c>
      <c r="M57" s="3" t="s">
        <v>47</v>
      </c>
      <c r="N57" s="3" t="s">
        <v>61</v>
      </c>
      <c r="O57" s="3" t="s">
        <v>38</v>
      </c>
      <c r="P57" s="5" t="s">
        <v>47</v>
      </c>
      <c r="Q57" s="3" t="s">
        <v>47</v>
      </c>
      <c r="R57" s="3" t="s">
        <v>48</v>
      </c>
      <c r="S57" s="3" t="s">
        <v>50</v>
      </c>
      <c r="T57" s="5" t="s">
        <v>46</v>
      </c>
      <c r="U57" s="3" t="s">
        <v>46</v>
      </c>
      <c r="V57" s="3" t="s">
        <v>47</v>
      </c>
      <c r="W57" s="3" t="s">
        <v>176</v>
      </c>
      <c r="X57" s="5" t="s">
        <v>48</v>
      </c>
      <c r="Y57" s="3" t="s">
        <v>47</v>
      </c>
      <c r="Z57" s="3" t="s">
        <v>47</v>
      </c>
      <c r="AA57" s="3" t="s">
        <v>121</v>
      </c>
      <c r="AB57" s="5" t="s">
        <v>46</v>
      </c>
      <c r="AC57" s="3" t="s">
        <v>2525</v>
      </c>
      <c r="AD57" s="3" t="s">
        <v>46</v>
      </c>
      <c r="AE57" s="3" t="s">
        <v>176</v>
      </c>
      <c r="AF57" s="5" t="s">
        <v>3037</v>
      </c>
      <c r="AG57" s="3" t="s">
        <v>184</v>
      </c>
      <c r="AH57" s="5" t="s">
        <v>4212</v>
      </c>
      <c r="AI57" s="9" t="s">
        <v>4213</v>
      </c>
      <c r="AK57" s="16">
        <f t="shared" si="5"/>
        <v>-379.37999999999965</v>
      </c>
      <c r="AL57" t="str">
        <f t="shared" si="6"/>
        <v xml:space="preserve">  </v>
      </c>
      <c r="AN57" s="23">
        <f t="shared" si="7"/>
        <v>-2.8615027725503497</v>
      </c>
      <c r="AQ57" s="25">
        <f t="shared" si="3"/>
        <v>0.99789181092082602</v>
      </c>
      <c r="AR57" s="41">
        <f t="shared" si="4"/>
        <v>1.002112642929927</v>
      </c>
    </row>
    <row r="58" spans="1:44" x14ac:dyDescent="0.25">
      <c r="A58" s="3" t="s">
        <v>4214</v>
      </c>
      <c r="B58" s="4" t="s">
        <v>109</v>
      </c>
      <c r="C58" s="3" t="s">
        <v>42</v>
      </c>
      <c r="D58" s="3" t="s">
        <v>59</v>
      </c>
      <c r="E58" s="3" t="s">
        <v>4215</v>
      </c>
      <c r="F58" s="3" t="s">
        <v>500</v>
      </c>
      <c r="G58" s="3" t="s">
        <v>111</v>
      </c>
      <c r="H58" s="5" t="s">
        <v>46</v>
      </c>
      <c r="I58" s="3" t="s">
        <v>46</v>
      </c>
      <c r="J58" s="3" t="s">
        <v>47</v>
      </c>
      <c r="K58" s="3" t="s">
        <v>143</v>
      </c>
      <c r="L58" s="5" t="s">
        <v>86</v>
      </c>
      <c r="M58" s="3" t="s">
        <v>47</v>
      </c>
      <c r="N58" s="3" t="s">
        <v>47</v>
      </c>
      <c r="O58" s="3" t="s">
        <v>38</v>
      </c>
      <c r="P58" s="5" t="s">
        <v>47</v>
      </c>
      <c r="Q58" s="3" t="s">
        <v>61</v>
      </c>
      <c r="R58" s="3" t="s">
        <v>47</v>
      </c>
      <c r="S58" s="3" t="s">
        <v>50</v>
      </c>
      <c r="T58" s="5" t="s">
        <v>46</v>
      </c>
      <c r="U58" s="3" t="s">
        <v>47</v>
      </c>
      <c r="V58" s="3" t="s">
        <v>80</v>
      </c>
      <c r="W58" s="3" t="s">
        <v>176</v>
      </c>
      <c r="X58" s="5" t="s">
        <v>61</v>
      </c>
      <c r="Y58" s="3" t="s">
        <v>47</v>
      </c>
      <c r="Z58" s="3" t="s">
        <v>46</v>
      </c>
      <c r="AA58" s="3" t="s">
        <v>121</v>
      </c>
      <c r="AB58" s="5" t="s">
        <v>2525</v>
      </c>
      <c r="AC58" s="3" t="s">
        <v>46</v>
      </c>
      <c r="AD58" s="3" t="s">
        <v>2525</v>
      </c>
      <c r="AE58" s="3" t="s">
        <v>176</v>
      </c>
      <c r="AF58" s="5" t="s">
        <v>305</v>
      </c>
      <c r="AG58" s="3" t="s">
        <v>184</v>
      </c>
      <c r="AH58" s="5" t="s">
        <v>4216</v>
      </c>
      <c r="AI58" s="3" t="s">
        <v>4217</v>
      </c>
      <c r="AK58" s="16">
        <f t="shared" si="5"/>
        <v>-87.309999999999945</v>
      </c>
      <c r="AL58" t="str">
        <f t="shared" si="6"/>
        <v xml:space="preserve">  </v>
      </c>
      <c r="AN58" s="23">
        <f t="shared" si="7"/>
        <v>-0.68193063744369864</v>
      </c>
      <c r="AQ58" s="25">
        <f t="shared" si="3"/>
        <v>0.75235859424559692</v>
      </c>
      <c r="AR58" s="41">
        <f t="shared" si="4"/>
        <v>1.3291534218502781</v>
      </c>
    </row>
    <row r="59" spans="1:44" x14ac:dyDescent="0.25">
      <c r="A59" s="3" t="s">
        <v>4214</v>
      </c>
      <c r="B59" s="4" t="s">
        <v>1781</v>
      </c>
      <c r="C59" s="3" t="s">
        <v>42</v>
      </c>
      <c r="D59" s="3" t="s">
        <v>1147</v>
      </c>
      <c r="E59" s="3" t="s">
        <v>4218</v>
      </c>
      <c r="F59" s="3" t="s">
        <v>409</v>
      </c>
      <c r="G59" s="3" t="s">
        <v>42</v>
      </c>
      <c r="H59" s="5" t="s">
        <v>47</v>
      </c>
      <c r="I59" s="3" t="s">
        <v>46</v>
      </c>
      <c r="J59" s="3" t="s">
        <v>46</v>
      </c>
      <c r="K59" s="3" t="s">
        <v>143</v>
      </c>
      <c r="L59" s="5" t="s">
        <v>86</v>
      </c>
      <c r="M59" s="3" t="s">
        <v>47</v>
      </c>
      <c r="N59" s="3" t="s">
        <v>47</v>
      </c>
      <c r="O59" s="3" t="s">
        <v>38</v>
      </c>
      <c r="P59" s="5" t="s">
        <v>47</v>
      </c>
      <c r="Q59" s="3" t="s">
        <v>61</v>
      </c>
      <c r="R59" s="3" t="s">
        <v>47</v>
      </c>
      <c r="S59" s="3" t="s">
        <v>50</v>
      </c>
      <c r="T59" s="5" t="s">
        <v>46</v>
      </c>
      <c r="U59" s="3" t="s">
        <v>47</v>
      </c>
      <c r="V59" s="3" t="s">
        <v>80</v>
      </c>
      <c r="W59" s="3" t="s">
        <v>176</v>
      </c>
      <c r="X59" s="5" t="s">
        <v>61</v>
      </c>
      <c r="Y59" s="3" t="s">
        <v>47</v>
      </c>
      <c r="Z59" s="3" t="s">
        <v>46</v>
      </c>
      <c r="AA59" s="3" t="s">
        <v>121</v>
      </c>
      <c r="AB59" s="5" t="s">
        <v>2525</v>
      </c>
      <c r="AC59" s="3" t="s">
        <v>46</v>
      </c>
      <c r="AD59" s="3" t="s">
        <v>2525</v>
      </c>
      <c r="AE59" s="3" t="s">
        <v>176</v>
      </c>
      <c r="AF59" s="5" t="s">
        <v>305</v>
      </c>
      <c r="AG59" s="3" t="s">
        <v>184</v>
      </c>
      <c r="AH59" s="5" t="s">
        <v>4216</v>
      </c>
      <c r="AI59" s="3" t="s">
        <v>4219</v>
      </c>
      <c r="AK59" s="16">
        <f t="shared" si="5"/>
        <v>5.2400000000002365</v>
      </c>
      <c r="AL59" t="str">
        <f t="shared" si="6"/>
        <v xml:space="preserve">  </v>
      </c>
      <c r="AN59" s="23">
        <f t="shared" si="7"/>
        <v>8.7236615398366794E-3</v>
      </c>
      <c r="AQ59" s="25">
        <f t="shared" si="3"/>
        <v>0.4965198067136718</v>
      </c>
      <c r="AR59" s="41">
        <f t="shared" si="4"/>
        <v>2.0140183462543524</v>
      </c>
    </row>
    <row r="60" spans="1:44" x14ac:dyDescent="0.25">
      <c r="A60" s="3" t="s">
        <v>4214</v>
      </c>
      <c r="B60" s="4" t="s">
        <v>387</v>
      </c>
      <c r="C60" s="3" t="s">
        <v>42</v>
      </c>
      <c r="D60" s="3" t="s">
        <v>365</v>
      </c>
      <c r="E60" s="3" t="s">
        <v>4220</v>
      </c>
      <c r="F60" s="3" t="s">
        <v>1489</v>
      </c>
      <c r="G60" s="3" t="s">
        <v>42</v>
      </c>
      <c r="H60" s="5" t="s">
        <v>46</v>
      </c>
      <c r="I60" s="3" t="s">
        <v>80</v>
      </c>
      <c r="J60" s="3" t="s">
        <v>46</v>
      </c>
      <c r="K60" s="3" t="s">
        <v>143</v>
      </c>
      <c r="L60" s="5" t="s">
        <v>86</v>
      </c>
      <c r="M60" s="3" t="s">
        <v>47</v>
      </c>
      <c r="N60" s="3" t="s">
        <v>47</v>
      </c>
      <c r="O60" s="3" t="s">
        <v>38</v>
      </c>
      <c r="P60" s="5" t="s">
        <v>47</v>
      </c>
      <c r="Q60" s="3" t="s">
        <v>61</v>
      </c>
      <c r="R60" s="3" t="s">
        <v>47</v>
      </c>
      <c r="S60" s="3" t="s">
        <v>50</v>
      </c>
      <c r="T60" s="5" t="s">
        <v>46</v>
      </c>
      <c r="U60" s="3" t="s">
        <v>47</v>
      </c>
      <c r="V60" s="3" t="s">
        <v>80</v>
      </c>
      <c r="W60" s="3" t="s">
        <v>176</v>
      </c>
      <c r="X60" s="5" t="s">
        <v>61</v>
      </c>
      <c r="Y60" s="3" t="s">
        <v>47</v>
      </c>
      <c r="Z60" s="3" t="s">
        <v>46</v>
      </c>
      <c r="AA60" s="3" t="s">
        <v>121</v>
      </c>
      <c r="AB60" s="5" t="s">
        <v>2525</v>
      </c>
      <c r="AC60" s="3" t="s">
        <v>46</v>
      </c>
      <c r="AD60" s="3" t="s">
        <v>2525</v>
      </c>
      <c r="AE60" s="3" t="s">
        <v>176</v>
      </c>
      <c r="AF60" s="5" t="s">
        <v>305</v>
      </c>
      <c r="AG60" s="3" t="s">
        <v>184</v>
      </c>
      <c r="AH60" s="5" t="s">
        <v>4216</v>
      </c>
      <c r="AI60" s="3" t="s">
        <v>4221</v>
      </c>
      <c r="AK60" s="16">
        <f t="shared" si="5"/>
        <v>-7.2799999999997453</v>
      </c>
      <c r="AL60" t="str">
        <f t="shared" si="6"/>
        <v xml:space="preserve">  </v>
      </c>
      <c r="AN60" s="23">
        <f t="shared" si="7"/>
        <v>-8.4706828176790372E-2</v>
      </c>
      <c r="AQ60" s="25">
        <f t="shared" si="3"/>
        <v>0.53375276630938462</v>
      </c>
      <c r="AR60" s="41">
        <f t="shared" si="4"/>
        <v>1.8735265896877051</v>
      </c>
    </row>
    <row r="61" spans="1:44" x14ac:dyDescent="0.25">
      <c r="A61" s="3" t="s">
        <v>4214</v>
      </c>
      <c r="B61" s="4" t="s">
        <v>2083</v>
      </c>
      <c r="C61" s="3" t="s">
        <v>42</v>
      </c>
      <c r="D61" s="3" t="s">
        <v>354</v>
      </c>
      <c r="E61" s="3" t="s">
        <v>4222</v>
      </c>
      <c r="F61" s="3" t="s">
        <v>251</v>
      </c>
      <c r="G61" s="3" t="s">
        <v>42</v>
      </c>
      <c r="H61" s="5" t="s">
        <v>47</v>
      </c>
      <c r="I61" s="3" t="s">
        <v>46</v>
      </c>
      <c r="J61" s="3" t="s">
        <v>46</v>
      </c>
      <c r="K61" s="3" t="s">
        <v>143</v>
      </c>
      <c r="L61" s="5" t="s">
        <v>86</v>
      </c>
      <c r="M61" s="3" t="s">
        <v>47</v>
      </c>
      <c r="N61" s="3" t="s">
        <v>47</v>
      </c>
      <c r="O61" s="3" t="s">
        <v>38</v>
      </c>
      <c r="P61" s="5" t="s">
        <v>47</v>
      </c>
      <c r="Q61" s="3" t="s">
        <v>61</v>
      </c>
      <c r="R61" s="3" t="s">
        <v>47</v>
      </c>
      <c r="S61" s="3" t="s">
        <v>50</v>
      </c>
      <c r="T61" s="5" t="s">
        <v>46</v>
      </c>
      <c r="U61" s="3" t="s">
        <v>47</v>
      </c>
      <c r="V61" s="3" t="s">
        <v>80</v>
      </c>
      <c r="W61" s="3" t="s">
        <v>176</v>
      </c>
      <c r="X61" s="5" t="s">
        <v>61</v>
      </c>
      <c r="Y61" s="3" t="s">
        <v>47</v>
      </c>
      <c r="Z61" s="3" t="s">
        <v>46</v>
      </c>
      <c r="AA61" s="3" t="s">
        <v>121</v>
      </c>
      <c r="AB61" s="5" t="s">
        <v>2525</v>
      </c>
      <c r="AC61" s="3" t="s">
        <v>46</v>
      </c>
      <c r="AD61" s="3" t="s">
        <v>2525</v>
      </c>
      <c r="AE61" s="3" t="s">
        <v>176</v>
      </c>
      <c r="AF61" s="5" t="s">
        <v>305</v>
      </c>
      <c r="AG61" s="3" t="s">
        <v>184</v>
      </c>
      <c r="AH61" s="5" t="s">
        <v>4216</v>
      </c>
      <c r="AI61" s="3" t="s">
        <v>4223</v>
      </c>
      <c r="AK61" s="16">
        <f t="shared" si="5"/>
        <v>104.45000000000027</v>
      </c>
      <c r="AL61" t="str">
        <f t="shared" si="6"/>
        <v xml:space="preserve">  </v>
      </c>
      <c r="AN61" s="23">
        <f t="shared" si="7"/>
        <v>0.74907820505314227</v>
      </c>
      <c r="AQ61" s="25">
        <f t="shared" si="3"/>
        <v>0.22690503527727046</v>
      </c>
      <c r="AR61" s="41">
        <f t="shared" si="4"/>
        <v>4.4071300523500199</v>
      </c>
    </row>
    <row r="62" spans="1:44" x14ac:dyDescent="0.25">
      <c r="A62" s="3" t="s">
        <v>4214</v>
      </c>
      <c r="B62" s="4" t="s">
        <v>4224</v>
      </c>
      <c r="C62" s="3" t="s">
        <v>42</v>
      </c>
      <c r="D62" s="3" t="s">
        <v>140</v>
      </c>
      <c r="E62" s="3" t="s">
        <v>42</v>
      </c>
      <c r="F62" s="3" t="s">
        <v>80</v>
      </c>
      <c r="G62" s="3" t="s">
        <v>42</v>
      </c>
      <c r="H62" s="5" t="s">
        <v>46</v>
      </c>
      <c r="I62" s="3" t="s">
        <v>47</v>
      </c>
      <c r="J62" s="3" t="s">
        <v>46</v>
      </c>
      <c r="K62" s="3" t="s">
        <v>143</v>
      </c>
      <c r="L62" s="5" t="s">
        <v>86</v>
      </c>
      <c r="M62" s="3" t="s">
        <v>47</v>
      </c>
      <c r="N62" s="3" t="s">
        <v>47</v>
      </c>
      <c r="O62" s="3" t="s">
        <v>38</v>
      </c>
      <c r="P62" s="5" t="s">
        <v>47</v>
      </c>
      <c r="Q62" s="3" t="s">
        <v>61</v>
      </c>
      <c r="R62" s="3" t="s">
        <v>47</v>
      </c>
      <c r="S62" s="3" t="s">
        <v>50</v>
      </c>
      <c r="T62" s="5" t="s">
        <v>46</v>
      </c>
      <c r="U62" s="3" t="s">
        <v>47</v>
      </c>
      <c r="V62" s="3" t="s">
        <v>80</v>
      </c>
      <c r="W62" s="3" t="s">
        <v>176</v>
      </c>
      <c r="X62" s="5" t="s">
        <v>61</v>
      </c>
      <c r="Y62" s="3" t="s">
        <v>47</v>
      </c>
      <c r="Z62" s="3" t="s">
        <v>46</v>
      </c>
      <c r="AA62" s="3" t="s">
        <v>121</v>
      </c>
      <c r="AB62" s="5" t="s">
        <v>2525</v>
      </c>
      <c r="AC62" s="3" t="s">
        <v>46</v>
      </c>
      <c r="AD62" s="3" t="s">
        <v>2525</v>
      </c>
      <c r="AE62" s="3" t="s">
        <v>176</v>
      </c>
      <c r="AF62" s="5" t="s">
        <v>305</v>
      </c>
      <c r="AG62" s="3" t="s">
        <v>184</v>
      </c>
      <c r="AH62" s="5" t="s">
        <v>4216</v>
      </c>
      <c r="AI62" s="3" t="s">
        <v>42</v>
      </c>
      <c r="AK62" s="16">
        <f t="shared" si="5"/>
        <v>0</v>
      </c>
      <c r="AL62" t="str">
        <f t="shared" si="6"/>
        <v xml:space="preserve">  </v>
      </c>
      <c r="AN62" s="23">
        <f t="shared" si="7"/>
        <v>-3.0379834156261443E-2</v>
      </c>
      <c r="AQ62" s="25">
        <f t="shared" si="3"/>
        <v>0.51211793627796398</v>
      </c>
      <c r="AR62" s="41">
        <f t="shared" si="4"/>
        <v>1.9526752124089375</v>
      </c>
    </row>
    <row r="63" spans="1:44" x14ac:dyDescent="0.25">
      <c r="A63" s="3" t="s">
        <v>4214</v>
      </c>
      <c r="B63" s="4" t="s">
        <v>2741</v>
      </c>
      <c r="C63" s="3" t="s">
        <v>42</v>
      </c>
      <c r="D63" s="3" t="s">
        <v>115</v>
      </c>
      <c r="E63" s="3" t="s">
        <v>4225</v>
      </c>
      <c r="F63" s="3" t="s">
        <v>889</v>
      </c>
      <c r="G63" s="3" t="s">
        <v>42</v>
      </c>
      <c r="H63" s="5" t="s">
        <v>47</v>
      </c>
      <c r="I63" s="3" t="s">
        <v>46</v>
      </c>
      <c r="J63" s="3" t="s">
        <v>46</v>
      </c>
      <c r="K63" s="3" t="s">
        <v>143</v>
      </c>
      <c r="L63" s="5" t="s">
        <v>86</v>
      </c>
      <c r="M63" s="3" t="s">
        <v>47</v>
      </c>
      <c r="N63" s="3" t="s">
        <v>47</v>
      </c>
      <c r="O63" s="3" t="s">
        <v>38</v>
      </c>
      <c r="P63" s="5" t="s">
        <v>47</v>
      </c>
      <c r="Q63" s="3" t="s">
        <v>61</v>
      </c>
      <c r="R63" s="3" t="s">
        <v>47</v>
      </c>
      <c r="S63" s="3" t="s">
        <v>50</v>
      </c>
      <c r="T63" s="5" t="s">
        <v>46</v>
      </c>
      <c r="U63" s="3" t="s">
        <v>47</v>
      </c>
      <c r="V63" s="3" t="s">
        <v>80</v>
      </c>
      <c r="W63" s="3" t="s">
        <v>176</v>
      </c>
      <c r="X63" s="5" t="s">
        <v>61</v>
      </c>
      <c r="Y63" s="3" t="s">
        <v>47</v>
      </c>
      <c r="Z63" s="3" t="s">
        <v>46</v>
      </c>
      <c r="AA63" s="3" t="s">
        <v>121</v>
      </c>
      <c r="AB63" s="5" t="s">
        <v>2525</v>
      </c>
      <c r="AC63" s="3" t="s">
        <v>46</v>
      </c>
      <c r="AD63" s="3" t="s">
        <v>2525</v>
      </c>
      <c r="AE63" s="3" t="s">
        <v>176</v>
      </c>
      <c r="AF63" s="5" t="s">
        <v>305</v>
      </c>
      <c r="AG63" s="3" t="s">
        <v>184</v>
      </c>
      <c r="AH63" s="5" t="s">
        <v>4216</v>
      </c>
      <c r="AI63" s="3" t="s">
        <v>4226</v>
      </c>
      <c r="AK63" s="16">
        <f t="shared" si="5"/>
        <v>-139.44000000000005</v>
      </c>
      <c r="AL63" t="str">
        <f t="shared" si="6"/>
        <v xml:space="preserve">  </v>
      </c>
      <c r="AN63" s="23">
        <f t="shared" si="7"/>
        <v>-1.0709507196264292</v>
      </c>
      <c r="AQ63" s="25">
        <f t="shared" si="3"/>
        <v>0.85790420571427495</v>
      </c>
      <c r="AR63" s="41">
        <f t="shared" si="4"/>
        <v>1.16563130631516</v>
      </c>
    </row>
    <row r="64" spans="1:44" x14ac:dyDescent="0.25">
      <c r="A64" s="3" t="s">
        <v>4214</v>
      </c>
      <c r="B64" s="4" t="s">
        <v>2553</v>
      </c>
      <c r="C64" s="3" t="s">
        <v>42</v>
      </c>
      <c r="D64" s="3" t="s">
        <v>55</v>
      </c>
      <c r="E64" s="3" t="s">
        <v>4227</v>
      </c>
      <c r="F64" s="3" t="s">
        <v>620</v>
      </c>
      <c r="G64" s="3" t="s">
        <v>42</v>
      </c>
      <c r="H64" s="5" t="s">
        <v>47</v>
      </c>
      <c r="I64" s="3" t="s">
        <v>46</v>
      </c>
      <c r="J64" s="3" t="s">
        <v>46</v>
      </c>
      <c r="K64" s="3" t="s">
        <v>143</v>
      </c>
      <c r="L64" s="5" t="s">
        <v>86</v>
      </c>
      <c r="M64" s="3" t="s">
        <v>47</v>
      </c>
      <c r="N64" s="3" t="s">
        <v>47</v>
      </c>
      <c r="O64" s="3" t="s">
        <v>38</v>
      </c>
      <c r="P64" s="5" t="s">
        <v>47</v>
      </c>
      <c r="Q64" s="3" t="s">
        <v>61</v>
      </c>
      <c r="R64" s="3" t="s">
        <v>47</v>
      </c>
      <c r="S64" s="3" t="s">
        <v>50</v>
      </c>
      <c r="T64" s="5" t="s">
        <v>46</v>
      </c>
      <c r="U64" s="3" t="s">
        <v>47</v>
      </c>
      <c r="V64" s="3" t="s">
        <v>80</v>
      </c>
      <c r="W64" s="3" t="s">
        <v>176</v>
      </c>
      <c r="X64" s="5" t="s">
        <v>61</v>
      </c>
      <c r="Y64" s="3" t="s">
        <v>47</v>
      </c>
      <c r="Z64" s="3" t="s">
        <v>46</v>
      </c>
      <c r="AA64" s="3" t="s">
        <v>121</v>
      </c>
      <c r="AB64" s="5" t="s">
        <v>2525</v>
      </c>
      <c r="AC64" s="3" t="s">
        <v>46</v>
      </c>
      <c r="AD64" s="3" t="s">
        <v>2525</v>
      </c>
      <c r="AE64" s="3" t="s">
        <v>176</v>
      </c>
      <c r="AF64" s="5" t="s">
        <v>305</v>
      </c>
      <c r="AG64" s="3" t="s">
        <v>184</v>
      </c>
      <c r="AH64" s="5" t="s">
        <v>4216</v>
      </c>
      <c r="AI64" s="3" t="s">
        <v>4228</v>
      </c>
      <c r="AK64" s="16">
        <f t="shared" si="5"/>
        <v>161.52000000000021</v>
      </c>
      <c r="AL64" t="str">
        <f t="shared" si="6"/>
        <v xml:space="preserve">  </v>
      </c>
      <c r="AN64" s="23">
        <f t="shared" si="7"/>
        <v>1.1749630331783742</v>
      </c>
      <c r="AQ64" s="25">
        <f t="shared" si="3"/>
        <v>0.12000475280573275</v>
      </c>
      <c r="AR64" s="41">
        <f t="shared" si="4"/>
        <v>8.3330032904515843</v>
      </c>
    </row>
    <row r="65" spans="1:44" x14ac:dyDescent="0.25">
      <c r="A65" s="3" t="s">
        <v>4214</v>
      </c>
      <c r="B65" s="4" t="s">
        <v>4229</v>
      </c>
      <c r="C65" s="3" t="s">
        <v>42</v>
      </c>
      <c r="D65" s="3" t="s">
        <v>186</v>
      </c>
      <c r="E65" s="3" t="s">
        <v>4230</v>
      </c>
      <c r="F65" s="3" t="s">
        <v>443</v>
      </c>
      <c r="G65" s="3" t="s">
        <v>111</v>
      </c>
      <c r="H65" s="5" t="s">
        <v>46</v>
      </c>
      <c r="I65" s="3" t="s">
        <v>46</v>
      </c>
      <c r="J65" s="3" t="s">
        <v>47</v>
      </c>
      <c r="K65" s="3" t="s">
        <v>143</v>
      </c>
      <c r="L65" s="5" t="s">
        <v>86</v>
      </c>
      <c r="M65" s="3" t="s">
        <v>47</v>
      </c>
      <c r="N65" s="3" t="s">
        <v>47</v>
      </c>
      <c r="O65" s="3" t="s">
        <v>38</v>
      </c>
      <c r="P65" s="5" t="s">
        <v>47</v>
      </c>
      <c r="Q65" s="3" t="s">
        <v>61</v>
      </c>
      <c r="R65" s="3" t="s">
        <v>47</v>
      </c>
      <c r="S65" s="3" t="s">
        <v>50</v>
      </c>
      <c r="T65" s="5" t="s">
        <v>46</v>
      </c>
      <c r="U65" s="3" t="s">
        <v>47</v>
      </c>
      <c r="V65" s="3" t="s">
        <v>80</v>
      </c>
      <c r="W65" s="3" t="s">
        <v>176</v>
      </c>
      <c r="X65" s="5" t="s">
        <v>61</v>
      </c>
      <c r="Y65" s="3" t="s">
        <v>47</v>
      </c>
      <c r="Z65" s="3" t="s">
        <v>46</v>
      </c>
      <c r="AA65" s="3" t="s">
        <v>121</v>
      </c>
      <c r="AB65" s="5" t="s">
        <v>2525</v>
      </c>
      <c r="AC65" s="3" t="s">
        <v>46</v>
      </c>
      <c r="AD65" s="3" t="s">
        <v>2525</v>
      </c>
      <c r="AE65" s="3" t="s">
        <v>176</v>
      </c>
      <c r="AF65" s="5" t="s">
        <v>305</v>
      </c>
      <c r="AG65" s="3" t="s">
        <v>184</v>
      </c>
      <c r="AH65" s="5" t="s">
        <v>4216</v>
      </c>
      <c r="AI65" s="3" t="s">
        <v>4231</v>
      </c>
      <c r="AK65" s="16">
        <f t="shared" si="5"/>
        <v>-191.62999999999965</v>
      </c>
      <c r="AL65" t="str">
        <f t="shared" si="6"/>
        <v xml:space="preserve">  </v>
      </c>
      <c r="AN65" s="23">
        <f t="shared" si="7"/>
        <v>-1.4604185517598745</v>
      </c>
      <c r="AQ65" s="25">
        <f t="shared" si="3"/>
        <v>0.92791246139678052</v>
      </c>
      <c r="AR65" s="41">
        <f t="shared" si="4"/>
        <v>1.0776878656147226</v>
      </c>
    </row>
    <row r="66" spans="1:44" x14ac:dyDescent="0.25">
      <c r="A66" s="3" t="s">
        <v>196</v>
      </c>
      <c r="B66" s="4" t="s">
        <v>4232</v>
      </c>
      <c r="C66" s="3" t="s">
        <v>42</v>
      </c>
      <c r="D66" s="3" t="s">
        <v>307</v>
      </c>
      <c r="E66" s="3" t="s">
        <v>4233</v>
      </c>
      <c r="F66" s="3" t="s">
        <v>358</v>
      </c>
      <c r="G66" s="3" t="s">
        <v>42</v>
      </c>
      <c r="H66" s="5" t="s">
        <v>46</v>
      </c>
      <c r="I66" s="3" t="s">
        <v>47</v>
      </c>
      <c r="J66" s="3" t="s">
        <v>47</v>
      </c>
      <c r="K66" s="3" t="s">
        <v>143</v>
      </c>
      <c r="L66" s="5" t="s">
        <v>46</v>
      </c>
      <c r="M66" s="3" t="s">
        <v>47</v>
      </c>
      <c r="N66" s="3" t="s">
        <v>2519</v>
      </c>
      <c r="O66" s="3" t="s">
        <v>38</v>
      </c>
      <c r="P66" s="5" t="s">
        <v>48</v>
      </c>
      <c r="Q66" s="3" t="s">
        <v>47</v>
      </c>
      <c r="R66" s="3" t="s">
        <v>40</v>
      </c>
      <c r="S66" s="3" t="s">
        <v>368</v>
      </c>
      <c r="T66" s="5" t="s">
        <v>2523</v>
      </c>
      <c r="U66" s="3" t="s">
        <v>2523</v>
      </c>
      <c r="V66" s="3" t="s">
        <v>47</v>
      </c>
      <c r="W66" s="3" t="s">
        <v>176</v>
      </c>
      <c r="X66" s="5" t="s">
        <v>2525</v>
      </c>
      <c r="Y66" s="3" t="s">
        <v>47</v>
      </c>
      <c r="Z66" s="3" t="s">
        <v>47</v>
      </c>
      <c r="AA66" s="3" t="s">
        <v>121</v>
      </c>
      <c r="AB66" s="5" t="s">
        <v>46</v>
      </c>
      <c r="AC66" s="3" t="s">
        <v>46</v>
      </c>
      <c r="AD66" s="3" t="s">
        <v>2525</v>
      </c>
      <c r="AE66" s="3" t="s">
        <v>176</v>
      </c>
      <c r="AF66" s="5" t="s">
        <v>293</v>
      </c>
      <c r="AG66" s="3" t="s">
        <v>215</v>
      </c>
      <c r="AH66" s="5" t="s">
        <v>4234</v>
      </c>
      <c r="AI66" s="3" t="s">
        <v>4235</v>
      </c>
      <c r="AK66" s="16">
        <f t="shared" si="5"/>
        <v>65</v>
      </c>
      <c r="AL66" t="str">
        <f t="shared" si="6"/>
        <v xml:space="preserve">  </v>
      </c>
      <c r="AN66" s="23">
        <f t="shared" si="7"/>
        <v>0.45468261245562086</v>
      </c>
      <c r="AQ66" s="25">
        <f t="shared" si="3"/>
        <v>0.32466879582939945</v>
      </c>
      <c r="AR66" s="41">
        <f t="shared" si="4"/>
        <v>3.0800619364894564</v>
      </c>
    </row>
    <row r="67" spans="1:44" x14ac:dyDescent="0.25">
      <c r="A67" s="3" t="s">
        <v>194</v>
      </c>
      <c r="B67" s="4" t="s">
        <v>4236</v>
      </c>
      <c r="C67" s="3" t="s">
        <v>63</v>
      </c>
      <c r="D67" s="3" t="s">
        <v>140</v>
      </c>
      <c r="E67" s="3" t="s">
        <v>42</v>
      </c>
      <c r="F67" s="3" t="s">
        <v>80</v>
      </c>
      <c r="G67" s="3" t="s">
        <v>42</v>
      </c>
      <c r="H67" s="5" t="s">
        <v>46</v>
      </c>
      <c r="I67" s="3" t="s">
        <v>46</v>
      </c>
      <c r="J67" s="3" t="s">
        <v>47</v>
      </c>
      <c r="K67" s="3" t="s">
        <v>64</v>
      </c>
      <c r="L67" s="5" t="s">
        <v>46</v>
      </c>
      <c r="M67" s="3" t="s">
        <v>80</v>
      </c>
      <c r="N67" s="3" t="s">
        <v>48</v>
      </c>
      <c r="O67" s="3" t="s">
        <v>38</v>
      </c>
      <c r="P67" s="5" t="s">
        <v>46</v>
      </c>
      <c r="Q67" s="3" t="s">
        <v>40</v>
      </c>
      <c r="R67" s="3" t="s">
        <v>46</v>
      </c>
      <c r="S67" s="3" t="s">
        <v>50</v>
      </c>
      <c r="T67" s="5" t="s">
        <v>46</v>
      </c>
      <c r="U67" s="3" t="s">
        <v>2523</v>
      </c>
      <c r="V67" s="3" t="s">
        <v>80</v>
      </c>
      <c r="W67" s="3" t="s">
        <v>176</v>
      </c>
      <c r="X67" s="5" t="s">
        <v>80</v>
      </c>
      <c r="Y67" s="3" t="s">
        <v>80</v>
      </c>
      <c r="Z67" s="3" t="s">
        <v>2524</v>
      </c>
      <c r="AA67" s="3" t="s">
        <v>121</v>
      </c>
      <c r="AB67" s="5" t="s">
        <v>80</v>
      </c>
      <c r="AC67" s="3" t="s">
        <v>80</v>
      </c>
      <c r="AD67" s="3" t="s">
        <v>80</v>
      </c>
      <c r="AE67" s="3" t="s">
        <v>176</v>
      </c>
      <c r="AF67" s="5" t="s">
        <v>4237</v>
      </c>
      <c r="AG67" s="3" t="s">
        <v>237</v>
      </c>
      <c r="AH67" s="5" t="s">
        <v>4238</v>
      </c>
      <c r="AI67" s="3" t="s">
        <v>42</v>
      </c>
      <c r="AK67" s="16">
        <f t="shared" si="5"/>
        <v>0</v>
      </c>
      <c r="AL67" t="str">
        <f t="shared" si="6"/>
        <v xml:space="preserve">  </v>
      </c>
      <c r="AN67" s="23">
        <f t="shared" si="7"/>
        <v>-3.0379834156261443E-2</v>
      </c>
      <c r="AQ67" s="25">
        <f t="shared" si="3"/>
        <v>0.51211793627796398</v>
      </c>
      <c r="AR67" s="41">
        <f t="shared" si="4"/>
        <v>1.9526752124089375</v>
      </c>
    </row>
    <row r="68" spans="1:44" x14ac:dyDescent="0.25">
      <c r="A68" s="3" t="s">
        <v>4239</v>
      </c>
      <c r="B68" s="4" t="s">
        <v>4240</v>
      </c>
      <c r="C68" s="3" t="s">
        <v>58</v>
      </c>
      <c r="D68" s="3" t="s">
        <v>307</v>
      </c>
      <c r="E68" s="3" t="s">
        <v>4241</v>
      </c>
      <c r="F68" s="3" t="s">
        <v>604</v>
      </c>
      <c r="G68" s="3" t="s">
        <v>42</v>
      </c>
      <c r="H68" s="5" t="s">
        <v>46</v>
      </c>
      <c r="I68" s="3" t="s">
        <v>47</v>
      </c>
      <c r="J68" s="3" t="s">
        <v>47</v>
      </c>
      <c r="K68" s="3" t="s">
        <v>143</v>
      </c>
      <c r="L68" s="5" t="s">
        <v>86</v>
      </c>
      <c r="M68" s="3" t="s">
        <v>47</v>
      </c>
      <c r="N68" s="3" t="s">
        <v>47</v>
      </c>
      <c r="O68" s="3" t="s">
        <v>38</v>
      </c>
      <c r="P68" s="5" t="s">
        <v>47</v>
      </c>
      <c r="Q68" s="3" t="s">
        <v>61</v>
      </c>
      <c r="R68" s="3" t="s">
        <v>47</v>
      </c>
      <c r="S68" s="3" t="s">
        <v>50</v>
      </c>
      <c r="T68" s="5" t="s">
        <v>46</v>
      </c>
      <c r="U68" s="3" t="s">
        <v>47</v>
      </c>
      <c r="V68" s="3" t="s">
        <v>80</v>
      </c>
      <c r="W68" s="3" t="s">
        <v>176</v>
      </c>
      <c r="X68" s="5" t="s">
        <v>61</v>
      </c>
      <c r="Y68" s="3" t="s">
        <v>47</v>
      </c>
      <c r="Z68" s="3" t="s">
        <v>46</v>
      </c>
      <c r="AA68" s="3" t="s">
        <v>121</v>
      </c>
      <c r="AB68" s="5" t="s">
        <v>2525</v>
      </c>
      <c r="AC68" s="3" t="s">
        <v>46</v>
      </c>
      <c r="AD68" s="3" t="s">
        <v>2525</v>
      </c>
      <c r="AE68" s="3" t="s">
        <v>176</v>
      </c>
      <c r="AF68" s="5" t="s">
        <v>315</v>
      </c>
      <c r="AG68" s="3" t="s">
        <v>184</v>
      </c>
      <c r="AH68" s="5" t="s">
        <v>4242</v>
      </c>
      <c r="AI68" s="3" t="s">
        <v>4243</v>
      </c>
      <c r="AK68" s="16">
        <f t="shared" si="5"/>
        <v>-62.589999999999691</v>
      </c>
      <c r="AL68" t="str">
        <f t="shared" si="6"/>
        <v xml:space="preserve">  </v>
      </c>
      <c r="AN68" s="23">
        <f t="shared" si="7"/>
        <v>-0.49745765774760853</v>
      </c>
      <c r="AQ68" s="25">
        <f t="shared" si="3"/>
        <v>0.69056682254825863</v>
      </c>
      <c r="AR68" s="41">
        <f t="shared" si="4"/>
        <v>1.4480857859778187</v>
      </c>
    </row>
    <row r="69" spans="1:44" x14ac:dyDescent="0.25">
      <c r="A69" s="3" t="s">
        <v>4239</v>
      </c>
      <c r="B69" s="4" t="s">
        <v>4244</v>
      </c>
      <c r="C69" s="3" t="s">
        <v>42</v>
      </c>
      <c r="D69" s="3" t="s">
        <v>354</v>
      </c>
      <c r="E69" s="3" t="s">
        <v>4245</v>
      </c>
      <c r="F69" s="3" t="s">
        <v>1236</v>
      </c>
      <c r="G69" s="3" t="s">
        <v>42</v>
      </c>
      <c r="H69" s="5" t="s">
        <v>46</v>
      </c>
      <c r="I69" s="3" t="s">
        <v>47</v>
      </c>
      <c r="J69" s="3" t="s">
        <v>80</v>
      </c>
      <c r="K69" s="3" t="s">
        <v>143</v>
      </c>
      <c r="L69" s="5" t="s">
        <v>86</v>
      </c>
      <c r="M69" s="3" t="s">
        <v>47</v>
      </c>
      <c r="N69" s="3" t="s">
        <v>47</v>
      </c>
      <c r="O69" s="3" t="s">
        <v>38</v>
      </c>
      <c r="P69" s="5" t="s">
        <v>47</v>
      </c>
      <c r="Q69" s="3" t="s">
        <v>61</v>
      </c>
      <c r="R69" s="3" t="s">
        <v>47</v>
      </c>
      <c r="S69" s="3" t="s">
        <v>50</v>
      </c>
      <c r="T69" s="5" t="s">
        <v>46</v>
      </c>
      <c r="U69" s="3" t="s">
        <v>47</v>
      </c>
      <c r="V69" s="3" t="s">
        <v>80</v>
      </c>
      <c r="W69" s="3" t="s">
        <v>176</v>
      </c>
      <c r="X69" s="5" t="s">
        <v>61</v>
      </c>
      <c r="Y69" s="3" t="s">
        <v>47</v>
      </c>
      <c r="Z69" s="3" t="s">
        <v>46</v>
      </c>
      <c r="AA69" s="3" t="s">
        <v>121</v>
      </c>
      <c r="AB69" s="5" t="s">
        <v>2525</v>
      </c>
      <c r="AC69" s="3" t="s">
        <v>46</v>
      </c>
      <c r="AD69" s="3" t="s">
        <v>2525</v>
      </c>
      <c r="AE69" s="3" t="s">
        <v>176</v>
      </c>
      <c r="AF69" s="5" t="s">
        <v>315</v>
      </c>
      <c r="AG69" s="3" t="s">
        <v>184</v>
      </c>
      <c r="AH69" s="5" t="s">
        <v>4242</v>
      </c>
      <c r="AI69" s="3" t="s">
        <v>4246</v>
      </c>
      <c r="AK69" s="16">
        <f t="shared" si="5"/>
        <v>-16.420000000000073</v>
      </c>
      <c r="AL69" t="str">
        <f t="shared" si="6"/>
        <v xml:space="preserve">  </v>
      </c>
      <c r="AN69" s="23">
        <f t="shared" si="7"/>
        <v>-0.15291407066960211</v>
      </c>
      <c r="AQ69" s="25">
        <f t="shared" si="3"/>
        <v>0.56076698019019533</v>
      </c>
      <c r="AR69" s="41">
        <f t="shared" si="4"/>
        <v>1.7832719031723836</v>
      </c>
    </row>
    <row r="70" spans="1:44" x14ac:dyDescent="0.25">
      <c r="A70" s="3" t="s">
        <v>4239</v>
      </c>
      <c r="B70" s="4" t="s">
        <v>4247</v>
      </c>
      <c r="C70" s="3" t="s">
        <v>491</v>
      </c>
      <c r="D70" s="3" t="s">
        <v>354</v>
      </c>
      <c r="E70" s="3" t="s">
        <v>42</v>
      </c>
      <c r="F70" s="3" t="s">
        <v>80</v>
      </c>
      <c r="G70" s="3" t="s">
        <v>42</v>
      </c>
      <c r="H70" s="5" t="s">
        <v>47</v>
      </c>
      <c r="I70" s="3" t="s">
        <v>46</v>
      </c>
      <c r="J70" s="3" t="s">
        <v>80</v>
      </c>
      <c r="K70" s="3" t="s">
        <v>143</v>
      </c>
      <c r="L70" s="5" t="s">
        <v>86</v>
      </c>
      <c r="M70" s="3" t="s">
        <v>47</v>
      </c>
      <c r="N70" s="3" t="s">
        <v>47</v>
      </c>
      <c r="O70" s="3" t="s">
        <v>38</v>
      </c>
      <c r="P70" s="5" t="s">
        <v>47</v>
      </c>
      <c r="Q70" s="3" t="s">
        <v>61</v>
      </c>
      <c r="R70" s="3" t="s">
        <v>47</v>
      </c>
      <c r="S70" s="3" t="s">
        <v>50</v>
      </c>
      <c r="T70" s="5" t="s">
        <v>46</v>
      </c>
      <c r="U70" s="3" t="s">
        <v>47</v>
      </c>
      <c r="V70" s="3" t="s">
        <v>80</v>
      </c>
      <c r="W70" s="3" t="s">
        <v>176</v>
      </c>
      <c r="X70" s="5" t="s">
        <v>61</v>
      </c>
      <c r="Y70" s="3" t="s">
        <v>47</v>
      </c>
      <c r="Z70" s="3" t="s">
        <v>46</v>
      </c>
      <c r="AA70" s="3" t="s">
        <v>121</v>
      </c>
      <c r="AB70" s="5" t="s">
        <v>2525</v>
      </c>
      <c r="AC70" s="3" t="s">
        <v>46</v>
      </c>
      <c r="AD70" s="3" t="s">
        <v>2525</v>
      </c>
      <c r="AE70" s="3" t="s">
        <v>176</v>
      </c>
      <c r="AF70" s="5" t="s">
        <v>315</v>
      </c>
      <c r="AG70" s="3" t="s">
        <v>184</v>
      </c>
      <c r="AH70" s="5" t="s">
        <v>4242</v>
      </c>
      <c r="AI70" s="3" t="s">
        <v>42</v>
      </c>
      <c r="AK70" s="16">
        <f t="shared" si="5"/>
        <v>0</v>
      </c>
      <c r="AL70" t="str">
        <f t="shared" si="6"/>
        <v xml:space="preserve">  </v>
      </c>
      <c r="AN70" s="23">
        <f t="shared" si="7"/>
        <v>-3.0379834156261443E-2</v>
      </c>
      <c r="AQ70" s="25">
        <f t="shared" ref="AQ70:AQ88" si="8">1-_xlfn.NORM.S.DIST(AN70,TRUE)</f>
        <v>0.51211793627796398</v>
      </c>
      <c r="AR70" s="41">
        <f t="shared" ref="AR70:AR88" si="9">1/AQ70</f>
        <v>1.9526752124089375</v>
      </c>
    </row>
    <row r="71" spans="1:44" x14ac:dyDescent="0.25">
      <c r="A71" s="3" t="s">
        <v>4239</v>
      </c>
      <c r="B71" s="4" t="s">
        <v>4248</v>
      </c>
      <c r="C71" s="3" t="s">
        <v>42</v>
      </c>
      <c r="D71" s="3" t="s">
        <v>140</v>
      </c>
      <c r="E71" s="3" t="s">
        <v>4249</v>
      </c>
      <c r="F71" s="3" t="s">
        <v>724</v>
      </c>
      <c r="G71" s="3" t="s">
        <v>42</v>
      </c>
      <c r="H71" s="5" t="s">
        <v>46</v>
      </c>
      <c r="I71" s="3" t="s">
        <v>80</v>
      </c>
      <c r="J71" s="3" t="s">
        <v>47</v>
      </c>
      <c r="K71" s="3" t="s">
        <v>143</v>
      </c>
      <c r="L71" s="5" t="s">
        <v>86</v>
      </c>
      <c r="M71" s="3" t="s">
        <v>47</v>
      </c>
      <c r="N71" s="3" t="s">
        <v>47</v>
      </c>
      <c r="O71" s="3" t="s">
        <v>38</v>
      </c>
      <c r="P71" s="5" t="s">
        <v>47</v>
      </c>
      <c r="Q71" s="3" t="s">
        <v>61</v>
      </c>
      <c r="R71" s="3" t="s">
        <v>47</v>
      </c>
      <c r="S71" s="3" t="s">
        <v>50</v>
      </c>
      <c r="T71" s="5" t="s">
        <v>46</v>
      </c>
      <c r="U71" s="3" t="s">
        <v>47</v>
      </c>
      <c r="V71" s="3" t="s">
        <v>80</v>
      </c>
      <c r="W71" s="3" t="s">
        <v>176</v>
      </c>
      <c r="X71" s="5" t="s">
        <v>61</v>
      </c>
      <c r="Y71" s="3" t="s">
        <v>47</v>
      </c>
      <c r="Z71" s="3" t="s">
        <v>46</v>
      </c>
      <c r="AA71" s="3" t="s">
        <v>121</v>
      </c>
      <c r="AB71" s="5" t="s">
        <v>2525</v>
      </c>
      <c r="AC71" s="3" t="s">
        <v>46</v>
      </c>
      <c r="AD71" s="3" t="s">
        <v>2525</v>
      </c>
      <c r="AE71" s="3" t="s">
        <v>176</v>
      </c>
      <c r="AF71" s="5" t="s">
        <v>315</v>
      </c>
      <c r="AG71" s="3" t="s">
        <v>184</v>
      </c>
      <c r="AH71" s="5" t="s">
        <v>4242</v>
      </c>
      <c r="AI71" s="3" t="s">
        <v>4250</v>
      </c>
      <c r="AK71" s="16">
        <f t="shared" si="5"/>
        <v>-74.269999999999982</v>
      </c>
      <c r="AL71" t="str">
        <f t="shared" si="6"/>
        <v xml:space="preserve">  </v>
      </c>
      <c r="AN71" s="23">
        <f t="shared" si="7"/>
        <v>-0.58461964815417666</v>
      </c>
      <c r="AQ71" s="25">
        <f t="shared" si="8"/>
        <v>0.72059825335569694</v>
      </c>
      <c r="AR71" s="41">
        <f t="shared" si="9"/>
        <v>1.3877358088826599</v>
      </c>
    </row>
    <row r="72" spans="1:44" x14ac:dyDescent="0.25">
      <c r="A72" s="3" t="s">
        <v>4239</v>
      </c>
      <c r="B72" s="4" t="s">
        <v>4251</v>
      </c>
      <c r="C72" s="3" t="s">
        <v>42</v>
      </c>
      <c r="D72" s="3" t="s">
        <v>43</v>
      </c>
      <c r="E72" s="3" t="s">
        <v>4252</v>
      </c>
      <c r="F72" s="3" t="s">
        <v>1877</v>
      </c>
      <c r="G72" s="3" t="s">
        <v>42</v>
      </c>
      <c r="H72" s="5" t="s">
        <v>46</v>
      </c>
      <c r="I72" s="3" t="s">
        <v>47</v>
      </c>
      <c r="J72" s="3" t="s">
        <v>80</v>
      </c>
      <c r="K72" s="3" t="s">
        <v>143</v>
      </c>
      <c r="L72" s="5" t="s">
        <v>86</v>
      </c>
      <c r="M72" s="3" t="s">
        <v>47</v>
      </c>
      <c r="N72" s="3" t="s">
        <v>47</v>
      </c>
      <c r="O72" s="3" t="s">
        <v>38</v>
      </c>
      <c r="P72" s="5" t="s">
        <v>47</v>
      </c>
      <c r="Q72" s="3" t="s">
        <v>61</v>
      </c>
      <c r="R72" s="3" t="s">
        <v>47</v>
      </c>
      <c r="S72" s="3" t="s">
        <v>50</v>
      </c>
      <c r="T72" s="5" t="s">
        <v>46</v>
      </c>
      <c r="U72" s="3" t="s">
        <v>47</v>
      </c>
      <c r="V72" s="3" t="s">
        <v>80</v>
      </c>
      <c r="W72" s="3" t="s">
        <v>176</v>
      </c>
      <c r="X72" s="5" t="s">
        <v>61</v>
      </c>
      <c r="Y72" s="3" t="s">
        <v>47</v>
      </c>
      <c r="Z72" s="3" t="s">
        <v>46</v>
      </c>
      <c r="AA72" s="3" t="s">
        <v>121</v>
      </c>
      <c r="AB72" s="5" t="s">
        <v>2525</v>
      </c>
      <c r="AC72" s="3" t="s">
        <v>46</v>
      </c>
      <c r="AD72" s="3" t="s">
        <v>2525</v>
      </c>
      <c r="AE72" s="3" t="s">
        <v>176</v>
      </c>
      <c r="AF72" s="5" t="s">
        <v>315</v>
      </c>
      <c r="AG72" s="3" t="s">
        <v>184</v>
      </c>
      <c r="AH72" s="5" t="s">
        <v>4242</v>
      </c>
      <c r="AI72" s="3" t="s">
        <v>4253</v>
      </c>
      <c r="AK72" s="16">
        <f t="shared" si="5"/>
        <v>100.80000000000018</v>
      </c>
      <c r="AL72" t="str">
        <f t="shared" si="6"/>
        <v xml:space="preserve">  </v>
      </c>
      <c r="AN72" s="23">
        <f t="shared" si="7"/>
        <v>0.72184008305108971</v>
      </c>
      <c r="AQ72" s="25">
        <f t="shared" si="8"/>
        <v>0.2351964012942086</v>
      </c>
      <c r="AR72" s="41">
        <f t="shared" si="9"/>
        <v>4.2517657349233584</v>
      </c>
    </row>
    <row r="73" spans="1:44" x14ac:dyDescent="0.25">
      <c r="A73" s="3" t="s">
        <v>443</v>
      </c>
      <c r="B73" s="4" t="s">
        <v>487</v>
      </c>
      <c r="C73" s="3" t="s">
        <v>42</v>
      </c>
      <c r="D73" s="3" t="s">
        <v>426</v>
      </c>
      <c r="E73" s="3" t="s">
        <v>4254</v>
      </c>
      <c r="F73" s="3" t="s">
        <v>539</v>
      </c>
      <c r="G73" s="3" t="s">
        <v>111</v>
      </c>
      <c r="H73" s="5" t="s">
        <v>46</v>
      </c>
      <c r="I73" s="3" t="s">
        <v>47</v>
      </c>
      <c r="J73" s="3" t="s">
        <v>47</v>
      </c>
      <c r="K73" s="3" t="s">
        <v>143</v>
      </c>
      <c r="L73" s="5" t="s">
        <v>47</v>
      </c>
      <c r="M73" s="3" t="s">
        <v>2703</v>
      </c>
      <c r="N73" s="3" t="s">
        <v>80</v>
      </c>
      <c r="O73" s="3" t="s">
        <v>38</v>
      </c>
      <c r="P73" s="5" t="s">
        <v>48</v>
      </c>
      <c r="Q73" s="3" t="s">
        <v>40</v>
      </c>
      <c r="R73" s="3" t="s">
        <v>47</v>
      </c>
      <c r="S73" s="3" t="s">
        <v>50</v>
      </c>
      <c r="T73" s="5" t="s">
        <v>46</v>
      </c>
      <c r="U73" s="3" t="s">
        <v>2564</v>
      </c>
      <c r="V73" s="3" t="s">
        <v>80</v>
      </c>
      <c r="W73" s="3" t="s">
        <v>176</v>
      </c>
      <c r="X73" s="5" t="s">
        <v>2519</v>
      </c>
      <c r="Y73" s="3" t="s">
        <v>80</v>
      </c>
      <c r="Z73" s="3" t="s">
        <v>47</v>
      </c>
      <c r="AA73" s="3" t="s">
        <v>121</v>
      </c>
      <c r="AB73" s="5" t="s">
        <v>46</v>
      </c>
      <c r="AC73" s="3" t="s">
        <v>2525</v>
      </c>
      <c r="AD73" s="3" t="s">
        <v>46</v>
      </c>
      <c r="AE73" s="3" t="s">
        <v>97</v>
      </c>
      <c r="AF73" s="5" t="s">
        <v>3068</v>
      </c>
      <c r="AG73" s="3" t="s">
        <v>187</v>
      </c>
      <c r="AH73" s="5" t="s">
        <v>4255</v>
      </c>
      <c r="AI73" s="3" t="s">
        <v>4256</v>
      </c>
      <c r="AK73" s="16">
        <f t="shared" si="5"/>
        <v>-219.88999999999987</v>
      </c>
      <c r="AL73" t="str">
        <f t="shared" si="6"/>
        <v xml:space="preserve">  </v>
      </c>
      <c r="AN73" s="23">
        <f t="shared" si="7"/>
        <v>-1.6713087785483651</v>
      </c>
      <c r="AQ73" s="25">
        <f t="shared" si="8"/>
        <v>0.95266964830677703</v>
      </c>
      <c r="AR73" s="41">
        <f t="shared" si="9"/>
        <v>1.0496818091951867</v>
      </c>
    </row>
    <row r="74" spans="1:44" x14ac:dyDescent="0.25">
      <c r="A74" s="3" t="s">
        <v>795</v>
      </c>
      <c r="B74" s="4" t="s">
        <v>4257</v>
      </c>
      <c r="C74" s="3" t="s">
        <v>42</v>
      </c>
      <c r="D74" s="3" t="s">
        <v>422</v>
      </c>
      <c r="E74" s="3" t="s">
        <v>4258</v>
      </c>
      <c r="F74" s="3" t="s">
        <v>1010</v>
      </c>
      <c r="G74" s="3" t="s">
        <v>42</v>
      </c>
      <c r="H74" s="5" t="s">
        <v>47</v>
      </c>
      <c r="I74" s="3" t="s">
        <v>46</v>
      </c>
      <c r="J74" s="3" t="s">
        <v>47</v>
      </c>
      <c r="K74" s="3" t="s">
        <v>143</v>
      </c>
      <c r="L74" s="5" t="s">
        <v>46</v>
      </c>
      <c r="M74" s="3" t="s">
        <v>47</v>
      </c>
      <c r="N74" s="3" t="s">
        <v>46</v>
      </c>
      <c r="O74" s="3" t="s">
        <v>38</v>
      </c>
      <c r="P74" s="5" t="s">
        <v>48</v>
      </c>
      <c r="Q74" s="3" t="s">
        <v>40</v>
      </c>
      <c r="R74" s="3" t="s">
        <v>48</v>
      </c>
      <c r="S74" s="3" t="s">
        <v>424</v>
      </c>
      <c r="T74" s="5" t="s">
        <v>46</v>
      </c>
      <c r="U74" s="3" t="s">
        <v>47</v>
      </c>
      <c r="V74" s="3" t="s">
        <v>80</v>
      </c>
      <c r="W74" s="3" t="s">
        <v>176</v>
      </c>
      <c r="X74" s="5" t="s">
        <v>40</v>
      </c>
      <c r="Y74" s="3" t="s">
        <v>47</v>
      </c>
      <c r="Z74" s="3" t="s">
        <v>80</v>
      </c>
      <c r="AA74" s="3" t="s">
        <v>121</v>
      </c>
      <c r="AB74" s="5" t="s">
        <v>46</v>
      </c>
      <c r="AC74" s="3" t="s">
        <v>80</v>
      </c>
      <c r="AD74" s="3" t="s">
        <v>2525</v>
      </c>
      <c r="AE74" s="3" t="s">
        <v>176</v>
      </c>
      <c r="AF74" s="5" t="s">
        <v>2560</v>
      </c>
      <c r="AG74" s="3" t="s">
        <v>187</v>
      </c>
      <c r="AH74" s="5" t="s">
        <v>4259</v>
      </c>
      <c r="AI74" s="3" t="s">
        <v>4260</v>
      </c>
      <c r="AK74" s="16">
        <f t="shared" si="5"/>
        <v>-129.92000000000007</v>
      </c>
      <c r="AL74" t="str">
        <f t="shared" si="6"/>
        <v xml:space="preserve">  </v>
      </c>
      <c r="AN74" s="23">
        <f t="shared" si="7"/>
        <v>-0.99990772744573508</v>
      </c>
      <c r="AQ74" s="25">
        <f t="shared" si="8"/>
        <v>0.84132241778163774</v>
      </c>
      <c r="AR74" s="41">
        <f t="shared" si="9"/>
        <v>1.1886049615042429</v>
      </c>
    </row>
    <row r="75" spans="1:44" x14ac:dyDescent="0.25">
      <c r="A75" s="3" t="s">
        <v>4261</v>
      </c>
      <c r="B75" s="4" t="s">
        <v>4262</v>
      </c>
      <c r="C75" s="3" t="s">
        <v>42</v>
      </c>
      <c r="D75" s="3" t="s">
        <v>380</v>
      </c>
      <c r="E75" s="3" t="s">
        <v>4263</v>
      </c>
      <c r="F75" s="3" t="s">
        <v>1063</v>
      </c>
      <c r="G75" s="3" t="s">
        <v>42</v>
      </c>
      <c r="H75" s="5" t="s">
        <v>47</v>
      </c>
      <c r="I75" s="3" t="s">
        <v>80</v>
      </c>
      <c r="J75" s="3" t="s">
        <v>80</v>
      </c>
      <c r="K75" s="3" t="s">
        <v>143</v>
      </c>
      <c r="L75" s="5" t="s">
        <v>86</v>
      </c>
      <c r="M75" s="3" t="s">
        <v>47</v>
      </c>
      <c r="N75" s="3" t="s">
        <v>47</v>
      </c>
      <c r="O75" s="3" t="s">
        <v>38</v>
      </c>
      <c r="P75" s="5" t="s">
        <v>47</v>
      </c>
      <c r="Q75" s="3" t="s">
        <v>61</v>
      </c>
      <c r="R75" s="3" t="s">
        <v>47</v>
      </c>
      <c r="S75" s="3" t="s">
        <v>50</v>
      </c>
      <c r="T75" s="5" t="s">
        <v>46</v>
      </c>
      <c r="U75" s="3" t="s">
        <v>47</v>
      </c>
      <c r="V75" s="3" t="s">
        <v>80</v>
      </c>
      <c r="W75" s="3" t="s">
        <v>176</v>
      </c>
      <c r="X75" s="5" t="s">
        <v>61</v>
      </c>
      <c r="Y75" s="3" t="s">
        <v>47</v>
      </c>
      <c r="Z75" s="3" t="s">
        <v>46</v>
      </c>
      <c r="AA75" s="3" t="s">
        <v>121</v>
      </c>
      <c r="AB75" s="5" t="s">
        <v>2525</v>
      </c>
      <c r="AC75" s="3" t="s">
        <v>46</v>
      </c>
      <c r="AD75" s="3" t="s">
        <v>2525</v>
      </c>
      <c r="AE75" s="3" t="s">
        <v>176</v>
      </c>
      <c r="AF75" s="5" t="s">
        <v>122</v>
      </c>
      <c r="AG75" s="3" t="s">
        <v>184</v>
      </c>
      <c r="AH75" s="5" t="s">
        <v>4264</v>
      </c>
      <c r="AI75" s="3" t="s">
        <v>4265</v>
      </c>
      <c r="AK75" s="16">
        <f t="shared" si="5"/>
        <v>-129.45000000000005</v>
      </c>
      <c r="AL75" t="str">
        <f t="shared" si="6"/>
        <v xml:space="preserve">  </v>
      </c>
      <c r="AN75" s="23">
        <f t="shared" si="7"/>
        <v>-0.99640035283177208</v>
      </c>
      <c r="AQ75" s="25">
        <f t="shared" si="8"/>
        <v>0.84047216917566137</v>
      </c>
      <c r="AR75" s="41">
        <f t="shared" si="9"/>
        <v>1.1898073924099166</v>
      </c>
    </row>
    <row r="76" spans="1:44" x14ac:dyDescent="0.25">
      <c r="A76" s="3" t="s">
        <v>4261</v>
      </c>
      <c r="B76" s="4" t="s">
        <v>680</v>
      </c>
      <c r="C76" s="3" t="s">
        <v>42</v>
      </c>
      <c r="D76" s="3" t="s">
        <v>515</v>
      </c>
      <c r="E76" s="3" t="s">
        <v>4266</v>
      </c>
      <c r="F76" s="3" t="s">
        <v>195</v>
      </c>
      <c r="G76" s="3" t="s">
        <v>42</v>
      </c>
      <c r="H76" s="5" t="s">
        <v>47</v>
      </c>
      <c r="I76" s="3" t="s">
        <v>47</v>
      </c>
      <c r="J76" s="3" t="s">
        <v>47</v>
      </c>
      <c r="K76" s="3" t="s">
        <v>143</v>
      </c>
      <c r="L76" s="5" t="s">
        <v>86</v>
      </c>
      <c r="M76" s="3" t="s">
        <v>47</v>
      </c>
      <c r="N76" s="3" t="s">
        <v>47</v>
      </c>
      <c r="O76" s="3" t="s">
        <v>38</v>
      </c>
      <c r="P76" s="5" t="s">
        <v>47</v>
      </c>
      <c r="Q76" s="3" t="s">
        <v>61</v>
      </c>
      <c r="R76" s="3" t="s">
        <v>47</v>
      </c>
      <c r="S76" s="3" t="s">
        <v>50</v>
      </c>
      <c r="T76" s="5" t="s">
        <v>46</v>
      </c>
      <c r="U76" s="3" t="s">
        <v>47</v>
      </c>
      <c r="V76" s="3" t="s">
        <v>80</v>
      </c>
      <c r="W76" s="3" t="s">
        <v>176</v>
      </c>
      <c r="X76" s="5" t="s">
        <v>61</v>
      </c>
      <c r="Y76" s="3" t="s">
        <v>47</v>
      </c>
      <c r="Z76" s="3" t="s">
        <v>46</v>
      </c>
      <c r="AA76" s="3" t="s">
        <v>121</v>
      </c>
      <c r="AB76" s="5" t="s">
        <v>2525</v>
      </c>
      <c r="AC76" s="3" t="s">
        <v>46</v>
      </c>
      <c r="AD76" s="3" t="s">
        <v>2525</v>
      </c>
      <c r="AE76" s="3" t="s">
        <v>176</v>
      </c>
      <c r="AF76" s="5" t="s">
        <v>122</v>
      </c>
      <c r="AG76" s="3" t="s">
        <v>184</v>
      </c>
      <c r="AH76" s="5" t="s">
        <v>4264</v>
      </c>
      <c r="AI76" s="3" t="s">
        <v>4267</v>
      </c>
      <c r="AK76" s="16">
        <f t="shared" si="5"/>
        <v>238.73000000000002</v>
      </c>
      <c r="AL76" t="str">
        <f t="shared" si="6"/>
        <v xml:space="preserve">  </v>
      </c>
      <c r="AN76" s="23">
        <f t="shared" si="7"/>
        <v>1.7511425947615027</v>
      </c>
      <c r="AQ76" s="25">
        <f t="shared" si="8"/>
        <v>3.9960675364430154E-2</v>
      </c>
      <c r="AR76" s="41">
        <f t="shared" si="9"/>
        <v>25.024602083930773</v>
      </c>
    </row>
    <row r="77" spans="1:44" x14ac:dyDescent="0.25">
      <c r="A77" s="3" t="s">
        <v>4261</v>
      </c>
      <c r="B77" s="4" t="s">
        <v>646</v>
      </c>
      <c r="C77" s="3" t="s">
        <v>42</v>
      </c>
      <c r="D77" s="3" t="s">
        <v>426</v>
      </c>
      <c r="E77" s="3" t="s">
        <v>4268</v>
      </c>
      <c r="F77" s="3" t="s">
        <v>523</v>
      </c>
      <c r="G77" s="3" t="s">
        <v>42</v>
      </c>
      <c r="H77" s="5" t="s">
        <v>47</v>
      </c>
      <c r="I77" s="3" t="s">
        <v>80</v>
      </c>
      <c r="J77" s="3" t="s">
        <v>47</v>
      </c>
      <c r="K77" s="3" t="s">
        <v>143</v>
      </c>
      <c r="L77" s="5" t="s">
        <v>86</v>
      </c>
      <c r="M77" s="3" t="s">
        <v>47</v>
      </c>
      <c r="N77" s="3" t="s">
        <v>47</v>
      </c>
      <c r="O77" s="3" t="s">
        <v>38</v>
      </c>
      <c r="P77" s="5" t="s">
        <v>47</v>
      </c>
      <c r="Q77" s="3" t="s">
        <v>61</v>
      </c>
      <c r="R77" s="3" t="s">
        <v>47</v>
      </c>
      <c r="S77" s="3" t="s">
        <v>50</v>
      </c>
      <c r="T77" s="5" t="s">
        <v>46</v>
      </c>
      <c r="U77" s="3" t="s">
        <v>47</v>
      </c>
      <c r="V77" s="3" t="s">
        <v>80</v>
      </c>
      <c r="W77" s="3" t="s">
        <v>176</v>
      </c>
      <c r="X77" s="5" t="s">
        <v>61</v>
      </c>
      <c r="Y77" s="3" t="s">
        <v>47</v>
      </c>
      <c r="Z77" s="3" t="s">
        <v>46</v>
      </c>
      <c r="AA77" s="3" t="s">
        <v>121</v>
      </c>
      <c r="AB77" s="5" t="s">
        <v>2525</v>
      </c>
      <c r="AC77" s="3" t="s">
        <v>46</v>
      </c>
      <c r="AD77" s="3" t="s">
        <v>2525</v>
      </c>
      <c r="AE77" s="3" t="s">
        <v>176</v>
      </c>
      <c r="AF77" s="5" t="s">
        <v>122</v>
      </c>
      <c r="AG77" s="3" t="s">
        <v>184</v>
      </c>
      <c r="AH77" s="5" t="s">
        <v>4264</v>
      </c>
      <c r="AI77" s="3" t="s">
        <v>4269</v>
      </c>
      <c r="AK77" s="16">
        <f t="shared" si="5"/>
        <v>177.63000000000011</v>
      </c>
      <c r="AL77" t="str">
        <f t="shared" si="6"/>
        <v xml:space="preserve">  </v>
      </c>
      <c r="AN77" s="23">
        <f t="shared" si="7"/>
        <v>1.2951838949463339</v>
      </c>
      <c r="AQ77" s="25">
        <f t="shared" si="8"/>
        <v>9.7628399589448689E-2</v>
      </c>
      <c r="AR77" s="41">
        <f t="shared" si="9"/>
        <v>10.242921160289882</v>
      </c>
    </row>
    <row r="78" spans="1:44" x14ac:dyDescent="0.25">
      <c r="A78" s="3" t="s">
        <v>4261</v>
      </c>
      <c r="B78" s="4" t="s">
        <v>2497</v>
      </c>
      <c r="C78" s="3" t="s">
        <v>42</v>
      </c>
      <c r="D78" s="3" t="s">
        <v>59</v>
      </c>
      <c r="E78" s="3" t="s">
        <v>4270</v>
      </c>
      <c r="F78" s="3" t="s">
        <v>340</v>
      </c>
      <c r="G78" s="3" t="s">
        <v>111</v>
      </c>
      <c r="H78" s="5" t="s">
        <v>47</v>
      </c>
      <c r="I78" s="3" t="s">
        <v>47</v>
      </c>
      <c r="J78" s="3" t="s">
        <v>47</v>
      </c>
      <c r="K78" s="3" t="s">
        <v>143</v>
      </c>
      <c r="L78" s="5" t="s">
        <v>86</v>
      </c>
      <c r="M78" s="3" t="s">
        <v>47</v>
      </c>
      <c r="N78" s="3" t="s">
        <v>47</v>
      </c>
      <c r="O78" s="3" t="s">
        <v>38</v>
      </c>
      <c r="P78" s="5" t="s">
        <v>47</v>
      </c>
      <c r="Q78" s="3" t="s">
        <v>61</v>
      </c>
      <c r="R78" s="3" t="s">
        <v>47</v>
      </c>
      <c r="S78" s="3" t="s">
        <v>50</v>
      </c>
      <c r="T78" s="5" t="s">
        <v>46</v>
      </c>
      <c r="U78" s="3" t="s">
        <v>47</v>
      </c>
      <c r="V78" s="3" t="s">
        <v>80</v>
      </c>
      <c r="W78" s="3" t="s">
        <v>176</v>
      </c>
      <c r="X78" s="5" t="s">
        <v>61</v>
      </c>
      <c r="Y78" s="3" t="s">
        <v>47</v>
      </c>
      <c r="Z78" s="3" t="s">
        <v>46</v>
      </c>
      <c r="AA78" s="3" t="s">
        <v>121</v>
      </c>
      <c r="AB78" s="5" t="s">
        <v>2525</v>
      </c>
      <c r="AC78" s="3" t="s">
        <v>46</v>
      </c>
      <c r="AD78" s="3" t="s">
        <v>2525</v>
      </c>
      <c r="AE78" s="3" t="s">
        <v>176</v>
      </c>
      <c r="AF78" s="5" t="s">
        <v>122</v>
      </c>
      <c r="AG78" s="3" t="s">
        <v>184</v>
      </c>
      <c r="AH78" s="5" t="s">
        <v>4264</v>
      </c>
      <c r="AI78" s="3" t="s">
        <v>4271</v>
      </c>
      <c r="AK78" s="16">
        <f t="shared" si="5"/>
        <v>-376.33999999999992</v>
      </c>
      <c r="AL78" t="str">
        <f t="shared" si="6"/>
        <v xml:space="preserve">  </v>
      </c>
      <c r="AN78" s="23">
        <f t="shared" si="7"/>
        <v>-2.8388167750472726</v>
      </c>
      <c r="AQ78" s="25">
        <f t="shared" si="8"/>
        <v>0.99773594252934072</v>
      </c>
      <c r="AR78" s="41">
        <f t="shared" si="9"/>
        <v>1.0022691950586842</v>
      </c>
    </row>
    <row r="79" spans="1:44" x14ac:dyDescent="0.25">
      <c r="A79" s="3" t="s">
        <v>91</v>
      </c>
      <c r="B79" s="4" t="s">
        <v>6484</v>
      </c>
      <c r="C79" s="3" t="s">
        <v>58</v>
      </c>
      <c r="D79" s="3" t="s">
        <v>1147</v>
      </c>
      <c r="E79" s="3" t="s">
        <v>4272</v>
      </c>
      <c r="F79" s="3" t="s">
        <v>827</v>
      </c>
      <c r="G79" s="3" t="s">
        <v>42</v>
      </c>
      <c r="H79" s="5" t="s">
        <v>46</v>
      </c>
      <c r="I79" s="3" t="s">
        <v>47</v>
      </c>
      <c r="J79" s="3" t="s">
        <v>47</v>
      </c>
      <c r="K79" s="3" t="s">
        <v>143</v>
      </c>
      <c r="L79" s="5" t="s">
        <v>61</v>
      </c>
      <c r="M79" s="3" t="s">
        <v>4273</v>
      </c>
      <c r="N79" s="3" t="s">
        <v>47</v>
      </c>
      <c r="O79" s="3" t="s">
        <v>38</v>
      </c>
      <c r="P79" s="5" t="s">
        <v>48</v>
      </c>
      <c r="Q79" s="3" t="s">
        <v>61</v>
      </c>
      <c r="R79" s="3" t="s">
        <v>46</v>
      </c>
      <c r="S79" s="3" t="s">
        <v>539</v>
      </c>
      <c r="T79" s="5" t="s">
        <v>46</v>
      </c>
      <c r="U79" s="3" t="s">
        <v>47</v>
      </c>
      <c r="V79" s="3" t="s">
        <v>80</v>
      </c>
      <c r="W79" s="3" t="s">
        <v>176</v>
      </c>
      <c r="X79" s="5" t="s">
        <v>80</v>
      </c>
      <c r="Y79" s="3" t="s">
        <v>47</v>
      </c>
      <c r="Z79" s="3" t="s">
        <v>47</v>
      </c>
      <c r="AA79" s="3" t="s">
        <v>121</v>
      </c>
      <c r="AB79" s="5" t="s">
        <v>80</v>
      </c>
      <c r="AC79" s="3" t="s">
        <v>80</v>
      </c>
      <c r="AD79" s="3" t="s">
        <v>2525</v>
      </c>
      <c r="AE79" s="3" t="s">
        <v>176</v>
      </c>
      <c r="AF79" s="5" t="s">
        <v>4274</v>
      </c>
      <c r="AG79" s="3" t="s">
        <v>1291</v>
      </c>
      <c r="AH79" s="5" t="s">
        <v>4275</v>
      </c>
      <c r="AI79" s="3" t="s">
        <v>4276</v>
      </c>
      <c r="AK79" s="16">
        <f t="shared" si="5"/>
        <v>-117.82999999999993</v>
      </c>
      <c r="AL79" t="str">
        <f t="shared" si="6"/>
        <v xml:space="preserve">  </v>
      </c>
      <c r="AN79" s="23">
        <f t="shared" si="7"/>
        <v>-0.90968611237592378</v>
      </c>
      <c r="AQ79" s="25">
        <f t="shared" si="8"/>
        <v>0.818505964874509</v>
      </c>
      <c r="AR79" s="41">
        <f t="shared" si="9"/>
        <v>1.2217381948503174</v>
      </c>
    </row>
    <row r="80" spans="1:44" x14ac:dyDescent="0.25">
      <c r="A80" s="3" t="s">
        <v>124</v>
      </c>
      <c r="B80" s="4" t="s">
        <v>3066</v>
      </c>
      <c r="C80" s="3" t="s">
        <v>42</v>
      </c>
      <c r="D80" s="3" t="s">
        <v>422</v>
      </c>
      <c r="E80" s="3" t="s">
        <v>4277</v>
      </c>
      <c r="F80" s="3" t="s">
        <v>814</v>
      </c>
      <c r="G80" s="3" t="s">
        <v>42</v>
      </c>
      <c r="H80" s="5" t="s">
        <v>47</v>
      </c>
      <c r="I80" s="3" t="s">
        <v>46</v>
      </c>
      <c r="J80" s="3" t="s">
        <v>46</v>
      </c>
      <c r="K80" s="3" t="s">
        <v>143</v>
      </c>
      <c r="L80" s="5" t="s">
        <v>86</v>
      </c>
      <c r="M80" s="3" t="s">
        <v>47</v>
      </c>
      <c r="N80" s="3" t="s">
        <v>80</v>
      </c>
      <c r="O80" s="3" t="s">
        <v>38</v>
      </c>
      <c r="P80" s="5" t="s">
        <v>47</v>
      </c>
      <c r="Q80" s="3" t="s">
        <v>40</v>
      </c>
      <c r="R80" s="3" t="s">
        <v>47</v>
      </c>
      <c r="S80" s="3" t="s">
        <v>571</v>
      </c>
      <c r="T80" s="5" t="s">
        <v>2523</v>
      </c>
      <c r="U80" s="3" t="s">
        <v>46</v>
      </c>
      <c r="V80" s="3" t="s">
        <v>80</v>
      </c>
      <c r="W80" s="3" t="s">
        <v>176</v>
      </c>
      <c r="X80" s="5" t="s">
        <v>80</v>
      </c>
      <c r="Y80" s="3" t="s">
        <v>47</v>
      </c>
      <c r="Z80" s="3" t="s">
        <v>47</v>
      </c>
      <c r="AA80" s="3" t="s">
        <v>121</v>
      </c>
      <c r="AB80" s="5" t="s">
        <v>46</v>
      </c>
      <c r="AC80" s="3" t="s">
        <v>80</v>
      </c>
      <c r="AD80" s="3" t="s">
        <v>80</v>
      </c>
      <c r="AE80" s="3" t="s">
        <v>176</v>
      </c>
      <c r="AF80" s="5" t="s">
        <v>4278</v>
      </c>
      <c r="AG80" s="3" t="s">
        <v>567</v>
      </c>
      <c r="AH80" s="5" t="s">
        <v>4279</v>
      </c>
      <c r="AI80" s="3" t="s">
        <v>4280</v>
      </c>
      <c r="AK80" s="16">
        <f t="shared" si="5"/>
        <v>-217.58999999999992</v>
      </c>
      <c r="AL80" t="str">
        <f t="shared" si="6"/>
        <v xml:space="preserve">  </v>
      </c>
      <c r="AN80" s="23">
        <f t="shared" si="7"/>
        <v>-1.6541450304374836</v>
      </c>
      <c r="AQ80" s="25">
        <f t="shared" si="8"/>
        <v>0.95095097572307752</v>
      </c>
      <c r="AR80" s="41">
        <f t="shared" si="9"/>
        <v>1.0515789199749512</v>
      </c>
    </row>
    <row r="81" spans="1:44" x14ac:dyDescent="0.25">
      <c r="A81" s="3" t="s">
        <v>263</v>
      </c>
      <c r="B81" s="4" t="s">
        <v>105</v>
      </c>
      <c r="C81" s="3" t="s">
        <v>42</v>
      </c>
      <c r="D81" s="3" t="s">
        <v>55</v>
      </c>
      <c r="E81" s="3" t="s">
        <v>4281</v>
      </c>
      <c r="F81" s="3" t="s">
        <v>863</v>
      </c>
      <c r="G81" s="3" t="s">
        <v>42</v>
      </c>
      <c r="H81" s="5" t="s">
        <v>47</v>
      </c>
      <c r="I81" s="3" t="s">
        <v>46</v>
      </c>
      <c r="J81" s="3" t="s">
        <v>47</v>
      </c>
      <c r="K81" s="3" t="s">
        <v>143</v>
      </c>
      <c r="L81" s="5" t="s">
        <v>80</v>
      </c>
      <c r="M81" s="3" t="s">
        <v>2524</v>
      </c>
      <c r="N81" s="3" t="s">
        <v>2519</v>
      </c>
      <c r="O81" s="3" t="s">
        <v>38</v>
      </c>
      <c r="P81" s="5" t="s">
        <v>47</v>
      </c>
      <c r="Q81" s="3" t="s">
        <v>40</v>
      </c>
      <c r="R81" s="3" t="s">
        <v>48</v>
      </c>
      <c r="S81" s="3" t="s">
        <v>368</v>
      </c>
      <c r="T81" s="5" t="s">
        <v>46</v>
      </c>
      <c r="U81" s="3" t="s">
        <v>47</v>
      </c>
      <c r="V81" s="3" t="s">
        <v>80</v>
      </c>
      <c r="W81" s="3" t="s">
        <v>176</v>
      </c>
      <c r="X81" s="5" t="s">
        <v>47</v>
      </c>
      <c r="Y81" s="3" t="s">
        <v>47</v>
      </c>
      <c r="Z81" s="3" t="s">
        <v>47</v>
      </c>
      <c r="AA81" s="3" t="s">
        <v>121</v>
      </c>
      <c r="AB81" s="5" t="s">
        <v>46</v>
      </c>
      <c r="AC81" s="3" t="s">
        <v>80</v>
      </c>
      <c r="AD81" s="3" t="s">
        <v>2525</v>
      </c>
      <c r="AE81" s="3" t="s">
        <v>176</v>
      </c>
      <c r="AF81" s="5" t="s">
        <v>2894</v>
      </c>
      <c r="AG81" s="3" t="s">
        <v>215</v>
      </c>
      <c r="AH81" s="5" t="s">
        <v>4282</v>
      </c>
      <c r="AI81" s="3" t="s">
        <v>4283</v>
      </c>
      <c r="AK81" s="16">
        <f t="shared" si="5"/>
        <v>-167.04999999999973</v>
      </c>
      <c r="AL81" t="str">
        <f t="shared" si="6"/>
        <v xml:space="preserve">  </v>
      </c>
      <c r="AN81" s="23">
        <f t="shared" si="7"/>
        <v>-1.276990321948797</v>
      </c>
      <c r="AQ81" s="25">
        <f t="shared" si="8"/>
        <v>0.89919716795831661</v>
      </c>
      <c r="AR81" s="41">
        <f t="shared" si="9"/>
        <v>1.1121031467109295</v>
      </c>
    </row>
    <row r="82" spans="1:44" x14ac:dyDescent="0.25">
      <c r="A82" s="3" t="s">
        <v>212</v>
      </c>
      <c r="B82" s="4" t="s">
        <v>2100</v>
      </c>
      <c r="C82" s="3" t="s">
        <v>42</v>
      </c>
      <c r="D82" s="3" t="s">
        <v>422</v>
      </c>
      <c r="E82" s="3" t="s">
        <v>4284</v>
      </c>
      <c r="F82" s="3" t="s">
        <v>1707</v>
      </c>
      <c r="G82" s="3" t="s">
        <v>42</v>
      </c>
      <c r="H82" s="5" t="s">
        <v>47</v>
      </c>
      <c r="I82" s="3" t="s">
        <v>47</v>
      </c>
      <c r="J82" s="3" t="s">
        <v>47</v>
      </c>
      <c r="K82" s="3" t="s">
        <v>143</v>
      </c>
      <c r="L82" s="5" t="s">
        <v>47</v>
      </c>
      <c r="M82" s="3" t="s">
        <v>47</v>
      </c>
      <c r="N82" s="3" t="s">
        <v>48</v>
      </c>
      <c r="O82" s="3" t="s">
        <v>38</v>
      </c>
      <c r="P82" s="5" t="s">
        <v>48</v>
      </c>
      <c r="Q82" s="3" t="s">
        <v>47</v>
      </c>
      <c r="R82" s="3" t="s">
        <v>48</v>
      </c>
      <c r="S82" s="3" t="s">
        <v>50</v>
      </c>
      <c r="T82" s="5" t="s">
        <v>46</v>
      </c>
      <c r="U82" s="3" t="s">
        <v>47</v>
      </c>
      <c r="V82" s="3" t="s">
        <v>80</v>
      </c>
      <c r="W82" s="3" t="s">
        <v>176</v>
      </c>
      <c r="X82" s="5" t="s">
        <v>80</v>
      </c>
      <c r="Y82" s="3" t="s">
        <v>47</v>
      </c>
      <c r="Z82" s="3" t="s">
        <v>47</v>
      </c>
      <c r="AA82" s="3" t="s">
        <v>121</v>
      </c>
      <c r="AB82" s="5" t="s">
        <v>46</v>
      </c>
      <c r="AC82" s="3" t="s">
        <v>46</v>
      </c>
      <c r="AD82" s="3" t="s">
        <v>46</v>
      </c>
      <c r="AE82" s="3" t="s">
        <v>67</v>
      </c>
      <c r="AF82" s="5" t="s">
        <v>261</v>
      </c>
      <c r="AG82" s="3" t="s">
        <v>567</v>
      </c>
      <c r="AH82" s="5" t="s">
        <v>4285</v>
      </c>
      <c r="AI82" s="3" t="s">
        <v>4286</v>
      </c>
      <c r="AK82" s="16">
        <f t="shared" si="5"/>
        <v>-140.90999999999985</v>
      </c>
      <c r="AL82" t="str">
        <f t="shared" si="6"/>
        <v xml:space="preserve">  </v>
      </c>
      <c r="AN82" s="23">
        <f t="shared" si="7"/>
        <v>-1.0819205934190348</v>
      </c>
      <c r="AQ82" s="25">
        <f t="shared" si="8"/>
        <v>0.86035609329911067</v>
      </c>
      <c r="AR82" s="41">
        <f t="shared" si="9"/>
        <v>1.1623094295356386</v>
      </c>
    </row>
    <row r="83" spans="1:44" x14ac:dyDescent="0.25">
      <c r="A83" s="3" t="s">
        <v>60</v>
      </c>
      <c r="B83" s="4" t="s">
        <v>1025</v>
      </c>
      <c r="C83" s="3" t="s">
        <v>58</v>
      </c>
      <c r="D83" s="3" t="s">
        <v>422</v>
      </c>
      <c r="E83" s="3" t="s">
        <v>4287</v>
      </c>
      <c r="F83" s="3" t="s">
        <v>607</v>
      </c>
      <c r="G83" s="3" t="s">
        <v>42</v>
      </c>
      <c r="H83" s="5" t="s">
        <v>47</v>
      </c>
      <c r="I83" s="3" t="s">
        <v>47</v>
      </c>
      <c r="J83" s="3" t="s">
        <v>47</v>
      </c>
      <c r="K83" s="3" t="s">
        <v>143</v>
      </c>
      <c r="L83" s="5" t="s">
        <v>46</v>
      </c>
      <c r="M83" s="3" t="s">
        <v>80</v>
      </c>
      <c r="N83" s="3" t="s">
        <v>47</v>
      </c>
      <c r="O83" s="3" t="s">
        <v>38</v>
      </c>
      <c r="P83" s="5" t="s">
        <v>48</v>
      </c>
      <c r="Q83" s="3" t="s">
        <v>86</v>
      </c>
      <c r="R83" s="3" t="s">
        <v>47</v>
      </c>
      <c r="S83" s="3" t="s">
        <v>85</v>
      </c>
      <c r="T83" s="5" t="s">
        <v>46</v>
      </c>
      <c r="U83" s="3" t="s">
        <v>47</v>
      </c>
      <c r="V83" s="3" t="s">
        <v>80</v>
      </c>
      <c r="W83" s="3" t="s">
        <v>176</v>
      </c>
      <c r="X83" s="5" t="s">
        <v>48</v>
      </c>
      <c r="Y83" s="3" t="s">
        <v>80</v>
      </c>
      <c r="Z83" s="3" t="s">
        <v>47</v>
      </c>
      <c r="AA83" s="3" t="s">
        <v>795</v>
      </c>
      <c r="AB83" s="5" t="s">
        <v>46</v>
      </c>
      <c r="AC83" s="3" t="s">
        <v>2525</v>
      </c>
      <c r="AD83" s="3" t="s">
        <v>80</v>
      </c>
      <c r="AE83" s="3" t="s">
        <v>176</v>
      </c>
      <c r="AF83" s="5" t="s">
        <v>2919</v>
      </c>
      <c r="AG83" s="3" t="s">
        <v>451</v>
      </c>
      <c r="AH83" s="5" t="s">
        <v>4288</v>
      </c>
      <c r="AI83" s="3" t="s">
        <v>4289</v>
      </c>
      <c r="AK83" s="16">
        <f t="shared" si="5"/>
        <v>-210.41000000000008</v>
      </c>
      <c r="AL83" t="str">
        <f t="shared" si="6"/>
        <v xml:space="preserve">  </v>
      </c>
      <c r="AN83" s="23">
        <f t="shared" si="7"/>
        <v>-1.6005642863348184</v>
      </c>
      <c r="AQ83" s="25">
        <f t="shared" si="8"/>
        <v>0.94526327116143349</v>
      </c>
      <c r="AR83" s="41">
        <f t="shared" si="9"/>
        <v>1.0579063320330981</v>
      </c>
    </row>
    <row r="84" spans="1:44" x14ac:dyDescent="0.25">
      <c r="A84" s="3" t="s">
        <v>121</v>
      </c>
      <c r="B84" s="4" t="s">
        <v>895</v>
      </c>
      <c r="C84" s="3" t="s">
        <v>42</v>
      </c>
      <c r="D84" s="3" t="s">
        <v>422</v>
      </c>
      <c r="E84" s="3" t="s">
        <v>4290</v>
      </c>
      <c r="F84" s="3" t="s">
        <v>318</v>
      </c>
      <c r="G84" s="3" t="s">
        <v>42</v>
      </c>
      <c r="H84" s="5" t="s">
        <v>47</v>
      </c>
      <c r="I84" s="3" t="s">
        <v>47</v>
      </c>
      <c r="J84" s="3" t="s">
        <v>47</v>
      </c>
      <c r="K84" s="3" t="s">
        <v>143</v>
      </c>
      <c r="L84" s="5" t="s">
        <v>86</v>
      </c>
      <c r="M84" s="3" t="s">
        <v>4166</v>
      </c>
      <c r="N84" s="3" t="s">
        <v>47</v>
      </c>
      <c r="O84" s="3" t="s">
        <v>38</v>
      </c>
      <c r="P84" s="5" t="s">
        <v>47</v>
      </c>
      <c r="Q84" s="3" t="s">
        <v>47</v>
      </c>
      <c r="R84" s="3" t="s">
        <v>48</v>
      </c>
      <c r="S84" s="3" t="s">
        <v>235</v>
      </c>
      <c r="T84" s="5" t="s">
        <v>46</v>
      </c>
      <c r="U84" s="3" t="s">
        <v>2525</v>
      </c>
      <c r="V84" s="3" t="s">
        <v>2518</v>
      </c>
      <c r="W84" s="3" t="s">
        <v>176</v>
      </c>
      <c r="X84" s="5" t="s">
        <v>47</v>
      </c>
      <c r="Y84" s="3" t="s">
        <v>47</v>
      </c>
      <c r="Z84" s="3" t="s">
        <v>47</v>
      </c>
      <c r="AA84" s="3" t="s">
        <v>121</v>
      </c>
      <c r="AB84" s="5" t="s">
        <v>46</v>
      </c>
      <c r="AC84" s="3" t="s">
        <v>80</v>
      </c>
      <c r="AD84" s="3" t="s">
        <v>80</v>
      </c>
      <c r="AE84" s="3" t="s">
        <v>176</v>
      </c>
      <c r="AF84" s="5" t="s">
        <v>2926</v>
      </c>
      <c r="AG84" s="3" t="s">
        <v>237</v>
      </c>
      <c r="AH84" s="5" t="s">
        <v>4291</v>
      </c>
      <c r="AI84" s="3" t="s">
        <v>4292</v>
      </c>
      <c r="AK84" s="16">
        <f t="shared" si="5"/>
        <v>-141.39999999999986</v>
      </c>
      <c r="AL84" t="str">
        <f t="shared" si="6"/>
        <v xml:space="preserve">  </v>
      </c>
      <c r="AN84" s="23">
        <f t="shared" si="7"/>
        <v>-1.0855772180165706</v>
      </c>
      <c r="AQ84" s="25">
        <f t="shared" si="8"/>
        <v>0.86116695821750189</v>
      </c>
      <c r="AR84" s="41">
        <f t="shared" si="9"/>
        <v>1.1612150123245133</v>
      </c>
    </row>
    <row r="85" spans="1:44" x14ac:dyDescent="0.25">
      <c r="A85" s="3" t="s">
        <v>399</v>
      </c>
      <c r="B85" s="4" t="s">
        <v>1526</v>
      </c>
      <c r="C85" s="3" t="s">
        <v>42</v>
      </c>
      <c r="D85" s="3" t="s">
        <v>426</v>
      </c>
      <c r="E85" s="3" t="s">
        <v>4293</v>
      </c>
      <c r="F85" s="3" t="s">
        <v>1557</v>
      </c>
      <c r="G85" s="3" t="s">
        <v>42</v>
      </c>
      <c r="H85" s="5" t="s">
        <v>47</v>
      </c>
      <c r="I85" s="3" t="s">
        <v>47</v>
      </c>
      <c r="J85" s="3" t="s">
        <v>47</v>
      </c>
      <c r="K85" s="3" t="s">
        <v>143</v>
      </c>
      <c r="L85" s="5" t="s">
        <v>80</v>
      </c>
      <c r="M85" s="3" t="s">
        <v>80</v>
      </c>
      <c r="N85" s="3" t="s">
        <v>61</v>
      </c>
      <c r="O85" s="3" t="s">
        <v>38</v>
      </c>
      <c r="P85" s="5" t="s">
        <v>48</v>
      </c>
      <c r="Q85" s="3" t="s">
        <v>86</v>
      </c>
      <c r="R85" s="3" t="s">
        <v>47</v>
      </c>
      <c r="S85" s="3" t="s">
        <v>258</v>
      </c>
      <c r="T85" s="5" t="s">
        <v>46</v>
      </c>
      <c r="U85" s="3" t="s">
        <v>47</v>
      </c>
      <c r="V85" s="3" t="s">
        <v>80</v>
      </c>
      <c r="W85" s="3" t="s">
        <v>176</v>
      </c>
      <c r="X85" s="5" t="s">
        <v>80</v>
      </c>
      <c r="Y85" s="3" t="s">
        <v>80</v>
      </c>
      <c r="Z85" s="3" t="s">
        <v>4273</v>
      </c>
      <c r="AA85" s="3" t="s">
        <v>60</v>
      </c>
      <c r="AB85" s="5" t="s">
        <v>80</v>
      </c>
      <c r="AC85" s="3" t="s">
        <v>46</v>
      </c>
      <c r="AD85" s="3" t="s">
        <v>80</v>
      </c>
      <c r="AE85" s="3" t="s">
        <v>176</v>
      </c>
      <c r="AF85" s="5" t="s">
        <v>4294</v>
      </c>
      <c r="AG85" s="3" t="s">
        <v>1291</v>
      </c>
      <c r="AH85" s="5" t="s">
        <v>4295</v>
      </c>
      <c r="AI85" s="3" t="s">
        <v>4296</v>
      </c>
      <c r="AK85" s="16">
        <f t="shared" si="5"/>
        <v>-241.72999999999979</v>
      </c>
      <c r="AL85" t="str">
        <f t="shared" si="6"/>
        <v xml:space="preserve">  </v>
      </c>
      <c r="AN85" s="23">
        <f t="shared" si="7"/>
        <v>-1.8342897606099571</v>
      </c>
      <c r="AQ85" s="25">
        <f t="shared" si="8"/>
        <v>0.96669450335287854</v>
      </c>
      <c r="AR85" s="41">
        <f t="shared" si="9"/>
        <v>1.0344529699213194</v>
      </c>
    </row>
    <row r="86" spans="1:44" x14ac:dyDescent="0.25">
      <c r="A86" s="3" t="s">
        <v>583</v>
      </c>
      <c r="B86" s="4" t="s">
        <v>4297</v>
      </c>
      <c r="C86" s="3" t="s">
        <v>63</v>
      </c>
      <c r="D86" s="3" t="s">
        <v>1147</v>
      </c>
      <c r="E86" s="3" t="s">
        <v>4298</v>
      </c>
      <c r="F86" s="3" t="s">
        <v>1149</v>
      </c>
      <c r="G86" s="3" t="s">
        <v>42</v>
      </c>
      <c r="H86" s="5" t="s">
        <v>47</v>
      </c>
      <c r="I86" s="3" t="s">
        <v>47</v>
      </c>
      <c r="J86" s="3" t="s">
        <v>47</v>
      </c>
      <c r="K86" s="3" t="s">
        <v>143</v>
      </c>
      <c r="L86" s="5" t="s">
        <v>47</v>
      </c>
      <c r="M86" s="3" t="s">
        <v>47</v>
      </c>
      <c r="N86" s="3" t="s">
        <v>48</v>
      </c>
      <c r="O86" s="3" t="s">
        <v>38</v>
      </c>
      <c r="P86" s="5" t="s">
        <v>46</v>
      </c>
      <c r="Q86" s="3" t="s">
        <v>40</v>
      </c>
      <c r="R86" s="3" t="s">
        <v>80</v>
      </c>
      <c r="S86" s="3" t="s">
        <v>571</v>
      </c>
      <c r="T86" s="5" t="s">
        <v>2525</v>
      </c>
      <c r="U86" s="3" t="s">
        <v>47</v>
      </c>
      <c r="V86" s="3" t="s">
        <v>80</v>
      </c>
      <c r="W86" s="3" t="s">
        <v>176</v>
      </c>
      <c r="X86" s="5" t="s">
        <v>80</v>
      </c>
      <c r="Y86" s="3" t="s">
        <v>47</v>
      </c>
      <c r="Z86" s="3" t="s">
        <v>2518</v>
      </c>
      <c r="AA86" s="3" t="s">
        <v>121</v>
      </c>
      <c r="AB86" s="5" t="s">
        <v>46</v>
      </c>
      <c r="AC86" s="3" t="s">
        <v>80</v>
      </c>
      <c r="AD86" s="3" t="s">
        <v>80</v>
      </c>
      <c r="AE86" s="3" t="s">
        <v>176</v>
      </c>
      <c r="AF86" s="5" t="s">
        <v>138</v>
      </c>
      <c r="AG86" s="3" t="s">
        <v>567</v>
      </c>
      <c r="AH86" s="5" t="s">
        <v>4299</v>
      </c>
      <c r="AI86" s="3" t="s">
        <v>3364</v>
      </c>
      <c r="AK86" s="16">
        <f t="shared" si="5"/>
        <v>-83.379999999999882</v>
      </c>
      <c r="AL86" t="str">
        <f t="shared" si="6"/>
        <v xml:space="preserve">  </v>
      </c>
      <c r="AN86" s="23">
        <f t="shared" si="7"/>
        <v>-0.65260301567162582</v>
      </c>
      <c r="AQ86" s="25">
        <f t="shared" si="8"/>
        <v>0.74299387954336304</v>
      </c>
      <c r="AR86" s="41">
        <f t="shared" si="9"/>
        <v>1.3459061070793619</v>
      </c>
    </row>
    <row r="87" spans="1:44" x14ac:dyDescent="0.25">
      <c r="A87" s="3" t="s">
        <v>101</v>
      </c>
      <c r="B87" s="4" t="s">
        <v>4300</v>
      </c>
      <c r="C87" s="3" t="s">
        <v>63</v>
      </c>
      <c r="D87" s="3" t="s">
        <v>115</v>
      </c>
      <c r="E87" s="3" t="s">
        <v>4301</v>
      </c>
      <c r="F87" s="3" t="s">
        <v>1234</v>
      </c>
      <c r="G87" s="3" t="s">
        <v>42</v>
      </c>
      <c r="H87" s="5" t="s">
        <v>46</v>
      </c>
      <c r="I87" s="3" t="s">
        <v>47</v>
      </c>
      <c r="J87" s="3" t="s">
        <v>47</v>
      </c>
      <c r="K87" s="3" t="s">
        <v>143</v>
      </c>
      <c r="L87" s="5" t="s">
        <v>47</v>
      </c>
      <c r="M87" s="3" t="s">
        <v>80</v>
      </c>
      <c r="N87" s="3" t="s">
        <v>80</v>
      </c>
      <c r="O87" s="3" t="s">
        <v>38</v>
      </c>
      <c r="P87" s="5" t="s">
        <v>47</v>
      </c>
      <c r="Q87" s="3" t="s">
        <v>80</v>
      </c>
      <c r="R87" s="3" t="s">
        <v>80</v>
      </c>
      <c r="S87" s="3" t="s">
        <v>50</v>
      </c>
      <c r="T87" s="5" t="s">
        <v>47</v>
      </c>
      <c r="U87" s="3" t="s">
        <v>80</v>
      </c>
      <c r="V87" s="3" t="s">
        <v>80</v>
      </c>
      <c r="W87" s="3" t="s">
        <v>176</v>
      </c>
      <c r="X87" s="5" t="s">
        <v>2525</v>
      </c>
      <c r="Y87" s="3" t="s">
        <v>80</v>
      </c>
      <c r="Z87" s="3" t="s">
        <v>80</v>
      </c>
      <c r="AA87" s="3" t="s">
        <v>121</v>
      </c>
      <c r="AB87" s="5" t="s">
        <v>2525</v>
      </c>
      <c r="AC87" s="3" t="s">
        <v>80</v>
      </c>
      <c r="AD87" s="3" t="s">
        <v>80</v>
      </c>
      <c r="AE87" s="3" t="s">
        <v>81</v>
      </c>
      <c r="AF87" s="5" t="s">
        <v>98</v>
      </c>
      <c r="AG87" s="3" t="s">
        <v>200</v>
      </c>
      <c r="AH87" s="5" t="s">
        <v>4302</v>
      </c>
      <c r="AI87" s="3" t="s">
        <v>4303</v>
      </c>
      <c r="AK87" s="16">
        <f>IF(OR(E87="", ISBLANK(E87)), AH87-AH87,AH87-E87)</f>
        <v>37.190000000000055</v>
      </c>
      <c r="AL87" t="str">
        <f>IF(AK87&gt;300,B87,"  ")</f>
        <v xml:space="preserve">  </v>
      </c>
      <c r="AN87" s="23">
        <f>(AK87-$AO$5)/$AP$5</f>
        <v>0.24715051029752211</v>
      </c>
      <c r="AQ87" s="25">
        <f t="shared" si="8"/>
        <v>0.40239587218395445</v>
      </c>
      <c r="AR87" s="41">
        <f t="shared" si="9"/>
        <v>2.4851149555104084</v>
      </c>
    </row>
    <row r="88" spans="1:44" x14ac:dyDescent="0.25">
      <c r="A88" s="3" t="s">
        <v>416</v>
      </c>
      <c r="B88" s="4" t="s">
        <v>3556</v>
      </c>
      <c r="C88" s="3" t="s">
        <v>278</v>
      </c>
      <c r="D88" s="3" t="s">
        <v>140</v>
      </c>
      <c r="E88" s="3" t="s">
        <v>4304</v>
      </c>
      <c r="F88" s="3" t="s">
        <v>4305</v>
      </c>
      <c r="G88" s="3" t="s">
        <v>42</v>
      </c>
      <c r="H88" s="5" t="s">
        <v>47</v>
      </c>
      <c r="I88" s="3" t="s">
        <v>47</v>
      </c>
      <c r="J88" s="3" t="s">
        <v>80</v>
      </c>
      <c r="K88" s="3" t="s">
        <v>143</v>
      </c>
      <c r="L88" s="5" t="s">
        <v>47</v>
      </c>
      <c r="M88" s="3" t="s">
        <v>80</v>
      </c>
      <c r="N88" s="3" t="s">
        <v>80</v>
      </c>
      <c r="O88" s="3" t="s">
        <v>38</v>
      </c>
      <c r="P88" s="5" t="s">
        <v>61</v>
      </c>
      <c r="Q88" s="3" t="s">
        <v>47</v>
      </c>
      <c r="R88" s="3" t="s">
        <v>47</v>
      </c>
      <c r="S88" s="3" t="s">
        <v>571</v>
      </c>
      <c r="T88" s="5" t="s">
        <v>80</v>
      </c>
      <c r="U88" s="3" t="s">
        <v>80</v>
      </c>
      <c r="V88" s="3" t="s">
        <v>80</v>
      </c>
      <c r="W88" s="3" t="s">
        <v>176</v>
      </c>
      <c r="X88" s="5" t="s">
        <v>80</v>
      </c>
      <c r="Y88" s="3" t="s">
        <v>80</v>
      </c>
      <c r="Z88" s="3" t="s">
        <v>47</v>
      </c>
      <c r="AA88" s="3" t="s">
        <v>121</v>
      </c>
      <c r="AB88" s="5" t="s">
        <v>2525</v>
      </c>
      <c r="AC88" s="3" t="s">
        <v>80</v>
      </c>
      <c r="AD88" s="3" t="s">
        <v>80</v>
      </c>
      <c r="AE88" s="3" t="s">
        <v>176</v>
      </c>
      <c r="AF88" s="5" t="s">
        <v>3186</v>
      </c>
      <c r="AG88" s="3" t="s">
        <v>567</v>
      </c>
      <c r="AH88" s="5" t="s">
        <v>4306</v>
      </c>
      <c r="AI88" s="3" t="s">
        <v>4307</v>
      </c>
      <c r="AK88" s="16">
        <f>IF(OR(E88="", ISBLANK(E88)), AH88-AH88,AH88-E88)</f>
        <v>-34.710000000000036</v>
      </c>
      <c r="AL88" t="str">
        <f>IF(AK88&gt;300,B88,"  ")</f>
        <v xml:space="preserve">  </v>
      </c>
      <c r="AN88" s="23">
        <f>(AK88-$AO$5)/$AP$5</f>
        <v>-0.28940318064700682</v>
      </c>
      <c r="AQ88" s="25">
        <f t="shared" si="8"/>
        <v>0.61386356935659281</v>
      </c>
      <c r="AR88" s="41">
        <f t="shared" si="9"/>
        <v>1.6290264643789292</v>
      </c>
    </row>
    <row r="89" spans="1:44" x14ac:dyDescent="0.25">
      <c r="A89" s="67" t="s">
        <v>4308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</row>
    <row r="90" spans="1:44" x14ac:dyDescent="0.25">
      <c r="A90" s="66" t="s">
        <v>162</v>
      </c>
      <c r="B90" s="66"/>
      <c r="C90" s="66"/>
      <c r="D90" s="66"/>
      <c r="E90" s="66"/>
      <c r="F90" s="66"/>
      <c r="G90" s="66"/>
      <c r="H90" s="66"/>
    </row>
    <row r="94" spans="1:44" x14ac:dyDescent="0.25">
      <c r="A94" t="s">
        <v>42</v>
      </c>
      <c r="B94" t="s">
        <v>42</v>
      </c>
      <c r="C94" t="s">
        <v>42</v>
      </c>
      <c r="D94" t="s">
        <v>42</v>
      </c>
      <c r="E94" t="s">
        <v>42</v>
      </c>
      <c r="F94" t="s">
        <v>42</v>
      </c>
      <c r="G94" t="s">
        <v>42</v>
      </c>
      <c r="H94" t="s">
        <v>42</v>
      </c>
      <c r="I94" t="s">
        <v>42</v>
      </c>
      <c r="J94" t="s">
        <v>42</v>
      </c>
      <c r="K94" t="s">
        <v>42</v>
      </c>
      <c r="L94" t="s">
        <v>42</v>
      </c>
      <c r="M94" t="s">
        <v>42</v>
      </c>
      <c r="N94" t="s">
        <v>42</v>
      </c>
      <c r="O94" t="s">
        <v>42</v>
      </c>
      <c r="P94" t="s">
        <v>42</v>
      </c>
      <c r="Q94" t="s">
        <v>42</v>
      </c>
      <c r="R94" t="s">
        <v>42</v>
      </c>
      <c r="S94" t="s">
        <v>42</v>
      </c>
      <c r="T94" t="s">
        <v>42</v>
      </c>
      <c r="U94" t="s">
        <v>42</v>
      </c>
      <c r="V94" t="s">
        <v>42</v>
      </c>
      <c r="W94" t="s">
        <v>42</v>
      </c>
      <c r="X94" t="s">
        <v>42</v>
      </c>
      <c r="Y94" t="s">
        <v>42</v>
      </c>
      <c r="Z94" t="s">
        <v>42</v>
      </c>
      <c r="AA94" t="s">
        <v>42</v>
      </c>
      <c r="AB94" t="s">
        <v>42</v>
      </c>
      <c r="AC94" t="s">
        <v>42</v>
      </c>
      <c r="AD94" t="s">
        <v>42</v>
      </c>
      <c r="AE94" t="s">
        <v>42</v>
      </c>
      <c r="AF94" t="s">
        <v>42</v>
      </c>
      <c r="AG94" t="s">
        <v>42</v>
      </c>
      <c r="AH94" t="s">
        <v>42</v>
      </c>
      <c r="AI94" t="s">
        <v>42</v>
      </c>
    </row>
  </sheetData>
  <mergeCells count="19">
    <mergeCell ref="A1:AI1"/>
    <mergeCell ref="A2:A4"/>
    <mergeCell ref="B2:B4"/>
    <mergeCell ref="C2:C4"/>
    <mergeCell ref="D2:D4"/>
    <mergeCell ref="E2:E4"/>
    <mergeCell ref="F2:F4"/>
    <mergeCell ref="G2:G4"/>
    <mergeCell ref="H2:K2"/>
    <mergeCell ref="L2:O2"/>
    <mergeCell ref="AI2:AI4"/>
    <mergeCell ref="A89:AI89"/>
    <mergeCell ref="A90:H90"/>
    <mergeCell ref="P2:S2"/>
    <mergeCell ref="T2:W2"/>
    <mergeCell ref="X2:AA2"/>
    <mergeCell ref="AB2:AE2"/>
    <mergeCell ref="AF2:AG2"/>
    <mergeCell ref="AH2:AH4"/>
  </mergeCells>
  <conditionalFormatting sqref="AK5:AK88">
    <cfRule type="cellIs" dxfId="8" priority="3" operator="lessThan">
      <formula>200</formula>
    </cfRule>
    <cfRule type="cellIs" dxfId="7" priority="4" operator="between">
      <formula>200</formula>
      <formula>300</formula>
    </cfRule>
    <cfRule type="cellIs" dxfId="6" priority="5" operator="between">
      <formula>300</formula>
      <formula>400</formula>
    </cfRule>
    <cfRule type="cellIs" dxfId="5" priority="6" operator="greaterThan">
      <formula>400</formula>
    </cfRule>
  </conditionalFormatting>
  <conditionalFormatting sqref="AN5:AN88">
    <cfRule type="cellIs" dxfId="4" priority="9" operator="lessThan">
      <formula>2</formula>
    </cfRule>
    <cfRule type="cellIs" dxfId="3" priority="10" operator="between">
      <formula>2</formula>
      <formula>3</formula>
    </cfRule>
    <cfRule type="cellIs" dxfId="2" priority="11" operator="between">
      <formula>3</formula>
      <formula>100</formula>
    </cfRule>
  </conditionalFormatting>
  <conditionalFormatting sqref="AQ5:AQ88">
    <cfRule type="cellIs" dxfId="1" priority="1" operator="lessThan">
      <formula>0.01</formula>
    </cfRule>
    <cfRule type="cellIs" dxfId="0" priority="2" operator="between">
      <formula>0.01</formula>
      <formula>0.02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591C-A473-40E5-8A27-0FC3578DCAF8}">
  <dimension ref="A1:AL185"/>
  <sheetViews>
    <sheetView topLeftCell="L1" zoomScaleNormal="100" workbookViewId="0">
      <selection activeCell="AF16" sqref="AF16"/>
    </sheetView>
  </sheetViews>
  <sheetFormatPr defaultRowHeight="15" x14ac:dyDescent="0.25"/>
  <cols>
    <col min="2" max="2" width="20.28515625" bestFit="1" customWidth="1"/>
  </cols>
  <sheetData>
    <row r="1" spans="1:38" x14ac:dyDescent="0.25">
      <c r="A1" s="53" t="s">
        <v>1204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K1" t="s">
        <v>2469</v>
      </c>
    </row>
    <row r="2" spans="1:38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K2" t="s">
        <v>2470</v>
      </c>
    </row>
    <row r="3" spans="1:38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16</v>
      </c>
      <c r="K3" s="2" t="s">
        <v>1205</v>
      </c>
      <c r="L3" s="2" t="s">
        <v>172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21</v>
      </c>
      <c r="R3" s="2" t="s">
        <v>2495</v>
      </c>
      <c r="S3" s="2" t="s">
        <v>1206</v>
      </c>
      <c r="T3" s="2" t="s">
        <v>175</v>
      </c>
      <c r="U3" s="2" t="s">
        <v>19</v>
      </c>
      <c r="V3" s="1" t="s">
        <v>24</v>
      </c>
      <c r="W3" s="2" t="s">
        <v>19</v>
      </c>
      <c r="X3" s="64"/>
      <c r="Y3" s="55"/>
      <c r="AK3" s="22" t="s">
        <v>2471</v>
      </c>
      <c r="AL3" s="22"/>
    </row>
    <row r="4" spans="1:38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  <c r="AL4" s="22"/>
    </row>
    <row r="5" spans="1:38" x14ac:dyDescent="0.25">
      <c r="A5" s="3" t="s">
        <v>40</v>
      </c>
      <c r="B5" s="4" t="s">
        <v>352</v>
      </c>
      <c r="C5" s="3" t="s">
        <v>63</v>
      </c>
      <c r="D5" s="3" t="s">
        <v>1103</v>
      </c>
      <c r="E5" s="10">
        <v>2581.7199999999998</v>
      </c>
      <c r="F5" s="3" t="s">
        <v>88</v>
      </c>
      <c r="G5" s="3" t="s">
        <v>65</v>
      </c>
      <c r="H5" s="5" t="s">
        <v>46</v>
      </c>
      <c r="I5" s="3" t="s">
        <v>46</v>
      </c>
      <c r="J5" s="3" t="s">
        <v>46</v>
      </c>
      <c r="K5" s="3" t="s">
        <v>46</v>
      </c>
      <c r="L5" s="3" t="s">
        <v>46</v>
      </c>
      <c r="M5" s="3" t="s">
        <v>46</v>
      </c>
      <c r="N5" s="3" t="s">
        <v>31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263</v>
      </c>
      <c r="V5" s="5" t="s">
        <v>38</v>
      </c>
      <c r="W5" s="3" t="s">
        <v>413</v>
      </c>
      <c r="X5" s="11">
        <v>2757.07</v>
      </c>
      <c r="Y5" s="10">
        <v>11.22</v>
      </c>
      <c r="AA5" s="14">
        <f>IF(E5&lt;&gt;"",X5-E5,X5-X5)</f>
        <v>175.35000000000036</v>
      </c>
      <c r="AB5" t="str">
        <f>IF(AA5&gt;300,B5," ")</f>
        <v xml:space="preserve"> </v>
      </c>
      <c r="AF5" s="23">
        <f>(AA5-$AG$5)/$AH$5</f>
        <v>1.0129482905102032</v>
      </c>
      <c r="AG5" s="21">
        <f>AVERAGE(AA5:AA53)</f>
        <v>5.5593877551020565</v>
      </c>
      <c r="AH5" s="19">
        <f>_xlfn.STDEV.P(AA5:AA53)</f>
        <v>167.62021698005725</v>
      </c>
      <c r="AI5" s="25">
        <f>1-_xlfn.NORM.S.DIST(AF5,TRUE)</f>
        <v>0.15554243032144011</v>
      </c>
      <c r="AJ5" s="41">
        <f>1/AI5</f>
        <v>6.4291138947322919</v>
      </c>
      <c r="AK5" s="22" t="s">
        <v>2473</v>
      </c>
      <c r="AL5" s="22"/>
    </row>
    <row r="6" spans="1:38" x14ac:dyDescent="0.25">
      <c r="A6" s="3" t="s">
        <v>48</v>
      </c>
      <c r="B6" s="4" t="s">
        <v>1207</v>
      </c>
      <c r="C6" s="3" t="s">
        <v>63</v>
      </c>
      <c r="D6" s="3" t="s">
        <v>1103</v>
      </c>
      <c r="E6" s="10">
        <v>2371.9299999999998</v>
      </c>
      <c r="F6" s="3" t="s">
        <v>821</v>
      </c>
      <c r="G6" s="3" t="s">
        <v>42</v>
      </c>
      <c r="H6" s="6" t="s">
        <v>46</v>
      </c>
      <c r="I6" s="7" t="s">
        <v>46</v>
      </c>
      <c r="J6" s="7" t="s">
        <v>46</v>
      </c>
      <c r="K6" s="7" t="s">
        <v>46</v>
      </c>
      <c r="L6" s="7" t="s">
        <v>46</v>
      </c>
      <c r="M6" s="7" t="s">
        <v>46</v>
      </c>
      <c r="N6" s="7" t="s">
        <v>50</v>
      </c>
      <c r="O6" s="5" t="s">
        <v>46</v>
      </c>
      <c r="P6" s="3" t="s">
        <v>46</v>
      </c>
      <c r="Q6" s="3" t="s">
        <v>46</v>
      </c>
      <c r="R6" s="3" t="s">
        <v>79</v>
      </c>
      <c r="S6" s="3" t="s">
        <v>46</v>
      </c>
      <c r="T6" s="3" t="s">
        <v>46</v>
      </c>
      <c r="U6" s="3" t="s">
        <v>31</v>
      </c>
      <c r="V6" s="5" t="s">
        <v>204</v>
      </c>
      <c r="W6" s="3" t="s">
        <v>52</v>
      </c>
      <c r="X6" s="11">
        <v>2721.92</v>
      </c>
      <c r="Y6" s="10">
        <v>22.41</v>
      </c>
      <c r="AA6" s="14">
        <f t="shared" ref="AA6:AA53" si="0">IF(E6&lt;&gt;"",X6-E6,X6-X6)</f>
        <v>349.99000000000024</v>
      </c>
      <c r="AB6" t="str">
        <f t="shared" ref="AB6:AB53" si="1">IF(AA6&gt;300,B6," ")</f>
        <v>Romanov, Maksim</v>
      </c>
      <c r="AC6" t="str">
        <f>IF(AA6&gt;400,D6," ")</f>
        <v xml:space="preserve"> </v>
      </c>
      <c r="AF6" s="23">
        <f t="shared" ref="AF6:AF53" si="2">(AA6-$AG$5)/$AH$5</f>
        <v>2.0548273856838946</v>
      </c>
      <c r="AI6" s="25">
        <f t="shared" ref="AI6:AI53" si="3">1-_xlfn.NORM.S.DIST(AF6,TRUE)</f>
        <v>1.9947840044810539E-2</v>
      </c>
      <c r="AJ6" s="41">
        <f t="shared" ref="AJ6:AJ53" si="4">1/AI6</f>
        <v>50.130740859843193</v>
      </c>
    </row>
    <row r="7" spans="1:38" x14ac:dyDescent="0.25">
      <c r="A7" s="3" t="s">
        <v>86</v>
      </c>
      <c r="B7" s="4" t="s">
        <v>373</v>
      </c>
      <c r="C7" s="3" t="s">
        <v>63</v>
      </c>
      <c r="D7" s="3" t="s">
        <v>1103</v>
      </c>
      <c r="E7" s="10">
        <v>2554.75</v>
      </c>
      <c r="F7" s="3" t="s">
        <v>108</v>
      </c>
      <c r="G7" s="3" t="s">
        <v>65</v>
      </c>
      <c r="H7" s="5" t="s">
        <v>46</v>
      </c>
      <c r="I7" s="3" t="s">
        <v>46</v>
      </c>
      <c r="J7" s="3" t="s">
        <v>47</v>
      </c>
      <c r="K7" s="3" t="s">
        <v>46</v>
      </c>
      <c r="L7" s="3" t="s">
        <v>46</v>
      </c>
      <c r="M7" s="3" t="s">
        <v>46</v>
      </c>
      <c r="N7" s="3" t="s">
        <v>92</v>
      </c>
      <c r="O7" s="5" t="s">
        <v>46</v>
      </c>
      <c r="P7" s="3" t="s">
        <v>46</v>
      </c>
      <c r="Q7" s="3" t="s">
        <v>46</v>
      </c>
      <c r="R7" s="3" t="s">
        <v>46</v>
      </c>
      <c r="S7" s="3" t="s">
        <v>46</v>
      </c>
      <c r="T7" s="3" t="s">
        <v>46</v>
      </c>
      <c r="U7" s="3" t="s">
        <v>223</v>
      </c>
      <c r="V7" s="5" t="s">
        <v>210</v>
      </c>
      <c r="W7" s="3" t="s">
        <v>316</v>
      </c>
      <c r="X7" s="11">
        <v>2639.91</v>
      </c>
      <c r="Y7" s="10">
        <v>5.45</v>
      </c>
      <c r="AA7" s="14">
        <f t="shared" si="0"/>
        <v>85.159999999999854</v>
      </c>
      <c r="AB7" t="str">
        <f t="shared" si="1"/>
        <v xml:space="preserve"> </v>
      </c>
      <c r="AF7" s="23">
        <f t="shared" si="2"/>
        <v>0.47488670328095534</v>
      </c>
      <c r="AI7" s="25">
        <f t="shared" si="3"/>
        <v>0.31743386468163914</v>
      </c>
      <c r="AJ7" s="41">
        <f t="shared" si="4"/>
        <v>3.150262499569541</v>
      </c>
      <c r="AK7" t="s">
        <v>2475</v>
      </c>
    </row>
    <row r="8" spans="1:38" x14ac:dyDescent="0.25">
      <c r="A8" s="3" t="s">
        <v>61</v>
      </c>
      <c r="B8" s="4" t="s">
        <v>54</v>
      </c>
      <c r="C8" s="3" t="s">
        <v>42</v>
      </c>
      <c r="D8" s="3" t="s">
        <v>55</v>
      </c>
      <c r="E8" s="10">
        <v>2496.2399999999998</v>
      </c>
      <c r="F8" s="3" t="s">
        <v>146</v>
      </c>
      <c r="G8" s="3" t="s">
        <v>45</v>
      </c>
      <c r="H8" s="5" t="s">
        <v>46</v>
      </c>
      <c r="I8" s="3" t="s">
        <v>46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500</v>
      </c>
      <c r="O8" s="5" t="s">
        <v>46</v>
      </c>
      <c r="P8" s="3" t="s">
        <v>46</v>
      </c>
      <c r="Q8" s="3" t="s">
        <v>46</v>
      </c>
      <c r="R8" s="3" t="s">
        <v>46</v>
      </c>
      <c r="S8" s="3" t="s">
        <v>46</v>
      </c>
      <c r="T8" s="3" t="s">
        <v>47</v>
      </c>
      <c r="U8" s="3" t="s">
        <v>31</v>
      </c>
      <c r="V8" s="5" t="s">
        <v>210</v>
      </c>
      <c r="W8" s="3" t="s">
        <v>295</v>
      </c>
      <c r="X8" s="11">
        <v>2639.91</v>
      </c>
      <c r="Y8" s="10">
        <v>9.1999999999999993</v>
      </c>
      <c r="AA8" s="14">
        <f t="shared" si="0"/>
        <v>143.67000000000007</v>
      </c>
      <c r="AB8" t="str">
        <f t="shared" si="1"/>
        <v xml:space="preserve"> </v>
      </c>
      <c r="AF8" s="23">
        <f t="shared" si="2"/>
        <v>0.82394960902198233</v>
      </c>
      <c r="AI8" s="25">
        <f t="shared" si="3"/>
        <v>0.20498409538984252</v>
      </c>
      <c r="AJ8" s="41">
        <f t="shared" si="4"/>
        <v>4.8784272657748478</v>
      </c>
      <c r="AK8" t="s">
        <v>2474</v>
      </c>
    </row>
    <row r="9" spans="1:38" x14ac:dyDescent="0.25">
      <c r="A9" s="3" t="s">
        <v>46</v>
      </c>
      <c r="B9" s="4" t="s">
        <v>1104</v>
      </c>
      <c r="C9" s="3" t="s">
        <v>42</v>
      </c>
      <c r="D9" s="3" t="s">
        <v>1103</v>
      </c>
      <c r="E9" s="10">
        <v>2465.7600000000002</v>
      </c>
      <c r="F9" s="3" t="s">
        <v>208</v>
      </c>
      <c r="G9" s="3" t="s">
        <v>65</v>
      </c>
      <c r="H9" s="5" t="s">
        <v>46</v>
      </c>
      <c r="I9" s="3" t="s">
        <v>46</v>
      </c>
      <c r="J9" s="3" t="s">
        <v>46</v>
      </c>
      <c r="K9" s="3" t="s">
        <v>46</v>
      </c>
      <c r="L9" s="3" t="s">
        <v>46</v>
      </c>
      <c r="M9" s="3" t="s">
        <v>46</v>
      </c>
      <c r="N9" s="3" t="s">
        <v>31</v>
      </c>
      <c r="O9" s="5" t="s">
        <v>46</v>
      </c>
      <c r="P9" s="3" t="s">
        <v>46</v>
      </c>
      <c r="Q9" s="3" t="s">
        <v>46</v>
      </c>
      <c r="R9" s="3" t="s">
        <v>46</v>
      </c>
      <c r="S9" s="3" t="s">
        <v>46</v>
      </c>
      <c r="T9" s="3" t="s">
        <v>80</v>
      </c>
      <c r="U9" s="3" t="s">
        <v>31</v>
      </c>
      <c r="V9" s="5" t="s">
        <v>210</v>
      </c>
      <c r="W9" s="3" t="s">
        <v>39</v>
      </c>
      <c r="X9" s="11">
        <v>2639.91</v>
      </c>
      <c r="Y9" s="10">
        <v>11.15</v>
      </c>
      <c r="AA9" s="14">
        <f t="shared" si="0"/>
        <v>174.14999999999964</v>
      </c>
      <c r="AB9" t="str">
        <f t="shared" si="1"/>
        <v xml:space="preserve"> </v>
      </c>
      <c r="AF9" s="23">
        <f t="shared" si="2"/>
        <v>1.005789249544736</v>
      </c>
      <c r="AI9" s="25">
        <f t="shared" si="3"/>
        <v>0.15725847987612673</v>
      </c>
      <c r="AJ9" s="41">
        <f t="shared" si="4"/>
        <v>6.3589575632913711</v>
      </c>
    </row>
    <row r="10" spans="1:38" x14ac:dyDescent="0.25">
      <c r="A10" s="3" t="s">
        <v>76</v>
      </c>
      <c r="B10" s="4" t="s">
        <v>199</v>
      </c>
      <c r="C10" s="3" t="s">
        <v>42</v>
      </c>
      <c r="D10" s="3" t="s">
        <v>186</v>
      </c>
      <c r="E10" s="10">
        <v>2470.9699999999998</v>
      </c>
      <c r="F10" s="3" t="s">
        <v>297</v>
      </c>
      <c r="G10" s="3" t="s">
        <v>45</v>
      </c>
      <c r="H10" s="5" t="s">
        <v>46</v>
      </c>
      <c r="I10" s="3" t="s">
        <v>46</v>
      </c>
      <c r="J10" s="3" t="s">
        <v>203</v>
      </c>
      <c r="K10" s="3" t="s">
        <v>49</v>
      </c>
      <c r="L10" s="3" t="s">
        <v>46</v>
      </c>
      <c r="M10" s="3" t="s">
        <v>46</v>
      </c>
      <c r="N10" s="3" t="s">
        <v>31</v>
      </c>
      <c r="O10" s="5" t="s">
        <v>46</v>
      </c>
      <c r="P10" s="3" t="s">
        <v>46</v>
      </c>
      <c r="Q10" s="3" t="s">
        <v>46</v>
      </c>
      <c r="R10" s="3" t="s">
        <v>46</v>
      </c>
      <c r="S10" s="3" t="s">
        <v>46</v>
      </c>
      <c r="T10" s="3" t="s">
        <v>46</v>
      </c>
      <c r="U10" s="3" t="s">
        <v>66</v>
      </c>
      <c r="V10" s="5" t="s">
        <v>821</v>
      </c>
      <c r="W10" s="3" t="s">
        <v>68</v>
      </c>
      <c r="X10" s="11">
        <v>2616.4699999999998</v>
      </c>
      <c r="Y10" s="10">
        <v>9.31</v>
      </c>
      <c r="AA10" s="14">
        <f t="shared" si="0"/>
        <v>145.5</v>
      </c>
      <c r="AB10" t="str">
        <f t="shared" si="1"/>
        <v xml:space="preserve"> </v>
      </c>
      <c r="AF10" s="23">
        <f t="shared" si="2"/>
        <v>0.83486714649431282</v>
      </c>
      <c r="AI10" s="25">
        <f t="shared" si="3"/>
        <v>0.20189625721267912</v>
      </c>
      <c r="AJ10" s="41">
        <f t="shared" si="4"/>
        <v>4.9530388220450865</v>
      </c>
      <c r="AK10" t="s">
        <v>2480</v>
      </c>
    </row>
    <row r="11" spans="1:38" x14ac:dyDescent="0.25">
      <c r="A11" s="3" t="s">
        <v>83</v>
      </c>
      <c r="B11" s="4" t="s">
        <v>389</v>
      </c>
      <c r="C11" s="3" t="s">
        <v>42</v>
      </c>
      <c r="D11" s="3" t="s">
        <v>380</v>
      </c>
      <c r="E11" s="10">
        <v>2477.23</v>
      </c>
      <c r="F11" s="3" t="s">
        <v>256</v>
      </c>
      <c r="G11" s="3" t="s">
        <v>45</v>
      </c>
      <c r="H11" s="5" t="s">
        <v>46</v>
      </c>
      <c r="I11" s="3" t="s">
        <v>46</v>
      </c>
      <c r="J11" s="3" t="s">
        <v>47</v>
      </c>
      <c r="K11" s="3" t="s">
        <v>46</v>
      </c>
      <c r="L11" s="3" t="s">
        <v>46</v>
      </c>
      <c r="M11" s="3" t="s">
        <v>49</v>
      </c>
      <c r="N11" s="3" t="s">
        <v>31</v>
      </c>
      <c r="O11" s="5" t="s">
        <v>46</v>
      </c>
      <c r="P11" s="3" t="s">
        <v>46</v>
      </c>
      <c r="Q11" s="3" t="s">
        <v>46</v>
      </c>
      <c r="R11" s="3" t="s">
        <v>46</v>
      </c>
      <c r="S11" s="3" t="s">
        <v>46</v>
      </c>
      <c r="T11" s="3" t="s">
        <v>46</v>
      </c>
      <c r="U11" s="3" t="s">
        <v>583</v>
      </c>
      <c r="V11" s="5" t="s">
        <v>357</v>
      </c>
      <c r="W11" s="3" t="s">
        <v>329</v>
      </c>
      <c r="X11" s="11">
        <v>2581.3200000000002</v>
      </c>
      <c r="Y11" s="10">
        <v>6.66</v>
      </c>
      <c r="AA11" s="14">
        <f t="shared" si="0"/>
        <v>104.09000000000015</v>
      </c>
      <c r="AB11" t="str">
        <f t="shared" si="1"/>
        <v xml:space="preserve"> </v>
      </c>
      <c r="AF11" s="23">
        <f t="shared" si="2"/>
        <v>0.58782057451113345</v>
      </c>
      <c r="AI11" s="25">
        <f t="shared" si="3"/>
        <v>0.27832636627426599</v>
      </c>
      <c r="AJ11" s="41">
        <f t="shared" si="4"/>
        <v>3.5929043065024913</v>
      </c>
      <c r="AK11" t="s">
        <v>2476</v>
      </c>
    </row>
    <row r="12" spans="1:38" x14ac:dyDescent="0.25">
      <c r="A12" s="3" t="s">
        <v>88</v>
      </c>
      <c r="B12" s="4" t="s">
        <v>95</v>
      </c>
      <c r="C12" s="3" t="s">
        <v>42</v>
      </c>
      <c r="D12" s="3" t="s">
        <v>55</v>
      </c>
      <c r="E12" s="10">
        <v>2459.54</v>
      </c>
      <c r="F12" s="3" t="s">
        <v>273</v>
      </c>
      <c r="G12" s="3" t="s">
        <v>65</v>
      </c>
      <c r="H12" s="5" t="s">
        <v>46</v>
      </c>
      <c r="I12" s="3" t="s">
        <v>61</v>
      </c>
      <c r="J12" s="3" t="s">
        <v>47</v>
      </c>
      <c r="K12" s="3" t="s">
        <v>49</v>
      </c>
      <c r="L12" s="3" t="s">
        <v>46</v>
      </c>
      <c r="M12" s="3" t="s">
        <v>46</v>
      </c>
      <c r="N12" s="3" t="s">
        <v>31</v>
      </c>
      <c r="O12" s="5" t="s">
        <v>46</v>
      </c>
      <c r="P12" s="3" t="s">
        <v>46</v>
      </c>
      <c r="Q12" s="3" t="s">
        <v>46</v>
      </c>
      <c r="R12" s="3" t="s">
        <v>46</v>
      </c>
      <c r="S12" s="3" t="s">
        <v>46</v>
      </c>
      <c r="T12" s="3" t="s">
        <v>46</v>
      </c>
      <c r="U12" s="3" t="s">
        <v>500</v>
      </c>
      <c r="V12" s="5" t="s">
        <v>214</v>
      </c>
      <c r="W12" s="3" t="s">
        <v>295</v>
      </c>
      <c r="X12" s="11">
        <v>2557.89</v>
      </c>
      <c r="Y12" s="10">
        <v>6.3</v>
      </c>
      <c r="AA12" s="14">
        <f t="shared" si="0"/>
        <v>98.349999999999909</v>
      </c>
      <c r="AB12" t="str">
        <f t="shared" si="1"/>
        <v xml:space="preserve"> </v>
      </c>
      <c r="AF12" s="23">
        <f t="shared" si="2"/>
        <v>0.55357649522633479</v>
      </c>
      <c r="AI12" s="25">
        <f t="shared" si="3"/>
        <v>0.28993435789193089</v>
      </c>
      <c r="AJ12" s="41">
        <f t="shared" si="4"/>
        <v>3.4490565632540053</v>
      </c>
      <c r="AK12" t="s">
        <v>2481</v>
      </c>
    </row>
    <row r="13" spans="1:38" x14ac:dyDescent="0.25">
      <c r="A13" s="3" t="s">
        <v>44</v>
      </c>
      <c r="B13" s="4" t="s">
        <v>185</v>
      </c>
      <c r="C13" s="3" t="s">
        <v>42</v>
      </c>
      <c r="D13" s="3" t="s">
        <v>186</v>
      </c>
      <c r="E13" s="10">
        <v>2625.48</v>
      </c>
      <c r="F13" s="3" t="s">
        <v>46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49</v>
      </c>
      <c r="L13" s="3" t="s">
        <v>46</v>
      </c>
      <c r="M13" s="3" t="s">
        <v>47</v>
      </c>
      <c r="N13" s="3" t="s">
        <v>31</v>
      </c>
      <c r="O13" s="5" t="s">
        <v>46</v>
      </c>
      <c r="P13" s="3" t="s">
        <v>46</v>
      </c>
      <c r="Q13" s="3" t="s">
        <v>46</v>
      </c>
      <c r="R13" s="3" t="s">
        <v>79</v>
      </c>
      <c r="S13" s="3" t="s">
        <v>46</v>
      </c>
      <c r="T13" s="3" t="s">
        <v>46</v>
      </c>
      <c r="U13" s="3" t="s">
        <v>31</v>
      </c>
      <c r="V13" s="5" t="s">
        <v>439</v>
      </c>
      <c r="W13" s="3" t="s">
        <v>39</v>
      </c>
      <c r="X13" s="11">
        <v>2546.17</v>
      </c>
      <c r="Y13" s="10">
        <v>-5.07</v>
      </c>
      <c r="AA13" s="14">
        <f t="shared" si="0"/>
        <v>-79.309999999999945</v>
      </c>
      <c r="AB13" t="str">
        <f t="shared" si="1"/>
        <v xml:space="preserve"> </v>
      </c>
      <c r="AF13" s="23">
        <f t="shared" si="2"/>
        <v>-0.50631951971043798</v>
      </c>
      <c r="AI13" s="25">
        <f t="shared" si="3"/>
        <v>0.69368381892215414</v>
      </c>
      <c r="AJ13" s="41">
        <f t="shared" si="4"/>
        <v>1.4415789625218589</v>
      </c>
      <c r="AK13" t="s">
        <v>2482</v>
      </c>
    </row>
    <row r="14" spans="1:38" x14ac:dyDescent="0.25">
      <c r="A14" s="3" t="s">
        <v>98</v>
      </c>
      <c r="B14" s="4" t="s">
        <v>89</v>
      </c>
      <c r="C14" s="3" t="s">
        <v>58</v>
      </c>
      <c r="D14" s="3" t="s">
        <v>90</v>
      </c>
      <c r="E14" s="10">
        <v>2171.37</v>
      </c>
      <c r="F14" s="3" t="s">
        <v>218</v>
      </c>
      <c r="G14" s="3" t="s">
        <v>65</v>
      </c>
      <c r="H14" s="5" t="s">
        <v>46</v>
      </c>
      <c r="I14" s="3" t="s">
        <v>47</v>
      </c>
      <c r="J14" s="3" t="s">
        <v>46</v>
      </c>
      <c r="K14" s="3" t="s">
        <v>46</v>
      </c>
      <c r="L14" s="3" t="s">
        <v>46</v>
      </c>
      <c r="M14" s="3" t="s">
        <v>46</v>
      </c>
      <c r="N14" s="3" t="s">
        <v>31</v>
      </c>
      <c r="O14" s="5" t="s">
        <v>46</v>
      </c>
      <c r="P14" s="3" t="s">
        <v>46</v>
      </c>
      <c r="Q14" s="3" t="s">
        <v>46</v>
      </c>
      <c r="R14" s="3" t="s">
        <v>46</v>
      </c>
      <c r="S14" s="3" t="s">
        <v>46</v>
      </c>
      <c r="T14" s="3" t="s">
        <v>80</v>
      </c>
      <c r="U14" s="3" t="s">
        <v>500</v>
      </c>
      <c r="V14" s="5" t="s">
        <v>176</v>
      </c>
      <c r="W14" s="3" t="s">
        <v>295</v>
      </c>
      <c r="X14" s="11">
        <v>2522.7399999999998</v>
      </c>
      <c r="Y14" s="12">
        <v>22.49</v>
      </c>
      <c r="AA14" s="14">
        <f t="shared" si="0"/>
        <v>351.36999999999989</v>
      </c>
      <c r="AB14" t="str">
        <f t="shared" si="1"/>
        <v>Kopyl, Valery</v>
      </c>
      <c r="AC14" t="str">
        <f>IF(AA14&gt;400,D14," ")</f>
        <v xml:space="preserve"> </v>
      </c>
      <c r="AF14" s="23">
        <f t="shared" si="2"/>
        <v>2.0630602827941744</v>
      </c>
      <c r="AI14" s="25">
        <f t="shared" si="3"/>
        <v>1.9553450541237472E-2</v>
      </c>
      <c r="AJ14" s="41">
        <f t="shared" si="4"/>
        <v>51.141868689162493</v>
      </c>
      <c r="AK14" t="s">
        <v>2477</v>
      </c>
    </row>
    <row r="15" spans="1:38" x14ac:dyDescent="0.25">
      <c r="A15" s="3" t="s">
        <v>104</v>
      </c>
      <c r="B15" s="4" t="s">
        <v>1108</v>
      </c>
      <c r="C15" s="3" t="s">
        <v>63</v>
      </c>
      <c r="D15" s="3" t="s">
        <v>1103</v>
      </c>
      <c r="E15" s="10">
        <v>2444.52</v>
      </c>
      <c r="F15" s="3" t="s">
        <v>236</v>
      </c>
      <c r="G15" s="3" t="s">
        <v>65</v>
      </c>
      <c r="H15" s="5" t="s">
        <v>46</v>
      </c>
      <c r="I15" s="3" t="s">
        <v>46</v>
      </c>
      <c r="J15" s="3" t="s">
        <v>46</v>
      </c>
      <c r="K15" s="3" t="s">
        <v>49</v>
      </c>
      <c r="L15" s="3" t="s">
        <v>46</v>
      </c>
      <c r="M15" s="3" t="s">
        <v>46</v>
      </c>
      <c r="N15" s="3" t="s">
        <v>31</v>
      </c>
      <c r="O15" s="5" t="s">
        <v>46</v>
      </c>
      <c r="P15" s="3" t="s">
        <v>47</v>
      </c>
      <c r="Q15" s="3" t="s">
        <v>46</v>
      </c>
      <c r="R15" s="3" t="s">
        <v>46</v>
      </c>
      <c r="S15" s="3" t="s">
        <v>47</v>
      </c>
      <c r="T15" s="3" t="s">
        <v>46</v>
      </c>
      <c r="U15" s="3" t="s">
        <v>31</v>
      </c>
      <c r="V15" s="5" t="s">
        <v>1111</v>
      </c>
      <c r="W15" s="3" t="s">
        <v>39</v>
      </c>
      <c r="X15" s="11">
        <v>2464.16</v>
      </c>
      <c r="Y15" s="10">
        <v>1.26</v>
      </c>
      <c r="AA15" s="14">
        <f t="shared" si="0"/>
        <v>19.639999999999873</v>
      </c>
      <c r="AB15" t="str">
        <f t="shared" si="1"/>
        <v xml:space="preserve"> </v>
      </c>
      <c r="AF15" s="23">
        <f t="shared" si="2"/>
        <v>8.4003066566684312E-2</v>
      </c>
      <c r="AI15" s="25">
        <f t="shared" si="3"/>
        <v>0.46652699681045506</v>
      </c>
      <c r="AJ15" s="41">
        <f t="shared" si="4"/>
        <v>2.1434986760397261</v>
      </c>
      <c r="AK15" t="s">
        <v>2478</v>
      </c>
    </row>
    <row r="16" spans="1:38" x14ac:dyDescent="0.25">
      <c r="A16" s="3" t="s">
        <v>108</v>
      </c>
      <c r="B16" s="4" t="s">
        <v>796</v>
      </c>
      <c r="C16" s="3" t="s">
        <v>42</v>
      </c>
      <c r="D16" s="3" t="s">
        <v>90</v>
      </c>
      <c r="E16" s="10">
        <v>2487.6</v>
      </c>
      <c r="F16" s="3" t="s">
        <v>157</v>
      </c>
      <c r="G16" s="3" t="s">
        <v>45</v>
      </c>
      <c r="H16" s="5" t="s">
        <v>46</v>
      </c>
      <c r="I16" s="3" t="s">
        <v>61</v>
      </c>
      <c r="J16" s="3" t="s">
        <v>46</v>
      </c>
      <c r="K16" s="3" t="s">
        <v>46</v>
      </c>
      <c r="L16" s="3" t="s">
        <v>79</v>
      </c>
      <c r="M16" s="3" t="s">
        <v>46</v>
      </c>
      <c r="N16" s="3" t="s">
        <v>31</v>
      </c>
      <c r="O16" s="5" t="s">
        <v>46</v>
      </c>
      <c r="P16" s="3" t="s">
        <v>61</v>
      </c>
      <c r="Q16" s="3" t="s">
        <v>48</v>
      </c>
      <c r="R16" s="3" t="s">
        <v>79</v>
      </c>
      <c r="S16" s="3" t="s">
        <v>46</v>
      </c>
      <c r="T16" s="3" t="s">
        <v>80</v>
      </c>
      <c r="U16" s="3" t="s">
        <v>226</v>
      </c>
      <c r="V16" s="5" t="s">
        <v>213</v>
      </c>
      <c r="W16" s="3" t="s">
        <v>316</v>
      </c>
      <c r="X16" s="11">
        <v>2452.44</v>
      </c>
      <c r="Y16" s="10">
        <v>-2.25</v>
      </c>
      <c r="AA16" s="14">
        <f t="shared" si="0"/>
        <v>-35.159999999999854</v>
      </c>
      <c r="AB16" t="str">
        <f t="shared" si="1"/>
        <v xml:space="preserve"> </v>
      </c>
      <c r="AF16" s="23">
        <f t="shared" si="2"/>
        <v>-0.24292647085611715</v>
      </c>
      <c r="AI16" s="25">
        <f t="shared" si="3"/>
        <v>0.59596882054365019</v>
      </c>
      <c r="AJ16" s="41">
        <f t="shared" si="4"/>
        <v>1.6779401296325998</v>
      </c>
      <c r="AK16" t="s">
        <v>2479</v>
      </c>
    </row>
    <row r="17" spans="1:36" x14ac:dyDescent="0.25">
      <c r="A17" s="3" t="s">
        <v>113</v>
      </c>
      <c r="B17" s="4" t="s">
        <v>771</v>
      </c>
      <c r="C17" s="3" t="s">
        <v>63</v>
      </c>
      <c r="D17" s="3" t="s">
        <v>380</v>
      </c>
      <c r="E17" s="10">
        <v>2322.3200000000002</v>
      </c>
      <c r="F17" s="3" t="s">
        <v>497</v>
      </c>
      <c r="G17" s="3" t="s">
        <v>42</v>
      </c>
      <c r="H17" s="5" t="s">
        <v>46</v>
      </c>
      <c r="I17" s="3" t="s">
        <v>46</v>
      </c>
      <c r="J17" s="3" t="s">
        <v>203</v>
      </c>
      <c r="K17" s="3" t="s">
        <v>49</v>
      </c>
      <c r="L17" s="3" t="s">
        <v>46</v>
      </c>
      <c r="M17" s="3" t="s">
        <v>46</v>
      </c>
      <c r="N17" s="3" t="s">
        <v>31</v>
      </c>
      <c r="O17" s="5" t="s">
        <v>46</v>
      </c>
      <c r="P17" s="3" t="s">
        <v>46</v>
      </c>
      <c r="Q17" s="3" t="s">
        <v>40</v>
      </c>
      <c r="R17" s="3" t="s">
        <v>46</v>
      </c>
      <c r="S17" s="3" t="s">
        <v>47</v>
      </c>
      <c r="T17" s="3" t="s">
        <v>46</v>
      </c>
      <c r="U17" s="3" t="s">
        <v>31</v>
      </c>
      <c r="V17" s="5" t="s">
        <v>361</v>
      </c>
      <c r="W17" s="3" t="s">
        <v>39</v>
      </c>
      <c r="X17" s="11">
        <v>2405.58</v>
      </c>
      <c r="Y17" s="10">
        <v>5.32</v>
      </c>
      <c r="AA17" s="14">
        <f t="shared" si="0"/>
        <v>83.259999999999764</v>
      </c>
      <c r="AB17" t="str">
        <f t="shared" si="1"/>
        <v xml:space="preserve"> </v>
      </c>
      <c r="AF17" s="23">
        <f t="shared" si="2"/>
        <v>0.46355155508563867</v>
      </c>
      <c r="AI17" s="25">
        <f t="shared" si="3"/>
        <v>0.32148453490357509</v>
      </c>
      <c r="AJ17" s="41">
        <f t="shared" si="4"/>
        <v>3.1105695342388286</v>
      </c>
    </row>
    <row r="18" spans="1:36" x14ac:dyDescent="0.25">
      <c r="A18" s="3" t="s">
        <v>119</v>
      </c>
      <c r="B18" s="4" t="s">
        <v>1116</v>
      </c>
      <c r="C18" s="3" t="s">
        <v>42</v>
      </c>
      <c r="D18" s="3" t="s">
        <v>1103</v>
      </c>
      <c r="E18" s="10">
        <v>2296.25</v>
      </c>
      <c r="F18" s="3" t="s">
        <v>1128</v>
      </c>
      <c r="G18" s="3" t="s">
        <v>65</v>
      </c>
      <c r="H18" s="5" t="s">
        <v>46</v>
      </c>
      <c r="I18" s="3" t="s">
        <v>47</v>
      </c>
      <c r="J18" s="3" t="s">
        <v>47</v>
      </c>
      <c r="K18" s="3" t="s">
        <v>49</v>
      </c>
      <c r="L18" s="3" t="s">
        <v>47</v>
      </c>
      <c r="M18" s="3" t="s">
        <v>46</v>
      </c>
      <c r="N18" s="3" t="s">
        <v>31</v>
      </c>
      <c r="O18" s="5" t="s">
        <v>46</v>
      </c>
      <c r="P18" s="3" t="s">
        <v>46</v>
      </c>
      <c r="Q18" s="3" t="s">
        <v>46</v>
      </c>
      <c r="R18" s="3" t="s">
        <v>48</v>
      </c>
      <c r="S18" s="3" t="s">
        <v>46</v>
      </c>
      <c r="T18" s="3" t="s">
        <v>46</v>
      </c>
      <c r="U18" s="3" t="s">
        <v>31</v>
      </c>
      <c r="V18" s="5" t="s">
        <v>311</v>
      </c>
      <c r="W18" s="3" t="s">
        <v>39</v>
      </c>
      <c r="X18" s="11">
        <v>2276.69</v>
      </c>
      <c r="Y18" s="10">
        <v>-1.25</v>
      </c>
      <c r="AA18" s="14">
        <f t="shared" si="0"/>
        <v>-19.559999999999945</v>
      </c>
      <c r="AB18" t="str">
        <f t="shared" si="1"/>
        <v xml:space="preserve"> </v>
      </c>
      <c r="AF18" s="23">
        <f t="shared" si="2"/>
        <v>-0.14985893830510078</v>
      </c>
      <c r="AI18" s="25">
        <f t="shared" si="3"/>
        <v>0.55956204585868918</v>
      </c>
      <c r="AJ18" s="41">
        <f t="shared" si="4"/>
        <v>1.7871119161869284</v>
      </c>
    </row>
    <row r="19" spans="1:36" x14ac:dyDescent="0.25">
      <c r="A19" s="3" t="s">
        <v>56</v>
      </c>
      <c r="B19" s="4" t="s">
        <v>1123</v>
      </c>
      <c r="C19" s="3" t="s">
        <v>63</v>
      </c>
      <c r="D19" s="3" t="s">
        <v>1103</v>
      </c>
      <c r="E19" s="10">
        <v>2137.66</v>
      </c>
      <c r="F19" s="3" t="s">
        <v>448</v>
      </c>
      <c r="G19" s="3" t="s">
        <v>42</v>
      </c>
      <c r="H19" s="5" t="s">
        <v>46</v>
      </c>
      <c r="I19" s="3" t="s">
        <v>47</v>
      </c>
      <c r="J19" s="3" t="s">
        <v>47</v>
      </c>
      <c r="K19" s="3" t="s">
        <v>46</v>
      </c>
      <c r="L19" s="3" t="s">
        <v>80</v>
      </c>
      <c r="M19" s="3" t="s">
        <v>46</v>
      </c>
      <c r="N19" s="3" t="s">
        <v>31</v>
      </c>
      <c r="O19" s="5" t="s">
        <v>46</v>
      </c>
      <c r="P19" s="3" t="s">
        <v>46</v>
      </c>
      <c r="Q19" s="3" t="s">
        <v>46</v>
      </c>
      <c r="R19" s="3" t="s">
        <v>79</v>
      </c>
      <c r="S19" s="3" t="s">
        <v>46</v>
      </c>
      <c r="T19" s="3" t="s">
        <v>47</v>
      </c>
      <c r="U19" s="3" t="s">
        <v>31</v>
      </c>
      <c r="V19" s="5" t="s">
        <v>403</v>
      </c>
      <c r="W19" s="3" t="s">
        <v>39</v>
      </c>
      <c r="X19" s="11">
        <v>2253.2600000000002</v>
      </c>
      <c r="Y19" s="10">
        <v>7.4</v>
      </c>
      <c r="AA19" s="14">
        <f t="shared" si="0"/>
        <v>115.60000000000036</v>
      </c>
      <c r="AB19" t="str">
        <f t="shared" si="1"/>
        <v xml:space="preserve"> </v>
      </c>
      <c r="AF19" s="23">
        <f t="shared" si="2"/>
        <v>0.65648770910486576</v>
      </c>
      <c r="AI19" s="25">
        <f t="shared" si="3"/>
        <v>0.25575518659457463</v>
      </c>
      <c r="AJ19" s="41">
        <f t="shared" si="4"/>
        <v>3.9099891318536923</v>
      </c>
    </row>
    <row r="20" spans="1:36" x14ac:dyDescent="0.25">
      <c r="A20" s="3" t="s">
        <v>128</v>
      </c>
      <c r="B20" s="4" t="s">
        <v>789</v>
      </c>
      <c r="C20" s="3" t="s">
        <v>58</v>
      </c>
      <c r="D20" s="3" t="s">
        <v>90</v>
      </c>
      <c r="E20" s="10">
        <v>2343.31</v>
      </c>
      <c r="F20" s="3" t="s">
        <v>476</v>
      </c>
      <c r="G20" s="3" t="s">
        <v>65</v>
      </c>
      <c r="H20" s="5" t="s">
        <v>46</v>
      </c>
      <c r="I20" s="3" t="s">
        <v>46</v>
      </c>
      <c r="J20" s="3" t="s">
        <v>46</v>
      </c>
      <c r="K20" s="3" t="s">
        <v>49</v>
      </c>
      <c r="L20" s="3" t="s">
        <v>47</v>
      </c>
      <c r="M20" s="3" t="s">
        <v>46</v>
      </c>
      <c r="N20" s="3" t="s">
        <v>31</v>
      </c>
      <c r="O20" s="5" t="s">
        <v>46</v>
      </c>
      <c r="P20" s="3" t="s">
        <v>46</v>
      </c>
      <c r="Q20" s="3" t="s">
        <v>47</v>
      </c>
      <c r="R20" s="3" t="s">
        <v>80</v>
      </c>
      <c r="S20" s="3" t="s">
        <v>46</v>
      </c>
      <c r="T20" s="3" t="s">
        <v>47</v>
      </c>
      <c r="U20" s="3" t="s">
        <v>31</v>
      </c>
      <c r="V20" s="5" t="s">
        <v>1210</v>
      </c>
      <c r="W20" s="3" t="s">
        <v>39</v>
      </c>
      <c r="X20" s="11">
        <v>2229.83</v>
      </c>
      <c r="Y20" s="10">
        <v>-7.26</v>
      </c>
      <c r="AA20" s="14">
        <f t="shared" si="0"/>
        <v>-113.48000000000002</v>
      </c>
      <c r="AB20" t="str">
        <f t="shared" si="1"/>
        <v xml:space="preserve"> </v>
      </c>
      <c r="AF20" s="23">
        <f t="shared" si="2"/>
        <v>-0.71017321120199284</v>
      </c>
      <c r="AI20" s="25">
        <f t="shared" si="3"/>
        <v>0.76120163452213097</v>
      </c>
      <c r="AJ20" s="41">
        <f t="shared" si="4"/>
        <v>1.3137123656175311</v>
      </c>
    </row>
    <row r="21" spans="1:36" x14ac:dyDescent="0.25">
      <c r="A21" s="3" t="s">
        <v>131</v>
      </c>
      <c r="B21" s="4" t="s">
        <v>1119</v>
      </c>
      <c r="C21" s="3" t="s">
        <v>151</v>
      </c>
      <c r="D21" s="3" t="s">
        <v>1103</v>
      </c>
      <c r="E21" s="10">
        <v>1971.68</v>
      </c>
      <c r="F21" s="3" t="s">
        <v>656</v>
      </c>
      <c r="G21" s="3" t="s">
        <v>42</v>
      </c>
      <c r="H21" s="5" t="s">
        <v>46</v>
      </c>
      <c r="I21" s="3" t="s">
        <v>46</v>
      </c>
      <c r="J21" s="3" t="s">
        <v>61</v>
      </c>
      <c r="K21" s="3" t="s">
        <v>46</v>
      </c>
      <c r="L21" s="3" t="s">
        <v>80</v>
      </c>
      <c r="M21" s="3" t="s">
        <v>72</v>
      </c>
      <c r="N21" s="3" t="s">
        <v>31</v>
      </c>
      <c r="O21" s="5" t="s">
        <v>46</v>
      </c>
      <c r="P21" s="3" t="s">
        <v>61</v>
      </c>
      <c r="Q21" s="3" t="s">
        <v>47</v>
      </c>
      <c r="R21" s="3" t="s">
        <v>46</v>
      </c>
      <c r="S21" s="3" t="s">
        <v>47</v>
      </c>
      <c r="T21" s="3" t="s">
        <v>80</v>
      </c>
      <c r="U21" s="3" t="s">
        <v>31</v>
      </c>
      <c r="V21" s="5" t="s">
        <v>1211</v>
      </c>
      <c r="W21" s="3" t="s">
        <v>39</v>
      </c>
      <c r="X21" s="11">
        <v>2212.25</v>
      </c>
      <c r="Y21" s="10">
        <v>15.41</v>
      </c>
      <c r="AA21" s="14">
        <f t="shared" si="0"/>
        <v>240.56999999999994</v>
      </c>
      <c r="AB21" t="str">
        <f t="shared" si="1"/>
        <v xml:space="preserve"> </v>
      </c>
      <c r="AF21" s="23">
        <f t="shared" si="2"/>
        <v>1.402042166983106</v>
      </c>
      <c r="AI21" s="25">
        <f t="shared" si="3"/>
        <v>8.0451327644012971E-2</v>
      </c>
      <c r="AJ21" s="41">
        <f t="shared" si="4"/>
        <v>12.429875668738179</v>
      </c>
    </row>
    <row r="22" spans="1:36" x14ac:dyDescent="0.25">
      <c r="A22" s="3" t="s">
        <v>64</v>
      </c>
      <c r="B22" s="4" t="s">
        <v>1107</v>
      </c>
      <c r="C22" s="3" t="s">
        <v>58</v>
      </c>
      <c r="D22" s="3" t="s">
        <v>1103</v>
      </c>
      <c r="E22" s="10">
        <v>2492.37</v>
      </c>
      <c r="F22" s="3" t="s">
        <v>149</v>
      </c>
      <c r="G22" s="3" t="s">
        <v>45</v>
      </c>
      <c r="H22" s="5" t="s">
        <v>46</v>
      </c>
      <c r="I22" s="3" t="s">
        <v>61</v>
      </c>
      <c r="J22" s="3" t="s">
        <v>80</v>
      </c>
      <c r="K22" s="3" t="s">
        <v>49</v>
      </c>
      <c r="L22" s="3" t="s">
        <v>80</v>
      </c>
      <c r="M22" s="3" t="s">
        <v>47</v>
      </c>
      <c r="N22" s="3" t="s">
        <v>31</v>
      </c>
      <c r="O22" s="5" t="s">
        <v>46</v>
      </c>
      <c r="P22" s="3" t="s">
        <v>46</v>
      </c>
      <c r="Q22" s="3" t="s">
        <v>46</v>
      </c>
      <c r="R22" s="3" t="s">
        <v>46</v>
      </c>
      <c r="S22" s="3" t="s">
        <v>46</v>
      </c>
      <c r="T22" s="3" t="s">
        <v>80</v>
      </c>
      <c r="U22" s="3" t="s">
        <v>31</v>
      </c>
      <c r="V22" s="5" t="s">
        <v>227</v>
      </c>
      <c r="W22" s="3" t="s">
        <v>39</v>
      </c>
      <c r="X22" s="11">
        <v>2206.39</v>
      </c>
      <c r="Y22" s="10">
        <v>-18.3</v>
      </c>
      <c r="AA22" s="14">
        <f t="shared" si="0"/>
        <v>-285.98</v>
      </c>
      <c r="AB22" t="str">
        <f t="shared" si="1"/>
        <v xml:space="preserve"> </v>
      </c>
      <c r="AF22" s="23">
        <f t="shared" si="2"/>
        <v>-1.7392853499872765</v>
      </c>
      <c r="AI22" s="25">
        <f t="shared" si="3"/>
        <v>0.95900770853691808</v>
      </c>
      <c r="AJ22" s="41">
        <f t="shared" si="4"/>
        <v>1.0427444858870014</v>
      </c>
    </row>
    <row r="23" spans="1:36" x14ac:dyDescent="0.25">
      <c r="A23" s="3" t="s">
        <v>138</v>
      </c>
      <c r="B23" s="4" t="s">
        <v>300</v>
      </c>
      <c r="C23" s="3" t="s">
        <v>42</v>
      </c>
      <c r="D23" s="3" t="s">
        <v>100</v>
      </c>
      <c r="E23" s="10">
        <v>2212.4499999999998</v>
      </c>
      <c r="F23" s="3" t="s">
        <v>1133</v>
      </c>
      <c r="G23" s="3" t="s">
        <v>65</v>
      </c>
      <c r="H23" s="5" t="s">
        <v>46</v>
      </c>
      <c r="I23" s="3" t="s">
        <v>46</v>
      </c>
      <c r="J23" s="3" t="s">
        <v>47</v>
      </c>
      <c r="K23" s="3" t="s">
        <v>46</v>
      </c>
      <c r="L23" s="3" t="s">
        <v>46</v>
      </c>
      <c r="M23" s="3" t="s">
        <v>47</v>
      </c>
      <c r="N23" s="3" t="s">
        <v>31</v>
      </c>
      <c r="O23" s="5" t="s">
        <v>46</v>
      </c>
      <c r="P23" s="3" t="s">
        <v>46</v>
      </c>
      <c r="Q23" s="3" t="s">
        <v>80</v>
      </c>
      <c r="R23" s="3" t="s">
        <v>46</v>
      </c>
      <c r="S23" s="3" t="s">
        <v>47</v>
      </c>
      <c r="T23" s="3" t="s">
        <v>80</v>
      </c>
      <c r="U23" s="3" t="s">
        <v>31</v>
      </c>
      <c r="V23" s="5" t="s">
        <v>236</v>
      </c>
      <c r="W23" s="3" t="s">
        <v>39</v>
      </c>
      <c r="X23" s="11">
        <v>2171.25</v>
      </c>
      <c r="Y23" s="10">
        <v>-2.64</v>
      </c>
      <c r="AA23" s="14">
        <f t="shared" si="0"/>
        <v>-41.199999999999818</v>
      </c>
      <c r="AB23" t="str">
        <f t="shared" si="1"/>
        <v xml:space="preserve"> </v>
      </c>
      <c r="AF23" s="23">
        <f t="shared" si="2"/>
        <v>-0.27896031038227992</v>
      </c>
      <c r="AI23" s="25">
        <f t="shared" si="3"/>
        <v>0.60986235809025557</v>
      </c>
      <c r="AJ23" s="41">
        <f t="shared" si="4"/>
        <v>1.6397142514770631</v>
      </c>
    </row>
    <row r="24" spans="1:36" x14ac:dyDescent="0.25">
      <c r="A24" s="3" t="s">
        <v>143</v>
      </c>
      <c r="B24" s="4" t="s">
        <v>1212</v>
      </c>
      <c r="C24" s="3" t="s">
        <v>42</v>
      </c>
      <c r="D24" s="3" t="s">
        <v>193</v>
      </c>
      <c r="E24" s="10">
        <v>1914.38</v>
      </c>
      <c r="F24" s="3" t="s">
        <v>541</v>
      </c>
      <c r="G24" s="3" t="s">
        <v>42</v>
      </c>
      <c r="H24" s="5" t="s">
        <v>46</v>
      </c>
      <c r="I24" s="3" t="s">
        <v>61</v>
      </c>
      <c r="J24" s="3" t="s">
        <v>46</v>
      </c>
      <c r="K24" s="3" t="s">
        <v>80</v>
      </c>
      <c r="L24" s="3" t="s">
        <v>47</v>
      </c>
      <c r="M24" s="3" t="s">
        <v>72</v>
      </c>
      <c r="N24" s="3" t="s">
        <v>31</v>
      </c>
      <c r="O24" s="5" t="s">
        <v>46</v>
      </c>
      <c r="P24" s="3" t="s">
        <v>46</v>
      </c>
      <c r="Q24" s="3" t="s">
        <v>47</v>
      </c>
      <c r="R24" s="3" t="s">
        <v>48</v>
      </c>
      <c r="S24" s="3" t="s">
        <v>46</v>
      </c>
      <c r="T24" s="3" t="s">
        <v>80</v>
      </c>
      <c r="U24" s="3" t="s">
        <v>92</v>
      </c>
      <c r="V24" s="5" t="s">
        <v>835</v>
      </c>
      <c r="W24" s="3" t="s">
        <v>94</v>
      </c>
      <c r="X24" s="11">
        <v>2165.39</v>
      </c>
      <c r="Y24" s="10">
        <v>16.059999999999999</v>
      </c>
      <c r="AA24" s="14">
        <f t="shared" si="0"/>
        <v>251.00999999999976</v>
      </c>
      <c r="AB24" t="str">
        <f t="shared" si="1"/>
        <v xml:space="preserve"> </v>
      </c>
      <c r="AF24" s="23">
        <f t="shared" si="2"/>
        <v>1.4643258233826317</v>
      </c>
      <c r="AI24" s="25">
        <f t="shared" si="3"/>
        <v>7.1552472338637596E-2</v>
      </c>
      <c r="AJ24" s="41">
        <f t="shared" si="4"/>
        <v>13.975757473023197</v>
      </c>
    </row>
    <row r="25" spans="1:36" x14ac:dyDescent="0.25">
      <c r="A25" s="3" t="s">
        <v>146</v>
      </c>
      <c r="B25" s="4" t="s">
        <v>548</v>
      </c>
      <c r="C25" s="3" t="s">
        <v>58</v>
      </c>
      <c r="D25" s="3" t="s">
        <v>549</v>
      </c>
      <c r="E25" s="10">
        <v>2159.58</v>
      </c>
      <c r="F25" s="3" t="s">
        <v>724</v>
      </c>
      <c r="G25" s="3" t="s">
        <v>42</v>
      </c>
      <c r="H25" s="5" t="s">
        <v>46</v>
      </c>
      <c r="I25" s="3" t="s">
        <v>61</v>
      </c>
      <c r="J25" s="3" t="s">
        <v>46</v>
      </c>
      <c r="K25" s="3" t="s">
        <v>49</v>
      </c>
      <c r="L25" s="3" t="s">
        <v>80</v>
      </c>
      <c r="M25" s="3" t="s">
        <v>46</v>
      </c>
      <c r="N25" s="3" t="s">
        <v>31</v>
      </c>
      <c r="O25" s="5" t="s">
        <v>46</v>
      </c>
      <c r="P25" s="3" t="s">
        <v>46</v>
      </c>
      <c r="Q25" s="3" t="s">
        <v>86</v>
      </c>
      <c r="R25" s="3" t="s">
        <v>80</v>
      </c>
      <c r="S25" s="3" t="s">
        <v>47</v>
      </c>
      <c r="T25" s="3" t="s">
        <v>80</v>
      </c>
      <c r="U25" s="3" t="s">
        <v>31</v>
      </c>
      <c r="V25" s="5" t="s">
        <v>419</v>
      </c>
      <c r="W25" s="3" t="s">
        <v>39</v>
      </c>
      <c r="X25" s="11">
        <v>2159.5300000000002</v>
      </c>
      <c r="Y25" s="10">
        <v>0</v>
      </c>
      <c r="AA25" s="14">
        <f t="shared" si="0"/>
        <v>-4.9999999999727152E-2</v>
      </c>
      <c r="AB25" t="str">
        <f t="shared" si="1"/>
        <v xml:space="preserve"> </v>
      </c>
      <c r="AF25" s="23">
        <f t="shared" si="2"/>
        <v>-3.3464863941616095E-2</v>
      </c>
      <c r="AI25" s="25">
        <f t="shared" si="3"/>
        <v>0.51334805767914793</v>
      </c>
      <c r="AJ25" s="41">
        <f t="shared" si="4"/>
        <v>1.9479960721406266</v>
      </c>
    </row>
    <row r="26" spans="1:36" x14ac:dyDescent="0.25">
      <c r="A26" s="3" t="s">
        <v>149</v>
      </c>
      <c r="B26" s="4" t="s">
        <v>1115</v>
      </c>
      <c r="C26" s="3" t="s">
        <v>42</v>
      </c>
      <c r="D26" s="3" t="s">
        <v>1103</v>
      </c>
      <c r="E26" s="10">
        <v>2263.73</v>
      </c>
      <c r="F26" s="3" t="s">
        <v>571</v>
      </c>
      <c r="G26" s="3" t="s">
        <v>42</v>
      </c>
      <c r="H26" s="5" t="s">
        <v>46</v>
      </c>
      <c r="I26" s="3" t="s">
        <v>80</v>
      </c>
      <c r="J26" s="3" t="s">
        <v>203</v>
      </c>
      <c r="K26" s="3" t="s">
        <v>49</v>
      </c>
      <c r="L26" s="3" t="s">
        <v>47</v>
      </c>
      <c r="M26" s="3" t="s">
        <v>46</v>
      </c>
      <c r="N26" s="3" t="s">
        <v>31</v>
      </c>
      <c r="O26" s="5" t="s">
        <v>46</v>
      </c>
      <c r="P26" s="3" t="s">
        <v>46</v>
      </c>
      <c r="Q26" s="3" t="s">
        <v>46</v>
      </c>
      <c r="R26" s="3" t="s">
        <v>79</v>
      </c>
      <c r="S26" s="3" t="s">
        <v>47</v>
      </c>
      <c r="T26" s="3" t="s">
        <v>80</v>
      </c>
      <c r="U26" s="3" t="s">
        <v>31</v>
      </c>
      <c r="V26" s="5" t="s">
        <v>317</v>
      </c>
      <c r="W26" s="3" t="s">
        <v>39</v>
      </c>
      <c r="X26" s="11">
        <v>2112.66</v>
      </c>
      <c r="Y26" s="10">
        <v>-9.68</v>
      </c>
      <c r="AA26" s="14">
        <f t="shared" si="0"/>
        <v>-151.07000000000016</v>
      </c>
      <c r="AB26" t="str">
        <f t="shared" si="1"/>
        <v xml:space="preserve"> </v>
      </c>
      <c r="AF26" s="23">
        <f t="shared" si="2"/>
        <v>-0.93443016944511725</v>
      </c>
      <c r="AI26" s="25">
        <f t="shared" si="3"/>
        <v>0.82495897932873963</v>
      </c>
      <c r="AJ26" s="41">
        <f t="shared" si="4"/>
        <v>1.2121814842402097</v>
      </c>
    </row>
    <row r="27" spans="1:36" x14ac:dyDescent="0.25">
      <c r="A27" s="3" t="s">
        <v>154</v>
      </c>
      <c r="B27" s="4" t="s">
        <v>1213</v>
      </c>
      <c r="C27" s="3" t="s">
        <v>278</v>
      </c>
      <c r="D27" s="3" t="s">
        <v>1103</v>
      </c>
      <c r="E27" s="10">
        <v>1914.44</v>
      </c>
      <c r="F27" s="3" t="s">
        <v>1214</v>
      </c>
      <c r="G27" s="3" t="s">
        <v>42</v>
      </c>
      <c r="H27" s="5" t="s">
        <v>46</v>
      </c>
      <c r="I27" s="3" t="s">
        <v>48</v>
      </c>
      <c r="J27" s="3" t="s">
        <v>46</v>
      </c>
      <c r="K27" s="3" t="s">
        <v>47</v>
      </c>
      <c r="L27" s="3" t="s">
        <v>47</v>
      </c>
      <c r="M27" s="3" t="s">
        <v>47</v>
      </c>
      <c r="N27" s="3" t="s">
        <v>31</v>
      </c>
      <c r="O27" s="5" t="s">
        <v>46</v>
      </c>
      <c r="P27" s="3" t="s">
        <v>46</v>
      </c>
      <c r="Q27" s="3" t="s">
        <v>46</v>
      </c>
      <c r="R27" s="3" t="s">
        <v>80</v>
      </c>
      <c r="S27" s="3" t="s">
        <v>46</v>
      </c>
      <c r="T27" s="3" t="s">
        <v>47</v>
      </c>
      <c r="U27" s="3" t="s">
        <v>31</v>
      </c>
      <c r="V27" s="5" t="s">
        <v>107</v>
      </c>
      <c r="W27" s="3" t="s">
        <v>39</v>
      </c>
      <c r="X27" s="11">
        <v>2100.9499999999998</v>
      </c>
      <c r="Y27" s="10">
        <v>11.94</v>
      </c>
      <c r="AA27" s="14">
        <f t="shared" si="0"/>
        <v>186.50999999999976</v>
      </c>
      <c r="AB27" t="str">
        <f t="shared" si="1"/>
        <v xml:space="preserve"> </v>
      </c>
      <c r="AF27" s="23">
        <f t="shared" si="2"/>
        <v>1.0795273714890039</v>
      </c>
      <c r="AI27" s="25">
        <f t="shared" si="3"/>
        <v>0.14017634933835055</v>
      </c>
      <c r="AJ27" s="41">
        <f t="shared" si="4"/>
        <v>7.1338710468643383</v>
      </c>
    </row>
    <row r="28" spans="1:36" x14ac:dyDescent="0.25">
      <c r="A28" s="3" t="s">
        <v>1215</v>
      </c>
      <c r="B28" s="4" t="s">
        <v>1216</v>
      </c>
      <c r="C28" s="3" t="s">
        <v>63</v>
      </c>
      <c r="D28" s="3" t="s">
        <v>186</v>
      </c>
      <c r="E28" s="10">
        <v>2219.9</v>
      </c>
      <c r="F28" s="3" t="s">
        <v>31</v>
      </c>
      <c r="G28" s="3" t="s">
        <v>42</v>
      </c>
      <c r="H28" s="5" t="s">
        <v>46</v>
      </c>
      <c r="I28" s="3" t="s">
        <v>47</v>
      </c>
      <c r="J28" s="3" t="s">
        <v>46</v>
      </c>
      <c r="K28" s="3" t="s">
        <v>80</v>
      </c>
      <c r="L28" s="3" t="s">
        <v>80</v>
      </c>
      <c r="M28" s="3" t="s">
        <v>47</v>
      </c>
      <c r="N28" s="3" t="s">
        <v>31</v>
      </c>
      <c r="O28" s="5" t="s">
        <v>46</v>
      </c>
      <c r="P28" s="3" t="s">
        <v>46</v>
      </c>
      <c r="Q28" s="3" t="s">
        <v>86</v>
      </c>
      <c r="R28" s="3" t="s">
        <v>79</v>
      </c>
      <c r="S28" s="3" t="s">
        <v>46</v>
      </c>
      <c r="T28" s="3" t="s">
        <v>80</v>
      </c>
      <c r="U28" s="3" t="s">
        <v>31</v>
      </c>
      <c r="V28" s="5" t="s">
        <v>241</v>
      </c>
      <c r="W28" s="3" t="s">
        <v>39</v>
      </c>
      <c r="X28" s="11">
        <v>2089.23</v>
      </c>
      <c r="Y28" s="10">
        <v>-8.3699999999999992</v>
      </c>
      <c r="AA28" s="14">
        <f t="shared" si="0"/>
        <v>-130.67000000000007</v>
      </c>
      <c r="AB28" t="str">
        <f t="shared" si="1"/>
        <v xml:space="preserve"> </v>
      </c>
      <c r="AF28" s="23">
        <f t="shared" si="2"/>
        <v>-0.81272647303224843</v>
      </c>
      <c r="AI28" s="25">
        <f t="shared" si="3"/>
        <v>0.79181255018226226</v>
      </c>
      <c r="AJ28" s="41">
        <f t="shared" si="4"/>
        <v>1.2629251705720204</v>
      </c>
    </row>
    <row r="29" spans="1:36" x14ac:dyDescent="0.25">
      <c r="A29" s="3" t="s">
        <v>1215</v>
      </c>
      <c r="B29" s="4" t="s">
        <v>442</v>
      </c>
      <c r="C29" s="3" t="s">
        <v>42</v>
      </c>
      <c r="D29" s="3" t="s">
        <v>140</v>
      </c>
      <c r="E29" s="10">
        <v>2310.54</v>
      </c>
      <c r="F29" s="3" t="s">
        <v>583</v>
      </c>
      <c r="G29" s="3" t="s">
        <v>65</v>
      </c>
      <c r="H29" s="5" t="s">
        <v>46</v>
      </c>
      <c r="I29" s="3" t="s">
        <v>61</v>
      </c>
      <c r="J29" s="3" t="s">
        <v>47</v>
      </c>
      <c r="K29" s="3" t="s">
        <v>49</v>
      </c>
      <c r="L29" s="3" t="s">
        <v>47</v>
      </c>
      <c r="M29" s="3" t="s">
        <v>46</v>
      </c>
      <c r="N29" s="3" t="s">
        <v>31</v>
      </c>
      <c r="O29" s="5" t="s">
        <v>46</v>
      </c>
      <c r="P29" s="3" t="s">
        <v>47</v>
      </c>
      <c r="Q29" s="3" t="s">
        <v>47</v>
      </c>
      <c r="R29" s="3" t="s">
        <v>46</v>
      </c>
      <c r="S29" s="3" t="s">
        <v>47</v>
      </c>
      <c r="T29" s="3" t="s">
        <v>46</v>
      </c>
      <c r="U29" s="3" t="s">
        <v>31</v>
      </c>
      <c r="V29" s="5" t="s">
        <v>241</v>
      </c>
      <c r="W29" s="3" t="s">
        <v>39</v>
      </c>
      <c r="X29" s="11">
        <v>2089.23</v>
      </c>
      <c r="Y29" s="10">
        <v>-14.16</v>
      </c>
      <c r="AA29" s="14">
        <f t="shared" si="0"/>
        <v>-221.30999999999995</v>
      </c>
      <c r="AB29" t="str">
        <f t="shared" si="1"/>
        <v xml:space="preserve"> </v>
      </c>
      <c r="AF29" s="23">
        <f t="shared" si="2"/>
        <v>-1.353472700623541</v>
      </c>
      <c r="AI29" s="25">
        <f t="shared" si="3"/>
        <v>0.91204766720321995</v>
      </c>
      <c r="AJ29" s="41">
        <f t="shared" si="4"/>
        <v>1.0964339211200271</v>
      </c>
    </row>
    <row r="30" spans="1:36" x14ac:dyDescent="0.25">
      <c r="A30" s="3" t="s">
        <v>1217</v>
      </c>
      <c r="B30" s="4" t="s">
        <v>99</v>
      </c>
      <c r="C30" s="3" t="s">
        <v>58</v>
      </c>
      <c r="D30" s="3" t="s">
        <v>100</v>
      </c>
      <c r="E30" s="10">
        <v>2243.31</v>
      </c>
      <c r="F30" s="3" t="s">
        <v>381</v>
      </c>
      <c r="G30" s="3" t="s">
        <v>42</v>
      </c>
      <c r="H30" s="5" t="s">
        <v>46</v>
      </c>
      <c r="I30" s="3" t="s">
        <v>46</v>
      </c>
      <c r="J30" s="3" t="s">
        <v>47</v>
      </c>
      <c r="K30" s="3" t="s">
        <v>80</v>
      </c>
      <c r="L30" s="3" t="s">
        <v>47</v>
      </c>
      <c r="M30" s="3" t="s">
        <v>72</v>
      </c>
      <c r="N30" s="3" t="s">
        <v>31</v>
      </c>
      <c r="O30" s="5" t="s">
        <v>46</v>
      </c>
      <c r="P30" s="3" t="s">
        <v>61</v>
      </c>
      <c r="Q30" s="3" t="s">
        <v>40</v>
      </c>
      <c r="R30" s="3" t="s">
        <v>48</v>
      </c>
      <c r="S30" s="3" t="s">
        <v>46</v>
      </c>
      <c r="T30" s="3" t="s">
        <v>80</v>
      </c>
      <c r="U30" s="3" t="s">
        <v>31</v>
      </c>
      <c r="V30" s="5" t="s">
        <v>1218</v>
      </c>
      <c r="W30" s="3" t="s">
        <v>39</v>
      </c>
      <c r="X30" s="11">
        <v>2071.65</v>
      </c>
      <c r="Y30" s="10">
        <v>-11</v>
      </c>
      <c r="AA30" s="14">
        <f t="shared" si="0"/>
        <v>-171.65999999999985</v>
      </c>
      <c r="AB30" t="str">
        <f t="shared" si="1"/>
        <v xml:space="preserve"> </v>
      </c>
      <c r="AF30" s="23">
        <f t="shared" si="2"/>
        <v>-1.0572673806775152</v>
      </c>
      <c r="AI30" s="25">
        <f t="shared" si="3"/>
        <v>0.85480521209013027</v>
      </c>
      <c r="AJ30" s="41">
        <f t="shared" si="4"/>
        <v>1.1698571626100012</v>
      </c>
    </row>
    <row r="31" spans="1:36" x14ac:dyDescent="0.25">
      <c r="A31" s="3" t="s">
        <v>1217</v>
      </c>
      <c r="B31" s="4" t="s">
        <v>545</v>
      </c>
      <c r="C31" s="3" t="s">
        <v>42</v>
      </c>
      <c r="D31" s="3" t="s">
        <v>55</v>
      </c>
      <c r="E31" s="10">
        <v>2091.7399999999998</v>
      </c>
      <c r="F31" s="3" t="s">
        <v>432</v>
      </c>
      <c r="G31" s="3" t="s">
        <v>42</v>
      </c>
      <c r="H31" s="5" t="s">
        <v>46</v>
      </c>
      <c r="I31" s="3" t="s">
        <v>46</v>
      </c>
      <c r="J31" s="3" t="s">
        <v>80</v>
      </c>
      <c r="K31" s="3" t="s">
        <v>80</v>
      </c>
      <c r="L31" s="3" t="s">
        <v>80</v>
      </c>
      <c r="M31" s="3" t="s">
        <v>72</v>
      </c>
      <c r="N31" s="3" t="s">
        <v>31</v>
      </c>
      <c r="O31" s="5" t="s">
        <v>46</v>
      </c>
      <c r="P31" s="3" t="s">
        <v>46</v>
      </c>
      <c r="Q31" s="3" t="s">
        <v>80</v>
      </c>
      <c r="R31" s="3" t="s">
        <v>48</v>
      </c>
      <c r="S31" s="3" t="s">
        <v>47</v>
      </c>
      <c r="T31" s="3" t="s">
        <v>46</v>
      </c>
      <c r="U31" s="3" t="s">
        <v>31</v>
      </c>
      <c r="V31" s="5" t="s">
        <v>1218</v>
      </c>
      <c r="W31" s="3" t="s">
        <v>39</v>
      </c>
      <c r="X31" s="11">
        <v>2071.65</v>
      </c>
      <c r="Y31" s="10">
        <v>-1.29</v>
      </c>
      <c r="AA31" s="14">
        <f t="shared" si="0"/>
        <v>-20.089999999999691</v>
      </c>
      <c r="AB31" t="str">
        <f t="shared" si="1"/>
        <v xml:space="preserve"> </v>
      </c>
      <c r="AF31" s="23">
        <f t="shared" si="2"/>
        <v>-0.15302084806484534</v>
      </c>
      <c r="AI31" s="25">
        <f t="shared" si="3"/>
        <v>0.56080908273534047</v>
      </c>
      <c r="AJ31" s="41">
        <f t="shared" si="4"/>
        <v>1.7831380246598547</v>
      </c>
    </row>
    <row r="32" spans="1:36" x14ac:dyDescent="0.25">
      <c r="A32" s="3" t="s">
        <v>134</v>
      </c>
      <c r="B32" s="4" t="s">
        <v>1219</v>
      </c>
      <c r="C32" s="3" t="s">
        <v>42</v>
      </c>
      <c r="D32" s="3" t="s">
        <v>186</v>
      </c>
      <c r="E32" s="10">
        <v>2000.67</v>
      </c>
      <c r="F32" s="3" t="s">
        <v>1220</v>
      </c>
      <c r="G32" s="3" t="s">
        <v>42</v>
      </c>
      <c r="H32" s="5" t="s">
        <v>46</v>
      </c>
      <c r="I32" s="3" t="s">
        <v>47</v>
      </c>
      <c r="J32" s="3" t="s">
        <v>46</v>
      </c>
      <c r="K32" s="3" t="s">
        <v>80</v>
      </c>
      <c r="L32" s="3" t="s">
        <v>47</v>
      </c>
      <c r="M32" s="3" t="s">
        <v>80</v>
      </c>
      <c r="N32" s="3" t="s">
        <v>31</v>
      </c>
      <c r="O32" s="5" t="s">
        <v>46</v>
      </c>
      <c r="P32" s="3" t="s">
        <v>46</v>
      </c>
      <c r="Q32" s="3" t="s">
        <v>86</v>
      </c>
      <c r="R32" s="3" t="s">
        <v>48</v>
      </c>
      <c r="S32" s="3" t="s">
        <v>46</v>
      </c>
      <c r="T32" s="3" t="s">
        <v>80</v>
      </c>
      <c r="U32" s="3" t="s">
        <v>31</v>
      </c>
      <c r="V32" s="5" t="s">
        <v>273</v>
      </c>
      <c r="W32" s="3" t="s">
        <v>39</v>
      </c>
      <c r="X32" s="11">
        <v>2054.08</v>
      </c>
      <c r="Y32" s="10">
        <v>3.42</v>
      </c>
      <c r="AA32" s="14">
        <f t="shared" si="0"/>
        <v>53.409999999999854</v>
      </c>
      <c r="AB32" t="str">
        <f t="shared" si="1"/>
        <v xml:space="preserve"> </v>
      </c>
      <c r="AF32" s="23">
        <f t="shared" si="2"/>
        <v>0.28547041106975096</v>
      </c>
      <c r="AI32" s="25">
        <f t="shared" si="3"/>
        <v>0.38764188511109599</v>
      </c>
      <c r="AJ32" s="41">
        <f t="shared" si="4"/>
        <v>2.5797005906970183</v>
      </c>
    </row>
    <row r="33" spans="1:36" x14ac:dyDescent="0.25">
      <c r="A33" s="3" t="s">
        <v>208</v>
      </c>
      <c r="B33" s="4" t="s">
        <v>464</v>
      </c>
      <c r="C33" s="3" t="s">
        <v>42</v>
      </c>
      <c r="D33" s="3" t="s">
        <v>55</v>
      </c>
      <c r="E33" s="10">
        <v>2175.46</v>
      </c>
      <c r="F33" s="3" t="s">
        <v>230</v>
      </c>
      <c r="G33" s="3" t="s">
        <v>42</v>
      </c>
      <c r="H33" s="5" t="s">
        <v>46</v>
      </c>
      <c r="I33" s="3" t="s">
        <v>46</v>
      </c>
      <c r="J33" s="3" t="s">
        <v>46</v>
      </c>
      <c r="K33" s="3" t="s">
        <v>49</v>
      </c>
      <c r="L33" s="3" t="s">
        <v>47</v>
      </c>
      <c r="M33" s="3" t="s">
        <v>47</v>
      </c>
      <c r="N33" s="3" t="s">
        <v>31</v>
      </c>
      <c r="O33" s="5" t="s">
        <v>46</v>
      </c>
      <c r="P33" s="3" t="s">
        <v>47</v>
      </c>
      <c r="Q33" s="3" t="s">
        <v>46</v>
      </c>
      <c r="R33" s="3" t="s">
        <v>48</v>
      </c>
      <c r="S33" s="3" t="s">
        <v>47</v>
      </c>
      <c r="T33" s="3" t="s">
        <v>80</v>
      </c>
      <c r="U33" s="3" t="s">
        <v>31</v>
      </c>
      <c r="V33" s="5" t="s">
        <v>449</v>
      </c>
      <c r="W33" s="3" t="s">
        <v>39</v>
      </c>
      <c r="X33" s="11">
        <v>2042.36</v>
      </c>
      <c r="Y33" s="10">
        <v>-8.52</v>
      </c>
      <c r="AA33" s="14">
        <f t="shared" si="0"/>
        <v>-133.10000000000014</v>
      </c>
      <c r="AB33" t="str">
        <f t="shared" si="1"/>
        <v xml:space="preserve"> </v>
      </c>
      <c r="AF33" s="23">
        <f t="shared" si="2"/>
        <v>-0.82722353098731105</v>
      </c>
      <c r="AI33" s="25">
        <f t="shared" si="3"/>
        <v>0.79594481163722142</v>
      </c>
      <c r="AJ33" s="41">
        <f t="shared" si="4"/>
        <v>1.2563685137202498</v>
      </c>
    </row>
    <row r="34" spans="1:36" x14ac:dyDescent="0.25">
      <c r="A34" s="3" t="s">
        <v>273</v>
      </c>
      <c r="B34" s="4" t="s">
        <v>211</v>
      </c>
      <c r="C34" s="3" t="s">
        <v>42</v>
      </c>
      <c r="D34" s="3" t="s">
        <v>55</v>
      </c>
      <c r="E34" s="10">
        <v>2167.46</v>
      </c>
      <c r="F34" s="3" t="s">
        <v>460</v>
      </c>
      <c r="G34" s="3" t="s">
        <v>42</v>
      </c>
      <c r="H34" s="5" t="s">
        <v>46</v>
      </c>
      <c r="I34" s="3" t="s">
        <v>47</v>
      </c>
      <c r="J34" s="3" t="s">
        <v>203</v>
      </c>
      <c r="K34" s="3" t="s">
        <v>80</v>
      </c>
      <c r="L34" s="3" t="s">
        <v>47</v>
      </c>
      <c r="M34" s="3" t="s">
        <v>72</v>
      </c>
      <c r="N34" s="3" t="s">
        <v>31</v>
      </c>
      <c r="O34" s="5" t="s">
        <v>46</v>
      </c>
      <c r="P34" s="3" t="s">
        <v>61</v>
      </c>
      <c r="Q34" s="3" t="s">
        <v>86</v>
      </c>
      <c r="R34" s="3" t="s">
        <v>48</v>
      </c>
      <c r="S34" s="3" t="s">
        <v>46</v>
      </c>
      <c r="T34" s="3" t="s">
        <v>80</v>
      </c>
      <c r="U34" s="3" t="s">
        <v>31</v>
      </c>
      <c r="V34" s="5" t="s">
        <v>1221</v>
      </c>
      <c r="W34" s="3" t="s">
        <v>39</v>
      </c>
      <c r="X34" s="11">
        <v>2036.51</v>
      </c>
      <c r="Y34" s="10">
        <v>-8.39</v>
      </c>
      <c r="AA34" s="14">
        <f t="shared" si="0"/>
        <v>-130.95000000000005</v>
      </c>
      <c r="AB34" t="str">
        <f t="shared" si="1"/>
        <v xml:space="preserve"> </v>
      </c>
      <c r="AF34" s="23">
        <f t="shared" si="2"/>
        <v>-0.81439691592418961</v>
      </c>
      <c r="AI34" s="25">
        <f t="shared" si="3"/>
        <v>0.79229119757158584</v>
      </c>
      <c r="AJ34" s="41">
        <f t="shared" si="4"/>
        <v>1.2621621987787477</v>
      </c>
    </row>
    <row r="35" spans="1:36" x14ac:dyDescent="0.25">
      <c r="A35" s="3" t="s">
        <v>122</v>
      </c>
      <c r="B35" s="4" t="s">
        <v>328</v>
      </c>
      <c r="C35" s="3" t="s">
        <v>58</v>
      </c>
      <c r="D35" s="3" t="s">
        <v>100</v>
      </c>
      <c r="E35" s="10">
        <v>2128.41</v>
      </c>
      <c r="F35" s="3" t="s">
        <v>607</v>
      </c>
      <c r="G35" s="3" t="s">
        <v>42</v>
      </c>
      <c r="H35" s="5" t="s">
        <v>46</v>
      </c>
      <c r="I35" s="3" t="s">
        <v>49</v>
      </c>
      <c r="J35" s="3" t="s">
        <v>80</v>
      </c>
      <c r="K35" s="3" t="s">
        <v>49</v>
      </c>
      <c r="L35" s="3" t="s">
        <v>80</v>
      </c>
      <c r="M35" s="3" t="s">
        <v>47</v>
      </c>
      <c r="N35" s="3" t="s">
        <v>31</v>
      </c>
      <c r="O35" s="5" t="s">
        <v>46</v>
      </c>
      <c r="P35" s="3" t="s">
        <v>61</v>
      </c>
      <c r="Q35" s="3" t="s">
        <v>47</v>
      </c>
      <c r="R35" s="3" t="s">
        <v>46</v>
      </c>
      <c r="S35" s="3" t="s">
        <v>46</v>
      </c>
      <c r="T35" s="3" t="s">
        <v>47</v>
      </c>
      <c r="U35" s="3" t="s">
        <v>31</v>
      </c>
      <c r="V35" s="5" t="s">
        <v>208</v>
      </c>
      <c r="W35" s="3" t="s">
        <v>39</v>
      </c>
      <c r="X35" s="11">
        <v>2030.65</v>
      </c>
      <c r="Y35" s="10">
        <v>-6.25</v>
      </c>
      <c r="AA35" s="14">
        <f t="shared" si="0"/>
        <v>-97.759999999999764</v>
      </c>
      <c r="AB35" t="str">
        <f t="shared" si="1"/>
        <v xml:space="preserve"> </v>
      </c>
      <c r="AF35" s="23">
        <f t="shared" si="2"/>
        <v>-0.61638977455442812</v>
      </c>
      <c r="AI35" s="25">
        <f t="shared" si="3"/>
        <v>0.7311813497594033</v>
      </c>
      <c r="AJ35" s="41">
        <f t="shared" si="4"/>
        <v>1.3676497633987137</v>
      </c>
    </row>
    <row r="36" spans="1:36" x14ac:dyDescent="0.25">
      <c r="A36" s="3" t="s">
        <v>107</v>
      </c>
      <c r="B36" s="4" t="s">
        <v>335</v>
      </c>
      <c r="C36" s="3" t="s">
        <v>58</v>
      </c>
      <c r="D36" s="3" t="s">
        <v>100</v>
      </c>
      <c r="E36" s="10">
        <v>1925.77</v>
      </c>
      <c r="F36" s="3" t="s">
        <v>1182</v>
      </c>
      <c r="G36" s="3" t="s">
        <v>42</v>
      </c>
      <c r="H36" s="5" t="s">
        <v>46</v>
      </c>
      <c r="I36" s="3" t="s">
        <v>61</v>
      </c>
      <c r="J36" s="3" t="s">
        <v>80</v>
      </c>
      <c r="K36" s="3" t="s">
        <v>49</v>
      </c>
      <c r="L36" s="3" t="s">
        <v>80</v>
      </c>
      <c r="M36" s="3" t="s">
        <v>80</v>
      </c>
      <c r="N36" s="3" t="s">
        <v>125</v>
      </c>
      <c r="O36" s="5" t="s">
        <v>46</v>
      </c>
      <c r="P36" s="3" t="s">
        <v>46</v>
      </c>
      <c r="Q36" s="3" t="s">
        <v>47</v>
      </c>
      <c r="R36" s="3" t="s">
        <v>46</v>
      </c>
      <c r="S36" s="3" t="s">
        <v>47</v>
      </c>
      <c r="T36" s="3" t="s">
        <v>80</v>
      </c>
      <c r="U36" s="3" t="s">
        <v>92</v>
      </c>
      <c r="V36" s="5" t="s">
        <v>330</v>
      </c>
      <c r="W36" s="3" t="s">
        <v>68</v>
      </c>
      <c r="X36" s="11">
        <v>1972.06</v>
      </c>
      <c r="Y36" s="10">
        <v>2.97</v>
      </c>
      <c r="AA36" s="14">
        <f t="shared" si="0"/>
        <v>46.289999999999964</v>
      </c>
      <c r="AB36" t="str">
        <f t="shared" si="1"/>
        <v xml:space="preserve"> </v>
      </c>
      <c r="AF36" s="23">
        <f t="shared" si="2"/>
        <v>0.2429934346746721</v>
      </c>
      <c r="AI36" s="25">
        <f t="shared" si="3"/>
        <v>0.40400524171380037</v>
      </c>
      <c r="AJ36" s="41">
        <f t="shared" si="4"/>
        <v>2.4752154099733334</v>
      </c>
    </row>
    <row r="37" spans="1:36" x14ac:dyDescent="0.25">
      <c r="A37" s="3" t="s">
        <v>279</v>
      </c>
      <c r="B37" s="4" t="s">
        <v>648</v>
      </c>
      <c r="C37" s="3" t="s">
        <v>42</v>
      </c>
      <c r="D37" s="3" t="s">
        <v>193</v>
      </c>
      <c r="E37" s="10">
        <v>1820.64</v>
      </c>
      <c r="F37" s="3" t="s">
        <v>1222</v>
      </c>
      <c r="G37" s="3" t="s">
        <v>42</v>
      </c>
      <c r="H37" s="5" t="s">
        <v>46</v>
      </c>
      <c r="I37" s="3" t="s">
        <v>47</v>
      </c>
      <c r="J37" s="3" t="s">
        <v>46</v>
      </c>
      <c r="K37" s="3" t="s">
        <v>80</v>
      </c>
      <c r="L37" s="3" t="s">
        <v>47</v>
      </c>
      <c r="M37" s="3" t="s">
        <v>47</v>
      </c>
      <c r="N37" s="3" t="s">
        <v>31</v>
      </c>
      <c r="O37" s="5" t="s">
        <v>46</v>
      </c>
      <c r="P37" s="3" t="s">
        <v>47</v>
      </c>
      <c r="Q37" s="3" t="s">
        <v>86</v>
      </c>
      <c r="R37" s="3" t="s">
        <v>48</v>
      </c>
      <c r="S37" s="3" t="s">
        <v>46</v>
      </c>
      <c r="T37" s="3" t="s">
        <v>80</v>
      </c>
      <c r="U37" s="3" t="s">
        <v>31</v>
      </c>
      <c r="V37" s="5" t="s">
        <v>256</v>
      </c>
      <c r="W37" s="3" t="s">
        <v>39</v>
      </c>
      <c r="X37" s="11">
        <v>1936.91</v>
      </c>
      <c r="Y37" s="10">
        <v>7.44</v>
      </c>
      <c r="AA37" s="14">
        <f t="shared" si="0"/>
        <v>116.26999999999998</v>
      </c>
      <c r="AB37" t="str">
        <f t="shared" si="1"/>
        <v xml:space="preserve"> </v>
      </c>
      <c r="AF37" s="23">
        <f t="shared" si="2"/>
        <v>0.6604848403105803</v>
      </c>
      <c r="AI37" s="25">
        <f t="shared" si="3"/>
        <v>0.25447137185891378</v>
      </c>
      <c r="AJ37" s="41">
        <f t="shared" si="4"/>
        <v>3.9297151294269308</v>
      </c>
    </row>
    <row r="38" spans="1:36" x14ac:dyDescent="0.25">
      <c r="A38" s="3" t="s">
        <v>281</v>
      </c>
      <c r="B38" s="4" t="s">
        <v>1110</v>
      </c>
      <c r="C38" s="3" t="s">
        <v>63</v>
      </c>
      <c r="D38" s="3" t="s">
        <v>1103</v>
      </c>
      <c r="E38" s="10">
        <v>1746.21</v>
      </c>
      <c r="F38" s="3" t="s">
        <v>1223</v>
      </c>
      <c r="G38" s="3" t="s">
        <v>42</v>
      </c>
      <c r="H38" s="5" t="s">
        <v>46</v>
      </c>
      <c r="I38" s="3" t="s">
        <v>47</v>
      </c>
      <c r="J38" s="3" t="s">
        <v>47</v>
      </c>
      <c r="K38" s="3" t="s">
        <v>49</v>
      </c>
      <c r="L38" s="3" t="s">
        <v>47</v>
      </c>
      <c r="M38" s="3" t="s">
        <v>47</v>
      </c>
      <c r="N38" s="3" t="s">
        <v>31</v>
      </c>
      <c r="O38" s="5" t="s">
        <v>46</v>
      </c>
      <c r="P38" s="3" t="s">
        <v>46</v>
      </c>
      <c r="Q38" s="3" t="s">
        <v>46</v>
      </c>
      <c r="R38" s="3" t="s">
        <v>48</v>
      </c>
      <c r="S38" s="3" t="s">
        <v>80</v>
      </c>
      <c r="T38" s="3" t="s">
        <v>47</v>
      </c>
      <c r="U38" s="3" t="s">
        <v>500</v>
      </c>
      <c r="V38" s="5" t="s">
        <v>245</v>
      </c>
      <c r="W38" s="3" t="s">
        <v>295</v>
      </c>
      <c r="X38" s="11">
        <v>1925.2</v>
      </c>
      <c r="Y38" s="10">
        <v>11.46</v>
      </c>
      <c r="AA38" s="14">
        <f t="shared" si="0"/>
        <v>178.99</v>
      </c>
      <c r="AB38" t="str">
        <f t="shared" si="1"/>
        <v xml:space="preserve"> </v>
      </c>
      <c r="AF38" s="23">
        <f t="shared" si="2"/>
        <v>1.0346640481054383</v>
      </c>
      <c r="AI38" s="25">
        <f t="shared" si="3"/>
        <v>0.1504129157434273</v>
      </c>
      <c r="AJ38" s="41">
        <f t="shared" si="4"/>
        <v>6.6483652355080265</v>
      </c>
    </row>
    <row r="39" spans="1:36" x14ac:dyDescent="0.25">
      <c r="A39" s="3" t="s">
        <v>236</v>
      </c>
      <c r="B39" s="4" t="s">
        <v>326</v>
      </c>
      <c r="C39" s="3" t="s">
        <v>42</v>
      </c>
      <c r="D39" s="3" t="s">
        <v>100</v>
      </c>
      <c r="E39" s="10">
        <v>2022.15</v>
      </c>
      <c r="F39" s="3" t="s">
        <v>75</v>
      </c>
      <c r="G39" s="3" t="s">
        <v>42</v>
      </c>
      <c r="H39" s="5" t="s">
        <v>46</v>
      </c>
      <c r="I39" s="3" t="s">
        <v>80</v>
      </c>
      <c r="J39" s="3" t="s">
        <v>46</v>
      </c>
      <c r="K39" s="3" t="s">
        <v>49</v>
      </c>
      <c r="L39" s="3" t="s">
        <v>80</v>
      </c>
      <c r="M39" s="3" t="s">
        <v>80</v>
      </c>
      <c r="N39" s="3" t="s">
        <v>31</v>
      </c>
      <c r="O39" s="5" t="s">
        <v>46</v>
      </c>
      <c r="P39" s="3" t="s">
        <v>46</v>
      </c>
      <c r="Q39" s="3" t="s">
        <v>48</v>
      </c>
      <c r="R39" s="3" t="s">
        <v>80</v>
      </c>
      <c r="S39" s="3" t="s">
        <v>47</v>
      </c>
      <c r="T39" s="3" t="s">
        <v>47</v>
      </c>
      <c r="U39" s="3" t="s">
        <v>31</v>
      </c>
      <c r="V39" s="5" t="s">
        <v>245</v>
      </c>
      <c r="W39" s="3" t="s">
        <v>39</v>
      </c>
      <c r="X39" s="11">
        <v>1925.2</v>
      </c>
      <c r="Y39" s="10">
        <v>-6.21</v>
      </c>
      <c r="AA39" s="14">
        <f t="shared" si="0"/>
        <v>-96.950000000000045</v>
      </c>
      <c r="AB39" t="str">
        <f t="shared" si="1"/>
        <v xml:space="preserve"> </v>
      </c>
      <c r="AF39" s="23">
        <f t="shared" si="2"/>
        <v>-0.61155742190274243</v>
      </c>
      <c r="AI39" s="25">
        <f t="shared" si="3"/>
        <v>0.72958469205209475</v>
      </c>
      <c r="AJ39" s="41">
        <f t="shared" si="4"/>
        <v>1.3706427929392422</v>
      </c>
    </row>
    <row r="40" spans="1:36" x14ac:dyDescent="0.25">
      <c r="A40" s="3" t="s">
        <v>315</v>
      </c>
      <c r="B40" s="4" t="s">
        <v>1157</v>
      </c>
      <c r="C40" s="3" t="s">
        <v>42</v>
      </c>
      <c r="D40" s="3" t="s">
        <v>140</v>
      </c>
      <c r="E40" s="10">
        <v>1500</v>
      </c>
      <c r="F40" s="3" t="s">
        <v>80</v>
      </c>
      <c r="G40" s="3" t="s">
        <v>42</v>
      </c>
      <c r="H40" s="5" t="s">
        <v>46</v>
      </c>
      <c r="I40" s="3" t="s">
        <v>47</v>
      </c>
      <c r="J40" s="3" t="s">
        <v>203</v>
      </c>
      <c r="K40" s="3" t="s">
        <v>80</v>
      </c>
      <c r="L40" s="3" t="s">
        <v>47</v>
      </c>
      <c r="M40" s="3" t="s">
        <v>72</v>
      </c>
      <c r="N40" s="3" t="s">
        <v>92</v>
      </c>
      <c r="O40" s="5" t="s">
        <v>46</v>
      </c>
      <c r="P40" s="3" t="s">
        <v>47</v>
      </c>
      <c r="Q40" s="3" t="s">
        <v>86</v>
      </c>
      <c r="R40" s="3" t="s">
        <v>80</v>
      </c>
      <c r="S40" s="3" t="s">
        <v>46</v>
      </c>
      <c r="T40" s="3" t="s">
        <v>47</v>
      </c>
      <c r="U40" s="3" t="s">
        <v>500</v>
      </c>
      <c r="V40" s="5" t="s">
        <v>914</v>
      </c>
      <c r="W40" s="3" t="s">
        <v>327</v>
      </c>
      <c r="X40" s="11">
        <v>1895.91</v>
      </c>
      <c r="Y40" s="10" t="s">
        <v>42</v>
      </c>
      <c r="AA40" s="14">
        <f t="shared" si="0"/>
        <v>395.91000000000008</v>
      </c>
      <c r="AB40" t="str">
        <f t="shared" si="1"/>
        <v>Dicu, Razvan-Stefan</v>
      </c>
      <c r="AC40" t="str">
        <f>IF(AA40&gt;400,D40," ")</f>
        <v xml:space="preserve"> </v>
      </c>
      <c r="AF40" s="23">
        <f t="shared" si="2"/>
        <v>2.3287800199622715</v>
      </c>
      <c r="AI40" s="25">
        <f t="shared" si="3"/>
        <v>9.9353612010278924E-3</v>
      </c>
      <c r="AJ40" s="41">
        <f t="shared" si="4"/>
        <v>100.65059334697787</v>
      </c>
    </row>
    <row r="41" spans="1:36" x14ac:dyDescent="0.25">
      <c r="A41" s="3" t="s">
        <v>96</v>
      </c>
      <c r="B41" s="4" t="s">
        <v>331</v>
      </c>
      <c r="C41" s="3" t="s">
        <v>42</v>
      </c>
      <c r="D41" s="3" t="s">
        <v>193</v>
      </c>
      <c r="E41" s="10">
        <v>1938.76</v>
      </c>
      <c r="F41" s="3" t="s">
        <v>332</v>
      </c>
      <c r="G41" s="3" t="s">
        <v>42</v>
      </c>
      <c r="H41" s="5" t="s">
        <v>46</v>
      </c>
      <c r="I41" s="3" t="s">
        <v>86</v>
      </c>
      <c r="J41" s="3" t="s">
        <v>80</v>
      </c>
      <c r="K41" s="3" t="s">
        <v>80</v>
      </c>
      <c r="L41" s="3" t="s">
        <v>79</v>
      </c>
      <c r="M41" s="3" t="s">
        <v>80</v>
      </c>
      <c r="N41" s="3" t="s">
        <v>31</v>
      </c>
      <c r="O41" s="5" t="s">
        <v>46</v>
      </c>
      <c r="P41" s="3" t="s">
        <v>47</v>
      </c>
      <c r="Q41" s="3" t="s">
        <v>47</v>
      </c>
      <c r="R41" s="3" t="s">
        <v>80</v>
      </c>
      <c r="S41" s="3" t="s">
        <v>46</v>
      </c>
      <c r="T41" s="3" t="s">
        <v>80</v>
      </c>
      <c r="U41" s="3" t="s">
        <v>31</v>
      </c>
      <c r="V41" s="5" t="s">
        <v>1165</v>
      </c>
      <c r="W41" s="3" t="s">
        <v>39</v>
      </c>
      <c r="X41" s="11">
        <v>1854.9</v>
      </c>
      <c r="Y41" s="10">
        <v>-5.37</v>
      </c>
      <c r="AA41" s="14">
        <f t="shared" si="0"/>
        <v>-83.8599999999999</v>
      </c>
      <c r="AB41" t="str">
        <f t="shared" si="1"/>
        <v xml:space="preserve"> </v>
      </c>
      <c r="AF41" s="23">
        <f t="shared" si="2"/>
        <v>-0.53346421670448441</v>
      </c>
      <c r="AI41" s="25">
        <f t="shared" si="3"/>
        <v>0.70314386251537897</v>
      </c>
      <c r="AJ41" s="41">
        <f t="shared" si="4"/>
        <v>1.4221840697331385</v>
      </c>
    </row>
    <row r="42" spans="1:36" x14ac:dyDescent="0.25">
      <c r="A42" s="3" t="s">
        <v>1224</v>
      </c>
      <c r="B42" s="4" t="s">
        <v>1148</v>
      </c>
      <c r="C42" s="3" t="s">
        <v>58</v>
      </c>
      <c r="D42" s="3" t="s">
        <v>380</v>
      </c>
      <c r="E42" s="10">
        <v>2210.9899999999998</v>
      </c>
      <c r="F42" s="3" t="s">
        <v>834</v>
      </c>
      <c r="G42" s="3" t="s">
        <v>111</v>
      </c>
      <c r="H42" s="5" t="s">
        <v>46</v>
      </c>
      <c r="I42" s="3" t="s">
        <v>47</v>
      </c>
      <c r="J42" s="3" t="s">
        <v>203</v>
      </c>
      <c r="K42" s="3" t="s">
        <v>80</v>
      </c>
      <c r="L42" s="3" t="s">
        <v>47</v>
      </c>
      <c r="M42" s="3" t="s">
        <v>80</v>
      </c>
      <c r="N42" s="3" t="s">
        <v>31</v>
      </c>
      <c r="O42" s="5" t="s">
        <v>46</v>
      </c>
      <c r="P42" s="3" t="s">
        <v>61</v>
      </c>
      <c r="Q42" s="3" t="s">
        <v>46</v>
      </c>
      <c r="R42" s="3" t="s">
        <v>80</v>
      </c>
      <c r="S42" s="3" t="s">
        <v>47</v>
      </c>
      <c r="T42" s="3" t="s">
        <v>80</v>
      </c>
      <c r="U42" s="3" t="s">
        <v>31</v>
      </c>
      <c r="V42" s="5" t="s">
        <v>542</v>
      </c>
      <c r="W42" s="3" t="s">
        <v>39</v>
      </c>
      <c r="X42" s="11">
        <v>1831.47</v>
      </c>
      <c r="Y42" s="13">
        <v>-24.3</v>
      </c>
      <c r="AA42" s="14">
        <f t="shared" si="0"/>
        <v>-379.51999999999975</v>
      </c>
      <c r="AB42" t="str">
        <f t="shared" si="1"/>
        <v xml:space="preserve"> </v>
      </c>
      <c r="AF42" s="23">
        <f t="shared" si="2"/>
        <v>-2.2973325932451032</v>
      </c>
      <c r="AI42" s="25">
        <f t="shared" si="3"/>
        <v>0.98920009808097886</v>
      </c>
      <c r="AJ42" s="41">
        <f t="shared" si="4"/>
        <v>1.010917813231087</v>
      </c>
    </row>
    <row r="43" spans="1:36" x14ac:dyDescent="0.25">
      <c r="A43" s="3" t="s">
        <v>1224</v>
      </c>
      <c r="B43" s="4" t="s">
        <v>900</v>
      </c>
      <c r="C43" s="3" t="s">
        <v>42</v>
      </c>
      <c r="D43" s="3" t="s">
        <v>100</v>
      </c>
      <c r="E43" s="10">
        <v>1950.27</v>
      </c>
      <c r="F43" s="3" t="s">
        <v>1225</v>
      </c>
      <c r="G43" s="3" t="s">
        <v>42</v>
      </c>
      <c r="H43" s="5" t="s">
        <v>46</v>
      </c>
      <c r="I43" s="3" t="s">
        <v>80</v>
      </c>
      <c r="J43" s="3" t="s">
        <v>203</v>
      </c>
      <c r="K43" s="3" t="s">
        <v>80</v>
      </c>
      <c r="L43" s="3" t="s">
        <v>80</v>
      </c>
      <c r="M43" s="3" t="s">
        <v>80</v>
      </c>
      <c r="N43" s="3" t="s">
        <v>31</v>
      </c>
      <c r="O43" s="5" t="s">
        <v>46</v>
      </c>
      <c r="P43" s="3" t="s">
        <v>61</v>
      </c>
      <c r="Q43" s="3" t="s">
        <v>46</v>
      </c>
      <c r="R43" s="3" t="s">
        <v>80</v>
      </c>
      <c r="S43" s="3" t="s">
        <v>47</v>
      </c>
      <c r="T43" s="3" t="s">
        <v>80</v>
      </c>
      <c r="U43" s="3" t="s">
        <v>31</v>
      </c>
      <c r="V43" s="5" t="s">
        <v>542</v>
      </c>
      <c r="W43" s="3" t="s">
        <v>39</v>
      </c>
      <c r="X43" s="11">
        <v>1831.47</v>
      </c>
      <c r="Y43" s="10">
        <v>-7.6</v>
      </c>
      <c r="AA43" s="14">
        <f t="shared" si="0"/>
        <v>-118.79999999999995</v>
      </c>
      <c r="AB43" t="str">
        <f t="shared" si="1"/>
        <v xml:space="preserve"> </v>
      </c>
      <c r="AF43" s="23">
        <f t="shared" si="2"/>
        <v>-0.74191162614887773</v>
      </c>
      <c r="AI43" s="25">
        <f t="shared" si="3"/>
        <v>0.7709295593522808</v>
      </c>
      <c r="AJ43" s="41">
        <f t="shared" si="4"/>
        <v>1.2971353710190845</v>
      </c>
    </row>
    <row r="44" spans="1:36" x14ac:dyDescent="0.25">
      <c r="A44" s="3" t="s">
        <v>293</v>
      </c>
      <c r="B44" s="4" t="s">
        <v>1226</v>
      </c>
      <c r="C44" s="3" t="s">
        <v>278</v>
      </c>
      <c r="D44" s="3" t="s">
        <v>1103</v>
      </c>
      <c r="E44" s="10">
        <v>2081.1799999999998</v>
      </c>
      <c r="F44" s="3" t="s">
        <v>413</v>
      </c>
      <c r="G44" s="3" t="s">
        <v>42</v>
      </c>
      <c r="H44" s="5" t="s">
        <v>46</v>
      </c>
      <c r="I44" s="3" t="s">
        <v>47</v>
      </c>
      <c r="J44" s="3" t="s">
        <v>47</v>
      </c>
      <c r="K44" s="3" t="s">
        <v>80</v>
      </c>
      <c r="L44" s="3" t="s">
        <v>80</v>
      </c>
      <c r="M44" s="3" t="s">
        <v>80</v>
      </c>
      <c r="N44" s="3" t="s">
        <v>92</v>
      </c>
      <c r="O44" s="5" t="s">
        <v>46</v>
      </c>
      <c r="P44" s="3" t="s">
        <v>80</v>
      </c>
      <c r="Q44" s="3" t="s">
        <v>46</v>
      </c>
      <c r="R44" s="3" t="s">
        <v>46</v>
      </c>
      <c r="S44" s="3" t="s">
        <v>80</v>
      </c>
      <c r="T44" s="3" t="s">
        <v>80</v>
      </c>
      <c r="U44" s="3" t="s">
        <v>362</v>
      </c>
      <c r="V44" s="5" t="s">
        <v>143</v>
      </c>
      <c r="W44" s="3" t="s">
        <v>322</v>
      </c>
      <c r="X44" s="11">
        <v>1819.75</v>
      </c>
      <c r="Y44" s="10">
        <v>-16.739999999999998</v>
      </c>
      <c r="AA44" s="14">
        <f t="shared" si="0"/>
        <v>-261.42999999999984</v>
      </c>
      <c r="AB44" t="str">
        <f t="shared" si="1"/>
        <v xml:space="preserve"> </v>
      </c>
      <c r="AF44" s="23">
        <f t="shared" si="2"/>
        <v>-1.5928233035688482</v>
      </c>
      <c r="AI44" s="25">
        <f t="shared" si="3"/>
        <v>0.94440008211115967</v>
      </c>
      <c r="AJ44" s="41">
        <f t="shared" si="4"/>
        <v>1.0588732666822196</v>
      </c>
    </row>
    <row r="45" spans="1:36" x14ac:dyDescent="0.25">
      <c r="A45" s="3" t="s">
        <v>305</v>
      </c>
      <c r="B45" s="4" t="s">
        <v>596</v>
      </c>
      <c r="C45" s="3" t="s">
        <v>58</v>
      </c>
      <c r="D45" s="3" t="s">
        <v>380</v>
      </c>
      <c r="E45" s="10">
        <v>1962.38</v>
      </c>
      <c r="F45" s="3" t="s">
        <v>669</v>
      </c>
      <c r="G45" s="3" t="s">
        <v>42</v>
      </c>
      <c r="H45" s="5" t="s">
        <v>46</v>
      </c>
      <c r="I45" s="3" t="s">
        <v>80</v>
      </c>
      <c r="J45" s="3" t="s">
        <v>203</v>
      </c>
      <c r="K45" s="3" t="s">
        <v>49</v>
      </c>
      <c r="L45" s="3" t="s">
        <v>80</v>
      </c>
      <c r="M45" s="3" t="s">
        <v>80</v>
      </c>
      <c r="N45" s="3" t="s">
        <v>31</v>
      </c>
      <c r="O45" s="5" t="s">
        <v>46</v>
      </c>
      <c r="P45" s="3" t="s">
        <v>46</v>
      </c>
      <c r="Q45" s="3" t="s">
        <v>80</v>
      </c>
      <c r="R45" s="3" t="s">
        <v>80</v>
      </c>
      <c r="S45" s="3" t="s">
        <v>80</v>
      </c>
      <c r="T45" s="3" t="s">
        <v>80</v>
      </c>
      <c r="U45" s="3" t="s">
        <v>31</v>
      </c>
      <c r="V45" s="5" t="s">
        <v>138</v>
      </c>
      <c r="W45" s="3" t="s">
        <v>39</v>
      </c>
      <c r="X45" s="11">
        <v>1796.32</v>
      </c>
      <c r="Y45" s="10">
        <v>-10.64</v>
      </c>
      <c r="AA45" s="14">
        <f t="shared" si="0"/>
        <v>-166.06000000000017</v>
      </c>
      <c r="AB45" t="str">
        <f t="shared" si="1"/>
        <v xml:space="preserve"> </v>
      </c>
      <c r="AF45" s="23">
        <f t="shared" si="2"/>
        <v>-1.0238585228386907</v>
      </c>
      <c r="AI45" s="25">
        <f t="shared" si="3"/>
        <v>0.84704894823755172</v>
      </c>
      <c r="AJ45" s="41">
        <f t="shared" si="4"/>
        <v>1.1805693190230533</v>
      </c>
    </row>
    <row r="46" spans="1:36" x14ac:dyDescent="0.25">
      <c r="A46" s="3" t="s">
        <v>1228</v>
      </c>
      <c r="B46" s="4" t="s">
        <v>1162</v>
      </c>
      <c r="C46" s="3" t="s">
        <v>58</v>
      </c>
      <c r="D46" s="3" t="s">
        <v>380</v>
      </c>
      <c r="E46" s="10">
        <v>1897.63</v>
      </c>
      <c r="F46" s="3" t="s">
        <v>1229</v>
      </c>
      <c r="G46" s="3" t="s">
        <v>42</v>
      </c>
      <c r="H46" s="5" t="s">
        <v>46</v>
      </c>
      <c r="I46" s="3" t="s">
        <v>86</v>
      </c>
      <c r="J46" s="3" t="s">
        <v>80</v>
      </c>
      <c r="K46" s="3" t="s">
        <v>80</v>
      </c>
      <c r="L46" s="3" t="s">
        <v>80</v>
      </c>
      <c r="M46" s="3" t="s">
        <v>80</v>
      </c>
      <c r="N46" s="3" t="s">
        <v>31</v>
      </c>
      <c r="O46" s="5" t="s">
        <v>46</v>
      </c>
      <c r="P46" s="3" t="s">
        <v>47</v>
      </c>
      <c r="Q46" s="3" t="s">
        <v>46</v>
      </c>
      <c r="R46" s="3" t="s">
        <v>80</v>
      </c>
      <c r="S46" s="3" t="s">
        <v>47</v>
      </c>
      <c r="T46" s="3" t="s">
        <v>80</v>
      </c>
      <c r="U46" s="3" t="s">
        <v>31</v>
      </c>
      <c r="V46" s="5" t="s">
        <v>64</v>
      </c>
      <c r="W46" s="3" t="s">
        <v>39</v>
      </c>
      <c r="X46" s="11">
        <v>1772.88</v>
      </c>
      <c r="Y46" s="10">
        <v>-7.98</v>
      </c>
      <c r="AA46" s="14">
        <f t="shared" si="0"/>
        <v>-124.75</v>
      </c>
      <c r="AB46" t="str">
        <f t="shared" si="1"/>
        <v xml:space="preserve"> </v>
      </c>
      <c r="AF46" s="23">
        <f t="shared" si="2"/>
        <v>-0.77740853760263129</v>
      </c>
      <c r="AI46" s="25">
        <f t="shared" si="3"/>
        <v>0.78154111151306249</v>
      </c>
      <c r="AJ46" s="41">
        <f t="shared" si="4"/>
        <v>1.2795232205558598</v>
      </c>
    </row>
    <row r="47" spans="1:36" x14ac:dyDescent="0.25">
      <c r="A47" s="3" t="s">
        <v>1228</v>
      </c>
      <c r="B47" s="4" t="s">
        <v>1016</v>
      </c>
      <c r="C47" s="3" t="s">
        <v>58</v>
      </c>
      <c r="D47" s="3" t="s">
        <v>193</v>
      </c>
      <c r="E47" s="10">
        <v>1788.53</v>
      </c>
      <c r="F47" s="3" t="s">
        <v>1230</v>
      </c>
      <c r="G47" s="3" t="s">
        <v>42</v>
      </c>
      <c r="H47" s="5" t="s">
        <v>46</v>
      </c>
      <c r="I47" s="3" t="s">
        <v>47</v>
      </c>
      <c r="J47" s="3" t="s">
        <v>80</v>
      </c>
      <c r="K47" s="3" t="s">
        <v>80</v>
      </c>
      <c r="L47" s="3" t="s">
        <v>80</v>
      </c>
      <c r="M47" s="3" t="s">
        <v>80</v>
      </c>
      <c r="N47" s="3" t="s">
        <v>31</v>
      </c>
      <c r="O47" s="5" t="s">
        <v>46</v>
      </c>
      <c r="P47" s="3" t="s">
        <v>86</v>
      </c>
      <c r="Q47" s="3" t="s">
        <v>80</v>
      </c>
      <c r="R47" s="3" t="s">
        <v>80</v>
      </c>
      <c r="S47" s="3" t="s">
        <v>46</v>
      </c>
      <c r="T47" s="3" t="s">
        <v>80</v>
      </c>
      <c r="U47" s="3" t="s">
        <v>31</v>
      </c>
      <c r="V47" s="5" t="s">
        <v>64</v>
      </c>
      <c r="W47" s="3" t="s">
        <v>39</v>
      </c>
      <c r="X47" s="11">
        <v>1772.88</v>
      </c>
      <c r="Y47" s="10">
        <v>-1.01</v>
      </c>
      <c r="AA47" s="14">
        <f t="shared" si="0"/>
        <v>-15.649999999999864</v>
      </c>
      <c r="AB47" t="str">
        <f t="shared" si="1"/>
        <v xml:space="preserve"> </v>
      </c>
      <c r="AF47" s="23">
        <f t="shared" si="2"/>
        <v>-0.12653239649263384</v>
      </c>
      <c r="AI47" s="25">
        <f t="shared" si="3"/>
        <v>0.55034474678448975</v>
      </c>
      <c r="AJ47" s="41">
        <f t="shared" si="4"/>
        <v>1.8170428732948212</v>
      </c>
    </row>
    <row r="48" spans="1:36" x14ac:dyDescent="0.25">
      <c r="A48" s="3" t="s">
        <v>321</v>
      </c>
      <c r="B48" s="4" t="s">
        <v>505</v>
      </c>
      <c r="C48" s="3" t="s">
        <v>63</v>
      </c>
      <c r="D48" s="3" t="s">
        <v>140</v>
      </c>
      <c r="E48" s="10">
        <v>1620.7</v>
      </c>
      <c r="F48" s="3" t="s">
        <v>1231</v>
      </c>
      <c r="G48" s="3" t="s">
        <v>42</v>
      </c>
      <c r="H48" s="5" t="s">
        <v>46</v>
      </c>
      <c r="I48" s="3" t="s">
        <v>47</v>
      </c>
      <c r="J48" s="3" t="s">
        <v>47</v>
      </c>
      <c r="K48" s="3" t="s">
        <v>80</v>
      </c>
      <c r="L48" s="3" t="s">
        <v>80</v>
      </c>
      <c r="M48" s="3" t="s">
        <v>80</v>
      </c>
      <c r="N48" s="3" t="s">
        <v>31</v>
      </c>
      <c r="O48" s="5" t="s">
        <v>46</v>
      </c>
      <c r="P48" s="3" t="s">
        <v>47</v>
      </c>
      <c r="Q48" s="3" t="s">
        <v>46</v>
      </c>
      <c r="R48" s="3" t="s">
        <v>48</v>
      </c>
      <c r="S48" s="3" t="s">
        <v>80</v>
      </c>
      <c r="T48" s="3" t="s">
        <v>80</v>
      </c>
      <c r="U48" s="3" t="s">
        <v>31</v>
      </c>
      <c r="V48" s="5" t="s">
        <v>131</v>
      </c>
      <c r="W48" s="3" t="s">
        <v>39</v>
      </c>
      <c r="X48" s="11">
        <v>1749.45</v>
      </c>
      <c r="Y48" s="10">
        <v>8.23</v>
      </c>
      <c r="AA48" s="14">
        <f t="shared" si="0"/>
        <v>128.75</v>
      </c>
      <c r="AB48" t="str">
        <f t="shared" si="1"/>
        <v xml:space="preserve"> </v>
      </c>
      <c r="AF48" s="23">
        <f t="shared" si="2"/>
        <v>0.73493886635139394</v>
      </c>
      <c r="AI48" s="25">
        <f t="shared" si="3"/>
        <v>0.23118836329215897</v>
      </c>
      <c r="AJ48" s="41">
        <f t="shared" si="4"/>
        <v>4.3254772245447022</v>
      </c>
    </row>
    <row r="49" spans="1:36" x14ac:dyDescent="0.25">
      <c r="A49" s="3" t="s">
        <v>361</v>
      </c>
      <c r="B49" s="4" t="s">
        <v>1089</v>
      </c>
      <c r="C49" s="3" t="s">
        <v>58</v>
      </c>
      <c r="D49" s="3" t="s">
        <v>186</v>
      </c>
      <c r="E49" s="10">
        <v>1617.14</v>
      </c>
      <c r="F49" s="3" t="s">
        <v>1232</v>
      </c>
      <c r="G49" s="3" t="s">
        <v>42</v>
      </c>
      <c r="H49" s="5" t="s">
        <v>46</v>
      </c>
      <c r="I49" s="3" t="s">
        <v>48</v>
      </c>
      <c r="J49" s="3" t="s">
        <v>203</v>
      </c>
      <c r="K49" s="3" t="s">
        <v>80</v>
      </c>
      <c r="L49" s="3" t="s">
        <v>47</v>
      </c>
      <c r="M49" s="3" t="s">
        <v>80</v>
      </c>
      <c r="N49" s="3" t="s">
        <v>31</v>
      </c>
      <c r="O49" s="5" t="s">
        <v>47</v>
      </c>
      <c r="P49" s="3" t="s">
        <v>86</v>
      </c>
      <c r="Q49" s="3" t="s">
        <v>48</v>
      </c>
      <c r="R49" s="3" t="s">
        <v>47</v>
      </c>
      <c r="S49" s="3" t="s">
        <v>47</v>
      </c>
      <c r="T49" s="3" t="s">
        <v>80</v>
      </c>
      <c r="U49" s="3" t="s">
        <v>31</v>
      </c>
      <c r="V49" s="5" t="s">
        <v>639</v>
      </c>
      <c r="W49" s="3" t="s">
        <v>39</v>
      </c>
      <c r="X49" s="11">
        <v>1667.43</v>
      </c>
      <c r="Y49" s="10">
        <v>3.22</v>
      </c>
      <c r="AA49" s="14">
        <f t="shared" si="0"/>
        <v>50.289999999999964</v>
      </c>
      <c r="AB49" t="str">
        <f t="shared" si="1"/>
        <v xml:space="preserve"> </v>
      </c>
      <c r="AF49" s="23">
        <f t="shared" si="2"/>
        <v>0.26685690455954825</v>
      </c>
      <c r="AI49" s="25">
        <f t="shared" si="3"/>
        <v>0.39478966942567739</v>
      </c>
      <c r="AJ49" s="41">
        <f t="shared" si="4"/>
        <v>2.5329943446969012</v>
      </c>
    </row>
    <row r="50" spans="1:36" x14ac:dyDescent="0.25">
      <c r="A50" s="3" t="s">
        <v>81</v>
      </c>
      <c r="B50" s="4" t="s">
        <v>1233</v>
      </c>
      <c r="C50" s="3" t="s">
        <v>63</v>
      </c>
      <c r="D50" s="3" t="s">
        <v>140</v>
      </c>
      <c r="E50" s="10">
        <v>1704.55</v>
      </c>
      <c r="F50" s="3" t="s">
        <v>80</v>
      </c>
      <c r="G50" s="3" t="s">
        <v>42</v>
      </c>
      <c r="H50" s="5" t="s">
        <v>46</v>
      </c>
      <c r="I50" s="3" t="s">
        <v>47</v>
      </c>
      <c r="J50" s="3" t="s">
        <v>47</v>
      </c>
      <c r="K50" s="3" t="s">
        <v>80</v>
      </c>
      <c r="L50" s="3" t="s">
        <v>47</v>
      </c>
      <c r="M50" s="3" t="s">
        <v>80</v>
      </c>
      <c r="N50" s="3" t="s">
        <v>31</v>
      </c>
      <c r="O50" s="5" t="s">
        <v>46</v>
      </c>
      <c r="P50" s="3" t="s">
        <v>86</v>
      </c>
      <c r="Q50" s="3" t="s">
        <v>47</v>
      </c>
      <c r="R50" s="3" t="s">
        <v>80</v>
      </c>
      <c r="S50" s="3" t="s">
        <v>47</v>
      </c>
      <c r="T50" s="3" t="s">
        <v>80</v>
      </c>
      <c r="U50" s="3" t="s">
        <v>418</v>
      </c>
      <c r="V50" s="5" t="s">
        <v>113</v>
      </c>
      <c r="W50" s="3" t="s">
        <v>303</v>
      </c>
      <c r="X50" s="11">
        <v>1655.72</v>
      </c>
      <c r="Y50" s="10" t="s">
        <v>42</v>
      </c>
      <c r="AA50" s="14">
        <f t="shared" si="0"/>
        <v>-48.829999999999927</v>
      </c>
      <c r="AB50" t="str">
        <f t="shared" si="1"/>
        <v xml:space="preserve"> </v>
      </c>
      <c r="AF50" s="23">
        <f t="shared" si="2"/>
        <v>-0.32447987918768179</v>
      </c>
      <c r="AI50" s="25">
        <f t="shared" si="3"/>
        <v>0.62721262349534479</v>
      </c>
      <c r="AJ50" s="41">
        <f t="shared" si="4"/>
        <v>1.5943556659098748</v>
      </c>
    </row>
    <row r="51" spans="1:36" x14ac:dyDescent="0.25">
      <c r="A51" s="3" t="s">
        <v>213</v>
      </c>
      <c r="B51" s="4" t="s">
        <v>1194</v>
      </c>
      <c r="C51" s="3" t="s">
        <v>63</v>
      </c>
      <c r="D51" s="3" t="s">
        <v>140</v>
      </c>
      <c r="E51" s="10">
        <v>1718.67</v>
      </c>
      <c r="F51" s="3" t="s">
        <v>80</v>
      </c>
      <c r="G51" s="3" t="s">
        <v>42</v>
      </c>
      <c r="H51" s="5" t="s">
        <v>47</v>
      </c>
      <c r="I51" s="3" t="s">
        <v>80</v>
      </c>
      <c r="J51" s="3" t="s">
        <v>203</v>
      </c>
      <c r="K51" s="3" t="s">
        <v>46</v>
      </c>
      <c r="L51" s="3" t="s">
        <v>80</v>
      </c>
      <c r="M51" s="3" t="s">
        <v>80</v>
      </c>
      <c r="N51" s="3" t="s">
        <v>92</v>
      </c>
      <c r="O51" s="5" t="s">
        <v>46</v>
      </c>
      <c r="P51" s="3" t="s">
        <v>80</v>
      </c>
      <c r="Q51" s="3" t="s">
        <v>40</v>
      </c>
      <c r="R51" s="3" t="s">
        <v>80</v>
      </c>
      <c r="S51" s="3" t="s">
        <v>80</v>
      </c>
      <c r="T51" s="3" t="s">
        <v>80</v>
      </c>
      <c r="U51" s="3" t="s">
        <v>374</v>
      </c>
      <c r="V51" s="5" t="s">
        <v>664</v>
      </c>
      <c r="W51" s="3" t="s">
        <v>303</v>
      </c>
      <c r="X51" s="11">
        <v>1644</v>
      </c>
      <c r="Y51" s="10" t="s">
        <v>42</v>
      </c>
      <c r="AA51" s="14">
        <f t="shared" si="0"/>
        <v>-74.670000000000073</v>
      </c>
      <c r="AB51" t="str">
        <f t="shared" si="1"/>
        <v xml:space="preserve"> </v>
      </c>
      <c r="AF51" s="23">
        <f t="shared" si="2"/>
        <v>-0.47863789464398249</v>
      </c>
      <c r="AI51" s="25">
        <f t="shared" si="3"/>
        <v>0.68390187252644929</v>
      </c>
      <c r="AJ51" s="41">
        <f t="shared" si="4"/>
        <v>1.4621980728109878</v>
      </c>
    </row>
    <row r="52" spans="1:36" x14ac:dyDescent="0.25">
      <c r="A52" s="3" t="s">
        <v>189</v>
      </c>
      <c r="B52" s="4" t="s">
        <v>444</v>
      </c>
      <c r="C52" s="3" t="s">
        <v>42</v>
      </c>
      <c r="D52" s="3" t="s">
        <v>193</v>
      </c>
      <c r="E52" s="10">
        <v>1822.9</v>
      </c>
      <c r="F52" s="3" t="s">
        <v>1234</v>
      </c>
      <c r="G52" s="3" t="s">
        <v>42</v>
      </c>
      <c r="H52" s="5" t="s">
        <v>46</v>
      </c>
      <c r="I52" s="3" t="s">
        <v>80</v>
      </c>
      <c r="J52" s="3" t="s">
        <v>80</v>
      </c>
      <c r="K52" s="3" t="s">
        <v>80</v>
      </c>
      <c r="L52" s="3" t="s">
        <v>80</v>
      </c>
      <c r="M52" s="3" t="s">
        <v>47</v>
      </c>
      <c r="N52" s="3" t="s">
        <v>31</v>
      </c>
      <c r="O52" s="5" t="s">
        <v>46</v>
      </c>
      <c r="P52" s="3" t="s">
        <v>47</v>
      </c>
      <c r="Q52" s="3" t="s">
        <v>80</v>
      </c>
      <c r="R52" s="3" t="s">
        <v>48</v>
      </c>
      <c r="S52" s="3" t="s">
        <v>80</v>
      </c>
      <c r="T52" s="3" t="s">
        <v>80</v>
      </c>
      <c r="U52" s="3" t="s">
        <v>31</v>
      </c>
      <c r="V52" s="5" t="s">
        <v>108</v>
      </c>
      <c r="W52" s="3" t="s">
        <v>39</v>
      </c>
      <c r="X52" s="11">
        <v>1632.28</v>
      </c>
      <c r="Y52" s="10">
        <v>-12.19</v>
      </c>
      <c r="AA52" s="14">
        <f t="shared" si="0"/>
        <v>-190.62000000000012</v>
      </c>
      <c r="AB52" t="str">
        <f t="shared" si="1"/>
        <v xml:space="preserve"> </v>
      </c>
      <c r="AF52" s="23">
        <f t="shared" si="2"/>
        <v>-1.1703802279318298</v>
      </c>
      <c r="AI52" s="25">
        <f t="shared" si="3"/>
        <v>0.87907600557116294</v>
      </c>
      <c r="AJ52" s="41">
        <f t="shared" si="4"/>
        <v>1.1375580651302943</v>
      </c>
    </row>
    <row r="53" spans="1:36" x14ac:dyDescent="0.25">
      <c r="A53" s="3" t="s">
        <v>67</v>
      </c>
      <c r="B53" s="4" t="s">
        <v>1093</v>
      </c>
      <c r="C53" s="3" t="s">
        <v>58</v>
      </c>
      <c r="D53" s="3" t="s">
        <v>140</v>
      </c>
      <c r="E53" s="10">
        <v>1614.65</v>
      </c>
      <c r="F53" s="3" t="s">
        <v>1235</v>
      </c>
      <c r="G53" s="3" t="s">
        <v>42</v>
      </c>
      <c r="H53" s="5" t="s">
        <v>46</v>
      </c>
      <c r="I53" s="3" t="s">
        <v>80</v>
      </c>
      <c r="J53" s="3" t="s">
        <v>47</v>
      </c>
      <c r="K53" s="3" t="s">
        <v>80</v>
      </c>
      <c r="L53" s="3" t="s">
        <v>80</v>
      </c>
      <c r="M53" s="3" t="s">
        <v>47</v>
      </c>
      <c r="N53" s="3" t="s">
        <v>183</v>
      </c>
      <c r="O53" s="5" t="s">
        <v>46</v>
      </c>
      <c r="P53" s="3" t="s">
        <v>47</v>
      </c>
      <c r="Q53" s="3" t="s">
        <v>47</v>
      </c>
      <c r="R53" s="3" t="s">
        <v>80</v>
      </c>
      <c r="S53" s="3" t="s">
        <v>80</v>
      </c>
      <c r="T53" s="3" t="s">
        <v>80</v>
      </c>
      <c r="U53" s="3" t="s">
        <v>50</v>
      </c>
      <c r="V53" s="5" t="s">
        <v>98</v>
      </c>
      <c r="W53" s="3" t="s">
        <v>1236</v>
      </c>
      <c r="X53" s="11">
        <v>1585.42</v>
      </c>
      <c r="Y53" s="10">
        <v>-1.88</v>
      </c>
      <c r="AA53" s="14">
        <f t="shared" si="0"/>
        <v>-29.230000000000018</v>
      </c>
      <c r="AB53" t="str">
        <f t="shared" si="1"/>
        <v xml:space="preserve"> </v>
      </c>
      <c r="AF53" s="23">
        <f t="shared" si="2"/>
        <v>-0.20754887675178926</v>
      </c>
      <c r="AI53" s="25">
        <f t="shared" si="3"/>
        <v>0.58220938727943805</v>
      </c>
      <c r="AJ53" s="41">
        <f t="shared" si="4"/>
        <v>1.7175951158617073</v>
      </c>
    </row>
    <row r="54" spans="1:36" x14ac:dyDescent="0.25">
      <c r="A54" s="67" t="s">
        <v>1237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AI54" s="25"/>
      <c r="AJ54" s="25"/>
    </row>
    <row r="55" spans="1:36" x14ac:dyDescent="0.25">
      <c r="A55" s="66" t="s">
        <v>162</v>
      </c>
      <c r="B55" s="66"/>
      <c r="C55" s="66"/>
      <c r="D55" s="66"/>
      <c r="E55" s="66"/>
      <c r="F55" s="66"/>
      <c r="G55" s="66"/>
      <c r="H55" s="66"/>
      <c r="AI55" s="25"/>
      <c r="AJ55" s="25"/>
    </row>
    <row r="56" spans="1:36" x14ac:dyDescent="0.25">
      <c r="AI56" s="25"/>
      <c r="AJ56" s="25"/>
    </row>
    <row r="57" spans="1:36" x14ac:dyDescent="0.25">
      <c r="AI57" s="25"/>
      <c r="AJ57" s="25"/>
    </row>
    <row r="58" spans="1:36" x14ac:dyDescent="0.25">
      <c r="AI58" s="25"/>
      <c r="AJ58" s="25"/>
    </row>
    <row r="59" spans="1:36" x14ac:dyDescent="0.25">
      <c r="AI59" s="25"/>
      <c r="AJ59" s="25"/>
    </row>
    <row r="60" spans="1:36" x14ac:dyDescent="0.25">
      <c r="AI60" s="25"/>
      <c r="AJ60" s="25"/>
    </row>
    <row r="61" spans="1:36" x14ac:dyDescent="0.25">
      <c r="AI61" s="25"/>
      <c r="AJ61" s="25"/>
    </row>
    <row r="62" spans="1:36" x14ac:dyDescent="0.25">
      <c r="AI62" s="25"/>
      <c r="AJ62" s="25"/>
    </row>
    <row r="63" spans="1:36" x14ac:dyDescent="0.25">
      <c r="AI63" s="25"/>
      <c r="AJ63" s="25"/>
    </row>
    <row r="64" spans="1:36" x14ac:dyDescent="0.25">
      <c r="AI64" s="25"/>
      <c r="AJ64" s="25"/>
    </row>
    <row r="65" spans="35:36" x14ac:dyDescent="0.25">
      <c r="AI65" s="25"/>
      <c r="AJ65" s="25"/>
    </row>
    <row r="66" spans="35:36" x14ac:dyDescent="0.25">
      <c r="AI66" s="25"/>
      <c r="AJ66" s="25"/>
    </row>
    <row r="67" spans="35:36" x14ac:dyDescent="0.25">
      <c r="AI67" s="25"/>
      <c r="AJ67" s="25"/>
    </row>
    <row r="68" spans="35:36" x14ac:dyDescent="0.25">
      <c r="AI68" s="25"/>
      <c r="AJ68" s="25"/>
    </row>
    <row r="69" spans="35:36" x14ac:dyDescent="0.25">
      <c r="AI69" s="25"/>
      <c r="AJ69" s="25"/>
    </row>
    <row r="70" spans="35:36" x14ac:dyDescent="0.25">
      <c r="AI70" s="25"/>
      <c r="AJ70" s="25"/>
    </row>
    <row r="71" spans="35:36" x14ac:dyDescent="0.25">
      <c r="AI71" s="25"/>
      <c r="AJ71" s="25"/>
    </row>
    <row r="72" spans="35:36" x14ac:dyDescent="0.25">
      <c r="AI72" s="25"/>
      <c r="AJ72" s="25"/>
    </row>
    <row r="73" spans="35:36" x14ac:dyDescent="0.25">
      <c r="AI73" s="25"/>
      <c r="AJ73" s="25"/>
    </row>
    <row r="74" spans="35:36" x14ac:dyDescent="0.25">
      <c r="AI74" s="25"/>
      <c r="AJ74" s="25"/>
    </row>
    <row r="75" spans="35:36" x14ac:dyDescent="0.25">
      <c r="AI75" s="25"/>
      <c r="AJ75" s="25"/>
    </row>
    <row r="76" spans="35:36" x14ac:dyDescent="0.25">
      <c r="AI76" s="25"/>
      <c r="AJ76" s="25"/>
    </row>
    <row r="77" spans="35:36" x14ac:dyDescent="0.25">
      <c r="AI77" s="25"/>
      <c r="AJ77" s="25"/>
    </row>
    <row r="78" spans="35:36" x14ac:dyDescent="0.25">
      <c r="AI78" s="25"/>
      <c r="AJ78" s="25"/>
    </row>
    <row r="79" spans="35:36" x14ac:dyDescent="0.25">
      <c r="AI79" s="25"/>
      <c r="AJ79" s="25"/>
    </row>
    <row r="80" spans="35:36" x14ac:dyDescent="0.25">
      <c r="AI80" s="25"/>
      <c r="AJ80" s="25"/>
    </row>
    <row r="81" spans="35:36" x14ac:dyDescent="0.25">
      <c r="AI81" s="25"/>
      <c r="AJ81" s="25"/>
    </row>
    <row r="82" spans="35:36" x14ac:dyDescent="0.25">
      <c r="AI82" s="25"/>
      <c r="AJ82" s="25"/>
    </row>
    <row r="83" spans="35:36" x14ac:dyDescent="0.25">
      <c r="AI83" s="25"/>
      <c r="AJ83" s="25"/>
    </row>
    <row r="84" spans="35:36" x14ac:dyDescent="0.25">
      <c r="AI84" s="25"/>
      <c r="AJ84" s="25"/>
    </row>
    <row r="85" spans="35:36" x14ac:dyDescent="0.25">
      <c r="AI85" s="25"/>
      <c r="AJ85" s="25"/>
    </row>
    <row r="86" spans="35:36" x14ac:dyDescent="0.25">
      <c r="AI86" s="25"/>
      <c r="AJ86" s="25"/>
    </row>
    <row r="87" spans="35:36" x14ac:dyDescent="0.25">
      <c r="AI87" s="25"/>
      <c r="AJ87" s="25"/>
    </row>
    <row r="88" spans="35:36" x14ac:dyDescent="0.25">
      <c r="AI88" s="25"/>
      <c r="AJ88" s="25"/>
    </row>
    <row r="89" spans="35:36" x14ac:dyDescent="0.25">
      <c r="AI89" s="25"/>
      <c r="AJ89" s="25"/>
    </row>
    <row r="90" spans="35:36" x14ac:dyDescent="0.25">
      <c r="AI90" s="25"/>
      <c r="AJ90" s="25"/>
    </row>
    <row r="91" spans="35:36" x14ac:dyDescent="0.25">
      <c r="AI91" s="25"/>
      <c r="AJ91" s="25"/>
    </row>
    <row r="92" spans="35:36" x14ac:dyDescent="0.25">
      <c r="AI92" s="25"/>
      <c r="AJ92" s="25"/>
    </row>
    <row r="93" spans="35:36" x14ac:dyDescent="0.25">
      <c r="AI93" s="25"/>
      <c r="AJ93" s="25"/>
    </row>
    <row r="94" spans="35:36" x14ac:dyDescent="0.25">
      <c r="AI94" s="25"/>
      <c r="AJ94" s="25"/>
    </row>
    <row r="95" spans="35:36" x14ac:dyDescent="0.25">
      <c r="AI95" s="25"/>
      <c r="AJ95" s="25"/>
    </row>
    <row r="96" spans="35:36" x14ac:dyDescent="0.25">
      <c r="AI96" s="25"/>
      <c r="AJ96" s="25"/>
    </row>
    <row r="97" spans="35:36" x14ac:dyDescent="0.25">
      <c r="AI97" s="25"/>
      <c r="AJ97" s="25"/>
    </row>
    <row r="98" spans="35:36" x14ac:dyDescent="0.25">
      <c r="AI98" s="25"/>
      <c r="AJ98" s="25"/>
    </row>
    <row r="99" spans="35:36" x14ac:dyDescent="0.25">
      <c r="AI99" s="25"/>
      <c r="AJ99" s="25"/>
    </row>
    <row r="100" spans="35:36" x14ac:dyDescent="0.25">
      <c r="AI100" s="25"/>
      <c r="AJ100" s="25"/>
    </row>
    <row r="101" spans="35:36" x14ac:dyDescent="0.25">
      <c r="AI101" s="25"/>
      <c r="AJ101" s="25"/>
    </row>
    <row r="102" spans="35:36" x14ac:dyDescent="0.25">
      <c r="AI102" s="25"/>
      <c r="AJ102" s="25"/>
    </row>
    <row r="103" spans="35:36" x14ac:dyDescent="0.25">
      <c r="AI103" s="25"/>
      <c r="AJ103" s="25"/>
    </row>
    <row r="104" spans="35:36" x14ac:dyDescent="0.25">
      <c r="AI104" s="25"/>
      <c r="AJ104" s="25"/>
    </row>
    <row r="105" spans="35:36" x14ac:dyDescent="0.25">
      <c r="AI105" s="25"/>
      <c r="AJ105" s="25"/>
    </row>
    <row r="106" spans="35:36" x14ac:dyDescent="0.25">
      <c r="AI106" s="25"/>
      <c r="AJ106" s="25"/>
    </row>
    <row r="107" spans="35:36" x14ac:dyDescent="0.25">
      <c r="AI107" s="25"/>
      <c r="AJ107" s="25"/>
    </row>
    <row r="108" spans="35:36" x14ac:dyDescent="0.25">
      <c r="AI108" s="25"/>
      <c r="AJ108" s="25"/>
    </row>
    <row r="109" spans="35:36" x14ac:dyDescent="0.25">
      <c r="AI109" s="25"/>
      <c r="AJ109" s="25"/>
    </row>
    <row r="110" spans="35:36" x14ac:dyDescent="0.25">
      <c r="AI110" s="25"/>
      <c r="AJ110" s="25"/>
    </row>
    <row r="111" spans="35:36" x14ac:dyDescent="0.25">
      <c r="AI111" s="25"/>
      <c r="AJ111" s="25"/>
    </row>
    <row r="112" spans="35:36" x14ac:dyDescent="0.25">
      <c r="AI112" s="25"/>
      <c r="AJ112" s="25"/>
    </row>
    <row r="113" spans="35:36" x14ac:dyDescent="0.25">
      <c r="AI113" s="25"/>
      <c r="AJ113" s="25"/>
    </row>
    <row r="114" spans="35:36" x14ac:dyDescent="0.25">
      <c r="AI114" s="25"/>
      <c r="AJ114" s="25"/>
    </row>
    <row r="115" spans="35:36" x14ac:dyDescent="0.25">
      <c r="AI115" s="25"/>
      <c r="AJ115" s="25"/>
    </row>
    <row r="116" spans="35:36" x14ac:dyDescent="0.25">
      <c r="AI116" s="25"/>
      <c r="AJ116" s="25"/>
    </row>
    <row r="117" spans="35:36" x14ac:dyDescent="0.25">
      <c r="AI117" s="25"/>
      <c r="AJ117" s="25"/>
    </row>
    <row r="118" spans="35:36" x14ac:dyDescent="0.25">
      <c r="AI118" s="25"/>
      <c r="AJ118" s="25"/>
    </row>
    <row r="119" spans="35:36" x14ac:dyDescent="0.25">
      <c r="AI119" s="25"/>
      <c r="AJ119" s="25"/>
    </row>
    <row r="120" spans="35:36" x14ac:dyDescent="0.25">
      <c r="AI120" s="25"/>
      <c r="AJ120" s="25"/>
    </row>
    <row r="121" spans="35:36" x14ac:dyDescent="0.25">
      <c r="AI121" s="25"/>
      <c r="AJ121" s="25"/>
    </row>
    <row r="122" spans="35:36" x14ac:dyDescent="0.25">
      <c r="AI122" s="25"/>
      <c r="AJ122" s="25"/>
    </row>
    <row r="123" spans="35:36" x14ac:dyDescent="0.25">
      <c r="AI123" s="25"/>
      <c r="AJ123" s="25"/>
    </row>
    <row r="124" spans="35:36" x14ac:dyDescent="0.25">
      <c r="AI124" s="25"/>
      <c r="AJ124" s="25"/>
    </row>
    <row r="125" spans="35:36" x14ac:dyDescent="0.25">
      <c r="AI125" s="25"/>
      <c r="AJ125" s="25"/>
    </row>
    <row r="126" spans="35:36" x14ac:dyDescent="0.25">
      <c r="AI126" s="25"/>
      <c r="AJ126" s="25"/>
    </row>
    <row r="127" spans="35:36" x14ac:dyDescent="0.25">
      <c r="AI127" s="25"/>
      <c r="AJ127" s="25"/>
    </row>
    <row r="128" spans="35:36" x14ac:dyDescent="0.25">
      <c r="AI128" s="25"/>
      <c r="AJ128" s="25"/>
    </row>
    <row r="129" spans="35:36" x14ac:dyDescent="0.25">
      <c r="AI129" s="25"/>
      <c r="AJ129" s="25"/>
    </row>
    <row r="130" spans="35:36" x14ac:dyDescent="0.25">
      <c r="AI130" s="25"/>
      <c r="AJ130" s="25"/>
    </row>
    <row r="131" spans="35:36" x14ac:dyDescent="0.25">
      <c r="AI131" s="25"/>
      <c r="AJ131" s="25"/>
    </row>
    <row r="132" spans="35:36" x14ac:dyDescent="0.25">
      <c r="AI132" s="25"/>
      <c r="AJ132" s="25"/>
    </row>
    <row r="133" spans="35:36" x14ac:dyDescent="0.25">
      <c r="AI133" s="25"/>
      <c r="AJ133" s="25"/>
    </row>
    <row r="134" spans="35:36" x14ac:dyDescent="0.25">
      <c r="AI134" s="25"/>
      <c r="AJ134" s="25"/>
    </row>
    <row r="135" spans="35:36" x14ac:dyDescent="0.25">
      <c r="AI135" s="25"/>
      <c r="AJ135" s="25"/>
    </row>
    <row r="136" spans="35:36" x14ac:dyDescent="0.25">
      <c r="AI136" s="25"/>
      <c r="AJ136" s="25"/>
    </row>
    <row r="137" spans="35:36" x14ac:dyDescent="0.25">
      <c r="AI137" s="25"/>
      <c r="AJ137" s="25"/>
    </row>
    <row r="138" spans="35:36" x14ac:dyDescent="0.25">
      <c r="AI138" s="25"/>
      <c r="AJ138" s="25"/>
    </row>
    <row r="139" spans="35:36" x14ac:dyDescent="0.25">
      <c r="AI139" s="25"/>
      <c r="AJ139" s="25"/>
    </row>
    <row r="140" spans="35:36" x14ac:dyDescent="0.25">
      <c r="AI140" s="25"/>
      <c r="AJ140" s="25"/>
    </row>
    <row r="141" spans="35:36" x14ac:dyDescent="0.25">
      <c r="AI141" s="25"/>
      <c r="AJ141" s="25"/>
    </row>
    <row r="142" spans="35:36" x14ac:dyDescent="0.25">
      <c r="AI142" s="25"/>
      <c r="AJ142" s="25"/>
    </row>
    <row r="143" spans="35:36" x14ac:dyDescent="0.25">
      <c r="AI143" s="25"/>
      <c r="AJ143" s="25"/>
    </row>
    <row r="144" spans="35:36" x14ac:dyDescent="0.25">
      <c r="AI144" s="25"/>
      <c r="AJ144" s="25"/>
    </row>
    <row r="145" spans="35:36" x14ac:dyDescent="0.25">
      <c r="AI145" s="25"/>
      <c r="AJ145" s="25"/>
    </row>
    <row r="146" spans="35:36" x14ac:dyDescent="0.25">
      <c r="AI146" s="25"/>
      <c r="AJ146" s="25"/>
    </row>
    <row r="147" spans="35:36" x14ac:dyDescent="0.25">
      <c r="AI147" s="25"/>
      <c r="AJ147" s="25"/>
    </row>
    <row r="148" spans="35:36" x14ac:dyDescent="0.25">
      <c r="AI148" s="25"/>
      <c r="AJ148" s="25"/>
    </row>
    <row r="149" spans="35:36" x14ac:dyDescent="0.25">
      <c r="AI149" s="25"/>
      <c r="AJ149" s="25"/>
    </row>
    <row r="150" spans="35:36" x14ac:dyDescent="0.25">
      <c r="AI150" s="25"/>
      <c r="AJ150" s="25"/>
    </row>
    <row r="151" spans="35:36" x14ac:dyDescent="0.25">
      <c r="AI151" s="25"/>
      <c r="AJ151" s="25"/>
    </row>
    <row r="152" spans="35:36" x14ac:dyDescent="0.25">
      <c r="AI152" s="25"/>
      <c r="AJ152" s="25"/>
    </row>
    <row r="153" spans="35:36" x14ac:dyDescent="0.25">
      <c r="AI153" s="25"/>
      <c r="AJ153" s="25"/>
    </row>
    <row r="154" spans="35:36" x14ac:dyDescent="0.25">
      <c r="AI154" s="25"/>
      <c r="AJ154" s="25"/>
    </row>
    <row r="155" spans="35:36" x14ac:dyDescent="0.25">
      <c r="AI155" s="25"/>
      <c r="AJ155" s="25"/>
    </row>
    <row r="156" spans="35:36" x14ac:dyDescent="0.25">
      <c r="AI156" s="25"/>
      <c r="AJ156" s="25"/>
    </row>
    <row r="157" spans="35:36" x14ac:dyDescent="0.25">
      <c r="AI157" s="25"/>
      <c r="AJ157" s="25"/>
    </row>
    <row r="158" spans="35:36" x14ac:dyDescent="0.25">
      <c r="AI158" s="25"/>
      <c r="AJ158" s="25"/>
    </row>
    <row r="159" spans="35:36" x14ac:dyDescent="0.25">
      <c r="AI159" s="25"/>
      <c r="AJ159" s="25"/>
    </row>
    <row r="160" spans="35:36" x14ac:dyDescent="0.25">
      <c r="AI160" s="25"/>
      <c r="AJ160" s="25"/>
    </row>
    <row r="161" spans="35:36" x14ac:dyDescent="0.25">
      <c r="AI161" s="25"/>
      <c r="AJ161" s="25"/>
    </row>
    <row r="162" spans="35:36" x14ac:dyDescent="0.25">
      <c r="AI162" s="25"/>
      <c r="AJ162" s="25"/>
    </row>
    <row r="163" spans="35:36" x14ac:dyDescent="0.25">
      <c r="AI163" s="25"/>
      <c r="AJ163" s="25"/>
    </row>
    <row r="164" spans="35:36" x14ac:dyDescent="0.25">
      <c r="AI164" s="25"/>
      <c r="AJ164" s="25"/>
    </row>
    <row r="165" spans="35:36" x14ac:dyDescent="0.25">
      <c r="AI165" s="25"/>
      <c r="AJ165" s="25"/>
    </row>
    <row r="166" spans="35:36" x14ac:dyDescent="0.25">
      <c r="AI166" s="25"/>
      <c r="AJ166" s="25"/>
    </row>
    <row r="167" spans="35:36" x14ac:dyDescent="0.25">
      <c r="AI167" s="25"/>
      <c r="AJ167" s="25"/>
    </row>
    <row r="168" spans="35:36" x14ac:dyDescent="0.25">
      <c r="AI168" s="25"/>
      <c r="AJ168" s="25"/>
    </row>
    <row r="169" spans="35:36" x14ac:dyDescent="0.25">
      <c r="AI169" s="25"/>
      <c r="AJ169" s="25"/>
    </row>
    <row r="170" spans="35:36" x14ac:dyDescent="0.25">
      <c r="AI170" s="25"/>
      <c r="AJ170" s="25"/>
    </row>
    <row r="171" spans="35:36" x14ac:dyDescent="0.25">
      <c r="AI171" s="25"/>
      <c r="AJ171" s="25"/>
    </row>
    <row r="172" spans="35:36" x14ac:dyDescent="0.25">
      <c r="AI172" s="25"/>
      <c r="AJ172" s="25"/>
    </row>
    <row r="173" spans="35:36" x14ac:dyDescent="0.25">
      <c r="AI173" s="25"/>
      <c r="AJ173" s="25"/>
    </row>
    <row r="174" spans="35:36" x14ac:dyDescent="0.25">
      <c r="AI174" s="25"/>
      <c r="AJ174" s="25"/>
    </row>
    <row r="175" spans="35:36" x14ac:dyDescent="0.25">
      <c r="AI175" s="25"/>
      <c r="AJ175" s="25"/>
    </row>
    <row r="176" spans="35:36" x14ac:dyDescent="0.25">
      <c r="AI176" s="25"/>
      <c r="AJ176" s="25"/>
    </row>
    <row r="177" spans="35:36" x14ac:dyDescent="0.25">
      <c r="AI177" s="25"/>
      <c r="AJ177" s="25"/>
    </row>
    <row r="178" spans="35:36" x14ac:dyDescent="0.25">
      <c r="AI178" s="25"/>
      <c r="AJ178" s="25"/>
    </row>
    <row r="179" spans="35:36" x14ac:dyDescent="0.25">
      <c r="AI179" s="25"/>
      <c r="AJ179" s="25"/>
    </row>
    <row r="180" spans="35:36" x14ac:dyDescent="0.25">
      <c r="AI180" s="25"/>
      <c r="AJ180" s="25"/>
    </row>
    <row r="181" spans="35:36" x14ac:dyDescent="0.25">
      <c r="AI181" s="25"/>
      <c r="AJ181" s="25"/>
    </row>
    <row r="182" spans="35:36" x14ac:dyDescent="0.25">
      <c r="AI182" s="25"/>
      <c r="AJ182" s="25"/>
    </row>
    <row r="183" spans="35:36" x14ac:dyDescent="0.25">
      <c r="AI183" s="25"/>
      <c r="AJ183" s="25"/>
    </row>
    <row r="184" spans="35:36" x14ac:dyDescent="0.25">
      <c r="AI184" s="25"/>
      <c r="AJ184" s="25"/>
    </row>
    <row r="185" spans="35:36" x14ac:dyDescent="0.25">
      <c r="AI185" s="25"/>
      <c r="AJ185" s="25"/>
    </row>
  </sheetData>
  <mergeCells count="15">
    <mergeCell ref="A54:Y54"/>
    <mergeCell ref="A55:H55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53">
    <cfRule type="cellIs" dxfId="455" priority="3" operator="lessThan">
      <formula>200</formula>
    </cfRule>
    <cfRule type="cellIs" dxfId="454" priority="4" operator="between">
      <formula>200</formula>
      <formula>300</formula>
    </cfRule>
    <cfRule type="cellIs" dxfId="453" priority="5" operator="between">
      <formula>300</formula>
      <formula>400</formula>
    </cfRule>
    <cfRule type="cellIs" dxfId="452" priority="6" operator="greaterThan">
      <formula>400</formula>
    </cfRule>
  </conditionalFormatting>
  <conditionalFormatting sqref="AF5:AF53">
    <cfRule type="cellIs" dxfId="451" priority="13" operator="lessThan">
      <formula>2</formula>
    </cfRule>
    <cfRule type="cellIs" dxfId="450" priority="14" operator="between">
      <formula>2</formula>
      <formula>3</formula>
    </cfRule>
    <cfRule type="cellIs" dxfId="449" priority="15" operator="between">
      <formula>3</formula>
      <formula>100</formula>
    </cfRule>
  </conditionalFormatting>
  <conditionalFormatting sqref="AI5:AI53">
    <cfRule type="expression" dxfId="448" priority="1">
      <formula>AND($AF5&gt;0,$AI5&lt;0.01)</formula>
    </cfRule>
    <cfRule type="expression" dxfId="447" priority="2">
      <formula>AND($AF5&gt;0,$AI5&lt;0.02)</formula>
    </cfRule>
  </conditionalFormatting>
  <conditionalFormatting sqref="AI54:AJ185">
    <cfRule type="expression" dxfId="446" priority="7">
      <formula>AND($AF54&gt;0,$AI54&lt;0.01)</formula>
    </cfRule>
    <cfRule type="expression" dxfId="445" priority="8">
      <formula>AND($AF54&gt;0,$AI54&lt;0.02)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3966-C55E-43AB-9836-5EAC930586DB}">
  <dimension ref="A1:AL208"/>
  <sheetViews>
    <sheetView topLeftCell="K1" workbookViewId="0">
      <selection activeCell="AI12" sqref="AI12"/>
    </sheetView>
  </sheetViews>
  <sheetFormatPr defaultRowHeight="15" x14ac:dyDescent="0.25"/>
  <cols>
    <col min="2" max="2" width="22.85546875" bestFit="1" customWidth="1"/>
  </cols>
  <sheetData>
    <row r="1" spans="1:38" x14ac:dyDescent="0.25">
      <c r="A1" s="53" t="s">
        <v>1238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K1" t="s">
        <v>2469</v>
      </c>
    </row>
    <row r="2" spans="1:38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K2" t="s">
        <v>2470</v>
      </c>
    </row>
    <row r="3" spans="1:38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16</v>
      </c>
      <c r="K3" s="2" t="s">
        <v>2504</v>
      </c>
      <c r="L3" s="2" t="s">
        <v>173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16</v>
      </c>
      <c r="R3" s="2" t="s">
        <v>2495</v>
      </c>
      <c r="S3" s="2" t="s">
        <v>172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K3" s="22" t="s">
        <v>2471</v>
      </c>
      <c r="AL3" s="22"/>
    </row>
    <row r="4" spans="1:38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  <c r="AL4" s="22"/>
    </row>
    <row r="5" spans="1:38" x14ac:dyDescent="0.25">
      <c r="A5" s="3" t="s">
        <v>40</v>
      </c>
      <c r="B5" s="4" t="s">
        <v>306</v>
      </c>
      <c r="C5" s="3" t="s">
        <v>42</v>
      </c>
      <c r="D5" s="3" t="s">
        <v>307</v>
      </c>
      <c r="E5" s="10">
        <v>2440.11</v>
      </c>
      <c r="F5" s="3" t="s">
        <v>281</v>
      </c>
      <c r="G5" s="3" t="s">
        <v>42</v>
      </c>
      <c r="H5" s="5" t="s">
        <v>46</v>
      </c>
      <c r="I5" s="3" t="s">
        <v>46</v>
      </c>
      <c r="J5" s="3" t="s">
        <v>46</v>
      </c>
      <c r="K5" s="3" t="s">
        <v>46</v>
      </c>
      <c r="L5" s="3" t="s">
        <v>46</v>
      </c>
      <c r="M5" s="3" t="s">
        <v>46</v>
      </c>
      <c r="N5" s="3" t="s">
        <v>31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763</v>
      </c>
      <c r="V5" s="5" t="s">
        <v>38</v>
      </c>
      <c r="W5" s="3" t="s">
        <v>633</v>
      </c>
      <c r="X5" s="11">
        <v>2685.03</v>
      </c>
      <c r="Y5" s="10">
        <v>18.61</v>
      </c>
      <c r="AA5" s="14">
        <f>IF(E5&lt;&gt;"",X5-E5,X5-X5)</f>
        <v>244.92000000000007</v>
      </c>
      <c r="AB5" t="str">
        <f>IF(AA5&gt;300,B5," ")</f>
        <v xml:space="preserve"> </v>
      </c>
      <c r="AF5" s="23">
        <f>(AA5-$AG$5)/$AH$5</f>
        <v>1.9513185382149203</v>
      </c>
      <c r="AG5" s="21">
        <f>AVERAGE(AA5:AA206)</f>
        <v>-5.6484158415841854</v>
      </c>
      <c r="AH5" s="19">
        <f>_xlfn.STDEV.P(AA5:AA206)</f>
        <v>128.40979621441303</v>
      </c>
      <c r="AI5" s="25">
        <f>1-_xlfn.NORM.S.DIST(AF5,TRUE)</f>
        <v>2.5509582578244427E-2</v>
      </c>
      <c r="AJ5" s="41">
        <f>1/AI5</f>
        <v>39.200955050234306</v>
      </c>
      <c r="AK5" s="22" t="s">
        <v>2473</v>
      </c>
      <c r="AL5" s="22"/>
    </row>
    <row r="6" spans="1:38" x14ac:dyDescent="0.25">
      <c r="A6" s="3" t="s">
        <v>48</v>
      </c>
      <c r="B6" s="4" t="s">
        <v>185</v>
      </c>
      <c r="C6" s="3" t="s">
        <v>42</v>
      </c>
      <c r="D6" s="3" t="s">
        <v>186</v>
      </c>
      <c r="E6" s="10">
        <v>2638.51</v>
      </c>
      <c r="F6" s="3" t="s">
        <v>61</v>
      </c>
      <c r="G6" s="3" t="s">
        <v>45</v>
      </c>
      <c r="H6" s="5" t="s">
        <v>46</v>
      </c>
      <c r="I6" s="3" t="s">
        <v>46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258</v>
      </c>
      <c r="O6" s="5" t="s">
        <v>46</v>
      </c>
      <c r="P6" s="3" t="s">
        <v>46</v>
      </c>
      <c r="Q6" s="3" t="s">
        <v>46</v>
      </c>
      <c r="R6" s="3" t="s">
        <v>46</v>
      </c>
      <c r="S6" s="3" t="s">
        <v>72</v>
      </c>
      <c r="T6" s="3" t="s">
        <v>46</v>
      </c>
      <c r="U6" s="3" t="s">
        <v>31</v>
      </c>
      <c r="V6" s="5" t="s">
        <v>1239</v>
      </c>
      <c r="W6" s="3" t="s">
        <v>308</v>
      </c>
      <c r="X6" s="11">
        <v>2660.35</v>
      </c>
      <c r="Y6" s="10">
        <v>1.67</v>
      </c>
      <c r="AA6" s="14">
        <f t="shared" ref="AA6:AA69" si="0">IF(E6&lt;&gt;"",X6-E6,X6-X6)</f>
        <v>21.839999999999691</v>
      </c>
      <c r="AB6" t="str">
        <f t="shared" ref="AB6:AB69" si="1">IF(AA6&gt;300,B6," ")</f>
        <v xml:space="preserve"> </v>
      </c>
      <c r="AF6" s="23">
        <f t="shared" ref="AF6:AF69" si="2">(AA6-$AG$5)/$AH$5</f>
        <v>0.21406790332168216</v>
      </c>
      <c r="AI6" s="25">
        <f t="shared" ref="AI6:AI69" si="3">1-_xlfn.NORM.S.DIST(AF6,TRUE)</f>
        <v>0.41524705252407856</v>
      </c>
      <c r="AJ6" s="41">
        <f t="shared" ref="AJ6:AJ69" si="4">1/AI6</f>
        <v>2.4082049322722501</v>
      </c>
    </row>
    <row r="7" spans="1:38" x14ac:dyDescent="0.25">
      <c r="A7" s="3" t="s">
        <v>86</v>
      </c>
      <c r="B7" s="4" t="s">
        <v>1104</v>
      </c>
      <c r="C7" s="3" t="s">
        <v>42</v>
      </c>
      <c r="D7" s="3" t="s">
        <v>1103</v>
      </c>
      <c r="E7" s="10">
        <v>2452.36</v>
      </c>
      <c r="F7" s="3" t="s">
        <v>273</v>
      </c>
      <c r="G7" s="3" t="s">
        <v>65</v>
      </c>
      <c r="H7" s="5" t="s">
        <v>46</v>
      </c>
      <c r="I7" s="3" t="s">
        <v>46</v>
      </c>
      <c r="J7" s="3" t="s">
        <v>86</v>
      </c>
      <c r="K7" s="3" t="s">
        <v>46</v>
      </c>
      <c r="L7" s="3" t="s">
        <v>46</v>
      </c>
      <c r="M7" s="3" t="s">
        <v>46</v>
      </c>
      <c r="N7" s="3" t="s">
        <v>763</v>
      </c>
      <c r="O7" s="6" t="s">
        <v>46</v>
      </c>
      <c r="P7" s="7" t="s">
        <v>46</v>
      </c>
      <c r="Q7" s="7" t="s">
        <v>46</v>
      </c>
      <c r="R7" s="7" t="s">
        <v>46</v>
      </c>
      <c r="S7" s="7" t="s">
        <v>46</v>
      </c>
      <c r="T7" s="7" t="s">
        <v>46</v>
      </c>
      <c r="U7" s="7" t="s">
        <v>763</v>
      </c>
      <c r="V7" s="5" t="s">
        <v>78</v>
      </c>
      <c r="W7" s="3" t="s">
        <v>367</v>
      </c>
      <c r="X7" s="11">
        <v>2645.55</v>
      </c>
      <c r="Y7" s="10">
        <v>14.69</v>
      </c>
      <c r="AA7" s="14">
        <f t="shared" si="0"/>
        <v>193.19000000000005</v>
      </c>
      <c r="AB7" t="str">
        <f t="shared" si="1"/>
        <v xml:space="preserve"> </v>
      </c>
      <c r="AF7" s="23">
        <f t="shared" si="2"/>
        <v>1.5484676535859663</v>
      </c>
      <c r="AI7" s="25">
        <f t="shared" si="3"/>
        <v>6.0754871853170633E-2</v>
      </c>
      <c r="AJ7" s="41">
        <f t="shared" si="4"/>
        <v>16.4595853714703</v>
      </c>
      <c r="AK7" t="s">
        <v>2475</v>
      </c>
    </row>
    <row r="8" spans="1:38" x14ac:dyDescent="0.25">
      <c r="A8" s="3" t="s">
        <v>61</v>
      </c>
      <c r="B8" s="4" t="s">
        <v>353</v>
      </c>
      <c r="C8" s="3" t="s">
        <v>58</v>
      </c>
      <c r="D8" s="3" t="s">
        <v>354</v>
      </c>
      <c r="E8" s="10">
        <v>2625.05</v>
      </c>
      <c r="F8" s="3" t="s">
        <v>76</v>
      </c>
      <c r="G8" s="3" t="s">
        <v>45</v>
      </c>
      <c r="H8" s="6" t="s">
        <v>46</v>
      </c>
      <c r="I8" s="7" t="s">
        <v>46</v>
      </c>
      <c r="J8" s="7" t="s">
        <v>46</v>
      </c>
      <c r="K8" s="7" t="s">
        <v>46</v>
      </c>
      <c r="L8" s="7" t="s">
        <v>46</v>
      </c>
      <c r="M8" s="7" t="s">
        <v>46</v>
      </c>
      <c r="N8" s="7" t="s">
        <v>489</v>
      </c>
      <c r="O8" s="5" t="s">
        <v>46</v>
      </c>
      <c r="P8" s="3" t="s">
        <v>61</v>
      </c>
      <c r="Q8" s="3" t="s">
        <v>46</v>
      </c>
      <c r="R8" s="3" t="s">
        <v>46</v>
      </c>
      <c r="S8" s="3" t="s">
        <v>72</v>
      </c>
      <c r="T8" s="3" t="s">
        <v>46</v>
      </c>
      <c r="U8" s="3" t="s">
        <v>31</v>
      </c>
      <c r="V8" s="5" t="s">
        <v>1105</v>
      </c>
      <c r="W8" s="3" t="s">
        <v>1240</v>
      </c>
      <c r="X8" s="11">
        <v>2640.61</v>
      </c>
      <c r="Y8" s="10">
        <v>1.19</v>
      </c>
      <c r="AA8" s="14">
        <f t="shared" si="0"/>
        <v>15.559999999999945</v>
      </c>
      <c r="AB8" t="str">
        <f t="shared" si="1"/>
        <v xml:space="preserve"> </v>
      </c>
      <c r="AF8" s="23">
        <f t="shared" si="2"/>
        <v>0.16516197725422171</v>
      </c>
      <c r="AI8" s="25">
        <f t="shared" si="3"/>
        <v>0.43440824597904015</v>
      </c>
      <c r="AJ8" s="41">
        <f t="shared" si="4"/>
        <v>2.301982085414302</v>
      </c>
      <c r="AK8" t="s">
        <v>2474</v>
      </c>
    </row>
    <row r="9" spans="1:38" x14ac:dyDescent="0.25">
      <c r="A9" s="3" t="s">
        <v>46</v>
      </c>
      <c r="B9" s="4" t="s">
        <v>41</v>
      </c>
      <c r="C9" s="3" t="s">
        <v>42</v>
      </c>
      <c r="D9" s="3" t="s">
        <v>43</v>
      </c>
      <c r="E9" s="10">
        <v>2567.64</v>
      </c>
      <c r="F9" s="3" t="s">
        <v>98</v>
      </c>
      <c r="G9" s="3" t="s">
        <v>45</v>
      </c>
      <c r="H9" s="5" t="s">
        <v>46</v>
      </c>
      <c r="I9" s="3" t="s">
        <v>46</v>
      </c>
      <c r="J9" s="3" t="s">
        <v>86</v>
      </c>
      <c r="K9" s="3" t="s">
        <v>46</v>
      </c>
      <c r="L9" s="3" t="s">
        <v>46</v>
      </c>
      <c r="M9" s="3" t="s">
        <v>46</v>
      </c>
      <c r="N9" s="3" t="s">
        <v>258</v>
      </c>
      <c r="O9" s="5" t="s">
        <v>46</v>
      </c>
      <c r="P9" s="3" t="s">
        <v>46</v>
      </c>
      <c r="Q9" s="3" t="s">
        <v>46</v>
      </c>
      <c r="R9" s="3" t="s">
        <v>46</v>
      </c>
      <c r="S9" s="3" t="s">
        <v>72</v>
      </c>
      <c r="T9" s="3" t="s">
        <v>46</v>
      </c>
      <c r="U9" s="3" t="s">
        <v>31</v>
      </c>
      <c r="V9" s="5" t="s">
        <v>1241</v>
      </c>
      <c r="W9" s="3" t="s">
        <v>308</v>
      </c>
      <c r="X9" s="11">
        <v>2620.87</v>
      </c>
      <c r="Y9" s="10">
        <v>4.05</v>
      </c>
      <c r="AA9" s="14">
        <f t="shared" si="0"/>
        <v>53.230000000000018</v>
      </c>
      <c r="AB9" t="str">
        <f t="shared" si="1"/>
        <v xml:space="preserve"> </v>
      </c>
      <c r="AF9" s="23">
        <f t="shared" si="2"/>
        <v>0.45851965798054539</v>
      </c>
      <c r="AI9" s="25">
        <f t="shared" si="3"/>
        <v>0.32328957136509739</v>
      </c>
      <c r="AJ9" s="41">
        <f t="shared" si="4"/>
        <v>3.0932021586018932</v>
      </c>
    </row>
    <row r="10" spans="1:38" x14ac:dyDescent="0.25">
      <c r="A10" s="3" t="s">
        <v>76</v>
      </c>
      <c r="B10" s="4" t="s">
        <v>390</v>
      </c>
      <c r="C10" s="3" t="s">
        <v>42</v>
      </c>
      <c r="D10" s="3" t="s">
        <v>307</v>
      </c>
      <c r="E10" s="10">
        <v>2552.41</v>
      </c>
      <c r="F10" s="3" t="s">
        <v>108</v>
      </c>
      <c r="G10" s="3" t="s">
        <v>45</v>
      </c>
      <c r="H10" s="5" t="s">
        <v>46</v>
      </c>
      <c r="I10" s="3" t="s">
        <v>46</v>
      </c>
      <c r="J10" s="3" t="s">
        <v>86</v>
      </c>
      <c r="K10" s="3" t="s">
        <v>46</v>
      </c>
      <c r="L10" s="3" t="s">
        <v>46</v>
      </c>
      <c r="M10" s="3" t="s">
        <v>46</v>
      </c>
      <c r="N10" s="3" t="s">
        <v>73</v>
      </c>
      <c r="O10" s="5" t="s">
        <v>46</v>
      </c>
      <c r="P10" s="3" t="s">
        <v>46</v>
      </c>
      <c r="Q10" s="3" t="s">
        <v>46</v>
      </c>
      <c r="R10" s="3" t="s">
        <v>46</v>
      </c>
      <c r="S10" s="3" t="s">
        <v>72</v>
      </c>
      <c r="T10" s="3" t="s">
        <v>46</v>
      </c>
      <c r="U10" s="3" t="s">
        <v>31</v>
      </c>
      <c r="V10" s="5" t="s">
        <v>1241</v>
      </c>
      <c r="W10" s="3" t="s">
        <v>75</v>
      </c>
      <c r="X10" s="11">
        <v>2620.87</v>
      </c>
      <c r="Y10" s="10">
        <v>5.21</v>
      </c>
      <c r="AA10" s="14">
        <f t="shared" si="0"/>
        <v>68.460000000000036</v>
      </c>
      <c r="AB10" t="str">
        <f t="shared" si="1"/>
        <v xml:space="preserve"> </v>
      </c>
      <c r="AF10" s="23">
        <f t="shared" si="2"/>
        <v>0.57712431626198701</v>
      </c>
      <c r="AI10" s="25">
        <f t="shared" si="3"/>
        <v>0.28192773950682304</v>
      </c>
      <c r="AJ10" s="41">
        <f t="shared" si="4"/>
        <v>3.5470081863859964</v>
      </c>
      <c r="AK10" t="s">
        <v>2480</v>
      </c>
    </row>
    <row r="11" spans="1:38" x14ac:dyDescent="0.25">
      <c r="A11" s="3" t="s">
        <v>83</v>
      </c>
      <c r="B11" s="4" t="s">
        <v>796</v>
      </c>
      <c r="C11" s="3" t="s">
        <v>42</v>
      </c>
      <c r="D11" s="3" t="s">
        <v>90</v>
      </c>
      <c r="E11" s="10">
        <v>2478.27</v>
      </c>
      <c r="F11" s="3" t="s">
        <v>157</v>
      </c>
      <c r="G11" s="3" t="s">
        <v>45</v>
      </c>
      <c r="H11" s="5" t="s">
        <v>46</v>
      </c>
      <c r="I11" s="3" t="s">
        <v>46</v>
      </c>
      <c r="J11" s="3" t="s">
        <v>48</v>
      </c>
      <c r="K11" s="3" t="s">
        <v>46</v>
      </c>
      <c r="L11" s="3" t="s">
        <v>46</v>
      </c>
      <c r="M11" s="3" t="s">
        <v>46</v>
      </c>
      <c r="N11" s="3" t="s">
        <v>368</v>
      </c>
      <c r="O11" s="5" t="s">
        <v>46</v>
      </c>
      <c r="P11" s="3" t="s">
        <v>46</v>
      </c>
      <c r="Q11" s="3" t="s">
        <v>46</v>
      </c>
      <c r="R11" s="3" t="s">
        <v>46</v>
      </c>
      <c r="S11" s="3" t="s">
        <v>46</v>
      </c>
      <c r="T11" s="3" t="s">
        <v>72</v>
      </c>
      <c r="U11" s="3" t="s">
        <v>66</v>
      </c>
      <c r="V11" s="5" t="s">
        <v>766</v>
      </c>
      <c r="W11" s="3" t="s">
        <v>316</v>
      </c>
      <c r="X11" s="11">
        <v>2601.13</v>
      </c>
      <c r="Y11" s="10">
        <v>9.33</v>
      </c>
      <c r="AA11" s="14">
        <f t="shared" si="0"/>
        <v>122.86000000000013</v>
      </c>
      <c r="AB11" t="str">
        <f t="shared" si="1"/>
        <v xml:space="preserve"> </v>
      </c>
      <c r="AF11" s="23">
        <f t="shared" si="2"/>
        <v>1.0007680070374585</v>
      </c>
      <c r="AI11" s="25">
        <f t="shared" si="3"/>
        <v>0.1584694900735385</v>
      </c>
      <c r="AJ11" s="41">
        <f t="shared" si="4"/>
        <v>6.3103629571594215</v>
      </c>
      <c r="AK11" t="s">
        <v>2476</v>
      </c>
    </row>
    <row r="12" spans="1:38" x14ac:dyDescent="0.25">
      <c r="A12" s="3" t="s">
        <v>88</v>
      </c>
      <c r="B12" s="4" t="s">
        <v>314</v>
      </c>
      <c r="C12" s="3" t="s">
        <v>42</v>
      </c>
      <c r="D12" s="3" t="s">
        <v>307</v>
      </c>
      <c r="E12" s="10">
        <v>2506.7199999999998</v>
      </c>
      <c r="F12" s="3" t="s">
        <v>138</v>
      </c>
      <c r="G12" s="3" t="s">
        <v>45</v>
      </c>
      <c r="H12" s="5" t="s">
        <v>46</v>
      </c>
      <c r="I12" s="3" t="s">
        <v>46</v>
      </c>
      <c r="J12" s="3" t="s">
        <v>86</v>
      </c>
      <c r="K12" s="3" t="s">
        <v>46</v>
      </c>
      <c r="L12" s="3" t="s">
        <v>46</v>
      </c>
      <c r="M12" s="3" t="s">
        <v>46</v>
      </c>
      <c r="N12" s="3" t="s">
        <v>223</v>
      </c>
      <c r="O12" s="5" t="s">
        <v>46</v>
      </c>
      <c r="P12" s="3" t="s">
        <v>61</v>
      </c>
      <c r="Q12" s="3" t="s">
        <v>46</v>
      </c>
      <c r="R12" s="3" t="s">
        <v>46</v>
      </c>
      <c r="S12" s="3" t="s">
        <v>46</v>
      </c>
      <c r="T12" s="3" t="s">
        <v>72</v>
      </c>
      <c r="U12" s="3" t="s">
        <v>31</v>
      </c>
      <c r="V12" s="5" t="s">
        <v>766</v>
      </c>
      <c r="W12" s="3" t="s">
        <v>251</v>
      </c>
      <c r="X12" s="11">
        <v>2601.13</v>
      </c>
      <c r="Y12" s="10">
        <v>7.17</v>
      </c>
      <c r="AA12" s="14">
        <f t="shared" si="0"/>
        <v>94.410000000000309</v>
      </c>
      <c r="AB12" t="str">
        <f t="shared" si="1"/>
        <v xml:space="preserve"> </v>
      </c>
      <c r="AF12" s="23">
        <f t="shared" si="2"/>
        <v>0.77921170184330291</v>
      </c>
      <c r="AI12" s="25">
        <f t="shared" si="3"/>
        <v>0.21792750901405555</v>
      </c>
      <c r="AJ12" s="41">
        <f t="shared" si="4"/>
        <v>4.58868182600804</v>
      </c>
      <c r="AK12" t="s">
        <v>2481</v>
      </c>
    </row>
    <row r="13" spans="1:38" x14ac:dyDescent="0.25">
      <c r="A13" s="3" t="s">
        <v>44</v>
      </c>
      <c r="B13" s="4" t="s">
        <v>198</v>
      </c>
      <c r="C13" s="3" t="s">
        <v>42</v>
      </c>
      <c r="D13" s="3" t="s">
        <v>186</v>
      </c>
      <c r="E13" s="10">
        <v>2685.03</v>
      </c>
      <c r="F13" s="3" t="s">
        <v>48</v>
      </c>
      <c r="G13" s="3" t="s">
        <v>45</v>
      </c>
      <c r="H13" s="5" t="s">
        <v>46</v>
      </c>
      <c r="I13" s="3" t="s">
        <v>46</v>
      </c>
      <c r="J13" s="3" t="s">
        <v>46</v>
      </c>
      <c r="K13" s="3" t="s">
        <v>46</v>
      </c>
      <c r="L13" s="3" t="s">
        <v>46</v>
      </c>
      <c r="M13" s="3" t="s">
        <v>46</v>
      </c>
      <c r="N13" s="3" t="s">
        <v>66</v>
      </c>
      <c r="O13" s="5" t="s">
        <v>46</v>
      </c>
      <c r="P13" s="3" t="s">
        <v>46</v>
      </c>
      <c r="Q13" s="3" t="s">
        <v>46</v>
      </c>
      <c r="R13" s="3" t="s">
        <v>80</v>
      </c>
      <c r="S13" s="3" t="s">
        <v>72</v>
      </c>
      <c r="T13" s="3" t="s">
        <v>46</v>
      </c>
      <c r="U13" s="3" t="s">
        <v>31</v>
      </c>
      <c r="V13" s="5" t="s">
        <v>1242</v>
      </c>
      <c r="W13" s="3" t="s">
        <v>68</v>
      </c>
      <c r="X13" s="11">
        <v>2561.65</v>
      </c>
      <c r="Y13" s="10">
        <v>-9.3800000000000008</v>
      </c>
      <c r="AA13" s="14">
        <f t="shared" si="0"/>
        <v>-123.38000000000011</v>
      </c>
      <c r="AB13" t="str">
        <f t="shared" si="1"/>
        <v xml:space="preserve"> </v>
      </c>
      <c r="AF13" s="23">
        <f t="shared" si="2"/>
        <v>-0.91684269914915917</v>
      </c>
      <c r="AI13" s="25">
        <f t="shared" si="3"/>
        <v>0.82038746300025367</v>
      </c>
      <c r="AJ13" s="41">
        <f t="shared" si="4"/>
        <v>1.2189362284290426</v>
      </c>
      <c r="AK13" t="s">
        <v>2482</v>
      </c>
    </row>
    <row r="14" spans="1:38" x14ac:dyDescent="0.25">
      <c r="A14" s="3" t="s">
        <v>1243</v>
      </c>
      <c r="B14" s="4" t="s">
        <v>54</v>
      </c>
      <c r="C14" s="3" t="s">
        <v>42</v>
      </c>
      <c r="D14" s="3" t="s">
        <v>55</v>
      </c>
      <c r="E14" s="10">
        <v>2483.21</v>
      </c>
      <c r="F14" s="3" t="s">
        <v>154</v>
      </c>
      <c r="G14" s="3" t="s">
        <v>45</v>
      </c>
      <c r="H14" s="5" t="s">
        <v>46</v>
      </c>
      <c r="I14" s="3" t="s">
        <v>46</v>
      </c>
      <c r="J14" s="3" t="s">
        <v>46</v>
      </c>
      <c r="K14" s="3" t="s">
        <v>46</v>
      </c>
      <c r="L14" s="3" t="s">
        <v>46</v>
      </c>
      <c r="M14" s="3" t="s">
        <v>46</v>
      </c>
      <c r="N14" s="3" t="s">
        <v>31</v>
      </c>
      <c r="O14" s="5" t="s">
        <v>46</v>
      </c>
      <c r="P14" s="3" t="s">
        <v>46</v>
      </c>
      <c r="Q14" s="3" t="s">
        <v>46</v>
      </c>
      <c r="R14" s="3" t="s">
        <v>46</v>
      </c>
      <c r="S14" s="3" t="s">
        <v>72</v>
      </c>
      <c r="T14" s="3" t="s">
        <v>47</v>
      </c>
      <c r="U14" s="3" t="s">
        <v>31</v>
      </c>
      <c r="V14" s="5" t="s">
        <v>1242</v>
      </c>
      <c r="W14" s="3" t="s">
        <v>39</v>
      </c>
      <c r="X14" s="11">
        <v>2561.65</v>
      </c>
      <c r="Y14" s="10">
        <v>5.96</v>
      </c>
      <c r="AA14" s="14">
        <f t="shared" si="0"/>
        <v>78.440000000000055</v>
      </c>
      <c r="AB14" t="str">
        <f t="shared" si="1"/>
        <v xml:space="preserve"> </v>
      </c>
      <c r="AF14" s="23">
        <f t="shared" si="2"/>
        <v>0.65484424335645774</v>
      </c>
      <c r="AI14" s="25">
        <f t="shared" si="3"/>
        <v>0.2562840208249868</v>
      </c>
      <c r="AJ14" s="41">
        <f t="shared" si="4"/>
        <v>3.9019209889909119</v>
      </c>
      <c r="AK14" t="s">
        <v>2477</v>
      </c>
    </row>
    <row r="15" spans="1:38" x14ac:dyDescent="0.25">
      <c r="A15" s="3" t="s">
        <v>1243</v>
      </c>
      <c r="B15" s="4" t="s">
        <v>192</v>
      </c>
      <c r="C15" s="3" t="s">
        <v>42</v>
      </c>
      <c r="D15" s="3" t="s">
        <v>193</v>
      </c>
      <c r="E15" s="10">
        <v>2423.86</v>
      </c>
      <c r="F15" s="3" t="s">
        <v>302</v>
      </c>
      <c r="G15" s="3" t="s">
        <v>111</v>
      </c>
      <c r="H15" s="5" t="s">
        <v>46</v>
      </c>
      <c r="I15" s="3" t="s">
        <v>46</v>
      </c>
      <c r="J15" s="3" t="s">
        <v>46</v>
      </c>
      <c r="K15" s="3" t="s">
        <v>46</v>
      </c>
      <c r="L15" s="3" t="s">
        <v>47</v>
      </c>
      <c r="M15" s="3" t="s">
        <v>46</v>
      </c>
      <c r="N15" s="3" t="s">
        <v>31</v>
      </c>
      <c r="O15" s="5" t="s">
        <v>46</v>
      </c>
      <c r="P15" s="3" t="s">
        <v>46</v>
      </c>
      <c r="Q15" s="3" t="s">
        <v>46</v>
      </c>
      <c r="R15" s="3" t="s">
        <v>46</v>
      </c>
      <c r="S15" s="3" t="s">
        <v>72</v>
      </c>
      <c r="T15" s="3" t="s">
        <v>46</v>
      </c>
      <c r="U15" s="3" t="s">
        <v>31</v>
      </c>
      <c r="V15" s="5" t="s">
        <v>1242</v>
      </c>
      <c r="W15" s="3" t="s">
        <v>39</v>
      </c>
      <c r="X15" s="11">
        <v>2561.65</v>
      </c>
      <c r="Y15" s="10">
        <v>10.47</v>
      </c>
      <c r="AA15" s="14">
        <f t="shared" si="0"/>
        <v>137.78999999999996</v>
      </c>
      <c r="AB15" t="str">
        <f t="shared" si="1"/>
        <v xml:space="preserve"> </v>
      </c>
      <c r="AF15" s="23">
        <f t="shared" si="2"/>
        <v>1.1170363949653574</v>
      </c>
      <c r="AI15" s="25">
        <f t="shared" si="3"/>
        <v>0.13198938204359734</v>
      </c>
      <c r="AJ15" s="41">
        <f t="shared" si="4"/>
        <v>7.5763670116259094</v>
      </c>
      <c r="AK15" t="s">
        <v>2478</v>
      </c>
    </row>
    <row r="16" spans="1:38" x14ac:dyDescent="0.25">
      <c r="A16" s="3" t="s">
        <v>108</v>
      </c>
      <c r="B16" s="4" t="s">
        <v>1108</v>
      </c>
      <c r="C16" s="3" t="s">
        <v>63</v>
      </c>
      <c r="D16" s="3" t="s">
        <v>1103</v>
      </c>
      <c r="E16" s="10">
        <v>2402.36</v>
      </c>
      <c r="F16" s="3" t="s">
        <v>213</v>
      </c>
      <c r="G16" s="3" t="s">
        <v>111</v>
      </c>
      <c r="H16" s="5" t="s">
        <v>46</v>
      </c>
      <c r="I16" s="3" t="s">
        <v>46</v>
      </c>
      <c r="J16" s="3" t="s">
        <v>47</v>
      </c>
      <c r="K16" s="3" t="s">
        <v>46</v>
      </c>
      <c r="L16" s="3" t="s">
        <v>46</v>
      </c>
      <c r="M16" s="3" t="s">
        <v>61</v>
      </c>
      <c r="N16" s="3" t="s">
        <v>31</v>
      </c>
      <c r="O16" s="5" t="s">
        <v>46</v>
      </c>
      <c r="P16" s="3" t="s">
        <v>46</v>
      </c>
      <c r="Q16" s="3" t="s">
        <v>46</v>
      </c>
      <c r="R16" s="3" t="s">
        <v>46</v>
      </c>
      <c r="S16" s="3" t="s">
        <v>46</v>
      </c>
      <c r="T16" s="3" t="s">
        <v>72</v>
      </c>
      <c r="U16" s="3" t="s">
        <v>66</v>
      </c>
      <c r="V16" s="5" t="s">
        <v>772</v>
      </c>
      <c r="W16" s="3" t="s">
        <v>68</v>
      </c>
      <c r="X16" s="11">
        <v>2541.91</v>
      </c>
      <c r="Y16" s="10">
        <v>10.6</v>
      </c>
      <c r="AA16" s="14">
        <f t="shared" si="0"/>
        <v>139.54999999999973</v>
      </c>
      <c r="AB16" t="str">
        <f t="shared" si="1"/>
        <v xml:space="preserve"> </v>
      </c>
      <c r="AF16" s="23">
        <f t="shared" si="2"/>
        <v>1.1307425143727974</v>
      </c>
      <c r="AI16" s="25">
        <f t="shared" si="3"/>
        <v>0.12908174081429591</v>
      </c>
      <c r="AJ16" s="41">
        <f t="shared" si="4"/>
        <v>7.7470290816627196</v>
      </c>
      <c r="AK16" t="s">
        <v>2479</v>
      </c>
    </row>
    <row r="17" spans="1:36" x14ac:dyDescent="0.25">
      <c r="A17" s="3" t="s">
        <v>113</v>
      </c>
      <c r="B17" s="4" t="s">
        <v>199</v>
      </c>
      <c r="C17" s="3" t="s">
        <v>42</v>
      </c>
      <c r="D17" s="3" t="s">
        <v>186</v>
      </c>
      <c r="E17" s="10">
        <v>2463.21</v>
      </c>
      <c r="F17" s="3" t="s">
        <v>208</v>
      </c>
      <c r="G17" s="3" t="s">
        <v>45</v>
      </c>
      <c r="H17" s="5" t="s">
        <v>46</v>
      </c>
      <c r="I17" s="3" t="s">
        <v>46</v>
      </c>
      <c r="J17" s="3" t="s">
        <v>86</v>
      </c>
      <c r="K17" s="3" t="s">
        <v>46</v>
      </c>
      <c r="L17" s="3" t="s">
        <v>80</v>
      </c>
      <c r="M17" s="3" t="s">
        <v>46</v>
      </c>
      <c r="N17" s="3" t="s">
        <v>31</v>
      </c>
      <c r="O17" s="5" t="s">
        <v>46</v>
      </c>
      <c r="P17" s="3" t="s">
        <v>46</v>
      </c>
      <c r="Q17" s="3" t="s">
        <v>46</v>
      </c>
      <c r="R17" s="3" t="s">
        <v>46</v>
      </c>
      <c r="S17" s="3" t="s">
        <v>46</v>
      </c>
      <c r="T17" s="3" t="s">
        <v>72</v>
      </c>
      <c r="U17" s="3" t="s">
        <v>31</v>
      </c>
      <c r="V17" s="5" t="s">
        <v>776</v>
      </c>
      <c r="W17" s="3" t="s">
        <v>39</v>
      </c>
      <c r="X17" s="11">
        <v>2522.17</v>
      </c>
      <c r="Y17" s="10">
        <v>4.49</v>
      </c>
      <c r="AA17" s="14">
        <f t="shared" si="0"/>
        <v>58.960000000000036</v>
      </c>
      <c r="AB17" t="str">
        <f t="shared" si="1"/>
        <v xml:space="preserve"> </v>
      </c>
      <c r="AF17" s="23">
        <f t="shared" si="2"/>
        <v>0.50314242173318247</v>
      </c>
      <c r="AI17" s="25">
        <f t="shared" si="3"/>
        <v>0.30743207150023955</v>
      </c>
      <c r="AJ17" s="41">
        <f t="shared" si="4"/>
        <v>3.2527510715459651</v>
      </c>
    </row>
    <row r="18" spans="1:36" x14ac:dyDescent="0.25">
      <c r="A18" s="3" t="s">
        <v>119</v>
      </c>
      <c r="B18" s="4" t="s">
        <v>376</v>
      </c>
      <c r="C18" s="3" t="s">
        <v>58</v>
      </c>
      <c r="D18" s="3" t="s">
        <v>377</v>
      </c>
      <c r="E18" s="10">
        <v>2443.4299999999998</v>
      </c>
      <c r="F18" s="3" t="s">
        <v>279</v>
      </c>
      <c r="G18" s="3" t="s">
        <v>45</v>
      </c>
      <c r="H18" s="5" t="s">
        <v>46</v>
      </c>
      <c r="I18" s="3" t="s">
        <v>46</v>
      </c>
      <c r="J18" s="3" t="s">
        <v>48</v>
      </c>
      <c r="K18" s="3" t="s">
        <v>79</v>
      </c>
      <c r="L18" s="3" t="s">
        <v>46</v>
      </c>
      <c r="M18" s="3" t="s">
        <v>86</v>
      </c>
      <c r="N18" s="3" t="s">
        <v>31</v>
      </c>
      <c r="O18" s="5" t="s">
        <v>46</v>
      </c>
      <c r="P18" s="3" t="s">
        <v>46</v>
      </c>
      <c r="Q18" s="3" t="s">
        <v>46</v>
      </c>
      <c r="R18" s="3" t="s">
        <v>46</v>
      </c>
      <c r="S18" s="3" t="s">
        <v>72</v>
      </c>
      <c r="T18" s="3" t="s">
        <v>72</v>
      </c>
      <c r="U18" s="3" t="s">
        <v>31</v>
      </c>
      <c r="V18" s="5" t="s">
        <v>439</v>
      </c>
      <c r="W18" s="3" t="s">
        <v>39</v>
      </c>
      <c r="X18" s="11">
        <v>2507.36</v>
      </c>
      <c r="Y18" s="10">
        <v>4.8600000000000003</v>
      </c>
      <c r="AA18" s="14">
        <f t="shared" si="0"/>
        <v>63.930000000000291</v>
      </c>
      <c r="AB18" t="str">
        <f t="shared" si="1"/>
        <v xml:space="preserve"> </v>
      </c>
      <c r="AF18" s="23">
        <f t="shared" si="2"/>
        <v>0.54184663392351695</v>
      </c>
      <c r="AI18" s="25">
        <f t="shared" si="3"/>
        <v>0.29396208133214841</v>
      </c>
      <c r="AJ18" s="41">
        <f t="shared" si="4"/>
        <v>3.4017992914878632</v>
      </c>
    </row>
    <row r="19" spans="1:36" x14ac:dyDescent="0.25">
      <c r="A19" s="3" t="s">
        <v>56</v>
      </c>
      <c r="B19" s="4" t="s">
        <v>389</v>
      </c>
      <c r="C19" s="3" t="s">
        <v>42</v>
      </c>
      <c r="D19" s="3" t="s">
        <v>380</v>
      </c>
      <c r="E19" s="10">
        <v>2475.39</v>
      </c>
      <c r="F19" s="3" t="s">
        <v>256</v>
      </c>
      <c r="G19" s="3" t="s">
        <v>45</v>
      </c>
      <c r="H19" s="5" t="s">
        <v>46</v>
      </c>
      <c r="I19" s="3" t="s">
        <v>46</v>
      </c>
      <c r="J19" s="3" t="s">
        <v>48</v>
      </c>
      <c r="K19" s="3" t="s">
        <v>46</v>
      </c>
      <c r="L19" s="3" t="s">
        <v>46</v>
      </c>
      <c r="M19" s="3" t="s">
        <v>46</v>
      </c>
      <c r="N19" s="3" t="s">
        <v>66</v>
      </c>
      <c r="O19" s="5" t="s">
        <v>46</v>
      </c>
      <c r="P19" s="3" t="s">
        <v>46</v>
      </c>
      <c r="Q19" s="3" t="s">
        <v>47</v>
      </c>
      <c r="R19" s="3" t="s">
        <v>46</v>
      </c>
      <c r="S19" s="3" t="s">
        <v>46</v>
      </c>
      <c r="T19" s="3" t="s">
        <v>72</v>
      </c>
      <c r="U19" s="3" t="s">
        <v>31</v>
      </c>
      <c r="V19" s="5" t="s">
        <v>781</v>
      </c>
      <c r="W19" s="3" t="s">
        <v>68</v>
      </c>
      <c r="X19" s="11">
        <v>2502.4299999999998</v>
      </c>
      <c r="Y19" s="10">
        <v>2.0499999999999998</v>
      </c>
      <c r="AA19" s="14">
        <f t="shared" si="0"/>
        <v>27.039999999999964</v>
      </c>
      <c r="AB19" t="str">
        <f t="shared" si="1"/>
        <v xml:space="preserve"> </v>
      </c>
      <c r="AF19" s="23">
        <f t="shared" si="2"/>
        <v>0.25456325611639835</v>
      </c>
      <c r="AI19" s="25">
        <f t="shared" si="3"/>
        <v>0.39953022086743439</v>
      </c>
      <c r="AJ19" s="41">
        <f t="shared" si="4"/>
        <v>2.5029395719524397</v>
      </c>
    </row>
    <row r="20" spans="1:36" x14ac:dyDescent="0.25">
      <c r="A20" s="3" t="s">
        <v>128</v>
      </c>
      <c r="B20" s="4" t="s">
        <v>352</v>
      </c>
      <c r="C20" s="3" t="s">
        <v>63</v>
      </c>
      <c r="D20" s="3" t="s">
        <v>1103</v>
      </c>
      <c r="E20" s="10">
        <v>2592.5</v>
      </c>
      <c r="F20" s="3" t="s">
        <v>88</v>
      </c>
      <c r="G20" s="3" t="s">
        <v>65</v>
      </c>
      <c r="H20" s="5" t="s">
        <v>46</v>
      </c>
      <c r="I20" s="3" t="s">
        <v>46</v>
      </c>
      <c r="J20" s="3" t="s">
        <v>86</v>
      </c>
      <c r="K20" s="3" t="s">
        <v>46</v>
      </c>
      <c r="L20" s="3" t="s">
        <v>46</v>
      </c>
      <c r="M20" s="3" t="s">
        <v>46</v>
      </c>
      <c r="N20" s="3" t="s">
        <v>587</v>
      </c>
      <c r="O20" s="5" t="s">
        <v>46</v>
      </c>
      <c r="P20" s="3" t="s">
        <v>46</v>
      </c>
      <c r="Q20" s="3" t="s">
        <v>46</v>
      </c>
      <c r="R20" s="3" t="s">
        <v>46</v>
      </c>
      <c r="S20" s="3" t="s">
        <v>49</v>
      </c>
      <c r="T20" s="3" t="s">
        <v>47</v>
      </c>
      <c r="U20" s="3" t="s">
        <v>31</v>
      </c>
      <c r="V20" s="5" t="s">
        <v>363</v>
      </c>
      <c r="W20" s="3" t="s">
        <v>318</v>
      </c>
      <c r="X20" s="11">
        <v>2497.4899999999998</v>
      </c>
      <c r="Y20" s="10">
        <v>-7.22</v>
      </c>
      <c r="AA20" s="14">
        <f t="shared" si="0"/>
        <v>-95.010000000000218</v>
      </c>
      <c r="AB20" t="str">
        <f t="shared" si="1"/>
        <v xml:space="preserve"> </v>
      </c>
      <c r="AF20" s="23">
        <f t="shared" si="2"/>
        <v>-0.69590939938261398</v>
      </c>
      <c r="AI20" s="25">
        <f t="shared" si="3"/>
        <v>0.75675721473519664</v>
      </c>
      <c r="AJ20" s="41">
        <f t="shared" si="4"/>
        <v>1.3214277717192542</v>
      </c>
    </row>
    <row r="21" spans="1:36" x14ac:dyDescent="0.25">
      <c r="A21" s="3" t="s">
        <v>131</v>
      </c>
      <c r="B21" s="4" t="s">
        <v>1107</v>
      </c>
      <c r="C21" s="3" t="s">
        <v>58</v>
      </c>
      <c r="D21" s="3" t="s">
        <v>1103</v>
      </c>
      <c r="E21" s="10">
        <v>2473.81</v>
      </c>
      <c r="F21" s="3" t="s">
        <v>261</v>
      </c>
      <c r="G21" s="3" t="s">
        <v>45</v>
      </c>
      <c r="H21" s="5" t="s">
        <v>46</v>
      </c>
      <c r="I21" s="3" t="s">
        <v>46</v>
      </c>
      <c r="J21" s="3" t="s">
        <v>48</v>
      </c>
      <c r="K21" s="3" t="s">
        <v>46</v>
      </c>
      <c r="L21" s="3" t="s">
        <v>46</v>
      </c>
      <c r="M21" s="3" t="s">
        <v>46</v>
      </c>
      <c r="N21" s="3" t="s">
        <v>362</v>
      </c>
      <c r="O21" s="5" t="s">
        <v>46</v>
      </c>
      <c r="P21" s="3" t="s">
        <v>61</v>
      </c>
      <c r="Q21" s="3" t="s">
        <v>46</v>
      </c>
      <c r="R21" s="3" t="s">
        <v>46</v>
      </c>
      <c r="S21" s="3" t="s">
        <v>72</v>
      </c>
      <c r="T21" s="3" t="s">
        <v>47</v>
      </c>
      <c r="U21" s="3" t="s">
        <v>31</v>
      </c>
      <c r="V21" s="5" t="s">
        <v>784</v>
      </c>
      <c r="W21" s="3" t="s">
        <v>327</v>
      </c>
      <c r="X21" s="11">
        <v>2482.69</v>
      </c>
      <c r="Y21" s="10">
        <v>0.68</v>
      </c>
      <c r="AA21" s="14">
        <f t="shared" si="0"/>
        <v>8.8800000000001091</v>
      </c>
      <c r="AB21" t="str">
        <f t="shared" si="1"/>
        <v xml:space="preserve"> </v>
      </c>
      <c r="AF21" s="23">
        <f t="shared" si="2"/>
        <v>0.11314102404870563</v>
      </c>
      <c r="AI21" s="25">
        <f t="shared" si="3"/>
        <v>0.4549593756479261</v>
      </c>
      <c r="AJ21" s="41">
        <f t="shared" si="4"/>
        <v>2.1979984445333378</v>
      </c>
    </row>
    <row r="22" spans="1:36" x14ac:dyDescent="0.25">
      <c r="A22" s="3" t="s">
        <v>64</v>
      </c>
      <c r="B22" s="4" t="s">
        <v>398</v>
      </c>
      <c r="C22" s="3" t="s">
        <v>58</v>
      </c>
      <c r="D22" s="3" t="s">
        <v>395</v>
      </c>
      <c r="E22" s="10">
        <v>2492.5300000000002</v>
      </c>
      <c r="F22" s="3" t="s">
        <v>146</v>
      </c>
      <c r="G22" s="3" t="s">
        <v>45</v>
      </c>
      <c r="H22" s="5" t="s">
        <v>46</v>
      </c>
      <c r="I22" s="3" t="s">
        <v>46</v>
      </c>
      <c r="J22" s="3" t="s">
        <v>48</v>
      </c>
      <c r="K22" s="3" t="s">
        <v>79</v>
      </c>
      <c r="L22" s="3" t="s">
        <v>46</v>
      </c>
      <c r="M22" s="3" t="s">
        <v>46</v>
      </c>
      <c r="N22" s="3" t="s">
        <v>31</v>
      </c>
      <c r="O22" s="5" t="s">
        <v>47</v>
      </c>
      <c r="P22" s="3" t="s">
        <v>46</v>
      </c>
      <c r="Q22" s="3" t="s">
        <v>46</v>
      </c>
      <c r="R22" s="3" t="s">
        <v>46</v>
      </c>
      <c r="S22" s="3" t="s">
        <v>72</v>
      </c>
      <c r="T22" s="3" t="s">
        <v>46</v>
      </c>
      <c r="U22" s="3" t="s">
        <v>31</v>
      </c>
      <c r="V22" s="5" t="s">
        <v>785</v>
      </c>
      <c r="W22" s="3" t="s">
        <v>39</v>
      </c>
      <c r="X22" s="11">
        <v>2472.8200000000002</v>
      </c>
      <c r="Y22" s="10">
        <v>-1.5</v>
      </c>
      <c r="AA22" s="14">
        <f t="shared" si="0"/>
        <v>-19.710000000000036</v>
      </c>
      <c r="AB22" t="str">
        <f t="shared" si="1"/>
        <v xml:space="preserve"> </v>
      </c>
      <c r="AF22" s="23">
        <f t="shared" si="2"/>
        <v>-0.10950554064377173</v>
      </c>
      <c r="AI22" s="25">
        <f t="shared" si="3"/>
        <v>0.54359923629951723</v>
      </c>
      <c r="AJ22" s="41">
        <f t="shared" si="4"/>
        <v>1.8395905167331967</v>
      </c>
    </row>
    <row r="23" spans="1:36" x14ac:dyDescent="0.25">
      <c r="A23" s="3" t="s">
        <v>138</v>
      </c>
      <c r="B23" s="4" t="s">
        <v>1246</v>
      </c>
      <c r="C23" s="3" t="s">
        <v>42</v>
      </c>
      <c r="D23" s="3" t="s">
        <v>1147</v>
      </c>
      <c r="E23" s="10">
        <v>2554.52</v>
      </c>
      <c r="F23" s="3" t="s">
        <v>104</v>
      </c>
      <c r="G23" s="3" t="s">
        <v>45</v>
      </c>
      <c r="H23" s="5" t="s">
        <v>46</v>
      </c>
      <c r="I23" s="3" t="s">
        <v>46</v>
      </c>
      <c r="J23" s="3" t="s">
        <v>46</v>
      </c>
      <c r="K23" s="3" t="s">
        <v>46</v>
      </c>
      <c r="L23" s="3" t="s">
        <v>46</v>
      </c>
      <c r="M23" s="3" t="s">
        <v>46</v>
      </c>
      <c r="N23" s="3" t="s">
        <v>183</v>
      </c>
      <c r="O23" s="5" t="s">
        <v>46</v>
      </c>
      <c r="P23" s="3" t="s">
        <v>46</v>
      </c>
      <c r="Q23" s="3" t="s">
        <v>46</v>
      </c>
      <c r="R23" s="3" t="s">
        <v>80</v>
      </c>
      <c r="S23" s="3" t="s">
        <v>72</v>
      </c>
      <c r="T23" s="3" t="s">
        <v>47</v>
      </c>
      <c r="U23" s="3" t="s">
        <v>92</v>
      </c>
      <c r="V23" s="5" t="s">
        <v>786</v>
      </c>
      <c r="W23" s="3" t="s">
        <v>225</v>
      </c>
      <c r="X23" s="11">
        <v>2462.9499999999998</v>
      </c>
      <c r="Y23" s="10">
        <v>-6.96</v>
      </c>
      <c r="AA23" s="14">
        <f t="shared" si="0"/>
        <v>-91.570000000000164</v>
      </c>
      <c r="AB23" t="str">
        <f t="shared" si="1"/>
        <v xml:space="preserve"> </v>
      </c>
      <c r="AF23" s="23">
        <f t="shared" si="2"/>
        <v>-0.66912016599534119</v>
      </c>
      <c r="AI23" s="25">
        <f t="shared" si="3"/>
        <v>0.74829058649479341</v>
      </c>
      <c r="AJ23" s="41">
        <f t="shared" si="4"/>
        <v>1.3363792329451654</v>
      </c>
    </row>
    <row r="24" spans="1:36" x14ac:dyDescent="0.25">
      <c r="A24" s="3" t="s">
        <v>143</v>
      </c>
      <c r="B24" s="4" t="s">
        <v>296</v>
      </c>
      <c r="C24" s="3" t="s">
        <v>58</v>
      </c>
      <c r="D24" s="3" t="s">
        <v>100</v>
      </c>
      <c r="E24" s="10">
        <v>2395.13</v>
      </c>
      <c r="F24" s="3" t="s">
        <v>189</v>
      </c>
      <c r="G24" s="3" t="s">
        <v>45</v>
      </c>
      <c r="H24" s="5" t="s">
        <v>46</v>
      </c>
      <c r="I24" s="3" t="s">
        <v>61</v>
      </c>
      <c r="J24" s="3" t="s">
        <v>47</v>
      </c>
      <c r="K24" s="3" t="s">
        <v>46</v>
      </c>
      <c r="L24" s="3" t="s">
        <v>46</v>
      </c>
      <c r="M24" s="3" t="s">
        <v>46</v>
      </c>
      <c r="N24" s="3" t="s">
        <v>359</v>
      </c>
      <c r="O24" s="5" t="s">
        <v>46</v>
      </c>
      <c r="P24" s="3" t="s">
        <v>61</v>
      </c>
      <c r="Q24" s="3" t="s">
        <v>48</v>
      </c>
      <c r="R24" s="3" t="s">
        <v>46</v>
      </c>
      <c r="S24" s="3" t="s">
        <v>72</v>
      </c>
      <c r="T24" s="3" t="s">
        <v>46</v>
      </c>
      <c r="U24" s="3" t="s">
        <v>31</v>
      </c>
      <c r="V24" s="5" t="s">
        <v>786</v>
      </c>
      <c r="W24" s="3" t="s">
        <v>325</v>
      </c>
      <c r="X24" s="11">
        <v>2462.9499999999998</v>
      </c>
      <c r="Y24" s="10">
        <v>5.16</v>
      </c>
      <c r="AA24" s="14">
        <f t="shared" si="0"/>
        <v>67.819999999999709</v>
      </c>
      <c r="AB24" t="str">
        <f t="shared" si="1"/>
        <v xml:space="preserve"> </v>
      </c>
      <c r="AF24" s="23">
        <f t="shared" si="2"/>
        <v>0.57214027284109659</v>
      </c>
      <c r="AI24" s="25">
        <f t="shared" si="3"/>
        <v>0.28361347359583911</v>
      </c>
      <c r="AJ24" s="41">
        <f t="shared" si="4"/>
        <v>3.5259255751193304</v>
      </c>
    </row>
    <row r="25" spans="1:36" x14ac:dyDescent="0.25">
      <c r="A25" s="3" t="s">
        <v>146</v>
      </c>
      <c r="B25" s="4" t="s">
        <v>394</v>
      </c>
      <c r="C25" s="3" t="s">
        <v>42</v>
      </c>
      <c r="D25" s="3" t="s">
        <v>495</v>
      </c>
      <c r="E25" s="10">
        <v>2408.84</v>
      </c>
      <c r="F25" s="3" t="s">
        <v>361</v>
      </c>
      <c r="G25" s="3" t="s">
        <v>111</v>
      </c>
      <c r="H25" s="5" t="s">
        <v>46</v>
      </c>
      <c r="I25" s="3" t="s">
        <v>61</v>
      </c>
      <c r="J25" s="3" t="s">
        <v>86</v>
      </c>
      <c r="K25" s="3" t="s">
        <v>46</v>
      </c>
      <c r="L25" s="3" t="s">
        <v>46</v>
      </c>
      <c r="M25" s="3" t="s">
        <v>46</v>
      </c>
      <c r="N25" s="3" t="s">
        <v>500</v>
      </c>
      <c r="O25" s="5" t="s">
        <v>46</v>
      </c>
      <c r="P25" s="3" t="s">
        <v>86</v>
      </c>
      <c r="Q25" s="3" t="s">
        <v>46</v>
      </c>
      <c r="R25" s="3" t="s">
        <v>46</v>
      </c>
      <c r="S25" s="3" t="s">
        <v>80</v>
      </c>
      <c r="T25" s="3" t="s">
        <v>72</v>
      </c>
      <c r="U25" s="3" t="s">
        <v>31</v>
      </c>
      <c r="V25" s="5" t="s">
        <v>786</v>
      </c>
      <c r="W25" s="3" t="s">
        <v>295</v>
      </c>
      <c r="X25" s="11">
        <v>2462.9499999999998</v>
      </c>
      <c r="Y25" s="10">
        <v>4.1100000000000003</v>
      </c>
      <c r="AA25" s="14">
        <f t="shared" si="0"/>
        <v>54.109999999999673</v>
      </c>
      <c r="AB25" t="str">
        <f t="shared" si="1"/>
        <v xml:space="preserve"> </v>
      </c>
      <c r="AF25" s="23">
        <f t="shared" si="2"/>
        <v>0.46537271768426358</v>
      </c>
      <c r="AI25" s="25">
        <f t="shared" si="3"/>
        <v>0.32083228407983899</v>
      </c>
      <c r="AJ25" s="41">
        <f t="shared" si="4"/>
        <v>3.1168933103725633</v>
      </c>
    </row>
    <row r="26" spans="1:36" x14ac:dyDescent="0.25">
      <c r="A26" s="3" t="s">
        <v>149</v>
      </c>
      <c r="B26" s="4" t="s">
        <v>392</v>
      </c>
      <c r="C26" s="3" t="s">
        <v>58</v>
      </c>
      <c r="D26" s="3" t="s">
        <v>307</v>
      </c>
      <c r="E26" s="10">
        <v>2418.27</v>
      </c>
      <c r="F26" s="3" t="s">
        <v>97</v>
      </c>
      <c r="G26" s="3" t="s">
        <v>45</v>
      </c>
      <c r="H26" s="5" t="s">
        <v>46</v>
      </c>
      <c r="I26" s="3" t="s">
        <v>61</v>
      </c>
      <c r="J26" s="3" t="s">
        <v>48</v>
      </c>
      <c r="K26" s="3" t="s">
        <v>46</v>
      </c>
      <c r="L26" s="3" t="s">
        <v>46</v>
      </c>
      <c r="M26" s="3" t="s">
        <v>61</v>
      </c>
      <c r="N26" s="3" t="s">
        <v>31</v>
      </c>
      <c r="O26" s="5" t="s">
        <v>46</v>
      </c>
      <c r="P26" s="3" t="s">
        <v>46</v>
      </c>
      <c r="Q26" s="3" t="s">
        <v>46</v>
      </c>
      <c r="R26" s="3" t="s">
        <v>46</v>
      </c>
      <c r="S26" s="3" t="s">
        <v>72</v>
      </c>
      <c r="T26" s="3" t="s">
        <v>47</v>
      </c>
      <c r="U26" s="3" t="s">
        <v>31</v>
      </c>
      <c r="V26" s="5" t="s">
        <v>786</v>
      </c>
      <c r="W26" s="3" t="s">
        <v>39</v>
      </c>
      <c r="X26" s="11">
        <v>2462.9499999999998</v>
      </c>
      <c r="Y26" s="10">
        <v>3.39</v>
      </c>
      <c r="AA26" s="14">
        <f t="shared" si="0"/>
        <v>44.679999999999836</v>
      </c>
      <c r="AB26" t="str">
        <f t="shared" si="1"/>
        <v xml:space="preserve"> </v>
      </c>
      <c r="AF26" s="23">
        <f t="shared" si="2"/>
        <v>0.39193595290461986</v>
      </c>
      <c r="AI26" s="25">
        <f t="shared" si="3"/>
        <v>0.34755276867185791</v>
      </c>
      <c r="AJ26" s="41">
        <f t="shared" si="4"/>
        <v>2.8772609230575585</v>
      </c>
    </row>
    <row r="27" spans="1:36" x14ac:dyDescent="0.25">
      <c r="A27" s="3" t="s">
        <v>154</v>
      </c>
      <c r="B27" s="4" t="s">
        <v>364</v>
      </c>
      <c r="C27" s="3" t="s">
        <v>42</v>
      </c>
      <c r="D27" s="3" t="s">
        <v>365</v>
      </c>
      <c r="E27" s="10">
        <v>2417.3200000000002</v>
      </c>
      <c r="F27" s="3" t="s">
        <v>220</v>
      </c>
      <c r="G27" s="3" t="s">
        <v>111</v>
      </c>
      <c r="H27" s="5" t="s">
        <v>46</v>
      </c>
      <c r="I27" s="3" t="s">
        <v>46</v>
      </c>
      <c r="J27" s="3" t="s">
        <v>40</v>
      </c>
      <c r="K27" s="3" t="s">
        <v>46</v>
      </c>
      <c r="L27" s="3" t="s">
        <v>47</v>
      </c>
      <c r="M27" s="3" t="s">
        <v>46</v>
      </c>
      <c r="N27" s="3" t="s">
        <v>31</v>
      </c>
      <c r="O27" s="5" t="s">
        <v>46</v>
      </c>
      <c r="P27" s="3" t="s">
        <v>46</v>
      </c>
      <c r="Q27" s="3" t="s">
        <v>46</v>
      </c>
      <c r="R27" s="3" t="s">
        <v>46</v>
      </c>
      <c r="S27" s="3" t="s">
        <v>49</v>
      </c>
      <c r="T27" s="3" t="s">
        <v>46</v>
      </c>
      <c r="U27" s="3" t="s">
        <v>368</v>
      </c>
      <c r="V27" s="5" t="s">
        <v>787</v>
      </c>
      <c r="W27" s="3" t="s">
        <v>369</v>
      </c>
      <c r="X27" s="11">
        <v>2458.0100000000002</v>
      </c>
      <c r="Y27" s="10">
        <v>3.09</v>
      </c>
      <c r="AA27" s="14">
        <f t="shared" si="0"/>
        <v>40.690000000000055</v>
      </c>
      <c r="AB27" t="str">
        <f t="shared" si="1"/>
        <v xml:space="preserve"> </v>
      </c>
      <c r="AF27" s="23">
        <f t="shared" si="2"/>
        <v>0.36086355720252361</v>
      </c>
      <c r="AI27" s="25">
        <f t="shared" si="3"/>
        <v>0.35910072381117486</v>
      </c>
      <c r="AJ27" s="41">
        <f t="shared" si="4"/>
        <v>2.7847340138635528</v>
      </c>
    </row>
    <row r="28" spans="1:36" x14ac:dyDescent="0.25">
      <c r="A28" s="3" t="s">
        <v>157</v>
      </c>
      <c r="B28" s="4" t="s">
        <v>57</v>
      </c>
      <c r="C28" s="3" t="s">
        <v>42</v>
      </c>
      <c r="D28" s="3" t="s">
        <v>59</v>
      </c>
      <c r="E28" s="10">
        <v>2268.8200000000002</v>
      </c>
      <c r="F28" s="3" t="s">
        <v>50</v>
      </c>
      <c r="G28" s="3" t="s">
        <v>45</v>
      </c>
      <c r="H28" s="5" t="s">
        <v>46</v>
      </c>
      <c r="I28" s="3" t="s">
        <v>46</v>
      </c>
      <c r="J28" s="3" t="s">
        <v>48</v>
      </c>
      <c r="K28" s="3" t="s">
        <v>46</v>
      </c>
      <c r="L28" s="3" t="s">
        <v>46</v>
      </c>
      <c r="M28" s="3" t="s">
        <v>47</v>
      </c>
      <c r="N28" s="3" t="s">
        <v>31</v>
      </c>
      <c r="O28" s="5" t="s">
        <v>46</v>
      </c>
      <c r="P28" s="3" t="s">
        <v>61</v>
      </c>
      <c r="Q28" s="3" t="s">
        <v>46</v>
      </c>
      <c r="R28" s="3" t="s">
        <v>46</v>
      </c>
      <c r="S28" s="3" t="s">
        <v>49</v>
      </c>
      <c r="T28" s="3" t="s">
        <v>46</v>
      </c>
      <c r="U28" s="3" t="s">
        <v>92</v>
      </c>
      <c r="V28" s="5" t="s">
        <v>787</v>
      </c>
      <c r="W28" s="3" t="s">
        <v>94</v>
      </c>
      <c r="X28" s="11">
        <v>2458.0100000000002</v>
      </c>
      <c r="Y28" s="10">
        <v>14.37</v>
      </c>
      <c r="AA28" s="14">
        <f t="shared" si="0"/>
        <v>189.19000000000005</v>
      </c>
      <c r="AB28" t="str">
        <f t="shared" si="1"/>
        <v xml:space="preserve"> </v>
      </c>
      <c r="AF28" s="23">
        <f t="shared" si="2"/>
        <v>1.5173173822054169</v>
      </c>
      <c r="AI28" s="25">
        <f t="shared" si="3"/>
        <v>6.4593285836013203E-2</v>
      </c>
      <c r="AJ28" s="41">
        <f t="shared" si="4"/>
        <v>15.481485220286814</v>
      </c>
    </row>
    <row r="29" spans="1:36" x14ac:dyDescent="0.25">
      <c r="A29" s="3" t="s">
        <v>256</v>
      </c>
      <c r="B29" s="4" t="s">
        <v>383</v>
      </c>
      <c r="C29" s="3" t="s">
        <v>58</v>
      </c>
      <c r="D29" s="3" t="s">
        <v>365</v>
      </c>
      <c r="E29" s="10">
        <v>2504.4</v>
      </c>
      <c r="F29" s="3" t="s">
        <v>143</v>
      </c>
      <c r="G29" s="3" t="s">
        <v>45</v>
      </c>
      <c r="H29" s="5" t="s">
        <v>46</v>
      </c>
      <c r="I29" s="3" t="s">
        <v>46</v>
      </c>
      <c r="J29" s="3" t="s">
        <v>46</v>
      </c>
      <c r="K29" s="3" t="s">
        <v>46</v>
      </c>
      <c r="L29" s="3" t="s">
        <v>46</v>
      </c>
      <c r="M29" s="3" t="s">
        <v>46</v>
      </c>
      <c r="N29" s="3" t="s">
        <v>91</v>
      </c>
      <c r="O29" s="5" t="s">
        <v>47</v>
      </c>
      <c r="P29" s="3" t="s">
        <v>46</v>
      </c>
      <c r="Q29" s="3" t="s">
        <v>46</v>
      </c>
      <c r="R29" s="3" t="s">
        <v>80</v>
      </c>
      <c r="S29" s="3" t="s">
        <v>49</v>
      </c>
      <c r="T29" s="3" t="s">
        <v>46</v>
      </c>
      <c r="U29" s="3" t="s">
        <v>31</v>
      </c>
      <c r="V29" s="5" t="s">
        <v>1111</v>
      </c>
      <c r="W29" s="3" t="s">
        <v>1250</v>
      </c>
      <c r="X29" s="11">
        <v>2438.27</v>
      </c>
      <c r="Y29" s="10">
        <v>-5.0199999999999996</v>
      </c>
      <c r="AA29" s="14">
        <f t="shared" si="0"/>
        <v>-66.130000000000109</v>
      </c>
      <c r="AB29" t="str">
        <f t="shared" si="1"/>
        <v xml:space="preserve"> </v>
      </c>
      <c r="AF29" s="23">
        <f t="shared" si="2"/>
        <v>-0.4710044400150471</v>
      </c>
      <c r="AI29" s="25">
        <f t="shared" si="3"/>
        <v>0.68118121788643604</v>
      </c>
      <c r="AJ29" s="41">
        <f t="shared" si="4"/>
        <v>1.4680381280957695</v>
      </c>
    </row>
    <row r="30" spans="1:36" x14ac:dyDescent="0.25">
      <c r="A30" s="3" t="s">
        <v>261</v>
      </c>
      <c r="B30" s="4" t="s">
        <v>387</v>
      </c>
      <c r="C30" s="3" t="s">
        <v>58</v>
      </c>
      <c r="D30" s="3" t="s">
        <v>365</v>
      </c>
      <c r="E30" s="10">
        <v>2326.91</v>
      </c>
      <c r="F30" s="3" t="s">
        <v>493</v>
      </c>
      <c r="G30" s="3" t="s">
        <v>42</v>
      </c>
      <c r="H30" s="5" t="s">
        <v>46</v>
      </c>
      <c r="I30" s="3" t="s">
        <v>46</v>
      </c>
      <c r="J30" s="3" t="s">
        <v>86</v>
      </c>
      <c r="K30" s="3" t="s">
        <v>46</v>
      </c>
      <c r="L30" s="3" t="s">
        <v>46</v>
      </c>
      <c r="M30" s="3" t="s">
        <v>86</v>
      </c>
      <c r="N30" s="3" t="s">
        <v>50</v>
      </c>
      <c r="O30" s="5" t="s">
        <v>46</v>
      </c>
      <c r="P30" s="3" t="s">
        <v>61</v>
      </c>
      <c r="Q30" s="3" t="s">
        <v>48</v>
      </c>
      <c r="R30" s="3" t="s">
        <v>46</v>
      </c>
      <c r="S30" s="3" t="s">
        <v>49</v>
      </c>
      <c r="T30" s="3" t="s">
        <v>49</v>
      </c>
      <c r="U30" s="3" t="s">
        <v>31</v>
      </c>
      <c r="V30" s="5" t="s">
        <v>213</v>
      </c>
      <c r="W30" s="3" t="s">
        <v>52</v>
      </c>
      <c r="X30" s="11">
        <v>2428.4</v>
      </c>
      <c r="Y30" s="10">
        <v>7.71</v>
      </c>
      <c r="AA30" s="14">
        <f t="shared" si="0"/>
        <v>101.49000000000024</v>
      </c>
      <c r="AB30" t="str">
        <f t="shared" si="1"/>
        <v xml:space="preserve"> </v>
      </c>
      <c r="AF30" s="23">
        <f t="shared" si="2"/>
        <v>0.83434768218687461</v>
      </c>
      <c r="AI30" s="25">
        <f t="shared" si="3"/>
        <v>0.20204254484937323</v>
      </c>
      <c r="AJ30" s="41">
        <f t="shared" si="4"/>
        <v>4.9494526053684389</v>
      </c>
    </row>
    <row r="31" spans="1:36" x14ac:dyDescent="0.25">
      <c r="A31" s="3" t="s">
        <v>297</v>
      </c>
      <c r="B31" s="4" t="s">
        <v>1251</v>
      </c>
      <c r="C31" s="3" t="s">
        <v>42</v>
      </c>
      <c r="D31" s="3" t="s">
        <v>377</v>
      </c>
      <c r="E31" s="10">
        <v>2312.46</v>
      </c>
      <c r="F31" s="3" t="s">
        <v>889</v>
      </c>
      <c r="G31" s="3" t="s">
        <v>111</v>
      </c>
      <c r="H31" s="5" t="s">
        <v>46</v>
      </c>
      <c r="I31" s="3" t="s">
        <v>46</v>
      </c>
      <c r="J31" s="3" t="s">
        <v>46</v>
      </c>
      <c r="K31" s="3" t="s">
        <v>46</v>
      </c>
      <c r="L31" s="3" t="s">
        <v>46</v>
      </c>
      <c r="M31" s="3" t="s">
        <v>46</v>
      </c>
      <c r="N31" s="3" t="s">
        <v>374</v>
      </c>
      <c r="O31" s="5" t="s">
        <v>46</v>
      </c>
      <c r="P31" s="3" t="s">
        <v>46</v>
      </c>
      <c r="Q31" s="3" t="s">
        <v>61</v>
      </c>
      <c r="R31" s="3" t="s">
        <v>80</v>
      </c>
      <c r="S31" s="3" t="s">
        <v>49</v>
      </c>
      <c r="T31" s="3" t="s">
        <v>47</v>
      </c>
      <c r="U31" s="3" t="s">
        <v>31</v>
      </c>
      <c r="V31" s="5" t="s">
        <v>797</v>
      </c>
      <c r="W31" s="3" t="s">
        <v>375</v>
      </c>
      <c r="X31" s="11">
        <v>2418.5300000000002</v>
      </c>
      <c r="Y31" s="10">
        <v>8.0500000000000007</v>
      </c>
      <c r="AA31" s="14">
        <f t="shared" si="0"/>
        <v>106.07000000000016</v>
      </c>
      <c r="AB31" t="str">
        <f t="shared" si="1"/>
        <v xml:space="preserve"> </v>
      </c>
      <c r="AF31" s="23">
        <f t="shared" si="2"/>
        <v>0.87001474291760295</v>
      </c>
      <c r="AI31" s="25">
        <f t="shared" si="3"/>
        <v>0.19214617370940135</v>
      </c>
      <c r="AJ31" s="41">
        <f t="shared" si="4"/>
        <v>5.2043711341990253</v>
      </c>
    </row>
    <row r="32" spans="1:36" x14ac:dyDescent="0.25">
      <c r="A32" s="3" t="s">
        <v>134</v>
      </c>
      <c r="B32" s="4" t="s">
        <v>95</v>
      </c>
      <c r="C32" s="3" t="s">
        <v>42</v>
      </c>
      <c r="D32" s="3" t="s">
        <v>55</v>
      </c>
      <c r="E32" s="10">
        <v>2446.7600000000002</v>
      </c>
      <c r="F32" s="3" t="s">
        <v>122</v>
      </c>
      <c r="G32" s="3" t="s">
        <v>65</v>
      </c>
      <c r="H32" s="5" t="s">
        <v>46</v>
      </c>
      <c r="I32" s="3" t="s">
        <v>46</v>
      </c>
      <c r="J32" s="3" t="s">
        <v>86</v>
      </c>
      <c r="K32" s="3" t="s">
        <v>46</v>
      </c>
      <c r="L32" s="3" t="s">
        <v>47</v>
      </c>
      <c r="M32" s="3" t="s">
        <v>46</v>
      </c>
      <c r="N32" s="3" t="s">
        <v>31</v>
      </c>
      <c r="O32" s="5" t="s">
        <v>46</v>
      </c>
      <c r="P32" s="3" t="s">
        <v>46</v>
      </c>
      <c r="Q32" s="3" t="s">
        <v>48</v>
      </c>
      <c r="R32" s="3" t="s">
        <v>46</v>
      </c>
      <c r="S32" s="3" t="s">
        <v>72</v>
      </c>
      <c r="T32" s="3" t="s">
        <v>49</v>
      </c>
      <c r="U32" s="3" t="s">
        <v>31</v>
      </c>
      <c r="V32" s="5" t="s">
        <v>74</v>
      </c>
      <c r="W32" s="3" t="s">
        <v>39</v>
      </c>
      <c r="X32" s="11">
        <v>2413.6</v>
      </c>
      <c r="Y32" s="10">
        <v>-2.52</v>
      </c>
      <c r="AA32" s="14">
        <f t="shared" si="0"/>
        <v>-33.160000000000309</v>
      </c>
      <c r="AB32" t="str">
        <f t="shared" si="1"/>
        <v xml:space="preserve"> </v>
      </c>
      <c r="AF32" s="23">
        <f t="shared" si="2"/>
        <v>-0.21424832816087092</v>
      </c>
      <c r="AI32" s="25">
        <f t="shared" si="3"/>
        <v>0.58482329474079031</v>
      </c>
      <c r="AJ32" s="41">
        <f t="shared" si="4"/>
        <v>1.7099182077609056</v>
      </c>
    </row>
    <row r="33" spans="1:36" x14ac:dyDescent="0.25">
      <c r="A33" s="3" t="s">
        <v>208</v>
      </c>
      <c r="B33" s="4" t="s">
        <v>1253</v>
      </c>
      <c r="C33" s="3" t="s">
        <v>42</v>
      </c>
      <c r="D33" s="3" t="s">
        <v>354</v>
      </c>
      <c r="E33" s="10">
        <v>2376.5100000000002</v>
      </c>
      <c r="F33" s="3" t="s">
        <v>355</v>
      </c>
      <c r="G33" s="3" t="s">
        <v>65</v>
      </c>
      <c r="H33" s="5" t="s">
        <v>46</v>
      </c>
      <c r="I33" s="3" t="s">
        <v>61</v>
      </c>
      <c r="J33" s="3" t="s">
        <v>86</v>
      </c>
      <c r="K33" s="3" t="s">
        <v>46</v>
      </c>
      <c r="L33" s="3" t="s">
        <v>47</v>
      </c>
      <c r="M33" s="3" t="s">
        <v>46</v>
      </c>
      <c r="N33" s="3" t="s">
        <v>31</v>
      </c>
      <c r="O33" s="5" t="s">
        <v>46</v>
      </c>
      <c r="P33" s="3" t="s">
        <v>61</v>
      </c>
      <c r="Q33" s="3" t="s">
        <v>46</v>
      </c>
      <c r="R33" s="3" t="s">
        <v>46</v>
      </c>
      <c r="S33" s="3" t="s">
        <v>46</v>
      </c>
      <c r="T33" s="3" t="s">
        <v>47</v>
      </c>
      <c r="U33" s="3" t="s">
        <v>31</v>
      </c>
      <c r="V33" s="5" t="s">
        <v>81</v>
      </c>
      <c r="W33" s="3" t="s">
        <v>39</v>
      </c>
      <c r="X33" s="11">
        <v>2408.66</v>
      </c>
      <c r="Y33" s="10">
        <v>2.4500000000000002</v>
      </c>
      <c r="AA33" s="14">
        <f t="shared" si="0"/>
        <v>32.149999999999636</v>
      </c>
      <c r="AB33" t="str">
        <f t="shared" si="1"/>
        <v xml:space="preserve"> </v>
      </c>
      <c r="AF33" s="23">
        <f t="shared" si="2"/>
        <v>0.29435772780504754</v>
      </c>
      <c r="AI33" s="25">
        <f t="shared" si="3"/>
        <v>0.38424228250925441</v>
      </c>
      <c r="AJ33" s="41">
        <f t="shared" si="4"/>
        <v>2.602524619283447</v>
      </c>
    </row>
    <row r="34" spans="1:36" x14ac:dyDescent="0.25">
      <c r="A34" s="3" t="s">
        <v>273</v>
      </c>
      <c r="B34" s="4" t="s">
        <v>434</v>
      </c>
      <c r="C34" s="3" t="s">
        <v>42</v>
      </c>
      <c r="D34" s="3" t="s">
        <v>307</v>
      </c>
      <c r="E34" s="10">
        <v>2189.9299999999998</v>
      </c>
      <c r="F34" s="3" t="s">
        <v>437</v>
      </c>
      <c r="G34" s="3" t="s">
        <v>42</v>
      </c>
      <c r="H34" s="5" t="s">
        <v>46</v>
      </c>
      <c r="I34" s="3" t="s">
        <v>46</v>
      </c>
      <c r="J34" s="3" t="s">
        <v>86</v>
      </c>
      <c r="K34" s="3" t="s">
        <v>46</v>
      </c>
      <c r="L34" s="3" t="s">
        <v>46</v>
      </c>
      <c r="M34" s="3" t="s">
        <v>46</v>
      </c>
      <c r="N34" s="3" t="s">
        <v>92</v>
      </c>
      <c r="O34" s="5" t="s">
        <v>46</v>
      </c>
      <c r="P34" s="3" t="s">
        <v>46</v>
      </c>
      <c r="Q34" s="3" t="s">
        <v>46</v>
      </c>
      <c r="R34" s="3" t="s">
        <v>80</v>
      </c>
      <c r="S34" s="3" t="s">
        <v>49</v>
      </c>
      <c r="T34" s="3" t="s">
        <v>80</v>
      </c>
      <c r="U34" s="3" t="s">
        <v>31</v>
      </c>
      <c r="V34" s="5" t="s">
        <v>378</v>
      </c>
      <c r="W34" s="3" t="s">
        <v>94</v>
      </c>
      <c r="X34" s="11">
        <v>2398.79</v>
      </c>
      <c r="Y34" s="10">
        <v>15.87</v>
      </c>
      <c r="AA34" s="14">
        <f t="shared" si="0"/>
        <v>208.86000000000013</v>
      </c>
      <c r="AB34" t="str">
        <f t="shared" si="1"/>
        <v xml:space="preserve"> </v>
      </c>
      <c r="AF34" s="23">
        <f t="shared" si="2"/>
        <v>1.6704988417192688</v>
      </c>
      <c r="AI34" s="25">
        <f t="shared" si="3"/>
        <v>4.7410354202510052E-2</v>
      </c>
      <c r="AJ34" s="41">
        <f t="shared" si="4"/>
        <v>21.092438915950069</v>
      </c>
    </row>
    <row r="35" spans="1:36" x14ac:dyDescent="0.25">
      <c r="A35" s="3" t="s">
        <v>122</v>
      </c>
      <c r="B35" s="4" t="s">
        <v>1254</v>
      </c>
      <c r="C35" s="3" t="s">
        <v>42</v>
      </c>
      <c r="D35" s="3" t="s">
        <v>90</v>
      </c>
      <c r="E35" s="10">
        <v>2195.2800000000002</v>
      </c>
      <c r="F35" s="3" t="s">
        <v>1255</v>
      </c>
      <c r="G35" s="3" t="s">
        <v>42</v>
      </c>
      <c r="H35" s="5" t="s">
        <v>46</v>
      </c>
      <c r="I35" s="3" t="s">
        <v>46</v>
      </c>
      <c r="J35" s="3" t="s">
        <v>46</v>
      </c>
      <c r="K35" s="3" t="s">
        <v>46</v>
      </c>
      <c r="L35" s="3" t="s">
        <v>80</v>
      </c>
      <c r="M35" s="3" t="s">
        <v>46</v>
      </c>
      <c r="N35" s="3" t="s">
        <v>500</v>
      </c>
      <c r="O35" s="5" t="s">
        <v>46</v>
      </c>
      <c r="P35" s="3" t="s">
        <v>61</v>
      </c>
      <c r="Q35" s="3" t="s">
        <v>46</v>
      </c>
      <c r="R35" s="3" t="s">
        <v>49</v>
      </c>
      <c r="S35" s="3" t="s">
        <v>117</v>
      </c>
      <c r="T35" s="3" t="s">
        <v>49</v>
      </c>
      <c r="U35" s="3" t="s">
        <v>73</v>
      </c>
      <c r="V35" s="5" t="s">
        <v>1112</v>
      </c>
      <c r="W35" s="3" t="s">
        <v>499</v>
      </c>
      <c r="X35" s="11">
        <v>2393.85</v>
      </c>
      <c r="Y35" s="10">
        <v>15.09</v>
      </c>
      <c r="AA35" s="14">
        <f t="shared" si="0"/>
        <v>198.56999999999971</v>
      </c>
      <c r="AB35" t="str">
        <f t="shared" si="1"/>
        <v xml:space="preserve"> </v>
      </c>
      <c r="AF35" s="23">
        <f t="shared" si="2"/>
        <v>1.5903647685928024</v>
      </c>
      <c r="AI35" s="25">
        <f t="shared" si="3"/>
        <v>5.5876303485048906E-2</v>
      </c>
      <c r="AJ35" s="41">
        <f t="shared" si="4"/>
        <v>17.8966742183934</v>
      </c>
    </row>
    <row r="36" spans="1:36" x14ac:dyDescent="0.25">
      <c r="A36" s="3" t="s">
        <v>107</v>
      </c>
      <c r="B36" s="4" t="s">
        <v>319</v>
      </c>
      <c r="C36" s="3" t="s">
        <v>42</v>
      </c>
      <c r="D36" s="3" t="s">
        <v>1103</v>
      </c>
      <c r="E36" s="10">
        <v>2386.15</v>
      </c>
      <c r="F36" s="3" t="s">
        <v>439</v>
      </c>
      <c r="G36" s="3" t="s">
        <v>45</v>
      </c>
      <c r="H36" s="5" t="s">
        <v>46</v>
      </c>
      <c r="I36" s="3" t="s">
        <v>46</v>
      </c>
      <c r="J36" s="3" t="s">
        <v>48</v>
      </c>
      <c r="K36" s="3" t="s">
        <v>46</v>
      </c>
      <c r="L36" s="3" t="s">
        <v>46</v>
      </c>
      <c r="M36" s="3" t="s">
        <v>46</v>
      </c>
      <c r="N36" s="3" t="s">
        <v>92</v>
      </c>
      <c r="O36" s="5" t="s">
        <v>46</v>
      </c>
      <c r="P36" s="3" t="s">
        <v>40</v>
      </c>
      <c r="Q36" s="3" t="s">
        <v>48</v>
      </c>
      <c r="R36" s="3" t="s">
        <v>46</v>
      </c>
      <c r="S36" s="3" t="s">
        <v>47</v>
      </c>
      <c r="T36" s="3" t="s">
        <v>46</v>
      </c>
      <c r="U36" s="3" t="s">
        <v>31</v>
      </c>
      <c r="V36" s="5" t="s">
        <v>361</v>
      </c>
      <c r="W36" s="3" t="s">
        <v>94</v>
      </c>
      <c r="X36" s="11">
        <v>2388.92</v>
      </c>
      <c r="Y36" s="10">
        <v>0.21</v>
      </c>
      <c r="AA36" s="14">
        <f t="shared" si="0"/>
        <v>2.7699999999999818</v>
      </c>
      <c r="AB36" t="str">
        <f t="shared" si="1"/>
        <v xml:space="preserve"> </v>
      </c>
      <c r="AF36" s="23">
        <f t="shared" si="2"/>
        <v>6.5558984514915569E-2</v>
      </c>
      <c r="AI36" s="25">
        <f t="shared" si="3"/>
        <v>0.47386447222097394</v>
      </c>
      <c r="AJ36" s="41">
        <f t="shared" si="4"/>
        <v>2.110308028185909</v>
      </c>
    </row>
    <row r="37" spans="1:36" x14ac:dyDescent="0.25">
      <c r="A37" s="3" t="s">
        <v>1256</v>
      </c>
      <c r="B37" s="4" t="s">
        <v>410</v>
      </c>
      <c r="C37" s="3" t="s">
        <v>42</v>
      </c>
      <c r="D37" s="3" t="s">
        <v>377</v>
      </c>
      <c r="E37" s="10">
        <v>2340.96</v>
      </c>
      <c r="F37" s="3" t="s">
        <v>443</v>
      </c>
      <c r="G37" s="3" t="s">
        <v>65</v>
      </c>
      <c r="H37" s="5" t="s">
        <v>46</v>
      </c>
      <c r="I37" s="3" t="s">
        <v>61</v>
      </c>
      <c r="J37" s="3" t="s">
        <v>86</v>
      </c>
      <c r="K37" s="3" t="s">
        <v>46</v>
      </c>
      <c r="L37" s="3" t="s">
        <v>47</v>
      </c>
      <c r="M37" s="3" t="s">
        <v>80</v>
      </c>
      <c r="N37" s="3" t="s">
        <v>31</v>
      </c>
      <c r="O37" s="5" t="s">
        <v>46</v>
      </c>
      <c r="P37" s="3" t="s">
        <v>46</v>
      </c>
      <c r="Q37" s="3" t="s">
        <v>46</v>
      </c>
      <c r="R37" s="3" t="s">
        <v>46</v>
      </c>
      <c r="S37" s="3" t="s">
        <v>72</v>
      </c>
      <c r="T37" s="3" t="s">
        <v>72</v>
      </c>
      <c r="U37" s="3" t="s">
        <v>31</v>
      </c>
      <c r="V37" s="5" t="s">
        <v>1257</v>
      </c>
      <c r="W37" s="3" t="s">
        <v>39</v>
      </c>
      <c r="X37" s="11">
        <v>2379.0500000000002</v>
      </c>
      <c r="Y37" s="10">
        <v>2.9</v>
      </c>
      <c r="AA37" s="14">
        <f t="shared" si="0"/>
        <v>38.090000000000146</v>
      </c>
      <c r="AB37" t="str">
        <f t="shared" si="1"/>
        <v xml:space="preserve"> </v>
      </c>
      <c r="AF37" s="23">
        <f t="shared" si="2"/>
        <v>0.34061588080516725</v>
      </c>
      <c r="AI37" s="25">
        <f t="shared" si="3"/>
        <v>0.36669638624660961</v>
      </c>
      <c r="AJ37" s="41">
        <f t="shared" si="4"/>
        <v>2.7270516904616642</v>
      </c>
    </row>
    <row r="38" spans="1:36" x14ac:dyDescent="0.25">
      <c r="A38" s="3" t="s">
        <v>1256</v>
      </c>
      <c r="B38" s="4" t="s">
        <v>803</v>
      </c>
      <c r="C38" s="3" t="s">
        <v>42</v>
      </c>
      <c r="D38" s="3" t="s">
        <v>426</v>
      </c>
      <c r="E38" s="10">
        <v>2200</v>
      </c>
      <c r="F38" s="3" t="s">
        <v>80</v>
      </c>
      <c r="G38" s="3" t="s">
        <v>42</v>
      </c>
      <c r="H38" s="5" t="s">
        <v>46</v>
      </c>
      <c r="I38" s="3" t="s">
        <v>61</v>
      </c>
      <c r="J38" s="3" t="s">
        <v>86</v>
      </c>
      <c r="K38" s="3" t="s">
        <v>79</v>
      </c>
      <c r="L38" s="3" t="s">
        <v>47</v>
      </c>
      <c r="M38" s="3" t="s">
        <v>46</v>
      </c>
      <c r="N38" s="3" t="s">
        <v>31</v>
      </c>
      <c r="O38" s="5" t="s">
        <v>46</v>
      </c>
      <c r="P38" s="3" t="s">
        <v>61</v>
      </c>
      <c r="Q38" s="3" t="s">
        <v>46</v>
      </c>
      <c r="R38" s="3" t="s">
        <v>46</v>
      </c>
      <c r="S38" s="3" t="s">
        <v>49</v>
      </c>
      <c r="T38" s="3" t="s">
        <v>49</v>
      </c>
      <c r="U38" s="3" t="s">
        <v>31</v>
      </c>
      <c r="V38" s="5" t="s">
        <v>1257</v>
      </c>
      <c r="W38" s="3" t="s">
        <v>39</v>
      </c>
      <c r="X38" s="11">
        <v>2379.0500000000002</v>
      </c>
      <c r="Y38" s="10" t="s">
        <v>42</v>
      </c>
      <c r="AA38" s="14">
        <f t="shared" si="0"/>
        <v>179.05000000000018</v>
      </c>
      <c r="AB38" t="str">
        <f t="shared" si="1"/>
        <v xml:space="preserve"> </v>
      </c>
      <c r="AF38" s="23">
        <f t="shared" si="2"/>
        <v>1.4383514442557253</v>
      </c>
      <c r="AI38" s="25">
        <f t="shared" si="3"/>
        <v>7.5167181090540214E-2</v>
      </c>
      <c r="AJ38" s="41">
        <f t="shared" si="4"/>
        <v>13.303678353927921</v>
      </c>
    </row>
    <row r="39" spans="1:36" x14ac:dyDescent="0.25">
      <c r="A39" s="3" t="s">
        <v>1256</v>
      </c>
      <c r="B39" s="4" t="s">
        <v>300</v>
      </c>
      <c r="C39" s="3" t="s">
        <v>42</v>
      </c>
      <c r="D39" s="3" t="s">
        <v>100</v>
      </c>
      <c r="E39" s="10">
        <v>2198.75</v>
      </c>
      <c r="F39" s="3" t="s">
        <v>1258</v>
      </c>
      <c r="G39" s="3" t="s">
        <v>65</v>
      </c>
      <c r="H39" s="5" t="s">
        <v>46</v>
      </c>
      <c r="I39" s="3" t="s">
        <v>46</v>
      </c>
      <c r="J39" s="3" t="s">
        <v>47</v>
      </c>
      <c r="K39" s="3" t="s">
        <v>46</v>
      </c>
      <c r="L39" s="3" t="s">
        <v>47</v>
      </c>
      <c r="M39" s="3" t="s">
        <v>46</v>
      </c>
      <c r="N39" s="3" t="s">
        <v>31</v>
      </c>
      <c r="O39" s="5" t="s">
        <v>46</v>
      </c>
      <c r="P39" s="3" t="s">
        <v>46</v>
      </c>
      <c r="Q39" s="3" t="s">
        <v>48</v>
      </c>
      <c r="R39" s="3" t="s">
        <v>46</v>
      </c>
      <c r="S39" s="3" t="s">
        <v>49</v>
      </c>
      <c r="T39" s="3" t="s">
        <v>46</v>
      </c>
      <c r="U39" s="3" t="s">
        <v>31</v>
      </c>
      <c r="V39" s="5" t="s">
        <v>1257</v>
      </c>
      <c r="W39" s="3" t="s">
        <v>39</v>
      </c>
      <c r="X39" s="11">
        <v>2379.0500000000002</v>
      </c>
      <c r="Y39" s="10">
        <v>13.7</v>
      </c>
      <c r="AA39" s="14">
        <f t="shared" si="0"/>
        <v>180.30000000000018</v>
      </c>
      <c r="AB39" t="str">
        <f t="shared" si="1"/>
        <v xml:space="preserve"> </v>
      </c>
      <c r="AF39" s="23">
        <f t="shared" si="2"/>
        <v>1.448085904062147</v>
      </c>
      <c r="AI39" s="25">
        <f t="shared" si="3"/>
        <v>7.3796513629487914E-2</v>
      </c>
      <c r="AJ39" s="41">
        <f t="shared" si="4"/>
        <v>13.550775650740443</v>
      </c>
    </row>
    <row r="40" spans="1:36" x14ac:dyDescent="0.25">
      <c r="A40" s="3" t="s">
        <v>1256</v>
      </c>
      <c r="B40" s="4" t="s">
        <v>1259</v>
      </c>
      <c r="C40" s="3" t="s">
        <v>42</v>
      </c>
      <c r="D40" s="3" t="s">
        <v>1260</v>
      </c>
      <c r="E40" s="10">
        <v>2190.08</v>
      </c>
      <c r="F40" s="3" t="s">
        <v>676</v>
      </c>
      <c r="G40" s="3" t="s">
        <v>42</v>
      </c>
      <c r="H40" s="5" t="s">
        <v>46</v>
      </c>
      <c r="I40" s="3" t="s">
        <v>46</v>
      </c>
      <c r="J40" s="3" t="s">
        <v>47</v>
      </c>
      <c r="K40" s="3" t="s">
        <v>79</v>
      </c>
      <c r="L40" s="3" t="s">
        <v>46</v>
      </c>
      <c r="M40" s="3" t="s">
        <v>46</v>
      </c>
      <c r="N40" s="3" t="s">
        <v>31</v>
      </c>
      <c r="O40" s="5" t="s">
        <v>46</v>
      </c>
      <c r="P40" s="3" t="s">
        <v>61</v>
      </c>
      <c r="Q40" s="3" t="s">
        <v>48</v>
      </c>
      <c r="R40" s="3" t="s">
        <v>46</v>
      </c>
      <c r="S40" s="3" t="s">
        <v>49</v>
      </c>
      <c r="T40" s="3" t="s">
        <v>49</v>
      </c>
      <c r="U40" s="3" t="s">
        <v>31</v>
      </c>
      <c r="V40" s="5" t="s">
        <v>1257</v>
      </c>
      <c r="W40" s="3" t="s">
        <v>39</v>
      </c>
      <c r="X40" s="11">
        <v>2379.0500000000002</v>
      </c>
      <c r="Y40" s="10">
        <v>14.35</v>
      </c>
      <c r="AA40" s="14">
        <f t="shared" si="0"/>
        <v>188.97000000000025</v>
      </c>
      <c r="AB40" t="str">
        <f t="shared" si="1"/>
        <v xml:space="preserve"> </v>
      </c>
      <c r="AF40" s="23">
        <f t="shared" si="2"/>
        <v>1.5156041172794883</v>
      </c>
      <c r="AI40" s="25">
        <f t="shared" si="3"/>
        <v>6.4809742674120319E-2</v>
      </c>
      <c r="AJ40" s="41">
        <f t="shared" si="4"/>
        <v>15.429778899574581</v>
      </c>
    </row>
    <row r="41" spans="1:36" x14ac:dyDescent="0.25">
      <c r="A41" s="3" t="s">
        <v>96</v>
      </c>
      <c r="B41" s="4" t="s">
        <v>1261</v>
      </c>
      <c r="C41" s="3" t="s">
        <v>42</v>
      </c>
      <c r="D41" s="3" t="s">
        <v>1260</v>
      </c>
      <c r="E41" s="10">
        <v>2377.79</v>
      </c>
      <c r="F41" s="3" t="s">
        <v>773</v>
      </c>
      <c r="G41" s="3" t="s">
        <v>65</v>
      </c>
      <c r="H41" s="5" t="s">
        <v>46</v>
      </c>
      <c r="I41" s="3" t="s">
        <v>46</v>
      </c>
      <c r="J41" s="3" t="s">
        <v>47</v>
      </c>
      <c r="K41" s="3" t="s">
        <v>79</v>
      </c>
      <c r="L41" s="3" t="s">
        <v>47</v>
      </c>
      <c r="M41" s="3" t="s">
        <v>46</v>
      </c>
      <c r="N41" s="3" t="s">
        <v>31</v>
      </c>
      <c r="O41" s="5" t="s">
        <v>46</v>
      </c>
      <c r="P41" s="3" t="s">
        <v>86</v>
      </c>
      <c r="Q41" s="3" t="s">
        <v>46</v>
      </c>
      <c r="R41" s="3" t="s">
        <v>46</v>
      </c>
      <c r="S41" s="3" t="s">
        <v>49</v>
      </c>
      <c r="T41" s="3" t="s">
        <v>46</v>
      </c>
      <c r="U41" s="3" t="s">
        <v>374</v>
      </c>
      <c r="V41" s="5" t="s">
        <v>321</v>
      </c>
      <c r="W41" s="3" t="s">
        <v>375</v>
      </c>
      <c r="X41" s="11">
        <v>2369.1799999999998</v>
      </c>
      <c r="Y41" s="10">
        <v>-0.66</v>
      </c>
      <c r="AA41" s="14">
        <f t="shared" si="0"/>
        <v>-8.6100000000001273</v>
      </c>
      <c r="AB41" t="str">
        <f t="shared" si="1"/>
        <v xml:space="preserve"> </v>
      </c>
      <c r="AF41" s="23">
        <f t="shared" si="2"/>
        <v>-2.3063537562748086E-2</v>
      </c>
      <c r="AI41" s="25">
        <f t="shared" si="3"/>
        <v>0.50920020462299653</v>
      </c>
      <c r="AJ41" s="41">
        <f t="shared" si="4"/>
        <v>1.963864096913283</v>
      </c>
    </row>
    <row r="42" spans="1:36" x14ac:dyDescent="0.25">
      <c r="A42" s="3" t="s">
        <v>219</v>
      </c>
      <c r="B42" s="4" t="s">
        <v>1262</v>
      </c>
      <c r="C42" s="3" t="s">
        <v>58</v>
      </c>
      <c r="D42" s="3" t="s">
        <v>422</v>
      </c>
      <c r="E42" s="10">
        <v>2300.9</v>
      </c>
      <c r="F42" s="3" t="s">
        <v>539</v>
      </c>
      <c r="G42" s="3" t="s">
        <v>111</v>
      </c>
      <c r="H42" s="5" t="s">
        <v>46</v>
      </c>
      <c r="I42" s="3" t="s">
        <v>61</v>
      </c>
      <c r="J42" s="3" t="s">
        <v>47</v>
      </c>
      <c r="K42" s="3" t="s">
        <v>79</v>
      </c>
      <c r="L42" s="3" t="s">
        <v>46</v>
      </c>
      <c r="M42" s="3" t="s">
        <v>61</v>
      </c>
      <c r="N42" s="3" t="s">
        <v>31</v>
      </c>
      <c r="O42" s="5" t="s">
        <v>46</v>
      </c>
      <c r="P42" s="3" t="s">
        <v>46</v>
      </c>
      <c r="Q42" s="3" t="s">
        <v>46</v>
      </c>
      <c r="R42" s="3" t="s">
        <v>46</v>
      </c>
      <c r="S42" s="3" t="s">
        <v>117</v>
      </c>
      <c r="T42" s="3" t="s">
        <v>117</v>
      </c>
      <c r="U42" s="3" t="s">
        <v>31</v>
      </c>
      <c r="V42" s="5" t="s">
        <v>321</v>
      </c>
      <c r="W42" s="3" t="s">
        <v>39</v>
      </c>
      <c r="X42" s="11">
        <v>2369.1799999999998</v>
      </c>
      <c r="Y42" s="10">
        <v>5.19</v>
      </c>
      <c r="AA42" s="14">
        <f t="shared" si="0"/>
        <v>68.279999999999745</v>
      </c>
      <c r="AB42" t="str">
        <f t="shared" si="1"/>
        <v xml:space="preserve"> </v>
      </c>
      <c r="AF42" s="23">
        <f t="shared" si="2"/>
        <v>0.57572255404986006</v>
      </c>
      <c r="AI42" s="25">
        <f t="shared" si="3"/>
        <v>0.28240136403391469</v>
      </c>
      <c r="AJ42" s="41">
        <f t="shared" si="4"/>
        <v>3.5410593834097277</v>
      </c>
    </row>
    <row r="43" spans="1:36" x14ac:dyDescent="0.25">
      <c r="A43" s="3" t="s">
        <v>302</v>
      </c>
      <c r="B43" s="4" t="s">
        <v>412</v>
      </c>
      <c r="C43" s="3" t="s">
        <v>42</v>
      </c>
      <c r="D43" s="3" t="s">
        <v>193</v>
      </c>
      <c r="E43" s="10">
        <v>2112.84</v>
      </c>
      <c r="F43" s="3" t="s">
        <v>1263</v>
      </c>
      <c r="G43" s="3" t="s">
        <v>42</v>
      </c>
      <c r="H43" s="5" t="s">
        <v>46</v>
      </c>
      <c r="I43" s="3" t="s">
        <v>86</v>
      </c>
      <c r="J43" s="3" t="s">
        <v>86</v>
      </c>
      <c r="K43" s="3" t="s">
        <v>46</v>
      </c>
      <c r="L43" s="3" t="s">
        <v>49</v>
      </c>
      <c r="M43" s="3" t="s">
        <v>46</v>
      </c>
      <c r="N43" s="3" t="s">
        <v>31</v>
      </c>
      <c r="O43" s="5" t="s">
        <v>46</v>
      </c>
      <c r="P43" s="3" t="s">
        <v>61</v>
      </c>
      <c r="Q43" s="3" t="s">
        <v>46</v>
      </c>
      <c r="R43" s="3" t="s">
        <v>46</v>
      </c>
      <c r="S43" s="3" t="s">
        <v>117</v>
      </c>
      <c r="T43" s="3" t="s">
        <v>80</v>
      </c>
      <c r="U43" s="3" t="s">
        <v>500</v>
      </c>
      <c r="V43" s="5" t="s">
        <v>806</v>
      </c>
      <c r="W43" s="3" t="s">
        <v>295</v>
      </c>
      <c r="X43" s="11">
        <v>2364.2399999999998</v>
      </c>
      <c r="Y43" s="10">
        <v>19.11</v>
      </c>
      <c r="AA43" s="14">
        <f t="shared" si="0"/>
        <v>251.39999999999964</v>
      </c>
      <c r="AB43" t="str">
        <f t="shared" si="1"/>
        <v xml:space="preserve"> </v>
      </c>
      <c r="AF43" s="23">
        <f t="shared" si="2"/>
        <v>2.0017819778514072</v>
      </c>
      <c r="AI43" s="25">
        <f t="shared" si="3"/>
        <v>2.2654092534314163E-2</v>
      </c>
      <c r="AJ43" s="41">
        <f t="shared" si="4"/>
        <v>44.142134516547046</v>
      </c>
    </row>
    <row r="44" spans="1:36" x14ac:dyDescent="0.25">
      <c r="A44" s="3" t="s">
        <v>1264</v>
      </c>
      <c r="B44" s="4" t="s">
        <v>1265</v>
      </c>
      <c r="C44" s="3" t="s">
        <v>42</v>
      </c>
      <c r="D44" s="3" t="s">
        <v>354</v>
      </c>
      <c r="E44" s="10">
        <v>2219.62</v>
      </c>
      <c r="F44" s="3" t="s">
        <v>834</v>
      </c>
      <c r="G44" s="3" t="s">
        <v>65</v>
      </c>
      <c r="H44" s="5" t="s">
        <v>46</v>
      </c>
      <c r="I44" s="3" t="s">
        <v>46</v>
      </c>
      <c r="J44" s="3" t="s">
        <v>47</v>
      </c>
      <c r="K44" s="3" t="s">
        <v>46</v>
      </c>
      <c r="L44" s="3" t="s">
        <v>46</v>
      </c>
      <c r="M44" s="3" t="s">
        <v>46</v>
      </c>
      <c r="N44" s="3" t="s">
        <v>31</v>
      </c>
      <c r="O44" s="5" t="s">
        <v>47</v>
      </c>
      <c r="P44" s="3" t="s">
        <v>46</v>
      </c>
      <c r="Q44" s="3" t="s">
        <v>47</v>
      </c>
      <c r="R44" s="3" t="s">
        <v>46</v>
      </c>
      <c r="S44" s="3" t="s">
        <v>72</v>
      </c>
      <c r="T44" s="3" t="s">
        <v>46</v>
      </c>
      <c r="U44" s="3" t="s">
        <v>31</v>
      </c>
      <c r="V44" s="5" t="s">
        <v>806</v>
      </c>
      <c r="W44" s="3" t="s">
        <v>39</v>
      </c>
      <c r="X44" s="11">
        <v>2364.2399999999998</v>
      </c>
      <c r="Y44" s="10">
        <v>11</v>
      </c>
      <c r="AA44" s="14">
        <f t="shared" si="0"/>
        <v>144.61999999999989</v>
      </c>
      <c r="AB44" t="str">
        <f t="shared" si="1"/>
        <v xml:space="preserve"> </v>
      </c>
      <c r="AF44" s="23">
        <f t="shared" si="2"/>
        <v>1.1702254833476449</v>
      </c>
      <c r="AI44" s="25">
        <f t="shared" si="3"/>
        <v>0.12095512010236387</v>
      </c>
      <c r="AJ44" s="41">
        <f t="shared" si="4"/>
        <v>8.2675293047016432</v>
      </c>
    </row>
    <row r="45" spans="1:36" x14ac:dyDescent="0.25">
      <c r="A45" s="3" t="s">
        <v>1264</v>
      </c>
      <c r="B45" s="4" t="s">
        <v>1266</v>
      </c>
      <c r="C45" s="3" t="s">
        <v>42</v>
      </c>
      <c r="D45" s="3" t="s">
        <v>365</v>
      </c>
      <c r="E45" s="10">
        <v>2407.4699999999998</v>
      </c>
      <c r="F45" s="3" t="s">
        <v>81</v>
      </c>
      <c r="G45" s="3" t="s">
        <v>42</v>
      </c>
      <c r="H45" s="5" t="s">
        <v>46</v>
      </c>
      <c r="I45" s="3" t="s">
        <v>80</v>
      </c>
      <c r="J45" s="3" t="s">
        <v>46</v>
      </c>
      <c r="K45" s="3" t="s">
        <v>46</v>
      </c>
      <c r="L45" s="3" t="s">
        <v>46</v>
      </c>
      <c r="M45" s="3" t="s">
        <v>47</v>
      </c>
      <c r="N45" s="3" t="s">
        <v>31</v>
      </c>
      <c r="O45" s="5" t="s">
        <v>46</v>
      </c>
      <c r="P45" s="3" t="s">
        <v>46</v>
      </c>
      <c r="Q45" s="3" t="s">
        <v>46</v>
      </c>
      <c r="R45" s="3" t="s">
        <v>49</v>
      </c>
      <c r="S45" s="3" t="s">
        <v>117</v>
      </c>
      <c r="T45" s="3" t="s">
        <v>46</v>
      </c>
      <c r="U45" s="3" t="s">
        <v>31</v>
      </c>
      <c r="V45" s="5" t="s">
        <v>806</v>
      </c>
      <c r="W45" s="3" t="s">
        <v>39</v>
      </c>
      <c r="X45" s="11">
        <v>2364.2399999999998</v>
      </c>
      <c r="Y45" s="10">
        <v>-3.28</v>
      </c>
      <c r="AA45" s="14">
        <f t="shared" si="0"/>
        <v>-43.230000000000018</v>
      </c>
      <c r="AB45" t="str">
        <f t="shared" si="1"/>
        <v xml:space="preserve"> </v>
      </c>
      <c r="AF45" s="23">
        <f t="shared" si="2"/>
        <v>-0.29266913636140157</v>
      </c>
      <c r="AI45" s="25">
        <f t="shared" si="3"/>
        <v>0.61511246849261614</v>
      </c>
      <c r="AJ45" s="41">
        <f t="shared" si="4"/>
        <v>1.6257189558367797</v>
      </c>
    </row>
    <row r="46" spans="1:36" x14ac:dyDescent="0.25">
      <c r="A46" s="3" t="s">
        <v>1267</v>
      </c>
      <c r="B46" s="4" t="s">
        <v>84</v>
      </c>
      <c r="C46" s="3" t="s">
        <v>42</v>
      </c>
      <c r="D46" s="3" t="s">
        <v>43</v>
      </c>
      <c r="E46" s="10">
        <v>2277.86</v>
      </c>
      <c r="F46" s="3" t="s">
        <v>454</v>
      </c>
      <c r="G46" s="3" t="s">
        <v>42</v>
      </c>
      <c r="H46" s="5" t="s">
        <v>46</v>
      </c>
      <c r="I46" s="3" t="s">
        <v>46</v>
      </c>
      <c r="J46" s="3" t="s">
        <v>48</v>
      </c>
      <c r="K46" s="3" t="s">
        <v>79</v>
      </c>
      <c r="L46" s="3" t="s">
        <v>80</v>
      </c>
      <c r="M46" s="3" t="s">
        <v>61</v>
      </c>
      <c r="N46" s="3" t="s">
        <v>31</v>
      </c>
      <c r="O46" s="5" t="s">
        <v>46</v>
      </c>
      <c r="P46" s="3" t="s">
        <v>61</v>
      </c>
      <c r="Q46" s="3" t="s">
        <v>46</v>
      </c>
      <c r="R46" s="3" t="s">
        <v>46</v>
      </c>
      <c r="S46" s="3" t="s">
        <v>49</v>
      </c>
      <c r="T46" s="3" t="s">
        <v>49</v>
      </c>
      <c r="U46" s="3" t="s">
        <v>31</v>
      </c>
      <c r="V46" s="5" t="s">
        <v>87</v>
      </c>
      <c r="W46" s="3" t="s">
        <v>39</v>
      </c>
      <c r="X46" s="11">
        <v>2359.31</v>
      </c>
      <c r="Y46" s="10">
        <v>6.2</v>
      </c>
      <c r="AA46" s="14">
        <f t="shared" si="0"/>
        <v>81.449999999999818</v>
      </c>
      <c r="AB46" t="str">
        <f t="shared" si="1"/>
        <v xml:space="preserve"> </v>
      </c>
      <c r="AF46" s="23">
        <f t="shared" si="2"/>
        <v>0.6782848225703193</v>
      </c>
      <c r="AI46" s="25">
        <f t="shared" si="3"/>
        <v>0.24879555998358815</v>
      </c>
      <c r="AJ46" s="41">
        <f t="shared" si="4"/>
        <v>4.0193643329726836</v>
      </c>
    </row>
    <row r="47" spans="1:36" x14ac:dyDescent="0.25">
      <c r="A47" s="3" t="s">
        <v>1267</v>
      </c>
      <c r="B47" s="4" t="s">
        <v>1207</v>
      </c>
      <c r="C47" s="3" t="s">
        <v>63</v>
      </c>
      <c r="D47" s="3" t="s">
        <v>1103</v>
      </c>
      <c r="E47" s="10">
        <v>2367.42</v>
      </c>
      <c r="F47" s="3" t="s">
        <v>188</v>
      </c>
      <c r="G47" s="3" t="s">
        <v>42</v>
      </c>
      <c r="H47" s="5" t="s">
        <v>46</v>
      </c>
      <c r="I47" s="3" t="s">
        <v>46</v>
      </c>
      <c r="J47" s="3" t="s">
        <v>86</v>
      </c>
      <c r="K47" s="3" t="s">
        <v>79</v>
      </c>
      <c r="L47" s="3" t="s">
        <v>49</v>
      </c>
      <c r="M47" s="3" t="s">
        <v>46</v>
      </c>
      <c r="N47" s="3" t="s">
        <v>31</v>
      </c>
      <c r="O47" s="5" t="s">
        <v>46</v>
      </c>
      <c r="P47" s="3" t="s">
        <v>46</v>
      </c>
      <c r="Q47" s="3" t="s">
        <v>48</v>
      </c>
      <c r="R47" s="3" t="s">
        <v>46</v>
      </c>
      <c r="S47" s="3" t="s">
        <v>49</v>
      </c>
      <c r="T47" s="3" t="s">
        <v>47</v>
      </c>
      <c r="U47" s="3" t="s">
        <v>31</v>
      </c>
      <c r="V47" s="5" t="s">
        <v>87</v>
      </c>
      <c r="W47" s="3" t="s">
        <v>39</v>
      </c>
      <c r="X47" s="11">
        <v>2359.31</v>
      </c>
      <c r="Y47" s="10">
        <v>-0.61</v>
      </c>
      <c r="AA47" s="14">
        <f t="shared" si="0"/>
        <v>-8.1100000000001273</v>
      </c>
      <c r="AB47" t="str">
        <f t="shared" si="1"/>
        <v xml:space="preserve"> </v>
      </c>
      <c r="AF47" s="23">
        <f t="shared" si="2"/>
        <v>-1.9169753640179421E-2</v>
      </c>
      <c r="AI47" s="25">
        <f t="shared" si="3"/>
        <v>0.50764715686690609</v>
      </c>
      <c r="AJ47" s="41">
        <f t="shared" si="4"/>
        <v>1.9698721572120967</v>
      </c>
    </row>
    <row r="48" spans="1:36" x14ac:dyDescent="0.25">
      <c r="A48" s="3" t="s">
        <v>1267</v>
      </c>
      <c r="B48" s="4" t="s">
        <v>771</v>
      </c>
      <c r="C48" s="3" t="s">
        <v>63</v>
      </c>
      <c r="D48" s="3" t="s">
        <v>380</v>
      </c>
      <c r="E48" s="10">
        <v>2309.86</v>
      </c>
      <c r="F48" s="3" t="s">
        <v>1189</v>
      </c>
      <c r="G48" s="3" t="s">
        <v>42</v>
      </c>
      <c r="H48" s="5" t="s">
        <v>46</v>
      </c>
      <c r="I48" s="3" t="s">
        <v>46</v>
      </c>
      <c r="J48" s="3" t="s">
        <v>47</v>
      </c>
      <c r="K48" s="3" t="s">
        <v>46</v>
      </c>
      <c r="L48" s="3" t="s">
        <v>47</v>
      </c>
      <c r="M48" s="3" t="s">
        <v>46</v>
      </c>
      <c r="N48" s="3" t="s">
        <v>31</v>
      </c>
      <c r="O48" s="5" t="s">
        <v>46</v>
      </c>
      <c r="P48" s="3" t="s">
        <v>61</v>
      </c>
      <c r="Q48" s="3" t="s">
        <v>48</v>
      </c>
      <c r="R48" s="3" t="s">
        <v>46</v>
      </c>
      <c r="S48" s="3" t="s">
        <v>46</v>
      </c>
      <c r="T48" s="3" t="s">
        <v>49</v>
      </c>
      <c r="U48" s="3" t="s">
        <v>31</v>
      </c>
      <c r="V48" s="5" t="s">
        <v>87</v>
      </c>
      <c r="W48" s="3" t="s">
        <v>39</v>
      </c>
      <c r="X48" s="11">
        <v>2359.31</v>
      </c>
      <c r="Y48" s="10">
        <v>3.75</v>
      </c>
      <c r="AA48" s="14">
        <f t="shared" si="0"/>
        <v>49.449999999999818</v>
      </c>
      <c r="AB48" t="str">
        <f t="shared" si="1"/>
        <v xml:space="preserve"> </v>
      </c>
      <c r="AF48" s="23">
        <f t="shared" si="2"/>
        <v>0.42908265152592473</v>
      </c>
      <c r="AI48" s="25">
        <f t="shared" si="3"/>
        <v>0.33393153847978507</v>
      </c>
      <c r="AJ48" s="41">
        <f t="shared" si="4"/>
        <v>2.9946257983072662</v>
      </c>
    </row>
    <row r="49" spans="1:36" x14ac:dyDescent="0.25">
      <c r="A49" s="3" t="s">
        <v>1269</v>
      </c>
      <c r="B49" s="4" t="s">
        <v>1148</v>
      </c>
      <c r="C49" s="3" t="s">
        <v>58</v>
      </c>
      <c r="D49" s="3" t="s">
        <v>380</v>
      </c>
      <c r="E49" s="10">
        <v>2203.65</v>
      </c>
      <c r="F49" s="3" t="s">
        <v>1270</v>
      </c>
      <c r="G49" s="3" t="s">
        <v>111</v>
      </c>
      <c r="H49" s="5" t="s">
        <v>46</v>
      </c>
      <c r="I49" s="3" t="s">
        <v>61</v>
      </c>
      <c r="J49" s="3" t="s">
        <v>86</v>
      </c>
      <c r="K49" s="3" t="s">
        <v>46</v>
      </c>
      <c r="L49" s="3" t="s">
        <v>80</v>
      </c>
      <c r="M49" s="3" t="s">
        <v>86</v>
      </c>
      <c r="N49" s="3" t="s">
        <v>31</v>
      </c>
      <c r="O49" s="5" t="s">
        <v>46</v>
      </c>
      <c r="P49" s="3" t="s">
        <v>61</v>
      </c>
      <c r="Q49" s="3" t="s">
        <v>46</v>
      </c>
      <c r="R49" s="3" t="s">
        <v>46</v>
      </c>
      <c r="S49" s="3" t="s">
        <v>72</v>
      </c>
      <c r="T49" s="3" t="s">
        <v>80</v>
      </c>
      <c r="U49" s="3" t="s">
        <v>31</v>
      </c>
      <c r="V49" s="5" t="s">
        <v>809</v>
      </c>
      <c r="W49" s="3" t="s">
        <v>39</v>
      </c>
      <c r="X49" s="11">
        <v>2344.5</v>
      </c>
      <c r="Y49" s="10">
        <v>10.71</v>
      </c>
      <c r="AA49" s="14">
        <f t="shared" si="0"/>
        <v>140.84999999999991</v>
      </c>
      <c r="AB49" t="str">
        <f t="shared" si="1"/>
        <v xml:space="preserve"> </v>
      </c>
      <c r="AF49" s="23">
        <f t="shared" si="2"/>
        <v>1.1408663525714773</v>
      </c>
      <c r="AI49" s="25">
        <f t="shared" si="3"/>
        <v>0.12696277168533598</v>
      </c>
      <c r="AJ49" s="41">
        <f t="shared" si="4"/>
        <v>7.8763245849609831</v>
      </c>
    </row>
    <row r="50" spans="1:36" x14ac:dyDescent="0.25">
      <c r="A50" s="3" t="s">
        <v>1269</v>
      </c>
      <c r="B50" s="4" t="s">
        <v>1271</v>
      </c>
      <c r="C50" s="3" t="s">
        <v>58</v>
      </c>
      <c r="D50" s="3" t="s">
        <v>354</v>
      </c>
      <c r="E50" s="10">
        <v>2227.61</v>
      </c>
      <c r="F50" s="3" t="s">
        <v>125</v>
      </c>
      <c r="G50" s="3" t="s">
        <v>65</v>
      </c>
      <c r="H50" s="5" t="s">
        <v>46</v>
      </c>
      <c r="I50" s="3" t="s">
        <v>46</v>
      </c>
      <c r="J50" s="3" t="s">
        <v>46</v>
      </c>
      <c r="K50" s="3" t="s">
        <v>48</v>
      </c>
      <c r="L50" s="3" t="s">
        <v>80</v>
      </c>
      <c r="M50" s="3" t="s">
        <v>86</v>
      </c>
      <c r="N50" s="3" t="s">
        <v>31</v>
      </c>
      <c r="O50" s="5" t="s">
        <v>46</v>
      </c>
      <c r="P50" s="3" t="s">
        <v>61</v>
      </c>
      <c r="Q50" s="3" t="s">
        <v>46</v>
      </c>
      <c r="R50" s="3" t="s">
        <v>46</v>
      </c>
      <c r="S50" s="3" t="s">
        <v>72</v>
      </c>
      <c r="T50" s="3" t="s">
        <v>80</v>
      </c>
      <c r="U50" s="3" t="s">
        <v>31</v>
      </c>
      <c r="V50" s="5" t="s">
        <v>809</v>
      </c>
      <c r="W50" s="3" t="s">
        <v>39</v>
      </c>
      <c r="X50" s="11">
        <v>2344.5</v>
      </c>
      <c r="Y50" s="10">
        <v>8.8800000000000008</v>
      </c>
      <c r="AA50" s="14">
        <f t="shared" si="0"/>
        <v>116.88999999999987</v>
      </c>
      <c r="AB50" t="str">
        <f t="shared" si="1"/>
        <v xml:space="preserve"> </v>
      </c>
      <c r="AF50" s="23">
        <f t="shared" si="2"/>
        <v>0.95427622700198667</v>
      </c>
      <c r="AI50" s="25">
        <f t="shared" si="3"/>
        <v>0.16997191915990784</v>
      </c>
      <c r="AJ50" s="41">
        <f t="shared" si="4"/>
        <v>5.8833247570689027</v>
      </c>
    </row>
    <row r="51" spans="1:36" x14ac:dyDescent="0.25">
      <c r="A51" s="3" t="s">
        <v>213</v>
      </c>
      <c r="B51" s="4" t="s">
        <v>917</v>
      </c>
      <c r="C51" s="3" t="s">
        <v>58</v>
      </c>
      <c r="D51" s="3" t="s">
        <v>775</v>
      </c>
      <c r="E51" s="10">
        <v>2261.59</v>
      </c>
      <c r="F51" s="3" t="s">
        <v>587</v>
      </c>
      <c r="G51" s="3" t="s">
        <v>111</v>
      </c>
      <c r="H51" s="5" t="s">
        <v>46</v>
      </c>
      <c r="I51" s="3" t="s">
        <v>46</v>
      </c>
      <c r="J51" s="3" t="s">
        <v>46</v>
      </c>
      <c r="K51" s="3" t="s">
        <v>46</v>
      </c>
      <c r="L51" s="3" t="s">
        <v>49</v>
      </c>
      <c r="M51" s="3" t="s">
        <v>46</v>
      </c>
      <c r="N51" s="3" t="s">
        <v>31</v>
      </c>
      <c r="O51" s="5" t="s">
        <v>46</v>
      </c>
      <c r="P51" s="3" t="s">
        <v>80</v>
      </c>
      <c r="Q51" s="3" t="s">
        <v>46</v>
      </c>
      <c r="R51" s="3" t="s">
        <v>46</v>
      </c>
      <c r="S51" s="3" t="s">
        <v>80</v>
      </c>
      <c r="T51" s="3" t="s">
        <v>80</v>
      </c>
      <c r="U51" s="3" t="s">
        <v>176</v>
      </c>
      <c r="V51" s="5" t="s">
        <v>93</v>
      </c>
      <c r="W51" s="3" t="s">
        <v>610</v>
      </c>
      <c r="X51" s="11">
        <v>2339.5700000000002</v>
      </c>
      <c r="Y51" s="10">
        <v>5.93</v>
      </c>
      <c r="AA51" s="14">
        <f t="shared" si="0"/>
        <v>77.980000000000018</v>
      </c>
      <c r="AB51" t="str">
        <f t="shared" si="1"/>
        <v xml:space="preserve"> </v>
      </c>
      <c r="AF51" s="23">
        <f t="shared" si="2"/>
        <v>0.65126196214769427</v>
      </c>
      <c r="AI51" s="25">
        <f t="shared" si="3"/>
        <v>0.25743869913909867</v>
      </c>
      <c r="AJ51" s="41">
        <f t="shared" si="4"/>
        <v>3.8844198768254432</v>
      </c>
    </row>
    <row r="52" spans="1:36" x14ac:dyDescent="0.25">
      <c r="A52" s="3" t="s">
        <v>189</v>
      </c>
      <c r="B52" s="4" t="s">
        <v>1272</v>
      </c>
      <c r="C52" s="3" t="s">
        <v>42</v>
      </c>
      <c r="D52" s="3" t="s">
        <v>90</v>
      </c>
      <c r="E52" s="10">
        <v>2317.65</v>
      </c>
      <c r="F52" s="3" t="s">
        <v>583</v>
      </c>
      <c r="G52" s="3" t="s">
        <v>42</v>
      </c>
      <c r="H52" s="5" t="s">
        <v>46</v>
      </c>
      <c r="I52" s="3" t="s">
        <v>46</v>
      </c>
      <c r="J52" s="3" t="s">
        <v>48</v>
      </c>
      <c r="K52" s="3" t="s">
        <v>46</v>
      </c>
      <c r="L52" s="3" t="s">
        <v>80</v>
      </c>
      <c r="M52" s="3" t="s">
        <v>61</v>
      </c>
      <c r="N52" s="3" t="s">
        <v>31</v>
      </c>
      <c r="O52" s="5" t="s">
        <v>46</v>
      </c>
      <c r="P52" s="3" t="s">
        <v>61</v>
      </c>
      <c r="Q52" s="3" t="s">
        <v>46</v>
      </c>
      <c r="R52" s="3" t="s">
        <v>46</v>
      </c>
      <c r="S52" s="3" t="s">
        <v>49</v>
      </c>
      <c r="T52" s="3" t="s">
        <v>47</v>
      </c>
      <c r="U52" s="3" t="s">
        <v>31</v>
      </c>
      <c r="V52" s="5" t="s">
        <v>93</v>
      </c>
      <c r="W52" s="3" t="s">
        <v>39</v>
      </c>
      <c r="X52" s="11">
        <v>2339.5700000000002</v>
      </c>
      <c r="Y52" s="10">
        <v>1.67</v>
      </c>
      <c r="AA52" s="14">
        <f t="shared" si="0"/>
        <v>21.920000000000073</v>
      </c>
      <c r="AB52" t="str">
        <f t="shared" si="1"/>
        <v xml:space="preserve"> </v>
      </c>
      <c r="AF52" s="23">
        <f t="shared" si="2"/>
        <v>0.21469090874929611</v>
      </c>
      <c r="AI52" s="25">
        <f t="shared" si="3"/>
        <v>0.41500415554056147</v>
      </c>
      <c r="AJ52" s="41">
        <f t="shared" si="4"/>
        <v>2.4096144259024475</v>
      </c>
    </row>
    <row r="53" spans="1:36" x14ac:dyDescent="0.25">
      <c r="A53" s="3" t="s">
        <v>67</v>
      </c>
      <c r="B53" s="4" t="s">
        <v>777</v>
      </c>
      <c r="C53" s="3" t="s">
        <v>42</v>
      </c>
      <c r="D53" s="3" t="s">
        <v>354</v>
      </c>
      <c r="E53" s="10">
        <v>2316.0100000000002</v>
      </c>
      <c r="F53" s="3" t="s">
        <v>416</v>
      </c>
      <c r="G53" s="3" t="s">
        <v>42</v>
      </c>
      <c r="H53" s="5" t="s">
        <v>47</v>
      </c>
      <c r="I53" s="3" t="s">
        <v>46</v>
      </c>
      <c r="J53" s="3" t="s">
        <v>86</v>
      </c>
      <c r="K53" s="3" t="s">
        <v>46</v>
      </c>
      <c r="L53" s="3" t="s">
        <v>80</v>
      </c>
      <c r="M53" s="3" t="s">
        <v>61</v>
      </c>
      <c r="N53" s="3" t="s">
        <v>31</v>
      </c>
      <c r="O53" s="5" t="s">
        <v>46</v>
      </c>
      <c r="P53" s="3" t="s">
        <v>46</v>
      </c>
      <c r="Q53" s="3" t="s">
        <v>46</v>
      </c>
      <c r="R53" s="3" t="s">
        <v>46</v>
      </c>
      <c r="S53" s="3" t="s">
        <v>46</v>
      </c>
      <c r="T53" s="3" t="s">
        <v>47</v>
      </c>
      <c r="U53" s="3" t="s">
        <v>31</v>
      </c>
      <c r="V53" s="5" t="s">
        <v>97</v>
      </c>
      <c r="W53" s="3" t="s">
        <v>39</v>
      </c>
      <c r="X53" s="11">
        <v>2329.6999999999998</v>
      </c>
      <c r="Y53" s="10">
        <v>1.03</v>
      </c>
      <c r="AA53" s="14">
        <f t="shared" si="0"/>
        <v>13.6899999999996</v>
      </c>
      <c r="AB53" t="str">
        <f t="shared" si="1"/>
        <v xml:space="preserve"> </v>
      </c>
      <c r="AF53" s="23">
        <f t="shared" si="2"/>
        <v>0.15059922538381221</v>
      </c>
      <c r="AI53" s="25">
        <f t="shared" si="3"/>
        <v>0.44014593623857368</v>
      </c>
      <c r="AJ53" s="41">
        <f t="shared" si="4"/>
        <v>2.2719737197754495</v>
      </c>
    </row>
    <row r="54" spans="1:36" x14ac:dyDescent="0.25">
      <c r="A54" s="3" t="s">
        <v>176</v>
      </c>
      <c r="B54" s="4" t="s">
        <v>1273</v>
      </c>
      <c r="C54" s="3" t="s">
        <v>42</v>
      </c>
      <c r="D54" s="3" t="s">
        <v>467</v>
      </c>
      <c r="E54" s="10">
        <v>2271.8000000000002</v>
      </c>
      <c r="F54" s="3" t="s">
        <v>571</v>
      </c>
      <c r="G54" s="3" t="s">
        <v>111</v>
      </c>
      <c r="H54" s="5" t="s">
        <v>46</v>
      </c>
      <c r="I54" s="3" t="s">
        <v>61</v>
      </c>
      <c r="J54" s="3" t="s">
        <v>40</v>
      </c>
      <c r="K54" s="3" t="s">
        <v>79</v>
      </c>
      <c r="L54" s="3" t="s">
        <v>46</v>
      </c>
      <c r="M54" s="3" t="s">
        <v>46</v>
      </c>
      <c r="N54" s="3" t="s">
        <v>374</v>
      </c>
      <c r="O54" s="5" t="s">
        <v>46</v>
      </c>
      <c r="P54" s="3" t="s">
        <v>46</v>
      </c>
      <c r="Q54" s="3" t="s">
        <v>48</v>
      </c>
      <c r="R54" s="3" t="s">
        <v>46</v>
      </c>
      <c r="S54" s="3" t="s">
        <v>117</v>
      </c>
      <c r="T54" s="3" t="s">
        <v>80</v>
      </c>
      <c r="U54" s="3" t="s">
        <v>31</v>
      </c>
      <c r="V54" s="5" t="s">
        <v>1274</v>
      </c>
      <c r="W54" s="3" t="s">
        <v>375</v>
      </c>
      <c r="X54" s="11">
        <v>2324.7600000000002</v>
      </c>
      <c r="Y54" s="10">
        <v>4.0199999999999996</v>
      </c>
      <c r="AA54" s="14">
        <f t="shared" si="0"/>
        <v>52.960000000000036</v>
      </c>
      <c r="AB54" t="str">
        <f t="shared" si="1"/>
        <v xml:space="preserve"> </v>
      </c>
      <c r="AF54" s="23">
        <f t="shared" si="2"/>
        <v>0.45641701466235846</v>
      </c>
      <c r="AI54" s="25">
        <f t="shared" si="3"/>
        <v>0.32404506642050435</v>
      </c>
      <c r="AJ54" s="41">
        <f t="shared" si="4"/>
        <v>3.0859905106604142</v>
      </c>
    </row>
    <row r="55" spans="1:36" x14ac:dyDescent="0.25">
      <c r="A55" s="3" t="s">
        <v>439</v>
      </c>
      <c r="B55" s="4" t="s">
        <v>421</v>
      </c>
      <c r="C55" s="3" t="s">
        <v>42</v>
      </c>
      <c r="D55" s="3" t="s">
        <v>422</v>
      </c>
      <c r="E55" s="10">
        <v>2370.65</v>
      </c>
      <c r="F55" s="3" t="s">
        <v>821</v>
      </c>
      <c r="G55" s="3" t="s">
        <v>111</v>
      </c>
      <c r="H55" s="5" t="s">
        <v>46</v>
      </c>
      <c r="I55" s="3" t="s">
        <v>46</v>
      </c>
      <c r="J55" s="3" t="s">
        <v>86</v>
      </c>
      <c r="K55" s="3" t="s">
        <v>46</v>
      </c>
      <c r="L55" s="3" t="s">
        <v>47</v>
      </c>
      <c r="M55" s="3" t="s">
        <v>46</v>
      </c>
      <c r="N55" s="3" t="s">
        <v>31</v>
      </c>
      <c r="O55" s="5" t="s">
        <v>46</v>
      </c>
      <c r="P55" s="3" t="s">
        <v>46</v>
      </c>
      <c r="Q55" s="3" t="s">
        <v>46</v>
      </c>
      <c r="R55" s="3" t="s">
        <v>49</v>
      </c>
      <c r="S55" s="3" t="s">
        <v>117</v>
      </c>
      <c r="T55" s="3" t="s">
        <v>47</v>
      </c>
      <c r="U55" s="3" t="s">
        <v>31</v>
      </c>
      <c r="V55" s="5" t="s">
        <v>1274</v>
      </c>
      <c r="W55" s="3" t="s">
        <v>39</v>
      </c>
      <c r="X55" s="11">
        <v>2324.7600000000002</v>
      </c>
      <c r="Y55" s="10">
        <v>-3.48</v>
      </c>
      <c r="AA55" s="14">
        <f t="shared" si="0"/>
        <v>-45.889999999999873</v>
      </c>
      <c r="AB55" t="str">
        <f t="shared" si="1"/>
        <v xml:space="preserve"> </v>
      </c>
      <c r="AF55" s="23">
        <f t="shared" si="2"/>
        <v>-0.31338406682946574</v>
      </c>
      <c r="AI55" s="25">
        <f t="shared" si="3"/>
        <v>0.62300555607963326</v>
      </c>
      <c r="AJ55" s="41">
        <f t="shared" si="4"/>
        <v>1.6051221216912854</v>
      </c>
    </row>
    <row r="56" spans="1:36" x14ac:dyDescent="0.25">
      <c r="A56" s="3" t="s">
        <v>773</v>
      </c>
      <c r="B56" s="4" t="s">
        <v>1276</v>
      </c>
      <c r="C56" s="3" t="s">
        <v>42</v>
      </c>
      <c r="D56" s="3" t="s">
        <v>365</v>
      </c>
      <c r="E56" s="10">
        <v>2626.99</v>
      </c>
      <c r="F56" s="3" t="s">
        <v>46</v>
      </c>
      <c r="G56" s="3" t="s">
        <v>45</v>
      </c>
      <c r="H56" s="5" t="s">
        <v>46</v>
      </c>
      <c r="I56" s="3" t="s">
        <v>46</v>
      </c>
      <c r="J56" s="3" t="s">
        <v>86</v>
      </c>
      <c r="K56" s="3" t="s">
        <v>79</v>
      </c>
      <c r="L56" s="3" t="s">
        <v>47</v>
      </c>
      <c r="M56" s="3" t="s">
        <v>46</v>
      </c>
      <c r="N56" s="3" t="s">
        <v>31</v>
      </c>
      <c r="O56" s="5" t="s">
        <v>46</v>
      </c>
      <c r="P56" s="3" t="s">
        <v>46</v>
      </c>
      <c r="Q56" s="3" t="s">
        <v>46</v>
      </c>
      <c r="R56" s="3" t="s">
        <v>80</v>
      </c>
      <c r="S56" s="3" t="s">
        <v>80</v>
      </c>
      <c r="T56" s="3" t="s">
        <v>46</v>
      </c>
      <c r="U56" s="3" t="s">
        <v>31</v>
      </c>
      <c r="V56" s="5" t="s">
        <v>1277</v>
      </c>
      <c r="W56" s="3" t="s">
        <v>39</v>
      </c>
      <c r="X56" s="11">
        <v>2319.83</v>
      </c>
      <c r="Y56" s="10">
        <v>-23.34</v>
      </c>
      <c r="AA56" s="14">
        <f t="shared" si="0"/>
        <v>-307.15999999999985</v>
      </c>
      <c r="AB56" t="str">
        <f t="shared" si="1"/>
        <v xml:space="preserve"> </v>
      </c>
      <c r="AF56" s="23">
        <f t="shared" si="2"/>
        <v>-2.3480419177284952</v>
      </c>
      <c r="AI56" s="25">
        <f t="shared" si="3"/>
        <v>0.99056380136365807</v>
      </c>
      <c r="AJ56" s="41">
        <f t="shared" si="4"/>
        <v>1.0095260887015571</v>
      </c>
    </row>
    <row r="57" spans="1:36" x14ac:dyDescent="0.25">
      <c r="A57" s="3" t="s">
        <v>355</v>
      </c>
      <c r="B57" s="4" t="s">
        <v>425</v>
      </c>
      <c r="C57" s="3" t="s">
        <v>42</v>
      </c>
      <c r="D57" s="3" t="s">
        <v>426</v>
      </c>
      <c r="E57" s="10">
        <v>2421.52</v>
      </c>
      <c r="F57" s="3" t="s">
        <v>293</v>
      </c>
      <c r="G57" s="3" t="s">
        <v>65</v>
      </c>
      <c r="H57" s="5" t="s">
        <v>47</v>
      </c>
      <c r="I57" s="3" t="s">
        <v>46</v>
      </c>
      <c r="J57" s="3" t="s">
        <v>48</v>
      </c>
      <c r="K57" s="3" t="s">
        <v>46</v>
      </c>
      <c r="L57" s="3" t="s">
        <v>49</v>
      </c>
      <c r="M57" s="3" t="s">
        <v>46</v>
      </c>
      <c r="N57" s="3" t="s">
        <v>31</v>
      </c>
      <c r="O57" s="5" t="s">
        <v>46</v>
      </c>
      <c r="P57" s="3" t="s">
        <v>86</v>
      </c>
      <c r="Q57" s="3" t="s">
        <v>46</v>
      </c>
      <c r="R57" s="3" t="s">
        <v>46</v>
      </c>
      <c r="S57" s="3" t="s">
        <v>72</v>
      </c>
      <c r="T57" s="3" t="s">
        <v>47</v>
      </c>
      <c r="U57" s="3" t="s">
        <v>31</v>
      </c>
      <c r="V57" s="5" t="s">
        <v>1278</v>
      </c>
      <c r="W57" s="3" t="s">
        <v>39</v>
      </c>
      <c r="X57" s="11">
        <v>2314.89</v>
      </c>
      <c r="Y57" s="10">
        <v>-8.1</v>
      </c>
      <c r="AA57" s="14">
        <f t="shared" si="0"/>
        <v>-106.63000000000011</v>
      </c>
      <c r="AB57" t="str">
        <f t="shared" si="1"/>
        <v xml:space="preserve"> </v>
      </c>
      <c r="AF57" s="23">
        <f t="shared" si="2"/>
        <v>-0.78640093774310893</v>
      </c>
      <c r="AI57" s="25">
        <f t="shared" si="3"/>
        <v>0.78418368286418927</v>
      </c>
      <c r="AJ57" s="41">
        <f t="shared" si="4"/>
        <v>1.2752114356008444</v>
      </c>
    </row>
    <row r="58" spans="1:36" x14ac:dyDescent="0.25">
      <c r="A58" s="3" t="s">
        <v>821</v>
      </c>
      <c r="B58" s="4" t="s">
        <v>487</v>
      </c>
      <c r="C58" s="3" t="s">
        <v>58</v>
      </c>
      <c r="D58" s="3" t="s">
        <v>426</v>
      </c>
      <c r="E58" s="10">
        <v>2184.7399999999998</v>
      </c>
      <c r="F58" s="3" t="s">
        <v>812</v>
      </c>
      <c r="G58" s="3" t="s">
        <v>111</v>
      </c>
      <c r="H58" s="5" t="s">
        <v>46</v>
      </c>
      <c r="I58" s="3" t="s">
        <v>46</v>
      </c>
      <c r="J58" s="3" t="s">
        <v>80</v>
      </c>
      <c r="K58" s="3" t="s">
        <v>46</v>
      </c>
      <c r="L58" s="3" t="s">
        <v>80</v>
      </c>
      <c r="M58" s="3" t="s">
        <v>46</v>
      </c>
      <c r="N58" s="3" t="s">
        <v>92</v>
      </c>
      <c r="O58" s="5" t="s">
        <v>46</v>
      </c>
      <c r="P58" s="3" t="s">
        <v>61</v>
      </c>
      <c r="Q58" s="3" t="s">
        <v>48</v>
      </c>
      <c r="R58" s="3" t="s">
        <v>46</v>
      </c>
      <c r="S58" s="3" t="s">
        <v>80</v>
      </c>
      <c r="T58" s="3" t="s">
        <v>46</v>
      </c>
      <c r="U58" s="3" t="s">
        <v>500</v>
      </c>
      <c r="V58" s="5" t="s">
        <v>305</v>
      </c>
      <c r="W58" s="3" t="s">
        <v>327</v>
      </c>
      <c r="X58" s="11">
        <v>2309.96</v>
      </c>
      <c r="Y58" s="10">
        <v>9.51</v>
      </c>
      <c r="AA58" s="14">
        <f t="shared" si="0"/>
        <v>125.22000000000025</v>
      </c>
      <c r="AB58" t="str">
        <f t="shared" si="1"/>
        <v xml:space="preserve"> </v>
      </c>
      <c r="AF58" s="23">
        <f t="shared" si="2"/>
        <v>1.0191466671519835</v>
      </c>
      <c r="AI58" s="25">
        <f t="shared" si="3"/>
        <v>0.15406667092143989</v>
      </c>
      <c r="AJ58" s="41">
        <f t="shared" si="4"/>
        <v>6.4906964888590979</v>
      </c>
    </row>
    <row r="59" spans="1:36" x14ac:dyDescent="0.25">
      <c r="A59" s="3" t="s">
        <v>210</v>
      </c>
      <c r="B59" s="4" t="s">
        <v>464</v>
      </c>
      <c r="C59" s="3" t="s">
        <v>42</v>
      </c>
      <c r="D59" s="3" t="s">
        <v>55</v>
      </c>
      <c r="E59" s="10">
        <v>2141.36</v>
      </c>
      <c r="F59" s="3" t="s">
        <v>1065</v>
      </c>
      <c r="G59" s="3" t="s">
        <v>42</v>
      </c>
      <c r="H59" s="5" t="s">
        <v>46</v>
      </c>
      <c r="I59" s="3" t="s">
        <v>61</v>
      </c>
      <c r="J59" s="3" t="s">
        <v>86</v>
      </c>
      <c r="K59" s="3" t="s">
        <v>79</v>
      </c>
      <c r="L59" s="3" t="s">
        <v>47</v>
      </c>
      <c r="M59" s="3" t="s">
        <v>61</v>
      </c>
      <c r="N59" s="3" t="s">
        <v>31</v>
      </c>
      <c r="O59" s="5" t="s">
        <v>46</v>
      </c>
      <c r="P59" s="3" t="s">
        <v>61</v>
      </c>
      <c r="Q59" s="3" t="s">
        <v>46</v>
      </c>
      <c r="R59" s="3" t="s">
        <v>46</v>
      </c>
      <c r="S59" s="3" t="s">
        <v>49</v>
      </c>
      <c r="T59" s="3" t="s">
        <v>47</v>
      </c>
      <c r="U59" s="3" t="s">
        <v>31</v>
      </c>
      <c r="V59" s="5" t="s">
        <v>305</v>
      </c>
      <c r="W59" s="3" t="s">
        <v>39</v>
      </c>
      <c r="X59" s="11">
        <v>2309.96</v>
      </c>
      <c r="Y59" s="10">
        <v>12.81</v>
      </c>
      <c r="AA59" s="14">
        <f t="shared" si="0"/>
        <v>168.59999999999991</v>
      </c>
      <c r="AB59" t="str">
        <f t="shared" si="1"/>
        <v xml:space="preserve"> </v>
      </c>
      <c r="AF59" s="23">
        <f t="shared" si="2"/>
        <v>1.3569713602740381</v>
      </c>
      <c r="AI59" s="25">
        <f t="shared" si="3"/>
        <v>8.7395155366927213E-2</v>
      </c>
      <c r="AJ59" s="41">
        <f t="shared" si="4"/>
        <v>11.442281849623305</v>
      </c>
    </row>
    <row r="60" spans="1:36" x14ac:dyDescent="0.25">
      <c r="A60" s="3" t="s">
        <v>188</v>
      </c>
      <c r="B60" s="4" t="s">
        <v>2497</v>
      </c>
      <c r="C60" s="3" t="s">
        <v>42</v>
      </c>
      <c r="D60" s="3" t="s">
        <v>59</v>
      </c>
      <c r="E60" s="10">
        <v>2261.9899999999998</v>
      </c>
      <c r="F60" s="3" t="s">
        <v>301</v>
      </c>
      <c r="G60" s="3" t="s">
        <v>65</v>
      </c>
      <c r="H60" s="5" t="s">
        <v>46</v>
      </c>
      <c r="I60" s="3" t="s">
        <v>47</v>
      </c>
      <c r="J60" s="3" t="s">
        <v>48</v>
      </c>
      <c r="K60" s="3" t="s">
        <v>46</v>
      </c>
      <c r="L60" s="3" t="s">
        <v>49</v>
      </c>
      <c r="M60" s="3" t="s">
        <v>61</v>
      </c>
      <c r="N60" s="3" t="s">
        <v>31</v>
      </c>
      <c r="O60" s="5" t="s">
        <v>46</v>
      </c>
      <c r="P60" s="3" t="s">
        <v>61</v>
      </c>
      <c r="Q60" s="3" t="s">
        <v>46</v>
      </c>
      <c r="R60" s="3" t="s">
        <v>46</v>
      </c>
      <c r="S60" s="3" t="s">
        <v>47</v>
      </c>
      <c r="T60" s="3" t="s">
        <v>49</v>
      </c>
      <c r="U60" s="3" t="s">
        <v>31</v>
      </c>
      <c r="V60" s="5" t="s">
        <v>293</v>
      </c>
      <c r="W60" s="3" t="s">
        <v>39</v>
      </c>
      <c r="X60" s="11">
        <v>2290.2199999999998</v>
      </c>
      <c r="Y60" s="10">
        <v>2.15</v>
      </c>
      <c r="AA60" s="14">
        <f t="shared" si="0"/>
        <v>28.230000000000018</v>
      </c>
      <c r="AB60" t="str">
        <f t="shared" si="1"/>
        <v xml:space="preserve"> </v>
      </c>
      <c r="AF60" s="23">
        <f t="shared" si="2"/>
        <v>0.26383046185211217</v>
      </c>
      <c r="AI60" s="25">
        <f t="shared" si="3"/>
        <v>0.39595528039039418</v>
      </c>
      <c r="AJ60" s="41">
        <f t="shared" si="4"/>
        <v>2.5255377299528492</v>
      </c>
    </row>
    <row r="61" spans="1:36" x14ac:dyDescent="0.25">
      <c r="A61" s="3" t="s">
        <v>1279</v>
      </c>
      <c r="B61" s="4" t="s">
        <v>457</v>
      </c>
      <c r="C61" s="3" t="s">
        <v>58</v>
      </c>
      <c r="D61" s="3" t="s">
        <v>365</v>
      </c>
      <c r="E61" s="10">
        <v>2352.86</v>
      </c>
      <c r="F61" s="3" t="s">
        <v>194</v>
      </c>
      <c r="G61" s="3" t="s">
        <v>111</v>
      </c>
      <c r="H61" s="5" t="s">
        <v>46</v>
      </c>
      <c r="I61" s="3" t="s">
        <v>46</v>
      </c>
      <c r="J61" s="3" t="s">
        <v>40</v>
      </c>
      <c r="K61" s="3" t="s">
        <v>79</v>
      </c>
      <c r="L61" s="3" t="s">
        <v>49</v>
      </c>
      <c r="M61" s="3" t="s">
        <v>47</v>
      </c>
      <c r="N61" s="3" t="s">
        <v>31</v>
      </c>
      <c r="O61" s="5" t="s">
        <v>46</v>
      </c>
      <c r="P61" s="3" t="s">
        <v>46</v>
      </c>
      <c r="Q61" s="3" t="s">
        <v>46</v>
      </c>
      <c r="R61" s="3" t="s">
        <v>80</v>
      </c>
      <c r="S61" s="3" t="s">
        <v>72</v>
      </c>
      <c r="T61" s="3" t="s">
        <v>72</v>
      </c>
      <c r="U61" s="3" t="s">
        <v>31</v>
      </c>
      <c r="V61" s="5" t="s">
        <v>311</v>
      </c>
      <c r="W61" s="3" t="s">
        <v>39</v>
      </c>
      <c r="X61" s="11">
        <v>2280.35</v>
      </c>
      <c r="Y61" s="10">
        <v>-5.5</v>
      </c>
      <c r="AA61" s="14">
        <f t="shared" si="0"/>
        <v>-72.510000000000218</v>
      </c>
      <c r="AB61" t="str">
        <f t="shared" si="1"/>
        <v xml:space="preserve"> </v>
      </c>
      <c r="AF61" s="23">
        <f t="shared" si="2"/>
        <v>-0.52068912286702407</v>
      </c>
      <c r="AI61" s="25">
        <f t="shared" si="3"/>
        <v>0.69870832356981127</v>
      </c>
      <c r="AJ61" s="41">
        <f t="shared" si="4"/>
        <v>1.4312123761326356</v>
      </c>
    </row>
    <row r="62" spans="1:36" x14ac:dyDescent="0.25">
      <c r="A62" s="3" t="s">
        <v>1279</v>
      </c>
      <c r="B62" s="4" t="s">
        <v>1127</v>
      </c>
      <c r="C62" s="3" t="s">
        <v>58</v>
      </c>
      <c r="D62" s="3" t="s">
        <v>1103</v>
      </c>
      <c r="E62" s="10">
        <v>2337.71</v>
      </c>
      <c r="F62" s="3" t="s">
        <v>795</v>
      </c>
      <c r="G62" s="3" t="s">
        <v>111</v>
      </c>
      <c r="H62" s="5" t="s">
        <v>46</v>
      </c>
      <c r="I62" s="3" t="s">
        <v>46</v>
      </c>
      <c r="J62" s="3" t="s">
        <v>48</v>
      </c>
      <c r="K62" s="3" t="s">
        <v>46</v>
      </c>
      <c r="L62" s="3" t="s">
        <v>47</v>
      </c>
      <c r="M62" s="3" t="s">
        <v>46</v>
      </c>
      <c r="N62" s="3" t="s">
        <v>31</v>
      </c>
      <c r="O62" s="5" t="s">
        <v>46</v>
      </c>
      <c r="P62" s="3" t="s">
        <v>46</v>
      </c>
      <c r="Q62" s="3" t="s">
        <v>46</v>
      </c>
      <c r="R62" s="3" t="s">
        <v>80</v>
      </c>
      <c r="S62" s="3" t="s">
        <v>49</v>
      </c>
      <c r="T62" s="3" t="s">
        <v>47</v>
      </c>
      <c r="U62" s="3" t="s">
        <v>31</v>
      </c>
      <c r="V62" s="5" t="s">
        <v>311</v>
      </c>
      <c r="W62" s="3" t="s">
        <v>39</v>
      </c>
      <c r="X62" s="11">
        <v>2280.35</v>
      </c>
      <c r="Y62" s="10">
        <v>-4.3600000000000003</v>
      </c>
      <c r="AA62" s="14">
        <f t="shared" si="0"/>
        <v>-57.360000000000127</v>
      </c>
      <c r="AB62" t="str">
        <f t="shared" si="1"/>
        <v xml:space="preserve"> </v>
      </c>
      <c r="AF62" s="23">
        <f t="shared" si="2"/>
        <v>-0.4027074700131929</v>
      </c>
      <c r="AI62" s="25">
        <f t="shared" si="3"/>
        <v>0.65641828103659261</v>
      </c>
      <c r="AJ62" s="41">
        <f t="shared" si="4"/>
        <v>1.5234188761788219</v>
      </c>
    </row>
    <row r="63" spans="1:36" x14ac:dyDescent="0.25">
      <c r="A63" s="3" t="s">
        <v>1279</v>
      </c>
      <c r="B63" s="4" t="s">
        <v>2496</v>
      </c>
      <c r="C63" s="3" t="s">
        <v>42</v>
      </c>
      <c r="D63" s="3" t="s">
        <v>59</v>
      </c>
      <c r="E63" s="10">
        <v>2352.54</v>
      </c>
      <c r="F63" s="3" t="s">
        <v>838</v>
      </c>
      <c r="G63" s="3" t="s">
        <v>65</v>
      </c>
      <c r="H63" s="5" t="s">
        <v>46</v>
      </c>
      <c r="I63" s="3" t="s">
        <v>47</v>
      </c>
      <c r="J63" s="3" t="s">
        <v>48</v>
      </c>
      <c r="K63" s="3" t="s">
        <v>46</v>
      </c>
      <c r="L63" s="3" t="s">
        <v>49</v>
      </c>
      <c r="M63" s="3" t="s">
        <v>46</v>
      </c>
      <c r="N63" s="3" t="s">
        <v>31</v>
      </c>
      <c r="O63" s="5" t="s">
        <v>46</v>
      </c>
      <c r="P63" s="3" t="s">
        <v>46</v>
      </c>
      <c r="Q63" s="3" t="s">
        <v>46</v>
      </c>
      <c r="R63" s="3" t="s">
        <v>80</v>
      </c>
      <c r="S63" s="3" t="s">
        <v>47</v>
      </c>
      <c r="T63" s="3" t="s">
        <v>46</v>
      </c>
      <c r="U63" s="3" t="s">
        <v>31</v>
      </c>
      <c r="V63" s="5" t="s">
        <v>311</v>
      </c>
      <c r="W63" s="3" t="s">
        <v>39</v>
      </c>
      <c r="X63" s="11">
        <v>2280.35</v>
      </c>
      <c r="Y63" s="10">
        <v>-5.49</v>
      </c>
      <c r="AA63" s="14">
        <f t="shared" si="0"/>
        <v>-72.190000000000055</v>
      </c>
      <c r="AB63" t="str">
        <f t="shared" si="1"/>
        <v xml:space="preserve"> </v>
      </c>
      <c r="AF63" s="23">
        <f t="shared" si="2"/>
        <v>-0.51819710115657891</v>
      </c>
      <c r="AI63" s="25">
        <f t="shared" si="3"/>
        <v>0.69783962143696932</v>
      </c>
      <c r="AJ63" s="41">
        <f t="shared" si="4"/>
        <v>1.4329940136400274</v>
      </c>
    </row>
    <row r="64" spans="1:36" x14ac:dyDescent="0.25">
      <c r="A64" s="3" t="s">
        <v>38</v>
      </c>
      <c r="B64" s="4" t="s">
        <v>824</v>
      </c>
      <c r="C64" s="3" t="s">
        <v>42</v>
      </c>
      <c r="D64" s="3" t="s">
        <v>59</v>
      </c>
      <c r="E64" s="10">
        <v>2253</v>
      </c>
      <c r="F64" s="3" t="s">
        <v>602</v>
      </c>
      <c r="G64" s="3" t="s">
        <v>42</v>
      </c>
      <c r="H64" s="5" t="s">
        <v>46</v>
      </c>
      <c r="I64" s="3" t="s">
        <v>47</v>
      </c>
      <c r="J64" s="3" t="s">
        <v>80</v>
      </c>
      <c r="K64" s="3" t="s">
        <v>46</v>
      </c>
      <c r="L64" s="3" t="s">
        <v>80</v>
      </c>
      <c r="M64" s="3" t="s">
        <v>46</v>
      </c>
      <c r="N64" s="3" t="s">
        <v>31</v>
      </c>
      <c r="O64" s="5" t="s">
        <v>46</v>
      </c>
      <c r="P64" s="3" t="s">
        <v>61</v>
      </c>
      <c r="Q64" s="3" t="s">
        <v>46</v>
      </c>
      <c r="R64" s="3" t="s">
        <v>46</v>
      </c>
      <c r="S64" s="3" t="s">
        <v>47</v>
      </c>
      <c r="T64" s="3" t="s">
        <v>46</v>
      </c>
      <c r="U64" s="3" t="s">
        <v>31</v>
      </c>
      <c r="V64" s="5" t="s">
        <v>302</v>
      </c>
      <c r="W64" s="3" t="s">
        <v>39</v>
      </c>
      <c r="X64" s="11">
        <v>2270.48</v>
      </c>
      <c r="Y64" s="10">
        <v>1.33</v>
      </c>
      <c r="AA64" s="14">
        <f t="shared" si="0"/>
        <v>17.480000000000018</v>
      </c>
      <c r="AB64" t="str">
        <f t="shared" si="1"/>
        <v xml:space="preserve"> </v>
      </c>
      <c r="AF64" s="23">
        <f t="shared" si="2"/>
        <v>0.18011410751688595</v>
      </c>
      <c r="AI64" s="25">
        <f t="shared" si="3"/>
        <v>0.42853149376634181</v>
      </c>
      <c r="AJ64" s="41">
        <f t="shared" si="4"/>
        <v>2.3335507764226384</v>
      </c>
    </row>
    <row r="65" spans="1:36" x14ac:dyDescent="0.25">
      <c r="A65" s="3" t="s">
        <v>411</v>
      </c>
      <c r="B65" s="4" t="s">
        <v>1280</v>
      </c>
      <c r="C65" s="3" t="s">
        <v>63</v>
      </c>
      <c r="D65" s="3" t="s">
        <v>365</v>
      </c>
      <c r="E65" s="10">
        <v>1991.43</v>
      </c>
      <c r="F65" s="3" t="s">
        <v>1281</v>
      </c>
      <c r="G65" s="3" t="s">
        <v>42</v>
      </c>
      <c r="H65" s="5" t="s">
        <v>46</v>
      </c>
      <c r="I65" s="3" t="s">
        <v>61</v>
      </c>
      <c r="J65" s="3" t="s">
        <v>48</v>
      </c>
      <c r="K65" s="3" t="s">
        <v>80</v>
      </c>
      <c r="L65" s="3" t="s">
        <v>46</v>
      </c>
      <c r="M65" s="3" t="s">
        <v>80</v>
      </c>
      <c r="N65" s="3" t="s">
        <v>31</v>
      </c>
      <c r="O65" s="5" t="s">
        <v>46</v>
      </c>
      <c r="P65" s="3" t="s">
        <v>61</v>
      </c>
      <c r="Q65" s="3" t="s">
        <v>46</v>
      </c>
      <c r="R65" s="3" t="s">
        <v>80</v>
      </c>
      <c r="S65" s="3" t="s">
        <v>72</v>
      </c>
      <c r="T65" s="3" t="s">
        <v>46</v>
      </c>
      <c r="U65" s="3" t="s">
        <v>92</v>
      </c>
      <c r="V65" s="5" t="s">
        <v>1282</v>
      </c>
      <c r="W65" s="3" t="s">
        <v>94</v>
      </c>
      <c r="X65" s="11">
        <v>2265.54</v>
      </c>
      <c r="Y65" s="10">
        <v>20.83</v>
      </c>
      <c r="AA65" s="14">
        <f t="shared" si="0"/>
        <v>274.1099999999999</v>
      </c>
      <c r="AB65" t="str">
        <f t="shared" si="1"/>
        <v xml:space="preserve"> </v>
      </c>
      <c r="AF65" s="23">
        <f t="shared" si="2"/>
        <v>2.1786376436144779</v>
      </c>
      <c r="AI65" s="25">
        <f t="shared" si="3"/>
        <v>1.4679298707414135E-2</v>
      </c>
      <c r="AJ65" s="41">
        <f t="shared" si="4"/>
        <v>68.123145385339555</v>
      </c>
    </row>
    <row r="66" spans="1:36" x14ac:dyDescent="0.25">
      <c r="A66" s="3" t="s">
        <v>196</v>
      </c>
      <c r="B66" s="4" t="s">
        <v>109</v>
      </c>
      <c r="C66" s="3" t="s">
        <v>42</v>
      </c>
      <c r="D66" s="3" t="s">
        <v>59</v>
      </c>
      <c r="E66" s="10">
        <v>2251.02</v>
      </c>
      <c r="F66" s="3" t="s">
        <v>381</v>
      </c>
      <c r="G66" s="3" t="s">
        <v>111</v>
      </c>
      <c r="H66" s="5" t="s">
        <v>46</v>
      </c>
      <c r="I66" s="3" t="s">
        <v>46</v>
      </c>
      <c r="J66" s="3" t="s">
        <v>47</v>
      </c>
      <c r="K66" s="3" t="s">
        <v>79</v>
      </c>
      <c r="L66" s="3" t="s">
        <v>47</v>
      </c>
      <c r="M66" s="3" t="s">
        <v>86</v>
      </c>
      <c r="N66" s="3" t="s">
        <v>31</v>
      </c>
      <c r="O66" s="5" t="s">
        <v>46</v>
      </c>
      <c r="P66" s="3" t="s">
        <v>61</v>
      </c>
      <c r="Q66" s="3" t="s">
        <v>48</v>
      </c>
      <c r="R66" s="3" t="s">
        <v>46</v>
      </c>
      <c r="S66" s="3" t="s">
        <v>46</v>
      </c>
      <c r="T66" s="3" t="s">
        <v>47</v>
      </c>
      <c r="U66" s="3" t="s">
        <v>31</v>
      </c>
      <c r="V66" s="5" t="s">
        <v>1210</v>
      </c>
      <c r="W66" s="3" t="s">
        <v>39</v>
      </c>
      <c r="X66" s="11">
        <v>2240.86</v>
      </c>
      <c r="Y66" s="10">
        <v>-0.76</v>
      </c>
      <c r="AA66" s="14">
        <f t="shared" si="0"/>
        <v>-10.159999999999854</v>
      </c>
      <c r="AB66" t="str">
        <f t="shared" si="1"/>
        <v xml:space="preserve"> </v>
      </c>
      <c r="AF66" s="23">
        <f t="shared" si="2"/>
        <v>-3.513426772270882E-2</v>
      </c>
      <c r="AI66" s="25">
        <f t="shared" si="3"/>
        <v>0.51401366170973473</v>
      </c>
      <c r="AJ66" s="41">
        <f t="shared" si="4"/>
        <v>1.9454735826938068</v>
      </c>
    </row>
    <row r="67" spans="1:36" x14ac:dyDescent="0.25">
      <c r="A67" s="3" t="s">
        <v>194</v>
      </c>
      <c r="B67" s="4" t="s">
        <v>1116</v>
      </c>
      <c r="C67" s="3" t="s">
        <v>42</v>
      </c>
      <c r="D67" s="3" t="s">
        <v>1103</v>
      </c>
      <c r="E67" s="10">
        <v>2356.38</v>
      </c>
      <c r="F67" s="3" t="s">
        <v>411</v>
      </c>
      <c r="G67" s="3" t="s">
        <v>65</v>
      </c>
      <c r="H67" s="5" t="s">
        <v>46</v>
      </c>
      <c r="I67" s="3" t="s">
        <v>46</v>
      </c>
      <c r="J67" s="3" t="s">
        <v>86</v>
      </c>
      <c r="K67" s="3" t="s">
        <v>46</v>
      </c>
      <c r="L67" s="3" t="s">
        <v>80</v>
      </c>
      <c r="M67" s="3" t="s">
        <v>61</v>
      </c>
      <c r="N67" s="3" t="s">
        <v>125</v>
      </c>
      <c r="O67" s="5" t="s">
        <v>46</v>
      </c>
      <c r="P67" s="3" t="s">
        <v>46</v>
      </c>
      <c r="Q67" s="3" t="s">
        <v>47</v>
      </c>
      <c r="R67" s="3" t="s">
        <v>46</v>
      </c>
      <c r="S67" s="3" t="s">
        <v>80</v>
      </c>
      <c r="T67" s="3" t="s">
        <v>47</v>
      </c>
      <c r="U67" s="3" t="s">
        <v>31</v>
      </c>
      <c r="V67" s="5" t="s">
        <v>96</v>
      </c>
      <c r="W67" s="3" t="s">
        <v>127</v>
      </c>
      <c r="X67" s="11">
        <v>2230.9899999999998</v>
      </c>
      <c r="Y67" s="10">
        <v>-9.52</v>
      </c>
      <c r="AA67" s="14">
        <f t="shared" si="0"/>
        <v>-125.39000000000033</v>
      </c>
      <c r="AB67" t="str">
        <f t="shared" si="1"/>
        <v xml:space="preserve"> </v>
      </c>
      <c r="AF67" s="23">
        <f t="shared" si="2"/>
        <v>-0.93249571051788693</v>
      </c>
      <c r="AI67" s="25">
        <f t="shared" si="3"/>
        <v>0.82445979877633757</v>
      </c>
      <c r="AJ67" s="41">
        <f t="shared" si="4"/>
        <v>1.2129154162327853</v>
      </c>
    </row>
    <row r="68" spans="1:36" x14ac:dyDescent="0.25">
      <c r="A68" s="3" t="s">
        <v>1283</v>
      </c>
      <c r="B68" s="4" t="s">
        <v>1284</v>
      </c>
      <c r="C68" s="3" t="s">
        <v>42</v>
      </c>
      <c r="D68" s="3" t="s">
        <v>186</v>
      </c>
      <c r="E68" s="10">
        <v>2016.72</v>
      </c>
      <c r="F68" s="3" t="s">
        <v>106</v>
      </c>
      <c r="G68" s="3" t="s">
        <v>42</v>
      </c>
      <c r="H68" s="5" t="s">
        <v>46</v>
      </c>
      <c r="I68" s="3" t="s">
        <v>46</v>
      </c>
      <c r="J68" s="3" t="s">
        <v>48</v>
      </c>
      <c r="K68" s="3" t="s">
        <v>79</v>
      </c>
      <c r="L68" s="3" t="s">
        <v>80</v>
      </c>
      <c r="M68" s="3" t="s">
        <v>46</v>
      </c>
      <c r="N68" s="3" t="s">
        <v>31</v>
      </c>
      <c r="O68" s="5" t="s">
        <v>46</v>
      </c>
      <c r="P68" s="3" t="s">
        <v>61</v>
      </c>
      <c r="Q68" s="3" t="s">
        <v>46</v>
      </c>
      <c r="R68" s="3" t="s">
        <v>49</v>
      </c>
      <c r="S68" s="3" t="s">
        <v>80</v>
      </c>
      <c r="T68" s="3" t="s">
        <v>47</v>
      </c>
      <c r="U68" s="3" t="s">
        <v>31</v>
      </c>
      <c r="V68" s="5" t="s">
        <v>96</v>
      </c>
      <c r="W68" s="3" t="s">
        <v>39</v>
      </c>
      <c r="X68" s="11">
        <v>2230.9899999999998</v>
      </c>
      <c r="Y68" s="10">
        <v>16.28</v>
      </c>
      <c r="AA68" s="14">
        <f t="shared" si="0"/>
        <v>214.26999999999975</v>
      </c>
      <c r="AB68" t="str">
        <f t="shared" si="1"/>
        <v xml:space="preserve"> </v>
      </c>
      <c r="AF68" s="23">
        <f t="shared" si="2"/>
        <v>1.7126295837614587</v>
      </c>
      <c r="AI68" s="25">
        <f t="shared" si="3"/>
        <v>4.3390353574688678E-2</v>
      </c>
      <c r="AJ68" s="41">
        <f t="shared" si="4"/>
        <v>23.046597172311124</v>
      </c>
    </row>
    <row r="69" spans="1:36" x14ac:dyDescent="0.25">
      <c r="A69" s="3" t="s">
        <v>1283</v>
      </c>
      <c r="B69" s="4" t="s">
        <v>1285</v>
      </c>
      <c r="C69" s="3" t="s">
        <v>42</v>
      </c>
      <c r="D69" s="3" t="s">
        <v>1260</v>
      </c>
      <c r="E69" s="10">
        <v>2071.42</v>
      </c>
      <c r="F69" s="3" t="s">
        <v>358</v>
      </c>
      <c r="G69" s="3" t="s">
        <v>42</v>
      </c>
      <c r="H69" s="5" t="s">
        <v>46</v>
      </c>
      <c r="I69" s="3" t="s">
        <v>46</v>
      </c>
      <c r="J69" s="3" t="s">
        <v>47</v>
      </c>
      <c r="K69" s="3" t="s">
        <v>79</v>
      </c>
      <c r="L69" s="3" t="s">
        <v>47</v>
      </c>
      <c r="M69" s="3" t="s">
        <v>46</v>
      </c>
      <c r="N69" s="3" t="s">
        <v>31</v>
      </c>
      <c r="O69" s="5" t="s">
        <v>46</v>
      </c>
      <c r="P69" s="3" t="s">
        <v>46</v>
      </c>
      <c r="Q69" s="3" t="s">
        <v>40</v>
      </c>
      <c r="R69" s="3" t="s">
        <v>46</v>
      </c>
      <c r="S69" s="3" t="s">
        <v>49</v>
      </c>
      <c r="T69" s="3" t="s">
        <v>80</v>
      </c>
      <c r="U69" s="3" t="s">
        <v>31</v>
      </c>
      <c r="V69" s="5" t="s">
        <v>96</v>
      </c>
      <c r="W69" s="3" t="s">
        <v>39</v>
      </c>
      <c r="X69" s="11">
        <v>2230.9899999999998</v>
      </c>
      <c r="Y69" s="10">
        <v>12.12</v>
      </c>
      <c r="AA69" s="14">
        <f t="shared" si="0"/>
        <v>159.56999999999971</v>
      </c>
      <c r="AB69" t="str">
        <f t="shared" si="1"/>
        <v xml:space="preserve"> </v>
      </c>
      <c r="AF69" s="23">
        <f t="shared" si="2"/>
        <v>1.2866496226324464</v>
      </c>
      <c r="AI69" s="25">
        <f t="shared" si="3"/>
        <v>9.9108219715325241E-2</v>
      </c>
      <c r="AJ69" s="41">
        <f t="shared" si="4"/>
        <v>10.089980456438051</v>
      </c>
    </row>
    <row r="70" spans="1:36" x14ac:dyDescent="0.25">
      <c r="A70" s="3" t="s">
        <v>472</v>
      </c>
      <c r="B70" s="4" t="s">
        <v>415</v>
      </c>
      <c r="C70" s="3" t="s">
        <v>42</v>
      </c>
      <c r="D70" s="3" t="s">
        <v>193</v>
      </c>
      <c r="E70" s="10">
        <v>2274.66</v>
      </c>
      <c r="F70" s="3" t="s">
        <v>235</v>
      </c>
      <c r="G70" s="3" t="s">
        <v>111</v>
      </c>
      <c r="H70" s="5" t="s">
        <v>46</v>
      </c>
      <c r="I70" s="3" t="s">
        <v>46</v>
      </c>
      <c r="J70" s="3" t="s">
        <v>46</v>
      </c>
      <c r="K70" s="3" t="s">
        <v>46</v>
      </c>
      <c r="L70" s="3" t="s">
        <v>80</v>
      </c>
      <c r="M70" s="3" t="s">
        <v>86</v>
      </c>
      <c r="N70" s="3" t="s">
        <v>31</v>
      </c>
      <c r="O70" s="5" t="s">
        <v>46</v>
      </c>
      <c r="P70" s="3" t="s">
        <v>46</v>
      </c>
      <c r="Q70" s="3" t="s">
        <v>47</v>
      </c>
      <c r="R70" s="3" t="s">
        <v>47</v>
      </c>
      <c r="S70" s="3" t="s">
        <v>72</v>
      </c>
      <c r="T70" s="3" t="s">
        <v>80</v>
      </c>
      <c r="U70" s="3" t="s">
        <v>31</v>
      </c>
      <c r="V70" s="5" t="s">
        <v>1211</v>
      </c>
      <c r="W70" s="3" t="s">
        <v>39</v>
      </c>
      <c r="X70" s="11">
        <v>2226.06</v>
      </c>
      <c r="Y70" s="10">
        <v>-3.69</v>
      </c>
      <c r="AA70" s="14">
        <f t="shared" ref="AA70:AA133" si="5">IF(E70&lt;&gt;"",X70-E70,X70-X70)</f>
        <v>-48.599999999999909</v>
      </c>
      <c r="AB70" t="str">
        <f t="shared" ref="AB70:AB133" si="6">IF(AA70&gt;300,B70," ")</f>
        <v xml:space="preserve"> </v>
      </c>
      <c r="AF70" s="23">
        <f t="shared" ref="AF70:AF133" si="7">(AA70-$AG$5)/$AH$5</f>
        <v>-0.33448837568978818</v>
      </c>
      <c r="AI70" s="25">
        <f t="shared" ref="AI70:AI133" si="8">1-_xlfn.NORM.S.DIST(AF70,TRUE)</f>
        <v>0.63099446943211335</v>
      </c>
      <c r="AJ70" s="41">
        <f t="shared" ref="AJ70:AJ133" si="9">1/AI70</f>
        <v>1.5847999442847522</v>
      </c>
    </row>
    <row r="71" spans="1:36" x14ac:dyDescent="0.25">
      <c r="A71" s="3" t="s">
        <v>476</v>
      </c>
      <c r="B71" s="4" t="s">
        <v>1286</v>
      </c>
      <c r="C71" s="3" t="s">
        <v>63</v>
      </c>
      <c r="D71" s="3" t="s">
        <v>1103</v>
      </c>
      <c r="E71" s="10">
        <v>2103.44</v>
      </c>
      <c r="F71" s="3" t="s">
        <v>299</v>
      </c>
      <c r="G71" s="3" t="s">
        <v>42</v>
      </c>
      <c r="H71" s="5" t="s">
        <v>46</v>
      </c>
      <c r="I71" s="3" t="s">
        <v>46</v>
      </c>
      <c r="J71" s="3" t="s">
        <v>48</v>
      </c>
      <c r="K71" s="3" t="s">
        <v>79</v>
      </c>
      <c r="L71" s="3" t="s">
        <v>46</v>
      </c>
      <c r="M71" s="3" t="s">
        <v>80</v>
      </c>
      <c r="N71" s="3" t="s">
        <v>38</v>
      </c>
      <c r="O71" s="5" t="s">
        <v>46</v>
      </c>
      <c r="P71" s="3" t="s">
        <v>46</v>
      </c>
      <c r="Q71" s="3" t="s">
        <v>48</v>
      </c>
      <c r="R71" s="3" t="s">
        <v>80</v>
      </c>
      <c r="S71" s="3" t="s">
        <v>72</v>
      </c>
      <c r="T71" s="3" t="s">
        <v>80</v>
      </c>
      <c r="U71" s="3" t="s">
        <v>38</v>
      </c>
      <c r="V71" s="5" t="s">
        <v>1130</v>
      </c>
      <c r="W71" s="3" t="s">
        <v>31</v>
      </c>
      <c r="X71" s="11">
        <v>2216.19</v>
      </c>
      <c r="Y71" s="10">
        <v>8.56</v>
      </c>
      <c r="AA71" s="14">
        <f t="shared" si="5"/>
        <v>112.75</v>
      </c>
      <c r="AB71" t="str">
        <f t="shared" si="6"/>
        <v xml:space="preserve"> </v>
      </c>
      <c r="AF71" s="23">
        <f t="shared" si="7"/>
        <v>0.92203569612311909</v>
      </c>
      <c r="AI71" s="25">
        <f t="shared" si="8"/>
        <v>0.17825497824140646</v>
      </c>
      <c r="AJ71" s="41">
        <f t="shared" si="9"/>
        <v>5.6099414998986674</v>
      </c>
    </row>
    <row r="72" spans="1:36" x14ac:dyDescent="0.25">
      <c r="A72" s="3" t="s">
        <v>71</v>
      </c>
      <c r="B72" s="4" t="s">
        <v>1287</v>
      </c>
      <c r="C72" s="3" t="s">
        <v>63</v>
      </c>
      <c r="D72" s="3" t="s">
        <v>90</v>
      </c>
      <c r="E72" s="10">
        <v>2033.97</v>
      </c>
      <c r="F72" s="3" t="s">
        <v>312</v>
      </c>
      <c r="G72" s="3" t="s">
        <v>42</v>
      </c>
      <c r="H72" s="5" t="s">
        <v>46</v>
      </c>
      <c r="I72" s="3" t="s">
        <v>46</v>
      </c>
      <c r="J72" s="3" t="s">
        <v>46</v>
      </c>
      <c r="K72" s="3" t="s">
        <v>80</v>
      </c>
      <c r="L72" s="3" t="s">
        <v>47</v>
      </c>
      <c r="M72" s="3" t="s">
        <v>46</v>
      </c>
      <c r="N72" s="3" t="s">
        <v>31</v>
      </c>
      <c r="O72" s="5" t="s">
        <v>46</v>
      </c>
      <c r="P72" s="3" t="s">
        <v>61</v>
      </c>
      <c r="Q72" s="3" t="s">
        <v>48</v>
      </c>
      <c r="R72" s="3" t="s">
        <v>46</v>
      </c>
      <c r="S72" s="3" t="s">
        <v>80</v>
      </c>
      <c r="T72" s="3" t="s">
        <v>80</v>
      </c>
      <c r="U72" s="3" t="s">
        <v>31</v>
      </c>
      <c r="V72" s="5" t="s">
        <v>315</v>
      </c>
      <c r="W72" s="3" t="s">
        <v>39</v>
      </c>
      <c r="X72" s="11">
        <v>2211.25</v>
      </c>
      <c r="Y72" s="10">
        <v>13.47</v>
      </c>
      <c r="AA72" s="14">
        <f t="shared" si="5"/>
        <v>177.27999999999997</v>
      </c>
      <c r="AB72" t="str">
        <f t="shared" si="6"/>
        <v xml:space="preserve"> </v>
      </c>
      <c r="AF72" s="23">
        <f t="shared" si="7"/>
        <v>1.4245674491698306</v>
      </c>
      <c r="AI72" s="25">
        <f t="shared" si="8"/>
        <v>7.7141137465032594E-2</v>
      </c>
      <c r="AJ72" s="41">
        <f t="shared" si="9"/>
        <v>12.963251941330153</v>
      </c>
    </row>
    <row r="73" spans="1:36" x14ac:dyDescent="0.25">
      <c r="A73" s="3" t="s">
        <v>443</v>
      </c>
      <c r="B73" s="4" t="s">
        <v>428</v>
      </c>
      <c r="C73" s="3" t="s">
        <v>42</v>
      </c>
      <c r="D73" s="3" t="s">
        <v>377</v>
      </c>
      <c r="E73" s="10">
        <v>2179.96</v>
      </c>
      <c r="F73" s="3" t="s">
        <v>230</v>
      </c>
      <c r="G73" s="3" t="s">
        <v>111</v>
      </c>
      <c r="H73" s="5" t="s">
        <v>46</v>
      </c>
      <c r="I73" s="3" t="s">
        <v>46</v>
      </c>
      <c r="J73" s="3" t="s">
        <v>47</v>
      </c>
      <c r="K73" s="3" t="s">
        <v>46</v>
      </c>
      <c r="L73" s="3" t="s">
        <v>46</v>
      </c>
      <c r="M73" s="3" t="s">
        <v>61</v>
      </c>
      <c r="N73" s="3" t="s">
        <v>362</v>
      </c>
      <c r="O73" s="5" t="s">
        <v>46</v>
      </c>
      <c r="P73" s="3" t="s">
        <v>61</v>
      </c>
      <c r="Q73" s="3" t="s">
        <v>80</v>
      </c>
      <c r="R73" s="3" t="s">
        <v>49</v>
      </c>
      <c r="S73" s="3" t="s">
        <v>80</v>
      </c>
      <c r="T73" s="3" t="s">
        <v>47</v>
      </c>
      <c r="U73" s="3" t="s">
        <v>31</v>
      </c>
      <c r="V73" s="5" t="s">
        <v>231</v>
      </c>
      <c r="W73" s="3" t="s">
        <v>327</v>
      </c>
      <c r="X73" s="11">
        <v>2201.38</v>
      </c>
      <c r="Y73" s="10">
        <v>1.64</v>
      </c>
      <c r="AA73" s="14">
        <f t="shared" si="5"/>
        <v>21.420000000000073</v>
      </c>
      <c r="AB73" t="str">
        <f t="shared" si="6"/>
        <v xml:space="preserve"> </v>
      </c>
      <c r="AF73" s="23">
        <f t="shared" si="7"/>
        <v>0.21079712482672744</v>
      </c>
      <c r="AI73" s="25">
        <f t="shared" si="8"/>
        <v>0.41652279109609858</v>
      </c>
      <c r="AJ73" s="41">
        <f t="shared" si="9"/>
        <v>2.4008290095446032</v>
      </c>
    </row>
    <row r="74" spans="1:36" x14ac:dyDescent="0.25">
      <c r="A74" s="3" t="s">
        <v>795</v>
      </c>
      <c r="B74" s="4" t="s">
        <v>89</v>
      </c>
      <c r="C74" s="3" t="s">
        <v>58</v>
      </c>
      <c r="D74" s="3" t="s">
        <v>90</v>
      </c>
      <c r="E74" s="10">
        <v>2239.4</v>
      </c>
      <c r="F74" s="3" t="s">
        <v>418</v>
      </c>
      <c r="G74" s="3" t="s">
        <v>65</v>
      </c>
      <c r="H74" s="5" t="s">
        <v>46</v>
      </c>
      <c r="I74" s="3" t="s">
        <v>46</v>
      </c>
      <c r="J74" s="3" t="s">
        <v>48</v>
      </c>
      <c r="K74" s="3" t="s">
        <v>46</v>
      </c>
      <c r="L74" s="3" t="s">
        <v>46</v>
      </c>
      <c r="M74" s="3" t="s">
        <v>86</v>
      </c>
      <c r="N74" s="3" t="s">
        <v>31</v>
      </c>
      <c r="O74" s="5" t="s">
        <v>46</v>
      </c>
      <c r="P74" s="3" t="s">
        <v>86</v>
      </c>
      <c r="Q74" s="3" t="s">
        <v>47</v>
      </c>
      <c r="R74" s="3" t="s">
        <v>49</v>
      </c>
      <c r="S74" s="3" t="s">
        <v>80</v>
      </c>
      <c r="T74" s="3" t="s">
        <v>47</v>
      </c>
      <c r="U74" s="3" t="s">
        <v>31</v>
      </c>
      <c r="V74" s="5" t="s">
        <v>231</v>
      </c>
      <c r="W74" s="3" t="s">
        <v>39</v>
      </c>
      <c r="X74" s="11">
        <v>2201.38</v>
      </c>
      <c r="Y74" s="10">
        <v>-2.9</v>
      </c>
      <c r="AA74" s="14">
        <f t="shared" si="5"/>
        <v>-38.019999999999982</v>
      </c>
      <c r="AB74" t="str">
        <f t="shared" si="6"/>
        <v xml:space="preserve"> </v>
      </c>
      <c r="AF74" s="23">
        <f t="shared" si="7"/>
        <v>-0.25209590788823583</v>
      </c>
      <c r="AI74" s="25">
        <f t="shared" si="8"/>
        <v>0.59951653356212553</v>
      </c>
      <c r="AJ74" s="41">
        <f t="shared" si="9"/>
        <v>1.6680107119954415</v>
      </c>
    </row>
    <row r="75" spans="1:36" x14ac:dyDescent="0.25">
      <c r="A75" s="3" t="s">
        <v>856</v>
      </c>
      <c r="B75" s="4" t="s">
        <v>123</v>
      </c>
      <c r="C75" s="3" t="s">
        <v>58</v>
      </c>
      <c r="D75" s="3" t="s">
        <v>115</v>
      </c>
      <c r="E75" s="10">
        <v>2209.87</v>
      </c>
      <c r="F75" s="3" t="s">
        <v>805</v>
      </c>
      <c r="G75" s="3" t="s">
        <v>65</v>
      </c>
      <c r="H75" s="5" t="s">
        <v>46</v>
      </c>
      <c r="I75" s="3" t="s">
        <v>61</v>
      </c>
      <c r="J75" s="3" t="s">
        <v>48</v>
      </c>
      <c r="K75" s="3" t="s">
        <v>79</v>
      </c>
      <c r="L75" s="3" t="s">
        <v>47</v>
      </c>
      <c r="M75" s="3" t="s">
        <v>46</v>
      </c>
      <c r="N75" s="3" t="s">
        <v>31</v>
      </c>
      <c r="O75" s="5" t="s">
        <v>46</v>
      </c>
      <c r="P75" s="3" t="s">
        <v>46</v>
      </c>
      <c r="Q75" s="3" t="s">
        <v>48</v>
      </c>
      <c r="R75" s="3" t="s">
        <v>49</v>
      </c>
      <c r="S75" s="3" t="s">
        <v>117</v>
      </c>
      <c r="T75" s="3" t="s">
        <v>80</v>
      </c>
      <c r="U75" s="3" t="s">
        <v>31</v>
      </c>
      <c r="V75" s="5" t="s">
        <v>1288</v>
      </c>
      <c r="W75" s="3" t="s">
        <v>39</v>
      </c>
      <c r="X75" s="11">
        <v>2196.4499999999998</v>
      </c>
      <c r="Y75" s="10">
        <v>-1.02</v>
      </c>
      <c r="AA75" s="14">
        <f t="shared" si="5"/>
        <v>-13.420000000000073</v>
      </c>
      <c r="AB75" t="str">
        <f t="shared" si="6"/>
        <v xml:space="preserve"> </v>
      </c>
      <c r="AF75" s="23">
        <f t="shared" si="7"/>
        <v>-6.052173889785821E-2</v>
      </c>
      <c r="AI75" s="25">
        <f t="shared" si="8"/>
        <v>0.52412994877667973</v>
      </c>
      <c r="AJ75" s="41">
        <f t="shared" si="9"/>
        <v>1.9079237932005257</v>
      </c>
    </row>
    <row r="76" spans="1:36" x14ac:dyDescent="0.25">
      <c r="A76" s="3" t="s">
        <v>489</v>
      </c>
      <c r="B76" s="4" t="s">
        <v>933</v>
      </c>
      <c r="C76" s="3" t="s">
        <v>42</v>
      </c>
      <c r="D76" s="3" t="s">
        <v>934</v>
      </c>
      <c r="E76" s="10">
        <v>2036.98</v>
      </c>
      <c r="F76" s="3" t="s">
        <v>499</v>
      </c>
      <c r="G76" s="3" t="s">
        <v>42</v>
      </c>
      <c r="H76" s="5" t="s">
        <v>46</v>
      </c>
      <c r="I76" s="3" t="s">
        <v>86</v>
      </c>
      <c r="J76" s="3" t="s">
        <v>40</v>
      </c>
      <c r="K76" s="3" t="s">
        <v>79</v>
      </c>
      <c r="L76" s="3" t="s">
        <v>46</v>
      </c>
      <c r="M76" s="3" t="s">
        <v>80</v>
      </c>
      <c r="N76" s="3" t="s">
        <v>31</v>
      </c>
      <c r="O76" s="5" t="s">
        <v>46</v>
      </c>
      <c r="P76" s="3" t="s">
        <v>40</v>
      </c>
      <c r="Q76" s="3" t="s">
        <v>46</v>
      </c>
      <c r="R76" s="3" t="s">
        <v>46</v>
      </c>
      <c r="S76" s="3" t="s">
        <v>117</v>
      </c>
      <c r="T76" s="3" t="s">
        <v>80</v>
      </c>
      <c r="U76" s="3" t="s">
        <v>125</v>
      </c>
      <c r="V76" s="5" t="s">
        <v>835</v>
      </c>
      <c r="W76" s="3" t="s">
        <v>127</v>
      </c>
      <c r="X76" s="11">
        <v>2186.58</v>
      </c>
      <c r="Y76" s="10">
        <v>11.37</v>
      </c>
      <c r="AA76" s="14">
        <f t="shared" si="5"/>
        <v>149.59999999999991</v>
      </c>
      <c r="AB76" t="str">
        <f t="shared" si="6"/>
        <v xml:space="preserve"> </v>
      </c>
      <c r="AF76" s="23">
        <f t="shared" si="7"/>
        <v>1.209007571216429</v>
      </c>
      <c r="AI76" s="25">
        <f t="shared" si="8"/>
        <v>0.11332996832281039</v>
      </c>
      <c r="AJ76" s="41">
        <f t="shared" si="9"/>
        <v>8.8237914013316274</v>
      </c>
    </row>
    <row r="77" spans="1:36" x14ac:dyDescent="0.25">
      <c r="A77" s="3" t="s">
        <v>493</v>
      </c>
      <c r="B77" s="4" t="s">
        <v>1290</v>
      </c>
      <c r="C77" s="3" t="s">
        <v>278</v>
      </c>
      <c r="D77" s="3" t="s">
        <v>1103</v>
      </c>
      <c r="E77" s="10">
        <v>1901.71</v>
      </c>
      <c r="F77" s="3" t="s">
        <v>1291</v>
      </c>
      <c r="G77" s="3" t="s">
        <v>42</v>
      </c>
      <c r="H77" s="5" t="s">
        <v>46</v>
      </c>
      <c r="I77" s="3" t="s">
        <v>46</v>
      </c>
      <c r="J77" s="3" t="s">
        <v>47</v>
      </c>
      <c r="K77" s="3" t="s">
        <v>79</v>
      </c>
      <c r="L77" s="3" t="s">
        <v>46</v>
      </c>
      <c r="M77" s="3" t="s">
        <v>46</v>
      </c>
      <c r="N77" s="3" t="s">
        <v>31</v>
      </c>
      <c r="O77" s="5" t="s">
        <v>46</v>
      </c>
      <c r="P77" s="3" t="s">
        <v>61</v>
      </c>
      <c r="Q77" s="3" t="s">
        <v>48</v>
      </c>
      <c r="R77" s="3" t="s">
        <v>80</v>
      </c>
      <c r="S77" s="3" t="s">
        <v>47</v>
      </c>
      <c r="T77" s="3" t="s">
        <v>80</v>
      </c>
      <c r="U77" s="3" t="s">
        <v>121</v>
      </c>
      <c r="V77" s="5" t="s">
        <v>419</v>
      </c>
      <c r="W77" s="3" t="s">
        <v>429</v>
      </c>
      <c r="X77" s="11">
        <v>2181.64</v>
      </c>
      <c r="Y77" s="10">
        <v>21.27</v>
      </c>
      <c r="AA77" s="14">
        <f t="shared" si="5"/>
        <v>279.92999999999984</v>
      </c>
      <c r="AB77" t="str">
        <f t="shared" si="6"/>
        <v xml:space="preserve"> </v>
      </c>
      <c r="AF77" s="23">
        <f t="shared" si="7"/>
        <v>2.2239612884731765</v>
      </c>
      <c r="AI77" s="25">
        <f t="shared" si="8"/>
        <v>1.3075524450449572E-2</v>
      </c>
      <c r="AJ77" s="41">
        <f t="shared" si="9"/>
        <v>76.478767929313719</v>
      </c>
    </row>
    <row r="78" spans="1:36" x14ac:dyDescent="0.25">
      <c r="A78" s="3" t="s">
        <v>1292</v>
      </c>
      <c r="B78" s="4" t="s">
        <v>1293</v>
      </c>
      <c r="C78" s="3" t="s">
        <v>42</v>
      </c>
      <c r="D78" s="3" t="s">
        <v>1260</v>
      </c>
      <c r="E78" s="10">
        <v>2060.7800000000002</v>
      </c>
      <c r="F78" s="3" t="s">
        <v>244</v>
      </c>
      <c r="G78" s="3" t="s">
        <v>42</v>
      </c>
      <c r="H78" s="5" t="s">
        <v>46</v>
      </c>
      <c r="I78" s="3" t="s">
        <v>46</v>
      </c>
      <c r="J78" s="3" t="s">
        <v>86</v>
      </c>
      <c r="K78" s="3" t="s">
        <v>79</v>
      </c>
      <c r="L78" s="3" t="s">
        <v>80</v>
      </c>
      <c r="M78" s="3" t="s">
        <v>46</v>
      </c>
      <c r="N78" s="3" t="s">
        <v>31</v>
      </c>
      <c r="O78" s="5" t="s">
        <v>46</v>
      </c>
      <c r="P78" s="3" t="s">
        <v>61</v>
      </c>
      <c r="Q78" s="3" t="s">
        <v>80</v>
      </c>
      <c r="R78" s="3" t="s">
        <v>80</v>
      </c>
      <c r="S78" s="3" t="s">
        <v>80</v>
      </c>
      <c r="T78" s="3" t="s">
        <v>72</v>
      </c>
      <c r="U78" s="3" t="s">
        <v>31</v>
      </c>
      <c r="V78" s="5" t="s">
        <v>841</v>
      </c>
      <c r="W78" s="3" t="s">
        <v>39</v>
      </c>
      <c r="X78" s="11">
        <v>2176.71</v>
      </c>
      <c r="Y78" s="10">
        <v>8.81</v>
      </c>
      <c r="AA78" s="14">
        <f t="shared" si="5"/>
        <v>115.92999999999984</v>
      </c>
      <c r="AB78" t="str">
        <f t="shared" si="6"/>
        <v xml:space="preserve"> </v>
      </c>
      <c r="AF78" s="23">
        <f t="shared" si="7"/>
        <v>0.94680016187065452</v>
      </c>
      <c r="AI78" s="25">
        <f t="shared" si="8"/>
        <v>0.17187030964523886</v>
      </c>
      <c r="AJ78" s="41">
        <f t="shared" si="9"/>
        <v>5.8183405968379365</v>
      </c>
    </row>
    <row r="79" spans="1:36" x14ac:dyDescent="0.25">
      <c r="A79" s="3" t="s">
        <v>1292</v>
      </c>
      <c r="B79" s="4" t="s">
        <v>632</v>
      </c>
      <c r="C79" s="3" t="s">
        <v>58</v>
      </c>
      <c r="D79" s="3" t="s">
        <v>422</v>
      </c>
      <c r="E79" s="10">
        <v>2018.23</v>
      </c>
      <c r="F79" s="3" t="s">
        <v>1294</v>
      </c>
      <c r="G79" s="3" t="s">
        <v>42</v>
      </c>
      <c r="H79" s="5" t="s">
        <v>46</v>
      </c>
      <c r="I79" s="3" t="s">
        <v>61</v>
      </c>
      <c r="J79" s="3" t="s">
        <v>47</v>
      </c>
      <c r="K79" s="3" t="s">
        <v>48</v>
      </c>
      <c r="L79" s="3" t="s">
        <v>46</v>
      </c>
      <c r="M79" s="3" t="s">
        <v>86</v>
      </c>
      <c r="N79" s="3" t="s">
        <v>31</v>
      </c>
      <c r="O79" s="5" t="s">
        <v>46</v>
      </c>
      <c r="P79" s="3" t="s">
        <v>61</v>
      </c>
      <c r="Q79" s="3" t="s">
        <v>47</v>
      </c>
      <c r="R79" s="3" t="s">
        <v>49</v>
      </c>
      <c r="S79" s="3" t="s">
        <v>80</v>
      </c>
      <c r="T79" s="3" t="s">
        <v>72</v>
      </c>
      <c r="U79" s="3" t="s">
        <v>31</v>
      </c>
      <c r="V79" s="5" t="s">
        <v>841</v>
      </c>
      <c r="W79" s="3" t="s">
        <v>39</v>
      </c>
      <c r="X79" s="11">
        <v>2176.71</v>
      </c>
      <c r="Y79" s="10">
        <v>12.05</v>
      </c>
      <c r="AA79" s="14">
        <f t="shared" si="5"/>
        <v>158.48000000000002</v>
      </c>
      <c r="AB79" t="str">
        <f t="shared" si="6"/>
        <v xml:space="preserve"> </v>
      </c>
      <c r="AF79" s="23">
        <f t="shared" si="7"/>
        <v>1.2781611736812493</v>
      </c>
      <c r="AI79" s="25">
        <f t="shared" si="8"/>
        <v>0.10059630149101051</v>
      </c>
      <c r="AJ79" s="41">
        <f t="shared" si="9"/>
        <v>9.9407233186337578</v>
      </c>
    </row>
    <row r="80" spans="1:36" x14ac:dyDescent="0.25">
      <c r="A80" s="3" t="s">
        <v>1292</v>
      </c>
      <c r="B80" s="4" t="s">
        <v>864</v>
      </c>
      <c r="C80" s="3" t="s">
        <v>151</v>
      </c>
      <c r="D80" s="3" t="s">
        <v>515</v>
      </c>
      <c r="E80" s="10">
        <v>2089.2199999999998</v>
      </c>
      <c r="F80" s="3" t="s">
        <v>145</v>
      </c>
      <c r="G80" s="3" t="s">
        <v>42</v>
      </c>
      <c r="H80" s="5" t="s">
        <v>46</v>
      </c>
      <c r="I80" s="3" t="s">
        <v>46</v>
      </c>
      <c r="J80" s="3" t="s">
        <v>48</v>
      </c>
      <c r="K80" s="3" t="s">
        <v>79</v>
      </c>
      <c r="L80" s="3" t="s">
        <v>46</v>
      </c>
      <c r="M80" s="3" t="s">
        <v>80</v>
      </c>
      <c r="N80" s="3" t="s">
        <v>31</v>
      </c>
      <c r="O80" s="5" t="s">
        <v>47</v>
      </c>
      <c r="P80" s="3" t="s">
        <v>46</v>
      </c>
      <c r="Q80" s="3" t="s">
        <v>46</v>
      </c>
      <c r="R80" s="3" t="s">
        <v>80</v>
      </c>
      <c r="S80" s="3" t="s">
        <v>72</v>
      </c>
      <c r="T80" s="3" t="s">
        <v>80</v>
      </c>
      <c r="U80" s="3" t="s">
        <v>31</v>
      </c>
      <c r="V80" s="5" t="s">
        <v>841</v>
      </c>
      <c r="W80" s="3" t="s">
        <v>39</v>
      </c>
      <c r="X80" s="11">
        <v>2176.71</v>
      </c>
      <c r="Y80" s="10">
        <v>6.65</v>
      </c>
      <c r="AA80" s="14">
        <f t="shared" si="5"/>
        <v>87.490000000000236</v>
      </c>
      <c r="AB80" t="str">
        <f t="shared" si="6"/>
        <v xml:space="preserve"> </v>
      </c>
      <c r="AF80" s="23">
        <f t="shared" si="7"/>
        <v>0.72532173235495201</v>
      </c>
      <c r="AI80" s="25">
        <f t="shared" si="8"/>
        <v>0.23412733816947051</v>
      </c>
      <c r="AJ80" s="41">
        <f t="shared" si="9"/>
        <v>4.2711799818787544</v>
      </c>
    </row>
    <row r="81" spans="1:36" x14ac:dyDescent="0.25">
      <c r="A81" s="3" t="s">
        <v>1292</v>
      </c>
      <c r="B81" s="4" t="s">
        <v>436</v>
      </c>
      <c r="C81" s="3" t="s">
        <v>58</v>
      </c>
      <c r="D81" s="3" t="s">
        <v>354</v>
      </c>
      <c r="E81" s="10">
        <v>2196.0100000000002</v>
      </c>
      <c r="F81" s="3" t="s">
        <v>546</v>
      </c>
      <c r="G81" s="3" t="s">
        <v>42</v>
      </c>
      <c r="H81" s="5" t="s">
        <v>46</v>
      </c>
      <c r="I81" s="3" t="s">
        <v>46</v>
      </c>
      <c r="J81" s="3" t="s">
        <v>48</v>
      </c>
      <c r="K81" s="3" t="s">
        <v>79</v>
      </c>
      <c r="L81" s="3" t="s">
        <v>80</v>
      </c>
      <c r="M81" s="3" t="s">
        <v>46</v>
      </c>
      <c r="N81" s="3" t="s">
        <v>31</v>
      </c>
      <c r="O81" s="5" t="s">
        <v>47</v>
      </c>
      <c r="P81" s="3" t="s">
        <v>46</v>
      </c>
      <c r="Q81" s="3" t="s">
        <v>46</v>
      </c>
      <c r="R81" s="3" t="s">
        <v>80</v>
      </c>
      <c r="S81" s="3" t="s">
        <v>72</v>
      </c>
      <c r="T81" s="3" t="s">
        <v>47</v>
      </c>
      <c r="U81" s="3" t="s">
        <v>31</v>
      </c>
      <c r="V81" s="5" t="s">
        <v>841</v>
      </c>
      <c r="W81" s="3" t="s">
        <v>39</v>
      </c>
      <c r="X81" s="11">
        <v>2176.71</v>
      </c>
      <c r="Y81" s="10">
        <v>-1.47</v>
      </c>
      <c r="AA81" s="14">
        <f t="shared" si="5"/>
        <v>-19.300000000000182</v>
      </c>
      <c r="AB81" t="str">
        <f t="shared" si="6"/>
        <v xml:space="preserve"> </v>
      </c>
      <c r="AF81" s="23">
        <f t="shared" si="7"/>
        <v>-0.10631263782726655</v>
      </c>
      <c r="AI81" s="25">
        <f t="shared" si="8"/>
        <v>0.54233284755971511</v>
      </c>
      <c r="AJ81" s="41">
        <f t="shared" si="9"/>
        <v>1.8438861014958017</v>
      </c>
    </row>
    <row r="82" spans="1:36" x14ac:dyDescent="0.25">
      <c r="A82" s="3" t="s">
        <v>212</v>
      </c>
      <c r="B82" s="4" t="s">
        <v>1296</v>
      </c>
      <c r="C82" s="3" t="s">
        <v>58</v>
      </c>
      <c r="D82" s="3" t="s">
        <v>307</v>
      </c>
      <c r="E82" s="10">
        <v>1871.85</v>
      </c>
      <c r="F82" s="3" t="s">
        <v>516</v>
      </c>
      <c r="G82" s="3" t="s">
        <v>42</v>
      </c>
      <c r="H82" s="5" t="s">
        <v>46</v>
      </c>
      <c r="I82" s="3" t="s">
        <v>46</v>
      </c>
      <c r="J82" s="3" t="s">
        <v>80</v>
      </c>
      <c r="K82" s="3" t="s">
        <v>46</v>
      </c>
      <c r="L82" s="3" t="s">
        <v>49</v>
      </c>
      <c r="M82" s="3" t="s">
        <v>80</v>
      </c>
      <c r="N82" s="3" t="s">
        <v>362</v>
      </c>
      <c r="O82" s="5" t="s">
        <v>46</v>
      </c>
      <c r="P82" s="3" t="s">
        <v>61</v>
      </c>
      <c r="Q82" s="3" t="s">
        <v>80</v>
      </c>
      <c r="R82" s="3" t="s">
        <v>46</v>
      </c>
      <c r="S82" s="3" t="s">
        <v>49</v>
      </c>
      <c r="T82" s="3" t="s">
        <v>80</v>
      </c>
      <c r="U82" s="3" t="s">
        <v>92</v>
      </c>
      <c r="V82" s="5" t="s">
        <v>281</v>
      </c>
      <c r="W82" s="3" t="s">
        <v>322</v>
      </c>
      <c r="X82" s="11">
        <v>2171.77</v>
      </c>
      <c r="Y82" s="12">
        <v>22.78</v>
      </c>
      <c r="AA82" s="14">
        <f t="shared" si="5"/>
        <v>299.92000000000007</v>
      </c>
      <c r="AB82" t="str">
        <f t="shared" si="6"/>
        <v xml:space="preserve"> </v>
      </c>
      <c r="AF82" s="23">
        <f t="shared" si="7"/>
        <v>2.3796347696974736</v>
      </c>
      <c r="AI82" s="25">
        <f t="shared" si="8"/>
        <v>8.6649023750045018E-3</v>
      </c>
      <c r="AJ82" s="41">
        <f t="shared" si="9"/>
        <v>115.40810925748953</v>
      </c>
    </row>
    <row r="83" spans="1:36" x14ac:dyDescent="0.25">
      <c r="A83" s="3" t="s">
        <v>60</v>
      </c>
      <c r="B83" s="4" t="s">
        <v>328</v>
      </c>
      <c r="C83" s="3" t="s">
        <v>58</v>
      </c>
      <c r="D83" s="3" t="s">
        <v>100</v>
      </c>
      <c r="E83" s="10">
        <v>2124</v>
      </c>
      <c r="F83" s="3" t="s">
        <v>585</v>
      </c>
      <c r="G83" s="3" t="s">
        <v>42</v>
      </c>
      <c r="H83" s="5" t="s">
        <v>46</v>
      </c>
      <c r="I83" s="3" t="s">
        <v>61</v>
      </c>
      <c r="J83" s="3" t="s">
        <v>47</v>
      </c>
      <c r="K83" s="3" t="s">
        <v>79</v>
      </c>
      <c r="L83" s="3" t="s">
        <v>46</v>
      </c>
      <c r="M83" s="3" t="s">
        <v>47</v>
      </c>
      <c r="N83" s="3" t="s">
        <v>31</v>
      </c>
      <c r="O83" s="5" t="s">
        <v>46</v>
      </c>
      <c r="P83" s="3" t="s">
        <v>86</v>
      </c>
      <c r="Q83" s="3" t="s">
        <v>40</v>
      </c>
      <c r="R83" s="3" t="s">
        <v>46</v>
      </c>
      <c r="S83" s="3" t="s">
        <v>49</v>
      </c>
      <c r="T83" s="3" t="s">
        <v>80</v>
      </c>
      <c r="U83" s="3" t="s">
        <v>31</v>
      </c>
      <c r="V83" s="5" t="s">
        <v>281</v>
      </c>
      <c r="W83" s="3" t="s">
        <v>39</v>
      </c>
      <c r="X83" s="11">
        <v>2171.77</v>
      </c>
      <c r="Y83" s="10">
        <v>3.57</v>
      </c>
      <c r="AA83" s="14">
        <f t="shared" si="5"/>
        <v>47.769999999999982</v>
      </c>
      <c r="AB83" t="str">
        <f t="shared" si="6"/>
        <v xml:space="preserve"> </v>
      </c>
      <c r="AF83" s="23">
        <f t="shared" si="7"/>
        <v>0.41599953754609531</v>
      </c>
      <c r="AI83" s="25">
        <f t="shared" si="8"/>
        <v>0.33870517080767804</v>
      </c>
      <c r="AJ83" s="41">
        <f t="shared" si="9"/>
        <v>2.9524202350244462</v>
      </c>
    </row>
    <row r="84" spans="1:36" x14ac:dyDescent="0.25">
      <c r="A84" s="3" t="s">
        <v>121</v>
      </c>
      <c r="B84" s="4" t="s">
        <v>1297</v>
      </c>
      <c r="C84" s="3" t="s">
        <v>42</v>
      </c>
      <c r="D84" s="3" t="s">
        <v>307</v>
      </c>
      <c r="E84" s="3" t="s">
        <v>42</v>
      </c>
      <c r="F84" s="3" t="s">
        <v>80</v>
      </c>
      <c r="G84" s="3" t="s">
        <v>42</v>
      </c>
      <c r="H84" s="5" t="s">
        <v>46</v>
      </c>
      <c r="I84" s="3" t="s">
        <v>46</v>
      </c>
      <c r="J84" s="3" t="s">
        <v>86</v>
      </c>
      <c r="K84" s="3" t="s">
        <v>79</v>
      </c>
      <c r="L84" s="3" t="s">
        <v>80</v>
      </c>
      <c r="M84" s="3" t="s">
        <v>46</v>
      </c>
      <c r="N84" s="3" t="s">
        <v>92</v>
      </c>
      <c r="O84" s="5" t="s">
        <v>46</v>
      </c>
      <c r="P84" s="3" t="s">
        <v>61</v>
      </c>
      <c r="Q84" s="3" t="s">
        <v>48</v>
      </c>
      <c r="R84" s="3" t="s">
        <v>80</v>
      </c>
      <c r="S84" s="3" t="s">
        <v>117</v>
      </c>
      <c r="T84" s="3" t="s">
        <v>47</v>
      </c>
      <c r="U84" s="3" t="s">
        <v>31</v>
      </c>
      <c r="V84" s="5" t="s">
        <v>850</v>
      </c>
      <c r="W84" s="3" t="s">
        <v>94</v>
      </c>
      <c r="X84" s="5">
        <v>2166.84</v>
      </c>
      <c r="Y84" s="3" t="s">
        <v>42</v>
      </c>
      <c r="AA84" s="14">
        <f t="shared" si="5"/>
        <v>0</v>
      </c>
      <c r="AB84" t="str">
        <f t="shared" si="6"/>
        <v xml:space="preserve"> </v>
      </c>
      <c r="AF84" s="23">
        <f t="shared" si="7"/>
        <v>4.3987421583885307E-2</v>
      </c>
      <c r="AI84" s="25">
        <f t="shared" si="8"/>
        <v>0.48245721514271223</v>
      </c>
      <c r="AJ84" s="41">
        <f t="shared" si="9"/>
        <v>2.0727226552186542</v>
      </c>
    </row>
    <row r="85" spans="1:36" x14ac:dyDescent="0.25">
      <c r="A85" s="3" t="s">
        <v>1298</v>
      </c>
      <c r="B85" s="4" t="s">
        <v>323</v>
      </c>
      <c r="C85" s="3" t="s">
        <v>42</v>
      </c>
      <c r="D85" s="3" t="s">
        <v>100</v>
      </c>
      <c r="E85" s="3">
        <v>2212.6799999999998</v>
      </c>
      <c r="F85" s="3" t="s">
        <v>651</v>
      </c>
      <c r="G85" s="3" t="s">
        <v>42</v>
      </c>
      <c r="H85" s="5" t="s">
        <v>46</v>
      </c>
      <c r="I85" s="3" t="s">
        <v>46</v>
      </c>
      <c r="J85" s="3" t="s">
        <v>47</v>
      </c>
      <c r="K85" s="3" t="s">
        <v>79</v>
      </c>
      <c r="L85" s="3" t="s">
        <v>49</v>
      </c>
      <c r="M85" s="3" t="s">
        <v>46</v>
      </c>
      <c r="N85" s="3" t="s">
        <v>31</v>
      </c>
      <c r="O85" s="5" t="s">
        <v>46</v>
      </c>
      <c r="P85" s="3" t="s">
        <v>46</v>
      </c>
      <c r="Q85" s="3" t="s">
        <v>40</v>
      </c>
      <c r="R85" s="3" t="s">
        <v>80</v>
      </c>
      <c r="S85" s="3" t="s">
        <v>117</v>
      </c>
      <c r="T85" s="3" t="s">
        <v>80</v>
      </c>
      <c r="U85" s="3" t="s">
        <v>31</v>
      </c>
      <c r="V85" s="5" t="s">
        <v>1299</v>
      </c>
      <c r="W85" s="3" t="s">
        <v>39</v>
      </c>
      <c r="X85" s="5">
        <v>2156.9699999999998</v>
      </c>
      <c r="Y85" s="3" t="s">
        <v>836</v>
      </c>
      <c r="AA85" s="14">
        <f t="shared" si="5"/>
        <v>-55.710000000000036</v>
      </c>
      <c r="AB85" t="str">
        <f t="shared" si="6"/>
        <v xml:space="preserve"> </v>
      </c>
      <c r="AF85" s="23">
        <f t="shared" si="7"/>
        <v>-0.38985798306871555</v>
      </c>
      <c r="AI85" s="25">
        <f t="shared" si="8"/>
        <v>0.65167921749091517</v>
      </c>
      <c r="AJ85" s="41">
        <f t="shared" si="9"/>
        <v>1.5344973004512616</v>
      </c>
    </row>
    <row r="86" spans="1:36" x14ac:dyDescent="0.25">
      <c r="A86" s="3" t="s">
        <v>1298</v>
      </c>
      <c r="B86" s="4" t="s">
        <v>545</v>
      </c>
      <c r="C86" s="3" t="s">
        <v>42</v>
      </c>
      <c r="D86" s="3" t="s">
        <v>55</v>
      </c>
      <c r="E86" s="3">
        <v>2109.46</v>
      </c>
      <c r="F86" s="3" t="s">
        <v>1236</v>
      </c>
      <c r="G86" s="3" t="s">
        <v>42</v>
      </c>
      <c r="H86" s="5" t="s">
        <v>46</v>
      </c>
      <c r="I86" s="3" t="s">
        <v>40</v>
      </c>
      <c r="J86" s="3" t="s">
        <v>80</v>
      </c>
      <c r="K86" s="3" t="s">
        <v>46</v>
      </c>
      <c r="L86" s="3" t="s">
        <v>80</v>
      </c>
      <c r="M86" s="3" t="s">
        <v>61</v>
      </c>
      <c r="N86" s="3" t="s">
        <v>31</v>
      </c>
      <c r="O86" s="5" t="s">
        <v>46</v>
      </c>
      <c r="P86" s="3" t="s">
        <v>46</v>
      </c>
      <c r="Q86" s="3" t="s">
        <v>48</v>
      </c>
      <c r="R86" s="3" t="s">
        <v>46</v>
      </c>
      <c r="S86" s="3" t="s">
        <v>80</v>
      </c>
      <c r="T86" s="3" t="s">
        <v>117</v>
      </c>
      <c r="U86" s="3" t="s">
        <v>31</v>
      </c>
      <c r="V86" s="5" t="s">
        <v>1299</v>
      </c>
      <c r="W86" s="3" t="s">
        <v>39</v>
      </c>
      <c r="X86" s="5">
        <v>2156.9699999999998</v>
      </c>
      <c r="Y86" s="3" t="s">
        <v>1300</v>
      </c>
      <c r="AA86" s="14">
        <f t="shared" si="5"/>
        <v>47.509999999999764</v>
      </c>
      <c r="AB86" t="str">
        <f t="shared" si="6"/>
        <v xml:space="preserve"> </v>
      </c>
      <c r="AF86" s="23">
        <f t="shared" si="7"/>
        <v>0.4139747699063579</v>
      </c>
      <c r="AI86" s="25">
        <f t="shared" si="8"/>
        <v>0.33944629216256339</v>
      </c>
      <c r="AJ86" s="41">
        <f t="shared" si="9"/>
        <v>2.9459741440365845</v>
      </c>
    </row>
    <row r="87" spans="1:36" x14ac:dyDescent="0.25">
      <c r="A87" s="3" t="s">
        <v>1298</v>
      </c>
      <c r="B87" s="4" t="s">
        <v>508</v>
      </c>
      <c r="C87" s="3" t="s">
        <v>42</v>
      </c>
      <c r="D87" s="3" t="s">
        <v>509</v>
      </c>
      <c r="E87" s="3" t="s">
        <v>42</v>
      </c>
      <c r="F87" s="3" t="s">
        <v>80</v>
      </c>
      <c r="G87" s="3" t="s">
        <v>42</v>
      </c>
      <c r="H87" s="5" t="s">
        <v>46</v>
      </c>
      <c r="I87" s="3" t="s">
        <v>46</v>
      </c>
      <c r="J87" s="3" t="s">
        <v>86</v>
      </c>
      <c r="K87" s="3" t="s">
        <v>80</v>
      </c>
      <c r="L87" s="3" t="s">
        <v>47</v>
      </c>
      <c r="M87" s="3" t="s">
        <v>47</v>
      </c>
      <c r="N87" s="3" t="s">
        <v>31</v>
      </c>
      <c r="O87" s="5" t="s">
        <v>46</v>
      </c>
      <c r="P87" s="3" t="s">
        <v>61</v>
      </c>
      <c r="Q87" s="3" t="s">
        <v>46</v>
      </c>
      <c r="R87" s="3" t="s">
        <v>49</v>
      </c>
      <c r="S87" s="3" t="s">
        <v>72</v>
      </c>
      <c r="T87" s="3" t="s">
        <v>47</v>
      </c>
      <c r="U87" s="3" t="s">
        <v>31</v>
      </c>
      <c r="V87" s="5" t="s">
        <v>1299</v>
      </c>
      <c r="W87" s="3" t="s">
        <v>39</v>
      </c>
      <c r="X87" s="5">
        <v>2156.9699999999998</v>
      </c>
      <c r="Y87" s="3" t="s">
        <v>42</v>
      </c>
      <c r="AA87" s="14">
        <f t="shared" si="5"/>
        <v>0</v>
      </c>
      <c r="AB87" t="str">
        <f t="shared" si="6"/>
        <v xml:space="preserve"> </v>
      </c>
      <c r="AF87" s="23">
        <f t="shared" si="7"/>
        <v>4.3987421583885307E-2</v>
      </c>
      <c r="AI87" s="25">
        <f t="shared" si="8"/>
        <v>0.48245721514271223</v>
      </c>
      <c r="AJ87" s="41">
        <f t="shared" si="9"/>
        <v>2.0727226552186542</v>
      </c>
    </row>
    <row r="88" spans="1:36" x14ac:dyDescent="0.25">
      <c r="A88" s="3" t="s">
        <v>416</v>
      </c>
      <c r="B88" s="4" t="s">
        <v>843</v>
      </c>
      <c r="C88" s="3" t="s">
        <v>42</v>
      </c>
      <c r="D88" s="3" t="s">
        <v>844</v>
      </c>
      <c r="E88" s="3">
        <v>2099.12</v>
      </c>
      <c r="F88" s="3" t="s">
        <v>1240</v>
      </c>
      <c r="G88" s="3" t="s">
        <v>42</v>
      </c>
      <c r="H88" s="5" t="s">
        <v>46</v>
      </c>
      <c r="I88" s="3" t="s">
        <v>80</v>
      </c>
      <c r="J88" s="3" t="s">
        <v>40</v>
      </c>
      <c r="K88" s="3" t="s">
        <v>48</v>
      </c>
      <c r="L88" s="3" t="s">
        <v>80</v>
      </c>
      <c r="M88" s="3" t="s">
        <v>46</v>
      </c>
      <c r="N88" s="3" t="s">
        <v>31</v>
      </c>
      <c r="O88" s="5" t="s">
        <v>46</v>
      </c>
      <c r="P88" s="3" t="s">
        <v>46</v>
      </c>
      <c r="Q88" s="3" t="s">
        <v>46</v>
      </c>
      <c r="R88" s="3" t="s">
        <v>46</v>
      </c>
      <c r="S88" s="3" t="s">
        <v>80</v>
      </c>
      <c r="T88" s="3" t="s">
        <v>80</v>
      </c>
      <c r="U88" s="3" t="s">
        <v>31</v>
      </c>
      <c r="V88" s="5" t="s">
        <v>279</v>
      </c>
      <c r="W88" s="3" t="s">
        <v>39</v>
      </c>
      <c r="X88" s="5">
        <v>2152.0300000000002</v>
      </c>
      <c r="Y88" s="3" t="s">
        <v>1275</v>
      </c>
      <c r="AA88" s="14">
        <f t="shared" si="5"/>
        <v>52.910000000000309</v>
      </c>
      <c r="AB88" t="str">
        <f t="shared" si="6"/>
        <v xml:space="preserve"> </v>
      </c>
      <c r="AF88" s="23">
        <f t="shared" si="7"/>
        <v>0.45602763627010373</v>
      </c>
      <c r="AI88" s="25">
        <f t="shared" si="8"/>
        <v>0.32418505259417274</v>
      </c>
      <c r="AJ88" s="41">
        <f t="shared" si="9"/>
        <v>3.0846579507533258</v>
      </c>
    </row>
    <row r="89" spans="1:36" x14ac:dyDescent="0.25">
      <c r="A89" s="3" t="s">
        <v>183</v>
      </c>
      <c r="B89" s="4" t="s">
        <v>335</v>
      </c>
      <c r="C89" s="3" t="s">
        <v>58</v>
      </c>
      <c r="D89" s="3" t="s">
        <v>100</v>
      </c>
      <c r="E89" s="3">
        <v>1908.79</v>
      </c>
      <c r="F89" s="3" t="s">
        <v>592</v>
      </c>
      <c r="G89" s="3" t="s">
        <v>42</v>
      </c>
      <c r="H89" s="5" t="s">
        <v>46</v>
      </c>
      <c r="I89" s="3" t="s">
        <v>46</v>
      </c>
      <c r="J89" s="3" t="s">
        <v>47</v>
      </c>
      <c r="K89" s="3" t="s">
        <v>46</v>
      </c>
      <c r="L89" s="3" t="s">
        <v>80</v>
      </c>
      <c r="M89" s="3" t="s">
        <v>48</v>
      </c>
      <c r="N89" s="3" t="s">
        <v>500</v>
      </c>
      <c r="O89" s="5" t="s">
        <v>46</v>
      </c>
      <c r="P89" s="3" t="s">
        <v>46</v>
      </c>
      <c r="Q89" s="3" t="s">
        <v>47</v>
      </c>
      <c r="R89" s="3" t="s">
        <v>46</v>
      </c>
      <c r="S89" s="3" t="s">
        <v>47</v>
      </c>
      <c r="T89" s="3" t="s">
        <v>47</v>
      </c>
      <c r="U89" s="3" t="s">
        <v>31</v>
      </c>
      <c r="V89" s="5" t="s">
        <v>107</v>
      </c>
      <c r="W89" s="3" t="s">
        <v>295</v>
      </c>
      <c r="X89" s="5">
        <v>2132.29</v>
      </c>
      <c r="Y89" s="3" t="s">
        <v>1301</v>
      </c>
      <c r="AA89" s="14">
        <f t="shared" si="5"/>
        <v>223.5</v>
      </c>
      <c r="AB89" t="str">
        <f t="shared" si="6"/>
        <v xml:space="preserve"> </v>
      </c>
      <c r="AF89" s="23">
        <f t="shared" si="7"/>
        <v>1.7845088349720781</v>
      </c>
      <c r="AI89" s="25">
        <f t="shared" si="8"/>
        <v>3.7170510237738985E-2</v>
      </c>
      <c r="AJ89" s="41">
        <f t="shared" si="9"/>
        <v>26.903047432066355</v>
      </c>
    </row>
    <row r="90" spans="1:36" x14ac:dyDescent="0.25">
      <c r="A90" s="3" t="s">
        <v>1302</v>
      </c>
      <c r="B90" s="4" t="s">
        <v>442</v>
      </c>
      <c r="C90" s="3" t="s">
        <v>42</v>
      </c>
      <c r="D90" s="3" t="s">
        <v>140</v>
      </c>
      <c r="E90" s="3">
        <v>2325.1999999999998</v>
      </c>
      <c r="F90" s="3" t="s">
        <v>124</v>
      </c>
      <c r="G90" s="3" t="s">
        <v>65</v>
      </c>
      <c r="H90" s="5" t="s">
        <v>46</v>
      </c>
      <c r="I90" s="3" t="s">
        <v>46</v>
      </c>
      <c r="J90" s="3" t="s">
        <v>47</v>
      </c>
      <c r="K90" s="3" t="s">
        <v>46</v>
      </c>
      <c r="L90" s="3" t="s">
        <v>47</v>
      </c>
      <c r="M90" s="3" t="s">
        <v>61</v>
      </c>
      <c r="N90" s="3" t="s">
        <v>31</v>
      </c>
      <c r="O90" s="5" t="s">
        <v>46</v>
      </c>
      <c r="P90" s="3" t="s">
        <v>86</v>
      </c>
      <c r="Q90" s="3" t="s">
        <v>47</v>
      </c>
      <c r="R90" s="3" t="s">
        <v>46</v>
      </c>
      <c r="S90" s="3" t="s">
        <v>47</v>
      </c>
      <c r="T90" s="3" t="s">
        <v>47</v>
      </c>
      <c r="U90" s="3" t="s">
        <v>31</v>
      </c>
      <c r="V90" s="5" t="s">
        <v>107</v>
      </c>
      <c r="W90" s="3" t="s">
        <v>39</v>
      </c>
      <c r="X90" s="5">
        <v>2132.29</v>
      </c>
      <c r="Y90" s="3" t="s">
        <v>1303</v>
      </c>
      <c r="AA90" s="14">
        <f t="shared" si="5"/>
        <v>-192.90999999999985</v>
      </c>
      <c r="AB90" t="str">
        <f t="shared" si="6"/>
        <v xml:space="preserve"> </v>
      </c>
      <c r="AF90" s="23">
        <f t="shared" si="7"/>
        <v>-1.4583122914215556</v>
      </c>
      <c r="AI90" s="25">
        <f t="shared" si="8"/>
        <v>0.92762275810679173</v>
      </c>
      <c r="AJ90" s="41">
        <f t="shared" si="9"/>
        <v>1.0780244353220967</v>
      </c>
    </row>
    <row r="91" spans="1:36" x14ac:dyDescent="0.25">
      <c r="A91" s="3" t="s">
        <v>1302</v>
      </c>
      <c r="B91" s="4" t="s">
        <v>528</v>
      </c>
      <c r="C91" s="3" t="s">
        <v>42</v>
      </c>
      <c r="D91" s="3" t="s">
        <v>372</v>
      </c>
      <c r="E91" s="3" t="s">
        <v>42</v>
      </c>
      <c r="F91" s="3" t="s">
        <v>80</v>
      </c>
      <c r="G91" s="3" t="s">
        <v>42</v>
      </c>
      <c r="H91" s="5" t="s">
        <v>46</v>
      </c>
      <c r="I91" s="3" t="s">
        <v>46</v>
      </c>
      <c r="J91" s="3" t="s">
        <v>46</v>
      </c>
      <c r="K91" s="3" t="s">
        <v>80</v>
      </c>
      <c r="L91" s="3" t="s">
        <v>80</v>
      </c>
      <c r="M91" s="3" t="s">
        <v>80</v>
      </c>
      <c r="N91" s="3" t="s">
        <v>31</v>
      </c>
      <c r="O91" s="5" t="s">
        <v>46</v>
      </c>
      <c r="P91" s="3" t="s">
        <v>46</v>
      </c>
      <c r="Q91" s="3" t="s">
        <v>48</v>
      </c>
      <c r="R91" s="3" t="s">
        <v>80</v>
      </c>
      <c r="S91" s="3" t="s">
        <v>46</v>
      </c>
      <c r="T91" s="3" t="s">
        <v>80</v>
      </c>
      <c r="U91" s="3" t="s">
        <v>31</v>
      </c>
      <c r="V91" s="5" t="s">
        <v>107</v>
      </c>
      <c r="W91" s="3" t="s">
        <v>39</v>
      </c>
      <c r="X91" s="5">
        <v>2132.29</v>
      </c>
      <c r="Y91" s="3" t="s">
        <v>42</v>
      </c>
      <c r="AA91" s="14">
        <f t="shared" si="5"/>
        <v>0</v>
      </c>
      <c r="AB91" t="str">
        <f t="shared" si="6"/>
        <v xml:space="preserve"> </v>
      </c>
      <c r="AF91" s="23">
        <f t="shared" si="7"/>
        <v>4.3987421583885307E-2</v>
      </c>
      <c r="AI91" s="25">
        <f t="shared" si="8"/>
        <v>0.48245721514271223</v>
      </c>
      <c r="AJ91" s="41">
        <f t="shared" si="9"/>
        <v>2.0727226552186542</v>
      </c>
    </row>
    <row r="92" spans="1:36" x14ac:dyDescent="0.25">
      <c r="A92" s="3" t="s">
        <v>1128</v>
      </c>
      <c r="B92" s="4" t="s">
        <v>1216</v>
      </c>
      <c r="C92" s="3" t="s">
        <v>63</v>
      </c>
      <c r="D92" s="3" t="s">
        <v>186</v>
      </c>
      <c r="E92" s="3">
        <v>2199.14</v>
      </c>
      <c r="F92" s="3" t="s">
        <v>1304</v>
      </c>
      <c r="G92" s="3" t="s">
        <v>42</v>
      </c>
      <c r="H92" s="5" t="s">
        <v>47</v>
      </c>
      <c r="I92" s="3" t="s">
        <v>46</v>
      </c>
      <c r="J92" s="3" t="s">
        <v>48</v>
      </c>
      <c r="K92" s="3" t="s">
        <v>48</v>
      </c>
      <c r="L92" s="3" t="s">
        <v>47</v>
      </c>
      <c r="M92" s="3" t="s">
        <v>46</v>
      </c>
      <c r="N92" s="3" t="s">
        <v>31</v>
      </c>
      <c r="O92" s="5" t="s">
        <v>46</v>
      </c>
      <c r="P92" s="3" t="s">
        <v>61</v>
      </c>
      <c r="Q92" s="3" t="s">
        <v>46</v>
      </c>
      <c r="R92" s="3" t="s">
        <v>80</v>
      </c>
      <c r="S92" s="3" t="s">
        <v>72</v>
      </c>
      <c r="T92" s="3" t="s">
        <v>47</v>
      </c>
      <c r="U92" s="3" t="s">
        <v>31</v>
      </c>
      <c r="V92" s="5" t="s">
        <v>112</v>
      </c>
      <c r="W92" s="3" t="s">
        <v>39</v>
      </c>
      <c r="X92" s="5">
        <v>2127.36</v>
      </c>
      <c r="Y92" s="3" t="s">
        <v>1305</v>
      </c>
      <c r="AA92" s="14">
        <f t="shared" si="5"/>
        <v>-71.779999999999745</v>
      </c>
      <c r="AB92" t="str">
        <f t="shared" si="6"/>
        <v xml:space="preserve"> </v>
      </c>
      <c r="AF92" s="23">
        <f t="shared" si="7"/>
        <v>-0.51500419834007016</v>
      </c>
      <c r="AI92" s="25">
        <f t="shared" si="8"/>
        <v>0.69672495687700275</v>
      </c>
      <c r="AJ92" s="41">
        <f t="shared" si="9"/>
        <v>1.4352866079067932</v>
      </c>
    </row>
    <row r="93" spans="1:36" x14ac:dyDescent="0.25">
      <c r="A93" s="3" t="s">
        <v>1306</v>
      </c>
      <c r="B93" s="4" t="s">
        <v>1115</v>
      </c>
      <c r="C93" s="3" t="s">
        <v>42</v>
      </c>
      <c r="D93" s="3" t="s">
        <v>1103</v>
      </c>
      <c r="E93" s="3">
        <v>2237.83</v>
      </c>
      <c r="F93" s="3" t="s">
        <v>500</v>
      </c>
      <c r="G93" s="3" t="s">
        <v>42</v>
      </c>
      <c r="H93" s="5" t="s">
        <v>46</v>
      </c>
      <c r="I93" s="3" t="s">
        <v>61</v>
      </c>
      <c r="J93" s="3" t="s">
        <v>48</v>
      </c>
      <c r="K93" s="3" t="s">
        <v>79</v>
      </c>
      <c r="L93" s="3" t="s">
        <v>47</v>
      </c>
      <c r="M93" s="3" t="s">
        <v>86</v>
      </c>
      <c r="N93" s="3" t="s">
        <v>31</v>
      </c>
      <c r="O93" s="5" t="s">
        <v>46</v>
      </c>
      <c r="P93" s="3" t="s">
        <v>61</v>
      </c>
      <c r="Q93" s="3" t="s">
        <v>47</v>
      </c>
      <c r="R93" s="3" t="s">
        <v>46</v>
      </c>
      <c r="S93" s="3" t="s">
        <v>80</v>
      </c>
      <c r="T93" s="3" t="s">
        <v>80</v>
      </c>
      <c r="U93" s="3" t="s">
        <v>31</v>
      </c>
      <c r="V93" s="5" t="s">
        <v>241</v>
      </c>
      <c r="W93" s="3" t="s">
        <v>39</v>
      </c>
      <c r="X93" s="5">
        <v>2122.42</v>
      </c>
      <c r="Y93" s="3" t="s">
        <v>1307</v>
      </c>
      <c r="AA93" s="14">
        <f t="shared" si="5"/>
        <v>-115.40999999999985</v>
      </c>
      <c r="AB93" t="str">
        <f t="shared" si="6"/>
        <v xml:space="preserve"> </v>
      </c>
      <c r="AF93" s="23">
        <f t="shared" si="7"/>
        <v>-0.85477578342341265</v>
      </c>
      <c r="AI93" s="25">
        <f t="shared" si="8"/>
        <v>0.80366235646829076</v>
      </c>
      <c r="AJ93" s="41">
        <f t="shared" si="9"/>
        <v>1.2443036456186882</v>
      </c>
    </row>
    <row r="94" spans="1:36" x14ac:dyDescent="0.25">
      <c r="A94" s="3" t="s">
        <v>1306</v>
      </c>
      <c r="B94" s="4" t="s">
        <v>609</v>
      </c>
      <c r="C94" s="3" t="s">
        <v>42</v>
      </c>
      <c r="D94" s="3" t="s">
        <v>564</v>
      </c>
      <c r="E94" s="3">
        <v>1996.91</v>
      </c>
      <c r="F94" s="3" t="s">
        <v>597</v>
      </c>
      <c r="G94" s="3" t="s">
        <v>42</v>
      </c>
      <c r="H94" s="5" t="s">
        <v>47</v>
      </c>
      <c r="I94" s="3" t="s">
        <v>61</v>
      </c>
      <c r="J94" s="3" t="s">
        <v>46</v>
      </c>
      <c r="K94" s="3" t="s">
        <v>79</v>
      </c>
      <c r="L94" s="3" t="s">
        <v>47</v>
      </c>
      <c r="M94" s="3" t="s">
        <v>80</v>
      </c>
      <c r="N94" s="3" t="s">
        <v>31</v>
      </c>
      <c r="O94" s="5" t="s">
        <v>46</v>
      </c>
      <c r="P94" s="3" t="s">
        <v>61</v>
      </c>
      <c r="Q94" s="3" t="s">
        <v>46</v>
      </c>
      <c r="R94" s="3" t="s">
        <v>46</v>
      </c>
      <c r="S94" s="3" t="s">
        <v>80</v>
      </c>
      <c r="T94" s="3" t="s">
        <v>80</v>
      </c>
      <c r="U94" s="3" t="s">
        <v>31</v>
      </c>
      <c r="V94" s="5" t="s">
        <v>241</v>
      </c>
      <c r="W94" s="3" t="s">
        <v>39</v>
      </c>
      <c r="X94" s="5">
        <v>2122.42</v>
      </c>
      <c r="Y94" s="3" t="s">
        <v>1174</v>
      </c>
      <c r="AA94" s="14">
        <f t="shared" si="5"/>
        <v>125.50999999999999</v>
      </c>
      <c r="AB94" t="str">
        <f t="shared" si="6"/>
        <v xml:space="preserve"> </v>
      </c>
      <c r="AF94" s="23">
        <f t="shared" si="7"/>
        <v>1.0214050618270714</v>
      </c>
      <c r="AI94" s="25">
        <f t="shared" si="8"/>
        <v>0.15353128406872374</v>
      </c>
      <c r="AJ94" s="41">
        <f t="shared" si="9"/>
        <v>6.5133305310752148</v>
      </c>
    </row>
    <row r="95" spans="1:36" x14ac:dyDescent="0.25">
      <c r="A95" s="3" t="s">
        <v>85</v>
      </c>
      <c r="B95" s="4" t="s">
        <v>1308</v>
      </c>
      <c r="C95" s="3" t="s">
        <v>63</v>
      </c>
      <c r="D95" s="3" t="s">
        <v>380</v>
      </c>
      <c r="E95" s="3">
        <v>2278.19</v>
      </c>
      <c r="F95" s="3" t="s">
        <v>226</v>
      </c>
      <c r="G95" s="3" t="s">
        <v>42</v>
      </c>
      <c r="H95" s="5" t="s">
        <v>46</v>
      </c>
      <c r="I95" s="3" t="s">
        <v>46</v>
      </c>
      <c r="J95" s="3" t="s">
        <v>86</v>
      </c>
      <c r="K95" s="3" t="s">
        <v>47</v>
      </c>
      <c r="L95" s="3" t="s">
        <v>80</v>
      </c>
      <c r="M95" s="3" t="s">
        <v>86</v>
      </c>
      <c r="N95" s="3" t="s">
        <v>92</v>
      </c>
      <c r="O95" s="5" t="s">
        <v>46</v>
      </c>
      <c r="P95" s="3" t="s">
        <v>61</v>
      </c>
      <c r="Q95" s="3" t="s">
        <v>46</v>
      </c>
      <c r="R95" s="3" t="s">
        <v>80</v>
      </c>
      <c r="S95" s="3" t="s">
        <v>117</v>
      </c>
      <c r="T95" s="3" t="s">
        <v>80</v>
      </c>
      <c r="U95" s="3" t="s">
        <v>31</v>
      </c>
      <c r="V95" s="5" t="s">
        <v>118</v>
      </c>
      <c r="W95" s="3" t="s">
        <v>94</v>
      </c>
      <c r="X95" s="5">
        <v>2117.4899999999998</v>
      </c>
      <c r="Y95" s="3" t="s">
        <v>1309</v>
      </c>
      <c r="AA95" s="14">
        <f t="shared" si="5"/>
        <v>-160.70000000000027</v>
      </c>
      <c r="AB95" t="str">
        <f t="shared" si="6"/>
        <v xml:space="preserve"> </v>
      </c>
      <c r="AF95" s="23">
        <f t="shared" si="7"/>
        <v>-1.2074747311296856</v>
      </c>
      <c r="AI95" s="25">
        <f t="shared" si="8"/>
        <v>0.88637531463069563</v>
      </c>
      <c r="AJ95" s="41">
        <f t="shared" si="9"/>
        <v>1.1281902637559864</v>
      </c>
    </row>
    <row r="96" spans="1:36" x14ac:dyDescent="0.25">
      <c r="A96" s="3" t="s">
        <v>424</v>
      </c>
      <c r="B96" s="4" t="s">
        <v>643</v>
      </c>
      <c r="C96" s="3" t="s">
        <v>42</v>
      </c>
      <c r="D96" s="3" t="s">
        <v>467</v>
      </c>
      <c r="E96" s="3">
        <v>1914.76</v>
      </c>
      <c r="F96" s="3" t="s">
        <v>950</v>
      </c>
      <c r="G96" s="3" t="s">
        <v>42</v>
      </c>
      <c r="H96" s="5" t="s">
        <v>46</v>
      </c>
      <c r="I96" s="3" t="s">
        <v>47</v>
      </c>
      <c r="J96" s="3" t="s">
        <v>47</v>
      </c>
      <c r="K96" s="3" t="s">
        <v>46</v>
      </c>
      <c r="L96" s="3" t="s">
        <v>46</v>
      </c>
      <c r="M96" s="3" t="s">
        <v>80</v>
      </c>
      <c r="N96" s="3" t="s">
        <v>31</v>
      </c>
      <c r="O96" s="5" t="s">
        <v>46</v>
      </c>
      <c r="P96" s="3" t="s">
        <v>86</v>
      </c>
      <c r="Q96" s="3" t="s">
        <v>46</v>
      </c>
      <c r="R96" s="3" t="s">
        <v>80</v>
      </c>
      <c r="S96" s="3" t="s">
        <v>49</v>
      </c>
      <c r="T96" s="3" t="s">
        <v>80</v>
      </c>
      <c r="U96" s="3" t="s">
        <v>31</v>
      </c>
      <c r="V96" s="5" t="s">
        <v>865</v>
      </c>
      <c r="W96" s="3" t="s">
        <v>39</v>
      </c>
      <c r="X96" s="5">
        <v>2102.6799999999998</v>
      </c>
      <c r="Y96" s="3" t="s">
        <v>1310</v>
      </c>
      <c r="AA96" s="14">
        <f t="shared" si="5"/>
        <v>187.91999999999985</v>
      </c>
      <c r="AB96" t="str">
        <f t="shared" si="6"/>
        <v xml:space="preserve"> </v>
      </c>
      <c r="AF96" s="23">
        <f t="shared" si="7"/>
        <v>1.5074271710420908</v>
      </c>
      <c r="AI96" s="25">
        <f t="shared" si="8"/>
        <v>6.585059928125836E-2</v>
      </c>
      <c r="AJ96" s="41">
        <f t="shared" si="9"/>
        <v>15.185890651182099</v>
      </c>
    </row>
    <row r="97" spans="1:36" x14ac:dyDescent="0.25">
      <c r="A97" s="3" t="s">
        <v>240</v>
      </c>
      <c r="B97" s="4" t="s">
        <v>1119</v>
      </c>
      <c r="C97" s="3" t="s">
        <v>151</v>
      </c>
      <c r="D97" s="3" t="s">
        <v>1103</v>
      </c>
      <c r="E97" s="3">
        <v>1935.73</v>
      </c>
      <c r="F97" s="3" t="s">
        <v>1155</v>
      </c>
      <c r="G97" s="3" t="s">
        <v>42</v>
      </c>
      <c r="H97" s="5" t="s">
        <v>46</v>
      </c>
      <c r="I97" s="3" t="s">
        <v>46</v>
      </c>
      <c r="J97" s="3" t="s">
        <v>46</v>
      </c>
      <c r="K97" s="3" t="s">
        <v>48</v>
      </c>
      <c r="L97" s="3" t="s">
        <v>80</v>
      </c>
      <c r="M97" s="3" t="s">
        <v>47</v>
      </c>
      <c r="N97" s="3" t="s">
        <v>31</v>
      </c>
      <c r="O97" s="5" t="s">
        <v>46</v>
      </c>
      <c r="P97" s="3" t="s">
        <v>49</v>
      </c>
      <c r="Q97" s="3" t="s">
        <v>46</v>
      </c>
      <c r="R97" s="3" t="s">
        <v>80</v>
      </c>
      <c r="S97" s="3" t="s">
        <v>80</v>
      </c>
      <c r="T97" s="3" t="s">
        <v>80</v>
      </c>
      <c r="U97" s="3" t="s">
        <v>38</v>
      </c>
      <c r="V97" s="5" t="s">
        <v>449</v>
      </c>
      <c r="W97" s="3" t="s">
        <v>433</v>
      </c>
      <c r="X97" s="5">
        <v>2082.94</v>
      </c>
      <c r="Y97" s="3" t="s">
        <v>1311</v>
      </c>
      <c r="AA97" s="14">
        <f t="shared" si="5"/>
        <v>147.21000000000004</v>
      </c>
      <c r="AB97" t="str">
        <f t="shared" si="6"/>
        <v xml:space="preserve"> </v>
      </c>
      <c r="AF97" s="23">
        <f t="shared" si="7"/>
        <v>1.1903952840665517</v>
      </c>
      <c r="AI97" s="25">
        <f t="shared" si="8"/>
        <v>0.11694553287052145</v>
      </c>
      <c r="AJ97" s="41">
        <f t="shared" si="9"/>
        <v>8.5509892977884814</v>
      </c>
    </row>
    <row r="98" spans="1:36" x14ac:dyDescent="0.25">
      <c r="A98" s="3" t="s">
        <v>1312</v>
      </c>
      <c r="B98" s="4" t="s">
        <v>105</v>
      </c>
      <c r="C98" s="3" t="s">
        <v>58</v>
      </c>
      <c r="D98" s="3" t="s">
        <v>55</v>
      </c>
      <c r="E98" s="3">
        <v>1991.05</v>
      </c>
      <c r="F98" s="3" t="s">
        <v>1313</v>
      </c>
      <c r="G98" s="3" t="s">
        <v>42</v>
      </c>
      <c r="H98" s="5" t="s">
        <v>46</v>
      </c>
      <c r="I98" s="3" t="s">
        <v>80</v>
      </c>
      <c r="J98" s="3" t="s">
        <v>47</v>
      </c>
      <c r="K98" s="3" t="s">
        <v>79</v>
      </c>
      <c r="L98" s="3" t="s">
        <v>80</v>
      </c>
      <c r="M98" s="3" t="s">
        <v>46</v>
      </c>
      <c r="N98" s="3" t="s">
        <v>31</v>
      </c>
      <c r="O98" s="5" t="s">
        <v>46</v>
      </c>
      <c r="P98" s="3" t="s">
        <v>61</v>
      </c>
      <c r="Q98" s="3" t="s">
        <v>48</v>
      </c>
      <c r="R98" s="3" t="s">
        <v>46</v>
      </c>
      <c r="S98" s="3" t="s">
        <v>47</v>
      </c>
      <c r="T98" s="3" t="s">
        <v>47</v>
      </c>
      <c r="U98" s="3" t="s">
        <v>31</v>
      </c>
      <c r="V98" s="5" t="s">
        <v>449</v>
      </c>
      <c r="W98" s="3" t="s">
        <v>39</v>
      </c>
      <c r="X98" s="5">
        <v>2082.94</v>
      </c>
      <c r="Y98" s="3" t="s">
        <v>1314</v>
      </c>
      <c r="AA98" s="14">
        <f t="shared" si="5"/>
        <v>91.8900000000001</v>
      </c>
      <c r="AB98" t="str">
        <f t="shared" si="6"/>
        <v xml:space="preserve"> </v>
      </c>
      <c r="AF98" s="23">
        <f t="shared" si="7"/>
        <v>0.75958703087355517</v>
      </c>
      <c r="AI98" s="25">
        <f t="shared" si="8"/>
        <v>0.22375073688133207</v>
      </c>
      <c r="AJ98" s="41">
        <f t="shared" si="9"/>
        <v>4.4692590242970134</v>
      </c>
    </row>
    <row r="99" spans="1:36" x14ac:dyDescent="0.25">
      <c r="A99" s="3" t="s">
        <v>1312</v>
      </c>
      <c r="B99" s="4" t="s">
        <v>1315</v>
      </c>
      <c r="C99" s="3" t="s">
        <v>58</v>
      </c>
      <c r="D99" s="3" t="s">
        <v>395</v>
      </c>
      <c r="E99" s="3">
        <v>2369.09</v>
      </c>
      <c r="F99" s="3" t="s">
        <v>210</v>
      </c>
      <c r="G99" s="3" t="s">
        <v>65</v>
      </c>
      <c r="H99" s="5" t="s">
        <v>46</v>
      </c>
      <c r="I99" s="3" t="s">
        <v>80</v>
      </c>
      <c r="J99" s="3" t="s">
        <v>48</v>
      </c>
      <c r="K99" s="3" t="s">
        <v>79</v>
      </c>
      <c r="L99" s="3" t="s">
        <v>47</v>
      </c>
      <c r="M99" s="3" t="s">
        <v>86</v>
      </c>
      <c r="N99" s="3" t="s">
        <v>31</v>
      </c>
      <c r="O99" s="5" t="s">
        <v>46</v>
      </c>
      <c r="P99" s="3" t="s">
        <v>61</v>
      </c>
      <c r="Q99" s="3" t="s">
        <v>48</v>
      </c>
      <c r="R99" s="3" t="s">
        <v>46</v>
      </c>
      <c r="S99" s="3" t="s">
        <v>80</v>
      </c>
      <c r="T99" s="3" t="s">
        <v>80</v>
      </c>
      <c r="U99" s="3" t="s">
        <v>31</v>
      </c>
      <c r="V99" s="5" t="s">
        <v>449</v>
      </c>
      <c r="W99" s="3" t="s">
        <v>39</v>
      </c>
      <c r="X99" s="5">
        <v>2082.94</v>
      </c>
      <c r="Y99" s="3" t="s">
        <v>1316</v>
      </c>
      <c r="AA99" s="14">
        <f t="shared" si="5"/>
        <v>-286.15000000000009</v>
      </c>
      <c r="AB99" t="str">
        <f t="shared" si="6"/>
        <v xml:space="preserve"> </v>
      </c>
      <c r="AF99" s="23">
        <f t="shared" si="7"/>
        <v>-2.1844251173021618</v>
      </c>
      <c r="AI99" s="25">
        <f t="shared" si="8"/>
        <v>0.98553448788442133</v>
      </c>
      <c r="AJ99" s="41">
        <f t="shared" si="9"/>
        <v>1.0146778345084917</v>
      </c>
    </row>
    <row r="100" spans="1:36" x14ac:dyDescent="0.25">
      <c r="A100" s="3" t="s">
        <v>1317</v>
      </c>
      <c r="B100" s="4" t="s">
        <v>1318</v>
      </c>
      <c r="C100" s="3" t="s">
        <v>42</v>
      </c>
      <c r="D100" s="3" t="s">
        <v>59</v>
      </c>
      <c r="E100" s="3">
        <v>2215.11</v>
      </c>
      <c r="F100" s="3" t="s">
        <v>176</v>
      </c>
      <c r="G100" s="3" t="s">
        <v>42</v>
      </c>
      <c r="H100" s="5" t="s">
        <v>46</v>
      </c>
      <c r="I100" s="3" t="s">
        <v>46</v>
      </c>
      <c r="J100" s="3" t="s">
        <v>86</v>
      </c>
      <c r="K100" s="3" t="s">
        <v>79</v>
      </c>
      <c r="L100" s="3" t="s">
        <v>47</v>
      </c>
      <c r="M100" s="3" t="s">
        <v>46</v>
      </c>
      <c r="N100" s="3" t="s">
        <v>31</v>
      </c>
      <c r="O100" s="5" t="s">
        <v>47</v>
      </c>
      <c r="P100" s="3" t="s">
        <v>47</v>
      </c>
      <c r="Q100" s="3" t="s">
        <v>46</v>
      </c>
      <c r="R100" s="3" t="s">
        <v>80</v>
      </c>
      <c r="S100" s="3" t="s">
        <v>49</v>
      </c>
      <c r="T100" s="3" t="s">
        <v>47</v>
      </c>
      <c r="U100" s="3" t="s">
        <v>31</v>
      </c>
      <c r="V100" s="5" t="s">
        <v>208</v>
      </c>
      <c r="W100" s="3" t="s">
        <v>39</v>
      </c>
      <c r="X100" s="5">
        <v>2073.0700000000002</v>
      </c>
      <c r="Y100" s="3" t="s">
        <v>1319</v>
      </c>
      <c r="AA100" s="14">
        <f t="shared" si="5"/>
        <v>-142.03999999999996</v>
      </c>
      <c r="AB100" t="str">
        <f t="shared" si="6"/>
        <v xml:space="preserve"> </v>
      </c>
      <c r="AF100" s="23">
        <f t="shared" si="7"/>
        <v>-1.0621587151394205</v>
      </c>
      <c r="AI100" s="25">
        <f t="shared" si="8"/>
        <v>0.85591818071232917</v>
      </c>
      <c r="AJ100" s="41">
        <f t="shared" si="9"/>
        <v>1.1683359724497968</v>
      </c>
    </row>
    <row r="101" spans="1:36" x14ac:dyDescent="0.25">
      <c r="A101" s="3" t="s">
        <v>1317</v>
      </c>
      <c r="B101" s="4" t="s">
        <v>1320</v>
      </c>
      <c r="C101" s="3" t="s">
        <v>42</v>
      </c>
      <c r="D101" s="3" t="s">
        <v>59</v>
      </c>
      <c r="E101" s="3">
        <v>1935.19</v>
      </c>
      <c r="F101" s="3" t="s">
        <v>468</v>
      </c>
      <c r="G101" s="3" t="s">
        <v>42</v>
      </c>
      <c r="H101" s="5" t="s">
        <v>46</v>
      </c>
      <c r="I101" s="3" t="s">
        <v>46</v>
      </c>
      <c r="J101" s="3" t="s">
        <v>86</v>
      </c>
      <c r="K101" s="3" t="s">
        <v>48</v>
      </c>
      <c r="L101" s="3" t="s">
        <v>47</v>
      </c>
      <c r="M101" s="3" t="s">
        <v>47</v>
      </c>
      <c r="N101" s="3" t="s">
        <v>31</v>
      </c>
      <c r="O101" s="5" t="s">
        <v>46</v>
      </c>
      <c r="P101" s="3" t="s">
        <v>61</v>
      </c>
      <c r="Q101" s="3" t="s">
        <v>46</v>
      </c>
      <c r="R101" s="3" t="s">
        <v>80</v>
      </c>
      <c r="S101" s="3" t="s">
        <v>47</v>
      </c>
      <c r="T101" s="3" t="s">
        <v>47</v>
      </c>
      <c r="U101" s="3" t="s">
        <v>31</v>
      </c>
      <c r="V101" s="5" t="s">
        <v>208</v>
      </c>
      <c r="W101" s="3" t="s">
        <v>39</v>
      </c>
      <c r="X101" s="5">
        <v>2073.0700000000002</v>
      </c>
      <c r="Y101" s="3" t="s">
        <v>1244</v>
      </c>
      <c r="AA101" s="14">
        <f t="shared" si="5"/>
        <v>137.88000000000011</v>
      </c>
      <c r="AB101" t="str">
        <f t="shared" si="6"/>
        <v xml:space="preserve"> </v>
      </c>
      <c r="AF101" s="23">
        <f t="shared" si="7"/>
        <v>1.117737276071421</v>
      </c>
      <c r="AI101" s="25">
        <f t="shared" si="8"/>
        <v>0.13183960870604849</v>
      </c>
      <c r="AJ101" s="41">
        <f t="shared" si="9"/>
        <v>7.5849739681010018</v>
      </c>
    </row>
    <row r="102" spans="1:36" x14ac:dyDescent="0.25">
      <c r="A102" s="3" t="s">
        <v>1317</v>
      </c>
      <c r="B102" s="4" t="s">
        <v>900</v>
      </c>
      <c r="C102" s="3" t="s">
        <v>42</v>
      </c>
      <c r="D102" s="3" t="s">
        <v>100</v>
      </c>
      <c r="E102" s="3">
        <v>1940.18</v>
      </c>
      <c r="F102" s="3" t="s">
        <v>1182</v>
      </c>
      <c r="G102" s="3" t="s">
        <v>42</v>
      </c>
      <c r="H102" s="5" t="s">
        <v>46</v>
      </c>
      <c r="I102" s="3" t="s">
        <v>86</v>
      </c>
      <c r="J102" s="3" t="s">
        <v>48</v>
      </c>
      <c r="K102" s="3" t="s">
        <v>47</v>
      </c>
      <c r="L102" s="3" t="s">
        <v>46</v>
      </c>
      <c r="M102" s="3" t="s">
        <v>47</v>
      </c>
      <c r="N102" s="3" t="s">
        <v>31</v>
      </c>
      <c r="O102" s="5" t="s">
        <v>46</v>
      </c>
      <c r="P102" s="3" t="s">
        <v>86</v>
      </c>
      <c r="Q102" s="3" t="s">
        <v>40</v>
      </c>
      <c r="R102" s="3" t="s">
        <v>46</v>
      </c>
      <c r="S102" s="3" t="s">
        <v>47</v>
      </c>
      <c r="T102" s="3" t="s">
        <v>80</v>
      </c>
      <c r="U102" s="3" t="s">
        <v>31</v>
      </c>
      <c r="V102" s="5" t="s">
        <v>208</v>
      </c>
      <c r="W102" s="3" t="s">
        <v>39</v>
      </c>
      <c r="X102" s="5">
        <v>2073.0700000000002</v>
      </c>
      <c r="Y102" s="3" t="s">
        <v>1321</v>
      </c>
      <c r="AA102" s="14">
        <f t="shared" si="5"/>
        <v>132.8900000000001</v>
      </c>
      <c r="AB102" t="str">
        <f t="shared" si="6"/>
        <v xml:space="preserve"> </v>
      </c>
      <c r="AF102" s="23">
        <f t="shared" si="7"/>
        <v>1.0788773125241857</v>
      </c>
      <c r="AI102" s="25">
        <f t="shared" si="8"/>
        <v>0.14032121193677283</v>
      </c>
      <c r="AJ102" s="41">
        <f t="shared" si="9"/>
        <v>7.1265062936499497</v>
      </c>
    </row>
    <row r="103" spans="1:36" x14ac:dyDescent="0.25">
      <c r="A103" s="3" t="s">
        <v>571</v>
      </c>
      <c r="B103" s="4" t="s">
        <v>99</v>
      </c>
      <c r="C103" s="3" t="s">
        <v>58</v>
      </c>
      <c r="D103" s="3" t="s">
        <v>100</v>
      </c>
      <c r="E103" s="3">
        <v>2240.25</v>
      </c>
      <c r="F103" s="3" t="s">
        <v>362</v>
      </c>
      <c r="G103" s="3" t="s">
        <v>42</v>
      </c>
      <c r="H103" s="5" t="s">
        <v>46</v>
      </c>
      <c r="I103" s="3" t="s">
        <v>47</v>
      </c>
      <c r="J103" s="3" t="s">
        <v>86</v>
      </c>
      <c r="K103" s="3" t="s">
        <v>80</v>
      </c>
      <c r="L103" s="3" t="s">
        <v>80</v>
      </c>
      <c r="M103" s="3" t="s">
        <v>46</v>
      </c>
      <c r="N103" s="3" t="s">
        <v>31</v>
      </c>
      <c r="O103" s="5" t="s">
        <v>46</v>
      </c>
      <c r="P103" s="3" t="s">
        <v>46</v>
      </c>
      <c r="Q103" s="3" t="s">
        <v>48</v>
      </c>
      <c r="R103" s="3" t="s">
        <v>80</v>
      </c>
      <c r="S103" s="3" t="s">
        <v>72</v>
      </c>
      <c r="T103" s="3" t="s">
        <v>80</v>
      </c>
      <c r="U103" s="3" t="s">
        <v>125</v>
      </c>
      <c r="V103" s="5" t="s">
        <v>874</v>
      </c>
      <c r="W103" s="3" t="s">
        <v>127</v>
      </c>
      <c r="X103" s="5">
        <v>2068.13</v>
      </c>
      <c r="Y103" s="3" t="s">
        <v>1322</v>
      </c>
      <c r="AA103" s="14">
        <f t="shared" si="5"/>
        <v>-172.11999999999989</v>
      </c>
      <c r="AB103" t="str">
        <f t="shared" si="6"/>
        <v xml:space="preserve"> </v>
      </c>
      <c r="AF103" s="23">
        <f t="shared" si="7"/>
        <v>-1.2964087559211508</v>
      </c>
      <c r="AI103" s="25">
        <f t="shared" si="8"/>
        <v>0.90258265146688177</v>
      </c>
      <c r="AJ103" s="41">
        <f t="shared" si="9"/>
        <v>1.1079317759706495</v>
      </c>
    </row>
    <row r="104" spans="1:36" x14ac:dyDescent="0.25">
      <c r="A104" s="3" t="s">
        <v>50</v>
      </c>
      <c r="B104" s="4" t="s">
        <v>440</v>
      </c>
      <c r="C104" s="3" t="s">
        <v>42</v>
      </c>
      <c r="D104" s="3" t="s">
        <v>115</v>
      </c>
      <c r="E104" s="3">
        <v>2154.9699999999998</v>
      </c>
      <c r="F104" s="3" t="s">
        <v>799</v>
      </c>
      <c r="G104" s="3" t="s">
        <v>42</v>
      </c>
      <c r="H104" s="5" t="s">
        <v>46</v>
      </c>
      <c r="I104" s="3" t="s">
        <v>46</v>
      </c>
      <c r="J104" s="3" t="s">
        <v>40</v>
      </c>
      <c r="K104" s="3" t="s">
        <v>46</v>
      </c>
      <c r="L104" s="3" t="s">
        <v>80</v>
      </c>
      <c r="M104" s="3" t="s">
        <v>46</v>
      </c>
      <c r="N104" s="3" t="s">
        <v>31</v>
      </c>
      <c r="O104" s="5" t="s">
        <v>46</v>
      </c>
      <c r="P104" s="3" t="s">
        <v>80</v>
      </c>
      <c r="Q104" s="3" t="s">
        <v>80</v>
      </c>
      <c r="R104" s="3" t="s">
        <v>49</v>
      </c>
      <c r="S104" s="3" t="s">
        <v>80</v>
      </c>
      <c r="T104" s="3" t="s">
        <v>80</v>
      </c>
      <c r="U104" s="3" t="s">
        <v>31</v>
      </c>
      <c r="V104" s="5" t="s">
        <v>126</v>
      </c>
      <c r="W104" s="3" t="s">
        <v>39</v>
      </c>
      <c r="X104" s="5">
        <v>2063.1999999999998</v>
      </c>
      <c r="Y104" s="3" t="s">
        <v>423</v>
      </c>
      <c r="AA104" s="14">
        <f t="shared" si="5"/>
        <v>-91.769999999999982</v>
      </c>
      <c r="AB104" t="str">
        <f t="shared" si="6"/>
        <v xml:space="preserve"> </v>
      </c>
      <c r="AF104" s="23">
        <f t="shared" si="7"/>
        <v>-0.67067767956436719</v>
      </c>
      <c r="AI104" s="25">
        <f t="shared" si="8"/>
        <v>0.74878705750346619</v>
      </c>
      <c r="AJ104" s="41">
        <f t="shared" si="9"/>
        <v>1.3354931685572984</v>
      </c>
    </row>
    <row r="105" spans="1:36" x14ac:dyDescent="0.25">
      <c r="A105" s="3" t="s">
        <v>301</v>
      </c>
      <c r="B105" s="4" t="s">
        <v>129</v>
      </c>
      <c r="C105" s="3" t="s">
        <v>42</v>
      </c>
      <c r="D105" s="3" t="s">
        <v>59</v>
      </c>
      <c r="E105" s="3">
        <v>2051.42</v>
      </c>
      <c r="F105" s="3" t="s">
        <v>942</v>
      </c>
      <c r="G105" s="3" t="s">
        <v>42</v>
      </c>
      <c r="H105" s="5" t="s">
        <v>46</v>
      </c>
      <c r="I105" s="3" t="s">
        <v>61</v>
      </c>
      <c r="J105" s="3" t="s">
        <v>86</v>
      </c>
      <c r="K105" s="3" t="s">
        <v>79</v>
      </c>
      <c r="L105" s="3" t="s">
        <v>47</v>
      </c>
      <c r="M105" s="3" t="s">
        <v>86</v>
      </c>
      <c r="N105" s="3" t="s">
        <v>31</v>
      </c>
      <c r="O105" s="5" t="s">
        <v>47</v>
      </c>
      <c r="P105" s="3" t="s">
        <v>61</v>
      </c>
      <c r="Q105" s="3" t="s">
        <v>48</v>
      </c>
      <c r="R105" s="3" t="s">
        <v>80</v>
      </c>
      <c r="S105" s="3" t="s">
        <v>72</v>
      </c>
      <c r="T105" s="3" t="s">
        <v>80</v>
      </c>
      <c r="U105" s="3" t="s">
        <v>31</v>
      </c>
      <c r="V105" s="5" t="s">
        <v>880</v>
      </c>
      <c r="W105" s="3" t="s">
        <v>39</v>
      </c>
      <c r="X105" s="5">
        <v>2058.2600000000002</v>
      </c>
      <c r="Y105" s="3" t="s">
        <v>717</v>
      </c>
      <c r="AA105" s="14">
        <f t="shared" si="5"/>
        <v>6.8400000000001455</v>
      </c>
      <c r="AB105" t="str">
        <f t="shared" si="6"/>
        <v xml:space="preserve"> </v>
      </c>
      <c r="AF105" s="23">
        <f t="shared" si="7"/>
        <v>9.7254385644625768E-2</v>
      </c>
      <c r="AI105" s="25">
        <f t="shared" si="8"/>
        <v>0.46126218959913512</v>
      </c>
      <c r="AJ105" s="41">
        <f t="shared" si="9"/>
        <v>2.1679643867386158</v>
      </c>
    </row>
    <row r="106" spans="1:36" x14ac:dyDescent="0.25">
      <c r="A106" s="3" t="s">
        <v>1323</v>
      </c>
      <c r="B106" s="4" t="s">
        <v>1324</v>
      </c>
      <c r="C106" s="3" t="s">
        <v>58</v>
      </c>
      <c r="D106" s="3" t="s">
        <v>100</v>
      </c>
      <c r="E106" s="3">
        <v>2132.06</v>
      </c>
      <c r="F106" s="3" t="s">
        <v>80</v>
      </c>
      <c r="G106" s="3" t="s">
        <v>42</v>
      </c>
      <c r="H106" s="5" t="s">
        <v>46</v>
      </c>
      <c r="I106" s="3" t="s">
        <v>61</v>
      </c>
      <c r="J106" s="3" t="s">
        <v>48</v>
      </c>
      <c r="K106" s="3" t="s">
        <v>80</v>
      </c>
      <c r="L106" s="3" t="s">
        <v>47</v>
      </c>
      <c r="M106" s="3" t="s">
        <v>86</v>
      </c>
      <c r="N106" s="3" t="s">
        <v>31</v>
      </c>
      <c r="O106" s="5" t="s">
        <v>46</v>
      </c>
      <c r="P106" s="3" t="s">
        <v>61</v>
      </c>
      <c r="Q106" s="3" t="s">
        <v>46</v>
      </c>
      <c r="R106" s="3" t="s">
        <v>47</v>
      </c>
      <c r="S106" s="3" t="s">
        <v>47</v>
      </c>
      <c r="T106" s="3" t="s">
        <v>80</v>
      </c>
      <c r="U106" s="3" t="s">
        <v>31</v>
      </c>
      <c r="V106" s="5" t="s">
        <v>134</v>
      </c>
      <c r="W106" s="3" t="s">
        <v>39</v>
      </c>
      <c r="X106" s="5">
        <v>2053.33</v>
      </c>
      <c r="Y106" s="3" t="s">
        <v>42</v>
      </c>
      <c r="AA106" s="14">
        <f t="shared" si="5"/>
        <v>-78.730000000000018</v>
      </c>
      <c r="AB106" t="str">
        <f t="shared" si="6"/>
        <v xml:space="preserve"> </v>
      </c>
      <c r="AF106" s="23">
        <f t="shared" si="7"/>
        <v>-0.56912779486377674</v>
      </c>
      <c r="AI106" s="25">
        <f t="shared" si="8"/>
        <v>0.71536529148519012</v>
      </c>
      <c r="AJ106" s="41">
        <f t="shared" si="9"/>
        <v>1.3978872219588285</v>
      </c>
    </row>
    <row r="107" spans="1:36" x14ac:dyDescent="0.25">
      <c r="A107" s="3" t="s">
        <v>1323</v>
      </c>
      <c r="B107" s="4" t="s">
        <v>780</v>
      </c>
      <c r="C107" s="3" t="s">
        <v>42</v>
      </c>
      <c r="D107" s="3" t="s">
        <v>307</v>
      </c>
      <c r="E107" s="3">
        <v>2276.62</v>
      </c>
      <c r="F107" s="3" t="s">
        <v>223</v>
      </c>
      <c r="G107" s="3" t="s">
        <v>111</v>
      </c>
      <c r="H107" s="5" t="s">
        <v>46</v>
      </c>
      <c r="I107" s="3" t="s">
        <v>46</v>
      </c>
      <c r="J107" s="3" t="s">
        <v>86</v>
      </c>
      <c r="K107" s="3" t="s">
        <v>79</v>
      </c>
      <c r="L107" s="3" t="s">
        <v>80</v>
      </c>
      <c r="M107" s="3" t="s">
        <v>47</v>
      </c>
      <c r="N107" s="3" t="s">
        <v>31</v>
      </c>
      <c r="O107" s="5" t="s">
        <v>46</v>
      </c>
      <c r="P107" s="3" t="s">
        <v>61</v>
      </c>
      <c r="Q107" s="3" t="s">
        <v>47</v>
      </c>
      <c r="R107" s="3" t="s">
        <v>80</v>
      </c>
      <c r="S107" s="3" t="s">
        <v>49</v>
      </c>
      <c r="T107" s="3" t="s">
        <v>80</v>
      </c>
      <c r="U107" s="3" t="s">
        <v>31</v>
      </c>
      <c r="V107" s="5" t="s">
        <v>134</v>
      </c>
      <c r="W107" s="3" t="s">
        <v>39</v>
      </c>
      <c r="X107" s="5">
        <v>2053.33</v>
      </c>
      <c r="Y107" s="3" t="s">
        <v>1325</v>
      </c>
      <c r="AA107" s="14">
        <f t="shared" si="5"/>
        <v>-223.28999999999996</v>
      </c>
      <c r="AB107" t="str">
        <f t="shared" si="6"/>
        <v xml:space="preserve"> </v>
      </c>
      <c r="AF107" s="23">
        <f t="shared" si="7"/>
        <v>-1.6948986025568284</v>
      </c>
      <c r="AI107" s="25">
        <f t="shared" si="8"/>
        <v>0.95495267116236215</v>
      </c>
      <c r="AJ107" s="41">
        <f t="shared" si="9"/>
        <v>1.0471723156528863</v>
      </c>
    </row>
    <row r="108" spans="1:36" x14ac:dyDescent="0.25">
      <c r="A108" s="3" t="s">
        <v>1323</v>
      </c>
      <c r="B108" s="4" t="s">
        <v>1326</v>
      </c>
      <c r="C108" s="3" t="s">
        <v>63</v>
      </c>
      <c r="D108" s="3" t="s">
        <v>564</v>
      </c>
      <c r="E108" s="3">
        <v>2095.38</v>
      </c>
      <c r="F108" s="3" t="s">
        <v>80</v>
      </c>
      <c r="G108" s="3" t="s">
        <v>42</v>
      </c>
      <c r="H108" s="5" t="s">
        <v>47</v>
      </c>
      <c r="I108" s="3" t="s">
        <v>46</v>
      </c>
      <c r="J108" s="3" t="s">
        <v>48</v>
      </c>
      <c r="K108" s="3" t="s">
        <v>48</v>
      </c>
      <c r="L108" s="3" t="s">
        <v>46</v>
      </c>
      <c r="M108" s="3" t="s">
        <v>47</v>
      </c>
      <c r="N108" s="3" t="s">
        <v>31</v>
      </c>
      <c r="O108" s="5" t="s">
        <v>46</v>
      </c>
      <c r="P108" s="3" t="s">
        <v>61</v>
      </c>
      <c r="Q108" s="3" t="s">
        <v>46</v>
      </c>
      <c r="R108" s="3" t="s">
        <v>80</v>
      </c>
      <c r="S108" s="3" t="s">
        <v>47</v>
      </c>
      <c r="T108" s="3" t="s">
        <v>80</v>
      </c>
      <c r="U108" s="3" t="s">
        <v>31</v>
      </c>
      <c r="V108" s="5" t="s">
        <v>134</v>
      </c>
      <c r="W108" s="3" t="s">
        <v>39</v>
      </c>
      <c r="X108" s="5">
        <v>2053.33</v>
      </c>
      <c r="Y108" s="3" t="s">
        <v>42</v>
      </c>
      <c r="AA108" s="14">
        <f t="shared" si="5"/>
        <v>-42.050000000000182</v>
      </c>
      <c r="AB108" t="str">
        <f t="shared" si="6"/>
        <v xml:space="preserve"> </v>
      </c>
      <c r="AF108" s="23">
        <f t="shared" si="7"/>
        <v>-0.28347980630414082</v>
      </c>
      <c r="AI108" s="25">
        <f t="shared" si="8"/>
        <v>0.61159547035346917</v>
      </c>
      <c r="AJ108" s="41">
        <f t="shared" si="9"/>
        <v>1.6350677015675965</v>
      </c>
    </row>
    <row r="109" spans="1:36" x14ac:dyDescent="0.25">
      <c r="A109" s="3" t="s">
        <v>613</v>
      </c>
      <c r="B109" s="4" t="s">
        <v>839</v>
      </c>
      <c r="C109" s="3" t="s">
        <v>42</v>
      </c>
      <c r="D109" s="3" t="s">
        <v>186</v>
      </c>
      <c r="E109" s="3">
        <v>2187.09</v>
      </c>
      <c r="F109" s="3" t="s">
        <v>814</v>
      </c>
      <c r="G109" s="3" t="s">
        <v>42</v>
      </c>
      <c r="H109" s="5" t="s">
        <v>46</v>
      </c>
      <c r="I109" s="3" t="s">
        <v>46</v>
      </c>
      <c r="J109" s="3" t="s">
        <v>40</v>
      </c>
      <c r="K109" s="3" t="s">
        <v>48</v>
      </c>
      <c r="L109" s="3" t="s">
        <v>80</v>
      </c>
      <c r="M109" s="3" t="s">
        <v>47</v>
      </c>
      <c r="N109" s="3" t="s">
        <v>31</v>
      </c>
      <c r="O109" s="5" t="s">
        <v>46</v>
      </c>
      <c r="P109" s="3" t="s">
        <v>61</v>
      </c>
      <c r="Q109" s="3" t="s">
        <v>48</v>
      </c>
      <c r="R109" s="3" t="s">
        <v>47</v>
      </c>
      <c r="S109" s="3" t="s">
        <v>72</v>
      </c>
      <c r="T109" s="3" t="s">
        <v>80</v>
      </c>
      <c r="U109" s="3" t="s">
        <v>31</v>
      </c>
      <c r="V109" s="5" t="s">
        <v>1327</v>
      </c>
      <c r="W109" s="3" t="s">
        <v>39</v>
      </c>
      <c r="X109" s="5">
        <v>2048.39</v>
      </c>
      <c r="Y109" s="3" t="s">
        <v>1328</v>
      </c>
      <c r="AA109" s="14">
        <f t="shared" si="5"/>
        <v>-138.70000000000027</v>
      </c>
      <c r="AB109" t="str">
        <f t="shared" si="6"/>
        <v xml:space="preserve"> </v>
      </c>
      <c r="AF109" s="23">
        <f t="shared" si="7"/>
        <v>-1.0361482385366643</v>
      </c>
      <c r="AI109" s="25">
        <f t="shared" si="8"/>
        <v>0.84993350472745377</v>
      </c>
      <c r="AJ109" s="41">
        <f t="shared" si="9"/>
        <v>1.1765626304150318</v>
      </c>
    </row>
    <row r="110" spans="1:36" x14ac:dyDescent="0.25">
      <c r="A110" s="3" t="s">
        <v>435</v>
      </c>
      <c r="B110" s="4" t="s">
        <v>548</v>
      </c>
      <c r="C110" s="3" t="s">
        <v>58</v>
      </c>
      <c r="D110" s="3" t="s">
        <v>549</v>
      </c>
      <c r="E110" s="3">
        <v>2176.91</v>
      </c>
      <c r="F110" s="3" t="s">
        <v>1019</v>
      </c>
      <c r="G110" s="3" t="s">
        <v>42</v>
      </c>
      <c r="H110" s="5" t="s">
        <v>46</v>
      </c>
      <c r="I110" s="3" t="s">
        <v>80</v>
      </c>
      <c r="J110" s="3" t="s">
        <v>40</v>
      </c>
      <c r="K110" s="3" t="s">
        <v>47</v>
      </c>
      <c r="L110" s="3" t="s">
        <v>80</v>
      </c>
      <c r="M110" s="3" t="s">
        <v>47</v>
      </c>
      <c r="N110" s="3" t="s">
        <v>31</v>
      </c>
      <c r="O110" s="5" t="s">
        <v>46</v>
      </c>
      <c r="P110" s="3" t="s">
        <v>61</v>
      </c>
      <c r="Q110" s="3" t="s">
        <v>46</v>
      </c>
      <c r="R110" s="3" t="s">
        <v>46</v>
      </c>
      <c r="S110" s="3" t="s">
        <v>49</v>
      </c>
      <c r="T110" s="3" t="s">
        <v>80</v>
      </c>
      <c r="U110" s="3" t="s">
        <v>763</v>
      </c>
      <c r="V110" s="5" t="s">
        <v>461</v>
      </c>
      <c r="W110" s="3" t="s">
        <v>633</v>
      </c>
      <c r="X110" s="5">
        <v>2043.46</v>
      </c>
      <c r="Y110" s="3" t="s">
        <v>1201</v>
      </c>
      <c r="AA110" s="14">
        <f t="shared" si="5"/>
        <v>-133.44999999999982</v>
      </c>
      <c r="AB110" t="str">
        <f t="shared" si="6"/>
        <v xml:space="preserve"> </v>
      </c>
      <c r="AF110" s="23">
        <f t="shared" si="7"/>
        <v>-0.99526350734968982</v>
      </c>
      <c r="AI110" s="25">
        <f t="shared" si="8"/>
        <v>0.84019593929093661</v>
      </c>
      <c r="AJ110" s="41">
        <f t="shared" si="9"/>
        <v>1.1901985634968983</v>
      </c>
    </row>
    <row r="111" spans="1:36" x14ac:dyDescent="0.25">
      <c r="A111" s="3" t="s">
        <v>1329</v>
      </c>
      <c r="B111" s="4" t="s">
        <v>1330</v>
      </c>
      <c r="C111" s="3" t="s">
        <v>42</v>
      </c>
      <c r="D111" s="3" t="s">
        <v>570</v>
      </c>
      <c r="E111" s="3" t="s">
        <v>42</v>
      </c>
      <c r="F111" s="3" t="s">
        <v>80</v>
      </c>
      <c r="G111" s="3" t="s">
        <v>42</v>
      </c>
      <c r="H111" s="5" t="s">
        <v>46</v>
      </c>
      <c r="I111" s="3" t="s">
        <v>61</v>
      </c>
      <c r="J111" s="3" t="s">
        <v>86</v>
      </c>
      <c r="K111" s="3" t="s">
        <v>80</v>
      </c>
      <c r="L111" s="3" t="s">
        <v>80</v>
      </c>
      <c r="M111" s="3" t="s">
        <v>80</v>
      </c>
      <c r="N111" s="3" t="s">
        <v>31</v>
      </c>
      <c r="O111" s="5" t="s">
        <v>46</v>
      </c>
      <c r="P111" s="3" t="s">
        <v>86</v>
      </c>
      <c r="Q111" s="3" t="s">
        <v>46</v>
      </c>
      <c r="R111" s="3" t="s">
        <v>80</v>
      </c>
      <c r="S111" s="3" t="s">
        <v>49</v>
      </c>
      <c r="T111" s="3" t="s">
        <v>80</v>
      </c>
      <c r="U111" s="3" t="s">
        <v>31</v>
      </c>
      <c r="V111" s="5" t="s">
        <v>461</v>
      </c>
      <c r="W111" s="3" t="s">
        <v>39</v>
      </c>
      <c r="X111" s="5">
        <v>2043.46</v>
      </c>
      <c r="Y111" s="3" t="s">
        <v>42</v>
      </c>
      <c r="AA111" s="14">
        <f t="shared" si="5"/>
        <v>0</v>
      </c>
      <c r="AB111" t="str">
        <f t="shared" si="6"/>
        <v xml:space="preserve"> </v>
      </c>
      <c r="AF111" s="23">
        <f t="shared" si="7"/>
        <v>4.3987421583885307E-2</v>
      </c>
      <c r="AI111" s="25">
        <f t="shared" si="8"/>
        <v>0.48245721514271223</v>
      </c>
      <c r="AJ111" s="41">
        <f t="shared" si="9"/>
        <v>2.0727226552186542</v>
      </c>
    </row>
    <row r="112" spans="1:36" x14ac:dyDescent="0.25">
      <c r="A112" s="3" t="s">
        <v>1329</v>
      </c>
      <c r="B112" s="4" t="s">
        <v>924</v>
      </c>
      <c r="C112" s="3" t="s">
        <v>42</v>
      </c>
      <c r="D112" s="3" t="s">
        <v>365</v>
      </c>
      <c r="E112" s="3">
        <v>2107.91</v>
      </c>
      <c r="F112" s="3" t="s">
        <v>1331</v>
      </c>
      <c r="G112" s="3" t="s">
        <v>42</v>
      </c>
      <c r="H112" s="5" t="s">
        <v>46</v>
      </c>
      <c r="I112" s="3" t="s">
        <v>47</v>
      </c>
      <c r="J112" s="3" t="s">
        <v>86</v>
      </c>
      <c r="K112" s="3" t="s">
        <v>79</v>
      </c>
      <c r="L112" s="3" t="s">
        <v>47</v>
      </c>
      <c r="M112" s="3" t="s">
        <v>40</v>
      </c>
      <c r="N112" s="3" t="s">
        <v>31</v>
      </c>
      <c r="O112" s="5" t="s">
        <v>47</v>
      </c>
      <c r="P112" s="3" t="s">
        <v>49</v>
      </c>
      <c r="Q112" s="3" t="s">
        <v>46</v>
      </c>
      <c r="R112" s="3" t="s">
        <v>46</v>
      </c>
      <c r="S112" s="3" t="s">
        <v>49</v>
      </c>
      <c r="T112" s="3" t="s">
        <v>47</v>
      </c>
      <c r="U112" s="3" t="s">
        <v>31</v>
      </c>
      <c r="V112" s="5" t="s">
        <v>461</v>
      </c>
      <c r="W112" s="3" t="s">
        <v>39</v>
      </c>
      <c r="X112" s="5">
        <v>2043.46</v>
      </c>
      <c r="Y112" s="3" t="s">
        <v>402</v>
      </c>
      <c r="AA112" s="14">
        <f t="shared" si="5"/>
        <v>-64.449999999999818</v>
      </c>
      <c r="AB112" t="str">
        <f t="shared" si="6"/>
        <v xml:space="preserve"> </v>
      </c>
      <c r="AF112" s="23">
        <f t="shared" si="7"/>
        <v>-0.45792132603521413</v>
      </c>
      <c r="AI112" s="25">
        <f t="shared" si="8"/>
        <v>0.67649551760290305</v>
      </c>
      <c r="AJ112" s="41">
        <f t="shared" si="9"/>
        <v>1.4782063945425745</v>
      </c>
    </row>
    <row r="113" spans="1:36" x14ac:dyDescent="0.25">
      <c r="A113" s="3" t="s">
        <v>1329</v>
      </c>
      <c r="B113" s="4" t="s">
        <v>2510</v>
      </c>
      <c r="C113" s="3" t="s">
        <v>42</v>
      </c>
      <c r="D113" s="3" t="s">
        <v>307</v>
      </c>
      <c r="E113" s="3" t="s">
        <v>42</v>
      </c>
      <c r="F113" s="3" t="s">
        <v>80</v>
      </c>
      <c r="G113" s="3" t="s">
        <v>42</v>
      </c>
      <c r="H113" s="5" t="s">
        <v>46</v>
      </c>
      <c r="I113" s="3" t="s">
        <v>47</v>
      </c>
      <c r="J113" s="3" t="s">
        <v>48</v>
      </c>
      <c r="K113" s="3" t="s">
        <v>79</v>
      </c>
      <c r="L113" s="3" t="s">
        <v>80</v>
      </c>
      <c r="M113" s="3" t="s">
        <v>47</v>
      </c>
      <c r="N113" s="3" t="s">
        <v>31</v>
      </c>
      <c r="O113" s="5" t="s">
        <v>46</v>
      </c>
      <c r="P113" s="3" t="s">
        <v>48</v>
      </c>
      <c r="Q113" s="3" t="s">
        <v>46</v>
      </c>
      <c r="R113" s="3" t="s">
        <v>46</v>
      </c>
      <c r="S113" s="3" t="s">
        <v>47</v>
      </c>
      <c r="T113" s="3" t="s">
        <v>47</v>
      </c>
      <c r="U113" s="3" t="s">
        <v>31</v>
      </c>
      <c r="V113" s="5" t="s">
        <v>461</v>
      </c>
      <c r="W113" s="3" t="s">
        <v>39</v>
      </c>
      <c r="X113" s="5">
        <v>2043.46</v>
      </c>
      <c r="Y113" s="3" t="s">
        <v>42</v>
      </c>
      <c r="AA113" s="14">
        <f t="shared" si="5"/>
        <v>0</v>
      </c>
      <c r="AB113" t="str">
        <f t="shared" si="6"/>
        <v xml:space="preserve"> </v>
      </c>
      <c r="AF113" s="23">
        <f t="shared" si="7"/>
        <v>4.3987421583885307E-2</v>
      </c>
      <c r="AI113" s="25">
        <f t="shared" si="8"/>
        <v>0.48245721514271223</v>
      </c>
      <c r="AJ113" s="41">
        <f t="shared" si="9"/>
        <v>2.0727226552186542</v>
      </c>
    </row>
    <row r="114" spans="1:36" x14ac:dyDescent="0.25">
      <c r="A114" s="3" t="s">
        <v>1329</v>
      </c>
      <c r="B114" s="4" t="s">
        <v>2505</v>
      </c>
      <c r="C114" s="3" t="s">
        <v>58</v>
      </c>
      <c r="D114" s="3" t="s">
        <v>43</v>
      </c>
      <c r="E114" s="3">
        <v>2054.44</v>
      </c>
      <c r="F114" s="3" t="s">
        <v>369</v>
      </c>
      <c r="G114" s="3" t="s">
        <v>42</v>
      </c>
      <c r="H114" s="5" t="s">
        <v>47</v>
      </c>
      <c r="I114" s="3" t="s">
        <v>61</v>
      </c>
      <c r="J114" s="3" t="s">
        <v>48</v>
      </c>
      <c r="K114" s="3" t="s">
        <v>80</v>
      </c>
      <c r="L114" s="3" t="s">
        <v>46</v>
      </c>
      <c r="M114" s="3" t="s">
        <v>86</v>
      </c>
      <c r="N114" s="3" t="s">
        <v>31</v>
      </c>
      <c r="O114" s="5" t="s">
        <v>46</v>
      </c>
      <c r="P114" s="3" t="s">
        <v>40</v>
      </c>
      <c r="Q114" s="3" t="s">
        <v>46</v>
      </c>
      <c r="R114" s="3" t="s">
        <v>80</v>
      </c>
      <c r="S114" s="3" t="s">
        <v>49</v>
      </c>
      <c r="T114" s="3" t="s">
        <v>80</v>
      </c>
      <c r="U114" s="3" t="s">
        <v>31</v>
      </c>
      <c r="V114" s="5" t="s">
        <v>461</v>
      </c>
      <c r="W114" s="3" t="s">
        <v>39</v>
      </c>
      <c r="X114" s="5">
        <v>2043.46</v>
      </c>
      <c r="Y114" s="3" t="s">
        <v>534</v>
      </c>
      <c r="AA114" s="14">
        <f t="shared" si="5"/>
        <v>-10.980000000000018</v>
      </c>
      <c r="AB114" t="str">
        <f t="shared" si="6"/>
        <v xml:space="preserve"> </v>
      </c>
      <c r="AF114" s="23">
        <f t="shared" si="7"/>
        <v>-4.1520073355722706E-2</v>
      </c>
      <c r="AI114" s="25">
        <f t="shared" si="8"/>
        <v>0.51655935478619297</v>
      </c>
      <c r="AJ114" s="41">
        <f t="shared" si="9"/>
        <v>1.9358859552817624</v>
      </c>
    </row>
    <row r="115" spans="1:36" x14ac:dyDescent="0.25">
      <c r="A115" s="3" t="s">
        <v>310</v>
      </c>
      <c r="B115" s="4" t="s">
        <v>1332</v>
      </c>
      <c r="C115" s="3" t="s">
        <v>58</v>
      </c>
      <c r="D115" s="3" t="s">
        <v>90</v>
      </c>
      <c r="E115" s="3">
        <v>1921.35</v>
      </c>
      <c r="F115" s="3" t="s">
        <v>956</v>
      </c>
      <c r="G115" s="3" t="s">
        <v>42</v>
      </c>
      <c r="H115" s="5" t="s">
        <v>46</v>
      </c>
      <c r="I115" s="3" t="s">
        <v>40</v>
      </c>
      <c r="J115" s="3" t="s">
        <v>47</v>
      </c>
      <c r="K115" s="3" t="s">
        <v>79</v>
      </c>
      <c r="L115" s="3" t="s">
        <v>47</v>
      </c>
      <c r="M115" s="3" t="s">
        <v>46</v>
      </c>
      <c r="N115" s="3" t="s">
        <v>374</v>
      </c>
      <c r="O115" s="5" t="s">
        <v>46</v>
      </c>
      <c r="P115" s="3" t="s">
        <v>47</v>
      </c>
      <c r="Q115" s="3" t="s">
        <v>47</v>
      </c>
      <c r="R115" s="3" t="s">
        <v>46</v>
      </c>
      <c r="S115" s="3" t="s">
        <v>80</v>
      </c>
      <c r="T115" s="3" t="s">
        <v>49</v>
      </c>
      <c r="U115" s="3" t="s">
        <v>31</v>
      </c>
      <c r="V115" s="5" t="s">
        <v>297</v>
      </c>
      <c r="W115" s="3" t="s">
        <v>375</v>
      </c>
      <c r="X115" s="5">
        <v>2033.59</v>
      </c>
      <c r="Y115" s="3" t="s">
        <v>1333</v>
      </c>
      <c r="AA115" s="14">
        <f t="shared" si="5"/>
        <v>112.24000000000001</v>
      </c>
      <c r="AB115" t="str">
        <f t="shared" si="6"/>
        <v xml:space="preserve"> </v>
      </c>
      <c r="AF115" s="23">
        <f t="shared" si="7"/>
        <v>0.91806403652209911</v>
      </c>
      <c r="AI115" s="25">
        <f t="shared" si="8"/>
        <v>0.17929267077505739</v>
      </c>
      <c r="AJ115" s="41">
        <f t="shared" si="9"/>
        <v>5.5774728307472827</v>
      </c>
    </row>
    <row r="116" spans="1:36" x14ac:dyDescent="0.25">
      <c r="A116" s="3" t="s">
        <v>763</v>
      </c>
      <c r="B116" s="4" t="s">
        <v>941</v>
      </c>
      <c r="C116" s="3" t="s">
        <v>58</v>
      </c>
      <c r="D116" s="3" t="s">
        <v>380</v>
      </c>
      <c r="E116" s="3">
        <v>2040.32</v>
      </c>
      <c r="F116" s="3" t="s">
        <v>318</v>
      </c>
      <c r="G116" s="3" t="s">
        <v>42</v>
      </c>
      <c r="H116" s="5" t="s">
        <v>46</v>
      </c>
      <c r="I116" s="3" t="s">
        <v>46</v>
      </c>
      <c r="J116" s="3" t="s">
        <v>47</v>
      </c>
      <c r="K116" s="3" t="s">
        <v>79</v>
      </c>
      <c r="L116" s="3" t="s">
        <v>80</v>
      </c>
      <c r="M116" s="3" t="s">
        <v>47</v>
      </c>
      <c r="N116" s="3" t="s">
        <v>31</v>
      </c>
      <c r="O116" s="5" t="s">
        <v>46</v>
      </c>
      <c r="P116" s="3" t="s">
        <v>61</v>
      </c>
      <c r="Q116" s="3" t="s">
        <v>48</v>
      </c>
      <c r="R116" s="3" t="s">
        <v>49</v>
      </c>
      <c r="S116" s="3" t="s">
        <v>80</v>
      </c>
      <c r="T116" s="3" t="s">
        <v>80</v>
      </c>
      <c r="U116" s="3" t="s">
        <v>66</v>
      </c>
      <c r="V116" s="5" t="s">
        <v>297</v>
      </c>
      <c r="W116" s="3" t="s">
        <v>68</v>
      </c>
      <c r="X116" s="5">
        <v>2033.59</v>
      </c>
      <c r="Y116" s="3" t="s">
        <v>1334</v>
      </c>
      <c r="AA116" s="14">
        <f t="shared" si="5"/>
        <v>-6.7300000000000182</v>
      </c>
      <c r="AB116" t="str">
        <f t="shared" si="6"/>
        <v xml:space="preserve"> </v>
      </c>
      <c r="AF116" s="23">
        <f t="shared" si="7"/>
        <v>-8.422910013889057E-3</v>
      </c>
      <c r="AI116" s="25">
        <f t="shared" si="8"/>
        <v>0.50336021519653418</v>
      </c>
      <c r="AJ116" s="41">
        <f t="shared" si="9"/>
        <v>1.9866488645900542</v>
      </c>
    </row>
    <row r="117" spans="1:36" x14ac:dyDescent="0.25">
      <c r="A117" s="3" t="s">
        <v>362</v>
      </c>
      <c r="B117" s="4" t="s">
        <v>1335</v>
      </c>
      <c r="C117" s="3" t="s">
        <v>58</v>
      </c>
      <c r="D117" s="3" t="s">
        <v>1103</v>
      </c>
      <c r="E117" s="3">
        <v>2070.33</v>
      </c>
      <c r="F117" s="3" t="s">
        <v>1336</v>
      </c>
      <c r="G117" s="3" t="s">
        <v>42</v>
      </c>
      <c r="H117" s="5" t="s">
        <v>46</v>
      </c>
      <c r="I117" s="3" t="s">
        <v>46</v>
      </c>
      <c r="J117" s="3" t="s">
        <v>47</v>
      </c>
      <c r="K117" s="3" t="s">
        <v>79</v>
      </c>
      <c r="L117" s="3" t="s">
        <v>47</v>
      </c>
      <c r="M117" s="3" t="s">
        <v>48</v>
      </c>
      <c r="N117" s="3" t="s">
        <v>31</v>
      </c>
      <c r="O117" s="5" t="s">
        <v>46</v>
      </c>
      <c r="P117" s="3" t="s">
        <v>61</v>
      </c>
      <c r="Q117" s="3" t="s">
        <v>47</v>
      </c>
      <c r="R117" s="3" t="s">
        <v>49</v>
      </c>
      <c r="S117" s="3" t="s">
        <v>80</v>
      </c>
      <c r="T117" s="3" t="s">
        <v>80</v>
      </c>
      <c r="U117" s="3" t="s">
        <v>31</v>
      </c>
      <c r="V117" s="5" t="s">
        <v>297</v>
      </c>
      <c r="W117" s="3" t="s">
        <v>39</v>
      </c>
      <c r="X117" s="5">
        <v>2033.59</v>
      </c>
      <c r="Y117" s="3" t="s">
        <v>1337</v>
      </c>
      <c r="AA117" s="14">
        <f t="shared" si="5"/>
        <v>-36.740000000000009</v>
      </c>
      <c r="AB117" t="str">
        <f t="shared" si="6"/>
        <v xml:space="preserve"> </v>
      </c>
      <c r="AF117" s="23">
        <f t="shared" si="7"/>
        <v>-0.24212782104646022</v>
      </c>
      <c r="AI117" s="25">
        <f t="shared" si="8"/>
        <v>0.59565943930531806</v>
      </c>
      <c r="AJ117" s="41">
        <f t="shared" si="9"/>
        <v>1.6788116396950581</v>
      </c>
    </row>
    <row r="118" spans="1:36" x14ac:dyDescent="0.25">
      <c r="A118" s="3" t="s">
        <v>418</v>
      </c>
      <c r="B118" s="4" t="s">
        <v>618</v>
      </c>
      <c r="C118" s="3" t="s">
        <v>42</v>
      </c>
      <c r="D118" s="3" t="s">
        <v>619</v>
      </c>
      <c r="E118" s="3">
        <v>1902.78</v>
      </c>
      <c r="F118" s="3" t="s">
        <v>80</v>
      </c>
      <c r="G118" s="3" t="s">
        <v>42</v>
      </c>
      <c r="H118" s="5" t="s">
        <v>46</v>
      </c>
      <c r="I118" s="3" t="s">
        <v>86</v>
      </c>
      <c r="J118" s="3" t="s">
        <v>48</v>
      </c>
      <c r="K118" s="3" t="s">
        <v>80</v>
      </c>
      <c r="L118" s="3" t="s">
        <v>49</v>
      </c>
      <c r="M118" s="3" t="s">
        <v>80</v>
      </c>
      <c r="N118" s="3" t="s">
        <v>31</v>
      </c>
      <c r="O118" s="5" t="s">
        <v>46</v>
      </c>
      <c r="P118" s="3" t="s">
        <v>86</v>
      </c>
      <c r="Q118" s="3" t="s">
        <v>46</v>
      </c>
      <c r="R118" s="3" t="s">
        <v>80</v>
      </c>
      <c r="S118" s="3" t="s">
        <v>117</v>
      </c>
      <c r="T118" s="3" t="s">
        <v>80</v>
      </c>
      <c r="U118" s="3" t="s">
        <v>31</v>
      </c>
      <c r="V118" s="5" t="s">
        <v>888</v>
      </c>
      <c r="W118" s="3" t="s">
        <v>39</v>
      </c>
      <c r="X118" s="5">
        <v>2028.65</v>
      </c>
      <c r="Y118" s="3" t="s">
        <v>42</v>
      </c>
      <c r="AA118" s="14">
        <f t="shared" si="5"/>
        <v>125.87000000000012</v>
      </c>
      <c r="AB118" t="str">
        <f t="shared" si="6"/>
        <v xml:space="preserve"> </v>
      </c>
      <c r="AF118" s="23">
        <f t="shared" si="7"/>
        <v>1.0242085862513217</v>
      </c>
      <c r="AI118" s="25">
        <f t="shared" si="8"/>
        <v>0.15286838203985686</v>
      </c>
      <c r="AJ118" s="41">
        <f t="shared" si="9"/>
        <v>6.5415750899965257</v>
      </c>
    </row>
    <row r="119" spans="1:36" x14ac:dyDescent="0.25">
      <c r="A119" s="3" t="s">
        <v>1338</v>
      </c>
      <c r="B119" s="4" t="s">
        <v>1339</v>
      </c>
      <c r="C119" s="3" t="s">
        <v>491</v>
      </c>
      <c r="D119" s="3" t="s">
        <v>90</v>
      </c>
      <c r="E119" s="3">
        <v>2250.4299999999998</v>
      </c>
      <c r="F119" s="3" t="s">
        <v>73</v>
      </c>
      <c r="G119" s="3" t="s">
        <v>42</v>
      </c>
      <c r="H119" s="5" t="s">
        <v>47</v>
      </c>
      <c r="I119" s="3" t="s">
        <v>46</v>
      </c>
      <c r="J119" s="3" t="s">
        <v>48</v>
      </c>
      <c r="K119" s="3" t="s">
        <v>46</v>
      </c>
      <c r="L119" s="3" t="s">
        <v>47</v>
      </c>
      <c r="M119" s="3" t="s">
        <v>86</v>
      </c>
      <c r="N119" s="3" t="s">
        <v>31</v>
      </c>
      <c r="O119" s="5" t="s">
        <v>46</v>
      </c>
      <c r="P119" s="3" t="s">
        <v>61</v>
      </c>
      <c r="Q119" s="3" t="s">
        <v>80</v>
      </c>
      <c r="R119" s="3" t="s">
        <v>49</v>
      </c>
      <c r="S119" s="3" t="s">
        <v>80</v>
      </c>
      <c r="T119" s="3" t="s">
        <v>80</v>
      </c>
      <c r="U119" s="3" t="s">
        <v>31</v>
      </c>
      <c r="V119" s="5" t="s">
        <v>330</v>
      </c>
      <c r="W119" s="3" t="s">
        <v>39</v>
      </c>
      <c r="X119" s="5">
        <v>2023.72</v>
      </c>
      <c r="Y119" s="3" t="s">
        <v>1340</v>
      </c>
      <c r="AA119" s="14">
        <f t="shared" si="5"/>
        <v>-226.70999999999981</v>
      </c>
      <c r="AB119" t="str">
        <f t="shared" si="6"/>
        <v xml:space="preserve"> </v>
      </c>
      <c r="AF119" s="23">
        <f t="shared" si="7"/>
        <v>-1.7215320845871971</v>
      </c>
      <c r="AI119" s="25">
        <f t="shared" si="8"/>
        <v>0.95742284238485398</v>
      </c>
      <c r="AJ119" s="41">
        <f t="shared" si="9"/>
        <v>1.044470588887445</v>
      </c>
    </row>
    <row r="120" spans="1:36" x14ac:dyDescent="0.25">
      <c r="A120" s="3" t="s">
        <v>1338</v>
      </c>
      <c r="B120" s="4" t="s">
        <v>494</v>
      </c>
      <c r="C120" s="3" t="s">
        <v>42</v>
      </c>
      <c r="D120" s="3" t="s">
        <v>495</v>
      </c>
      <c r="E120" s="3">
        <v>2031.17</v>
      </c>
      <c r="F120" s="3" t="s">
        <v>80</v>
      </c>
      <c r="G120" s="3" t="s">
        <v>42</v>
      </c>
      <c r="H120" s="5" t="s">
        <v>46</v>
      </c>
      <c r="I120" s="3" t="s">
        <v>47</v>
      </c>
      <c r="J120" s="3" t="s">
        <v>40</v>
      </c>
      <c r="K120" s="3" t="s">
        <v>80</v>
      </c>
      <c r="L120" s="3" t="s">
        <v>46</v>
      </c>
      <c r="M120" s="3" t="s">
        <v>80</v>
      </c>
      <c r="N120" s="3" t="s">
        <v>31</v>
      </c>
      <c r="O120" s="5" t="s">
        <v>46</v>
      </c>
      <c r="P120" s="3" t="s">
        <v>86</v>
      </c>
      <c r="Q120" s="3" t="s">
        <v>46</v>
      </c>
      <c r="R120" s="3" t="s">
        <v>49</v>
      </c>
      <c r="S120" s="3" t="s">
        <v>47</v>
      </c>
      <c r="T120" s="3" t="s">
        <v>80</v>
      </c>
      <c r="U120" s="3" t="s">
        <v>31</v>
      </c>
      <c r="V120" s="5" t="s">
        <v>330</v>
      </c>
      <c r="W120" s="3" t="s">
        <v>39</v>
      </c>
      <c r="X120" s="5">
        <v>2023.72</v>
      </c>
      <c r="Y120" s="3" t="s">
        <v>42</v>
      </c>
      <c r="AA120" s="14">
        <f t="shared" si="5"/>
        <v>-7.4500000000000455</v>
      </c>
      <c r="AB120" t="str">
        <f t="shared" si="6"/>
        <v xml:space="preserve"> </v>
      </c>
      <c r="AF120" s="23">
        <f t="shared" si="7"/>
        <v>-1.4029958862388147E-2</v>
      </c>
      <c r="AI120" s="25">
        <f t="shared" si="8"/>
        <v>0.50559696016452782</v>
      </c>
      <c r="AJ120" s="41">
        <f t="shared" si="9"/>
        <v>1.9778599928183647</v>
      </c>
    </row>
    <row r="121" spans="1:36" x14ac:dyDescent="0.25">
      <c r="A121" s="3" t="s">
        <v>1338</v>
      </c>
      <c r="B121" s="4" t="s">
        <v>596</v>
      </c>
      <c r="C121" s="3" t="s">
        <v>58</v>
      </c>
      <c r="D121" s="3" t="s">
        <v>380</v>
      </c>
      <c r="E121" s="3">
        <v>1969.33</v>
      </c>
      <c r="F121" s="3" t="s">
        <v>582</v>
      </c>
      <c r="G121" s="3" t="s">
        <v>42</v>
      </c>
      <c r="H121" s="5" t="s">
        <v>46</v>
      </c>
      <c r="I121" s="3" t="s">
        <v>61</v>
      </c>
      <c r="J121" s="3" t="s">
        <v>86</v>
      </c>
      <c r="K121" s="3" t="s">
        <v>48</v>
      </c>
      <c r="L121" s="3" t="s">
        <v>47</v>
      </c>
      <c r="M121" s="3" t="s">
        <v>80</v>
      </c>
      <c r="N121" s="3" t="s">
        <v>31</v>
      </c>
      <c r="O121" s="5" t="s">
        <v>46</v>
      </c>
      <c r="P121" s="3" t="s">
        <v>61</v>
      </c>
      <c r="Q121" s="3" t="s">
        <v>40</v>
      </c>
      <c r="R121" s="3" t="s">
        <v>49</v>
      </c>
      <c r="S121" s="3" t="s">
        <v>80</v>
      </c>
      <c r="T121" s="3" t="s">
        <v>80</v>
      </c>
      <c r="U121" s="3" t="s">
        <v>31</v>
      </c>
      <c r="V121" s="5" t="s">
        <v>330</v>
      </c>
      <c r="W121" s="3" t="s">
        <v>39</v>
      </c>
      <c r="X121" s="5">
        <v>2023.72</v>
      </c>
      <c r="Y121" s="3" t="s">
        <v>999</v>
      </c>
      <c r="AA121" s="14">
        <f t="shared" si="5"/>
        <v>54.3900000000001</v>
      </c>
      <c r="AB121" t="str">
        <f t="shared" si="6"/>
        <v xml:space="preserve"> </v>
      </c>
      <c r="AF121" s="23">
        <f t="shared" si="7"/>
        <v>0.46755323668090537</v>
      </c>
      <c r="AI121" s="25">
        <f t="shared" si="8"/>
        <v>0.32005205649188506</v>
      </c>
      <c r="AJ121" s="41">
        <f t="shared" si="9"/>
        <v>3.1244917185069081</v>
      </c>
    </row>
    <row r="122" spans="1:36" x14ac:dyDescent="0.25">
      <c r="A122" s="3" t="s">
        <v>1341</v>
      </c>
      <c r="B122" s="4" t="s">
        <v>1342</v>
      </c>
      <c r="C122" s="3" t="s">
        <v>63</v>
      </c>
      <c r="D122" s="3" t="s">
        <v>186</v>
      </c>
      <c r="E122" s="3" t="s">
        <v>42</v>
      </c>
      <c r="F122" s="3" t="s">
        <v>80</v>
      </c>
      <c r="G122" s="3" t="s">
        <v>42</v>
      </c>
      <c r="H122" s="5" t="s">
        <v>46</v>
      </c>
      <c r="I122" s="3" t="s">
        <v>46</v>
      </c>
      <c r="J122" s="3" t="s">
        <v>86</v>
      </c>
      <c r="K122" s="3" t="s">
        <v>80</v>
      </c>
      <c r="L122" s="3" t="s">
        <v>80</v>
      </c>
      <c r="M122" s="3" t="s">
        <v>80</v>
      </c>
      <c r="N122" s="3" t="s">
        <v>31</v>
      </c>
      <c r="O122" s="5" t="s">
        <v>46</v>
      </c>
      <c r="P122" s="3" t="s">
        <v>80</v>
      </c>
      <c r="Q122" s="3" t="s">
        <v>46</v>
      </c>
      <c r="R122" s="3" t="s">
        <v>80</v>
      </c>
      <c r="S122" s="3" t="s">
        <v>49</v>
      </c>
      <c r="T122" s="3" t="s">
        <v>80</v>
      </c>
      <c r="U122" s="3" t="s">
        <v>31</v>
      </c>
      <c r="V122" s="5" t="s">
        <v>478</v>
      </c>
      <c r="W122" s="3" t="s">
        <v>39</v>
      </c>
      <c r="X122" s="5">
        <v>2003.98</v>
      </c>
      <c r="Y122" s="3" t="s">
        <v>42</v>
      </c>
      <c r="AA122" s="14">
        <f t="shared" si="5"/>
        <v>0</v>
      </c>
      <c r="AB122" t="str">
        <f t="shared" si="6"/>
        <v xml:space="preserve"> </v>
      </c>
      <c r="AF122" s="23">
        <f t="shared" si="7"/>
        <v>4.3987421583885307E-2</v>
      </c>
      <c r="AI122" s="25">
        <f t="shared" si="8"/>
        <v>0.48245721514271223</v>
      </c>
      <c r="AJ122" s="41">
        <f t="shared" si="9"/>
        <v>2.0727226552186542</v>
      </c>
    </row>
    <row r="123" spans="1:36" x14ac:dyDescent="0.25">
      <c r="A123" s="3" t="s">
        <v>1341</v>
      </c>
      <c r="B123" s="4" t="s">
        <v>601</v>
      </c>
      <c r="C123" s="3" t="s">
        <v>58</v>
      </c>
      <c r="D123" s="3" t="s">
        <v>515</v>
      </c>
      <c r="E123" s="3">
        <v>2015.9</v>
      </c>
      <c r="F123" s="3" t="s">
        <v>1343</v>
      </c>
      <c r="G123" s="3" t="s">
        <v>42</v>
      </c>
      <c r="H123" s="5" t="s">
        <v>46</v>
      </c>
      <c r="I123" s="3" t="s">
        <v>46</v>
      </c>
      <c r="J123" s="3" t="s">
        <v>80</v>
      </c>
      <c r="K123" s="3" t="s">
        <v>79</v>
      </c>
      <c r="L123" s="3" t="s">
        <v>80</v>
      </c>
      <c r="M123" s="3" t="s">
        <v>47</v>
      </c>
      <c r="N123" s="3" t="s">
        <v>31</v>
      </c>
      <c r="O123" s="5" t="s">
        <v>46</v>
      </c>
      <c r="P123" s="3" t="s">
        <v>46</v>
      </c>
      <c r="Q123" s="3" t="s">
        <v>48</v>
      </c>
      <c r="R123" s="3" t="s">
        <v>80</v>
      </c>
      <c r="S123" s="3" t="s">
        <v>80</v>
      </c>
      <c r="T123" s="3" t="s">
        <v>80</v>
      </c>
      <c r="U123" s="3" t="s">
        <v>31</v>
      </c>
      <c r="V123" s="5" t="s">
        <v>478</v>
      </c>
      <c r="W123" s="3" t="s">
        <v>39</v>
      </c>
      <c r="X123" s="5">
        <v>2003.98</v>
      </c>
      <c r="Y123" s="3" t="s">
        <v>1344</v>
      </c>
      <c r="AA123" s="14">
        <f t="shared" si="5"/>
        <v>-11.920000000000073</v>
      </c>
      <c r="AB123" t="str">
        <f t="shared" si="6"/>
        <v xml:space="preserve"> </v>
      </c>
      <c r="AF123" s="23">
        <f t="shared" si="7"/>
        <v>-4.8840387130152214E-2</v>
      </c>
      <c r="AI123" s="25">
        <f t="shared" si="8"/>
        <v>0.51947675185626419</v>
      </c>
      <c r="AJ123" s="41">
        <f t="shared" si="9"/>
        <v>1.9250139615038893</v>
      </c>
    </row>
    <row r="124" spans="1:36" x14ac:dyDescent="0.25">
      <c r="A124" s="3" t="s">
        <v>1341</v>
      </c>
      <c r="B124" s="4" t="s">
        <v>1146</v>
      </c>
      <c r="C124" s="3" t="s">
        <v>42</v>
      </c>
      <c r="D124" s="3" t="s">
        <v>1147</v>
      </c>
      <c r="E124" s="3">
        <v>2064.08</v>
      </c>
      <c r="F124" s="3" t="s">
        <v>769</v>
      </c>
      <c r="G124" s="3" t="s">
        <v>42</v>
      </c>
      <c r="H124" s="5" t="s">
        <v>46</v>
      </c>
      <c r="I124" s="3" t="s">
        <v>46</v>
      </c>
      <c r="J124" s="3" t="s">
        <v>80</v>
      </c>
      <c r="K124" s="3" t="s">
        <v>79</v>
      </c>
      <c r="L124" s="3" t="s">
        <v>47</v>
      </c>
      <c r="M124" s="3" t="s">
        <v>46</v>
      </c>
      <c r="N124" s="3" t="s">
        <v>31</v>
      </c>
      <c r="O124" s="5" t="s">
        <v>46</v>
      </c>
      <c r="P124" s="3" t="s">
        <v>48</v>
      </c>
      <c r="Q124" s="3" t="s">
        <v>80</v>
      </c>
      <c r="R124" s="3" t="s">
        <v>80</v>
      </c>
      <c r="S124" s="3" t="s">
        <v>80</v>
      </c>
      <c r="T124" s="3" t="s">
        <v>80</v>
      </c>
      <c r="U124" s="3" t="s">
        <v>31</v>
      </c>
      <c r="V124" s="5" t="s">
        <v>478</v>
      </c>
      <c r="W124" s="3" t="s">
        <v>39</v>
      </c>
      <c r="X124" s="5">
        <v>2003.98</v>
      </c>
      <c r="Y124" s="3" t="s">
        <v>1345</v>
      </c>
      <c r="AA124" s="14">
        <f t="shared" si="5"/>
        <v>-60.099999999999909</v>
      </c>
      <c r="AB124" t="str">
        <f t="shared" si="6"/>
        <v xml:space="preserve"> </v>
      </c>
      <c r="AF124" s="23">
        <f t="shared" si="7"/>
        <v>-0.42404540590886747</v>
      </c>
      <c r="AI124" s="25">
        <f t="shared" si="8"/>
        <v>0.66423365030766413</v>
      </c>
      <c r="AJ124" s="41">
        <f t="shared" si="9"/>
        <v>1.5054943385310475</v>
      </c>
    </row>
    <row r="125" spans="1:36" x14ac:dyDescent="0.25">
      <c r="A125" s="3" t="s">
        <v>918</v>
      </c>
      <c r="B125" s="4" t="s">
        <v>1346</v>
      </c>
      <c r="C125" s="3" t="s">
        <v>42</v>
      </c>
      <c r="D125" s="3" t="s">
        <v>365</v>
      </c>
      <c r="E125" s="3">
        <v>1832.11</v>
      </c>
      <c r="F125" s="3" t="s">
        <v>80</v>
      </c>
      <c r="G125" s="3" t="s">
        <v>42</v>
      </c>
      <c r="H125" s="5" t="s">
        <v>46</v>
      </c>
      <c r="I125" s="3" t="s">
        <v>47</v>
      </c>
      <c r="J125" s="3" t="s">
        <v>46</v>
      </c>
      <c r="K125" s="3" t="s">
        <v>48</v>
      </c>
      <c r="L125" s="3" t="s">
        <v>47</v>
      </c>
      <c r="M125" s="3" t="s">
        <v>86</v>
      </c>
      <c r="N125" s="3" t="s">
        <v>31</v>
      </c>
      <c r="O125" s="5" t="s">
        <v>46</v>
      </c>
      <c r="P125" s="3" t="s">
        <v>47</v>
      </c>
      <c r="Q125" s="3" t="s">
        <v>46</v>
      </c>
      <c r="R125" s="3" t="s">
        <v>80</v>
      </c>
      <c r="S125" s="3" t="s">
        <v>80</v>
      </c>
      <c r="T125" s="3" t="s">
        <v>47</v>
      </c>
      <c r="U125" s="3" t="s">
        <v>66</v>
      </c>
      <c r="V125" s="5" t="s">
        <v>256</v>
      </c>
      <c r="W125" s="3" t="s">
        <v>68</v>
      </c>
      <c r="X125" s="5">
        <v>1994.11</v>
      </c>
      <c r="Y125" s="3" t="s">
        <v>42</v>
      </c>
      <c r="AA125" s="14">
        <f t="shared" si="5"/>
        <v>162</v>
      </c>
      <c r="AB125" t="str">
        <f t="shared" si="6"/>
        <v xml:space="preserve"> </v>
      </c>
      <c r="AF125" s="23">
        <f t="shared" si="7"/>
        <v>1.3055734124961325</v>
      </c>
      <c r="AI125" s="25">
        <f t="shared" si="8"/>
        <v>9.5848833396200539E-2</v>
      </c>
      <c r="AJ125" s="41">
        <f t="shared" si="9"/>
        <v>10.43309516211222</v>
      </c>
    </row>
    <row r="126" spans="1:36" x14ac:dyDescent="0.25">
      <c r="A126" s="3" t="s">
        <v>1347</v>
      </c>
      <c r="B126" s="4" t="s">
        <v>331</v>
      </c>
      <c r="C126" s="3" t="s">
        <v>42</v>
      </c>
      <c r="D126" s="3" t="s">
        <v>193</v>
      </c>
      <c r="E126" s="3">
        <v>1941.73</v>
      </c>
      <c r="F126" s="3" t="s">
        <v>1142</v>
      </c>
      <c r="G126" s="3" t="s">
        <v>42</v>
      </c>
      <c r="H126" s="5" t="s">
        <v>46</v>
      </c>
      <c r="I126" s="3" t="s">
        <v>47</v>
      </c>
      <c r="J126" s="3" t="s">
        <v>48</v>
      </c>
      <c r="K126" s="3" t="s">
        <v>80</v>
      </c>
      <c r="L126" s="3" t="s">
        <v>80</v>
      </c>
      <c r="M126" s="3" t="s">
        <v>80</v>
      </c>
      <c r="N126" s="3" t="s">
        <v>31</v>
      </c>
      <c r="O126" s="5" t="s">
        <v>46</v>
      </c>
      <c r="P126" s="3" t="s">
        <v>46</v>
      </c>
      <c r="Q126" s="3" t="s">
        <v>48</v>
      </c>
      <c r="R126" s="3" t="s">
        <v>46</v>
      </c>
      <c r="S126" s="3" t="s">
        <v>47</v>
      </c>
      <c r="T126" s="3" t="s">
        <v>80</v>
      </c>
      <c r="U126" s="3" t="s">
        <v>31</v>
      </c>
      <c r="V126" s="5" t="s">
        <v>157</v>
      </c>
      <c r="W126" s="3" t="s">
        <v>39</v>
      </c>
      <c r="X126" s="5">
        <v>1974.37</v>
      </c>
      <c r="Y126" s="3" t="s">
        <v>1348</v>
      </c>
      <c r="AA126" s="14">
        <f t="shared" si="5"/>
        <v>32.639999999999873</v>
      </c>
      <c r="AB126" t="str">
        <f t="shared" si="6"/>
        <v xml:space="preserve"> </v>
      </c>
      <c r="AF126" s="23">
        <f t="shared" si="7"/>
        <v>0.29817363604916669</v>
      </c>
      <c r="AI126" s="25">
        <f t="shared" si="8"/>
        <v>0.38278532123983278</v>
      </c>
      <c r="AJ126" s="41">
        <f t="shared" si="9"/>
        <v>2.6124303741873467</v>
      </c>
    </row>
    <row r="127" spans="1:36" x14ac:dyDescent="0.25">
      <c r="A127" s="3" t="s">
        <v>1347</v>
      </c>
      <c r="B127" s="4" t="s">
        <v>1349</v>
      </c>
      <c r="C127" s="3" t="s">
        <v>42</v>
      </c>
      <c r="D127" s="3" t="s">
        <v>570</v>
      </c>
      <c r="E127" s="3">
        <v>2104.5500000000002</v>
      </c>
      <c r="F127" s="3" t="s">
        <v>80</v>
      </c>
      <c r="G127" s="3" t="s">
        <v>42</v>
      </c>
      <c r="H127" s="5" t="s">
        <v>46</v>
      </c>
      <c r="I127" s="3" t="s">
        <v>48</v>
      </c>
      <c r="J127" s="3" t="s">
        <v>48</v>
      </c>
      <c r="K127" s="3" t="s">
        <v>80</v>
      </c>
      <c r="L127" s="3" t="s">
        <v>46</v>
      </c>
      <c r="M127" s="3" t="s">
        <v>80</v>
      </c>
      <c r="N127" s="3" t="s">
        <v>31</v>
      </c>
      <c r="O127" s="5" t="s">
        <v>47</v>
      </c>
      <c r="P127" s="3" t="s">
        <v>49</v>
      </c>
      <c r="Q127" s="3" t="s">
        <v>46</v>
      </c>
      <c r="R127" s="3" t="s">
        <v>80</v>
      </c>
      <c r="S127" s="3" t="s">
        <v>49</v>
      </c>
      <c r="T127" s="3" t="s">
        <v>80</v>
      </c>
      <c r="U127" s="3" t="s">
        <v>31</v>
      </c>
      <c r="V127" s="5" t="s">
        <v>157</v>
      </c>
      <c r="W127" s="3" t="s">
        <v>39</v>
      </c>
      <c r="X127" s="5">
        <v>1974.37</v>
      </c>
      <c r="Y127" s="3" t="s">
        <v>42</v>
      </c>
      <c r="AA127" s="14">
        <f t="shared" si="5"/>
        <v>-130.18000000000029</v>
      </c>
      <c r="AB127" t="str">
        <f t="shared" si="6"/>
        <v xml:space="preserve"> </v>
      </c>
      <c r="AF127" s="23">
        <f t="shared" si="7"/>
        <v>-0.96979816049609446</v>
      </c>
      <c r="AI127" s="25">
        <f t="shared" si="8"/>
        <v>0.83392644502638813</v>
      </c>
      <c r="AJ127" s="41">
        <f t="shared" si="9"/>
        <v>1.1991465266080592</v>
      </c>
    </row>
    <row r="128" spans="1:36" x14ac:dyDescent="0.25">
      <c r="A128" s="3" t="s">
        <v>1347</v>
      </c>
      <c r="B128" s="4" t="s">
        <v>566</v>
      </c>
      <c r="C128" s="3" t="s">
        <v>42</v>
      </c>
      <c r="D128" s="3" t="s">
        <v>467</v>
      </c>
      <c r="E128" s="3">
        <v>1834.96</v>
      </c>
      <c r="F128" s="3" t="s">
        <v>1350</v>
      </c>
      <c r="G128" s="3" t="s">
        <v>42</v>
      </c>
      <c r="H128" s="5" t="s">
        <v>46</v>
      </c>
      <c r="I128" s="3" t="s">
        <v>46</v>
      </c>
      <c r="J128" s="3" t="s">
        <v>86</v>
      </c>
      <c r="K128" s="3" t="s">
        <v>80</v>
      </c>
      <c r="L128" s="3" t="s">
        <v>47</v>
      </c>
      <c r="M128" s="3" t="s">
        <v>40</v>
      </c>
      <c r="N128" s="3" t="s">
        <v>31</v>
      </c>
      <c r="O128" s="5" t="s">
        <v>46</v>
      </c>
      <c r="P128" s="3" t="s">
        <v>80</v>
      </c>
      <c r="Q128" s="3" t="s">
        <v>46</v>
      </c>
      <c r="R128" s="3" t="s">
        <v>80</v>
      </c>
      <c r="S128" s="3" t="s">
        <v>80</v>
      </c>
      <c r="T128" s="3" t="s">
        <v>80</v>
      </c>
      <c r="U128" s="3" t="s">
        <v>31</v>
      </c>
      <c r="V128" s="5" t="s">
        <v>157</v>
      </c>
      <c r="W128" s="3" t="s">
        <v>39</v>
      </c>
      <c r="X128" s="5">
        <v>1974.37</v>
      </c>
      <c r="Y128" s="3" t="s">
        <v>1351</v>
      </c>
      <c r="AA128" s="14">
        <f t="shared" si="5"/>
        <v>139.40999999999985</v>
      </c>
      <c r="AB128" t="str">
        <f t="shared" si="6"/>
        <v xml:space="preserve"> </v>
      </c>
      <c r="AF128" s="23">
        <f t="shared" si="7"/>
        <v>1.1296522548744792</v>
      </c>
      <c r="AI128" s="25">
        <f t="shared" si="8"/>
        <v>0.12931139150884929</v>
      </c>
      <c r="AJ128" s="41">
        <f t="shared" si="9"/>
        <v>7.7332707376485548</v>
      </c>
    </row>
    <row r="129" spans="1:36" x14ac:dyDescent="0.25">
      <c r="A129" s="3" t="s">
        <v>1347</v>
      </c>
      <c r="B129" s="4" t="s">
        <v>458</v>
      </c>
      <c r="C129" s="3" t="s">
        <v>42</v>
      </c>
      <c r="D129" s="3" t="s">
        <v>307</v>
      </c>
      <c r="E129" s="3">
        <v>2064.4499999999998</v>
      </c>
      <c r="F129" s="3" t="s">
        <v>308</v>
      </c>
      <c r="G129" s="3" t="s">
        <v>42</v>
      </c>
      <c r="H129" s="5" t="s">
        <v>47</v>
      </c>
      <c r="I129" s="3" t="s">
        <v>61</v>
      </c>
      <c r="J129" s="3" t="s">
        <v>47</v>
      </c>
      <c r="K129" s="3" t="s">
        <v>48</v>
      </c>
      <c r="L129" s="3" t="s">
        <v>47</v>
      </c>
      <c r="M129" s="3" t="s">
        <v>86</v>
      </c>
      <c r="N129" s="3" t="s">
        <v>31</v>
      </c>
      <c r="O129" s="5" t="s">
        <v>46</v>
      </c>
      <c r="P129" s="3" t="s">
        <v>86</v>
      </c>
      <c r="Q129" s="3" t="s">
        <v>48</v>
      </c>
      <c r="R129" s="3" t="s">
        <v>49</v>
      </c>
      <c r="S129" s="3" t="s">
        <v>49</v>
      </c>
      <c r="T129" s="3" t="s">
        <v>47</v>
      </c>
      <c r="U129" s="3" t="s">
        <v>31</v>
      </c>
      <c r="V129" s="5" t="s">
        <v>157</v>
      </c>
      <c r="W129" s="3" t="s">
        <v>39</v>
      </c>
      <c r="X129" s="5">
        <v>1974.37</v>
      </c>
      <c r="Y129" s="3" t="s">
        <v>1352</v>
      </c>
      <c r="AA129" s="14">
        <f t="shared" si="5"/>
        <v>-90.079999999999927</v>
      </c>
      <c r="AB129" t="str">
        <f t="shared" si="6"/>
        <v xml:space="preserve"> </v>
      </c>
      <c r="AF129" s="23">
        <f t="shared" si="7"/>
        <v>-0.65751668990608469</v>
      </c>
      <c r="AI129" s="25">
        <f t="shared" si="8"/>
        <v>0.74457562849403613</v>
      </c>
      <c r="AJ129" s="41">
        <f t="shared" si="9"/>
        <v>1.3430469138811059</v>
      </c>
    </row>
    <row r="130" spans="1:36" x14ac:dyDescent="0.25">
      <c r="A130" s="3" t="s">
        <v>805</v>
      </c>
      <c r="B130" s="4" t="s">
        <v>831</v>
      </c>
      <c r="C130" s="3" t="s">
        <v>63</v>
      </c>
      <c r="D130" s="3" t="s">
        <v>779</v>
      </c>
      <c r="E130" s="3">
        <v>1955.65</v>
      </c>
      <c r="F130" s="3" t="s">
        <v>1353</v>
      </c>
      <c r="G130" s="3" t="s">
        <v>42</v>
      </c>
      <c r="H130" s="5" t="s">
        <v>46</v>
      </c>
      <c r="I130" s="3" t="s">
        <v>86</v>
      </c>
      <c r="J130" s="3" t="s">
        <v>86</v>
      </c>
      <c r="K130" s="3" t="s">
        <v>80</v>
      </c>
      <c r="L130" s="3" t="s">
        <v>47</v>
      </c>
      <c r="M130" s="3" t="s">
        <v>46</v>
      </c>
      <c r="N130" s="3" t="s">
        <v>31</v>
      </c>
      <c r="O130" s="5" t="s">
        <v>47</v>
      </c>
      <c r="P130" s="3" t="s">
        <v>80</v>
      </c>
      <c r="Q130" s="3" t="s">
        <v>46</v>
      </c>
      <c r="R130" s="3" t="s">
        <v>80</v>
      </c>
      <c r="S130" s="3" t="s">
        <v>49</v>
      </c>
      <c r="T130" s="3" t="s">
        <v>80</v>
      </c>
      <c r="U130" s="3" t="s">
        <v>31</v>
      </c>
      <c r="V130" s="5" t="s">
        <v>142</v>
      </c>
      <c r="W130" s="3" t="s">
        <v>39</v>
      </c>
      <c r="X130" s="5">
        <v>1964.49</v>
      </c>
      <c r="Y130" s="3" t="s">
        <v>1245</v>
      </c>
      <c r="AA130" s="14">
        <f t="shared" si="5"/>
        <v>8.8399999999999181</v>
      </c>
      <c r="AB130" t="str">
        <f t="shared" si="6"/>
        <v xml:space="preserve"> </v>
      </c>
      <c r="AF130" s="23">
        <f t="shared" si="7"/>
        <v>0.11282952133489865</v>
      </c>
      <c r="AI130" s="25">
        <f t="shared" si="8"/>
        <v>0.45508285657125103</v>
      </c>
      <c r="AJ130" s="41">
        <f t="shared" si="9"/>
        <v>2.1974020457161143</v>
      </c>
    </row>
    <row r="131" spans="1:36" x14ac:dyDescent="0.25">
      <c r="A131" s="3" t="s">
        <v>978</v>
      </c>
      <c r="B131" s="4" t="s">
        <v>1354</v>
      </c>
      <c r="C131" s="3" t="s">
        <v>58</v>
      </c>
      <c r="D131" s="3" t="s">
        <v>1260</v>
      </c>
      <c r="E131" s="3">
        <v>1979.98</v>
      </c>
      <c r="F131" s="3" t="s">
        <v>1355</v>
      </c>
      <c r="G131" s="3" t="s">
        <v>42</v>
      </c>
      <c r="H131" s="5" t="s">
        <v>46</v>
      </c>
      <c r="I131" s="3" t="s">
        <v>47</v>
      </c>
      <c r="J131" s="3" t="s">
        <v>86</v>
      </c>
      <c r="K131" s="3" t="s">
        <v>80</v>
      </c>
      <c r="L131" s="3" t="s">
        <v>80</v>
      </c>
      <c r="M131" s="3" t="s">
        <v>61</v>
      </c>
      <c r="N131" s="3" t="s">
        <v>31</v>
      </c>
      <c r="O131" s="5" t="s">
        <v>46</v>
      </c>
      <c r="P131" s="3" t="s">
        <v>61</v>
      </c>
      <c r="Q131" s="3" t="s">
        <v>48</v>
      </c>
      <c r="R131" s="3" t="s">
        <v>80</v>
      </c>
      <c r="S131" s="3" t="s">
        <v>80</v>
      </c>
      <c r="T131" s="3" t="s">
        <v>80</v>
      </c>
      <c r="U131" s="3" t="s">
        <v>31</v>
      </c>
      <c r="V131" s="5" t="s">
        <v>154</v>
      </c>
      <c r="W131" s="3" t="s">
        <v>39</v>
      </c>
      <c r="X131" s="5">
        <v>1954.62</v>
      </c>
      <c r="Y131" s="3" t="s">
        <v>1356</v>
      </c>
      <c r="AA131" s="14">
        <f t="shared" si="5"/>
        <v>-25.360000000000127</v>
      </c>
      <c r="AB131" t="str">
        <f t="shared" si="6"/>
        <v xml:space="preserve"> </v>
      </c>
      <c r="AF131" s="23">
        <f t="shared" si="7"/>
        <v>-0.15350529896879833</v>
      </c>
      <c r="AI131" s="25">
        <f t="shared" si="8"/>
        <v>0.56100009406906537</v>
      </c>
      <c r="AJ131" s="41">
        <f t="shared" si="9"/>
        <v>1.7825308953992596</v>
      </c>
    </row>
    <row r="132" spans="1:36" x14ac:dyDescent="0.25">
      <c r="A132" s="3" t="s">
        <v>978</v>
      </c>
      <c r="B132" s="4" t="s">
        <v>1152</v>
      </c>
      <c r="C132" s="3" t="s">
        <v>42</v>
      </c>
      <c r="D132" s="3" t="s">
        <v>1103</v>
      </c>
      <c r="E132" s="3">
        <v>1954.37</v>
      </c>
      <c r="F132" s="3" t="s">
        <v>898</v>
      </c>
      <c r="G132" s="3" t="s">
        <v>42</v>
      </c>
      <c r="H132" s="5" t="s">
        <v>46</v>
      </c>
      <c r="I132" s="3" t="s">
        <v>46</v>
      </c>
      <c r="J132" s="3" t="s">
        <v>47</v>
      </c>
      <c r="K132" s="3" t="s">
        <v>80</v>
      </c>
      <c r="L132" s="3" t="s">
        <v>47</v>
      </c>
      <c r="M132" s="3" t="s">
        <v>86</v>
      </c>
      <c r="N132" s="3" t="s">
        <v>31</v>
      </c>
      <c r="O132" s="5" t="s">
        <v>46</v>
      </c>
      <c r="P132" s="3" t="s">
        <v>86</v>
      </c>
      <c r="Q132" s="3" t="s">
        <v>48</v>
      </c>
      <c r="R132" s="3" t="s">
        <v>80</v>
      </c>
      <c r="S132" s="3" t="s">
        <v>47</v>
      </c>
      <c r="T132" s="3" t="s">
        <v>80</v>
      </c>
      <c r="U132" s="3" t="s">
        <v>31</v>
      </c>
      <c r="V132" s="5" t="s">
        <v>154</v>
      </c>
      <c r="W132" s="3" t="s">
        <v>39</v>
      </c>
      <c r="X132" s="5">
        <v>1954.62</v>
      </c>
      <c r="Y132" s="3" t="s">
        <v>438</v>
      </c>
      <c r="AA132" s="14">
        <f t="shared" si="5"/>
        <v>0.25</v>
      </c>
      <c r="AB132" t="str">
        <f t="shared" si="6"/>
        <v xml:space="preserve"> </v>
      </c>
      <c r="AF132" s="23">
        <f t="shared" si="7"/>
        <v>4.5934313545169636E-2</v>
      </c>
      <c r="AI132" s="25">
        <f t="shared" si="8"/>
        <v>0.4816813023887746</v>
      </c>
      <c r="AJ132" s="41">
        <f t="shared" si="9"/>
        <v>2.0760614851370751</v>
      </c>
    </row>
    <row r="133" spans="1:36" x14ac:dyDescent="0.25">
      <c r="A133" s="3" t="s">
        <v>981</v>
      </c>
      <c r="B133" s="4" t="s">
        <v>514</v>
      </c>
      <c r="C133" s="3" t="s">
        <v>42</v>
      </c>
      <c r="D133" s="3" t="s">
        <v>515</v>
      </c>
      <c r="E133" s="3">
        <v>1834.7</v>
      </c>
      <c r="F133" s="3" t="s">
        <v>1198</v>
      </c>
      <c r="G133" s="3" t="s">
        <v>42</v>
      </c>
      <c r="H133" s="5" t="s">
        <v>46</v>
      </c>
      <c r="I133" s="3" t="s">
        <v>86</v>
      </c>
      <c r="J133" s="3" t="s">
        <v>40</v>
      </c>
      <c r="K133" s="3" t="s">
        <v>80</v>
      </c>
      <c r="L133" s="3" t="s">
        <v>47</v>
      </c>
      <c r="M133" s="3" t="s">
        <v>47</v>
      </c>
      <c r="N133" s="3" t="s">
        <v>31</v>
      </c>
      <c r="O133" s="5" t="s">
        <v>46</v>
      </c>
      <c r="P133" s="3" t="s">
        <v>47</v>
      </c>
      <c r="Q133" s="3" t="s">
        <v>46</v>
      </c>
      <c r="R133" s="3" t="s">
        <v>80</v>
      </c>
      <c r="S133" s="3" t="s">
        <v>72</v>
      </c>
      <c r="T133" s="3" t="s">
        <v>47</v>
      </c>
      <c r="U133" s="3" t="s">
        <v>31</v>
      </c>
      <c r="V133" s="5" t="s">
        <v>334</v>
      </c>
      <c r="W133" s="3" t="s">
        <v>39</v>
      </c>
      <c r="X133" s="5">
        <v>1949.69</v>
      </c>
      <c r="Y133" s="3" t="s">
        <v>1357</v>
      </c>
      <c r="AA133" s="14">
        <f t="shared" si="5"/>
        <v>114.99000000000001</v>
      </c>
      <c r="AB133" t="str">
        <f t="shared" si="6"/>
        <v xml:space="preserve"> </v>
      </c>
      <c r="AF133" s="23">
        <f t="shared" si="7"/>
        <v>0.93947984809622676</v>
      </c>
      <c r="AI133" s="25">
        <f t="shared" si="8"/>
        <v>0.17374221698345127</v>
      </c>
      <c r="AJ133" s="41">
        <f t="shared" si="9"/>
        <v>5.7556535041523542</v>
      </c>
    </row>
    <row r="134" spans="1:36" x14ac:dyDescent="0.25">
      <c r="A134" s="3" t="s">
        <v>1358</v>
      </c>
      <c r="B134" s="4" t="s">
        <v>518</v>
      </c>
      <c r="C134" s="3" t="s">
        <v>58</v>
      </c>
      <c r="D134" s="3" t="s">
        <v>115</v>
      </c>
      <c r="E134" s="3">
        <v>2048.7600000000002</v>
      </c>
      <c r="F134" s="3" t="s">
        <v>52</v>
      </c>
      <c r="G134" s="3" t="s">
        <v>111</v>
      </c>
      <c r="H134" s="5" t="s">
        <v>47</v>
      </c>
      <c r="I134" s="3" t="s">
        <v>61</v>
      </c>
      <c r="J134" s="3" t="s">
        <v>48</v>
      </c>
      <c r="K134" s="3" t="s">
        <v>79</v>
      </c>
      <c r="L134" s="3" t="s">
        <v>47</v>
      </c>
      <c r="M134" s="3" t="s">
        <v>86</v>
      </c>
      <c r="N134" s="3" t="s">
        <v>31</v>
      </c>
      <c r="O134" s="5" t="s">
        <v>47</v>
      </c>
      <c r="P134" s="3" t="s">
        <v>86</v>
      </c>
      <c r="Q134" s="3" t="s">
        <v>48</v>
      </c>
      <c r="R134" s="3" t="s">
        <v>46</v>
      </c>
      <c r="S134" s="3" t="s">
        <v>47</v>
      </c>
      <c r="T134" s="3" t="s">
        <v>47</v>
      </c>
      <c r="U134" s="3" t="s">
        <v>31</v>
      </c>
      <c r="V134" s="5" t="s">
        <v>529</v>
      </c>
      <c r="W134" s="3" t="s">
        <v>39</v>
      </c>
      <c r="X134" s="5">
        <v>1944.75</v>
      </c>
      <c r="Y134" s="3" t="s">
        <v>1359</v>
      </c>
      <c r="AA134" s="14">
        <f t="shared" ref="AA134:AA197" si="10">IF(E134&lt;&gt;"",X134-E134,X134-X134)</f>
        <v>-104.01000000000022</v>
      </c>
      <c r="AB134" t="str">
        <f t="shared" ref="AB134:AB197" si="11">IF(AA134&gt;300,B134," ")</f>
        <v xml:space="preserve"> </v>
      </c>
      <c r="AF134" s="23">
        <f t="shared" ref="AF134:AF197" si="12">(AA134-$AG$5)/$AH$5</f>
        <v>-0.76599750998884997</v>
      </c>
      <c r="AI134" s="25">
        <f t="shared" ref="AI134:AI197" si="13">1-_xlfn.NORM.S.DIST(AF134,TRUE)</f>
        <v>0.77816110811029349</v>
      </c>
      <c r="AJ134" s="41">
        <f t="shared" ref="AJ134:AJ197" si="14">1/AI134</f>
        <v>1.2850809293571941</v>
      </c>
    </row>
    <row r="135" spans="1:36" x14ac:dyDescent="0.25">
      <c r="A135" s="3" t="s">
        <v>1358</v>
      </c>
      <c r="B135" s="4" t="s">
        <v>1360</v>
      </c>
      <c r="C135" s="3" t="s">
        <v>63</v>
      </c>
      <c r="D135" s="3" t="s">
        <v>573</v>
      </c>
      <c r="E135" s="3">
        <v>1838.57</v>
      </c>
      <c r="F135" s="3" t="s">
        <v>80</v>
      </c>
      <c r="G135" s="3" t="s">
        <v>42</v>
      </c>
      <c r="H135" s="5" t="s">
        <v>46</v>
      </c>
      <c r="I135" s="3" t="s">
        <v>61</v>
      </c>
      <c r="J135" s="3" t="s">
        <v>47</v>
      </c>
      <c r="K135" s="3" t="s">
        <v>48</v>
      </c>
      <c r="L135" s="3" t="s">
        <v>80</v>
      </c>
      <c r="M135" s="3" t="s">
        <v>47</v>
      </c>
      <c r="N135" s="3" t="s">
        <v>31</v>
      </c>
      <c r="O135" s="5" t="s">
        <v>46</v>
      </c>
      <c r="P135" s="3" t="s">
        <v>48</v>
      </c>
      <c r="Q135" s="3" t="s">
        <v>48</v>
      </c>
      <c r="R135" s="3" t="s">
        <v>47</v>
      </c>
      <c r="S135" s="3" t="s">
        <v>49</v>
      </c>
      <c r="T135" s="3" t="s">
        <v>80</v>
      </c>
      <c r="U135" s="3" t="s">
        <v>31</v>
      </c>
      <c r="V135" s="5" t="s">
        <v>529</v>
      </c>
      <c r="W135" s="3" t="s">
        <v>39</v>
      </c>
      <c r="X135" s="5">
        <v>1944.75</v>
      </c>
      <c r="Y135" s="3" t="s">
        <v>42</v>
      </c>
      <c r="AA135" s="14">
        <f t="shared" si="10"/>
        <v>106.18000000000006</v>
      </c>
      <c r="AB135" t="str">
        <f t="shared" si="11"/>
        <v xml:space="preserve"> </v>
      </c>
      <c r="AF135" s="23">
        <f t="shared" si="12"/>
        <v>0.87087137538056736</v>
      </c>
      <c r="AI135" s="25">
        <f t="shared" si="13"/>
        <v>0.19191219389188707</v>
      </c>
      <c r="AJ135" s="41">
        <f t="shared" si="14"/>
        <v>5.2107163162510961</v>
      </c>
    </row>
    <row r="136" spans="1:36" x14ac:dyDescent="0.25">
      <c r="A136" s="3" t="s">
        <v>1361</v>
      </c>
      <c r="B136" s="4" t="s">
        <v>635</v>
      </c>
      <c r="C136" s="3" t="s">
        <v>58</v>
      </c>
      <c r="D136" s="3" t="s">
        <v>564</v>
      </c>
      <c r="E136" s="3">
        <v>1970.19</v>
      </c>
      <c r="F136" s="3" t="s">
        <v>1362</v>
      </c>
      <c r="G136" s="3" t="s">
        <v>42</v>
      </c>
      <c r="H136" s="5" t="s">
        <v>47</v>
      </c>
      <c r="I136" s="3" t="s">
        <v>61</v>
      </c>
      <c r="J136" s="3" t="s">
        <v>47</v>
      </c>
      <c r="K136" s="3" t="s">
        <v>48</v>
      </c>
      <c r="L136" s="3" t="s">
        <v>46</v>
      </c>
      <c r="M136" s="3" t="s">
        <v>40</v>
      </c>
      <c r="N136" s="3" t="s">
        <v>31</v>
      </c>
      <c r="O136" s="5" t="s">
        <v>47</v>
      </c>
      <c r="P136" s="3" t="s">
        <v>86</v>
      </c>
      <c r="Q136" s="3" t="s">
        <v>48</v>
      </c>
      <c r="R136" s="3" t="s">
        <v>46</v>
      </c>
      <c r="S136" s="3" t="s">
        <v>47</v>
      </c>
      <c r="T136" s="3" t="s">
        <v>80</v>
      </c>
      <c r="U136" s="3" t="s">
        <v>362</v>
      </c>
      <c r="V136" s="5" t="s">
        <v>149</v>
      </c>
      <c r="W136" s="3" t="s">
        <v>327</v>
      </c>
      <c r="X136" s="5">
        <v>1934.88</v>
      </c>
      <c r="Y136" s="3" t="s">
        <v>1363</v>
      </c>
      <c r="AA136" s="14">
        <f t="shared" si="10"/>
        <v>-35.309999999999945</v>
      </c>
      <c r="AB136" t="str">
        <f t="shared" si="11"/>
        <v xml:space="preserve"> </v>
      </c>
      <c r="AF136" s="23">
        <f t="shared" si="12"/>
        <v>-0.23099159902791333</v>
      </c>
      <c r="AI136" s="25">
        <f t="shared" si="13"/>
        <v>0.59133933571651909</v>
      </c>
      <c r="AJ136" s="41">
        <f t="shared" si="14"/>
        <v>1.6910764084183769</v>
      </c>
    </row>
    <row r="137" spans="1:36" x14ac:dyDescent="0.25">
      <c r="A137" s="3" t="s">
        <v>546</v>
      </c>
      <c r="B137" s="4" t="s">
        <v>629</v>
      </c>
      <c r="C137" s="3" t="s">
        <v>58</v>
      </c>
      <c r="D137" s="3" t="s">
        <v>365</v>
      </c>
      <c r="E137" s="3">
        <v>1803.67</v>
      </c>
      <c r="F137" s="3" t="s">
        <v>1364</v>
      </c>
      <c r="G137" s="3" t="s">
        <v>42</v>
      </c>
      <c r="H137" s="5" t="s">
        <v>46</v>
      </c>
      <c r="I137" s="3" t="s">
        <v>80</v>
      </c>
      <c r="J137" s="3" t="s">
        <v>80</v>
      </c>
      <c r="K137" s="3" t="s">
        <v>46</v>
      </c>
      <c r="L137" s="3" t="s">
        <v>80</v>
      </c>
      <c r="M137" s="3" t="s">
        <v>80</v>
      </c>
      <c r="N137" s="3" t="s">
        <v>31</v>
      </c>
      <c r="O137" s="5" t="s">
        <v>46</v>
      </c>
      <c r="P137" s="3" t="s">
        <v>80</v>
      </c>
      <c r="Q137" s="3" t="s">
        <v>48</v>
      </c>
      <c r="R137" s="3" t="s">
        <v>46</v>
      </c>
      <c r="S137" s="3" t="s">
        <v>80</v>
      </c>
      <c r="T137" s="3" t="s">
        <v>80</v>
      </c>
      <c r="U137" s="3" t="s">
        <v>31</v>
      </c>
      <c r="V137" s="5" t="s">
        <v>149</v>
      </c>
      <c r="W137" s="3" t="s">
        <v>39</v>
      </c>
      <c r="X137" s="5">
        <v>1934.88</v>
      </c>
      <c r="Y137" s="3" t="s">
        <v>1365</v>
      </c>
      <c r="AA137" s="14">
        <f t="shared" si="10"/>
        <v>131.21000000000004</v>
      </c>
      <c r="AB137" t="str">
        <f t="shared" si="11"/>
        <v xml:space="preserve"> </v>
      </c>
      <c r="AF137" s="23">
        <f t="shared" si="12"/>
        <v>1.0657941985443544</v>
      </c>
      <c r="AI137" s="25">
        <f t="shared" si="13"/>
        <v>0.1432583420102832</v>
      </c>
      <c r="AJ137" s="41">
        <f t="shared" si="14"/>
        <v>6.9803962964210431</v>
      </c>
    </row>
    <row r="138" spans="1:36" x14ac:dyDescent="0.25">
      <c r="A138" s="3" t="s">
        <v>1255</v>
      </c>
      <c r="B138" s="4" t="s">
        <v>1366</v>
      </c>
      <c r="C138" s="3" t="s">
        <v>42</v>
      </c>
      <c r="D138" s="3" t="s">
        <v>1367</v>
      </c>
      <c r="E138" s="3" t="s">
        <v>42</v>
      </c>
      <c r="F138" s="3" t="s">
        <v>80</v>
      </c>
      <c r="G138" s="3" t="s">
        <v>42</v>
      </c>
      <c r="H138" s="5" t="s">
        <v>46</v>
      </c>
      <c r="I138" s="3" t="s">
        <v>86</v>
      </c>
      <c r="J138" s="3" t="s">
        <v>48</v>
      </c>
      <c r="K138" s="3" t="s">
        <v>47</v>
      </c>
      <c r="L138" s="3" t="s">
        <v>80</v>
      </c>
      <c r="M138" s="3" t="s">
        <v>40</v>
      </c>
      <c r="N138" s="3" t="s">
        <v>31</v>
      </c>
      <c r="O138" s="5" t="s">
        <v>46</v>
      </c>
      <c r="P138" s="3" t="s">
        <v>48</v>
      </c>
      <c r="Q138" s="3" t="s">
        <v>48</v>
      </c>
      <c r="R138" s="3" t="s">
        <v>80</v>
      </c>
      <c r="S138" s="3" t="s">
        <v>117</v>
      </c>
      <c r="T138" s="3" t="s">
        <v>80</v>
      </c>
      <c r="U138" s="3" t="s">
        <v>31</v>
      </c>
      <c r="V138" s="5" t="s">
        <v>935</v>
      </c>
      <c r="W138" s="3" t="s">
        <v>39</v>
      </c>
      <c r="X138" s="5">
        <v>1920.08</v>
      </c>
      <c r="Y138" s="3" t="s">
        <v>42</v>
      </c>
      <c r="AA138" s="14">
        <f t="shared" si="10"/>
        <v>0</v>
      </c>
      <c r="AB138" t="str">
        <f t="shared" si="11"/>
        <v xml:space="preserve"> </v>
      </c>
      <c r="AF138" s="23">
        <f t="shared" si="12"/>
        <v>4.3987421583885307E-2</v>
      </c>
      <c r="AI138" s="25">
        <f t="shared" si="13"/>
        <v>0.48245721514271223</v>
      </c>
      <c r="AJ138" s="41">
        <f t="shared" si="14"/>
        <v>2.0727226552186542</v>
      </c>
    </row>
    <row r="139" spans="1:36" x14ac:dyDescent="0.25">
      <c r="A139" s="3" t="s">
        <v>840</v>
      </c>
      <c r="B139" s="4" t="s">
        <v>1368</v>
      </c>
      <c r="C139" s="3" t="s">
        <v>42</v>
      </c>
      <c r="D139" s="3" t="s">
        <v>426</v>
      </c>
      <c r="E139" s="3">
        <v>1765.06</v>
      </c>
      <c r="F139" s="3" t="s">
        <v>1369</v>
      </c>
      <c r="G139" s="3" t="s">
        <v>42</v>
      </c>
      <c r="H139" s="5" t="s">
        <v>46</v>
      </c>
      <c r="I139" s="3" t="s">
        <v>61</v>
      </c>
      <c r="J139" s="3" t="s">
        <v>47</v>
      </c>
      <c r="K139" s="3" t="s">
        <v>48</v>
      </c>
      <c r="L139" s="3" t="s">
        <v>80</v>
      </c>
      <c r="M139" s="3" t="s">
        <v>47</v>
      </c>
      <c r="N139" s="3" t="s">
        <v>31</v>
      </c>
      <c r="O139" s="5" t="s">
        <v>46</v>
      </c>
      <c r="P139" s="3" t="s">
        <v>80</v>
      </c>
      <c r="Q139" s="3" t="s">
        <v>46</v>
      </c>
      <c r="R139" s="3" t="s">
        <v>80</v>
      </c>
      <c r="S139" s="3" t="s">
        <v>80</v>
      </c>
      <c r="T139" s="3" t="s">
        <v>80</v>
      </c>
      <c r="U139" s="3" t="s">
        <v>66</v>
      </c>
      <c r="V139" s="5" t="s">
        <v>146</v>
      </c>
      <c r="W139" s="3" t="s">
        <v>68</v>
      </c>
      <c r="X139" s="5">
        <v>1915.14</v>
      </c>
      <c r="Y139" s="3" t="s">
        <v>1370</v>
      </c>
      <c r="AA139" s="14">
        <f t="shared" si="10"/>
        <v>150.08000000000015</v>
      </c>
      <c r="AB139" t="str">
        <f t="shared" si="11"/>
        <v xml:space="preserve"> </v>
      </c>
      <c r="AF139" s="23">
        <f t="shared" si="12"/>
        <v>1.2127456037820967</v>
      </c>
      <c r="AI139" s="25">
        <f t="shared" si="13"/>
        <v>0.11261354918536026</v>
      </c>
      <c r="AJ139" s="41">
        <f t="shared" si="14"/>
        <v>8.8799261477321405</v>
      </c>
    </row>
    <row r="140" spans="1:36" x14ac:dyDescent="0.25">
      <c r="A140" s="3" t="s">
        <v>1371</v>
      </c>
      <c r="B140" s="4" t="s">
        <v>1372</v>
      </c>
      <c r="C140" s="3" t="s">
        <v>58</v>
      </c>
      <c r="D140" s="3" t="s">
        <v>354</v>
      </c>
      <c r="E140" s="3">
        <v>1894.52</v>
      </c>
      <c r="F140" s="3" t="s">
        <v>184</v>
      </c>
      <c r="G140" s="3" t="s">
        <v>42</v>
      </c>
      <c r="H140" s="5" t="s">
        <v>46</v>
      </c>
      <c r="I140" s="3" t="s">
        <v>47</v>
      </c>
      <c r="J140" s="3" t="s">
        <v>47</v>
      </c>
      <c r="K140" s="3" t="s">
        <v>46</v>
      </c>
      <c r="L140" s="3" t="s">
        <v>47</v>
      </c>
      <c r="M140" s="3" t="s">
        <v>40</v>
      </c>
      <c r="N140" s="3" t="s">
        <v>31</v>
      </c>
      <c r="O140" s="5" t="s">
        <v>47</v>
      </c>
      <c r="P140" s="3" t="s">
        <v>47</v>
      </c>
      <c r="Q140" s="3" t="s">
        <v>46</v>
      </c>
      <c r="R140" s="3" t="s">
        <v>46</v>
      </c>
      <c r="S140" s="3" t="s">
        <v>47</v>
      </c>
      <c r="T140" s="3" t="s">
        <v>47</v>
      </c>
      <c r="U140" s="3" t="s">
        <v>31</v>
      </c>
      <c r="V140" s="5" t="s">
        <v>146</v>
      </c>
      <c r="W140" s="3" t="s">
        <v>39</v>
      </c>
      <c r="X140" s="5">
        <v>1915.14</v>
      </c>
      <c r="Y140" s="3" t="s">
        <v>1373</v>
      </c>
      <c r="AA140" s="14">
        <f t="shared" si="10"/>
        <v>20.620000000000118</v>
      </c>
      <c r="AB140" t="str">
        <f t="shared" si="11"/>
        <v xml:space="preserve"> </v>
      </c>
      <c r="AF140" s="23">
        <f t="shared" si="12"/>
        <v>0.20456707055061793</v>
      </c>
      <c r="AI140" s="25">
        <f t="shared" si="13"/>
        <v>0.41895519258721303</v>
      </c>
      <c r="AJ140" s="41">
        <f t="shared" si="14"/>
        <v>2.3868900963480293</v>
      </c>
    </row>
    <row r="141" spans="1:36" x14ac:dyDescent="0.25">
      <c r="A141" s="3" t="s">
        <v>1371</v>
      </c>
      <c r="B141" s="4" t="s">
        <v>646</v>
      </c>
      <c r="C141" s="3" t="s">
        <v>58</v>
      </c>
      <c r="D141" s="3" t="s">
        <v>426</v>
      </c>
      <c r="E141" s="3">
        <v>1945.54</v>
      </c>
      <c r="F141" s="3" t="s">
        <v>1158</v>
      </c>
      <c r="G141" s="3" t="s">
        <v>42</v>
      </c>
      <c r="H141" s="5" t="s">
        <v>47</v>
      </c>
      <c r="I141" s="3" t="s">
        <v>61</v>
      </c>
      <c r="J141" s="3" t="s">
        <v>47</v>
      </c>
      <c r="K141" s="3" t="s">
        <v>46</v>
      </c>
      <c r="L141" s="3" t="s">
        <v>80</v>
      </c>
      <c r="M141" s="3" t="s">
        <v>61</v>
      </c>
      <c r="N141" s="3" t="s">
        <v>31</v>
      </c>
      <c r="O141" s="5" t="s">
        <v>46</v>
      </c>
      <c r="P141" s="3" t="s">
        <v>40</v>
      </c>
      <c r="Q141" s="3" t="s">
        <v>48</v>
      </c>
      <c r="R141" s="3" t="s">
        <v>80</v>
      </c>
      <c r="S141" s="3" t="s">
        <v>80</v>
      </c>
      <c r="T141" s="3" t="s">
        <v>80</v>
      </c>
      <c r="U141" s="3" t="s">
        <v>31</v>
      </c>
      <c r="V141" s="5" t="s">
        <v>146</v>
      </c>
      <c r="W141" s="3" t="s">
        <v>39</v>
      </c>
      <c r="X141" s="5">
        <v>1915.14</v>
      </c>
      <c r="Y141" s="3" t="s">
        <v>1374</v>
      </c>
      <c r="AA141" s="14">
        <f t="shared" si="10"/>
        <v>-30.399999999999864</v>
      </c>
      <c r="AB141" t="str">
        <f t="shared" si="11"/>
        <v xml:space="preserve"> </v>
      </c>
      <c r="AF141" s="23">
        <f t="shared" si="12"/>
        <v>-0.19275464090828842</v>
      </c>
      <c r="AI141" s="25">
        <f t="shared" si="13"/>
        <v>0.57642443573700242</v>
      </c>
      <c r="AJ141" s="41">
        <f t="shared" si="14"/>
        <v>1.7348327690539769</v>
      </c>
    </row>
    <row r="142" spans="1:36" x14ac:dyDescent="0.25">
      <c r="A142" s="3" t="s">
        <v>683</v>
      </c>
      <c r="B142" s="4" t="s">
        <v>1375</v>
      </c>
      <c r="C142" s="3" t="s">
        <v>58</v>
      </c>
      <c r="D142" s="3" t="s">
        <v>372</v>
      </c>
      <c r="E142" s="3">
        <v>2058.69</v>
      </c>
      <c r="F142" s="3" t="s">
        <v>80</v>
      </c>
      <c r="G142" s="3" t="s">
        <v>42</v>
      </c>
      <c r="H142" s="5" t="s">
        <v>46</v>
      </c>
      <c r="I142" s="3" t="s">
        <v>48</v>
      </c>
      <c r="J142" s="3" t="s">
        <v>40</v>
      </c>
      <c r="K142" s="3" t="s">
        <v>80</v>
      </c>
      <c r="L142" s="3" t="s">
        <v>47</v>
      </c>
      <c r="M142" s="3" t="s">
        <v>80</v>
      </c>
      <c r="N142" s="3" t="s">
        <v>31</v>
      </c>
      <c r="O142" s="5" t="s">
        <v>47</v>
      </c>
      <c r="P142" s="3" t="s">
        <v>49</v>
      </c>
      <c r="Q142" s="3" t="s">
        <v>46</v>
      </c>
      <c r="R142" s="3" t="s">
        <v>49</v>
      </c>
      <c r="S142" s="3" t="s">
        <v>117</v>
      </c>
      <c r="T142" s="3" t="s">
        <v>80</v>
      </c>
      <c r="U142" s="3" t="s">
        <v>31</v>
      </c>
      <c r="V142" s="5" t="s">
        <v>1376</v>
      </c>
      <c r="W142" s="3" t="s">
        <v>39</v>
      </c>
      <c r="X142" s="5">
        <v>1880.6</v>
      </c>
      <c r="Y142" s="3" t="s">
        <v>42</v>
      </c>
      <c r="AA142" s="14">
        <f t="shared" si="10"/>
        <v>-178.09000000000015</v>
      </c>
      <c r="AB142" t="str">
        <f t="shared" si="11"/>
        <v xml:space="preserve"> </v>
      </c>
      <c r="AF142" s="23">
        <f t="shared" si="12"/>
        <v>-1.3429005359566226</v>
      </c>
      <c r="AI142" s="25">
        <f t="shared" si="13"/>
        <v>0.91034790855736514</v>
      </c>
      <c r="AJ142" s="41">
        <f t="shared" si="14"/>
        <v>1.0984811307851601</v>
      </c>
    </row>
    <row r="143" spans="1:36" x14ac:dyDescent="0.25">
      <c r="A143" s="3" t="s">
        <v>683</v>
      </c>
      <c r="B143" s="4" t="s">
        <v>1162</v>
      </c>
      <c r="C143" s="3" t="s">
        <v>58</v>
      </c>
      <c r="D143" s="3" t="s">
        <v>380</v>
      </c>
      <c r="E143" s="3">
        <v>1898.79</v>
      </c>
      <c r="F143" s="3" t="s">
        <v>246</v>
      </c>
      <c r="G143" s="3" t="s">
        <v>42</v>
      </c>
      <c r="H143" s="5" t="s">
        <v>47</v>
      </c>
      <c r="I143" s="3" t="s">
        <v>61</v>
      </c>
      <c r="J143" s="3" t="s">
        <v>48</v>
      </c>
      <c r="K143" s="3" t="s">
        <v>47</v>
      </c>
      <c r="L143" s="3" t="s">
        <v>46</v>
      </c>
      <c r="M143" s="3" t="s">
        <v>80</v>
      </c>
      <c r="N143" s="3" t="s">
        <v>31</v>
      </c>
      <c r="O143" s="5" t="s">
        <v>47</v>
      </c>
      <c r="P143" s="3" t="s">
        <v>46</v>
      </c>
      <c r="Q143" s="3" t="s">
        <v>48</v>
      </c>
      <c r="R143" s="3" t="s">
        <v>80</v>
      </c>
      <c r="S143" s="3" t="s">
        <v>117</v>
      </c>
      <c r="T143" s="3" t="s">
        <v>80</v>
      </c>
      <c r="U143" s="3" t="s">
        <v>31</v>
      </c>
      <c r="V143" s="5" t="s">
        <v>1376</v>
      </c>
      <c r="W143" s="3" t="s">
        <v>39</v>
      </c>
      <c r="X143" s="5">
        <v>1880.6</v>
      </c>
      <c r="Y143" s="3" t="s">
        <v>1377</v>
      </c>
      <c r="AA143" s="14">
        <f t="shared" si="10"/>
        <v>-18.190000000000055</v>
      </c>
      <c r="AB143" t="str">
        <f t="shared" si="11"/>
        <v xml:space="preserve"> </v>
      </c>
      <c r="AF143" s="23">
        <f t="shared" si="12"/>
        <v>-9.7668437519163126E-2</v>
      </c>
      <c r="AI143" s="25">
        <f t="shared" si="13"/>
        <v>0.5389022105456216</v>
      </c>
      <c r="AJ143" s="41">
        <f t="shared" si="14"/>
        <v>1.8556242309481925</v>
      </c>
    </row>
    <row r="144" spans="1:36" x14ac:dyDescent="0.25">
      <c r="A144" s="3" t="s">
        <v>683</v>
      </c>
      <c r="B144" s="4" t="s">
        <v>1016</v>
      </c>
      <c r="C144" s="3" t="s">
        <v>58</v>
      </c>
      <c r="D144" s="3" t="s">
        <v>193</v>
      </c>
      <c r="E144" s="3">
        <v>1780.95</v>
      </c>
      <c r="F144" s="3" t="s">
        <v>1378</v>
      </c>
      <c r="G144" s="3" t="s">
        <v>42</v>
      </c>
      <c r="H144" s="5" t="s">
        <v>47</v>
      </c>
      <c r="I144" s="3" t="s">
        <v>61</v>
      </c>
      <c r="J144" s="3" t="s">
        <v>47</v>
      </c>
      <c r="K144" s="3" t="s">
        <v>80</v>
      </c>
      <c r="L144" s="3" t="s">
        <v>80</v>
      </c>
      <c r="M144" s="3" t="s">
        <v>80</v>
      </c>
      <c r="N144" s="3" t="s">
        <v>31</v>
      </c>
      <c r="O144" s="5" t="s">
        <v>46</v>
      </c>
      <c r="P144" s="3" t="s">
        <v>61</v>
      </c>
      <c r="Q144" s="3" t="s">
        <v>46</v>
      </c>
      <c r="R144" s="3" t="s">
        <v>80</v>
      </c>
      <c r="S144" s="3" t="s">
        <v>117</v>
      </c>
      <c r="T144" s="3" t="s">
        <v>80</v>
      </c>
      <c r="U144" s="3" t="s">
        <v>31</v>
      </c>
      <c r="V144" s="5" t="s">
        <v>1376</v>
      </c>
      <c r="W144" s="3" t="s">
        <v>39</v>
      </c>
      <c r="X144" s="5">
        <v>1880.6</v>
      </c>
      <c r="Y144" s="3" t="s">
        <v>1379</v>
      </c>
      <c r="AA144" s="14">
        <f t="shared" si="10"/>
        <v>99.649999999999864</v>
      </c>
      <c r="AB144" t="str">
        <f t="shared" si="11"/>
        <v xml:space="preserve"> </v>
      </c>
      <c r="AF144" s="23">
        <f t="shared" si="12"/>
        <v>0.82001855735181894</v>
      </c>
      <c r="AI144" s="25">
        <f t="shared" si="13"/>
        <v>0.20610276410607287</v>
      </c>
      <c r="AJ144" s="41">
        <f t="shared" si="14"/>
        <v>4.851948513826529</v>
      </c>
    </row>
    <row r="145" spans="1:36" x14ac:dyDescent="0.25">
      <c r="A145" s="3" t="s">
        <v>1380</v>
      </c>
      <c r="B145" s="4" t="s">
        <v>572</v>
      </c>
      <c r="C145" s="3" t="s">
        <v>63</v>
      </c>
      <c r="D145" s="3" t="s">
        <v>573</v>
      </c>
      <c r="E145" s="3" t="s">
        <v>42</v>
      </c>
      <c r="F145" s="3" t="s">
        <v>80</v>
      </c>
      <c r="G145" s="3" t="s">
        <v>42</v>
      </c>
      <c r="H145" s="5" t="s">
        <v>46</v>
      </c>
      <c r="I145" s="3" t="s">
        <v>61</v>
      </c>
      <c r="J145" s="3" t="s">
        <v>48</v>
      </c>
      <c r="K145" s="3" t="s">
        <v>80</v>
      </c>
      <c r="L145" s="3" t="s">
        <v>80</v>
      </c>
      <c r="M145" s="3" t="s">
        <v>80</v>
      </c>
      <c r="N145" s="3" t="s">
        <v>31</v>
      </c>
      <c r="O145" s="5" t="s">
        <v>46</v>
      </c>
      <c r="P145" s="3" t="s">
        <v>86</v>
      </c>
      <c r="Q145" s="3" t="s">
        <v>47</v>
      </c>
      <c r="R145" s="3" t="s">
        <v>47</v>
      </c>
      <c r="S145" s="3" t="s">
        <v>47</v>
      </c>
      <c r="T145" s="3" t="s">
        <v>80</v>
      </c>
      <c r="U145" s="3" t="s">
        <v>31</v>
      </c>
      <c r="V145" s="5" t="s">
        <v>138</v>
      </c>
      <c r="W145" s="3" t="s">
        <v>39</v>
      </c>
      <c r="X145" s="5">
        <v>1875.66</v>
      </c>
      <c r="Y145" s="3" t="s">
        <v>42</v>
      </c>
      <c r="AA145" s="14">
        <f t="shared" si="10"/>
        <v>0</v>
      </c>
      <c r="AB145" t="str">
        <f t="shared" si="11"/>
        <v xml:space="preserve"> </v>
      </c>
      <c r="AF145" s="23">
        <f t="shared" si="12"/>
        <v>4.3987421583885307E-2</v>
      </c>
      <c r="AI145" s="25">
        <f t="shared" si="13"/>
        <v>0.48245721514271223</v>
      </c>
      <c r="AJ145" s="41">
        <f t="shared" si="14"/>
        <v>2.0727226552186542</v>
      </c>
    </row>
    <row r="146" spans="1:36" x14ac:dyDescent="0.25">
      <c r="A146" s="3" t="s">
        <v>1380</v>
      </c>
      <c r="B146" s="4" t="s">
        <v>1381</v>
      </c>
      <c r="C146" s="3" t="s">
        <v>58</v>
      </c>
      <c r="D146" s="3" t="s">
        <v>380</v>
      </c>
      <c r="E146" s="3">
        <v>2002.39</v>
      </c>
      <c r="F146" s="3" t="s">
        <v>1382</v>
      </c>
      <c r="G146" s="3" t="s">
        <v>42</v>
      </c>
      <c r="H146" s="5" t="s">
        <v>46</v>
      </c>
      <c r="I146" s="3" t="s">
        <v>61</v>
      </c>
      <c r="J146" s="3" t="s">
        <v>80</v>
      </c>
      <c r="K146" s="3" t="s">
        <v>46</v>
      </c>
      <c r="L146" s="3" t="s">
        <v>80</v>
      </c>
      <c r="M146" s="3" t="s">
        <v>47</v>
      </c>
      <c r="N146" s="3" t="s">
        <v>31</v>
      </c>
      <c r="O146" s="5" t="s">
        <v>46</v>
      </c>
      <c r="P146" s="3" t="s">
        <v>47</v>
      </c>
      <c r="Q146" s="3" t="s">
        <v>80</v>
      </c>
      <c r="R146" s="3" t="s">
        <v>80</v>
      </c>
      <c r="S146" s="3" t="s">
        <v>80</v>
      </c>
      <c r="T146" s="3" t="s">
        <v>80</v>
      </c>
      <c r="U146" s="3" t="s">
        <v>31</v>
      </c>
      <c r="V146" s="5" t="s">
        <v>138</v>
      </c>
      <c r="W146" s="3" t="s">
        <v>39</v>
      </c>
      <c r="X146" s="5">
        <v>1875.66</v>
      </c>
      <c r="Y146" s="3" t="s">
        <v>1383</v>
      </c>
      <c r="AA146" s="14">
        <f t="shared" si="10"/>
        <v>-126.73000000000002</v>
      </c>
      <c r="AB146" t="str">
        <f t="shared" si="11"/>
        <v xml:space="preserve"> </v>
      </c>
      <c r="AF146" s="23">
        <f t="shared" si="12"/>
        <v>-0.94293105143036848</v>
      </c>
      <c r="AI146" s="25">
        <f t="shared" si="13"/>
        <v>0.82714191451239927</v>
      </c>
      <c r="AJ146" s="41">
        <f t="shared" si="14"/>
        <v>1.2089823795104142</v>
      </c>
    </row>
    <row r="147" spans="1:36" x14ac:dyDescent="0.25">
      <c r="A147" s="3" t="s">
        <v>1010</v>
      </c>
      <c r="B147" s="4" t="s">
        <v>1384</v>
      </c>
      <c r="C147" s="3" t="s">
        <v>63</v>
      </c>
      <c r="D147" s="3" t="s">
        <v>779</v>
      </c>
      <c r="E147" s="3">
        <v>1935.44</v>
      </c>
      <c r="F147" s="3" t="s">
        <v>80</v>
      </c>
      <c r="G147" s="3" t="s">
        <v>42</v>
      </c>
      <c r="H147" s="5" t="s">
        <v>46</v>
      </c>
      <c r="I147" s="3" t="s">
        <v>86</v>
      </c>
      <c r="J147" s="3" t="s">
        <v>47</v>
      </c>
      <c r="K147" s="3" t="s">
        <v>80</v>
      </c>
      <c r="L147" s="3" t="s">
        <v>47</v>
      </c>
      <c r="M147" s="3" t="s">
        <v>47</v>
      </c>
      <c r="N147" s="3" t="s">
        <v>31</v>
      </c>
      <c r="O147" s="5" t="s">
        <v>47</v>
      </c>
      <c r="P147" s="3" t="s">
        <v>49</v>
      </c>
      <c r="Q147" s="3" t="s">
        <v>61</v>
      </c>
      <c r="R147" s="3" t="s">
        <v>80</v>
      </c>
      <c r="S147" s="3" t="s">
        <v>72</v>
      </c>
      <c r="T147" s="3" t="s">
        <v>47</v>
      </c>
      <c r="U147" s="3" t="s">
        <v>31</v>
      </c>
      <c r="V147" s="5" t="s">
        <v>965</v>
      </c>
      <c r="W147" s="3" t="s">
        <v>39</v>
      </c>
      <c r="X147" s="5">
        <v>1860.86</v>
      </c>
      <c r="Y147" s="3" t="s">
        <v>42</v>
      </c>
      <c r="AA147" s="14">
        <f t="shared" si="10"/>
        <v>-74.580000000000155</v>
      </c>
      <c r="AB147" t="str">
        <f t="shared" si="11"/>
        <v xml:space="preserve"> </v>
      </c>
      <c r="AF147" s="23">
        <f t="shared" si="12"/>
        <v>-0.53680938830645786</v>
      </c>
      <c r="AI147" s="25">
        <f t="shared" si="13"/>
        <v>0.70430035699423377</v>
      </c>
      <c r="AJ147" s="41">
        <f t="shared" si="14"/>
        <v>1.4198487762632033</v>
      </c>
    </row>
    <row r="148" spans="1:36" x14ac:dyDescent="0.25">
      <c r="A148" s="3" t="s">
        <v>812</v>
      </c>
      <c r="B148" s="4" t="s">
        <v>1385</v>
      </c>
      <c r="C148" s="3" t="s">
        <v>42</v>
      </c>
      <c r="D148" s="3" t="s">
        <v>934</v>
      </c>
      <c r="E148" s="3" t="s">
        <v>42</v>
      </c>
      <c r="F148" s="3" t="s">
        <v>80</v>
      </c>
      <c r="G148" s="3" t="s">
        <v>42</v>
      </c>
      <c r="H148" s="5" t="s">
        <v>46</v>
      </c>
      <c r="I148" s="3" t="s">
        <v>48</v>
      </c>
      <c r="J148" s="3" t="s">
        <v>47</v>
      </c>
      <c r="K148" s="3" t="s">
        <v>80</v>
      </c>
      <c r="L148" s="3" t="s">
        <v>49</v>
      </c>
      <c r="M148" s="3" t="s">
        <v>80</v>
      </c>
      <c r="N148" s="3" t="s">
        <v>66</v>
      </c>
      <c r="O148" s="5" t="s">
        <v>46</v>
      </c>
      <c r="P148" s="3" t="s">
        <v>40</v>
      </c>
      <c r="Q148" s="3" t="s">
        <v>48</v>
      </c>
      <c r="R148" s="3" t="s">
        <v>80</v>
      </c>
      <c r="S148" s="3" t="s">
        <v>47</v>
      </c>
      <c r="T148" s="3" t="s">
        <v>80</v>
      </c>
      <c r="U148" s="3" t="s">
        <v>125</v>
      </c>
      <c r="V148" s="5" t="s">
        <v>593</v>
      </c>
      <c r="W148" s="3" t="s">
        <v>375</v>
      </c>
      <c r="X148" s="5">
        <v>1846.05</v>
      </c>
      <c r="Y148" s="3" t="s">
        <v>42</v>
      </c>
      <c r="AA148" s="14">
        <f t="shared" si="10"/>
        <v>0</v>
      </c>
      <c r="AB148" t="str">
        <f t="shared" si="11"/>
        <v xml:space="preserve"> </v>
      </c>
      <c r="AF148" s="23">
        <f t="shared" si="12"/>
        <v>4.3987421583885307E-2</v>
      </c>
      <c r="AI148" s="25">
        <f t="shared" si="13"/>
        <v>0.48245721514271223</v>
      </c>
      <c r="AJ148" s="41">
        <f t="shared" si="14"/>
        <v>2.0727226552186542</v>
      </c>
    </row>
    <row r="149" spans="1:36" x14ac:dyDescent="0.25">
      <c r="A149" s="3" t="s">
        <v>230</v>
      </c>
      <c r="B149" s="4" t="s">
        <v>1386</v>
      </c>
      <c r="C149" s="3" t="s">
        <v>63</v>
      </c>
      <c r="D149" s="3" t="s">
        <v>934</v>
      </c>
      <c r="E149" s="3" t="s">
        <v>42</v>
      </c>
      <c r="F149" s="3" t="s">
        <v>80</v>
      </c>
      <c r="G149" s="3" t="s">
        <v>42</v>
      </c>
      <c r="H149" s="5" t="s">
        <v>47</v>
      </c>
      <c r="I149" s="3" t="s">
        <v>61</v>
      </c>
      <c r="J149" s="3" t="s">
        <v>48</v>
      </c>
      <c r="K149" s="3" t="s">
        <v>80</v>
      </c>
      <c r="L149" s="3" t="s">
        <v>80</v>
      </c>
      <c r="M149" s="3" t="s">
        <v>80</v>
      </c>
      <c r="N149" s="3" t="s">
        <v>92</v>
      </c>
      <c r="O149" s="5" t="s">
        <v>46</v>
      </c>
      <c r="P149" s="3" t="s">
        <v>40</v>
      </c>
      <c r="Q149" s="3" t="s">
        <v>46</v>
      </c>
      <c r="R149" s="3" t="s">
        <v>80</v>
      </c>
      <c r="S149" s="3" t="s">
        <v>80</v>
      </c>
      <c r="T149" s="3" t="s">
        <v>80</v>
      </c>
      <c r="U149" s="3" t="s">
        <v>66</v>
      </c>
      <c r="V149" s="5" t="s">
        <v>131</v>
      </c>
      <c r="W149" s="3" t="s">
        <v>295</v>
      </c>
      <c r="X149" s="5">
        <v>1836.18</v>
      </c>
      <c r="Y149" s="3" t="s">
        <v>42</v>
      </c>
      <c r="AA149" s="14">
        <f t="shared" si="10"/>
        <v>0</v>
      </c>
      <c r="AB149" t="str">
        <f t="shared" si="11"/>
        <v xml:space="preserve"> </v>
      </c>
      <c r="AF149" s="23">
        <f t="shared" si="12"/>
        <v>4.3987421583885307E-2</v>
      </c>
      <c r="AI149" s="25">
        <f t="shared" si="13"/>
        <v>0.48245721514271223</v>
      </c>
      <c r="AJ149" s="41">
        <f t="shared" si="14"/>
        <v>2.0727226552186542</v>
      </c>
    </row>
    <row r="150" spans="1:36" x14ac:dyDescent="0.25">
      <c r="A150" s="3" t="s">
        <v>1019</v>
      </c>
      <c r="B150" s="4" t="s">
        <v>540</v>
      </c>
      <c r="C150" s="3" t="s">
        <v>42</v>
      </c>
      <c r="D150" s="3" t="s">
        <v>422</v>
      </c>
      <c r="E150" s="3">
        <v>1897.67</v>
      </c>
      <c r="F150" s="3" t="s">
        <v>195</v>
      </c>
      <c r="G150" s="3" t="s">
        <v>42</v>
      </c>
      <c r="H150" s="5" t="s">
        <v>47</v>
      </c>
      <c r="I150" s="3" t="s">
        <v>80</v>
      </c>
      <c r="J150" s="3" t="s">
        <v>47</v>
      </c>
      <c r="K150" s="3" t="s">
        <v>79</v>
      </c>
      <c r="L150" s="3" t="s">
        <v>47</v>
      </c>
      <c r="M150" s="3" t="s">
        <v>80</v>
      </c>
      <c r="N150" s="3" t="s">
        <v>92</v>
      </c>
      <c r="O150" s="5" t="s">
        <v>46</v>
      </c>
      <c r="P150" s="3" t="s">
        <v>40</v>
      </c>
      <c r="Q150" s="3" t="s">
        <v>46</v>
      </c>
      <c r="R150" s="3" t="s">
        <v>49</v>
      </c>
      <c r="S150" s="3" t="s">
        <v>80</v>
      </c>
      <c r="T150" s="3" t="s">
        <v>80</v>
      </c>
      <c r="U150" s="3" t="s">
        <v>31</v>
      </c>
      <c r="V150" s="5" t="s">
        <v>131</v>
      </c>
      <c r="W150" s="3" t="s">
        <v>94</v>
      </c>
      <c r="X150" s="5">
        <v>1836.18</v>
      </c>
      <c r="Y150" s="3" t="s">
        <v>1387</v>
      </c>
      <c r="AA150" s="14">
        <f t="shared" si="10"/>
        <v>-61.490000000000009</v>
      </c>
      <c r="AB150" t="str">
        <f t="shared" si="11"/>
        <v xml:space="preserve"> </v>
      </c>
      <c r="AF150" s="23">
        <f t="shared" si="12"/>
        <v>-0.43487012521360913</v>
      </c>
      <c r="AI150" s="25">
        <f t="shared" si="13"/>
        <v>0.66817164976359955</v>
      </c>
      <c r="AJ150" s="41">
        <f t="shared" si="14"/>
        <v>1.4966214151016464</v>
      </c>
    </row>
    <row r="151" spans="1:36" x14ac:dyDescent="0.25">
      <c r="A151" s="3" t="s">
        <v>1388</v>
      </c>
      <c r="B151" s="4" t="s">
        <v>444</v>
      </c>
      <c r="C151" s="3" t="s">
        <v>42</v>
      </c>
      <c r="D151" s="3" t="s">
        <v>193</v>
      </c>
      <c r="E151" s="3">
        <v>1821.81</v>
      </c>
      <c r="F151" s="3" t="s">
        <v>1389</v>
      </c>
      <c r="G151" s="3" t="s">
        <v>42</v>
      </c>
      <c r="H151" s="5" t="s">
        <v>46</v>
      </c>
      <c r="I151" s="3" t="s">
        <v>80</v>
      </c>
      <c r="J151" s="3" t="s">
        <v>80</v>
      </c>
      <c r="K151" s="3" t="s">
        <v>80</v>
      </c>
      <c r="L151" s="3" t="s">
        <v>80</v>
      </c>
      <c r="M151" s="3" t="s">
        <v>86</v>
      </c>
      <c r="N151" s="3" t="s">
        <v>31</v>
      </c>
      <c r="O151" s="5" t="s">
        <v>47</v>
      </c>
      <c r="P151" s="3" t="s">
        <v>61</v>
      </c>
      <c r="Q151" s="3" t="s">
        <v>80</v>
      </c>
      <c r="R151" s="3" t="s">
        <v>46</v>
      </c>
      <c r="S151" s="3" t="s">
        <v>47</v>
      </c>
      <c r="T151" s="3" t="s">
        <v>80</v>
      </c>
      <c r="U151" s="3" t="s">
        <v>31</v>
      </c>
      <c r="V151" s="5" t="s">
        <v>131</v>
      </c>
      <c r="W151" s="3" t="s">
        <v>39</v>
      </c>
      <c r="X151" s="5">
        <v>1836.18</v>
      </c>
      <c r="Y151" s="3" t="s">
        <v>1390</v>
      </c>
      <c r="AA151" s="14">
        <f t="shared" si="10"/>
        <v>14.370000000000118</v>
      </c>
      <c r="AB151" t="str">
        <f t="shared" si="11"/>
        <v xml:space="preserve"> </v>
      </c>
      <c r="AF151" s="23">
        <f t="shared" si="12"/>
        <v>0.15589477151850964</v>
      </c>
      <c r="AI151" s="25">
        <f t="shared" si="13"/>
        <v>0.43805798332282042</v>
      </c>
      <c r="AJ151" s="41">
        <f t="shared" si="14"/>
        <v>2.2828028207924809</v>
      </c>
    </row>
    <row r="152" spans="1:36" x14ac:dyDescent="0.25">
      <c r="A152" s="3" t="s">
        <v>1388</v>
      </c>
      <c r="B152" s="4" t="s">
        <v>2499</v>
      </c>
      <c r="C152" s="3" t="s">
        <v>42</v>
      </c>
      <c r="D152" s="3" t="s">
        <v>467</v>
      </c>
      <c r="E152" s="3">
        <v>1906.06</v>
      </c>
      <c r="F152" s="3" t="s">
        <v>197</v>
      </c>
      <c r="G152" s="3" t="s">
        <v>42</v>
      </c>
      <c r="H152" s="5" t="s">
        <v>46</v>
      </c>
      <c r="I152" s="3" t="s">
        <v>80</v>
      </c>
      <c r="J152" s="3" t="s">
        <v>80</v>
      </c>
      <c r="K152" s="3" t="s">
        <v>48</v>
      </c>
      <c r="L152" s="3" t="s">
        <v>80</v>
      </c>
      <c r="M152" s="3" t="s">
        <v>47</v>
      </c>
      <c r="N152" s="3" t="s">
        <v>31</v>
      </c>
      <c r="O152" s="5" t="s">
        <v>46</v>
      </c>
      <c r="P152" s="3" t="s">
        <v>49</v>
      </c>
      <c r="Q152" s="3" t="s">
        <v>80</v>
      </c>
      <c r="R152" s="3" t="s">
        <v>49</v>
      </c>
      <c r="S152" s="3" t="s">
        <v>80</v>
      </c>
      <c r="T152" s="3" t="s">
        <v>80</v>
      </c>
      <c r="U152" s="3" t="s">
        <v>31</v>
      </c>
      <c r="V152" s="5" t="s">
        <v>131</v>
      </c>
      <c r="W152" s="3" t="s">
        <v>39</v>
      </c>
      <c r="X152" s="5">
        <v>1836.18</v>
      </c>
      <c r="Y152" s="3" t="s">
        <v>1391</v>
      </c>
      <c r="AA152" s="14">
        <f t="shared" si="10"/>
        <v>-69.879999999999882</v>
      </c>
      <c r="AB152" t="str">
        <f t="shared" si="11"/>
        <v xml:space="preserve"> </v>
      </c>
      <c r="AF152" s="23">
        <f t="shared" si="12"/>
        <v>-0.50020781943431036</v>
      </c>
      <c r="AI152" s="25">
        <f t="shared" si="13"/>
        <v>0.69153562348933661</v>
      </c>
      <c r="AJ152" s="41">
        <f t="shared" si="14"/>
        <v>1.4460571025310598</v>
      </c>
    </row>
    <row r="153" spans="1:36" x14ac:dyDescent="0.25">
      <c r="A153" s="3" t="s">
        <v>1388</v>
      </c>
      <c r="B153" s="4" t="s">
        <v>132</v>
      </c>
      <c r="C153" s="3" t="s">
        <v>42</v>
      </c>
      <c r="D153" s="3" t="s">
        <v>59</v>
      </c>
      <c r="E153" s="3">
        <v>2057.1999999999998</v>
      </c>
      <c r="F153" s="3" t="s">
        <v>313</v>
      </c>
      <c r="G153" s="3" t="s">
        <v>42</v>
      </c>
      <c r="H153" s="5" t="s">
        <v>46</v>
      </c>
      <c r="I153" s="3" t="s">
        <v>80</v>
      </c>
      <c r="J153" s="3" t="s">
        <v>48</v>
      </c>
      <c r="K153" s="3" t="s">
        <v>48</v>
      </c>
      <c r="L153" s="3" t="s">
        <v>47</v>
      </c>
      <c r="M153" s="3" t="s">
        <v>86</v>
      </c>
      <c r="N153" s="3" t="s">
        <v>31</v>
      </c>
      <c r="O153" s="5" t="s">
        <v>47</v>
      </c>
      <c r="P153" s="3" t="s">
        <v>80</v>
      </c>
      <c r="Q153" s="3" t="s">
        <v>46</v>
      </c>
      <c r="R153" s="3" t="s">
        <v>80</v>
      </c>
      <c r="S153" s="3" t="s">
        <v>47</v>
      </c>
      <c r="T153" s="3" t="s">
        <v>80</v>
      </c>
      <c r="U153" s="3" t="s">
        <v>31</v>
      </c>
      <c r="V153" s="5" t="s">
        <v>131</v>
      </c>
      <c r="W153" s="3" t="s">
        <v>39</v>
      </c>
      <c r="X153" s="5">
        <v>1836.18</v>
      </c>
      <c r="Y153" s="3" t="s">
        <v>1392</v>
      </c>
      <c r="AA153" s="14">
        <f t="shared" si="10"/>
        <v>-221.01999999999975</v>
      </c>
      <c r="AB153" t="str">
        <f t="shared" si="11"/>
        <v xml:space="preserve"> </v>
      </c>
      <c r="AF153" s="23">
        <f t="shared" si="12"/>
        <v>-1.6772208235483652</v>
      </c>
      <c r="AI153" s="25">
        <f t="shared" si="13"/>
        <v>0.95325034574163237</v>
      </c>
      <c r="AJ153" s="41">
        <f t="shared" si="14"/>
        <v>1.049042368006692</v>
      </c>
    </row>
    <row r="154" spans="1:36" x14ac:dyDescent="0.25">
      <c r="A154" s="3" t="s">
        <v>1029</v>
      </c>
      <c r="B154" s="4" t="s">
        <v>1393</v>
      </c>
      <c r="C154" s="3" t="s">
        <v>63</v>
      </c>
      <c r="D154" s="3" t="s">
        <v>573</v>
      </c>
      <c r="E154" s="3" t="s">
        <v>42</v>
      </c>
      <c r="F154" s="3" t="s">
        <v>80</v>
      </c>
      <c r="G154" s="3" t="s">
        <v>42</v>
      </c>
      <c r="H154" s="5" t="s">
        <v>47</v>
      </c>
      <c r="I154" s="3" t="s">
        <v>86</v>
      </c>
      <c r="J154" s="3" t="s">
        <v>47</v>
      </c>
      <c r="K154" s="3" t="s">
        <v>48</v>
      </c>
      <c r="L154" s="3" t="s">
        <v>80</v>
      </c>
      <c r="M154" s="3" t="s">
        <v>80</v>
      </c>
      <c r="N154" s="3" t="s">
        <v>31</v>
      </c>
      <c r="O154" s="5" t="s">
        <v>46</v>
      </c>
      <c r="P154" s="3" t="s">
        <v>48</v>
      </c>
      <c r="Q154" s="3" t="s">
        <v>48</v>
      </c>
      <c r="R154" s="3" t="s">
        <v>47</v>
      </c>
      <c r="S154" s="3" t="s">
        <v>49</v>
      </c>
      <c r="T154" s="3" t="s">
        <v>80</v>
      </c>
      <c r="U154" s="3" t="s">
        <v>31</v>
      </c>
      <c r="V154" s="5" t="s">
        <v>1181</v>
      </c>
      <c r="W154" s="3" t="s">
        <v>39</v>
      </c>
      <c r="X154" s="5">
        <v>1826.31</v>
      </c>
      <c r="Y154" s="3" t="s">
        <v>42</v>
      </c>
      <c r="AA154" s="14">
        <f t="shared" si="10"/>
        <v>0</v>
      </c>
      <c r="AB154" t="str">
        <f t="shared" si="11"/>
        <v xml:space="preserve"> </v>
      </c>
      <c r="AF154" s="23">
        <f t="shared" si="12"/>
        <v>4.3987421583885307E-2</v>
      </c>
      <c r="AI154" s="25">
        <f t="shared" si="13"/>
        <v>0.48245721514271223</v>
      </c>
      <c r="AJ154" s="41">
        <f t="shared" si="14"/>
        <v>2.0727226552186542</v>
      </c>
    </row>
    <row r="155" spans="1:36" x14ac:dyDescent="0.25">
      <c r="A155" s="3" t="s">
        <v>1029</v>
      </c>
      <c r="B155" s="4" t="s">
        <v>114</v>
      </c>
      <c r="C155" s="3" t="s">
        <v>42</v>
      </c>
      <c r="D155" s="3" t="s">
        <v>115</v>
      </c>
      <c r="E155" s="3">
        <v>2035.11</v>
      </c>
      <c r="F155" s="3" t="s">
        <v>1027</v>
      </c>
      <c r="G155" s="3" t="s">
        <v>42</v>
      </c>
      <c r="H155" s="5" t="s">
        <v>47</v>
      </c>
      <c r="I155" s="3" t="s">
        <v>47</v>
      </c>
      <c r="J155" s="3" t="s">
        <v>47</v>
      </c>
      <c r="K155" s="3" t="s">
        <v>47</v>
      </c>
      <c r="L155" s="3" t="s">
        <v>47</v>
      </c>
      <c r="M155" s="3" t="s">
        <v>48</v>
      </c>
      <c r="N155" s="3" t="s">
        <v>31</v>
      </c>
      <c r="O155" s="5" t="s">
        <v>46</v>
      </c>
      <c r="P155" s="3" t="s">
        <v>49</v>
      </c>
      <c r="Q155" s="3" t="s">
        <v>48</v>
      </c>
      <c r="R155" s="3" t="s">
        <v>46</v>
      </c>
      <c r="S155" s="3" t="s">
        <v>47</v>
      </c>
      <c r="T155" s="3" t="s">
        <v>80</v>
      </c>
      <c r="U155" s="3" t="s">
        <v>31</v>
      </c>
      <c r="V155" s="5" t="s">
        <v>1181</v>
      </c>
      <c r="W155" s="3" t="s">
        <v>39</v>
      </c>
      <c r="X155" s="5">
        <v>1826.31</v>
      </c>
      <c r="Y155" s="3" t="s">
        <v>1394</v>
      </c>
      <c r="AA155" s="14">
        <f t="shared" si="10"/>
        <v>-208.79999999999995</v>
      </c>
      <c r="AB155" t="str">
        <f t="shared" si="11"/>
        <v xml:space="preserve"> </v>
      </c>
      <c r="AF155" s="23">
        <f t="shared" si="12"/>
        <v>-1.5820567444807885</v>
      </c>
      <c r="AI155" s="25">
        <f t="shared" si="13"/>
        <v>0.94318169146814412</v>
      </c>
      <c r="AJ155" s="41">
        <f t="shared" si="14"/>
        <v>1.0602411062956631</v>
      </c>
    </row>
    <row r="156" spans="1:36" x14ac:dyDescent="0.25">
      <c r="A156" s="3" t="s">
        <v>1036</v>
      </c>
      <c r="B156" s="4" t="s">
        <v>1395</v>
      </c>
      <c r="C156" s="3" t="s">
        <v>58</v>
      </c>
      <c r="D156" s="3" t="s">
        <v>779</v>
      </c>
      <c r="E156" s="3">
        <v>1829.92</v>
      </c>
      <c r="F156" s="3" t="s">
        <v>1222</v>
      </c>
      <c r="G156" s="3" t="s">
        <v>42</v>
      </c>
      <c r="H156" s="5" t="s">
        <v>46</v>
      </c>
      <c r="I156" s="3" t="s">
        <v>40</v>
      </c>
      <c r="J156" s="3" t="s">
        <v>47</v>
      </c>
      <c r="K156" s="3" t="s">
        <v>80</v>
      </c>
      <c r="L156" s="3" t="s">
        <v>47</v>
      </c>
      <c r="M156" s="3" t="s">
        <v>47</v>
      </c>
      <c r="N156" s="3" t="s">
        <v>31</v>
      </c>
      <c r="O156" s="5" t="s">
        <v>46</v>
      </c>
      <c r="P156" s="3" t="s">
        <v>86</v>
      </c>
      <c r="Q156" s="3" t="s">
        <v>48</v>
      </c>
      <c r="R156" s="3" t="s">
        <v>47</v>
      </c>
      <c r="S156" s="3" t="s">
        <v>47</v>
      </c>
      <c r="T156" s="3" t="s">
        <v>80</v>
      </c>
      <c r="U156" s="3" t="s">
        <v>31</v>
      </c>
      <c r="V156" s="5" t="s">
        <v>128</v>
      </c>
      <c r="W156" s="3" t="s">
        <v>39</v>
      </c>
      <c r="X156" s="5">
        <v>1816.44</v>
      </c>
      <c r="Y156" s="3" t="s">
        <v>1289</v>
      </c>
      <c r="AA156" s="14">
        <f t="shared" si="10"/>
        <v>-13.480000000000018</v>
      </c>
      <c r="AB156" t="str">
        <f t="shared" si="11"/>
        <v xml:space="preserve"> </v>
      </c>
      <c r="AF156" s="23">
        <f t="shared" si="12"/>
        <v>-6.0988992968566025E-2</v>
      </c>
      <c r="AI156" s="25">
        <f t="shared" si="13"/>
        <v>0.52431601246191351</v>
      </c>
      <c r="AJ156" s="41">
        <f t="shared" si="14"/>
        <v>1.9072467295143696</v>
      </c>
    </row>
    <row r="157" spans="1:36" x14ac:dyDescent="0.25">
      <c r="A157" s="3" t="s">
        <v>1036</v>
      </c>
      <c r="B157" s="4" t="s">
        <v>1006</v>
      </c>
      <c r="C157" s="3" t="s">
        <v>58</v>
      </c>
      <c r="D157" s="3" t="s">
        <v>59</v>
      </c>
      <c r="E157" s="3">
        <v>1933</v>
      </c>
      <c r="F157" s="3" t="s">
        <v>1396</v>
      </c>
      <c r="G157" s="3" t="s">
        <v>42</v>
      </c>
      <c r="H157" s="5" t="s">
        <v>46</v>
      </c>
      <c r="I157" s="3" t="s">
        <v>80</v>
      </c>
      <c r="J157" s="3" t="s">
        <v>47</v>
      </c>
      <c r="K157" s="3" t="s">
        <v>79</v>
      </c>
      <c r="L157" s="3" t="s">
        <v>47</v>
      </c>
      <c r="M157" s="3" t="s">
        <v>47</v>
      </c>
      <c r="N157" s="3" t="s">
        <v>31</v>
      </c>
      <c r="O157" s="5" t="s">
        <v>46</v>
      </c>
      <c r="P157" s="3" t="s">
        <v>47</v>
      </c>
      <c r="Q157" s="3" t="s">
        <v>47</v>
      </c>
      <c r="R157" s="3" t="s">
        <v>49</v>
      </c>
      <c r="S157" s="3" t="s">
        <v>47</v>
      </c>
      <c r="T157" s="3" t="s">
        <v>47</v>
      </c>
      <c r="U157" s="3" t="s">
        <v>31</v>
      </c>
      <c r="V157" s="5" t="s">
        <v>128</v>
      </c>
      <c r="W157" s="3" t="s">
        <v>39</v>
      </c>
      <c r="X157" s="5">
        <v>1816.44</v>
      </c>
      <c r="Y157" s="3" t="s">
        <v>1397</v>
      </c>
      <c r="AA157" s="14">
        <f t="shared" si="10"/>
        <v>-116.55999999999995</v>
      </c>
      <c r="AB157" t="str">
        <f t="shared" si="11"/>
        <v xml:space="preserve"> </v>
      </c>
      <c r="AF157" s="23">
        <f t="shared" si="12"/>
        <v>-0.86373148644532127</v>
      </c>
      <c r="AI157" s="25">
        <f t="shared" si="13"/>
        <v>0.80613229367076378</v>
      </c>
      <c r="AJ157" s="41">
        <f t="shared" si="14"/>
        <v>1.2404911797373233</v>
      </c>
    </row>
    <row r="158" spans="1:36" x14ac:dyDescent="0.25">
      <c r="A158" s="3" t="s">
        <v>409</v>
      </c>
      <c r="B158" s="4" t="s">
        <v>1398</v>
      </c>
      <c r="C158" s="3" t="s">
        <v>63</v>
      </c>
      <c r="D158" s="3" t="s">
        <v>934</v>
      </c>
      <c r="E158" s="3">
        <v>1878.43</v>
      </c>
      <c r="F158" s="3" t="s">
        <v>1042</v>
      </c>
      <c r="G158" s="3" t="s">
        <v>42</v>
      </c>
      <c r="H158" s="5" t="s">
        <v>46</v>
      </c>
      <c r="I158" s="3" t="s">
        <v>80</v>
      </c>
      <c r="J158" s="3" t="s">
        <v>47</v>
      </c>
      <c r="K158" s="3" t="s">
        <v>80</v>
      </c>
      <c r="L158" s="3" t="s">
        <v>80</v>
      </c>
      <c r="M158" s="3" t="s">
        <v>80</v>
      </c>
      <c r="N158" s="3" t="s">
        <v>31</v>
      </c>
      <c r="O158" s="5" t="s">
        <v>46</v>
      </c>
      <c r="P158" s="3" t="s">
        <v>80</v>
      </c>
      <c r="Q158" s="3" t="s">
        <v>61</v>
      </c>
      <c r="R158" s="3" t="s">
        <v>80</v>
      </c>
      <c r="S158" s="3" t="s">
        <v>117</v>
      </c>
      <c r="T158" s="3" t="s">
        <v>80</v>
      </c>
      <c r="U158" s="3" t="s">
        <v>31</v>
      </c>
      <c r="V158" s="5" t="s">
        <v>1399</v>
      </c>
      <c r="W158" s="3" t="s">
        <v>39</v>
      </c>
      <c r="X158" s="5">
        <v>1801.63</v>
      </c>
      <c r="Y158" s="3" t="s">
        <v>1400</v>
      </c>
      <c r="AA158" s="14">
        <f t="shared" si="10"/>
        <v>-76.799999999999955</v>
      </c>
      <c r="AB158" t="str">
        <f t="shared" si="11"/>
        <v xml:space="preserve"> </v>
      </c>
      <c r="AF158" s="23">
        <f t="shared" si="12"/>
        <v>-0.55409778892266115</v>
      </c>
      <c r="AI158" s="25">
        <f t="shared" si="13"/>
        <v>0.7102440383703269</v>
      </c>
      <c r="AJ158" s="41">
        <f t="shared" si="14"/>
        <v>1.40796676350079</v>
      </c>
    </row>
    <row r="159" spans="1:36" x14ac:dyDescent="0.25">
      <c r="A159" s="3" t="s">
        <v>727</v>
      </c>
      <c r="B159" s="4" t="s">
        <v>968</v>
      </c>
      <c r="C159" s="3" t="s">
        <v>42</v>
      </c>
      <c r="D159" s="3" t="s">
        <v>377</v>
      </c>
      <c r="E159" s="3">
        <v>1786.37</v>
      </c>
      <c r="F159" s="3" t="s">
        <v>1401</v>
      </c>
      <c r="G159" s="3" t="s">
        <v>42</v>
      </c>
      <c r="H159" s="5" t="s">
        <v>47</v>
      </c>
      <c r="I159" s="3" t="s">
        <v>80</v>
      </c>
      <c r="J159" s="3" t="s">
        <v>47</v>
      </c>
      <c r="K159" s="3" t="s">
        <v>48</v>
      </c>
      <c r="L159" s="3" t="s">
        <v>80</v>
      </c>
      <c r="M159" s="3" t="s">
        <v>80</v>
      </c>
      <c r="N159" s="3" t="s">
        <v>66</v>
      </c>
      <c r="O159" s="5" t="s">
        <v>46</v>
      </c>
      <c r="P159" s="3" t="s">
        <v>86</v>
      </c>
      <c r="Q159" s="3" t="s">
        <v>46</v>
      </c>
      <c r="R159" s="3" t="s">
        <v>47</v>
      </c>
      <c r="S159" s="3" t="s">
        <v>80</v>
      </c>
      <c r="T159" s="3" t="s">
        <v>80</v>
      </c>
      <c r="U159" s="3" t="s">
        <v>31</v>
      </c>
      <c r="V159" s="5" t="s">
        <v>56</v>
      </c>
      <c r="W159" s="3" t="s">
        <v>68</v>
      </c>
      <c r="X159" s="5">
        <v>1796.7</v>
      </c>
      <c r="Y159" s="3" t="s">
        <v>1125</v>
      </c>
      <c r="AA159" s="14">
        <f t="shared" si="10"/>
        <v>10.330000000000155</v>
      </c>
      <c r="AB159" t="str">
        <f t="shared" si="11"/>
        <v xml:space="preserve"> </v>
      </c>
      <c r="AF159" s="23">
        <f t="shared" si="12"/>
        <v>0.12443299742415512</v>
      </c>
      <c r="AI159" s="25">
        <f t="shared" si="13"/>
        <v>0.45048622409982619</v>
      </c>
      <c r="AJ159" s="41">
        <f t="shared" si="14"/>
        <v>2.2198237071471545</v>
      </c>
    </row>
    <row r="160" spans="1:36" x14ac:dyDescent="0.25">
      <c r="A160" s="3" t="s">
        <v>730</v>
      </c>
      <c r="B160" s="4" t="s">
        <v>677</v>
      </c>
      <c r="C160" s="3" t="s">
        <v>42</v>
      </c>
      <c r="D160" s="3" t="s">
        <v>564</v>
      </c>
      <c r="E160" s="3">
        <v>1794.51</v>
      </c>
      <c r="F160" s="3" t="s">
        <v>574</v>
      </c>
      <c r="G160" s="3" t="s">
        <v>42</v>
      </c>
      <c r="H160" s="5" t="s">
        <v>46</v>
      </c>
      <c r="I160" s="3" t="s">
        <v>80</v>
      </c>
      <c r="J160" s="3" t="s">
        <v>80</v>
      </c>
      <c r="K160" s="3" t="s">
        <v>46</v>
      </c>
      <c r="L160" s="3" t="s">
        <v>80</v>
      </c>
      <c r="M160" s="3" t="s">
        <v>80</v>
      </c>
      <c r="N160" s="3" t="s">
        <v>31</v>
      </c>
      <c r="O160" s="5" t="s">
        <v>47</v>
      </c>
      <c r="P160" s="3" t="s">
        <v>80</v>
      </c>
      <c r="Q160" s="3" t="s">
        <v>80</v>
      </c>
      <c r="R160" s="3" t="s">
        <v>46</v>
      </c>
      <c r="S160" s="3" t="s">
        <v>80</v>
      </c>
      <c r="T160" s="3" t="s">
        <v>80</v>
      </c>
      <c r="U160" s="3" t="s">
        <v>31</v>
      </c>
      <c r="V160" s="5" t="s">
        <v>56</v>
      </c>
      <c r="W160" s="3" t="s">
        <v>39</v>
      </c>
      <c r="X160" s="5">
        <v>1796.7</v>
      </c>
      <c r="Y160" s="3" t="s">
        <v>1402</v>
      </c>
      <c r="AA160" s="14">
        <f t="shared" si="10"/>
        <v>2.1900000000000546</v>
      </c>
      <c r="AB160" t="str">
        <f t="shared" si="11"/>
        <v xml:space="preserve"> </v>
      </c>
      <c r="AF160" s="23">
        <f t="shared" si="12"/>
        <v>6.1042195164736482E-2</v>
      </c>
      <c r="AI160" s="25">
        <f t="shared" si="13"/>
        <v>0.47566280240444814</v>
      </c>
      <c r="AJ160" s="41">
        <f t="shared" si="14"/>
        <v>2.1023296228863333</v>
      </c>
    </row>
    <row r="161" spans="1:36" x14ac:dyDescent="0.25">
      <c r="A161" s="3" t="s">
        <v>734</v>
      </c>
      <c r="B161" s="4" t="s">
        <v>473</v>
      </c>
      <c r="C161" s="3" t="s">
        <v>42</v>
      </c>
      <c r="D161" s="3" t="s">
        <v>307</v>
      </c>
      <c r="E161" s="3">
        <v>2058.25</v>
      </c>
      <c r="F161" s="3" t="s">
        <v>80</v>
      </c>
      <c r="G161" s="3" t="s">
        <v>42</v>
      </c>
      <c r="H161" s="5" t="s">
        <v>46</v>
      </c>
      <c r="I161" s="3" t="s">
        <v>47</v>
      </c>
      <c r="J161" s="3" t="s">
        <v>47</v>
      </c>
      <c r="K161" s="3" t="s">
        <v>48</v>
      </c>
      <c r="L161" s="3" t="s">
        <v>47</v>
      </c>
      <c r="M161" s="3" t="s">
        <v>86</v>
      </c>
      <c r="N161" s="3" t="s">
        <v>31</v>
      </c>
      <c r="O161" s="5" t="s">
        <v>47</v>
      </c>
      <c r="P161" s="3" t="s">
        <v>47</v>
      </c>
      <c r="Q161" s="3" t="s">
        <v>48</v>
      </c>
      <c r="R161" s="3" t="s">
        <v>80</v>
      </c>
      <c r="S161" s="3" t="s">
        <v>49</v>
      </c>
      <c r="T161" s="3" t="s">
        <v>47</v>
      </c>
      <c r="U161" s="3" t="s">
        <v>500</v>
      </c>
      <c r="V161" s="5" t="s">
        <v>627</v>
      </c>
      <c r="W161" s="3" t="s">
        <v>295</v>
      </c>
      <c r="X161" s="5">
        <v>1786.83</v>
      </c>
      <c r="Y161" s="3" t="s">
        <v>42</v>
      </c>
      <c r="AA161" s="14">
        <f t="shared" si="10"/>
        <v>-271.42000000000007</v>
      </c>
      <c r="AB161" t="str">
        <f t="shared" si="11"/>
        <v xml:space="preserve"> </v>
      </c>
      <c r="AF161" s="23">
        <f t="shared" si="12"/>
        <v>-2.0697142429432889</v>
      </c>
      <c r="AI161" s="25">
        <f t="shared" si="13"/>
        <v>0.98076044391622075</v>
      </c>
      <c r="AJ161" s="41">
        <f t="shared" si="14"/>
        <v>1.0196169780328364</v>
      </c>
    </row>
    <row r="162" spans="1:36" x14ac:dyDescent="0.25">
      <c r="A162" s="3" t="s">
        <v>799</v>
      </c>
      <c r="B162" s="4" t="s">
        <v>552</v>
      </c>
      <c r="C162" s="3" t="s">
        <v>42</v>
      </c>
      <c r="D162" s="3" t="s">
        <v>377</v>
      </c>
      <c r="E162" s="3">
        <v>1896.82</v>
      </c>
      <c r="F162" s="3" t="s">
        <v>237</v>
      </c>
      <c r="G162" s="3" t="s">
        <v>42</v>
      </c>
      <c r="H162" s="5" t="s">
        <v>46</v>
      </c>
      <c r="I162" s="3" t="s">
        <v>47</v>
      </c>
      <c r="J162" s="3" t="s">
        <v>47</v>
      </c>
      <c r="K162" s="3" t="s">
        <v>80</v>
      </c>
      <c r="L162" s="3" t="s">
        <v>47</v>
      </c>
      <c r="M162" s="3" t="s">
        <v>80</v>
      </c>
      <c r="N162" s="3" t="s">
        <v>374</v>
      </c>
      <c r="O162" s="5" t="s">
        <v>46</v>
      </c>
      <c r="P162" s="3" t="s">
        <v>47</v>
      </c>
      <c r="Q162" s="3" t="s">
        <v>48</v>
      </c>
      <c r="R162" s="3" t="s">
        <v>49</v>
      </c>
      <c r="S162" s="3" t="s">
        <v>80</v>
      </c>
      <c r="T162" s="3" t="s">
        <v>80</v>
      </c>
      <c r="U162" s="3" t="s">
        <v>31</v>
      </c>
      <c r="V162" s="5" t="s">
        <v>627</v>
      </c>
      <c r="W162" s="3" t="s">
        <v>375</v>
      </c>
      <c r="X162" s="5">
        <v>1786.83</v>
      </c>
      <c r="Y162" s="3" t="s">
        <v>1403</v>
      </c>
      <c r="AA162" s="14">
        <f t="shared" si="10"/>
        <v>-109.99000000000001</v>
      </c>
      <c r="AB162" t="str">
        <f t="shared" si="11"/>
        <v xml:space="preserve"> </v>
      </c>
      <c r="AF162" s="23">
        <f t="shared" si="12"/>
        <v>-0.81256716570276954</v>
      </c>
      <c r="AI162" s="25">
        <f t="shared" si="13"/>
        <v>0.79176686841436772</v>
      </c>
      <c r="AJ162" s="41">
        <f t="shared" si="14"/>
        <v>1.2629980362813746</v>
      </c>
    </row>
    <row r="163" spans="1:36" x14ac:dyDescent="0.25">
      <c r="A163" s="3" t="s">
        <v>1404</v>
      </c>
      <c r="B163" s="4" t="s">
        <v>498</v>
      </c>
      <c r="C163" s="3" t="s">
        <v>58</v>
      </c>
      <c r="D163" s="3" t="s">
        <v>467</v>
      </c>
      <c r="E163" s="3">
        <v>2014.41</v>
      </c>
      <c r="F163" s="3" t="s">
        <v>1405</v>
      </c>
      <c r="G163" s="3" t="s">
        <v>42</v>
      </c>
      <c r="H163" s="5" t="s">
        <v>46</v>
      </c>
      <c r="I163" s="3" t="s">
        <v>80</v>
      </c>
      <c r="J163" s="3" t="s">
        <v>47</v>
      </c>
      <c r="K163" s="3" t="s">
        <v>48</v>
      </c>
      <c r="L163" s="3" t="s">
        <v>80</v>
      </c>
      <c r="M163" s="3" t="s">
        <v>47</v>
      </c>
      <c r="N163" s="3" t="s">
        <v>31</v>
      </c>
      <c r="O163" s="5" t="s">
        <v>46</v>
      </c>
      <c r="P163" s="3" t="s">
        <v>80</v>
      </c>
      <c r="Q163" s="3" t="s">
        <v>80</v>
      </c>
      <c r="R163" s="3" t="s">
        <v>49</v>
      </c>
      <c r="S163" s="3" t="s">
        <v>80</v>
      </c>
      <c r="T163" s="3" t="s">
        <v>47</v>
      </c>
      <c r="U163" s="3" t="s">
        <v>31</v>
      </c>
      <c r="V163" s="5" t="s">
        <v>627</v>
      </c>
      <c r="W163" s="3" t="s">
        <v>39</v>
      </c>
      <c r="X163" s="5">
        <v>1786.83</v>
      </c>
      <c r="Y163" s="3" t="s">
        <v>1406</v>
      </c>
      <c r="AA163" s="14">
        <f t="shared" si="10"/>
        <v>-227.58000000000015</v>
      </c>
      <c r="AB163" t="str">
        <f t="shared" si="11"/>
        <v xml:space="preserve"> </v>
      </c>
      <c r="AF163" s="23">
        <f t="shared" si="12"/>
        <v>-1.7283072686124692</v>
      </c>
      <c r="AI163" s="25">
        <f t="shared" si="13"/>
        <v>0.95803342469420283</v>
      </c>
      <c r="AJ163" s="41">
        <f t="shared" si="14"/>
        <v>1.0438049176824833</v>
      </c>
    </row>
    <row r="164" spans="1:36" x14ac:dyDescent="0.25">
      <c r="A164" s="3" t="s">
        <v>1404</v>
      </c>
      <c r="B164" s="4" t="s">
        <v>563</v>
      </c>
      <c r="C164" s="3" t="s">
        <v>42</v>
      </c>
      <c r="D164" s="3" t="s">
        <v>564</v>
      </c>
      <c r="E164" s="3">
        <v>1854.64</v>
      </c>
      <c r="F164" s="3" t="s">
        <v>1407</v>
      </c>
      <c r="G164" s="3" t="s">
        <v>42</v>
      </c>
      <c r="H164" s="5" t="s">
        <v>47</v>
      </c>
      <c r="I164" s="3" t="s">
        <v>80</v>
      </c>
      <c r="J164" s="3" t="s">
        <v>80</v>
      </c>
      <c r="K164" s="3" t="s">
        <v>46</v>
      </c>
      <c r="L164" s="3" t="s">
        <v>80</v>
      </c>
      <c r="M164" s="3" t="s">
        <v>80</v>
      </c>
      <c r="N164" s="3" t="s">
        <v>31</v>
      </c>
      <c r="O164" s="5" t="s">
        <v>46</v>
      </c>
      <c r="P164" s="3" t="s">
        <v>80</v>
      </c>
      <c r="Q164" s="3" t="s">
        <v>48</v>
      </c>
      <c r="R164" s="3" t="s">
        <v>49</v>
      </c>
      <c r="S164" s="3" t="s">
        <v>80</v>
      </c>
      <c r="T164" s="3" t="s">
        <v>80</v>
      </c>
      <c r="U164" s="3" t="s">
        <v>31</v>
      </c>
      <c r="V164" s="5" t="s">
        <v>627</v>
      </c>
      <c r="W164" s="3" t="s">
        <v>39</v>
      </c>
      <c r="X164" s="5">
        <v>1786.83</v>
      </c>
      <c r="Y164" s="3" t="s">
        <v>1408</v>
      </c>
      <c r="AA164" s="14">
        <f t="shared" si="10"/>
        <v>-67.810000000000173</v>
      </c>
      <c r="AB164" t="str">
        <f t="shared" si="11"/>
        <v xml:space="preserve"> </v>
      </c>
      <c r="AF164" s="23">
        <f t="shared" si="12"/>
        <v>-0.48408755399487829</v>
      </c>
      <c r="AI164" s="25">
        <f t="shared" si="13"/>
        <v>0.68583813311668829</v>
      </c>
      <c r="AJ164" s="41">
        <f t="shared" si="14"/>
        <v>1.4580699901529977</v>
      </c>
    </row>
    <row r="165" spans="1:36" x14ac:dyDescent="0.25">
      <c r="A165" s="3" t="s">
        <v>742</v>
      </c>
      <c r="B165" s="4" t="s">
        <v>559</v>
      </c>
      <c r="C165" s="3" t="s">
        <v>42</v>
      </c>
      <c r="D165" s="3" t="s">
        <v>377</v>
      </c>
      <c r="E165" s="3">
        <v>1943.5</v>
      </c>
      <c r="F165" s="3" t="s">
        <v>1409</v>
      </c>
      <c r="G165" s="3" t="s">
        <v>42</v>
      </c>
      <c r="H165" s="5" t="s">
        <v>47</v>
      </c>
      <c r="I165" s="3" t="s">
        <v>47</v>
      </c>
      <c r="J165" s="3" t="s">
        <v>80</v>
      </c>
      <c r="K165" s="3" t="s">
        <v>46</v>
      </c>
      <c r="L165" s="3" t="s">
        <v>80</v>
      </c>
      <c r="M165" s="3" t="s">
        <v>47</v>
      </c>
      <c r="N165" s="3" t="s">
        <v>31</v>
      </c>
      <c r="O165" s="5" t="s">
        <v>46</v>
      </c>
      <c r="P165" s="3" t="s">
        <v>80</v>
      </c>
      <c r="Q165" s="3" t="s">
        <v>80</v>
      </c>
      <c r="R165" s="3" t="s">
        <v>47</v>
      </c>
      <c r="S165" s="3" t="s">
        <v>80</v>
      </c>
      <c r="T165" s="3" t="s">
        <v>72</v>
      </c>
      <c r="U165" s="3" t="s">
        <v>31</v>
      </c>
      <c r="V165" s="5" t="s">
        <v>153</v>
      </c>
      <c r="W165" s="3" t="s">
        <v>39</v>
      </c>
      <c r="X165" s="5">
        <v>1772.02</v>
      </c>
      <c r="Y165" s="3" t="s">
        <v>1410</v>
      </c>
      <c r="AA165" s="14">
        <f t="shared" si="10"/>
        <v>-171.48000000000002</v>
      </c>
      <c r="AB165" t="str">
        <f t="shared" si="11"/>
        <v xml:space="preserve"> </v>
      </c>
      <c r="AF165" s="23">
        <f t="shared" si="12"/>
        <v>-1.291424712500264</v>
      </c>
      <c r="AI165" s="25">
        <f t="shared" si="13"/>
        <v>0.90172177701292044</v>
      </c>
      <c r="AJ165" s="41">
        <f t="shared" si="14"/>
        <v>1.1089895192646229</v>
      </c>
    </row>
    <row r="166" spans="1:36" x14ac:dyDescent="0.25">
      <c r="A166" s="3" t="s">
        <v>746</v>
      </c>
      <c r="B166" s="4" t="s">
        <v>708</v>
      </c>
      <c r="C166" s="3" t="s">
        <v>42</v>
      </c>
      <c r="D166" s="3" t="s">
        <v>377</v>
      </c>
      <c r="E166" s="3">
        <v>1904.25</v>
      </c>
      <c r="F166" s="3" t="s">
        <v>252</v>
      </c>
      <c r="G166" s="3" t="s">
        <v>42</v>
      </c>
      <c r="H166" s="5" t="s">
        <v>46</v>
      </c>
      <c r="I166" s="3" t="s">
        <v>47</v>
      </c>
      <c r="J166" s="3" t="s">
        <v>47</v>
      </c>
      <c r="K166" s="3" t="s">
        <v>79</v>
      </c>
      <c r="L166" s="3" t="s">
        <v>47</v>
      </c>
      <c r="M166" s="3" t="s">
        <v>46</v>
      </c>
      <c r="N166" s="3" t="s">
        <v>374</v>
      </c>
      <c r="O166" s="5" t="s">
        <v>47</v>
      </c>
      <c r="P166" s="3" t="s">
        <v>80</v>
      </c>
      <c r="Q166" s="3" t="s">
        <v>47</v>
      </c>
      <c r="R166" s="3" t="s">
        <v>80</v>
      </c>
      <c r="S166" s="3" t="s">
        <v>80</v>
      </c>
      <c r="T166" s="3" t="s">
        <v>80</v>
      </c>
      <c r="U166" s="3" t="s">
        <v>31</v>
      </c>
      <c r="V166" s="5" t="s">
        <v>639</v>
      </c>
      <c r="W166" s="3" t="s">
        <v>375</v>
      </c>
      <c r="X166" s="5">
        <v>1767.09</v>
      </c>
      <c r="Y166" s="3" t="s">
        <v>1411</v>
      </c>
      <c r="AA166" s="14">
        <f t="shared" si="10"/>
        <v>-137.16000000000008</v>
      </c>
      <c r="AB166" t="str">
        <f t="shared" si="11"/>
        <v xml:space="preserve"> </v>
      </c>
      <c r="AF166" s="23">
        <f t="shared" si="12"/>
        <v>-1.0241553840551514</v>
      </c>
      <c r="AI166" s="25">
        <f t="shared" si="13"/>
        <v>0.84711905582961944</v>
      </c>
      <c r="AJ166" s="41">
        <f t="shared" si="14"/>
        <v>1.1804716150797219</v>
      </c>
    </row>
    <row r="167" spans="1:36" x14ac:dyDescent="0.25">
      <c r="A167" s="3" t="s">
        <v>1412</v>
      </c>
      <c r="B167" s="4" t="s">
        <v>2509</v>
      </c>
      <c r="C167" s="3" t="s">
        <v>63</v>
      </c>
      <c r="D167" s="3" t="s">
        <v>573</v>
      </c>
      <c r="E167" s="3">
        <v>1801.89</v>
      </c>
      <c r="F167" s="3" t="s">
        <v>80</v>
      </c>
      <c r="G167" s="3" t="s">
        <v>42</v>
      </c>
      <c r="H167" s="5" t="s">
        <v>47</v>
      </c>
      <c r="I167" s="3" t="s">
        <v>86</v>
      </c>
      <c r="J167" s="3" t="s">
        <v>80</v>
      </c>
      <c r="K167" s="3" t="s">
        <v>80</v>
      </c>
      <c r="L167" s="3" t="s">
        <v>49</v>
      </c>
      <c r="M167" s="3" t="s">
        <v>80</v>
      </c>
      <c r="N167" s="3" t="s">
        <v>31</v>
      </c>
      <c r="O167" s="5" t="s">
        <v>46</v>
      </c>
      <c r="P167" s="3" t="s">
        <v>40</v>
      </c>
      <c r="Q167" s="3" t="s">
        <v>48</v>
      </c>
      <c r="R167" s="3" t="s">
        <v>47</v>
      </c>
      <c r="S167" s="3" t="s">
        <v>47</v>
      </c>
      <c r="T167" s="3" t="s">
        <v>47</v>
      </c>
      <c r="U167" s="3" t="s">
        <v>31</v>
      </c>
      <c r="V167" s="5" t="s">
        <v>639</v>
      </c>
      <c r="W167" s="3" t="s">
        <v>39</v>
      </c>
      <c r="X167" s="5">
        <v>1767.09</v>
      </c>
      <c r="Y167" s="3" t="s">
        <v>42</v>
      </c>
      <c r="AA167" s="14">
        <f t="shared" si="10"/>
        <v>-34.800000000000182</v>
      </c>
      <c r="AB167" t="str">
        <f t="shared" si="11"/>
        <v xml:space="preserve"> </v>
      </c>
      <c r="AF167" s="23">
        <f t="shared" si="12"/>
        <v>-0.22701993942689513</v>
      </c>
      <c r="AI167" s="25">
        <f t="shared" si="13"/>
        <v>0.58979588124794202</v>
      </c>
      <c r="AJ167" s="41">
        <f t="shared" si="14"/>
        <v>1.6955018368119357</v>
      </c>
    </row>
    <row r="168" spans="1:36" x14ac:dyDescent="0.25">
      <c r="A168" s="3" t="s">
        <v>1412</v>
      </c>
      <c r="B168" s="4" t="s">
        <v>1413</v>
      </c>
      <c r="C168" s="3" t="s">
        <v>42</v>
      </c>
      <c r="D168" s="3" t="s">
        <v>1414</v>
      </c>
      <c r="E168" s="3" t="s">
        <v>42</v>
      </c>
      <c r="F168" s="3" t="s">
        <v>80</v>
      </c>
      <c r="G168" s="3" t="s">
        <v>42</v>
      </c>
      <c r="H168" s="5" t="s">
        <v>47</v>
      </c>
      <c r="I168" s="3" t="s">
        <v>61</v>
      </c>
      <c r="J168" s="3" t="s">
        <v>48</v>
      </c>
      <c r="K168" s="3" t="s">
        <v>48</v>
      </c>
      <c r="L168" s="3" t="s">
        <v>47</v>
      </c>
      <c r="M168" s="3" t="s">
        <v>47</v>
      </c>
      <c r="N168" s="3" t="s">
        <v>31</v>
      </c>
      <c r="O168" s="5" t="s">
        <v>47</v>
      </c>
      <c r="P168" s="3" t="s">
        <v>40</v>
      </c>
      <c r="Q168" s="3" t="s">
        <v>48</v>
      </c>
      <c r="R168" s="3" t="s">
        <v>47</v>
      </c>
      <c r="S168" s="3" t="s">
        <v>49</v>
      </c>
      <c r="T168" s="3" t="s">
        <v>47</v>
      </c>
      <c r="U168" s="3" t="s">
        <v>31</v>
      </c>
      <c r="V168" s="5" t="s">
        <v>639</v>
      </c>
      <c r="W168" s="3" t="s">
        <v>39</v>
      </c>
      <c r="X168" s="5">
        <v>1767.09</v>
      </c>
      <c r="Y168" s="3" t="s">
        <v>42</v>
      </c>
      <c r="AA168" s="14">
        <f t="shared" si="10"/>
        <v>0</v>
      </c>
      <c r="AB168" t="str">
        <f t="shared" si="11"/>
        <v xml:space="preserve"> </v>
      </c>
      <c r="AF168" s="23">
        <f t="shared" si="12"/>
        <v>4.3987421583885307E-2</v>
      </c>
      <c r="AI168" s="25">
        <f t="shared" si="13"/>
        <v>0.48245721514271223</v>
      </c>
      <c r="AJ168" s="41">
        <f t="shared" si="14"/>
        <v>2.0727226552186542</v>
      </c>
    </row>
    <row r="169" spans="1:36" x14ac:dyDescent="0.25">
      <c r="A169" s="3" t="s">
        <v>1412</v>
      </c>
      <c r="B169" s="4" t="s">
        <v>1415</v>
      </c>
      <c r="C169" s="3" t="s">
        <v>58</v>
      </c>
      <c r="D169" s="3" t="s">
        <v>467</v>
      </c>
      <c r="E169" s="3">
        <v>1800.37</v>
      </c>
      <c r="F169" s="3" t="s">
        <v>932</v>
      </c>
      <c r="G169" s="3" t="s">
        <v>42</v>
      </c>
      <c r="H169" s="5" t="s">
        <v>46</v>
      </c>
      <c r="I169" s="3" t="s">
        <v>80</v>
      </c>
      <c r="J169" s="3" t="s">
        <v>80</v>
      </c>
      <c r="K169" s="3" t="s">
        <v>79</v>
      </c>
      <c r="L169" s="3" t="s">
        <v>80</v>
      </c>
      <c r="M169" s="3" t="s">
        <v>80</v>
      </c>
      <c r="N169" s="3" t="s">
        <v>31</v>
      </c>
      <c r="O169" s="5" t="s">
        <v>47</v>
      </c>
      <c r="P169" s="3" t="s">
        <v>80</v>
      </c>
      <c r="Q169" s="3" t="s">
        <v>80</v>
      </c>
      <c r="R169" s="3" t="s">
        <v>46</v>
      </c>
      <c r="S169" s="3" t="s">
        <v>80</v>
      </c>
      <c r="T169" s="3" t="s">
        <v>80</v>
      </c>
      <c r="U169" s="3" t="s">
        <v>31</v>
      </c>
      <c r="V169" s="5" t="s">
        <v>639</v>
      </c>
      <c r="W169" s="3" t="s">
        <v>39</v>
      </c>
      <c r="X169" s="5">
        <v>1767.09</v>
      </c>
      <c r="Y169" s="3" t="s">
        <v>1416</v>
      </c>
      <c r="AA169" s="14">
        <f t="shared" si="10"/>
        <v>-33.279999999999973</v>
      </c>
      <c r="AB169" t="str">
        <f t="shared" si="11"/>
        <v xml:space="preserve"> </v>
      </c>
      <c r="AF169" s="23">
        <f t="shared" si="12"/>
        <v>-0.21518283630228477</v>
      </c>
      <c r="AI169" s="25">
        <f t="shared" si="13"/>
        <v>0.58518761393129193</v>
      </c>
      <c r="AJ169" s="41">
        <f t="shared" si="14"/>
        <v>1.708853667086351</v>
      </c>
    </row>
    <row r="170" spans="1:36" x14ac:dyDescent="0.25">
      <c r="A170" s="3" t="s">
        <v>1412</v>
      </c>
      <c r="B170" s="4" t="s">
        <v>466</v>
      </c>
      <c r="C170" s="3" t="s">
        <v>42</v>
      </c>
      <c r="D170" s="3" t="s">
        <v>467</v>
      </c>
      <c r="E170" s="3">
        <v>1930.28</v>
      </c>
      <c r="F170" s="3" t="s">
        <v>80</v>
      </c>
      <c r="G170" s="3" t="s">
        <v>42</v>
      </c>
      <c r="H170" s="5" t="s">
        <v>80</v>
      </c>
      <c r="I170" s="3" t="s">
        <v>80</v>
      </c>
      <c r="J170" s="3" t="s">
        <v>80</v>
      </c>
      <c r="K170" s="3" t="s">
        <v>80</v>
      </c>
      <c r="L170" s="3" t="s">
        <v>80</v>
      </c>
      <c r="M170" s="3" t="s">
        <v>80</v>
      </c>
      <c r="N170" s="3" t="s">
        <v>31</v>
      </c>
      <c r="O170" s="5" t="s">
        <v>46</v>
      </c>
      <c r="P170" s="3" t="s">
        <v>61</v>
      </c>
      <c r="Q170" s="3" t="s">
        <v>48</v>
      </c>
      <c r="R170" s="3" t="s">
        <v>80</v>
      </c>
      <c r="S170" s="3" t="s">
        <v>49</v>
      </c>
      <c r="T170" s="3" t="s">
        <v>80</v>
      </c>
      <c r="U170" s="3" t="s">
        <v>31</v>
      </c>
      <c r="V170" s="5" t="s">
        <v>639</v>
      </c>
      <c r="W170" s="3" t="s">
        <v>39</v>
      </c>
      <c r="X170" s="5">
        <v>1767.09</v>
      </c>
      <c r="Y170" s="3" t="s">
        <v>42</v>
      </c>
      <c r="AA170" s="14">
        <f t="shared" si="10"/>
        <v>-163.19000000000005</v>
      </c>
      <c r="AB170" t="str">
        <f t="shared" si="11"/>
        <v xml:space="preserve"> </v>
      </c>
      <c r="AF170" s="23">
        <f t="shared" si="12"/>
        <v>-1.2268657750640757</v>
      </c>
      <c r="AI170" s="25">
        <f t="shared" si="13"/>
        <v>0.89006347800793095</v>
      </c>
      <c r="AJ170" s="41">
        <f t="shared" si="14"/>
        <v>1.1235153724519966</v>
      </c>
    </row>
    <row r="171" spans="1:36" x14ac:dyDescent="0.25">
      <c r="A171" s="3" t="s">
        <v>607</v>
      </c>
      <c r="B171" s="4" t="s">
        <v>684</v>
      </c>
      <c r="C171" s="3" t="s">
        <v>58</v>
      </c>
      <c r="D171" s="3" t="s">
        <v>426</v>
      </c>
      <c r="E171" s="3">
        <v>1740.04</v>
      </c>
      <c r="F171" s="3" t="s">
        <v>1417</v>
      </c>
      <c r="G171" s="3" t="s">
        <v>42</v>
      </c>
      <c r="H171" s="5" t="s">
        <v>46</v>
      </c>
      <c r="I171" s="3" t="s">
        <v>80</v>
      </c>
      <c r="J171" s="3" t="s">
        <v>47</v>
      </c>
      <c r="K171" s="3" t="s">
        <v>80</v>
      </c>
      <c r="L171" s="3" t="s">
        <v>80</v>
      </c>
      <c r="M171" s="3" t="s">
        <v>80</v>
      </c>
      <c r="N171" s="3" t="s">
        <v>92</v>
      </c>
      <c r="O171" s="5" t="s">
        <v>46</v>
      </c>
      <c r="P171" s="3" t="s">
        <v>40</v>
      </c>
      <c r="Q171" s="3" t="s">
        <v>48</v>
      </c>
      <c r="R171" s="3" t="s">
        <v>80</v>
      </c>
      <c r="S171" s="3" t="s">
        <v>80</v>
      </c>
      <c r="T171" s="3" t="s">
        <v>80</v>
      </c>
      <c r="U171" s="3" t="s">
        <v>92</v>
      </c>
      <c r="V171" s="5" t="s">
        <v>113</v>
      </c>
      <c r="W171" s="3" t="s">
        <v>375</v>
      </c>
      <c r="X171" s="5">
        <v>1757.22</v>
      </c>
      <c r="Y171" s="3" t="s">
        <v>1418</v>
      </c>
      <c r="AA171" s="14">
        <f t="shared" si="10"/>
        <v>17.180000000000064</v>
      </c>
      <c r="AB171" t="str">
        <f t="shared" si="11"/>
        <v xml:space="preserve"> </v>
      </c>
      <c r="AF171" s="23">
        <f t="shared" si="12"/>
        <v>0.17777783716334511</v>
      </c>
      <c r="AI171" s="25">
        <f t="shared" si="13"/>
        <v>0.42944872672738765</v>
      </c>
      <c r="AJ171" s="41">
        <f t="shared" si="14"/>
        <v>2.3285666897198558</v>
      </c>
    </row>
    <row r="172" spans="1:36" x14ac:dyDescent="0.25">
      <c r="A172" s="3" t="s">
        <v>1419</v>
      </c>
      <c r="B172" s="4" t="s">
        <v>738</v>
      </c>
      <c r="C172" s="3" t="s">
        <v>42</v>
      </c>
      <c r="D172" s="3" t="s">
        <v>467</v>
      </c>
      <c r="E172" s="3">
        <v>1746.72</v>
      </c>
      <c r="F172" s="3" t="s">
        <v>1420</v>
      </c>
      <c r="G172" s="3" t="s">
        <v>42</v>
      </c>
      <c r="H172" s="5" t="s">
        <v>46</v>
      </c>
      <c r="I172" s="3" t="s">
        <v>86</v>
      </c>
      <c r="J172" s="3" t="s">
        <v>80</v>
      </c>
      <c r="K172" s="3" t="s">
        <v>80</v>
      </c>
      <c r="L172" s="3" t="s">
        <v>80</v>
      </c>
      <c r="M172" s="3" t="s">
        <v>80</v>
      </c>
      <c r="N172" s="3" t="s">
        <v>31</v>
      </c>
      <c r="O172" s="5" t="s">
        <v>46</v>
      </c>
      <c r="P172" s="3" t="s">
        <v>47</v>
      </c>
      <c r="Q172" s="3" t="s">
        <v>80</v>
      </c>
      <c r="R172" s="3" t="s">
        <v>80</v>
      </c>
      <c r="S172" s="3" t="s">
        <v>80</v>
      </c>
      <c r="T172" s="3" t="s">
        <v>80</v>
      </c>
      <c r="U172" s="3" t="s">
        <v>31</v>
      </c>
      <c r="V172" s="5" t="s">
        <v>113</v>
      </c>
      <c r="W172" s="3" t="s">
        <v>39</v>
      </c>
      <c r="X172" s="5">
        <v>1757.22</v>
      </c>
      <c r="Y172" s="3" t="s">
        <v>1421</v>
      </c>
      <c r="AA172" s="14">
        <f t="shared" si="10"/>
        <v>10.5</v>
      </c>
      <c r="AB172" t="str">
        <f t="shared" si="11"/>
        <v xml:space="preserve"> </v>
      </c>
      <c r="AF172" s="23">
        <f t="shared" si="12"/>
        <v>0.12575688395782725</v>
      </c>
      <c r="AI172" s="25">
        <f t="shared" si="13"/>
        <v>0.44996218617569528</v>
      </c>
      <c r="AJ172" s="41">
        <f t="shared" si="14"/>
        <v>2.2224089728498502</v>
      </c>
    </row>
    <row r="173" spans="1:36" x14ac:dyDescent="0.25">
      <c r="A173" s="3" t="s">
        <v>1419</v>
      </c>
      <c r="B173" s="4" t="s">
        <v>698</v>
      </c>
      <c r="C173" s="3" t="s">
        <v>42</v>
      </c>
      <c r="D173" s="3" t="s">
        <v>467</v>
      </c>
      <c r="E173" s="3">
        <v>1933.29</v>
      </c>
      <c r="F173" s="3" t="s">
        <v>1422</v>
      </c>
      <c r="G173" s="3" t="s">
        <v>42</v>
      </c>
      <c r="H173" s="5" t="s">
        <v>46</v>
      </c>
      <c r="I173" s="3" t="s">
        <v>80</v>
      </c>
      <c r="J173" s="3" t="s">
        <v>47</v>
      </c>
      <c r="K173" s="3" t="s">
        <v>46</v>
      </c>
      <c r="L173" s="3" t="s">
        <v>80</v>
      </c>
      <c r="M173" s="3" t="s">
        <v>40</v>
      </c>
      <c r="N173" s="3" t="s">
        <v>31</v>
      </c>
      <c r="O173" s="5" t="s">
        <v>47</v>
      </c>
      <c r="P173" s="3" t="s">
        <v>80</v>
      </c>
      <c r="Q173" s="3" t="s">
        <v>48</v>
      </c>
      <c r="R173" s="3" t="s">
        <v>80</v>
      </c>
      <c r="S173" s="3" t="s">
        <v>47</v>
      </c>
      <c r="T173" s="3" t="s">
        <v>80</v>
      </c>
      <c r="U173" s="3" t="s">
        <v>31</v>
      </c>
      <c r="V173" s="5" t="s">
        <v>113</v>
      </c>
      <c r="W173" s="3" t="s">
        <v>39</v>
      </c>
      <c r="X173" s="5">
        <v>1757.22</v>
      </c>
      <c r="Y173" s="3" t="s">
        <v>1423</v>
      </c>
      <c r="AA173" s="14">
        <f t="shared" si="10"/>
        <v>-176.06999999999994</v>
      </c>
      <c r="AB173" t="str">
        <f t="shared" si="11"/>
        <v xml:space="preserve"> </v>
      </c>
      <c r="AF173" s="23">
        <f t="shared" si="12"/>
        <v>-1.3271696489094436</v>
      </c>
      <c r="AI173" s="25">
        <f t="shared" si="13"/>
        <v>0.9077737150306957</v>
      </c>
      <c r="AJ173" s="41">
        <f t="shared" si="14"/>
        <v>1.1015961174489237</v>
      </c>
    </row>
    <row r="174" spans="1:36" x14ac:dyDescent="0.25">
      <c r="A174" s="3" t="s">
        <v>610</v>
      </c>
      <c r="B174" s="4" t="s">
        <v>1424</v>
      </c>
      <c r="C174" s="3" t="s">
        <v>42</v>
      </c>
      <c r="D174" s="3" t="s">
        <v>354</v>
      </c>
      <c r="E174" s="3">
        <v>2005.19</v>
      </c>
      <c r="F174" s="3" t="s">
        <v>80</v>
      </c>
      <c r="G174" s="3" t="s">
        <v>42</v>
      </c>
      <c r="H174" s="5" t="s">
        <v>46</v>
      </c>
      <c r="I174" s="3" t="s">
        <v>80</v>
      </c>
      <c r="J174" s="3" t="s">
        <v>47</v>
      </c>
      <c r="K174" s="3" t="s">
        <v>48</v>
      </c>
      <c r="L174" s="3" t="s">
        <v>47</v>
      </c>
      <c r="M174" s="3" t="s">
        <v>80</v>
      </c>
      <c r="N174" s="3" t="s">
        <v>31</v>
      </c>
      <c r="O174" s="5" t="s">
        <v>46</v>
      </c>
      <c r="P174" s="3" t="s">
        <v>80</v>
      </c>
      <c r="Q174" s="3" t="s">
        <v>80</v>
      </c>
      <c r="R174" s="3" t="s">
        <v>80</v>
      </c>
      <c r="S174" s="3" t="s">
        <v>47</v>
      </c>
      <c r="T174" s="3" t="s">
        <v>80</v>
      </c>
      <c r="U174" s="3" t="s">
        <v>31</v>
      </c>
      <c r="V174" s="5" t="s">
        <v>108</v>
      </c>
      <c r="W174" s="3" t="s">
        <v>39</v>
      </c>
      <c r="X174" s="5">
        <v>1737.48</v>
      </c>
      <c r="Y174" s="3" t="s">
        <v>42</v>
      </c>
      <c r="AA174" s="14">
        <f t="shared" si="10"/>
        <v>-267.71000000000004</v>
      </c>
      <c r="AB174" t="str">
        <f t="shared" si="11"/>
        <v xml:space="preserve"> </v>
      </c>
      <c r="AF174" s="23">
        <f t="shared" si="12"/>
        <v>-2.0408223662378289</v>
      </c>
      <c r="AI174" s="25">
        <f t="shared" si="13"/>
        <v>0.97936575670662041</v>
      </c>
      <c r="AJ174" s="41">
        <f t="shared" si="14"/>
        <v>1.0210689858738453</v>
      </c>
    </row>
    <row r="175" spans="1:36" x14ac:dyDescent="0.25">
      <c r="A175" s="3" t="s">
        <v>925</v>
      </c>
      <c r="B175" s="4" t="s">
        <v>581</v>
      </c>
      <c r="C175" s="3" t="s">
        <v>42</v>
      </c>
      <c r="D175" s="3" t="s">
        <v>564</v>
      </c>
      <c r="E175" s="3">
        <v>1948.6</v>
      </c>
      <c r="F175" s="3" t="s">
        <v>1425</v>
      </c>
      <c r="G175" s="3" t="s">
        <v>42</v>
      </c>
      <c r="H175" s="5" t="s">
        <v>47</v>
      </c>
      <c r="I175" s="3" t="s">
        <v>40</v>
      </c>
      <c r="J175" s="3" t="s">
        <v>86</v>
      </c>
      <c r="K175" s="3" t="s">
        <v>80</v>
      </c>
      <c r="L175" s="3" t="s">
        <v>47</v>
      </c>
      <c r="M175" s="3" t="s">
        <v>80</v>
      </c>
      <c r="N175" s="3" t="s">
        <v>31</v>
      </c>
      <c r="O175" s="5" t="s">
        <v>47</v>
      </c>
      <c r="P175" s="3" t="s">
        <v>40</v>
      </c>
      <c r="Q175" s="3" t="s">
        <v>61</v>
      </c>
      <c r="R175" s="3" t="s">
        <v>80</v>
      </c>
      <c r="S175" s="3" t="s">
        <v>49</v>
      </c>
      <c r="T175" s="3" t="s">
        <v>80</v>
      </c>
      <c r="U175" s="3" t="s">
        <v>31</v>
      </c>
      <c r="V175" s="5" t="s">
        <v>259</v>
      </c>
      <c r="W175" s="3" t="s">
        <v>39</v>
      </c>
      <c r="X175" s="5">
        <v>1727.61</v>
      </c>
      <c r="Y175" s="3" t="s">
        <v>1426</v>
      </c>
      <c r="AA175" s="14">
        <f t="shared" si="10"/>
        <v>-220.99</v>
      </c>
      <c r="AB175" t="str">
        <f t="shared" si="11"/>
        <v xml:space="preserve"> </v>
      </c>
      <c r="AF175" s="23">
        <f t="shared" si="12"/>
        <v>-1.676987196513013</v>
      </c>
      <c r="AI175" s="25">
        <f t="shared" si="13"/>
        <v>0.95322750722313088</v>
      </c>
      <c r="AJ175" s="41">
        <f t="shared" si="14"/>
        <v>1.0490675021675813</v>
      </c>
    </row>
    <row r="176" spans="1:36" x14ac:dyDescent="0.25">
      <c r="A176" s="3" t="s">
        <v>585</v>
      </c>
      <c r="B176" s="4" t="s">
        <v>1089</v>
      </c>
      <c r="C176" s="3" t="s">
        <v>58</v>
      </c>
      <c r="D176" s="3" t="s">
        <v>186</v>
      </c>
      <c r="E176" s="3">
        <v>1612.13</v>
      </c>
      <c r="F176" s="3" t="s">
        <v>1427</v>
      </c>
      <c r="G176" s="3" t="s">
        <v>42</v>
      </c>
      <c r="H176" s="5" t="s">
        <v>46</v>
      </c>
      <c r="I176" s="3" t="s">
        <v>47</v>
      </c>
      <c r="J176" s="3" t="s">
        <v>47</v>
      </c>
      <c r="K176" s="3" t="s">
        <v>47</v>
      </c>
      <c r="L176" s="3" t="s">
        <v>47</v>
      </c>
      <c r="M176" s="3" t="s">
        <v>80</v>
      </c>
      <c r="N176" s="3" t="s">
        <v>31</v>
      </c>
      <c r="O176" s="5" t="s">
        <v>47</v>
      </c>
      <c r="P176" s="3" t="s">
        <v>80</v>
      </c>
      <c r="Q176" s="3" t="s">
        <v>46</v>
      </c>
      <c r="R176" s="3" t="s">
        <v>80</v>
      </c>
      <c r="S176" s="3" t="s">
        <v>117</v>
      </c>
      <c r="T176" s="3" t="s">
        <v>80</v>
      </c>
      <c r="U176" s="3" t="s">
        <v>31</v>
      </c>
      <c r="V176" s="5" t="s">
        <v>1037</v>
      </c>
      <c r="W176" s="3" t="s">
        <v>39</v>
      </c>
      <c r="X176" s="5">
        <v>1722.67</v>
      </c>
      <c r="Y176" s="3" t="s">
        <v>1428</v>
      </c>
      <c r="AA176" s="14">
        <f t="shared" si="10"/>
        <v>110.53999999999996</v>
      </c>
      <c r="AB176" t="str">
        <f t="shared" si="11"/>
        <v xml:space="preserve"> </v>
      </c>
      <c r="AF176" s="23">
        <f t="shared" si="12"/>
        <v>0.90482517118536532</v>
      </c>
      <c r="AI176" s="25">
        <f t="shared" si="13"/>
        <v>0.18277900718256601</v>
      </c>
      <c r="AJ176" s="41">
        <f t="shared" si="14"/>
        <v>5.4710878202832411</v>
      </c>
    </row>
    <row r="177" spans="1:36" x14ac:dyDescent="0.25">
      <c r="A177" s="3" t="s">
        <v>877</v>
      </c>
      <c r="B177" s="4" t="s">
        <v>687</v>
      </c>
      <c r="C177" s="3" t="s">
        <v>58</v>
      </c>
      <c r="D177" s="3" t="s">
        <v>377</v>
      </c>
      <c r="E177" s="3">
        <v>1713.27</v>
      </c>
      <c r="F177" s="3" t="s">
        <v>1429</v>
      </c>
      <c r="G177" s="3" t="s">
        <v>42</v>
      </c>
      <c r="H177" s="5" t="s">
        <v>46</v>
      </c>
      <c r="I177" s="3" t="s">
        <v>47</v>
      </c>
      <c r="J177" s="3" t="s">
        <v>47</v>
      </c>
      <c r="K177" s="3" t="s">
        <v>80</v>
      </c>
      <c r="L177" s="3" t="s">
        <v>47</v>
      </c>
      <c r="M177" s="3" t="s">
        <v>47</v>
      </c>
      <c r="N177" s="3" t="s">
        <v>66</v>
      </c>
      <c r="O177" s="5" t="s">
        <v>46</v>
      </c>
      <c r="P177" s="3" t="s">
        <v>40</v>
      </c>
      <c r="Q177" s="3" t="s">
        <v>47</v>
      </c>
      <c r="R177" s="3" t="s">
        <v>47</v>
      </c>
      <c r="S177" s="3" t="s">
        <v>80</v>
      </c>
      <c r="T177" s="3" t="s">
        <v>47</v>
      </c>
      <c r="U177" s="3" t="s">
        <v>31</v>
      </c>
      <c r="V177" s="5" t="s">
        <v>104</v>
      </c>
      <c r="W177" s="3" t="s">
        <v>68</v>
      </c>
      <c r="X177" s="5">
        <v>1717.74</v>
      </c>
      <c r="Y177" s="3" t="s">
        <v>1430</v>
      </c>
      <c r="AA177" s="14">
        <f t="shared" si="10"/>
        <v>4.4700000000000273</v>
      </c>
      <c r="AB177" t="str">
        <f t="shared" si="11"/>
        <v xml:space="preserve"> </v>
      </c>
      <c r="AF177" s="23">
        <f t="shared" si="12"/>
        <v>7.8797849851649379E-2</v>
      </c>
      <c r="AI177" s="25">
        <f t="shared" si="13"/>
        <v>0.46859670715058899</v>
      </c>
      <c r="AJ177" s="41">
        <f t="shared" si="14"/>
        <v>2.1340312143479028</v>
      </c>
    </row>
    <row r="178" spans="1:36" x14ac:dyDescent="0.25">
      <c r="A178" s="3" t="s">
        <v>1085</v>
      </c>
      <c r="B178" s="4" t="s">
        <v>1431</v>
      </c>
      <c r="C178" s="3" t="s">
        <v>42</v>
      </c>
      <c r="D178" s="3" t="s">
        <v>1432</v>
      </c>
      <c r="E178" s="3" t="s">
        <v>42</v>
      </c>
      <c r="F178" s="3" t="s">
        <v>80</v>
      </c>
      <c r="G178" s="3" t="s">
        <v>42</v>
      </c>
      <c r="H178" s="5" t="s">
        <v>46</v>
      </c>
      <c r="I178" s="3" t="s">
        <v>86</v>
      </c>
      <c r="J178" s="3" t="s">
        <v>47</v>
      </c>
      <c r="K178" s="3" t="s">
        <v>80</v>
      </c>
      <c r="L178" s="3" t="s">
        <v>80</v>
      </c>
      <c r="M178" s="3" t="s">
        <v>80</v>
      </c>
      <c r="N178" s="3" t="s">
        <v>31</v>
      </c>
      <c r="O178" s="5" t="s">
        <v>47</v>
      </c>
      <c r="P178" s="3" t="s">
        <v>40</v>
      </c>
      <c r="Q178" s="3" t="s">
        <v>48</v>
      </c>
      <c r="R178" s="3" t="s">
        <v>80</v>
      </c>
      <c r="S178" s="3" t="s">
        <v>47</v>
      </c>
      <c r="T178" s="3" t="s">
        <v>80</v>
      </c>
      <c r="U178" s="3" t="s">
        <v>31</v>
      </c>
      <c r="V178" s="5" t="s">
        <v>104</v>
      </c>
      <c r="W178" s="3" t="s">
        <v>39</v>
      </c>
      <c r="X178" s="5">
        <v>1717.74</v>
      </c>
      <c r="Y178" s="3" t="s">
        <v>42</v>
      </c>
      <c r="AA178" s="14">
        <f t="shared" si="10"/>
        <v>0</v>
      </c>
      <c r="AB178" t="str">
        <f t="shared" si="11"/>
        <v xml:space="preserve"> </v>
      </c>
      <c r="AF178" s="23">
        <f t="shared" si="12"/>
        <v>4.3987421583885307E-2</v>
      </c>
      <c r="AI178" s="25">
        <f t="shared" si="13"/>
        <v>0.48245721514271223</v>
      </c>
      <c r="AJ178" s="41">
        <f t="shared" si="14"/>
        <v>2.0727226552186542</v>
      </c>
    </row>
    <row r="179" spans="1:36" x14ac:dyDescent="0.25">
      <c r="A179" s="3" t="s">
        <v>1085</v>
      </c>
      <c r="B179" s="4" t="s">
        <v>2508</v>
      </c>
      <c r="C179" s="3" t="s">
        <v>58</v>
      </c>
      <c r="D179" s="3" t="s">
        <v>59</v>
      </c>
      <c r="E179" s="3">
        <v>1805.48</v>
      </c>
      <c r="F179" s="3" t="s">
        <v>1017</v>
      </c>
      <c r="G179" s="3" t="s">
        <v>42</v>
      </c>
      <c r="H179" s="5" t="s">
        <v>47</v>
      </c>
      <c r="I179" s="3" t="s">
        <v>80</v>
      </c>
      <c r="J179" s="3" t="s">
        <v>86</v>
      </c>
      <c r="K179" s="3" t="s">
        <v>48</v>
      </c>
      <c r="L179" s="3" t="s">
        <v>47</v>
      </c>
      <c r="M179" s="3" t="s">
        <v>40</v>
      </c>
      <c r="N179" s="3" t="s">
        <v>31</v>
      </c>
      <c r="O179" s="5" t="s">
        <v>47</v>
      </c>
      <c r="P179" s="3" t="s">
        <v>80</v>
      </c>
      <c r="Q179" s="3" t="s">
        <v>46</v>
      </c>
      <c r="R179" s="3" t="s">
        <v>80</v>
      </c>
      <c r="S179" s="3" t="s">
        <v>80</v>
      </c>
      <c r="T179" s="3" t="s">
        <v>80</v>
      </c>
      <c r="U179" s="3" t="s">
        <v>31</v>
      </c>
      <c r="V179" s="5" t="s">
        <v>104</v>
      </c>
      <c r="W179" s="3" t="s">
        <v>39</v>
      </c>
      <c r="X179" s="5">
        <v>1717.74</v>
      </c>
      <c r="Y179" s="3" t="s">
        <v>679</v>
      </c>
      <c r="AA179" s="14">
        <f t="shared" si="10"/>
        <v>-87.740000000000009</v>
      </c>
      <c r="AB179" t="str">
        <f t="shared" si="11"/>
        <v xml:space="preserve"> </v>
      </c>
      <c r="AF179" s="23">
        <f t="shared" si="12"/>
        <v>-0.63929378114846402</v>
      </c>
      <c r="AI179" s="25">
        <f t="shared" si="13"/>
        <v>0.738684083340167</v>
      </c>
      <c r="AJ179" s="41">
        <f t="shared" si="14"/>
        <v>1.3537586940796393</v>
      </c>
    </row>
    <row r="180" spans="1:36" x14ac:dyDescent="0.25">
      <c r="A180" s="3" t="s">
        <v>863</v>
      </c>
      <c r="B180" s="4" t="s">
        <v>700</v>
      </c>
      <c r="C180" s="3" t="s">
        <v>58</v>
      </c>
      <c r="D180" s="3" t="s">
        <v>377</v>
      </c>
      <c r="E180" s="3">
        <v>1782.21</v>
      </c>
      <c r="F180" s="3" t="s">
        <v>578</v>
      </c>
      <c r="G180" s="3" t="s">
        <v>42</v>
      </c>
      <c r="H180" s="5" t="s">
        <v>46</v>
      </c>
      <c r="I180" s="3" t="s">
        <v>48</v>
      </c>
      <c r="J180" s="3" t="s">
        <v>80</v>
      </c>
      <c r="K180" s="3" t="s">
        <v>80</v>
      </c>
      <c r="L180" s="3" t="s">
        <v>47</v>
      </c>
      <c r="M180" s="3" t="s">
        <v>80</v>
      </c>
      <c r="N180" s="3" t="s">
        <v>31</v>
      </c>
      <c r="O180" s="5" t="s">
        <v>47</v>
      </c>
      <c r="P180" s="3" t="s">
        <v>49</v>
      </c>
      <c r="Q180" s="3" t="s">
        <v>80</v>
      </c>
      <c r="R180" s="3" t="s">
        <v>47</v>
      </c>
      <c r="S180" s="3" t="s">
        <v>80</v>
      </c>
      <c r="T180" s="3" t="s">
        <v>80</v>
      </c>
      <c r="U180" s="3" t="s">
        <v>31</v>
      </c>
      <c r="V180" s="5" t="s">
        <v>713</v>
      </c>
      <c r="W180" s="3" t="s">
        <v>39</v>
      </c>
      <c r="X180" s="5">
        <v>1688.13</v>
      </c>
      <c r="Y180" s="3" t="s">
        <v>1433</v>
      </c>
      <c r="AA180" s="14">
        <f t="shared" si="10"/>
        <v>-94.079999999999927</v>
      </c>
      <c r="AB180" t="str">
        <f t="shared" si="11"/>
        <v xml:space="preserve"> </v>
      </c>
      <c r="AF180" s="23">
        <f t="shared" si="12"/>
        <v>-0.68866696128663407</v>
      </c>
      <c r="AI180" s="25">
        <f t="shared" si="13"/>
        <v>0.75448356405307382</v>
      </c>
      <c r="AJ180" s="41">
        <f t="shared" si="14"/>
        <v>1.3254099196382965</v>
      </c>
    </row>
    <row r="181" spans="1:36" x14ac:dyDescent="0.25">
      <c r="A181" s="3" t="s">
        <v>1434</v>
      </c>
      <c r="B181" s="4" t="s">
        <v>1435</v>
      </c>
      <c r="C181" s="3" t="s">
        <v>42</v>
      </c>
      <c r="D181" s="3" t="s">
        <v>90</v>
      </c>
      <c r="E181" s="3" t="s">
        <v>42</v>
      </c>
      <c r="F181" s="3" t="s">
        <v>80</v>
      </c>
      <c r="G181" s="3" t="s">
        <v>42</v>
      </c>
      <c r="H181" s="5" t="s">
        <v>47</v>
      </c>
      <c r="I181" s="3" t="s">
        <v>61</v>
      </c>
      <c r="J181" s="3" t="s">
        <v>48</v>
      </c>
      <c r="K181" s="3" t="s">
        <v>48</v>
      </c>
      <c r="L181" s="3" t="s">
        <v>47</v>
      </c>
      <c r="M181" s="3" t="s">
        <v>47</v>
      </c>
      <c r="N181" s="3" t="s">
        <v>31</v>
      </c>
      <c r="O181" s="5" t="s">
        <v>47</v>
      </c>
      <c r="P181" s="3" t="s">
        <v>40</v>
      </c>
      <c r="Q181" s="3" t="s">
        <v>80</v>
      </c>
      <c r="R181" s="3" t="s">
        <v>47</v>
      </c>
      <c r="S181" s="3" t="s">
        <v>47</v>
      </c>
      <c r="T181" s="3" t="s">
        <v>80</v>
      </c>
      <c r="U181" s="3" t="s">
        <v>31</v>
      </c>
      <c r="V181" s="5" t="s">
        <v>44</v>
      </c>
      <c r="W181" s="3" t="s">
        <v>39</v>
      </c>
      <c r="X181" s="5">
        <v>1678.26</v>
      </c>
      <c r="Y181" s="3" t="s">
        <v>42</v>
      </c>
      <c r="AA181" s="14">
        <f t="shared" si="10"/>
        <v>0</v>
      </c>
      <c r="AB181" t="str">
        <f t="shared" si="11"/>
        <v xml:space="preserve"> </v>
      </c>
      <c r="AF181" s="23">
        <f t="shared" si="12"/>
        <v>4.3987421583885307E-2</v>
      </c>
      <c r="AI181" s="25">
        <f t="shared" si="13"/>
        <v>0.48245721514271223</v>
      </c>
      <c r="AJ181" s="41">
        <f t="shared" si="14"/>
        <v>2.0727226552186542</v>
      </c>
    </row>
    <row r="182" spans="1:36" x14ac:dyDescent="0.25">
      <c r="A182" s="3" t="s">
        <v>1434</v>
      </c>
      <c r="B182" s="4" t="s">
        <v>1001</v>
      </c>
      <c r="C182" s="3" t="s">
        <v>58</v>
      </c>
      <c r="D182" s="3" t="s">
        <v>844</v>
      </c>
      <c r="E182" s="3">
        <v>1688.38</v>
      </c>
      <c r="F182" s="3" t="s">
        <v>660</v>
      </c>
      <c r="G182" s="3" t="s">
        <v>42</v>
      </c>
      <c r="H182" s="5" t="s">
        <v>47</v>
      </c>
      <c r="I182" s="3" t="s">
        <v>80</v>
      </c>
      <c r="J182" s="3" t="s">
        <v>47</v>
      </c>
      <c r="K182" s="3" t="s">
        <v>48</v>
      </c>
      <c r="L182" s="3" t="s">
        <v>80</v>
      </c>
      <c r="M182" s="3" t="s">
        <v>47</v>
      </c>
      <c r="N182" s="3" t="s">
        <v>31</v>
      </c>
      <c r="O182" s="5" t="s">
        <v>46</v>
      </c>
      <c r="P182" s="3" t="s">
        <v>80</v>
      </c>
      <c r="Q182" s="3" t="s">
        <v>48</v>
      </c>
      <c r="R182" s="3" t="s">
        <v>80</v>
      </c>
      <c r="S182" s="3" t="s">
        <v>80</v>
      </c>
      <c r="T182" s="3" t="s">
        <v>80</v>
      </c>
      <c r="U182" s="3" t="s">
        <v>31</v>
      </c>
      <c r="V182" s="5" t="s">
        <v>44</v>
      </c>
      <c r="W182" s="3" t="s">
        <v>39</v>
      </c>
      <c r="X182" s="5">
        <v>1678.26</v>
      </c>
      <c r="Y182" s="3" t="s">
        <v>1436</v>
      </c>
      <c r="AA182" s="14">
        <f t="shared" si="10"/>
        <v>-10.120000000000118</v>
      </c>
      <c r="AB182" t="str">
        <f t="shared" si="11"/>
        <v xml:space="preserve"> </v>
      </c>
      <c r="AF182" s="23">
        <f t="shared" si="12"/>
        <v>-3.4822765008905382E-2</v>
      </c>
      <c r="AI182" s="25">
        <f t="shared" si="13"/>
        <v>0.51388946610693387</v>
      </c>
      <c r="AJ182" s="41">
        <f t="shared" si="14"/>
        <v>1.9459437601935836</v>
      </c>
    </row>
    <row r="183" spans="1:36" x14ac:dyDescent="0.25">
      <c r="A183" s="3" t="s">
        <v>1434</v>
      </c>
      <c r="B183" s="4" t="s">
        <v>1437</v>
      </c>
      <c r="C183" s="3" t="s">
        <v>42</v>
      </c>
      <c r="D183" s="3" t="s">
        <v>564</v>
      </c>
      <c r="E183" s="3" t="s">
        <v>42</v>
      </c>
      <c r="F183" s="3" t="s">
        <v>80</v>
      </c>
      <c r="G183" s="3" t="s">
        <v>42</v>
      </c>
      <c r="H183" s="5" t="s">
        <v>47</v>
      </c>
      <c r="I183" s="3" t="s">
        <v>47</v>
      </c>
      <c r="J183" s="3" t="s">
        <v>40</v>
      </c>
      <c r="K183" s="3" t="s">
        <v>80</v>
      </c>
      <c r="L183" s="3" t="s">
        <v>80</v>
      </c>
      <c r="M183" s="3" t="s">
        <v>80</v>
      </c>
      <c r="N183" s="3" t="s">
        <v>31</v>
      </c>
      <c r="O183" s="5" t="s">
        <v>46</v>
      </c>
      <c r="P183" s="3" t="s">
        <v>40</v>
      </c>
      <c r="Q183" s="3" t="s">
        <v>48</v>
      </c>
      <c r="R183" s="3" t="s">
        <v>47</v>
      </c>
      <c r="S183" s="3" t="s">
        <v>47</v>
      </c>
      <c r="T183" s="3" t="s">
        <v>47</v>
      </c>
      <c r="U183" s="3" t="s">
        <v>31</v>
      </c>
      <c r="V183" s="5" t="s">
        <v>44</v>
      </c>
      <c r="W183" s="3" t="s">
        <v>39</v>
      </c>
      <c r="X183" s="5">
        <v>1678.26</v>
      </c>
      <c r="Y183" s="3" t="s">
        <v>42</v>
      </c>
      <c r="AA183" s="14">
        <f t="shared" si="10"/>
        <v>0</v>
      </c>
      <c r="AB183" t="str">
        <f t="shared" si="11"/>
        <v xml:space="preserve"> </v>
      </c>
      <c r="AF183" s="23">
        <f t="shared" si="12"/>
        <v>4.3987421583885307E-2</v>
      </c>
      <c r="AI183" s="25">
        <f t="shared" si="13"/>
        <v>0.48245721514271223</v>
      </c>
      <c r="AJ183" s="41">
        <f t="shared" si="14"/>
        <v>2.0727226552186542</v>
      </c>
    </row>
    <row r="184" spans="1:36" x14ac:dyDescent="0.25">
      <c r="A184" s="3" t="s">
        <v>1434</v>
      </c>
      <c r="B184" s="4" t="s">
        <v>1438</v>
      </c>
      <c r="C184" s="3" t="s">
        <v>42</v>
      </c>
      <c r="D184" s="3" t="s">
        <v>744</v>
      </c>
      <c r="E184" s="3">
        <v>1801.89</v>
      </c>
      <c r="F184" s="3" t="s">
        <v>80</v>
      </c>
      <c r="G184" s="3" t="s">
        <v>42</v>
      </c>
      <c r="H184" s="5" t="s">
        <v>47</v>
      </c>
      <c r="I184" s="3" t="s">
        <v>48</v>
      </c>
      <c r="J184" s="3" t="s">
        <v>47</v>
      </c>
      <c r="K184" s="3" t="s">
        <v>47</v>
      </c>
      <c r="L184" s="3" t="s">
        <v>47</v>
      </c>
      <c r="M184" s="3" t="s">
        <v>80</v>
      </c>
      <c r="N184" s="3" t="s">
        <v>31</v>
      </c>
      <c r="O184" s="5" t="s">
        <v>46</v>
      </c>
      <c r="P184" s="3" t="s">
        <v>47</v>
      </c>
      <c r="Q184" s="3" t="s">
        <v>48</v>
      </c>
      <c r="R184" s="3" t="s">
        <v>47</v>
      </c>
      <c r="S184" s="3" t="s">
        <v>47</v>
      </c>
      <c r="T184" s="3" t="s">
        <v>80</v>
      </c>
      <c r="U184" s="3" t="s">
        <v>31</v>
      </c>
      <c r="V184" s="5" t="s">
        <v>44</v>
      </c>
      <c r="W184" s="3" t="s">
        <v>39</v>
      </c>
      <c r="X184" s="5">
        <v>1678.26</v>
      </c>
      <c r="Y184" s="3" t="s">
        <v>42</v>
      </c>
      <c r="AA184" s="14">
        <f t="shared" si="10"/>
        <v>-123.63000000000011</v>
      </c>
      <c r="AB184" t="str">
        <f t="shared" si="11"/>
        <v xml:space="preserve"> </v>
      </c>
      <c r="AF184" s="23">
        <f t="shared" si="12"/>
        <v>-0.91878959111044345</v>
      </c>
      <c r="AI184" s="25">
        <f t="shared" si="13"/>
        <v>0.82089718104416742</v>
      </c>
      <c r="AJ184" s="41">
        <f t="shared" si="14"/>
        <v>1.2181793567959593</v>
      </c>
    </row>
    <row r="185" spans="1:36" x14ac:dyDescent="0.25">
      <c r="A185" s="3" t="s">
        <v>1434</v>
      </c>
      <c r="B185" s="4" t="s">
        <v>1439</v>
      </c>
      <c r="C185" s="3" t="s">
        <v>151</v>
      </c>
      <c r="D185" s="3" t="s">
        <v>140</v>
      </c>
      <c r="E185" s="3">
        <v>1664.09</v>
      </c>
      <c r="F185" s="3" t="s">
        <v>1440</v>
      </c>
      <c r="G185" s="3" t="s">
        <v>42</v>
      </c>
      <c r="H185" s="5" t="s">
        <v>46</v>
      </c>
      <c r="I185" s="3" t="s">
        <v>80</v>
      </c>
      <c r="J185" s="3" t="s">
        <v>48</v>
      </c>
      <c r="K185" s="3" t="s">
        <v>80</v>
      </c>
      <c r="L185" s="3" t="s">
        <v>80</v>
      </c>
      <c r="M185" s="3" t="s">
        <v>80</v>
      </c>
      <c r="N185" s="3" t="s">
        <v>31</v>
      </c>
      <c r="O185" s="5" t="s">
        <v>47</v>
      </c>
      <c r="P185" s="3" t="s">
        <v>47</v>
      </c>
      <c r="Q185" s="3" t="s">
        <v>48</v>
      </c>
      <c r="R185" s="3" t="s">
        <v>80</v>
      </c>
      <c r="S185" s="3" t="s">
        <v>47</v>
      </c>
      <c r="T185" s="3" t="s">
        <v>80</v>
      </c>
      <c r="U185" s="3" t="s">
        <v>31</v>
      </c>
      <c r="V185" s="5" t="s">
        <v>44</v>
      </c>
      <c r="W185" s="3" t="s">
        <v>39</v>
      </c>
      <c r="X185" s="5">
        <v>1678.26</v>
      </c>
      <c r="Y185" s="3" t="s">
        <v>1441</v>
      </c>
      <c r="AA185" s="14">
        <f t="shared" si="10"/>
        <v>14.170000000000073</v>
      </c>
      <c r="AB185" t="str">
        <f t="shared" si="11"/>
        <v xml:space="preserve"> </v>
      </c>
      <c r="AF185" s="23">
        <f t="shared" si="12"/>
        <v>0.1543372579494818</v>
      </c>
      <c r="AI185" s="25">
        <f t="shared" si="13"/>
        <v>0.43867191082209445</v>
      </c>
      <c r="AJ185" s="41">
        <f t="shared" si="14"/>
        <v>2.2796080061883766</v>
      </c>
    </row>
    <row r="186" spans="1:36" x14ac:dyDescent="0.25">
      <c r="A186" s="3" t="s">
        <v>1263</v>
      </c>
      <c r="B186" s="4" t="s">
        <v>1058</v>
      </c>
      <c r="C186" s="3" t="s">
        <v>58</v>
      </c>
      <c r="D186" s="3" t="s">
        <v>354</v>
      </c>
      <c r="E186" s="3">
        <v>1661.73</v>
      </c>
      <c r="F186" s="3" t="s">
        <v>1442</v>
      </c>
      <c r="G186" s="3" t="s">
        <v>42</v>
      </c>
      <c r="H186" s="5" t="s">
        <v>47</v>
      </c>
      <c r="I186" s="3" t="s">
        <v>47</v>
      </c>
      <c r="J186" s="3" t="s">
        <v>47</v>
      </c>
      <c r="K186" s="3" t="s">
        <v>79</v>
      </c>
      <c r="L186" s="3" t="s">
        <v>80</v>
      </c>
      <c r="M186" s="3" t="s">
        <v>80</v>
      </c>
      <c r="N186" s="3" t="s">
        <v>31</v>
      </c>
      <c r="O186" s="5" t="s">
        <v>46</v>
      </c>
      <c r="P186" s="3" t="s">
        <v>80</v>
      </c>
      <c r="Q186" s="3" t="s">
        <v>47</v>
      </c>
      <c r="R186" s="3" t="s">
        <v>80</v>
      </c>
      <c r="S186" s="3" t="s">
        <v>47</v>
      </c>
      <c r="T186" s="3" t="s">
        <v>47</v>
      </c>
      <c r="U186" s="3" t="s">
        <v>31</v>
      </c>
      <c r="V186" s="5" t="s">
        <v>272</v>
      </c>
      <c r="W186" s="3" t="s">
        <v>39</v>
      </c>
      <c r="X186" s="5">
        <v>1668.38</v>
      </c>
      <c r="Y186" s="3" t="s">
        <v>1443</v>
      </c>
      <c r="AA186" s="14">
        <f t="shared" si="10"/>
        <v>6.6500000000000909</v>
      </c>
      <c r="AB186" t="str">
        <f t="shared" si="11"/>
        <v xml:space="preserve"> </v>
      </c>
      <c r="AF186" s="23">
        <f t="shared" si="12"/>
        <v>9.5774747754049247E-2</v>
      </c>
      <c r="AI186" s="25">
        <f t="shared" si="13"/>
        <v>0.46184973675842178</v>
      </c>
      <c r="AJ186" s="41">
        <f t="shared" si="14"/>
        <v>2.1652063872953264</v>
      </c>
    </row>
    <row r="187" spans="1:36" x14ac:dyDescent="0.25">
      <c r="A187" s="3" t="s">
        <v>1444</v>
      </c>
      <c r="B187" s="4" t="s">
        <v>1445</v>
      </c>
      <c r="C187" s="3" t="s">
        <v>58</v>
      </c>
      <c r="D187" s="3" t="s">
        <v>380</v>
      </c>
      <c r="E187" s="3">
        <v>1975.43</v>
      </c>
      <c r="F187" s="3" t="s">
        <v>644</v>
      </c>
      <c r="G187" s="3" t="s">
        <v>42</v>
      </c>
      <c r="H187" s="5" t="s">
        <v>46</v>
      </c>
      <c r="I187" s="3" t="s">
        <v>80</v>
      </c>
      <c r="J187" s="3" t="s">
        <v>47</v>
      </c>
      <c r="K187" s="3" t="s">
        <v>80</v>
      </c>
      <c r="L187" s="3" t="s">
        <v>80</v>
      </c>
      <c r="M187" s="3" t="s">
        <v>47</v>
      </c>
      <c r="N187" s="3" t="s">
        <v>92</v>
      </c>
      <c r="O187" s="5" t="s">
        <v>47</v>
      </c>
      <c r="P187" s="3" t="s">
        <v>40</v>
      </c>
      <c r="Q187" s="3" t="s">
        <v>48</v>
      </c>
      <c r="R187" s="3" t="s">
        <v>80</v>
      </c>
      <c r="S187" s="3" t="s">
        <v>80</v>
      </c>
      <c r="T187" s="3" t="s">
        <v>80</v>
      </c>
      <c r="U187" s="3" t="s">
        <v>359</v>
      </c>
      <c r="V187" s="5" t="s">
        <v>88</v>
      </c>
      <c r="W187" s="3" t="s">
        <v>52</v>
      </c>
      <c r="X187" s="5">
        <v>1658.51</v>
      </c>
      <c r="Y187" s="3" t="s">
        <v>1446</v>
      </c>
      <c r="AA187" s="14">
        <f t="shared" si="10"/>
        <v>-316.92000000000007</v>
      </c>
      <c r="AB187" t="str">
        <f t="shared" si="11"/>
        <v xml:space="preserve"> </v>
      </c>
      <c r="AF187" s="23">
        <f t="shared" si="12"/>
        <v>-2.424048579897037</v>
      </c>
      <c r="AI187" s="25">
        <f t="shared" si="13"/>
        <v>0.99232572393065521</v>
      </c>
      <c r="AJ187" s="41">
        <f t="shared" si="14"/>
        <v>1.0077336260506748</v>
      </c>
    </row>
    <row r="188" spans="1:36" x14ac:dyDescent="0.25">
      <c r="A188" s="3" t="s">
        <v>130</v>
      </c>
      <c r="B188" s="4" t="s">
        <v>1057</v>
      </c>
      <c r="C188" s="3" t="s">
        <v>63</v>
      </c>
      <c r="D188" s="3" t="s">
        <v>934</v>
      </c>
      <c r="E188" s="3" t="s">
        <v>42</v>
      </c>
      <c r="F188" s="3" t="s">
        <v>80</v>
      </c>
      <c r="G188" s="3" t="s">
        <v>42</v>
      </c>
      <c r="H188" s="5" t="s">
        <v>47</v>
      </c>
      <c r="I188" s="3" t="s">
        <v>80</v>
      </c>
      <c r="J188" s="3" t="s">
        <v>80</v>
      </c>
      <c r="K188" s="3" t="s">
        <v>80</v>
      </c>
      <c r="L188" s="3" t="s">
        <v>80</v>
      </c>
      <c r="M188" s="3" t="s">
        <v>80</v>
      </c>
      <c r="N188" s="3" t="s">
        <v>31</v>
      </c>
      <c r="O188" s="5" t="s">
        <v>46</v>
      </c>
      <c r="P188" s="3" t="s">
        <v>40</v>
      </c>
      <c r="Q188" s="3" t="s">
        <v>48</v>
      </c>
      <c r="R188" s="3" t="s">
        <v>80</v>
      </c>
      <c r="S188" s="3" t="s">
        <v>80</v>
      </c>
      <c r="T188" s="3" t="s">
        <v>80</v>
      </c>
      <c r="U188" s="3" t="s">
        <v>374</v>
      </c>
      <c r="V188" s="5" t="s">
        <v>88</v>
      </c>
      <c r="W188" s="3" t="s">
        <v>375</v>
      </c>
      <c r="X188" s="5">
        <v>1658.51</v>
      </c>
      <c r="Y188" s="3" t="s">
        <v>42</v>
      </c>
      <c r="AA188" s="14">
        <f t="shared" si="10"/>
        <v>0</v>
      </c>
      <c r="AB188" t="str">
        <f t="shared" si="11"/>
        <v xml:space="preserve"> </v>
      </c>
      <c r="AF188" s="23">
        <f t="shared" si="12"/>
        <v>4.3987421583885307E-2</v>
      </c>
      <c r="AI188" s="25">
        <f t="shared" si="13"/>
        <v>0.48245721514271223</v>
      </c>
      <c r="AJ188" s="41">
        <f t="shared" si="14"/>
        <v>2.0727226552186542</v>
      </c>
    </row>
    <row r="189" spans="1:36" x14ac:dyDescent="0.25">
      <c r="A189" s="3" t="s">
        <v>1447</v>
      </c>
      <c r="B189" s="4" t="s">
        <v>2511</v>
      </c>
      <c r="C189" s="3" t="s">
        <v>42</v>
      </c>
      <c r="D189" s="3" t="s">
        <v>570</v>
      </c>
      <c r="E189" s="3" t="s">
        <v>42</v>
      </c>
      <c r="F189" s="3" t="s">
        <v>80</v>
      </c>
      <c r="G189" s="3" t="s">
        <v>42</v>
      </c>
      <c r="H189" s="5" t="s">
        <v>47</v>
      </c>
      <c r="I189" s="3" t="s">
        <v>80</v>
      </c>
      <c r="J189" s="3" t="s">
        <v>48</v>
      </c>
      <c r="K189" s="3" t="s">
        <v>80</v>
      </c>
      <c r="L189" s="3" t="s">
        <v>47</v>
      </c>
      <c r="M189" s="3" t="s">
        <v>80</v>
      </c>
      <c r="N189" s="3" t="s">
        <v>31</v>
      </c>
      <c r="O189" s="5" t="s">
        <v>47</v>
      </c>
      <c r="P189" s="3" t="s">
        <v>80</v>
      </c>
      <c r="Q189" s="3" t="s">
        <v>46</v>
      </c>
      <c r="R189" s="3" t="s">
        <v>80</v>
      </c>
      <c r="S189" s="3" t="s">
        <v>80</v>
      </c>
      <c r="T189" s="3" t="s">
        <v>80</v>
      </c>
      <c r="U189" s="3" t="s">
        <v>31</v>
      </c>
      <c r="V189" s="5" t="s">
        <v>83</v>
      </c>
      <c r="W189" s="3" t="s">
        <v>39</v>
      </c>
      <c r="X189" s="5">
        <v>1638.77</v>
      </c>
      <c r="Y189" s="3" t="s">
        <v>42</v>
      </c>
      <c r="AA189" s="14">
        <f t="shared" si="10"/>
        <v>0</v>
      </c>
      <c r="AB189" t="str">
        <f t="shared" si="11"/>
        <v xml:space="preserve"> </v>
      </c>
      <c r="AF189" s="23">
        <f t="shared" si="12"/>
        <v>4.3987421583885307E-2</v>
      </c>
      <c r="AI189" s="25">
        <f t="shared" si="13"/>
        <v>0.48245721514271223</v>
      </c>
      <c r="AJ189" s="41">
        <f t="shared" si="14"/>
        <v>2.0727226552186542</v>
      </c>
    </row>
    <row r="190" spans="1:36" x14ac:dyDescent="0.25">
      <c r="A190" s="3" t="s">
        <v>1447</v>
      </c>
      <c r="B190" s="4" t="s">
        <v>1030</v>
      </c>
      <c r="C190" s="3" t="s">
        <v>42</v>
      </c>
      <c r="D190" s="3" t="s">
        <v>934</v>
      </c>
      <c r="E190" s="3">
        <v>1760.75</v>
      </c>
      <c r="F190" s="3" t="s">
        <v>1448</v>
      </c>
      <c r="G190" s="3" t="s">
        <v>42</v>
      </c>
      <c r="H190" s="5" t="s">
        <v>47</v>
      </c>
      <c r="I190" s="3" t="s">
        <v>47</v>
      </c>
      <c r="J190" s="3" t="s">
        <v>47</v>
      </c>
      <c r="K190" s="3" t="s">
        <v>80</v>
      </c>
      <c r="L190" s="3" t="s">
        <v>47</v>
      </c>
      <c r="M190" s="3" t="s">
        <v>80</v>
      </c>
      <c r="N190" s="3" t="s">
        <v>31</v>
      </c>
      <c r="O190" s="5" t="s">
        <v>46</v>
      </c>
      <c r="P190" s="3" t="s">
        <v>47</v>
      </c>
      <c r="Q190" s="3" t="s">
        <v>48</v>
      </c>
      <c r="R190" s="3" t="s">
        <v>80</v>
      </c>
      <c r="S190" s="3" t="s">
        <v>80</v>
      </c>
      <c r="T190" s="3" t="s">
        <v>80</v>
      </c>
      <c r="U190" s="3" t="s">
        <v>31</v>
      </c>
      <c r="V190" s="5" t="s">
        <v>83</v>
      </c>
      <c r="W190" s="3" t="s">
        <v>39</v>
      </c>
      <c r="X190" s="5">
        <v>1638.77</v>
      </c>
      <c r="Y190" s="3" t="s">
        <v>1449</v>
      </c>
      <c r="AA190" s="14">
        <f t="shared" si="10"/>
        <v>-121.98000000000002</v>
      </c>
      <c r="AB190" t="str">
        <f t="shared" si="11"/>
        <v xml:space="preserve"> </v>
      </c>
      <c r="AF190" s="23">
        <f t="shared" si="12"/>
        <v>-0.90594010416596615</v>
      </c>
      <c r="AI190" s="25">
        <f t="shared" si="13"/>
        <v>0.81751622206713137</v>
      </c>
      <c r="AJ190" s="41">
        <f t="shared" si="14"/>
        <v>1.2232173172924314</v>
      </c>
    </row>
    <row r="191" spans="1:36" x14ac:dyDescent="0.25">
      <c r="A191" s="3" t="s">
        <v>1450</v>
      </c>
      <c r="B191" s="4" t="s">
        <v>1451</v>
      </c>
      <c r="C191" s="3" t="s">
        <v>58</v>
      </c>
      <c r="D191" s="3" t="s">
        <v>395</v>
      </c>
      <c r="E191" s="3">
        <v>1887.45</v>
      </c>
      <c r="F191" s="3" t="s">
        <v>445</v>
      </c>
      <c r="G191" s="3" t="s">
        <v>42</v>
      </c>
      <c r="H191" s="5" t="s">
        <v>47</v>
      </c>
      <c r="I191" s="3" t="s">
        <v>80</v>
      </c>
      <c r="J191" s="3" t="s">
        <v>80</v>
      </c>
      <c r="K191" s="3" t="s">
        <v>80</v>
      </c>
      <c r="L191" s="3" t="s">
        <v>80</v>
      </c>
      <c r="M191" s="3" t="s">
        <v>47</v>
      </c>
      <c r="N191" s="3" t="s">
        <v>31</v>
      </c>
      <c r="O191" s="5" t="s">
        <v>46</v>
      </c>
      <c r="P191" s="3" t="s">
        <v>80</v>
      </c>
      <c r="Q191" s="3" t="s">
        <v>80</v>
      </c>
      <c r="R191" s="3" t="s">
        <v>80</v>
      </c>
      <c r="S191" s="3" t="s">
        <v>80</v>
      </c>
      <c r="T191" s="3" t="s">
        <v>80</v>
      </c>
      <c r="U191" s="3" t="s">
        <v>31</v>
      </c>
      <c r="V191" s="5" t="s">
        <v>46</v>
      </c>
      <c r="W191" s="3" t="s">
        <v>39</v>
      </c>
      <c r="X191" s="5">
        <v>1599.29</v>
      </c>
      <c r="Y191" s="3" t="s">
        <v>1452</v>
      </c>
      <c r="AA191" s="14">
        <f t="shared" si="10"/>
        <v>-288.16000000000008</v>
      </c>
      <c r="AB191" t="str">
        <f t="shared" si="11"/>
        <v xml:space="preserve"> </v>
      </c>
      <c r="AF191" s="23">
        <f t="shared" si="12"/>
        <v>-2.2000781286708877</v>
      </c>
      <c r="AI191" s="25">
        <f t="shared" si="13"/>
        <v>0.98609932383110754</v>
      </c>
      <c r="AJ191" s="41">
        <f t="shared" si="14"/>
        <v>1.014096628841491</v>
      </c>
    </row>
    <row r="192" spans="1:36" x14ac:dyDescent="0.25">
      <c r="A192" s="3" t="s">
        <v>1450</v>
      </c>
      <c r="B192" s="4" t="s">
        <v>1453</v>
      </c>
      <c r="C192" s="3" t="s">
        <v>58</v>
      </c>
      <c r="D192" s="3" t="s">
        <v>729</v>
      </c>
      <c r="E192" s="3">
        <v>2050.89</v>
      </c>
      <c r="F192" s="3" t="s">
        <v>861</v>
      </c>
      <c r="G192" s="3" t="s">
        <v>42</v>
      </c>
      <c r="H192" s="5" t="s">
        <v>46</v>
      </c>
      <c r="I192" s="3" t="s">
        <v>80</v>
      </c>
      <c r="J192" s="3" t="s">
        <v>47</v>
      </c>
      <c r="K192" s="3" t="s">
        <v>80</v>
      </c>
      <c r="L192" s="3" t="s">
        <v>47</v>
      </c>
      <c r="M192" s="3" t="s">
        <v>47</v>
      </c>
      <c r="N192" s="3" t="s">
        <v>31</v>
      </c>
      <c r="O192" s="5" t="s">
        <v>47</v>
      </c>
      <c r="P192" s="3" t="s">
        <v>80</v>
      </c>
      <c r="Q192" s="3" t="s">
        <v>47</v>
      </c>
      <c r="R192" s="3" t="s">
        <v>80</v>
      </c>
      <c r="S192" s="3" t="s">
        <v>80</v>
      </c>
      <c r="T192" s="3" t="s">
        <v>80</v>
      </c>
      <c r="U192" s="3" t="s">
        <v>31</v>
      </c>
      <c r="V192" s="5" t="s">
        <v>46</v>
      </c>
      <c r="W192" s="3" t="s">
        <v>39</v>
      </c>
      <c r="X192" s="5">
        <v>1599.29</v>
      </c>
      <c r="Y192" s="9" t="s">
        <v>1454</v>
      </c>
      <c r="AA192" s="14">
        <f t="shared" si="10"/>
        <v>-451.59999999999991</v>
      </c>
      <c r="AB192" t="str">
        <f t="shared" si="11"/>
        <v xml:space="preserve"> </v>
      </c>
      <c r="AF192" s="23">
        <f t="shared" si="12"/>
        <v>-3.4728782172801314</v>
      </c>
      <c r="AI192" s="25">
        <f t="shared" si="13"/>
        <v>0.99974254552946773</v>
      </c>
      <c r="AJ192" s="41">
        <f t="shared" si="14"/>
        <v>1.0002575207704059</v>
      </c>
    </row>
    <row r="193" spans="1:36" x14ac:dyDescent="0.25">
      <c r="A193" s="3" t="s">
        <v>1450</v>
      </c>
      <c r="B193" s="4" t="s">
        <v>1455</v>
      </c>
      <c r="C193" s="3" t="s">
        <v>58</v>
      </c>
      <c r="D193" s="3" t="s">
        <v>729</v>
      </c>
      <c r="E193" s="3">
        <v>1871.51</v>
      </c>
      <c r="F193" s="3" t="s">
        <v>1164</v>
      </c>
      <c r="G193" s="3" t="s">
        <v>42</v>
      </c>
      <c r="H193" s="5" t="s">
        <v>46</v>
      </c>
      <c r="I193" s="3" t="s">
        <v>47</v>
      </c>
      <c r="J193" s="3" t="s">
        <v>47</v>
      </c>
      <c r="K193" s="3" t="s">
        <v>80</v>
      </c>
      <c r="L193" s="3" t="s">
        <v>47</v>
      </c>
      <c r="M193" s="3" t="s">
        <v>80</v>
      </c>
      <c r="N193" s="3" t="s">
        <v>31</v>
      </c>
      <c r="O193" s="5" t="s">
        <v>47</v>
      </c>
      <c r="P193" s="3" t="s">
        <v>47</v>
      </c>
      <c r="Q193" s="3" t="s">
        <v>47</v>
      </c>
      <c r="R193" s="3" t="s">
        <v>80</v>
      </c>
      <c r="S193" s="3" t="s">
        <v>47</v>
      </c>
      <c r="T193" s="3" t="s">
        <v>80</v>
      </c>
      <c r="U193" s="3" t="s">
        <v>31</v>
      </c>
      <c r="V193" s="5" t="s">
        <v>46</v>
      </c>
      <c r="W193" s="3" t="s">
        <v>39</v>
      </c>
      <c r="X193" s="5">
        <v>1599.29</v>
      </c>
      <c r="Y193" s="3" t="s">
        <v>1456</v>
      </c>
      <c r="AA193" s="14">
        <f t="shared" si="10"/>
        <v>-272.22000000000003</v>
      </c>
      <c r="AB193" t="str">
        <f t="shared" si="11"/>
        <v xml:space="preserve"> </v>
      </c>
      <c r="AF193" s="23">
        <f t="shared" si="12"/>
        <v>-2.0759442972193982</v>
      </c>
      <c r="AI193" s="25">
        <f t="shared" si="13"/>
        <v>0.98105044844244449</v>
      </c>
      <c r="AJ193" s="41">
        <f t="shared" si="14"/>
        <v>1.0193155730040597</v>
      </c>
    </row>
    <row r="194" spans="1:36" x14ac:dyDescent="0.25">
      <c r="A194" s="3" t="s">
        <v>1450</v>
      </c>
      <c r="B194" s="4" t="s">
        <v>1457</v>
      </c>
      <c r="C194" s="3" t="s">
        <v>58</v>
      </c>
      <c r="D194" s="3" t="s">
        <v>729</v>
      </c>
      <c r="E194" s="3">
        <v>1993.37</v>
      </c>
      <c r="F194" s="3" t="s">
        <v>830</v>
      </c>
      <c r="G194" s="3" t="s">
        <v>42</v>
      </c>
      <c r="H194" s="5" t="s">
        <v>46</v>
      </c>
      <c r="I194" s="3" t="s">
        <v>47</v>
      </c>
      <c r="J194" s="3" t="s">
        <v>47</v>
      </c>
      <c r="K194" s="3" t="s">
        <v>80</v>
      </c>
      <c r="L194" s="3" t="s">
        <v>80</v>
      </c>
      <c r="M194" s="3" t="s">
        <v>80</v>
      </c>
      <c r="N194" s="3" t="s">
        <v>31</v>
      </c>
      <c r="O194" s="5" t="s">
        <v>47</v>
      </c>
      <c r="P194" s="3" t="s">
        <v>47</v>
      </c>
      <c r="Q194" s="3" t="s">
        <v>47</v>
      </c>
      <c r="R194" s="3" t="s">
        <v>80</v>
      </c>
      <c r="S194" s="3" t="s">
        <v>80</v>
      </c>
      <c r="T194" s="3" t="s">
        <v>80</v>
      </c>
      <c r="U194" s="3" t="s">
        <v>31</v>
      </c>
      <c r="V194" s="5" t="s">
        <v>46</v>
      </c>
      <c r="W194" s="3" t="s">
        <v>39</v>
      </c>
      <c r="X194" s="5">
        <v>1599.29</v>
      </c>
      <c r="Y194" s="3" t="s">
        <v>1458</v>
      </c>
      <c r="AA194" s="14">
        <f t="shared" si="10"/>
        <v>-394.07999999999993</v>
      </c>
      <c r="AB194" t="str">
        <f t="shared" si="11"/>
        <v xml:space="preserve"> </v>
      </c>
      <c r="AF194" s="23">
        <f t="shared" si="12"/>
        <v>-3.0249373148278322</v>
      </c>
      <c r="AI194" s="25">
        <f t="shared" si="13"/>
        <v>0.99875657668194362</v>
      </c>
      <c r="AJ194" s="41">
        <f t="shared" si="14"/>
        <v>1.0012449713444564</v>
      </c>
    </row>
    <row r="195" spans="1:36" x14ac:dyDescent="0.25">
      <c r="A195" s="3" t="s">
        <v>1450</v>
      </c>
      <c r="B195" s="4" t="s">
        <v>1020</v>
      </c>
      <c r="C195" s="3" t="s">
        <v>42</v>
      </c>
      <c r="D195" s="3" t="s">
        <v>934</v>
      </c>
      <c r="E195" s="3" t="s">
        <v>42</v>
      </c>
      <c r="F195" s="3" t="s">
        <v>80</v>
      </c>
      <c r="G195" s="3" t="s">
        <v>42</v>
      </c>
      <c r="H195" s="5" t="s">
        <v>47</v>
      </c>
      <c r="I195" s="3" t="s">
        <v>48</v>
      </c>
      <c r="J195" s="3" t="s">
        <v>47</v>
      </c>
      <c r="K195" s="3" t="s">
        <v>80</v>
      </c>
      <c r="L195" s="3" t="s">
        <v>47</v>
      </c>
      <c r="M195" s="3" t="s">
        <v>80</v>
      </c>
      <c r="N195" s="3" t="s">
        <v>31</v>
      </c>
      <c r="O195" s="5" t="s">
        <v>47</v>
      </c>
      <c r="P195" s="3" t="s">
        <v>40</v>
      </c>
      <c r="Q195" s="3" t="s">
        <v>48</v>
      </c>
      <c r="R195" s="3" t="s">
        <v>47</v>
      </c>
      <c r="S195" s="3" t="s">
        <v>47</v>
      </c>
      <c r="T195" s="3" t="s">
        <v>80</v>
      </c>
      <c r="U195" s="3" t="s">
        <v>31</v>
      </c>
      <c r="V195" s="5" t="s">
        <v>46</v>
      </c>
      <c r="W195" s="3" t="s">
        <v>39</v>
      </c>
      <c r="X195" s="5">
        <v>1599.29</v>
      </c>
      <c r="Y195" s="3" t="s">
        <v>42</v>
      </c>
      <c r="AA195" s="14">
        <f t="shared" si="10"/>
        <v>0</v>
      </c>
      <c r="AB195" t="str">
        <f t="shared" si="11"/>
        <v xml:space="preserve"> </v>
      </c>
      <c r="AF195" s="23">
        <f t="shared" si="12"/>
        <v>4.3987421583885307E-2</v>
      </c>
      <c r="AI195" s="25">
        <f t="shared" si="13"/>
        <v>0.48245721514271223</v>
      </c>
      <c r="AJ195" s="41">
        <f t="shared" si="14"/>
        <v>2.0727226552186542</v>
      </c>
    </row>
    <row r="196" spans="1:36" x14ac:dyDescent="0.25">
      <c r="A196" s="3" t="s">
        <v>1240</v>
      </c>
      <c r="B196" s="4" t="s">
        <v>1459</v>
      </c>
      <c r="C196" s="3" t="s">
        <v>63</v>
      </c>
      <c r="D196" s="3" t="s">
        <v>365</v>
      </c>
      <c r="E196" s="3" t="s">
        <v>42</v>
      </c>
      <c r="F196" s="3" t="s">
        <v>80</v>
      </c>
      <c r="G196" s="3" t="s">
        <v>42</v>
      </c>
      <c r="H196" s="5" t="s">
        <v>47</v>
      </c>
      <c r="I196" s="3" t="s">
        <v>80</v>
      </c>
      <c r="J196" s="3" t="s">
        <v>47</v>
      </c>
      <c r="K196" s="3" t="s">
        <v>80</v>
      </c>
      <c r="L196" s="3" t="s">
        <v>47</v>
      </c>
      <c r="M196" s="3" t="s">
        <v>47</v>
      </c>
      <c r="N196" s="3" t="s">
        <v>31</v>
      </c>
      <c r="O196" s="5" t="s">
        <v>47</v>
      </c>
      <c r="P196" s="3" t="s">
        <v>40</v>
      </c>
      <c r="Q196" s="3" t="s">
        <v>48</v>
      </c>
      <c r="R196" s="3" t="s">
        <v>80</v>
      </c>
      <c r="S196" s="3" t="s">
        <v>80</v>
      </c>
      <c r="T196" s="3" t="s">
        <v>80</v>
      </c>
      <c r="U196" s="3" t="s">
        <v>92</v>
      </c>
      <c r="V196" s="5" t="s">
        <v>86</v>
      </c>
      <c r="W196" s="3" t="s">
        <v>94</v>
      </c>
      <c r="X196" s="5">
        <v>1559.81</v>
      </c>
      <c r="Y196" s="3" t="s">
        <v>42</v>
      </c>
      <c r="AA196" s="14">
        <f t="shared" si="10"/>
        <v>0</v>
      </c>
      <c r="AB196" t="str">
        <f t="shared" si="11"/>
        <v xml:space="preserve"> </v>
      </c>
      <c r="AF196" s="23">
        <f t="shared" si="12"/>
        <v>4.3987421583885307E-2</v>
      </c>
      <c r="AI196" s="25">
        <f t="shared" si="13"/>
        <v>0.48245721514271223</v>
      </c>
      <c r="AJ196" s="41">
        <f t="shared" si="14"/>
        <v>2.0727226552186542</v>
      </c>
    </row>
    <row r="197" spans="1:36" x14ac:dyDescent="0.25">
      <c r="A197" s="3" t="s">
        <v>432</v>
      </c>
      <c r="B197" s="4" t="s">
        <v>1460</v>
      </c>
      <c r="C197" s="3" t="s">
        <v>42</v>
      </c>
      <c r="D197" s="3" t="s">
        <v>1414</v>
      </c>
      <c r="E197" s="3">
        <v>1801.89</v>
      </c>
      <c r="F197" s="3" t="s">
        <v>80</v>
      </c>
      <c r="G197" s="3" t="s">
        <v>42</v>
      </c>
      <c r="H197" s="5" t="s">
        <v>47</v>
      </c>
      <c r="I197" s="3" t="s">
        <v>47</v>
      </c>
      <c r="J197" s="3" t="s">
        <v>47</v>
      </c>
      <c r="K197" s="3" t="s">
        <v>80</v>
      </c>
      <c r="L197" s="3" t="s">
        <v>47</v>
      </c>
      <c r="M197" s="3" t="s">
        <v>80</v>
      </c>
      <c r="N197" s="3" t="s">
        <v>31</v>
      </c>
      <c r="O197" s="5" t="s">
        <v>47</v>
      </c>
      <c r="P197" s="3" t="s">
        <v>47</v>
      </c>
      <c r="Q197" s="3" t="s">
        <v>48</v>
      </c>
      <c r="R197" s="3" t="s">
        <v>47</v>
      </c>
      <c r="S197" s="3" t="s">
        <v>47</v>
      </c>
      <c r="T197" s="3" t="s">
        <v>80</v>
      </c>
      <c r="U197" s="3" t="s">
        <v>359</v>
      </c>
      <c r="V197" s="5" t="s">
        <v>48</v>
      </c>
      <c r="W197" s="3" t="s">
        <v>325</v>
      </c>
      <c r="X197" s="5">
        <v>1540.07</v>
      </c>
      <c r="Y197" s="3" t="s">
        <v>42</v>
      </c>
      <c r="AA197" s="14">
        <f t="shared" si="10"/>
        <v>-261.82000000000016</v>
      </c>
      <c r="AB197" t="str">
        <f t="shared" si="11"/>
        <v xml:space="preserve"> </v>
      </c>
      <c r="AF197" s="23">
        <f t="shared" si="12"/>
        <v>-1.9949535916299712</v>
      </c>
      <c r="AI197" s="25">
        <f t="shared" si="13"/>
        <v>0.97697602916754811</v>
      </c>
      <c r="AJ197" s="41">
        <f t="shared" si="14"/>
        <v>1.0235665667785829</v>
      </c>
    </row>
    <row r="198" spans="1:36" x14ac:dyDescent="0.25">
      <c r="A198" s="3" t="s">
        <v>1461</v>
      </c>
      <c r="B198" s="4" t="s">
        <v>1462</v>
      </c>
      <c r="C198" s="3" t="s">
        <v>42</v>
      </c>
      <c r="D198" s="3" t="s">
        <v>90</v>
      </c>
      <c r="E198" s="3">
        <v>1630.4</v>
      </c>
      <c r="F198" s="3" t="s">
        <v>1463</v>
      </c>
      <c r="G198" s="3" t="s">
        <v>42</v>
      </c>
      <c r="H198" s="5" t="s">
        <v>47</v>
      </c>
      <c r="I198" s="3" t="s">
        <v>80</v>
      </c>
      <c r="J198" s="3" t="s">
        <v>80</v>
      </c>
      <c r="K198" s="3" t="s">
        <v>80</v>
      </c>
      <c r="L198" s="3" t="s">
        <v>47</v>
      </c>
      <c r="M198" s="3" t="s">
        <v>80</v>
      </c>
      <c r="N198" s="3" t="s">
        <v>31</v>
      </c>
      <c r="O198" s="5" t="s">
        <v>47</v>
      </c>
      <c r="P198" s="3" t="s">
        <v>80</v>
      </c>
      <c r="Q198" s="3" t="s">
        <v>48</v>
      </c>
      <c r="R198" s="3" t="s">
        <v>80</v>
      </c>
      <c r="S198" s="3" t="s">
        <v>47</v>
      </c>
      <c r="T198" s="3" t="s">
        <v>47</v>
      </c>
      <c r="U198" s="3" t="s">
        <v>31</v>
      </c>
      <c r="V198" s="5" t="s">
        <v>48</v>
      </c>
      <c r="W198" s="3" t="s">
        <v>39</v>
      </c>
      <c r="X198" s="5">
        <v>1540.07</v>
      </c>
      <c r="Y198" s="3" t="s">
        <v>1464</v>
      </c>
      <c r="AA198" s="14">
        <f t="shared" ref="AA198:AA206" si="15">IF(E198&lt;&gt;"",X198-E198,X198-X198)</f>
        <v>-90.330000000000155</v>
      </c>
      <c r="AB198" t="str">
        <f t="shared" ref="AB198:AB206" si="16">IF(AA198&gt;300,B198," ")</f>
        <v xml:space="preserve"> </v>
      </c>
      <c r="AF198" s="23">
        <f t="shared" ref="AF198:AF206" si="17">(AA198-$AG$5)/$AH$5</f>
        <v>-0.65946358186737086</v>
      </c>
      <c r="AI198" s="25">
        <f t="shared" ref="AI198:AI206" si="18">1-_xlfn.NORM.S.DIST(AF198,TRUE)</f>
        <v>0.74520093770304419</v>
      </c>
      <c r="AJ198" s="41">
        <f t="shared" ref="AJ198:AJ206" si="19">1/AI198</f>
        <v>1.3419199432066347</v>
      </c>
    </row>
    <row r="199" spans="1:36" x14ac:dyDescent="0.25">
      <c r="A199" s="3" t="s">
        <v>1461</v>
      </c>
      <c r="B199" s="4" t="s">
        <v>2502</v>
      </c>
      <c r="C199" s="3" t="s">
        <v>58</v>
      </c>
      <c r="D199" s="3" t="s">
        <v>844</v>
      </c>
      <c r="E199" s="3">
        <v>1626.57</v>
      </c>
      <c r="F199" s="3" t="s">
        <v>1465</v>
      </c>
      <c r="G199" s="3" t="s">
        <v>42</v>
      </c>
      <c r="H199" s="5" t="s">
        <v>47</v>
      </c>
      <c r="I199" s="3" t="s">
        <v>80</v>
      </c>
      <c r="J199" s="3" t="s">
        <v>47</v>
      </c>
      <c r="K199" s="3" t="s">
        <v>80</v>
      </c>
      <c r="L199" s="3" t="s">
        <v>47</v>
      </c>
      <c r="M199" s="3" t="s">
        <v>80</v>
      </c>
      <c r="N199" s="3" t="s">
        <v>31</v>
      </c>
      <c r="O199" s="5" t="s">
        <v>47</v>
      </c>
      <c r="P199" s="3" t="s">
        <v>47</v>
      </c>
      <c r="Q199" s="3" t="s">
        <v>48</v>
      </c>
      <c r="R199" s="3" t="s">
        <v>80</v>
      </c>
      <c r="S199" s="3" t="s">
        <v>80</v>
      </c>
      <c r="T199" s="3" t="s">
        <v>80</v>
      </c>
      <c r="U199" s="3" t="s">
        <v>31</v>
      </c>
      <c r="V199" s="5" t="s">
        <v>48</v>
      </c>
      <c r="W199" s="3" t="s">
        <v>39</v>
      </c>
      <c r="X199" s="5">
        <v>1540.07</v>
      </c>
      <c r="Y199" s="3" t="s">
        <v>1466</v>
      </c>
      <c r="AA199" s="14">
        <f t="shared" si="15"/>
        <v>-86.5</v>
      </c>
      <c r="AB199" t="str">
        <f t="shared" si="16"/>
        <v xml:space="preserve"> </v>
      </c>
      <c r="AF199" s="23">
        <f t="shared" si="17"/>
        <v>-0.62963719702049359</v>
      </c>
      <c r="AI199" s="25">
        <f t="shared" si="18"/>
        <v>0.7355340095034868</v>
      </c>
      <c r="AJ199" s="41">
        <f t="shared" si="19"/>
        <v>1.3595564407348584</v>
      </c>
    </row>
    <row r="200" spans="1:36" x14ac:dyDescent="0.25">
      <c r="A200" s="3" t="s">
        <v>145</v>
      </c>
      <c r="B200" s="4" t="s">
        <v>1093</v>
      </c>
      <c r="C200" s="3" t="s">
        <v>58</v>
      </c>
      <c r="D200" s="3" t="s">
        <v>140</v>
      </c>
      <c r="E200" s="3">
        <v>1622.41</v>
      </c>
      <c r="F200" s="3" t="s">
        <v>1467</v>
      </c>
      <c r="G200" s="3" t="s">
        <v>42</v>
      </c>
      <c r="H200" s="5" t="s">
        <v>47</v>
      </c>
      <c r="I200" s="3" t="s">
        <v>47</v>
      </c>
      <c r="J200" s="3" t="s">
        <v>80</v>
      </c>
      <c r="K200" s="3" t="s">
        <v>47</v>
      </c>
      <c r="L200" s="3" t="s">
        <v>80</v>
      </c>
      <c r="M200" s="3" t="s">
        <v>47</v>
      </c>
      <c r="N200" s="3" t="s">
        <v>31</v>
      </c>
      <c r="O200" s="5" t="s">
        <v>47</v>
      </c>
      <c r="P200" s="3" t="s">
        <v>40</v>
      </c>
      <c r="Q200" s="3" t="s">
        <v>47</v>
      </c>
      <c r="R200" s="3" t="s">
        <v>47</v>
      </c>
      <c r="S200" s="3" t="s">
        <v>47</v>
      </c>
      <c r="T200" s="3" t="s">
        <v>47</v>
      </c>
      <c r="U200" s="3" t="s">
        <v>31</v>
      </c>
      <c r="V200" s="5" t="s">
        <v>40</v>
      </c>
      <c r="W200" s="3" t="s">
        <v>39</v>
      </c>
      <c r="X200" s="5">
        <v>1520.33</v>
      </c>
      <c r="Y200" s="3" t="s">
        <v>1468</v>
      </c>
      <c r="AA200" s="14">
        <f t="shared" si="15"/>
        <v>-102.08000000000015</v>
      </c>
      <c r="AB200" t="str">
        <f t="shared" si="16"/>
        <v xml:space="preserve"> </v>
      </c>
      <c r="AF200" s="23">
        <f t="shared" si="17"/>
        <v>-0.75096750404773438</v>
      </c>
      <c r="AI200" s="25">
        <f t="shared" si="18"/>
        <v>0.77366389358132459</v>
      </c>
      <c r="AJ200" s="41">
        <f t="shared" si="19"/>
        <v>1.2925509491866753</v>
      </c>
    </row>
    <row r="201" spans="1:36" x14ac:dyDescent="0.25">
      <c r="A201" s="3" t="s">
        <v>1469</v>
      </c>
      <c r="B201" s="4" t="s">
        <v>1470</v>
      </c>
      <c r="C201" s="3" t="s">
        <v>42</v>
      </c>
      <c r="D201" s="3" t="s">
        <v>564</v>
      </c>
      <c r="E201" s="3">
        <v>1581.77</v>
      </c>
      <c r="F201" s="3" t="s">
        <v>80</v>
      </c>
      <c r="G201" s="3" t="s">
        <v>42</v>
      </c>
      <c r="H201" s="5" t="s">
        <v>47</v>
      </c>
      <c r="I201" s="3" t="s">
        <v>47</v>
      </c>
      <c r="J201" s="3" t="s">
        <v>47</v>
      </c>
      <c r="K201" s="3" t="s">
        <v>47</v>
      </c>
      <c r="L201" s="3" t="s">
        <v>47</v>
      </c>
      <c r="M201" s="3" t="s">
        <v>80</v>
      </c>
      <c r="N201" s="3" t="s">
        <v>31</v>
      </c>
      <c r="O201" s="5" t="s">
        <v>47</v>
      </c>
      <c r="P201" s="3" t="s">
        <v>47</v>
      </c>
      <c r="Q201" s="3" t="s">
        <v>47</v>
      </c>
      <c r="R201" s="3" t="s">
        <v>47</v>
      </c>
      <c r="S201" s="3" t="s">
        <v>47</v>
      </c>
      <c r="T201" s="3" t="s">
        <v>47</v>
      </c>
      <c r="U201" s="3" t="s">
        <v>31</v>
      </c>
      <c r="V201" s="5" t="s">
        <v>47</v>
      </c>
      <c r="W201" s="3" t="s">
        <v>39</v>
      </c>
      <c r="X201" s="5">
        <v>1500.59</v>
      </c>
      <c r="Y201" s="3" t="s">
        <v>42</v>
      </c>
      <c r="AA201" s="14">
        <f t="shared" si="15"/>
        <v>-81.180000000000064</v>
      </c>
      <c r="AB201" t="str">
        <f t="shared" si="16"/>
        <v xml:space="preserve"> </v>
      </c>
      <c r="AF201" s="23">
        <f t="shared" si="17"/>
        <v>-0.5882073360843636</v>
      </c>
      <c r="AI201" s="25">
        <f t="shared" si="18"/>
        <v>0.72180343305933725</v>
      </c>
      <c r="AJ201" s="41">
        <f t="shared" si="19"/>
        <v>1.3854187361807588</v>
      </c>
    </row>
    <row r="202" spans="1:36" x14ac:dyDescent="0.25">
      <c r="A202" s="3" t="s">
        <v>1469</v>
      </c>
      <c r="B202" s="4" t="s">
        <v>1471</v>
      </c>
      <c r="C202" s="3" t="s">
        <v>42</v>
      </c>
      <c r="D202" s="3" t="s">
        <v>1414</v>
      </c>
      <c r="E202" s="3" t="s">
        <v>42</v>
      </c>
      <c r="F202" s="3" t="s">
        <v>80</v>
      </c>
      <c r="G202" s="3" t="s">
        <v>42</v>
      </c>
      <c r="H202" s="5" t="s">
        <v>47</v>
      </c>
      <c r="I202" s="3" t="s">
        <v>80</v>
      </c>
      <c r="J202" s="3" t="s">
        <v>47</v>
      </c>
      <c r="K202" s="3" t="s">
        <v>47</v>
      </c>
      <c r="L202" s="3" t="s">
        <v>47</v>
      </c>
      <c r="M202" s="3" t="s">
        <v>47</v>
      </c>
      <c r="N202" s="3" t="s">
        <v>31</v>
      </c>
      <c r="O202" s="5" t="s">
        <v>47</v>
      </c>
      <c r="P202" s="3" t="s">
        <v>47</v>
      </c>
      <c r="Q202" s="3" t="s">
        <v>47</v>
      </c>
      <c r="R202" s="3" t="s">
        <v>47</v>
      </c>
      <c r="S202" s="3" t="s">
        <v>47</v>
      </c>
      <c r="T202" s="3" t="s">
        <v>80</v>
      </c>
      <c r="U202" s="3" t="s">
        <v>31</v>
      </c>
      <c r="V202" s="5" t="s">
        <v>47</v>
      </c>
      <c r="W202" s="3" t="s">
        <v>39</v>
      </c>
      <c r="X202" s="5">
        <v>1500.59</v>
      </c>
      <c r="Y202" s="3" t="s">
        <v>42</v>
      </c>
      <c r="AA202" s="14">
        <f t="shared" si="15"/>
        <v>0</v>
      </c>
      <c r="AB202" t="str">
        <f t="shared" si="16"/>
        <v xml:space="preserve"> </v>
      </c>
      <c r="AF202" s="23">
        <f t="shared" si="17"/>
        <v>4.3987421583885307E-2</v>
      </c>
      <c r="AI202" s="25">
        <f t="shared" si="18"/>
        <v>0.48245721514271223</v>
      </c>
      <c r="AJ202" s="41">
        <f t="shared" si="19"/>
        <v>2.0727226552186542</v>
      </c>
    </row>
    <row r="203" spans="1:36" x14ac:dyDescent="0.25">
      <c r="A203" s="3" t="s">
        <v>1469</v>
      </c>
      <c r="B203" s="4" t="s">
        <v>1472</v>
      </c>
      <c r="C203" s="3" t="s">
        <v>42</v>
      </c>
      <c r="D203" s="3" t="s">
        <v>90</v>
      </c>
      <c r="E203" s="3">
        <v>1683.5</v>
      </c>
      <c r="F203" s="3" t="s">
        <v>1473</v>
      </c>
      <c r="G203" s="3" t="s">
        <v>42</v>
      </c>
      <c r="H203" s="5" t="s">
        <v>47</v>
      </c>
      <c r="I203" s="3" t="s">
        <v>47</v>
      </c>
      <c r="J203" s="3" t="s">
        <v>47</v>
      </c>
      <c r="K203" s="3" t="s">
        <v>80</v>
      </c>
      <c r="L203" s="3" t="s">
        <v>47</v>
      </c>
      <c r="M203" s="3" t="s">
        <v>80</v>
      </c>
      <c r="N203" s="3" t="s">
        <v>31</v>
      </c>
      <c r="O203" s="5" t="s">
        <v>47</v>
      </c>
      <c r="P203" s="3" t="s">
        <v>47</v>
      </c>
      <c r="Q203" s="3" t="s">
        <v>80</v>
      </c>
      <c r="R203" s="3" t="s">
        <v>80</v>
      </c>
      <c r="S203" s="3" t="s">
        <v>47</v>
      </c>
      <c r="T203" s="3" t="s">
        <v>80</v>
      </c>
      <c r="U203" s="3" t="s">
        <v>31</v>
      </c>
      <c r="V203" s="5" t="s">
        <v>47</v>
      </c>
      <c r="W203" s="3" t="s">
        <v>39</v>
      </c>
      <c r="X203" s="5">
        <v>1500.59</v>
      </c>
      <c r="Y203" s="3" t="s">
        <v>1474</v>
      </c>
      <c r="AA203" s="14">
        <f t="shared" si="15"/>
        <v>-182.91000000000008</v>
      </c>
      <c r="AB203" t="str">
        <f t="shared" si="16"/>
        <v xml:space="preserve"> </v>
      </c>
      <c r="AF203" s="23">
        <f t="shared" si="17"/>
        <v>-1.3804366129701842</v>
      </c>
      <c r="AI203" s="25">
        <f t="shared" si="18"/>
        <v>0.91627387315601994</v>
      </c>
      <c r="AJ203" s="41">
        <f t="shared" si="19"/>
        <v>1.0913767480410559</v>
      </c>
    </row>
    <row r="204" spans="1:36" x14ac:dyDescent="0.25">
      <c r="A204" s="3" t="s">
        <v>1469</v>
      </c>
      <c r="B204" s="4" t="s">
        <v>1475</v>
      </c>
      <c r="C204" s="3" t="s">
        <v>63</v>
      </c>
      <c r="D204" s="3" t="s">
        <v>564</v>
      </c>
      <c r="E204" s="3" t="s">
        <v>42</v>
      </c>
      <c r="F204" s="3" t="s">
        <v>80</v>
      </c>
      <c r="G204" s="3" t="s">
        <v>42</v>
      </c>
      <c r="H204" s="5" t="s">
        <v>47</v>
      </c>
      <c r="I204" s="3" t="s">
        <v>47</v>
      </c>
      <c r="J204" s="3" t="s">
        <v>47</v>
      </c>
      <c r="K204" s="3" t="s">
        <v>47</v>
      </c>
      <c r="L204" s="3" t="s">
        <v>47</v>
      </c>
      <c r="M204" s="3" t="s">
        <v>80</v>
      </c>
      <c r="N204" s="3" t="s">
        <v>31</v>
      </c>
      <c r="O204" s="5" t="s">
        <v>80</v>
      </c>
      <c r="P204" s="3" t="s">
        <v>80</v>
      </c>
      <c r="Q204" s="3" t="s">
        <v>80</v>
      </c>
      <c r="R204" s="3" t="s">
        <v>80</v>
      </c>
      <c r="S204" s="3" t="s">
        <v>80</v>
      </c>
      <c r="T204" s="3" t="s">
        <v>80</v>
      </c>
      <c r="U204" s="3" t="s">
        <v>31</v>
      </c>
      <c r="V204" s="5" t="s">
        <v>47</v>
      </c>
      <c r="W204" s="3" t="s">
        <v>39</v>
      </c>
      <c r="X204" s="5">
        <v>1500.59</v>
      </c>
      <c r="Y204" s="3" t="s">
        <v>42</v>
      </c>
      <c r="AA204" s="14">
        <f t="shared" si="15"/>
        <v>0</v>
      </c>
      <c r="AB204" t="str">
        <f t="shared" si="16"/>
        <v xml:space="preserve"> </v>
      </c>
      <c r="AF204" s="23">
        <f t="shared" si="17"/>
        <v>4.3987421583885307E-2</v>
      </c>
      <c r="AI204" s="25">
        <f t="shared" si="18"/>
        <v>0.48245721514271223</v>
      </c>
      <c r="AJ204" s="41">
        <f t="shared" si="19"/>
        <v>2.0727226552186542</v>
      </c>
    </row>
    <row r="205" spans="1:36" x14ac:dyDescent="0.25">
      <c r="A205" s="3" t="s">
        <v>1469</v>
      </c>
      <c r="B205" s="4" t="s">
        <v>1476</v>
      </c>
      <c r="C205" s="3" t="s">
        <v>63</v>
      </c>
      <c r="D205" s="3" t="s">
        <v>564</v>
      </c>
      <c r="E205" s="3" t="s">
        <v>42</v>
      </c>
      <c r="F205" s="3" t="s">
        <v>80</v>
      </c>
      <c r="G205" s="3" t="s">
        <v>42</v>
      </c>
      <c r="H205" s="5" t="s">
        <v>47</v>
      </c>
      <c r="I205" s="3" t="s">
        <v>47</v>
      </c>
      <c r="J205" s="3" t="s">
        <v>47</v>
      </c>
      <c r="K205" s="3" t="s">
        <v>47</v>
      </c>
      <c r="L205" s="3" t="s">
        <v>80</v>
      </c>
      <c r="M205" s="3" t="s">
        <v>80</v>
      </c>
      <c r="N205" s="3" t="s">
        <v>31</v>
      </c>
      <c r="O205" s="5" t="s">
        <v>80</v>
      </c>
      <c r="P205" s="3" t="s">
        <v>80</v>
      </c>
      <c r="Q205" s="3" t="s">
        <v>80</v>
      </c>
      <c r="R205" s="3" t="s">
        <v>80</v>
      </c>
      <c r="S205" s="3" t="s">
        <v>80</v>
      </c>
      <c r="T205" s="3" t="s">
        <v>80</v>
      </c>
      <c r="U205" s="3" t="s">
        <v>31</v>
      </c>
      <c r="V205" s="5" t="s">
        <v>47</v>
      </c>
      <c r="W205" s="3" t="s">
        <v>39</v>
      </c>
      <c r="X205" s="5">
        <v>1500.59</v>
      </c>
      <c r="Y205" s="3" t="s">
        <v>42</v>
      </c>
      <c r="AA205" s="14">
        <f t="shared" si="15"/>
        <v>0</v>
      </c>
      <c r="AB205" t="str">
        <f t="shared" si="16"/>
        <v xml:space="preserve"> </v>
      </c>
      <c r="AF205" s="23">
        <f t="shared" si="17"/>
        <v>4.3987421583885307E-2</v>
      </c>
      <c r="AI205" s="25">
        <f t="shared" si="18"/>
        <v>0.48245721514271223</v>
      </c>
      <c r="AJ205" s="41">
        <f t="shared" si="19"/>
        <v>2.0727226552186542</v>
      </c>
    </row>
    <row r="206" spans="1:36" x14ac:dyDescent="0.25">
      <c r="A206" s="3" t="s">
        <v>1469</v>
      </c>
      <c r="B206" s="4" t="s">
        <v>1477</v>
      </c>
      <c r="C206" s="3" t="s">
        <v>42</v>
      </c>
      <c r="D206" s="3" t="s">
        <v>426</v>
      </c>
      <c r="E206" s="3" t="s">
        <v>42</v>
      </c>
      <c r="F206" s="3" t="s">
        <v>80</v>
      </c>
      <c r="G206" s="3" t="s">
        <v>42</v>
      </c>
      <c r="H206" s="5" t="s">
        <v>47</v>
      </c>
      <c r="I206" s="3" t="s">
        <v>47</v>
      </c>
      <c r="J206" s="3" t="s">
        <v>47</v>
      </c>
      <c r="K206" s="3" t="s">
        <v>80</v>
      </c>
      <c r="L206" s="3" t="s">
        <v>47</v>
      </c>
      <c r="M206" s="3" t="s">
        <v>47</v>
      </c>
      <c r="N206" s="3" t="s">
        <v>31</v>
      </c>
      <c r="O206" s="5" t="s">
        <v>47</v>
      </c>
      <c r="P206" s="3" t="s">
        <v>47</v>
      </c>
      <c r="Q206" s="3" t="s">
        <v>47</v>
      </c>
      <c r="R206" s="3" t="s">
        <v>80</v>
      </c>
      <c r="S206" s="3" t="s">
        <v>80</v>
      </c>
      <c r="T206" s="3" t="s">
        <v>80</v>
      </c>
      <c r="U206" s="3" t="s">
        <v>31</v>
      </c>
      <c r="V206" s="5" t="s">
        <v>47</v>
      </c>
      <c r="W206" s="3" t="s">
        <v>39</v>
      </c>
      <c r="X206" s="5">
        <v>1500.59</v>
      </c>
      <c r="Y206" s="3" t="s">
        <v>42</v>
      </c>
      <c r="AA206" s="14">
        <f t="shared" si="15"/>
        <v>0</v>
      </c>
      <c r="AB206" t="str">
        <f t="shared" si="16"/>
        <v xml:space="preserve"> </v>
      </c>
      <c r="AF206" s="23">
        <f t="shared" si="17"/>
        <v>4.3987421583885307E-2</v>
      </c>
      <c r="AI206" s="25">
        <f t="shared" si="18"/>
        <v>0.48245721514271223</v>
      </c>
      <c r="AJ206" s="41">
        <f t="shared" si="19"/>
        <v>2.0727226552186542</v>
      </c>
    </row>
    <row r="207" spans="1:36" x14ac:dyDescent="0.25">
      <c r="A207" s="67" t="s">
        <v>1237</v>
      </c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</row>
    <row r="208" spans="1:36" x14ac:dyDescent="0.25">
      <c r="A208" s="66" t="s">
        <v>162</v>
      </c>
      <c r="B208" s="66"/>
      <c r="C208" s="66"/>
      <c r="D208" s="66"/>
      <c r="E208" s="66"/>
      <c r="F208" s="66"/>
      <c r="G208" s="66"/>
      <c r="H208" s="66"/>
    </row>
  </sheetData>
  <mergeCells count="15">
    <mergeCell ref="A207:Y207"/>
    <mergeCell ref="A208:H208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206">
    <cfRule type="cellIs" dxfId="444" priority="3" operator="lessThan">
      <formula>200</formula>
    </cfRule>
    <cfRule type="cellIs" dxfId="443" priority="4" operator="between">
      <formula>200</formula>
      <formula>300</formula>
    </cfRule>
    <cfRule type="cellIs" dxfId="442" priority="5" operator="between">
      <formula>300</formula>
      <formula>400</formula>
    </cfRule>
    <cfRule type="cellIs" dxfId="441" priority="6" operator="greaterThan">
      <formula>400</formula>
    </cfRule>
  </conditionalFormatting>
  <conditionalFormatting sqref="AF5:AF206">
    <cfRule type="cellIs" dxfId="440" priority="12" operator="lessThan">
      <formula>2</formula>
    </cfRule>
    <cfRule type="cellIs" dxfId="439" priority="13" operator="between">
      <formula>2</formula>
      <formula>3</formula>
    </cfRule>
    <cfRule type="cellIs" dxfId="438" priority="14" operator="between">
      <formula>3</formula>
      <formula>100</formula>
    </cfRule>
  </conditionalFormatting>
  <conditionalFormatting sqref="AI5:AI206">
    <cfRule type="expression" dxfId="437" priority="1">
      <formula>AND($AF5&gt;0,$AI5&lt;0.01)</formula>
    </cfRule>
    <cfRule type="expression" dxfId="436" priority="2">
      <formula>AND($AF5&gt;0,$AI5&lt;0.02)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0896-0675-4F84-A6EC-67C86BBE75C7}">
  <dimension ref="A1:AL267"/>
  <sheetViews>
    <sheetView topLeftCell="E1" zoomScale="85" zoomScaleNormal="85" workbookViewId="0">
      <selection activeCell="AA32" sqref="AA32"/>
    </sheetView>
  </sheetViews>
  <sheetFormatPr defaultRowHeight="15" x14ac:dyDescent="0.25"/>
  <cols>
    <col min="2" max="2" width="26.42578125" bestFit="1" customWidth="1"/>
  </cols>
  <sheetData>
    <row r="1" spans="1:38" x14ac:dyDescent="0.25">
      <c r="A1" s="53" t="s">
        <v>1478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K1" t="s">
        <v>2469</v>
      </c>
    </row>
    <row r="2" spans="1:38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K2" t="s">
        <v>2470</v>
      </c>
    </row>
    <row r="3" spans="1:38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16</v>
      </c>
      <c r="K3" s="2" t="s">
        <v>2504</v>
      </c>
      <c r="L3" s="2" t="s">
        <v>762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21</v>
      </c>
      <c r="R3" s="2" t="s">
        <v>2495</v>
      </c>
      <c r="S3" s="2" t="s">
        <v>172</v>
      </c>
      <c r="T3" s="2" t="s">
        <v>351</v>
      </c>
      <c r="U3" s="2" t="s">
        <v>19</v>
      </c>
      <c r="V3" s="1" t="s">
        <v>24</v>
      </c>
      <c r="W3" s="2" t="s">
        <v>19</v>
      </c>
      <c r="X3" s="64"/>
      <c r="Y3" s="55"/>
      <c r="AK3" s="22" t="s">
        <v>2471</v>
      </c>
      <c r="AL3" s="22"/>
    </row>
    <row r="4" spans="1:38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  <c r="AL4" s="22"/>
    </row>
    <row r="5" spans="1:38" x14ac:dyDescent="0.25">
      <c r="A5" s="3" t="s">
        <v>40</v>
      </c>
      <c r="B5" s="4" t="s">
        <v>198</v>
      </c>
      <c r="C5" s="3" t="s">
        <v>42</v>
      </c>
      <c r="D5" s="3" t="s">
        <v>186</v>
      </c>
      <c r="E5" s="10">
        <v>2682.36</v>
      </c>
      <c r="F5" s="3" t="s">
        <v>86</v>
      </c>
      <c r="G5" s="3" t="s">
        <v>45</v>
      </c>
      <c r="H5" s="6" t="s">
        <v>46</v>
      </c>
      <c r="I5" s="7" t="s">
        <v>46</v>
      </c>
      <c r="J5" s="7" t="s">
        <v>46</v>
      </c>
      <c r="K5" s="7" t="s">
        <v>46</v>
      </c>
      <c r="L5" s="7" t="s">
        <v>46</v>
      </c>
      <c r="M5" s="7" t="s">
        <v>46</v>
      </c>
      <c r="N5" s="7" t="s">
        <v>454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31</v>
      </c>
      <c r="V5" s="5" t="s">
        <v>38</v>
      </c>
      <c r="W5" s="3" t="s">
        <v>313</v>
      </c>
      <c r="X5" s="11">
        <v>2682.36</v>
      </c>
      <c r="Y5" s="10">
        <v>0</v>
      </c>
      <c r="AA5" s="14">
        <f>IF(E5&lt;&gt;"",X5-E5,X5-X5)</f>
        <v>0</v>
      </c>
      <c r="AF5" s="23">
        <f>(AA5-$AG$5)/$AH$5</f>
        <v>-4.1591844266005436E-2</v>
      </c>
      <c r="AG5" s="21">
        <f>AVERAGE(AA5:AA265)</f>
        <v>5.6372030651341039</v>
      </c>
      <c r="AH5" s="19">
        <f>_xlfn.STDEV.P(AA5:AA265)</f>
        <v>135.53626112563612</v>
      </c>
      <c r="AI5" s="25">
        <f>1-_xlfn.NORM.S.DIST(AF5,TRUE)</f>
        <v>0.51658796252481509</v>
      </c>
      <c r="AJ5" s="41">
        <f>1/AI5</f>
        <v>1.9357787493005385</v>
      </c>
      <c r="AK5" s="22" t="s">
        <v>2473</v>
      </c>
      <c r="AL5" s="22"/>
    </row>
    <row r="6" spans="1:38" x14ac:dyDescent="0.25">
      <c r="A6" s="3" t="s">
        <v>48</v>
      </c>
      <c r="B6" s="4" t="s">
        <v>353</v>
      </c>
      <c r="C6" s="3" t="s">
        <v>58</v>
      </c>
      <c r="D6" s="3" t="s">
        <v>354</v>
      </c>
      <c r="E6" s="10">
        <v>2632.95</v>
      </c>
      <c r="F6" s="3" t="s">
        <v>46</v>
      </c>
      <c r="G6" s="3" t="s">
        <v>45</v>
      </c>
      <c r="H6" s="5" t="s">
        <v>46</v>
      </c>
      <c r="I6" s="3" t="s">
        <v>61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368</v>
      </c>
      <c r="O6" s="6" t="s">
        <v>46</v>
      </c>
      <c r="P6" s="7" t="s">
        <v>46</v>
      </c>
      <c r="Q6" s="7" t="s">
        <v>46</v>
      </c>
      <c r="R6" s="7" t="s">
        <v>46</v>
      </c>
      <c r="S6" s="7" t="s">
        <v>46</v>
      </c>
      <c r="T6" s="7" t="s">
        <v>46</v>
      </c>
      <c r="U6" s="7" t="s">
        <v>31</v>
      </c>
      <c r="V6" s="5" t="s">
        <v>396</v>
      </c>
      <c r="W6" s="3" t="s">
        <v>369</v>
      </c>
      <c r="X6" s="11">
        <v>2664.01</v>
      </c>
      <c r="Y6" s="10">
        <v>2.54</v>
      </c>
      <c r="AA6" s="14">
        <f t="shared" ref="AA6:AA69" si="0">IF(E6&lt;&gt;"",X6-E6,X6-X6)</f>
        <v>31.0600000000004</v>
      </c>
      <c r="AF6" s="23">
        <f t="shared" ref="AF6:AF69" si="1">(AA6-$AG$5)/$AH$5</f>
        <v>0.18757192151921978</v>
      </c>
      <c r="AI6" s="25">
        <f t="shared" ref="AI6:AI69" si="2">1-_xlfn.NORM.S.DIST(AF6,TRUE)</f>
        <v>0.42560611945329607</v>
      </c>
      <c r="AJ6" s="41">
        <f t="shared" ref="AJ6:AJ69" si="3">1/AI6</f>
        <v>2.3495902767670027</v>
      </c>
    </row>
    <row r="7" spans="1:38" x14ac:dyDescent="0.25">
      <c r="A7" s="3" t="s">
        <v>86</v>
      </c>
      <c r="B7" s="4" t="s">
        <v>398</v>
      </c>
      <c r="C7" s="3" t="s">
        <v>58</v>
      </c>
      <c r="D7" s="3" t="s">
        <v>395</v>
      </c>
      <c r="E7" s="10">
        <v>2484.6999999999998</v>
      </c>
      <c r="F7" s="3" t="s">
        <v>149</v>
      </c>
      <c r="G7" s="3" t="s">
        <v>45</v>
      </c>
      <c r="H7" s="5" t="s">
        <v>46</v>
      </c>
      <c r="I7" s="3" t="s">
        <v>46</v>
      </c>
      <c r="J7" s="3" t="s">
        <v>47</v>
      </c>
      <c r="K7" s="3" t="s">
        <v>46</v>
      </c>
      <c r="L7" s="3" t="s">
        <v>46</v>
      </c>
      <c r="M7" s="3" t="s">
        <v>46</v>
      </c>
      <c r="N7" s="3" t="s">
        <v>31</v>
      </c>
      <c r="O7" s="6" t="s">
        <v>46</v>
      </c>
      <c r="P7" s="7" t="s">
        <v>46</v>
      </c>
      <c r="Q7" s="7" t="s">
        <v>46</v>
      </c>
      <c r="R7" s="7" t="s">
        <v>46</v>
      </c>
      <c r="S7" s="7" t="s">
        <v>46</v>
      </c>
      <c r="T7" s="7" t="s">
        <v>46</v>
      </c>
      <c r="U7" s="7" t="s">
        <v>31</v>
      </c>
      <c r="V7" s="5" t="s">
        <v>210</v>
      </c>
      <c r="W7" s="3" t="s">
        <v>39</v>
      </c>
      <c r="X7" s="11">
        <v>2590.64</v>
      </c>
      <c r="Y7" s="10">
        <v>8.65</v>
      </c>
      <c r="AA7" s="14">
        <f t="shared" si="0"/>
        <v>105.94000000000005</v>
      </c>
      <c r="AF7" s="23">
        <f t="shared" si="1"/>
        <v>0.74004400078507182</v>
      </c>
      <c r="AI7" s="25">
        <f t="shared" si="2"/>
        <v>0.22963664801545636</v>
      </c>
      <c r="AJ7" s="41">
        <f t="shared" si="3"/>
        <v>4.3547056127238548</v>
      </c>
      <c r="AK7" t="s">
        <v>2475</v>
      </c>
    </row>
    <row r="8" spans="1:38" x14ac:dyDescent="0.25">
      <c r="A8" s="3" t="s">
        <v>61</v>
      </c>
      <c r="B8" s="4" t="s">
        <v>352</v>
      </c>
      <c r="C8" s="3" t="s">
        <v>63</v>
      </c>
      <c r="D8" s="3" t="s">
        <v>1103</v>
      </c>
      <c r="E8" s="10">
        <v>2515.0500000000002</v>
      </c>
      <c r="F8" s="3" t="s">
        <v>131</v>
      </c>
      <c r="G8" s="3" t="s">
        <v>65</v>
      </c>
      <c r="H8" s="5" t="s">
        <v>46</v>
      </c>
      <c r="I8" s="3" t="s">
        <v>61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31</v>
      </c>
      <c r="O8" s="5" t="s">
        <v>46</v>
      </c>
      <c r="P8" s="3" t="s">
        <v>46</v>
      </c>
      <c r="Q8" s="3" t="s">
        <v>46</v>
      </c>
      <c r="R8" s="3" t="s">
        <v>46</v>
      </c>
      <c r="S8" s="3" t="s">
        <v>46</v>
      </c>
      <c r="T8" s="3" t="s">
        <v>47</v>
      </c>
      <c r="U8" s="3" t="s">
        <v>31</v>
      </c>
      <c r="V8" s="5" t="s">
        <v>821</v>
      </c>
      <c r="W8" s="3" t="s">
        <v>39</v>
      </c>
      <c r="X8" s="11">
        <v>2572.3000000000002</v>
      </c>
      <c r="Y8" s="10">
        <v>4.68</v>
      </c>
      <c r="AA8" s="14">
        <f t="shared" si="0"/>
        <v>57.25</v>
      </c>
      <c r="AF8" s="23">
        <f t="shared" si="1"/>
        <v>0.3808043434739809</v>
      </c>
      <c r="AI8" s="25">
        <f t="shared" si="2"/>
        <v>0.35167421802638654</v>
      </c>
      <c r="AJ8" s="41">
        <f t="shared" si="3"/>
        <v>2.843540836209292</v>
      </c>
      <c r="AK8" t="s">
        <v>2474</v>
      </c>
    </row>
    <row r="9" spans="1:38" x14ac:dyDescent="0.25">
      <c r="A9" s="3" t="s">
        <v>46</v>
      </c>
      <c r="B9" s="4" t="s">
        <v>185</v>
      </c>
      <c r="C9" s="3" t="s">
        <v>42</v>
      </c>
      <c r="D9" s="3" t="s">
        <v>186</v>
      </c>
      <c r="E9" s="10">
        <v>2638.45</v>
      </c>
      <c r="F9" s="3" t="s">
        <v>61</v>
      </c>
      <c r="G9" s="3" t="s">
        <v>45</v>
      </c>
      <c r="H9" s="5" t="s">
        <v>46</v>
      </c>
      <c r="I9" s="3" t="s">
        <v>61</v>
      </c>
      <c r="J9" s="3" t="s">
        <v>40</v>
      </c>
      <c r="K9" s="3" t="s">
        <v>46</v>
      </c>
      <c r="L9" s="3" t="s">
        <v>46</v>
      </c>
      <c r="M9" s="3" t="s">
        <v>46</v>
      </c>
      <c r="N9" s="3" t="s">
        <v>500</v>
      </c>
      <c r="O9" s="5" t="s">
        <v>46</v>
      </c>
      <c r="P9" s="3" t="s">
        <v>46</v>
      </c>
      <c r="Q9" s="3" t="s">
        <v>46</v>
      </c>
      <c r="R9" s="3" t="s">
        <v>79</v>
      </c>
      <c r="S9" s="3" t="s">
        <v>46</v>
      </c>
      <c r="T9" s="3" t="s">
        <v>46</v>
      </c>
      <c r="U9" s="3" t="s">
        <v>31</v>
      </c>
      <c r="V9" s="5" t="s">
        <v>298</v>
      </c>
      <c r="W9" s="3" t="s">
        <v>295</v>
      </c>
      <c r="X9" s="11">
        <v>2563.12</v>
      </c>
      <c r="Y9" s="10">
        <v>-6.16</v>
      </c>
      <c r="AA9" s="14">
        <f t="shared" si="0"/>
        <v>-75.329999999999927</v>
      </c>
      <c r="AF9" s="23">
        <f t="shared" si="1"/>
        <v>-0.59738406823898593</v>
      </c>
      <c r="AI9" s="25">
        <f t="shared" si="2"/>
        <v>0.7248745059782935</v>
      </c>
      <c r="AJ9" s="41">
        <f t="shared" si="3"/>
        <v>1.3795491381648139</v>
      </c>
    </row>
    <row r="10" spans="1:38" x14ac:dyDescent="0.25">
      <c r="A10" s="3" t="s">
        <v>76</v>
      </c>
      <c r="B10" s="4" t="s">
        <v>306</v>
      </c>
      <c r="C10" s="3" t="s">
        <v>42</v>
      </c>
      <c r="D10" s="3" t="s">
        <v>307</v>
      </c>
      <c r="E10" s="10">
        <v>2430.7800000000002</v>
      </c>
      <c r="F10" s="3" t="s">
        <v>219</v>
      </c>
      <c r="G10" s="3" t="s">
        <v>42</v>
      </c>
      <c r="H10" s="5" t="s">
        <v>46</v>
      </c>
      <c r="I10" s="3" t="s">
        <v>61</v>
      </c>
      <c r="J10" s="3" t="s">
        <v>46</v>
      </c>
      <c r="K10" s="3" t="s">
        <v>46</v>
      </c>
      <c r="L10" s="3" t="s">
        <v>46</v>
      </c>
      <c r="M10" s="3" t="s">
        <v>46</v>
      </c>
      <c r="N10" s="3" t="s">
        <v>435</v>
      </c>
      <c r="O10" s="5" t="s">
        <v>46</v>
      </c>
      <c r="P10" s="3" t="s">
        <v>46</v>
      </c>
      <c r="Q10" s="3" t="s">
        <v>46</v>
      </c>
      <c r="R10" s="3" t="s">
        <v>79</v>
      </c>
      <c r="S10" s="3" t="s">
        <v>46</v>
      </c>
      <c r="T10" s="3" t="s">
        <v>80</v>
      </c>
      <c r="U10" s="3" t="s">
        <v>31</v>
      </c>
      <c r="V10" s="5" t="s">
        <v>357</v>
      </c>
      <c r="W10" s="3" t="s">
        <v>1027</v>
      </c>
      <c r="X10" s="11">
        <v>2544.7800000000002</v>
      </c>
      <c r="Y10" s="10">
        <v>9.33</v>
      </c>
      <c r="AA10" s="14">
        <f t="shared" si="0"/>
        <v>114</v>
      </c>
      <c r="AF10" s="23">
        <f t="shared" si="1"/>
        <v>0.79951148153938212</v>
      </c>
      <c r="AI10" s="25">
        <f t="shared" si="2"/>
        <v>0.21199694590676676</v>
      </c>
      <c r="AJ10" s="41">
        <f t="shared" si="3"/>
        <v>4.7170490863570542</v>
      </c>
      <c r="AK10" t="s">
        <v>2480</v>
      </c>
    </row>
    <row r="11" spans="1:38" x14ac:dyDescent="0.25">
      <c r="A11" s="3" t="s">
        <v>83</v>
      </c>
      <c r="B11" s="4" t="s">
        <v>314</v>
      </c>
      <c r="C11" s="3" t="s">
        <v>42</v>
      </c>
      <c r="D11" s="3" t="s">
        <v>307</v>
      </c>
      <c r="E11" s="10">
        <v>2512.33</v>
      </c>
      <c r="F11" s="3" t="s">
        <v>138</v>
      </c>
      <c r="G11" s="3" t="s">
        <v>45</v>
      </c>
      <c r="H11" s="5" t="s">
        <v>46</v>
      </c>
      <c r="I11" s="3" t="s">
        <v>46</v>
      </c>
      <c r="J11" s="3" t="s">
        <v>46</v>
      </c>
      <c r="K11" s="3" t="s">
        <v>46</v>
      </c>
      <c r="L11" s="3" t="s">
        <v>47</v>
      </c>
      <c r="M11" s="3" t="s">
        <v>46</v>
      </c>
      <c r="N11" s="3" t="s">
        <v>31</v>
      </c>
      <c r="O11" s="5" t="s">
        <v>46</v>
      </c>
      <c r="P11" s="3" t="s">
        <v>61</v>
      </c>
      <c r="Q11" s="3" t="s">
        <v>46</v>
      </c>
      <c r="R11" s="3" t="s">
        <v>79</v>
      </c>
      <c r="S11" s="3" t="s">
        <v>46</v>
      </c>
      <c r="T11" s="3" t="s">
        <v>46</v>
      </c>
      <c r="U11" s="3" t="s">
        <v>500</v>
      </c>
      <c r="V11" s="5" t="s">
        <v>357</v>
      </c>
      <c r="W11" s="3" t="s">
        <v>295</v>
      </c>
      <c r="X11" s="11">
        <v>2544.7800000000002</v>
      </c>
      <c r="Y11" s="10">
        <v>2.64</v>
      </c>
      <c r="AA11" s="14">
        <f t="shared" si="0"/>
        <v>32.450000000000273</v>
      </c>
      <c r="AF11" s="23">
        <f t="shared" si="1"/>
        <v>0.19782747961456523</v>
      </c>
      <c r="AI11" s="25">
        <f t="shared" si="2"/>
        <v>0.42159002270944534</v>
      </c>
      <c r="AJ11" s="41">
        <f t="shared" si="3"/>
        <v>2.3719726419834837</v>
      </c>
      <c r="AK11" t="s">
        <v>2476</v>
      </c>
    </row>
    <row r="12" spans="1:38" x14ac:dyDescent="0.25">
      <c r="A12" s="3" t="s">
        <v>88</v>
      </c>
      <c r="B12" s="4" t="s">
        <v>1254</v>
      </c>
      <c r="C12" s="3" t="s">
        <v>42</v>
      </c>
      <c r="D12" s="3" t="s">
        <v>90</v>
      </c>
      <c r="E12" s="10">
        <v>2256.75</v>
      </c>
      <c r="F12" s="3" t="s">
        <v>435</v>
      </c>
      <c r="G12" s="3" t="s">
        <v>42</v>
      </c>
      <c r="H12" s="5" t="s">
        <v>46</v>
      </c>
      <c r="I12" s="3" t="s">
        <v>61</v>
      </c>
      <c r="J12" s="3" t="s">
        <v>46</v>
      </c>
      <c r="K12" s="3" t="s">
        <v>46</v>
      </c>
      <c r="L12" s="3" t="s">
        <v>80</v>
      </c>
      <c r="M12" s="3" t="s">
        <v>46</v>
      </c>
      <c r="N12" s="3" t="s">
        <v>31</v>
      </c>
      <c r="O12" s="5" t="s">
        <v>46</v>
      </c>
      <c r="P12" s="3" t="s">
        <v>46</v>
      </c>
      <c r="Q12" s="3" t="s">
        <v>46</v>
      </c>
      <c r="R12" s="3" t="s">
        <v>46</v>
      </c>
      <c r="S12" s="3" t="s">
        <v>46</v>
      </c>
      <c r="T12" s="3" t="s">
        <v>79</v>
      </c>
      <c r="U12" s="3" t="s">
        <v>31</v>
      </c>
      <c r="V12" s="5" t="s">
        <v>357</v>
      </c>
      <c r="W12" s="3" t="s">
        <v>39</v>
      </c>
      <c r="X12" s="11">
        <v>2544.7800000000002</v>
      </c>
      <c r="Y12" s="10">
        <v>23.55</v>
      </c>
      <c r="AA12" s="14">
        <f t="shared" si="0"/>
        <v>288.0300000000002</v>
      </c>
      <c r="AF12" s="23">
        <f t="shared" si="1"/>
        <v>2.0835221112754505</v>
      </c>
      <c r="AI12" s="25">
        <f t="shared" si="2"/>
        <v>1.8601829186698726E-2</v>
      </c>
      <c r="AJ12" s="41">
        <f t="shared" si="3"/>
        <v>53.758154102127328</v>
      </c>
      <c r="AK12" t="s">
        <v>2481</v>
      </c>
    </row>
    <row r="13" spans="1:38" x14ac:dyDescent="0.25">
      <c r="A13" s="3" t="s">
        <v>44</v>
      </c>
      <c r="B13" s="4" t="s">
        <v>192</v>
      </c>
      <c r="C13" s="3" t="s">
        <v>42</v>
      </c>
      <c r="D13" s="3" t="s">
        <v>193</v>
      </c>
      <c r="E13" s="10">
        <v>2365.7399999999998</v>
      </c>
      <c r="F13" s="3" t="s">
        <v>396</v>
      </c>
      <c r="G13" s="3" t="s">
        <v>111</v>
      </c>
      <c r="H13" s="5" t="s">
        <v>46</v>
      </c>
      <c r="I13" s="3" t="s">
        <v>46</v>
      </c>
      <c r="J13" s="3" t="s">
        <v>46</v>
      </c>
      <c r="K13" s="3" t="s">
        <v>46</v>
      </c>
      <c r="L13" s="3" t="s">
        <v>47</v>
      </c>
      <c r="M13" s="3" t="s">
        <v>46</v>
      </c>
      <c r="N13" s="3" t="s">
        <v>374</v>
      </c>
      <c r="O13" s="5" t="s">
        <v>46</v>
      </c>
      <c r="P13" s="3" t="s">
        <v>46</v>
      </c>
      <c r="Q13" s="3" t="s">
        <v>46</v>
      </c>
      <c r="R13" s="3" t="s">
        <v>46</v>
      </c>
      <c r="S13" s="3" t="s">
        <v>46</v>
      </c>
      <c r="T13" s="3" t="s">
        <v>80</v>
      </c>
      <c r="U13" s="3" t="s">
        <v>31</v>
      </c>
      <c r="V13" s="5" t="s">
        <v>176</v>
      </c>
      <c r="W13" s="3" t="s">
        <v>375</v>
      </c>
      <c r="X13" s="11">
        <v>2498.9299999999998</v>
      </c>
      <c r="Y13" s="10">
        <v>10.89</v>
      </c>
      <c r="AA13" s="14">
        <f t="shared" si="0"/>
        <v>133.19000000000005</v>
      </c>
      <c r="AF13" s="23">
        <f t="shared" si="1"/>
        <v>0.94109720804995611</v>
      </c>
      <c r="AI13" s="25">
        <f t="shared" si="2"/>
        <v>0.17332752309210331</v>
      </c>
      <c r="AJ13" s="41">
        <f t="shared" si="3"/>
        <v>5.7694241639201005</v>
      </c>
      <c r="AK13" t="s">
        <v>2482</v>
      </c>
    </row>
    <row r="14" spans="1:38" x14ac:dyDescent="0.25">
      <c r="A14" s="3" t="s">
        <v>98</v>
      </c>
      <c r="B14" s="4" t="s">
        <v>392</v>
      </c>
      <c r="C14" s="3" t="s">
        <v>58</v>
      </c>
      <c r="D14" s="3" t="s">
        <v>307</v>
      </c>
      <c r="E14" s="10">
        <v>2421.81</v>
      </c>
      <c r="F14" s="3" t="s">
        <v>293</v>
      </c>
      <c r="G14" s="3" t="s">
        <v>45</v>
      </c>
      <c r="H14" s="5" t="s">
        <v>46</v>
      </c>
      <c r="I14" s="3" t="s">
        <v>86</v>
      </c>
      <c r="J14" s="3" t="s">
        <v>79</v>
      </c>
      <c r="K14" s="3" t="s">
        <v>46</v>
      </c>
      <c r="L14" s="3" t="s">
        <v>46</v>
      </c>
      <c r="M14" s="3" t="s">
        <v>46</v>
      </c>
      <c r="N14" s="3" t="s">
        <v>31</v>
      </c>
      <c r="O14" s="5" t="s">
        <v>46</v>
      </c>
      <c r="P14" s="3" t="s">
        <v>46</v>
      </c>
      <c r="Q14" s="3" t="s">
        <v>40</v>
      </c>
      <c r="R14" s="3" t="s">
        <v>48</v>
      </c>
      <c r="S14" s="3" t="s">
        <v>46</v>
      </c>
      <c r="T14" s="3" t="s">
        <v>46</v>
      </c>
      <c r="U14" s="3" t="s">
        <v>31</v>
      </c>
      <c r="V14" s="5" t="s">
        <v>51</v>
      </c>
      <c r="W14" s="3" t="s">
        <v>39</v>
      </c>
      <c r="X14" s="11">
        <v>2489.7600000000002</v>
      </c>
      <c r="Y14" s="10">
        <v>5.57</v>
      </c>
      <c r="AA14" s="14">
        <f t="shared" si="0"/>
        <v>67.950000000000273</v>
      </c>
      <c r="AF14" s="23">
        <f t="shared" si="1"/>
        <v>0.45975000651010262</v>
      </c>
      <c r="AI14" s="25">
        <f t="shared" si="2"/>
        <v>0.32284783564473585</v>
      </c>
      <c r="AJ14" s="41">
        <f t="shared" si="3"/>
        <v>3.0974344244959022</v>
      </c>
      <c r="AK14" t="s">
        <v>2477</v>
      </c>
    </row>
    <row r="15" spans="1:38" x14ac:dyDescent="0.25">
      <c r="A15" s="3" t="s">
        <v>104</v>
      </c>
      <c r="B15" s="4" t="s">
        <v>41</v>
      </c>
      <c r="C15" s="3" t="s">
        <v>42</v>
      </c>
      <c r="D15" s="3" t="s">
        <v>43</v>
      </c>
      <c r="E15" s="10">
        <v>2579.44</v>
      </c>
      <c r="F15" s="3" t="s">
        <v>88</v>
      </c>
      <c r="G15" s="3" t="s">
        <v>45</v>
      </c>
      <c r="H15" s="5" t="s">
        <v>46</v>
      </c>
      <c r="I15" s="3" t="s">
        <v>46</v>
      </c>
      <c r="J15" s="3" t="s">
        <v>46</v>
      </c>
      <c r="K15" s="3" t="s">
        <v>46</v>
      </c>
      <c r="L15" s="3" t="s">
        <v>47</v>
      </c>
      <c r="M15" s="3" t="s">
        <v>46</v>
      </c>
      <c r="N15" s="3" t="s">
        <v>31</v>
      </c>
      <c r="O15" s="5" t="s">
        <v>46</v>
      </c>
      <c r="P15" s="3" t="s">
        <v>61</v>
      </c>
      <c r="Q15" s="3" t="s">
        <v>47</v>
      </c>
      <c r="R15" s="3" t="s">
        <v>79</v>
      </c>
      <c r="S15" s="3" t="s">
        <v>46</v>
      </c>
      <c r="T15" s="3" t="s">
        <v>46</v>
      </c>
      <c r="U15" s="3" t="s">
        <v>31</v>
      </c>
      <c r="V15" s="5" t="s">
        <v>1111</v>
      </c>
      <c r="W15" s="3" t="s">
        <v>39</v>
      </c>
      <c r="X15" s="11">
        <v>2453.0700000000002</v>
      </c>
      <c r="Y15" s="10">
        <v>-10.34</v>
      </c>
      <c r="AA15" s="14">
        <f t="shared" si="0"/>
        <v>-126.36999999999989</v>
      </c>
      <c r="AF15" s="23">
        <f t="shared" si="1"/>
        <v>-0.97396225902062605</v>
      </c>
      <c r="AI15" s="25">
        <f t="shared" si="2"/>
        <v>0.83496236062000706</v>
      </c>
      <c r="AJ15" s="41">
        <f t="shared" si="3"/>
        <v>1.1976587774057781</v>
      </c>
      <c r="AK15" t="s">
        <v>2478</v>
      </c>
    </row>
    <row r="16" spans="1:38" x14ac:dyDescent="0.25">
      <c r="A16" s="3" t="s">
        <v>108</v>
      </c>
      <c r="B16" s="4" t="s">
        <v>201</v>
      </c>
      <c r="C16" s="3" t="s">
        <v>42</v>
      </c>
      <c r="D16" s="3" t="s">
        <v>115</v>
      </c>
      <c r="E16" s="10">
        <v>2524.77</v>
      </c>
      <c r="F16" s="3" t="s">
        <v>56</v>
      </c>
      <c r="G16" s="3" t="s">
        <v>65</v>
      </c>
      <c r="H16" s="5" t="s">
        <v>46</v>
      </c>
      <c r="I16" s="3" t="s">
        <v>46</v>
      </c>
      <c r="J16" s="3" t="s">
        <v>46</v>
      </c>
      <c r="K16" s="3" t="s">
        <v>46</v>
      </c>
      <c r="L16" s="3" t="s">
        <v>46</v>
      </c>
      <c r="M16" s="3" t="s">
        <v>47</v>
      </c>
      <c r="N16" s="3" t="s">
        <v>31</v>
      </c>
      <c r="O16" s="5" t="s">
        <v>46</v>
      </c>
      <c r="P16" s="3" t="s">
        <v>46</v>
      </c>
      <c r="Q16" s="3" t="s">
        <v>46</v>
      </c>
      <c r="R16" s="3" t="s">
        <v>48</v>
      </c>
      <c r="S16" s="3" t="s">
        <v>46</v>
      </c>
      <c r="T16" s="3" t="s">
        <v>80</v>
      </c>
      <c r="U16" s="3" t="s">
        <v>31</v>
      </c>
      <c r="V16" s="5" t="s">
        <v>213</v>
      </c>
      <c r="W16" s="3" t="s">
        <v>39</v>
      </c>
      <c r="X16" s="11">
        <v>2443.9</v>
      </c>
      <c r="Y16" s="10">
        <v>-6.61</v>
      </c>
      <c r="AA16" s="14">
        <f t="shared" si="0"/>
        <v>-80.869999999999891</v>
      </c>
      <c r="AF16" s="23">
        <f t="shared" si="1"/>
        <v>-0.63825873863338789</v>
      </c>
      <c r="AI16" s="25">
        <f t="shared" si="2"/>
        <v>0.73834736672653201</v>
      </c>
      <c r="AJ16" s="41">
        <f t="shared" si="3"/>
        <v>1.3543760634422071</v>
      </c>
      <c r="AK16" t="s">
        <v>2479</v>
      </c>
    </row>
    <row r="17" spans="1:36" x14ac:dyDescent="0.25">
      <c r="A17" s="3" t="s">
        <v>113</v>
      </c>
      <c r="B17" s="4" t="s">
        <v>296</v>
      </c>
      <c r="C17" s="3" t="s">
        <v>58</v>
      </c>
      <c r="D17" s="3" t="s">
        <v>100</v>
      </c>
      <c r="E17" s="10">
        <v>2407.58</v>
      </c>
      <c r="F17" s="3" t="s">
        <v>220</v>
      </c>
      <c r="G17" s="3" t="s">
        <v>45</v>
      </c>
      <c r="H17" s="5" t="s">
        <v>46</v>
      </c>
      <c r="I17" s="3" t="s">
        <v>61</v>
      </c>
      <c r="J17" s="3" t="s">
        <v>47</v>
      </c>
      <c r="K17" s="3" t="s">
        <v>46</v>
      </c>
      <c r="L17" s="3" t="s">
        <v>46</v>
      </c>
      <c r="M17" s="3" t="s">
        <v>46</v>
      </c>
      <c r="N17" s="3" t="s">
        <v>539</v>
      </c>
      <c r="O17" s="5" t="s">
        <v>46</v>
      </c>
      <c r="P17" s="3" t="s">
        <v>61</v>
      </c>
      <c r="Q17" s="3" t="s">
        <v>47</v>
      </c>
      <c r="R17" s="3" t="s">
        <v>79</v>
      </c>
      <c r="S17" s="3" t="s">
        <v>46</v>
      </c>
      <c r="T17" s="3" t="s">
        <v>46</v>
      </c>
      <c r="U17" s="3" t="s">
        <v>125</v>
      </c>
      <c r="V17" s="5" t="s">
        <v>797</v>
      </c>
      <c r="W17" s="3" t="s">
        <v>975</v>
      </c>
      <c r="X17" s="11">
        <v>2434.73</v>
      </c>
      <c r="Y17" s="10">
        <v>2.2000000000000002</v>
      </c>
      <c r="AA17" s="14">
        <f t="shared" si="0"/>
        <v>27.150000000000091</v>
      </c>
      <c r="AF17" s="23">
        <f t="shared" si="1"/>
        <v>0.15872355306396255</v>
      </c>
      <c r="AI17" s="25">
        <f t="shared" si="2"/>
        <v>0.43694334037775051</v>
      </c>
      <c r="AJ17" s="41">
        <f t="shared" si="3"/>
        <v>2.2886262533157509</v>
      </c>
    </row>
    <row r="18" spans="1:36" x14ac:dyDescent="0.25">
      <c r="A18" s="3" t="s">
        <v>119</v>
      </c>
      <c r="B18" s="4" t="s">
        <v>383</v>
      </c>
      <c r="C18" s="3" t="s">
        <v>58</v>
      </c>
      <c r="D18" s="3" t="s">
        <v>365</v>
      </c>
      <c r="E18" s="10">
        <v>2545.46</v>
      </c>
      <c r="F18" s="3" t="s">
        <v>108</v>
      </c>
      <c r="G18" s="3" t="s">
        <v>45</v>
      </c>
      <c r="H18" s="5" t="s">
        <v>46</v>
      </c>
      <c r="I18" s="3" t="s">
        <v>61</v>
      </c>
      <c r="J18" s="3" t="s">
        <v>40</v>
      </c>
      <c r="K18" s="3" t="s">
        <v>49</v>
      </c>
      <c r="L18" s="3" t="s">
        <v>46</v>
      </c>
      <c r="M18" s="3" t="s">
        <v>46</v>
      </c>
      <c r="N18" s="3" t="s">
        <v>31</v>
      </c>
      <c r="O18" s="5" t="s">
        <v>46</v>
      </c>
      <c r="P18" s="3" t="s">
        <v>61</v>
      </c>
      <c r="Q18" s="3" t="s">
        <v>46</v>
      </c>
      <c r="R18" s="3" t="s">
        <v>46</v>
      </c>
      <c r="S18" s="3" t="s">
        <v>46</v>
      </c>
      <c r="T18" s="3" t="s">
        <v>47</v>
      </c>
      <c r="U18" s="3" t="s">
        <v>31</v>
      </c>
      <c r="V18" s="5" t="s">
        <v>797</v>
      </c>
      <c r="W18" s="3" t="s">
        <v>39</v>
      </c>
      <c r="X18" s="11">
        <v>2434.73</v>
      </c>
      <c r="Y18" s="10">
        <v>-9.06</v>
      </c>
      <c r="AA18" s="14">
        <f t="shared" si="0"/>
        <v>-110.73000000000002</v>
      </c>
      <c r="AF18" s="23">
        <f t="shared" si="1"/>
        <v>-0.858568785199607</v>
      </c>
      <c r="AI18" s="25">
        <f t="shared" si="2"/>
        <v>0.80471076710377698</v>
      </c>
      <c r="AJ18" s="41">
        <f t="shared" si="3"/>
        <v>1.2426825151092307</v>
      </c>
    </row>
    <row r="19" spans="1:36" x14ac:dyDescent="0.25">
      <c r="A19" s="3" t="s">
        <v>56</v>
      </c>
      <c r="B19" s="4" t="s">
        <v>95</v>
      </c>
      <c r="C19" s="3" t="s">
        <v>42</v>
      </c>
      <c r="D19" s="3" t="s">
        <v>55</v>
      </c>
      <c r="E19" s="10">
        <v>2400.7800000000002</v>
      </c>
      <c r="F19" s="3" t="s">
        <v>81</v>
      </c>
      <c r="G19" s="3" t="s">
        <v>65</v>
      </c>
      <c r="H19" s="5" t="s">
        <v>46</v>
      </c>
      <c r="I19" s="3" t="s">
        <v>86</v>
      </c>
      <c r="J19" s="3" t="s">
        <v>49</v>
      </c>
      <c r="K19" s="3" t="s">
        <v>46</v>
      </c>
      <c r="L19" s="3" t="s">
        <v>46</v>
      </c>
      <c r="M19" s="3" t="s">
        <v>61</v>
      </c>
      <c r="N19" s="3" t="s">
        <v>31</v>
      </c>
      <c r="O19" s="5" t="s">
        <v>46</v>
      </c>
      <c r="P19" s="3" t="s">
        <v>46</v>
      </c>
      <c r="Q19" s="3" t="s">
        <v>40</v>
      </c>
      <c r="R19" s="3" t="s">
        <v>46</v>
      </c>
      <c r="S19" s="3" t="s">
        <v>46</v>
      </c>
      <c r="T19" s="3" t="s">
        <v>80</v>
      </c>
      <c r="U19" s="3" t="s">
        <v>31</v>
      </c>
      <c r="V19" s="5" t="s">
        <v>378</v>
      </c>
      <c r="W19" s="3" t="s">
        <v>39</v>
      </c>
      <c r="X19" s="11">
        <v>2416.38</v>
      </c>
      <c r="Y19" s="10">
        <v>1.28</v>
      </c>
      <c r="AA19" s="14">
        <f t="shared" si="0"/>
        <v>15.599999999999909</v>
      </c>
      <c r="AF19" s="23">
        <f t="shared" si="1"/>
        <v>7.3506505581046933E-2</v>
      </c>
      <c r="AI19" s="25">
        <f t="shared" si="2"/>
        <v>0.4707015336883883</v>
      </c>
      <c r="AJ19" s="41">
        <f t="shared" si="3"/>
        <v>2.124488510084217</v>
      </c>
    </row>
    <row r="20" spans="1:36" x14ac:dyDescent="0.25">
      <c r="A20" s="3" t="s">
        <v>128</v>
      </c>
      <c r="B20" s="4" t="s">
        <v>771</v>
      </c>
      <c r="C20" s="3" t="s">
        <v>63</v>
      </c>
      <c r="D20" s="3" t="s">
        <v>380</v>
      </c>
      <c r="E20" s="10">
        <v>2179.35</v>
      </c>
      <c r="F20" s="3" t="s">
        <v>1024</v>
      </c>
      <c r="G20" s="3" t="s">
        <v>42</v>
      </c>
      <c r="H20" s="5" t="s">
        <v>46</v>
      </c>
      <c r="I20" s="3" t="s">
        <v>46</v>
      </c>
      <c r="J20" s="3" t="s">
        <v>40</v>
      </c>
      <c r="K20" s="3" t="s">
        <v>46</v>
      </c>
      <c r="L20" s="3" t="s">
        <v>80</v>
      </c>
      <c r="M20" s="3" t="s">
        <v>46</v>
      </c>
      <c r="N20" s="3" t="s">
        <v>31</v>
      </c>
      <c r="O20" s="5" t="s">
        <v>46</v>
      </c>
      <c r="P20" s="3" t="s">
        <v>46</v>
      </c>
      <c r="Q20" s="3" t="s">
        <v>46</v>
      </c>
      <c r="R20" s="3" t="s">
        <v>79</v>
      </c>
      <c r="S20" s="3" t="s">
        <v>46</v>
      </c>
      <c r="T20" s="3" t="s">
        <v>80</v>
      </c>
      <c r="U20" s="3" t="s">
        <v>31</v>
      </c>
      <c r="V20" s="5" t="s">
        <v>1257</v>
      </c>
      <c r="W20" s="3" t="s">
        <v>39</v>
      </c>
      <c r="X20" s="11">
        <v>2398.04</v>
      </c>
      <c r="Y20" s="10">
        <v>17.88</v>
      </c>
      <c r="AA20" s="14">
        <f t="shared" si="0"/>
        <v>218.69000000000005</v>
      </c>
      <c r="AF20" s="23">
        <f t="shared" si="1"/>
        <v>1.5719247024039966</v>
      </c>
      <c r="AI20" s="25">
        <f t="shared" si="2"/>
        <v>5.7984007454734865E-2</v>
      </c>
      <c r="AJ20" s="41">
        <f t="shared" si="3"/>
        <v>17.246134648086347</v>
      </c>
    </row>
    <row r="21" spans="1:36" x14ac:dyDescent="0.25">
      <c r="A21" s="3" t="s">
        <v>382</v>
      </c>
      <c r="B21" s="4" t="s">
        <v>1480</v>
      </c>
      <c r="C21" s="3" t="s">
        <v>63</v>
      </c>
      <c r="D21" s="3" t="s">
        <v>90</v>
      </c>
      <c r="E21" s="10">
        <v>2432.8000000000002</v>
      </c>
      <c r="F21" s="3" t="s">
        <v>96</v>
      </c>
      <c r="G21" s="3" t="s">
        <v>42</v>
      </c>
      <c r="H21" s="5" t="s">
        <v>46</v>
      </c>
      <c r="I21" s="3" t="s">
        <v>61</v>
      </c>
      <c r="J21" s="3" t="s">
        <v>46</v>
      </c>
      <c r="K21" s="3" t="s">
        <v>49</v>
      </c>
      <c r="L21" s="3" t="s">
        <v>47</v>
      </c>
      <c r="M21" s="3" t="s">
        <v>46</v>
      </c>
      <c r="N21" s="3" t="s">
        <v>31</v>
      </c>
      <c r="O21" s="5" t="s">
        <v>46</v>
      </c>
      <c r="P21" s="3" t="s">
        <v>61</v>
      </c>
      <c r="Q21" s="3" t="s">
        <v>46</v>
      </c>
      <c r="R21" s="3" t="s">
        <v>79</v>
      </c>
      <c r="S21" s="3" t="s">
        <v>46</v>
      </c>
      <c r="T21" s="3" t="s">
        <v>47</v>
      </c>
      <c r="U21" s="3" t="s">
        <v>31</v>
      </c>
      <c r="V21" s="5" t="s">
        <v>321</v>
      </c>
      <c r="W21" s="3" t="s">
        <v>39</v>
      </c>
      <c r="X21" s="11">
        <v>2388.87</v>
      </c>
      <c r="Y21" s="10">
        <v>-3.6</v>
      </c>
      <c r="AA21" s="14">
        <f t="shared" si="0"/>
        <v>-43.930000000000291</v>
      </c>
      <c r="AF21" s="23">
        <f t="shared" si="1"/>
        <v>-0.36571174867504858</v>
      </c>
      <c r="AI21" s="25">
        <f t="shared" si="2"/>
        <v>0.64270991080488526</v>
      </c>
      <c r="AJ21" s="41">
        <f t="shared" si="3"/>
        <v>1.5559119023816972</v>
      </c>
    </row>
    <row r="22" spans="1:36" x14ac:dyDescent="0.25">
      <c r="A22" s="3" t="s">
        <v>382</v>
      </c>
      <c r="B22" s="4" t="s">
        <v>425</v>
      </c>
      <c r="C22" s="3" t="s">
        <v>42</v>
      </c>
      <c r="D22" s="3" t="s">
        <v>426</v>
      </c>
      <c r="E22" s="10">
        <v>2345.9499999999998</v>
      </c>
      <c r="F22" s="3" t="s">
        <v>294</v>
      </c>
      <c r="G22" s="3" t="s">
        <v>65</v>
      </c>
      <c r="H22" s="5" t="s">
        <v>46</v>
      </c>
      <c r="I22" s="3" t="s">
        <v>61</v>
      </c>
      <c r="J22" s="3" t="s">
        <v>46</v>
      </c>
      <c r="K22" s="3" t="s">
        <v>46</v>
      </c>
      <c r="L22" s="3" t="s">
        <v>47</v>
      </c>
      <c r="M22" s="3" t="s">
        <v>61</v>
      </c>
      <c r="N22" s="3" t="s">
        <v>31</v>
      </c>
      <c r="O22" s="5" t="s">
        <v>46</v>
      </c>
      <c r="P22" s="3" t="s">
        <v>46</v>
      </c>
      <c r="Q22" s="3" t="s">
        <v>49</v>
      </c>
      <c r="R22" s="3" t="s">
        <v>79</v>
      </c>
      <c r="S22" s="3" t="s">
        <v>46</v>
      </c>
      <c r="T22" s="3" t="s">
        <v>47</v>
      </c>
      <c r="U22" s="3" t="s">
        <v>31</v>
      </c>
      <c r="V22" s="5" t="s">
        <v>321</v>
      </c>
      <c r="W22" s="3" t="s">
        <v>39</v>
      </c>
      <c r="X22" s="11">
        <v>2388.87</v>
      </c>
      <c r="Y22" s="10">
        <v>3.51</v>
      </c>
      <c r="AA22" s="14">
        <f t="shared" si="0"/>
        <v>42.920000000000073</v>
      </c>
      <c r="AF22" s="23">
        <f t="shared" si="1"/>
        <v>0.27507617980037435</v>
      </c>
      <c r="AI22" s="25">
        <f t="shared" si="2"/>
        <v>0.39162885583427565</v>
      </c>
      <c r="AJ22" s="41">
        <f t="shared" si="3"/>
        <v>2.5534379939132137</v>
      </c>
    </row>
    <row r="23" spans="1:36" x14ac:dyDescent="0.25">
      <c r="A23" s="3" t="s">
        <v>138</v>
      </c>
      <c r="B23" s="4" t="s">
        <v>99</v>
      </c>
      <c r="C23" s="3" t="s">
        <v>58</v>
      </c>
      <c r="D23" s="3" t="s">
        <v>100</v>
      </c>
      <c r="E23" s="10">
        <v>2262.2600000000002</v>
      </c>
      <c r="F23" s="3" t="s">
        <v>301</v>
      </c>
      <c r="G23" s="3" t="s">
        <v>42</v>
      </c>
      <c r="H23" s="5" t="s">
        <v>46</v>
      </c>
      <c r="I23" s="3" t="s">
        <v>61</v>
      </c>
      <c r="J23" s="3" t="s">
        <v>46</v>
      </c>
      <c r="K23" s="3" t="s">
        <v>46</v>
      </c>
      <c r="L23" s="3" t="s">
        <v>47</v>
      </c>
      <c r="M23" s="3" t="s">
        <v>46</v>
      </c>
      <c r="N23" s="3" t="s">
        <v>31</v>
      </c>
      <c r="O23" s="5" t="s">
        <v>46</v>
      </c>
      <c r="P23" s="3" t="s">
        <v>46</v>
      </c>
      <c r="Q23" s="3" t="s">
        <v>40</v>
      </c>
      <c r="R23" s="3" t="s">
        <v>79</v>
      </c>
      <c r="S23" s="3" t="s">
        <v>46</v>
      </c>
      <c r="T23" s="3" t="s">
        <v>80</v>
      </c>
      <c r="U23" s="3" t="s">
        <v>125</v>
      </c>
      <c r="V23" s="5" t="s">
        <v>87</v>
      </c>
      <c r="W23" s="3" t="s">
        <v>127</v>
      </c>
      <c r="X23" s="11">
        <v>2379.6999999999998</v>
      </c>
      <c r="Y23" s="10">
        <v>9.6</v>
      </c>
      <c r="AA23" s="14">
        <f t="shared" si="0"/>
        <v>117.4399999999996</v>
      </c>
      <c r="AF23" s="23">
        <f t="shared" si="1"/>
        <v>0.82489214330052418</v>
      </c>
      <c r="AI23" s="25">
        <f t="shared" si="2"/>
        <v>0.20471641361896198</v>
      </c>
      <c r="AJ23" s="41">
        <f t="shared" si="3"/>
        <v>4.8848061683089901</v>
      </c>
    </row>
    <row r="24" spans="1:36" x14ac:dyDescent="0.25">
      <c r="A24" s="3" t="s">
        <v>143</v>
      </c>
      <c r="B24" s="4" t="s">
        <v>1116</v>
      </c>
      <c r="C24" s="3" t="s">
        <v>42</v>
      </c>
      <c r="D24" s="3" t="s">
        <v>1103</v>
      </c>
      <c r="E24" s="10">
        <v>2375.71</v>
      </c>
      <c r="F24" s="3" t="s">
        <v>210</v>
      </c>
      <c r="G24" s="3" t="s">
        <v>65</v>
      </c>
      <c r="H24" s="5" t="s">
        <v>46</v>
      </c>
      <c r="I24" s="3" t="s">
        <v>61</v>
      </c>
      <c r="J24" s="3" t="s">
        <v>47</v>
      </c>
      <c r="K24" s="3" t="s">
        <v>46</v>
      </c>
      <c r="L24" s="3" t="s">
        <v>46</v>
      </c>
      <c r="M24" s="3" t="s">
        <v>46</v>
      </c>
      <c r="N24" s="3" t="s">
        <v>31</v>
      </c>
      <c r="O24" s="5" t="s">
        <v>46</v>
      </c>
      <c r="P24" s="3" t="s">
        <v>46</v>
      </c>
      <c r="Q24" s="3" t="s">
        <v>40</v>
      </c>
      <c r="R24" s="3" t="s">
        <v>79</v>
      </c>
      <c r="S24" s="3" t="s">
        <v>46</v>
      </c>
      <c r="T24" s="3" t="s">
        <v>80</v>
      </c>
      <c r="U24" s="3" t="s">
        <v>31</v>
      </c>
      <c r="V24" s="5" t="s">
        <v>87</v>
      </c>
      <c r="W24" s="3" t="s">
        <v>39</v>
      </c>
      <c r="X24" s="11">
        <v>2379.6999999999998</v>
      </c>
      <c r="Y24" s="10">
        <v>0.33</v>
      </c>
      <c r="AA24" s="14">
        <f t="shared" si="0"/>
        <v>3.9899999999997817</v>
      </c>
      <c r="AF24" s="23">
        <f t="shared" si="1"/>
        <v>-1.2153227862818481E-2</v>
      </c>
      <c r="AI24" s="25">
        <f t="shared" si="2"/>
        <v>0.50484831708736599</v>
      </c>
      <c r="AJ24" s="41">
        <f t="shared" si="3"/>
        <v>1.9807929751441482</v>
      </c>
    </row>
    <row r="25" spans="1:36" x14ac:dyDescent="0.25">
      <c r="A25" s="3" t="s">
        <v>146</v>
      </c>
      <c r="B25" s="4" t="s">
        <v>917</v>
      </c>
      <c r="C25" s="3" t="s">
        <v>58</v>
      </c>
      <c r="D25" s="3" t="s">
        <v>775</v>
      </c>
      <c r="E25" s="10">
        <v>2274.52</v>
      </c>
      <c r="F25" s="3" t="s">
        <v>223</v>
      </c>
      <c r="G25" s="3" t="s">
        <v>111</v>
      </c>
      <c r="H25" s="5" t="s">
        <v>46</v>
      </c>
      <c r="I25" s="3" t="s">
        <v>46</v>
      </c>
      <c r="J25" s="3" t="s">
        <v>46</v>
      </c>
      <c r="K25" s="3" t="s">
        <v>46</v>
      </c>
      <c r="L25" s="3" t="s">
        <v>46</v>
      </c>
      <c r="M25" s="3" t="s">
        <v>61</v>
      </c>
      <c r="N25" s="3" t="s">
        <v>121</v>
      </c>
      <c r="O25" s="5" t="s">
        <v>47</v>
      </c>
      <c r="P25" s="3" t="s">
        <v>61</v>
      </c>
      <c r="Q25" s="3" t="s">
        <v>46</v>
      </c>
      <c r="R25" s="3" t="s">
        <v>46</v>
      </c>
      <c r="S25" s="3" t="s">
        <v>80</v>
      </c>
      <c r="T25" s="3" t="s">
        <v>80</v>
      </c>
      <c r="U25" s="3" t="s">
        <v>31</v>
      </c>
      <c r="V25" s="5" t="s">
        <v>220</v>
      </c>
      <c r="W25" s="3" t="s">
        <v>429</v>
      </c>
      <c r="X25" s="11">
        <v>2370.52</v>
      </c>
      <c r="Y25" s="10">
        <v>7.85</v>
      </c>
      <c r="AA25" s="14">
        <f t="shared" si="0"/>
        <v>96</v>
      </c>
      <c r="AF25" s="23">
        <f t="shared" si="1"/>
        <v>0.66670569325432094</v>
      </c>
      <c r="AI25" s="25">
        <f t="shared" si="2"/>
        <v>0.25248007074351708</v>
      </c>
      <c r="AJ25" s="41">
        <f t="shared" si="3"/>
        <v>3.9607086494199146</v>
      </c>
    </row>
    <row r="26" spans="1:36" x14ac:dyDescent="0.25">
      <c r="A26" s="3" t="s">
        <v>149</v>
      </c>
      <c r="B26" s="4" t="s">
        <v>1107</v>
      </c>
      <c r="C26" s="3" t="s">
        <v>58</v>
      </c>
      <c r="D26" s="3" t="s">
        <v>1103</v>
      </c>
      <c r="E26" s="10">
        <v>2463.6999999999998</v>
      </c>
      <c r="F26" s="3" t="s">
        <v>134</v>
      </c>
      <c r="G26" s="3" t="s">
        <v>45</v>
      </c>
      <c r="H26" s="5" t="s">
        <v>46</v>
      </c>
      <c r="I26" s="3" t="s">
        <v>46</v>
      </c>
      <c r="J26" s="3" t="s">
        <v>40</v>
      </c>
      <c r="K26" s="3" t="s">
        <v>46</v>
      </c>
      <c r="L26" s="3" t="s">
        <v>47</v>
      </c>
      <c r="M26" s="3" t="s">
        <v>46</v>
      </c>
      <c r="N26" s="3" t="s">
        <v>31</v>
      </c>
      <c r="O26" s="5" t="s">
        <v>46</v>
      </c>
      <c r="P26" s="3" t="s">
        <v>46</v>
      </c>
      <c r="Q26" s="3" t="s">
        <v>46</v>
      </c>
      <c r="R26" s="3" t="s">
        <v>79</v>
      </c>
      <c r="S26" s="3" t="s">
        <v>79</v>
      </c>
      <c r="T26" s="3" t="s">
        <v>47</v>
      </c>
      <c r="U26" s="3" t="s">
        <v>31</v>
      </c>
      <c r="V26" s="5" t="s">
        <v>220</v>
      </c>
      <c r="W26" s="3" t="s">
        <v>39</v>
      </c>
      <c r="X26" s="11">
        <v>2370.52</v>
      </c>
      <c r="Y26" s="10">
        <v>-7.62</v>
      </c>
      <c r="AA26" s="14">
        <f t="shared" si="0"/>
        <v>-93.179999999999836</v>
      </c>
      <c r="AF26" s="23">
        <f t="shared" si="1"/>
        <v>-0.72908314162167098</v>
      </c>
      <c r="AI26" s="25">
        <f t="shared" si="2"/>
        <v>0.76702459689036062</v>
      </c>
      <c r="AJ26" s="41">
        <f t="shared" si="3"/>
        <v>1.3037391552424247</v>
      </c>
    </row>
    <row r="27" spans="1:36" x14ac:dyDescent="0.25">
      <c r="A27" s="3" t="s">
        <v>154</v>
      </c>
      <c r="B27" s="4" t="s">
        <v>839</v>
      </c>
      <c r="C27" s="3" t="s">
        <v>42</v>
      </c>
      <c r="D27" s="3" t="s">
        <v>186</v>
      </c>
      <c r="E27" s="10">
        <v>2192.31</v>
      </c>
      <c r="F27" s="3" t="s">
        <v>676</v>
      </c>
      <c r="G27" s="3" t="s">
        <v>42</v>
      </c>
      <c r="H27" s="5" t="s">
        <v>46</v>
      </c>
      <c r="I27" s="3" t="s">
        <v>86</v>
      </c>
      <c r="J27" s="3" t="s">
        <v>40</v>
      </c>
      <c r="K27" s="3" t="s">
        <v>46</v>
      </c>
      <c r="L27" s="3" t="s">
        <v>46</v>
      </c>
      <c r="M27" s="3" t="s">
        <v>46</v>
      </c>
      <c r="N27" s="3" t="s">
        <v>763</v>
      </c>
      <c r="O27" s="5" t="s">
        <v>46</v>
      </c>
      <c r="P27" s="3" t="s">
        <v>46</v>
      </c>
      <c r="Q27" s="3" t="s">
        <v>46</v>
      </c>
      <c r="R27" s="3" t="s">
        <v>79</v>
      </c>
      <c r="S27" s="3" t="s">
        <v>47</v>
      </c>
      <c r="T27" s="3" t="s">
        <v>80</v>
      </c>
      <c r="U27" s="3" t="s">
        <v>31</v>
      </c>
      <c r="V27" s="5" t="s">
        <v>93</v>
      </c>
      <c r="W27" s="3" t="s">
        <v>633</v>
      </c>
      <c r="X27" s="11">
        <v>2361.35</v>
      </c>
      <c r="Y27" s="10">
        <v>13.82</v>
      </c>
      <c r="AA27" s="14">
        <f t="shared" si="0"/>
        <v>169.03999999999996</v>
      </c>
      <c r="AF27" s="23">
        <f t="shared" si="1"/>
        <v>1.2056020697177021</v>
      </c>
      <c r="AI27" s="25">
        <f t="shared" si="2"/>
        <v>0.11398548039114753</v>
      </c>
      <c r="AJ27" s="41">
        <f t="shared" si="3"/>
        <v>8.773047203630183</v>
      </c>
    </row>
    <row r="28" spans="1:36" x14ac:dyDescent="0.25">
      <c r="A28" s="3" t="s">
        <v>157</v>
      </c>
      <c r="B28" s="4" t="s">
        <v>1261</v>
      </c>
      <c r="C28" s="3" t="s">
        <v>42</v>
      </c>
      <c r="D28" s="3" t="s">
        <v>1260</v>
      </c>
      <c r="E28" s="10">
        <v>2375.12</v>
      </c>
      <c r="F28" s="3" t="s">
        <v>188</v>
      </c>
      <c r="G28" s="3" t="s">
        <v>65</v>
      </c>
      <c r="H28" s="5" t="s">
        <v>46</v>
      </c>
      <c r="I28" s="3" t="s">
        <v>46</v>
      </c>
      <c r="J28" s="3" t="s">
        <v>40</v>
      </c>
      <c r="K28" s="3" t="s">
        <v>46</v>
      </c>
      <c r="L28" s="3" t="s">
        <v>46</v>
      </c>
      <c r="M28" s="3" t="s">
        <v>46</v>
      </c>
      <c r="N28" s="3" t="s">
        <v>31</v>
      </c>
      <c r="O28" s="5" t="s">
        <v>46</v>
      </c>
      <c r="P28" s="3" t="s">
        <v>46</v>
      </c>
      <c r="Q28" s="3" t="s">
        <v>40</v>
      </c>
      <c r="R28" s="3" t="s">
        <v>79</v>
      </c>
      <c r="S28" s="3" t="s">
        <v>203</v>
      </c>
      <c r="T28" s="3" t="s">
        <v>80</v>
      </c>
      <c r="U28" s="3" t="s">
        <v>31</v>
      </c>
      <c r="V28" s="5" t="s">
        <v>97</v>
      </c>
      <c r="W28" s="3" t="s">
        <v>39</v>
      </c>
      <c r="X28" s="11">
        <v>2352.1799999999998</v>
      </c>
      <c r="Y28" s="10">
        <v>-1.88</v>
      </c>
      <c r="AA28" s="14">
        <f t="shared" si="0"/>
        <v>-22.940000000000055</v>
      </c>
      <c r="AF28" s="23">
        <f t="shared" si="1"/>
        <v>-0.21084544333596714</v>
      </c>
      <c r="AI28" s="25">
        <f t="shared" si="2"/>
        <v>0.58349606155151745</v>
      </c>
      <c r="AJ28" s="41">
        <f t="shared" si="3"/>
        <v>1.7138076259520887</v>
      </c>
    </row>
    <row r="29" spans="1:36" x14ac:dyDescent="0.25">
      <c r="A29" s="3" t="s">
        <v>256</v>
      </c>
      <c r="B29" s="4" t="s">
        <v>390</v>
      </c>
      <c r="C29" s="3" t="s">
        <v>42</v>
      </c>
      <c r="D29" s="3" t="s">
        <v>307</v>
      </c>
      <c r="E29" s="10">
        <v>2513.77</v>
      </c>
      <c r="F29" s="3" t="s">
        <v>64</v>
      </c>
      <c r="G29" s="3" t="s">
        <v>45</v>
      </c>
      <c r="H29" s="5" t="s">
        <v>46</v>
      </c>
      <c r="I29" s="3" t="s">
        <v>86</v>
      </c>
      <c r="J29" s="3" t="s">
        <v>40</v>
      </c>
      <c r="K29" s="3" t="s">
        <v>46</v>
      </c>
      <c r="L29" s="3" t="s">
        <v>80</v>
      </c>
      <c r="M29" s="3" t="s">
        <v>47</v>
      </c>
      <c r="N29" s="3" t="s">
        <v>31</v>
      </c>
      <c r="O29" s="5" t="s">
        <v>46</v>
      </c>
      <c r="P29" s="3" t="s">
        <v>61</v>
      </c>
      <c r="Q29" s="3" t="s">
        <v>46</v>
      </c>
      <c r="R29" s="3" t="s">
        <v>79</v>
      </c>
      <c r="S29" s="3" t="s">
        <v>46</v>
      </c>
      <c r="T29" s="3" t="s">
        <v>46</v>
      </c>
      <c r="U29" s="3" t="s">
        <v>31</v>
      </c>
      <c r="V29" s="5" t="s">
        <v>1277</v>
      </c>
      <c r="W29" s="3" t="s">
        <v>39</v>
      </c>
      <c r="X29" s="11">
        <v>2343.0100000000002</v>
      </c>
      <c r="Y29" s="10">
        <v>-13.97</v>
      </c>
      <c r="AA29" s="14">
        <f t="shared" si="0"/>
        <v>-170.75999999999976</v>
      </c>
      <c r="AF29" s="23">
        <f t="shared" si="1"/>
        <v>-1.3014760891302843</v>
      </c>
      <c r="AI29" s="25">
        <f t="shared" si="2"/>
        <v>0.90345222809383829</v>
      </c>
      <c r="AJ29" s="41">
        <f t="shared" si="3"/>
        <v>1.1068653869058074</v>
      </c>
    </row>
    <row r="30" spans="1:36" x14ac:dyDescent="0.25">
      <c r="A30" s="3" t="s">
        <v>261</v>
      </c>
      <c r="B30" s="4" t="s">
        <v>796</v>
      </c>
      <c r="C30" s="3" t="s">
        <v>42</v>
      </c>
      <c r="D30" s="3" t="s">
        <v>90</v>
      </c>
      <c r="E30" s="10">
        <v>2487.89</v>
      </c>
      <c r="F30" s="3" t="s">
        <v>143</v>
      </c>
      <c r="G30" s="3" t="s">
        <v>45</v>
      </c>
      <c r="H30" s="5" t="s">
        <v>46</v>
      </c>
      <c r="I30" s="3" t="s">
        <v>61</v>
      </c>
      <c r="J30" s="3" t="s">
        <v>46</v>
      </c>
      <c r="K30" s="3" t="s">
        <v>80</v>
      </c>
      <c r="L30" s="3" t="s">
        <v>47</v>
      </c>
      <c r="M30" s="3" t="s">
        <v>46</v>
      </c>
      <c r="N30" s="3" t="s">
        <v>66</v>
      </c>
      <c r="O30" s="5" t="s">
        <v>46</v>
      </c>
      <c r="P30" s="3" t="s">
        <v>46</v>
      </c>
      <c r="Q30" s="3" t="s">
        <v>46</v>
      </c>
      <c r="R30" s="3" t="s">
        <v>48</v>
      </c>
      <c r="S30" s="3" t="s">
        <v>46</v>
      </c>
      <c r="T30" s="3" t="s">
        <v>80</v>
      </c>
      <c r="U30" s="3" t="s">
        <v>310</v>
      </c>
      <c r="V30" s="5" t="s">
        <v>305</v>
      </c>
      <c r="W30" s="3" t="s">
        <v>312</v>
      </c>
      <c r="X30" s="11">
        <v>2333.84</v>
      </c>
      <c r="Y30" s="10">
        <v>-12.6</v>
      </c>
      <c r="AA30" s="14">
        <f t="shared" si="0"/>
        <v>-154.04999999999973</v>
      </c>
      <c r="AF30" s="23">
        <f t="shared" si="1"/>
        <v>-1.1781880490056522</v>
      </c>
      <c r="AI30" s="25">
        <f t="shared" si="2"/>
        <v>0.88063917702926564</v>
      </c>
      <c r="AJ30" s="41">
        <f t="shared" si="3"/>
        <v>1.1355388518750487</v>
      </c>
    </row>
    <row r="31" spans="1:36" x14ac:dyDescent="0.25">
      <c r="A31" s="3" t="s">
        <v>297</v>
      </c>
      <c r="B31" s="4" t="s">
        <v>389</v>
      </c>
      <c r="C31" s="3" t="s">
        <v>42</v>
      </c>
      <c r="D31" s="3" t="s">
        <v>380</v>
      </c>
      <c r="E31" s="10">
        <v>2437.5</v>
      </c>
      <c r="F31" s="3" t="s">
        <v>281</v>
      </c>
      <c r="G31" s="3" t="s">
        <v>45</v>
      </c>
      <c r="H31" s="5" t="s">
        <v>46</v>
      </c>
      <c r="I31" s="3" t="s">
        <v>46</v>
      </c>
      <c r="J31" s="3" t="s">
        <v>40</v>
      </c>
      <c r="K31" s="3" t="s">
        <v>46</v>
      </c>
      <c r="L31" s="3" t="s">
        <v>80</v>
      </c>
      <c r="M31" s="3" t="s">
        <v>46</v>
      </c>
      <c r="N31" s="3" t="s">
        <v>31</v>
      </c>
      <c r="O31" s="5" t="s">
        <v>46</v>
      </c>
      <c r="P31" s="3" t="s">
        <v>46</v>
      </c>
      <c r="Q31" s="3" t="s">
        <v>47</v>
      </c>
      <c r="R31" s="3" t="s">
        <v>46</v>
      </c>
      <c r="S31" s="3" t="s">
        <v>46</v>
      </c>
      <c r="T31" s="3" t="s">
        <v>80</v>
      </c>
      <c r="U31" s="3" t="s">
        <v>125</v>
      </c>
      <c r="V31" s="5" t="s">
        <v>305</v>
      </c>
      <c r="W31" s="3" t="s">
        <v>127</v>
      </c>
      <c r="X31" s="11">
        <v>2333.84</v>
      </c>
      <c r="Y31" s="10">
        <v>-8.48</v>
      </c>
      <c r="AA31" s="14">
        <f t="shared" si="0"/>
        <v>-103.65999999999985</v>
      </c>
      <c r="AF31" s="23">
        <f t="shared" si="1"/>
        <v>-0.80640562280097339</v>
      </c>
      <c r="AI31" s="25">
        <f t="shared" si="2"/>
        <v>0.78999549705218541</v>
      </c>
      <c r="AJ31" s="41">
        <f t="shared" si="3"/>
        <v>1.2658299999575089</v>
      </c>
    </row>
    <row r="32" spans="1:36" x14ac:dyDescent="0.25">
      <c r="A32" s="3" t="s">
        <v>1481</v>
      </c>
      <c r="B32" s="4" t="s">
        <v>319</v>
      </c>
      <c r="C32" s="3" t="s">
        <v>42</v>
      </c>
      <c r="D32" s="3" t="s">
        <v>1103</v>
      </c>
      <c r="E32" s="10">
        <v>2311.21</v>
      </c>
      <c r="F32" s="3" t="s">
        <v>583</v>
      </c>
      <c r="G32" s="3" t="s">
        <v>45</v>
      </c>
      <c r="H32" s="5" t="s">
        <v>46</v>
      </c>
      <c r="I32" s="3" t="s">
        <v>61</v>
      </c>
      <c r="J32" s="3" t="s">
        <v>40</v>
      </c>
      <c r="K32" s="3" t="s">
        <v>46</v>
      </c>
      <c r="L32" s="3" t="s">
        <v>46</v>
      </c>
      <c r="M32" s="3" t="s">
        <v>46</v>
      </c>
      <c r="N32" s="3" t="s">
        <v>31</v>
      </c>
      <c r="O32" s="5" t="s">
        <v>47</v>
      </c>
      <c r="P32" s="3" t="s">
        <v>61</v>
      </c>
      <c r="Q32" s="3" t="s">
        <v>47</v>
      </c>
      <c r="R32" s="3" t="s">
        <v>79</v>
      </c>
      <c r="S32" s="3" t="s">
        <v>79</v>
      </c>
      <c r="T32" s="3" t="s">
        <v>46</v>
      </c>
      <c r="U32" s="3" t="s">
        <v>31</v>
      </c>
      <c r="V32" s="5" t="s">
        <v>305</v>
      </c>
      <c r="W32" s="3" t="s">
        <v>39</v>
      </c>
      <c r="X32" s="11">
        <v>2333.84</v>
      </c>
      <c r="Y32" s="10">
        <v>1.85</v>
      </c>
      <c r="AA32" s="14">
        <f t="shared" si="0"/>
        <v>22.630000000000109</v>
      </c>
      <c r="AF32" s="23">
        <f t="shared" si="1"/>
        <v>0.12537454400571399</v>
      </c>
      <c r="AI32" s="25">
        <f t="shared" si="2"/>
        <v>0.45011352001100469</v>
      </c>
      <c r="AJ32" s="41">
        <f t="shared" si="3"/>
        <v>2.2216617709584714</v>
      </c>
    </row>
    <row r="33" spans="1:36" x14ac:dyDescent="0.25">
      <c r="A33" s="3" t="s">
        <v>1481</v>
      </c>
      <c r="B33" s="4" t="s">
        <v>2497</v>
      </c>
      <c r="C33" s="3" t="s">
        <v>42</v>
      </c>
      <c r="D33" s="3" t="s">
        <v>59</v>
      </c>
      <c r="E33" s="10">
        <v>2378.4699999999998</v>
      </c>
      <c r="F33" s="3" t="s">
        <v>821</v>
      </c>
      <c r="G33" s="3" t="s">
        <v>65</v>
      </c>
      <c r="H33" s="5" t="s">
        <v>46</v>
      </c>
      <c r="I33" s="3" t="s">
        <v>61</v>
      </c>
      <c r="J33" s="3" t="s">
        <v>49</v>
      </c>
      <c r="K33" s="3" t="s">
        <v>46</v>
      </c>
      <c r="L33" s="3" t="s">
        <v>47</v>
      </c>
      <c r="M33" s="3" t="s">
        <v>46</v>
      </c>
      <c r="N33" s="3" t="s">
        <v>31</v>
      </c>
      <c r="O33" s="5" t="s">
        <v>46</v>
      </c>
      <c r="P33" s="3" t="s">
        <v>46</v>
      </c>
      <c r="Q33" s="3" t="s">
        <v>40</v>
      </c>
      <c r="R33" s="3" t="s">
        <v>79</v>
      </c>
      <c r="S33" s="3" t="s">
        <v>46</v>
      </c>
      <c r="T33" s="3" t="s">
        <v>80</v>
      </c>
      <c r="U33" s="3" t="s">
        <v>31</v>
      </c>
      <c r="V33" s="5" t="s">
        <v>305</v>
      </c>
      <c r="W33" s="3" t="s">
        <v>39</v>
      </c>
      <c r="X33" s="11">
        <v>2333.84</v>
      </c>
      <c r="Y33" s="10">
        <v>-3.64</v>
      </c>
      <c r="AA33" s="14">
        <f t="shared" si="0"/>
        <v>-44.629999999999654</v>
      </c>
      <c r="AF33" s="23">
        <f t="shared" si="1"/>
        <v>-0.37087641821946293</v>
      </c>
      <c r="AI33" s="25">
        <f t="shared" si="2"/>
        <v>0.64463520996001622</v>
      </c>
      <c r="AJ33" s="41">
        <f t="shared" si="3"/>
        <v>1.5512649395338263</v>
      </c>
    </row>
    <row r="34" spans="1:36" x14ac:dyDescent="0.25">
      <c r="A34" s="3" t="s">
        <v>273</v>
      </c>
      <c r="B34" s="4" t="s">
        <v>57</v>
      </c>
      <c r="C34" s="3" t="s">
        <v>42</v>
      </c>
      <c r="D34" s="3" t="s">
        <v>59</v>
      </c>
      <c r="E34" s="10">
        <v>2297.16</v>
      </c>
      <c r="F34" s="3" t="s">
        <v>539</v>
      </c>
      <c r="G34" s="3" t="s">
        <v>45</v>
      </c>
      <c r="H34" s="5" t="s">
        <v>46</v>
      </c>
      <c r="I34" s="3" t="s">
        <v>86</v>
      </c>
      <c r="J34" s="3" t="s">
        <v>40</v>
      </c>
      <c r="K34" s="3" t="s">
        <v>46</v>
      </c>
      <c r="L34" s="3" t="s">
        <v>80</v>
      </c>
      <c r="M34" s="3" t="s">
        <v>46</v>
      </c>
      <c r="N34" s="3" t="s">
        <v>31</v>
      </c>
      <c r="O34" s="5" t="s">
        <v>46</v>
      </c>
      <c r="P34" s="3" t="s">
        <v>46</v>
      </c>
      <c r="Q34" s="3" t="s">
        <v>40</v>
      </c>
      <c r="R34" s="3" t="s">
        <v>46</v>
      </c>
      <c r="S34" s="3" t="s">
        <v>47</v>
      </c>
      <c r="T34" s="3" t="s">
        <v>46</v>
      </c>
      <c r="U34" s="3" t="s">
        <v>92</v>
      </c>
      <c r="V34" s="5" t="s">
        <v>293</v>
      </c>
      <c r="W34" s="3" t="s">
        <v>94</v>
      </c>
      <c r="X34" s="11">
        <v>2315.4899999999998</v>
      </c>
      <c r="Y34" s="10">
        <v>1.5</v>
      </c>
      <c r="AA34" s="14">
        <f t="shared" si="0"/>
        <v>18.329999999999927</v>
      </c>
      <c r="AF34" s="23">
        <f t="shared" si="1"/>
        <v>9.3648716804281343E-2</v>
      </c>
      <c r="AI34" s="25">
        <f t="shared" si="2"/>
        <v>0.46269410460816873</v>
      </c>
      <c r="AJ34" s="41">
        <f t="shared" si="3"/>
        <v>2.1612551144278083</v>
      </c>
    </row>
    <row r="35" spans="1:36" x14ac:dyDescent="0.25">
      <c r="A35" s="3" t="s">
        <v>788</v>
      </c>
      <c r="B35" s="4" t="s">
        <v>820</v>
      </c>
      <c r="C35" s="3" t="s">
        <v>42</v>
      </c>
      <c r="D35" s="3" t="s">
        <v>467</v>
      </c>
      <c r="E35" s="10">
        <v>2266.09</v>
      </c>
      <c r="F35" s="3" t="s">
        <v>80</v>
      </c>
      <c r="G35" s="3" t="s">
        <v>42</v>
      </c>
      <c r="H35" s="5" t="s">
        <v>46</v>
      </c>
      <c r="I35" s="3" t="s">
        <v>61</v>
      </c>
      <c r="J35" s="3" t="s">
        <v>46</v>
      </c>
      <c r="K35" s="3" t="s">
        <v>80</v>
      </c>
      <c r="L35" s="3" t="s">
        <v>46</v>
      </c>
      <c r="M35" s="3" t="s">
        <v>80</v>
      </c>
      <c r="N35" s="3" t="s">
        <v>31</v>
      </c>
      <c r="O35" s="5" t="s">
        <v>46</v>
      </c>
      <c r="P35" s="3" t="s">
        <v>79</v>
      </c>
      <c r="Q35" s="3" t="s">
        <v>46</v>
      </c>
      <c r="R35" s="3" t="s">
        <v>48</v>
      </c>
      <c r="S35" s="3" t="s">
        <v>46</v>
      </c>
      <c r="T35" s="3" t="s">
        <v>47</v>
      </c>
      <c r="U35" s="3" t="s">
        <v>31</v>
      </c>
      <c r="V35" s="5" t="s">
        <v>311</v>
      </c>
      <c r="W35" s="3" t="s">
        <v>39</v>
      </c>
      <c r="X35" s="11">
        <v>2306.3200000000002</v>
      </c>
      <c r="Y35" s="10" t="s">
        <v>42</v>
      </c>
      <c r="AA35" s="14">
        <f t="shared" si="0"/>
        <v>40.230000000000018</v>
      </c>
      <c r="AF35" s="23">
        <f t="shared" si="1"/>
        <v>0.25522909255110648</v>
      </c>
      <c r="AI35" s="25">
        <f t="shared" si="2"/>
        <v>0.3992730811804075</v>
      </c>
      <c r="AJ35" s="41">
        <f t="shared" si="3"/>
        <v>2.5045515140755512</v>
      </c>
    </row>
    <row r="36" spans="1:36" x14ac:dyDescent="0.25">
      <c r="A36" s="3" t="s">
        <v>788</v>
      </c>
      <c r="B36" s="4" t="s">
        <v>199</v>
      </c>
      <c r="C36" s="3" t="s">
        <v>42</v>
      </c>
      <c r="D36" s="3" t="s">
        <v>186</v>
      </c>
      <c r="E36" s="10">
        <v>2474.81</v>
      </c>
      <c r="F36" s="3" t="s">
        <v>256</v>
      </c>
      <c r="G36" s="3" t="s">
        <v>65</v>
      </c>
      <c r="H36" s="5" t="s">
        <v>46</v>
      </c>
      <c r="I36" s="3" t="s">
        <v>61</v>
      </c>
      <c r="J36" s="3" t="s">
        <v>40</v>
      </c>
      <c r="K36" s="3" t="s">
        <v>46</v>
      </c>
      <c r="L36" s="3" t="s">
        <v>47</v>
      </c>
      <c r="M36" s="3" t="s">
        <v>46</v>
      </c>
      <c r="N36" s="3" t="s">
        <v>31</v>
      </c>
      <c r="O36" s="5" t="s">
        <v>46</v>
      </c>
      <c r="P36" s="3" t="s">
        <v>46</v>
      </c>
      <c r="Q36" s="3" t="s">
        <v>40</v>
      </c>
      <c r="R36" s="3" t="s">
        <v>79</v>
      </c>
      <c r="S36" s="3" t="s">
        <v>46</v>
      </c>
      <c r="T36" s="3" t="s">
        <v>80</v>
      </c>
      <c r="U36" s="3" t="s">
        <v>31</v>
      </c>
      <c r="V36" s="5" t="s">
        <v>311</v>
      </c>
      <c r="W36" s="3" t="s">
        <v>39</v>
      </c>
      <c r="X36" s="11">
        <v>2306.3200000000002</v>
      </c>
      <c r="Y36" s="10">
        <v>-13.77</v>
      </c>
      <c r="AA36" s="14">
        <f t="shared" si="0"/>
        <v>-168.48999999999978</v>
      </c>
      <c r="AF36" s="23">
        <f t="shared" si="1"/>
        <v>-1.2847278036076684</v>
      </c>
      <c r="AI36" s="25">
        <f t="shared" si="2"/>
        <v>0.90055629058349318</v>
      </c>
      <c r="AJ36" s="41">
        <f t="shared" si="3"/>
        <v>1.1104247568489858</v>
      </c>
    </row>
    <row r="37" spans="1:36" x14ac:dyDescent="0.25">
      <c r="A37" s="3" t="s">
        <v>279</v>
      </c>
      <c r="B37" s="4" t="s">
        <v>394</v>
      </c>
      <c r="C37" s="3" t="s">
        <v>42</v>
      </c>
      <c r="D37" s="3" t="s">
        <v>495</v>
      </c>
      <c r="E37" s="10">
        <v>2414.2600000000002</v>
      </c>
      <c r="F37" s="3" t="s">
        <v>97</v>
      </c>
      <c r="G37" s="3" t="s">
        <v>111</v>
      </c>
      <c r="H37" s="5" t="s">
        <v>46</v>
      </c>
      <c r="I37" s="3" t="s">
        <v>61</v>
      </c>
      <c r="J37" s="3" t="s">
        <v>47</v>
      </c>
      <c r="K37" s="3" t="s">
        <v>46</v>
      </c>
      <c r="L37" s="3" t="s">
        <v>46</v>
      </c>
      <c r="M37" s="3" t="s">
        <v>47</v>
      </c>
      <c r="N37" s="3" t="s">
        <v>31</v>
      </c>
      <c r="O37" s="5" t="s">
        <v>46</v>
      </c>
      <c r="P37" s="3" t="s">
        <v>61</v>
      </c>
      <c r="Q37" s="3" t="s">
        <v>40</v>
      </c>
      <c r="R37" s="3" t="s">
        <v>46</v>
      </c>
      <c r="S37" s="3" t="s">
        <v>46</v>
      </c>
      <c r="T37" s="3" t="s">
        <v>80</v>
      </c>
      <c r="U37" s="3" t="s">
        <v>31</v>
      </c>
      <c r="V37" s="5" t="s">
        <v>302</v>
      </c>
      <c r="W37" s="3" t="s">
        <v>39</v>
      </c>
      <c r="X37" s="11">
        <v>2297.15</v>
      </c>
      <c r="Y37" s="10">
        <v>-9.57</v>
      </c>
      <c r="AA37" s="14">
        <f t="shared" si="0"/>
        <v>-117.11000000000013</v>
      </c>
      <c r="AF37" s="23">
        <f t="shared" si="1"/>
        <v>-0.90564105904731285</v>
      </c>
      <c r="AI37" s="25">
        <f t="shared" si="2"/>
        <v>0.8174370655091675</v>
      </c>
      <c r="AJ37" s="41">
        <f t="shared" si="3"/>
        <v>1.2233357676007965</v>
      </c>
    </row>
    <row r="38" spans="1:36" x14ac:dyDescent="0.25">
      <c r="A38" s="3" t="s">
        <v>792</v>
      </c>
      <c r="B38" s="4" t="s">
        <v>767</v>
      </c>
      <c r="C38" s="3" t="s">
        <v>63</v>
      </c>
      <c r="D38" s="3" t="s">
        <v>564</v>
      </c>
      <c r="E38" s="10">
        <v>2214.42</v>
      </c>
      <c r="F38" s="3" t="s">
        <v>80</v>
      </c>
      <c r="G38" s="3" t="s">
        <v>42</v>
      </c>
      <c r="H38" s="5" t="s">
        <v>46</v>
      </c>
      <c r="I38" s="3" t="s">
        <v>86</v>
      </c>
      <c r="J38" s="3" t="s">
        <v>46</v>
      </c>
      <c r="K38" s="3" t="s">
        <v>80</v>
      </c>
      <c r="L38" s="3" t="s">
        <v>47</v>
      </c>
      <c r="M38" s="3" t="s">
        <v>80</v>
      </c>
      <c r="N38" s="3" t="s">
        <v>31</v>
      </c>
      <c r="O38" s="5" t="s">
        <v>46</v>
      </c>
      <c r="P38" s="3" t="s">
        <v>46</v>
      </c>
      <c r="Q38" s="3" t="s">
        <v>46</v>
      </c>
      <c r="R38" s="3" t="s">
        <v>46</v>
      </c>
      <c r="S38" s="3" t="s">
        <v>46</v>
      </c>
      <c r="T38" s="3" t="s">
        <v>47</v>
      </c>
      <c r="U38" s="3" t="s">
        <v>31</v>
      </c>
      <c r="V38" s="5" t="s">
        <v>219</v>
      </c>
      <c r="W38" s="3" t="s">
        <v>39</v>
      </c>
      <c r="X38" s="11">
        <v>2278.8000000000002</v>
      </c>
      <c r="Y38" s="10" t="s">
        <v>42</v>
      </c>
      <c r="AA38" s="14">
        <f t="shared" si="0"/>
        <v>64.380000000000109</v>
      </c>
      <c r="AF38" s="23">
        <f t="shared" si="1"/>
        <v>0.43341019183356427</v>
      </c>
      <c r="AI38" s="25">
        <f t="shared" si="2"/>
        <v>0.33235839880417528</v>
      </c>
      <c r="AJ38" s="41">
        <f t="shared" si="3"/>
        <v>3.008800149471166</v>
      </c>
    </row>
    <row r="39" spans="1:36" x14ac:dyDescent="0.25">
      <c r="A39" s="3" t="s">
        <v>792</v>
      </c>
      <c r="B39" s="4" t="s">
        <v>1108</v>
      </c>
      <c r="C39" s="3" t="s">
        <v>63</v>
      </c>
      <c r="D39" s="3" t="s">
        <v>1103</v>
      </c>
      <c r="E39" s="10">
        <v>2080.38</v>
      </c>
      <c r="F39" s="3" t="s">
        <v>225</v>
      </c>
      <c r="G39" s="3" t="s">
        <v>42</v>
      </c>
      <c r="H39" s="5" t="s">
        <v>46</v>
      </c>
      <c r="I39" s="3" t="s">
        <v>46</v>
      </c>
      <c r="J39" s="3" t="s">
        <v>80</v>
      </c>
      <c r="K39" s="3" t="s">
        <v>46</v>
      </c>
      <c r="L39" s="3" t="s">
        <v>80</v>
      </c>
      <c r="M39" s="3" t="s">
        <v>46</v>
      </c>
      <c r="N39" s="3" t="s">
        <v>31</v>
      </c>
      <c r="O39" s="5" t="s">
        <v>46</v>
      </c>
      <c r="P39" s="3" t="s">
        <v>46</v>
      </c>
      <c r="Q39" s="3" t="s">
        <v>40</v>
      </c>
      <c r="R39" s="3" t="s">
        <v>48</v>
      </c>
      <c r="S39" s="3" t="s">
        <v>46</v>
      </c>
      <c r="T39" s="3" t="s">
        <v>80</v>
      </c>
      <c r="U39" s="3" t="s">
        <v>31</v>
      </c>
      <c r="V39" s="5" t="s">
        <v>219</v>
      </c>
      <c r="W39" s="3" t="s">
        <v>39</v>
      </c>
      <c r="X39" s="11">
        <v>2278.8000000000002</v>
      </c>
      <c r="Y39" s="10">
        <v>16.23</v>
      </c>
      <c r="AA39" s="14">
        <f t="shared" si="0"/>
        <v>198.42000000000007</v>
      </c>
      <c r="AF39" s="23">
        <f t="shared" si="1"/>
        <v>1.4223706285963196</v>
      </c>
      <c r="AI39" s="25">
        <f t="shared" si="2"/>
        <v>7.7459342526080555E-2</v>
      </c>
      <c r="AJ39" s="41">
        <f t="shared" si="3"/>
        <v>12.909998553929116</v>
      </c>
    </row>
    <row r="40" spans="1:36" x14ac:dyDescent="0.25">
      <c r="A40" s="3" t="s">
        <v>1482</v>
      </c>
      <c r="B40" s="4" t="s">
        <v>105</v>
      </c>
      <c r="C40" s="3" t="s">
        <v>58</v>
      </c>
      <c r="D40" s="3" t="s">
        <v>55</v>
      </c>
      <c r="E40" s="10">
        <v>2070.4</v>
      </c>
      <c r="F40" s="3" t="s">
        <v>455</v>
      </c>
      <c r="G40" s="3" t="s">
        <v>42</v>
      </c>
      <c r="H40" s="5" t="s">
        <v>46</v>
      </c>
      <c r="I40" s="3" t="s">
        <v>86</v>
      </c>
      <c r="J40" s="3" t="s">
        <v>40</v>
      </c>
      <c r="K40" s="3" t="s">
        <v>46</v>
      </c>
      <c r="L40" s="3" t="s">
        <v>80</v>
      </c>
      <c r="M40" s="3" t="s">
        <v>46</v>
      </c>
      <c r="N40" s="3" t="s">
        <v>92</v>
      </c>
      <c r="O40" s="5" t="s">
        <v>46</v>
      </c>
      <c r="P40" s="3" t="s">
        <v>46</v>
      </c>
      <c r="Q40" s="3" t="s">
        <v>47</v>
      </c>
      <c r="R40" s="3" t="s">
        <v>79</v>
      </c>
      <c r="S40" s="3" t="s">
        <v>46</v>
      </c>
      <c r="T40" s="3" t="s">
        <v>80</v>
      </c>
      <c r="U40" s="3" t="s">
        <v>31</v>
      </c>
      <c r="V40" s="5" t="s">
        <v>1210</v>
      </c>
      <c r="W40" s="3" t="s">
        <v>94</v>
      </c>
      <c r="X40" s="11">
        <v>2269.63</v>
      </c>
      <c r="Y40" s="10">
        <v>16.29</v>
      </c>
      <c r="AA40" s="14">
        <f t="shared" si="0"/>
        <v>199.23000000000002</v>
      </c>
      <c r="AF40" s="23">
        <f t="shared" si="1"/>
        <v>1.4283468890691469</v>
      </c>
      <c r="AI40" s="25">
        <f t="shared" si="2"/>
        <v>7.6596018989218639E-2</v>
      </c>
      <c r="AJ40" s="41">
        <f t="shared" si="3"/>
        <v>13.055508800539048</v>
      </c>
    </row>
    <row r="41" spans="1:36" x14ac:dyDescent="0.25">
      <c r="A41" s="3" t="s">
        <v>1482</v>
      </c>
      <c r="B41" s="4" t="s">
        <v>1483</v>
      </c>
      <c r="C41" s="3" t="s">
        <v>42</v>
      </c>
      <c r="D41" s="3" t="s">
        <v>467</v>
      </c>
      <c r="E41" s="10">
        <v>2166.06</v>
      </c>
      <c r="F41" s="3" t="s">
        <v>409</v>
      </c>
      <c r="G41" s="3" t="s">
        <v>42</v>
      </c>
      <c r="H41" s="5" t="s">
        <v>46</v>
      </c>
      <c r="I41" s="3" t="s">
        <v>61</v>
      </c>
      <c r="J41" s="3" t="s">
        <v>47</v>
      </c>
      <c r="K41" s="3" t="s">
        <v>46</v>
      </c>
      <c r="L41" s="3" t="s">
        <v>80</v>
      </c>
      <c r="M41" s="3" t="s">
        <v>46</v>
      </c>
      <c r="N41" s="3" t="s">
        <v>31</v>
      </c>
      <c r="O41" s="5" t="s">
        <v>46</v>
      </c>
      <c r="P41" s="3" t="s">
        <v>46</v>
      </c>
      <c r="Q41" s="3" t="s">
        <v>47</v>
      </c>
      <c r="R41" s="3" t="s">
        <v>79</v>
      </c>
      <c r="S41" s="3" t="s">
        <v>46</v>
      </c>
      <c r="T41" s="3" t="s">
        <v>80</v>
      </c>
      <c r="U41" s="3" t="s">
        <v>92</v>
      </c>
      <c r="V41" s="5" t="s">
        <v>1210</v>
      </c>
      <c r="W41" s="3" t="s">
        <v>94</v>
      </c>
      <c r="X41" s="11">
        <v>2269.63</v>
      </c>
      <c r="Y41" s="10">
        <v>8.4600000000000009</v>
      </c>
      <c r="AA41" s="14">
        <f t="shared" si="0"/>
        <v>103.57000000000016</v>
      </c>
      <c r="AF41" s="23">
        <f t="shared" si="1"/>
        <v>0.72255790532753961</v>
      </c>
      <c r="AI41" s="25">
        <f t="shared" si="2"/>
        <v>0.23497576893672645</v>
      </c>
      <c r="AJ41" s="41">
        <f t="shared" si="3"/>
        <v>4.2557579640021386</v>
      </c>
    </row>
    <row r="42" spans="1:36" x14ac:dyDescent="0.25">
      <c r="A42" s="3" t="s">
        <v>219</v>
      </c>
      <c r="B42" s="4" t="s">
        <v>442</v>
      </c>
      <c r="C42" s="3" t="s">
        <v>42</v>
      </c>
      <c r="D42" s="3" t="s">
        <v>140</v>
      </c>
      <c r="E42" s="10">
        <v>2328.34</v>
      </c>
      <c r="F42" s="3" t="s">
        <v>497</v>
      </c>
      <c r="G42" s="3" t="s">
        <v>65</v>
      </c>
      <c r="H42" s="5" t="s">
        <v>46</v>
      </c>
      <c r="I42" s="3" t="s">
        <v>46</v>
      </c>
      <c r="J42" s="3" t="s">
        <v>47</v>
      </c>
      <c r="K42" s="3" t="s">
        <v>46</v>
      </c>
      <c r="L42" s="3" t="s">
        <v>46</v>
      </c>
      <c r="M42" s="3" t="s">
        <v>47</v>
      </c>
      <c r="N42" s="3" t="s">
        <v>31</v>
      </c>
      <c r="O42" s="5" t="s">
        <v>46</v>
      </c>
      <c r="P42" s="3" t="s">
        <v>61</v>
      </c>
      <c r="Q42" s="3" t="s">
        <v>46</v>
      </c>
      <c r="R42" s="3" t="s">
        <v>79</v>
      </c>
      <c r="S42" s="3" t="s">
        <v>47</v>
      </c>
      <c r="T42" s="3" t="s">
        <v>47</v>
      </c>
      <c r="U42" s="3" t="s">
        <v>31</v>
      </c>
      <c r="V42" s="5" t="s">
        <v>1210</v>
      </c>
      <c r="W42" s="3" t="s">
        <v>39</v>
      </c>
      <c r="X42" s="11">
        <v>2269.63</v>
      </c>
      <c r="Y42" s="10">
        <v>-4.8</v>
      </c>
      <c r="AA42" s="14">
        <f t="shared" si="0"/>
        <v>-58.710000000000036</v>
      </c>
      <c r="AF42" s="23">
        <f t="shared" si="1"/>
        <v>-0.47476005705578028</v>
      </c>
      <c r="AI42" s="25">
        <f t="shared" si="2"/>
        <v>0.68252099704969305</v>
      </c>
      <c r="AJ42" s="41">
        <f t="shared" si="3"/>
        <v>1.4651563897999638</v>
      </c>
    </row>
    <row r="43" spans="1:36" x14ac:dyDescent="0.25">
      <c r="A43" s="3" t="s">
        <v>302</v>
      </c>
      <c r="B43" s="4" t="s">
        <v>548</v>
      </c>
      <c r="C43" s="3" t="s">
        <v>58</v>
      </c>
      <c r="D43" s="3" t="s">
        <v>549</v>
      </c>
      <c r="E43" s="10">
        <v>2188.79</v>
      </c>
      <c r="F43" s="3" t="s">
        <v>1010</v>
      </c>
      <c r="G43" s="3" t="s">
        <v>42</v>
      </c>
      <c r="H43" s="5" t="s">
        <v>46</v>
      </c>
      <c r="I43" s="3" t="s">
        <v>80</v>
      </c>
      <c r="J43" s="3" t="s">
        <v>40</v>
      </c>
      <c r="K43" s="3" t="s">
        <v>49</v>
      </c>
      <c r="L43" s="3" t="s">
        <v>80</v>
      </c>
      <c r="M43" s="3" t="s">
        <v>61</v>
      </c>
      <c r="N43" s="3" t="s">
        <v>31</v>
      </c>
      <c r="O43" s="5" t="s">
        <v>46</v>
      </c>
      <c r="P43" s="3" t="s">
        <v>46</v>
      </c>
      <c r="Q43" s="3" t="s">
        <v>46</v>
      </c>
      <c r="R43" s="3" t="s">
        <v>79</v>
      </c>
      <c r="S43" s="3" t="s">
        <v>46</v>
      </c>
      <c r="T43" s="3" t="s">
        <v>80</v>
      </c>
      <c r="U43" s="3" t="s">
        <v>66</v>
      </c>
      <c r="V43" s="5" t="s">
        <v>315</v>
      </c>
      <c r="W43" s="3" t="s">
        <v>68</v>
      </c>
      <c r="X43" s="11">
        <v>2242.12</v>
      </c>
      <c r="Y43" s="10">
        <v>4.3499999999999996</v>
      </c>
      <c r="AA43" s="14">
        <f t="shared" si="0"/>
        <v>53.329999999999927</v>
      </c>
      <c r="AF43" s="23">
        <f t="shared" si="1"/>
        <v>0.35188219402523369</v>
      </c>
      <c r="AI43" s="25">
        <f t="shared" si="2"/>
        <v>0.36246330668681814</v>
      </c>
      <c r="AJ43" s="41">
        <f t="shared" si="3"/>
        <v>2.7588999536000962</v>
      </c>
    </row>
    <row r="44" spans="1:36" x14ac:dyDescent="0.25">
      <c r="A44" s="3" t="s">
        <v>293</v>
      </c>
      <c r="B44" s="4" t="s">
        <v>1207</v>
      </c>
      <c r="C44" s="3" t="s">
        <v>63</v>
      </c>
      <c r="D44" s="3" t="s">
        <v>1103</v>
      </c>
      <c r="E44" s="10">
        <v>2018.44</v>
      </c>
      <c r="F44" s="3" t="s">
        <v>1485</v>
      </c>
      <c r="G44" s="3" t="s">
        <v>42</v>
      </c>
      <c r="H44" s="5" t="s">
        <v>46</v>
      </c>
      <c r="I44" s="3" t="s">
        <v>86</v>
      </c>
      <c r="J44" s="3" t="s">
        <v>40</v>
      </c>
      <c r="K44" s="3" t="s">
        <v>46</v>
      </c>
      <c r="L44" s="3" t="s">
        <v>46</v>
      </c>
      <c r="M44" s="3" t="s">
        <v>46</v>
      </c>
      <c r="N44" s="3" t="s">
        <v>31</v>
      </c>
      <c r="O44" s="5" t="s">
        <v>46</v>
      </c>
      <c r="P44" s="3" t="s">
        <v>46</v>
      </c>
      <c r="Q44" s="3" t="s">
        <v>47</v>
      </c>
      <c r="R44" s="3" t="s">
        <v>48</v>
      </c>
      <c r="S44" s="3" t="s">
        <v>47</v>
      </c>
      <c r="T44" s="3" t="s">
        <v>47</v>
      </c>
      <c r="U44" s="3" t="s">
        <v>92</v>
      </c>
      <c r="V44" s="5" t="s">
        <v>315</v>
      </c>
      <c r="W44" s="3" t="s">
        <v>94</v>
      </c>
      <c r="X44" s="11">
        <v>2242.12</v>
      </c>
      <c r="Y44" s="10">
        <v>18.28</v>
      </c>
      <c r="AA44" s="14">
        <f t="shared" si="0"/>
        <v>223.67999999999984</v>
      </c>
      <c r="AF44" s="23">
        <f t="shared" si="1"/>
        <v>1.6087414181563537</v>
      </c>
      <c r="AI44" s="25">
        <f t="shared" si="2"/>
        <v>5.3836447600269066E-2</v>
      </c>
      <c r="AJ44" s="41">
        <f t="shared" si="3"/>
        <v>18.574776839380505</v>
      </c>
    </row>
    <row r="45" spans="1:36" x14ac:dyDescent="0.25">
      <c r="A45" s="3" t="s">
        <v>1486</v>
      </c>
      <c r="B45" s="4" t="s">
        <v>300</v>
      </c>
      <c r="C45" s="3" t="s">
        <v>42</v>
      </c>
      <c r="D45" s="3" t="s">
        <v>100</v>
      </c>
      <c r="E45" s="10">
        <v>2221.12</v>
      </c>
      <c r="F45" s="3" t="s">
        <v>834</v>
      </c>
      <c r="G45" s="3" t="s">
        <v>65</v>
      </c>
      <c r="H45" s="5" t="s">
        <v>46</v>
      </c>
      <c r="I45" s="3" t="s">
        <v>49</v>
      </c>
      <c r="J45" s="3" t="s">
        <v>80</v>
      </c>
      <c r="K45" s="3" t="s">
        <v>46</v>
      </c>
      <c r="L45" s="3" t="s">
        <v>47</v>
      </c>
      <c r="M45" s="3" t="s">
        <v>46</v>
      </c>
      <c r="N45" s="3" t="s">
        <v>31</v>
      </c>
      <c r="O45" s="5" t="s">
        <v>46</v>
      </c>
      <c r="P45" s="3" t="s">
        <v>46</v>
      </c>
      <c r="Q45" s="3" t="s">
        <v>80</v>
      </c>
      <c r="R45" s="3" t="s">
        <v>79</v>
      </c>
      <c r="S45" s="3" t="s">
        <v>47</v>
      </c>
      <c r="T45" s="3" t="s">
        <v>46</v>
      </c>
      <c r="U45" s="3" t="s">
        <v>31</v>
      </c>
      <c r="V45" s="5" t="s">
        <v>315</v>
      </c>
      <c r="W45" s="3" t="s">
        <v>39</v>
      </c>
      <c r="X45" s="11">
        <v>2242.12</v>
      </c>
      <c r="Y45" s="10">
        <v>1.72</v>
      </c>
      <c r="AA45" s="14">
        <f t="shared" si="0"/>
        <v>21</v>
      </c>
      <c r="AF45" s="23">
        <f t="shared" si="1"/>
        <v>0.11334824206656596</v>
      </c>
      <c r="AI45" s="25">
        <f t="shared" si="2"/>
        <v>0.45487723600536301</v>
      </c>
      <c r="AJ45" s="41">
        <f t="shared" si="3"/>
        <v>2.1983953489996364</v>
      </c>
    </row>
    <row r="46" spans="1:36" x14ac:dyDescent="0.25">
      <c r="A46" s="3" t="s">
        <v>1486</v>
      </c>
      <c r="B46" s="4" t="s">
        <v>458</v>
      </c>
      <c r="C46" s="3" t="s">
        <v>42</v>
      </c>
      <c r="D46" s="3" t="s">
        <v>307</v>
      </c>
      <c r="E46" s="10">
        <v>1886.77</v>
      </c>
      <c r="F46" s="3" t="s">
        <v>80</v>
      </c>
      <c r="G46" s="3" t="s">
        <v>42</v>
      </c>
      <c r="H46" s="5" t="s">
        <v>46</v>
      </c>
      <c r="I46" s="3" t="s">
        <v>86</v>
      </c>
      <c r="J46" s="3" t="s">
        <v>47</v>
      </c>
      <c r="K46" s="3" t="s">
        <v>46</v>
      </c>
      <c r="L46" s="3" t="s">
        <v>46</v>
      </c>
      <c r="M46" s="3" t="s">
        <v>47</v>
      </c>
      <c r="N46" s="3" t="s">
        <v>31</v>
      </c>
      <c r="O46" s="5" t="s">
        <v>46</v>
      </c>
      <c r="P46" s="3" t="s">
        <v>46</v>
      </c>
      <c r="Q46" s="3" t="s">
        <v>40</v>
      </c>
      <c r="R46" s="3" t="s">
        <v>48</v>
      </c>
      <c r="S46" s="3" t="s">
        <v>46</v>
      </c>
      <c r="T46" s="3" t="s">
        <v>47</v>
      </c>
      <c r="U46" s="3" t="s">
        <v>31</v>
      </c>
      <c r="V46" s="5" t="s">
        <v>315</v>
      </c>
      <c r="W46" s="3" t="s">
        <v>39</v>
      </c>
      <c r="X46" s="11">
        <v>2242.12</v>
      </c>
      <c r="Y46" s="10" t="s">
        <v>42</v>
      </c>
      <c r="AA46" s="14">
        <f t="shared" si="0"/>
        <v>355.34999999999991</v>
      </c>
      <c r="AF46" s="23">
        <f t="shared" si="1"/>
        <v>2.5802157594615771</v>
      </c>
      <c r="AI46" s="25">
        <f t="shared" si="2"/>
        <v>4.9369301540750365E-3</v>
      </c>
      <c r="AJ46" s="41">
        <f t="shared" si="3"/>
        <v>202.55502281606738</v>
      </c>
    </row>
    <row r="47" spans="1:36" x14ac:dyDescent="0.25">
      <c r="A47" s="3" t="s">
        <v>220</v>
      </c>
      <c r="B47" s="4" t="s">
        <v>780</v>
      </c>
      <c r="C47" s="3" t="s">
        <v>42</v>
      </c>
      <c r="D47" s="3" t="s">
        <v>307</v>
      </c>
      <c r="E47" s="10">
        <v>2238.84</v>
      </c>
      <c r="F47" s="3" t="s">
        <v>500</v>
      </c>
      <c r="G47" s="3" t="s">
        <v>111</v>
      </c>
      <c r="H47" s="5" t="s">
        <v>46</v>
      </c>
      <c r="I47" s="3" t="s">
        <v>61</v>
      </c>
      <c r="J47" s="3" t="s">
        <v>40</v>
      </c>
      <c r="K47" s="3" t="s">
        <v>49</v>
      </c>
      <c r="L47" s="3" t="s">
        <v>46</v>
      </c>
      <c r="M47" s="3" t="s">
        <v>47</v>
      </c>
      <c r="N47" s="3" t="s">
        <v>31</v>
      </c>
      <c r="O47" s="5" t="s">
        <v>46</v>
      </c>
      <c r="P47" s="3" t="s">
        <v>46</v>
      </c>
      <c r="Q47" s="3" t="s">
        <v>40</v>
      </c>
      <c r="R47" s="3" t="s">
        <v>48</v>
      </c>
      <c r="S47" s="3" t="s">
        <v>46</v>
      </c>
      <c r="T47" s="3" t="s">
        <v>80</v>
      </c>
      <c r="U47" s="3" t="s">
        <v>500</v>
      </c>
      <c r="V47" s="5" t="s">
        <v>231</v>
      </c>
      <c r="W47" s="3" t="s">
        <v>295</v>
      </c>
      <c r="X47" s="11">
        <v>2232.96</v>
      </c>
      <c r="Y47" s="10">
        <v>-0.48</v>
      </c>
      <c r="AA47" s="14">
        <f t="shared" si="0"/>
        <v>-5.8800000000001091</v>
      </c>
      <c r="AF47" s="23">
        <f t="shared" si="1"/>
        <v>-8.4975068439126236E-2</v>
      </c>
      <c r="AI47" s="25">
        <f t="shared" si="2"/>
        <v>0.53385939424639994</v>
      </c>
      <c r="AJ47" s="41">
        <f t="shared" si="3"/>
        <v>1.873152389519356</v>
      </c>
    </row>
    <row r="48" spans="1:36" x14ac:dyDescent="0.25">
      <c r="A48" s="3" t="s">
        <v>321</v>
      </c>
      <c r="B48" s="4" t="s">
        <v>2501</v>
      </c>
      <c r="C48" s="3" t="s">
        <v>58</v>
      </c>
      <c r="D48" s="3" t="s">
        <v>377</v>
      </c>
      <c r="E48" s="10">
        <v>2189.2800000000002</v>
      </c>
      <c r="F48" s="3" t="s">
        <v>1005</v>
      </c>
      <c r="G48" s="3" t="s">
        <v>65</v>
      </c>
      <c r="H48" s="5" t="s">
        <v>46</v>
      </c>
      <c r="I48" s="3" t="s">
        <v>49</v>
      </c>
      <c r="J48" s="3" t="s">
        <v>40</v>
      </c>
      <c r="K48" s="3" t="s">
        <v>46</v>
      </c>
      <c r="L48" s="3" t="s">
        <v>47</v>
      </c>
      <c r="M48" s="3" t="s">
        <v>46</v>
      </c>
      <c r="N48" s="3" t="s">
        <v>31</v>
      </c>
      <c r="O48" s="5" t="s">
        <v>46</v>
      </c>
      <c r="P48" s="3" t="s">
        <v>61</v>
      </c>
      <c r="Q48" s="3" t="s">
        <v>40</v>
      </c>
      <c r="R48" s="3" t="s">
        <v>48</v>
      </c>
      <c r="S48" s="3" t="s">
        <v>46</v>
      </c>
      <c r="T48" s="3" t="s">
        <v>80</v>
      </c>
      <c r="U48" s="3" t="s">
        <v>31</v>
      </c>
      <c r="V48" s="5" t="s">
        <v>231</v>
      </c>
      <c r="W48" s="3" t="s">
        <v>39</v>
      </c>
      <c r="X48" s="11">
        <v>2232.96</v>
      </c>
      <c r="Y48" s="10">
        <v>3.57</v>
      </c>
      <c r="AA48" s="14">
        <f t="shared" si="0"/>
        <v>43.679999999999836</v>
      </c>
      <c r="AF48" s="23">
        <f t="shared" si="1"/>
        <v>0.28068353530574186</v>
      </c>
      <c r="AI48" s="25">
        <f t="shared" si="2"/>
        <v>0.38947656911084771</v>
      </c>
      <c r="AJ48" s="41">
        <f t="shared" si="3"/>
        <v>2.5675485492822885</v>
      </c>
    </row>
    <row r="49" spans="1:36" x14ac:dyDescent="0.25">
      <c r="A49" s="3" t="s">
        <v>361</v>
      </c>
      <c r="B49" s="4" t="s">
        <v>1315</v>
      </c>
      <c r="C49" s="3" t="s">
        <v>58</v>
      </c>
      <c r="D49" s="3" t="s">
        <v>395</v>
      </c>
      <c r="E49" s="10">
        <v>2382.0300000000002</v>
      </c>
      <c r="F49" s="3" t="s">
        <v>773</v>
      </c>
      <c r="G49" s="3" t="s">
        <v>65</v>
      </c>
      <c r="H49" s="5" t="s">
        <v>46</v>
      </c>
      <c r="I49" s="3" t="s">
        <v>86</v>
      </c>
      <c r="J49" s="3" t="s">
        <v>40</v>
      </c>
      <c r="K49" s="3" t="s">
        <v>49</v>
      </c>
      <c r="L49" s="3" t="s">
        <v>46</v>
      </c>
      <c r="M49" s="3" t="s">
        <v>46</v>
      </c>
      <c r="N49" s="3" t="s">
        <v>31</v>
      </c>
      <c r="O49" s="5" t="s">
        <v>46</v>
      </c>
      <c r="P49" s="3" t="s">
        <v>61</v>
      </c>
      <c r="Q49" s="3" t="s">
        <v>40</v>
      </c>
      <c r="R49" s="3" t="s">
        <v>79</v>
      </c>
      <c r="S49" s="3" t="s">
        <v>80</v>
      </c>
      <c r="T49" s="3" t="s">
        <v>80</v>
      </c>
      <c r="U49" s="3" t="s">
        <v>125</v>
      </c>
      <c r="V49" s="5" t="s">
        <v>236</v>
      </c>
      <c r="W49" s="3" t="s">
        <v>127</v>
      </c>
      <c r="X49" s="11">
        <v>2223.7800000000002</v>
      </c>
      <c r="Y49" s="10">
        <v>-12.94</v>
      </c>
      <c r="AA49" s="14">
        <f t="shared" si="0"/>
        <v>-158.25</v>
      </c>
      <c r="AF49" s="23">
        <f t="shared" si="1"/>
        <v>-1.2091760662721684</v>
      </c>
      <c r="AI49" s="25">
        <f t="shared" si="2"/>
        <v>0.8867023946955036</v>
      </c>
      <c r="AJ49" s="41">
        <f t="shared" si="3"/>
        <v>1.1277741054747046</v>
      </c>
    </row>
    <row r="50" spans="1:36" x14ac:dyDescent="0.25">
      <c r="A50" s="3" t="s">
        <v>1488</v>
      </c>
      <c r="B50" s="4" t="s">
        <v>109</v>
      </c>
      <c r="C50" s="3" t="s">
        <v>42</v>
      </c>
      <c r="D50" s="3" t="s">
        <v>59</v>
      </c>
      <c r="E50" s="10">
        <v>2171.9299999999998</v>
      </c>
      <c r="F50" s="3" t="s">
        <v>1489</v>
      </c>
      <c r="G50" s="3" t="s">
        <v>111</v>
      </c>
      <c r="H50" s="5" t="s">
        <v>46</v>
      </c>
      <c r="I50" s="3" t="s">
        <v>47</v>
      </c>
      <c r="J50" s="3" t="s">
        <v>47</v>
      </c>
      <c r="K50" s="3" t="s">
        <v>46</v>
      </c>
      <c r="L50" s="3" t="s">
        <v>80</v>
      </c>
      <c r="M50" s="3" t="s">
        <v>46</v>
      </c>
      <c r="N50" s="3" t="s">
        <v>31</v>
      </c>
      <c r="O50" s="5" t="s">
        <v>46</v>
      </c>
      <c r="P50" s="3" t="s">
        <v>46</v>
      </c>
      <c r="Q50" s="3" t="s">
        <v>47</v>
      </c>
      <c r="R50" s="3" t="s">
        <v>46</v>
      </c>
      <c r="S50" s="3" t="s">
        <v>46</v>
      </c>
      <c r="T50" s="3" t="s">
        <v>47</v>
      </c>
      <c r="U50" s="3" t="s">
        <v>31</v>
      </c>
      <c r="V50" s="5" t="s">
        <v>236</v>
      </c>
      <c r="W50" s="3" t="s">
        <v>39</v>
      </c>
      <c r="X50" s="11">
        <v>2223.7800000000002</v>
      </c>
      <c r="Y50" s="10">
        <v>4.2300000000000004</v>
      </c>
      <c r="AA50" s="14">
        <f t="shared" si="0"/>
        <v>51.850000000000364</v>
      </c>
      <c r="AF50" s="23">
        <f t="shared" si="1"/>
        <v>0.3409626069884652</v>
      </c>
      <c r="AI50" s="25">
        <f t="shared" si="2"/>
        <v>0.3665658660237352</v>
      </c>
      <c r="AJ50" s="41">
        <f t="shared" si="3"/>
        <v>2.7280226902939453</v>
      </c>
    </row>
    <row r="51" spans="1:36" x14ac:dyDescent="0.25">
      <c r="A51" s="3" t="s">
        <v>1488</v>
      </c>
      <c r="B51" s="4" t="s">
        <v>1115</v>
      </c>
      <c r="C51" s="3" t="s">
        <v>42</v>
      </c>
      <c r="D51" s="3" t="s">
        <v>1103</v>
      </c>
      <c r="E51" s="10">
        <v>2241.37</v>
      </c>
      <c r="F51" s="3" t="s">
        <v>362</v>
      </c>
      <c r="G51" s="3" t="s">
        <v>42</v>
      </c>
      <c r="H51" s="5" t="s">
        <v>46</v>
      </c>
      <c r="I51" s="3" t="s">
        <v>61</v>
      </c>
      <c r="J51" s="3" t="s">
        <v>49</v>
      </c>
      <c r="K51" s="3" t="s">
        <v>46</v>
      </c>
      <c r="L51" s="3" t="s">
        <v>47</v>
      </c>
      <c r="M51" s="3" t="s">
        <v>46</v>
      </c>
      <c r="N51" s="3" t="s">
        <v>31</v>
      </c>
      <c r="O51" s="5" t="s">
        <v>46</v>
      </c>
      <c r="P51" s="3" t="s">
        <v>61</v>
      </c>
      <c r="Q51" s="3" t="s">
        <v>40</v>
      </c>
      <c r="R51" s="3" t="s">
        <v>79</v>
      </c>
      <c r="S51" s="3" t="s">
        <v>80</v>
      </c>
      <c r="T51" s="3" t="s">
        <v>80</v>
      </c>
      <c r="U51" s="3" t="s">
        <v>31</v>
      </c>
      <c r="V51" s="5" t="s">
        <v>236</v>
      </c>
      <c r="W51" s="3" t="s">
        <v>39</v>
      </c>
      <c r="X51" s="11">
        <v>2223.7800000000002</v>
      </c>
      <c r="Y51" s="10">
        <v>-1.44</v>
      </c>
      <c r="AA51" s="14">
        <f t="shared" si="0"/>
        <v>-17.589999999999691</v>
      </c>
      <c r="AF51" s="23">
        <f t="shared" si="1"/>
        <v>-0.17137261181790461</v>
      </c>
      <c r="AI51" s="25">
        <f t="shared" si="2"/>
        <v>0.56803460560478392</v>
      </c>
      <c r="AJ51" s="41">
        <f t="shared" si="3"/>
        <v>1.7604561238576379</v>
      </c>
    </row>
    <row r="52" spans="1:36" x14ac:dyDescent="0.25">
      <c r="A52" s="3" t="s">
        <v>1490</v>
      </c>
      <c r="B52" s="4" t="s">
        <v>412</v>
      </c>
      <c r="C52" s="3" t="s">
        <v>42</v>
      </c>
      <c r="D52" s="3" t="s">
        <v>193</v>
      </c>
      <c r="E52" s="10">
        <v>2204.14</v>
      </c>
      <c r="F52" s="3" t="s">
        <v>1304</v>
      </c>
      <c r="G52" s="3" t="s">
        <v>42</v>
      </c>
      <c r="H52" s="5" t="s">
        <v>46</v>
      </c>
      <c r="I52" s="3" t="s">
        <v>47</v>
      </c>
      <c r="J52" s="3" t="s">
        <v>40</v>
      </c>
      <c r="K52" s="3" t="s">
        <v>46</v>
      </c>
      <c r="L52" s="3" t="s">
        <v>46</v>
      </c>
      <c r="M52" s="3" t="s">
        <v>47</v>
      </c>
      <c r="N52" s="3" t="s">
        <v>31</v>
      </c>
      <c r="O52" s="5" t="s">
        <v>46</v>
      </c>
      <c r="P52" s="3" t="s">
        <v>46</v>
      </c>
      <c r="Q52" s="3" t="s">
        <v>47</v>
      </c>
      <c r="R52" s="3" t="s">
        <v>79</v>
      </c>
      <c r="S52" s="3" t="s">
        <v>46</v>
      </c>
      <c r="T52" s="3" t="s">
        <v>80</v>
      </c>
      <c r="U52" s="3" t="s">
        <v>31</v>
      </c>
      <c r="V52" s="5" t="s">
        <v>419</v>
      </c>
      <c r="W52" s="3" t="s">
        <v>39</v>
      </c>
      <c r="X52" s="11">
        <v>2214.61</v>
      </c>
      <c r="Y52" s="10">
        <v>0.86</v>
      </c>
      <c r="AA52" s="14">
        <f t="shared" si="0"/>
        <v>10.470000000000255</v>
      </c>
      <c r="AF52" s="23">
        <f t="shared" si="1"/>
        <v>3.5656855919807037E-2</v>
      </c>
      <c r="AI52" s="25">
        <f t="shared" si="2"/>
        <v>0.48577798632290436</v>
      </c>
      <c r="AJ52" s="41">
        <f t="shared" si="3"/>
        <v>2.0585535535883341</v>
      </c>
    </row>
    <row r="53" spans="1:36" x14ac:dyDescent="0.25">
      <c r="A53" s="3" t="s">
        <v>1490</v>
      </c>
      <c r="B53" s="4" t="s">
        <v>376</v>
      </c>
      <c r="C53" s="3" t="s">
        <v>42</v>
      </c>
      <c r="D53" s="3" t="s">
        <v>377</v>
      </c>
      <c r="E53" s="10">
        <v>2452.44</v>
      </c>
      <c r="F53" s="3" t="s">
        <v>122</v>
      </c>
      <c r="G53" s="3" t="s">
        <v>45</v>
      </c>
      <c r="H53" s="5" t="s">
        <v>46</v>
      </c>
      <c r="I53" s="3" t="s">
        <v>61</v>
      </c>
      <c r="J53" s="3" t="s">
        <v>40</v>
      </c>
      <c r="K53" s="3" t="s">
        <v>46</v>
      </c>
      <c r="L53" s="3" t="s">
        <v>47</v>
      </c>
      <c r="M53" s="3" t="s">
        <v>46</v>
      </c>
      <c r="N53" s="3" t="s">
        <v>31</v>
      </c>
      <c r="O53" s="5" t="s">
        <v>46</v>
      </c>
      <c r="P53" s="3" t="s">
        <v>46</v>
      </c>
      <c r="Q53" s="3" t="s">
        <v>40</v>
      </c>
      <c r="R53" s="3" t="s">
        <v>79</v>
      </c>
      <c r="S53" s="3" t="s">
        <v>80</v>
      </c>
      <c r="T53" s="3" t="s">
        <v>80</v>
      </c>
      <c r="U53" s="3" t="s">
        <v>31</v>
      </c>
      <c r="V53" s="5" t="s">
        <v>419</v>
      </c>
      <c r="W53" s="3" t="s">
        <v>39</v>
      </c>
      <c r="X53" s="11">
        <v>2214.61</v>
      </c>
      <c r="Y53" s="10">
        <v>-19.440000000000001</v>
      </c>
      <c r="AA53" s="14">
        <f t="shared" si="0"/>
        <v>-237.82999999999993</v>
      </c>
      <c r="AF53" s="23">
        <f t="shared" si="1"/>
        <v>-1.7963252124791218</v>
      </c>
      <c r="AI53" s="25">
        <f t="shared" si="2"/>
        <v>0.96377859483450845</v>
      </c>
      <c r="AJ53" s="41">
        <f t="shared" si="3"/>
        <v>1.0375827034960361</v>
      </c>
    </row>
    <row r="54" spans="1:36" x14ac:dyDescent="0.25">
      <c r="A54" s="3" t="s">
        <v>1490</v>
      </c>
      <c r="B54" s="4" t="s">
        <v>2505</v>
      </c>
      <c r="C54" s="3" t="s">
        <v>58</v>
      </c>
      <c r="D54" s="3" t="s">
        <v>43</v>
      </c>
      <c r="E54" s="10">
        <v>2112.9299999999998</v>
      </c>
      <c r="F54" s="3" t="s">
        <v>1331</v>
      </c>
      <c r="G54" s="3" t="s">
        <v>42</v>
      </c>
      <c r="H54" s="5" t="s">
        <v>46</v>
      </c>
      <c r="I54" s="3" t="s">
        <v>86</v>
      </c>
      <c r="J54" s="3" t="s">
        <v>40</v>
      </c>
      <c r="K54" s="3" t="s">
        <v>49</v>
      </c>
      <c r="L54" s="3" t="s">
        <v>80</v>
      </c>
      <c r="M54" s="3" t="s">
        <v>49</v>
      </c>
      <c r="N54" s="3" t="s">
        <v>31</v>
      </c>
      <c r="O54" s="5" t="s">
        <v>46</v>
      </c>
      <c r="P54" s="3" t="s">
        <v>79</v>
      </c>
      <c r="Q54" s="3" t="s">
        <v>46</v>
      </c>
      <c r="R54" s="3" t="s">
        <v>79</v>
      </c>
      <c r="S54" s="3" t="s">
        <v>79</v>
      </c>
      <c r="T54" s="3" t="s">
        <v>80</v>
      </c>
      <c r="U54" s="3" t="s">
        <v>31</v>
      </c>
      <c r="V54" s="5" t="s">
        <v>419</v>
      </c>
      <c r="W54" s="3" t="s">
        <v>39</v>
      </c>
      <c r="X54" s="11">
        <v>2214.61</v>
      </c>
      <c r="Y54" s="10">
        <v>8.31</v>
      </c>
      <c r="AA54" s="14">
        <f t="shared" si="0"/>
        <v>101.68000000000029</v>
      </c>
      <c r="AF54" s="23">
        <f t="shared" si="1"/>
        <v>0.70861329755760905</v>
      </c>
      <c r="AI54" s="25">
        <f t="shared" si="2"/>
        <v>0.23928224103693796</v>
      </c>
      <c r="AJ54" s="41">
        <f t="shared" si="3"/>
        <v>4.1791651384844322</v>
      </c>
    </row>
    <row r="55" spans="1:36" x14ac:dyDescent="0.25">
      <c r="A55" s="3" t="s">
        <v>439</v>
      </c>
      <c r="B55" s="4" t="s">
        <v>54</v>
      </c>
      <c r="C55" s="3" t="s">
        <v>42</v>
      </c>
      <c r="D55" s="3" t="s">
        <v>55</v>
      </c>
      <c r="E55" s="10">
        <v>2447.34</v>
      </c>
      <c r="F55" s="3" t="s">
        <v>107</v>
      </c>
      <c r="G55" s="3" t="s">
        <v>45</v>
      </c>
      <c r="H55" s="5" t="s">
        <v>46</v>
      </c>
      <c r="I55" s="3" t="s">
        <v>46</v>
      </c>
      <c r="J55" s="3" t="s">
        <v>40</v>
      </c>
      <c r="K55" s="3" t="s">
        <v>46</v>
      </c>
      <c r="L55" s="3" t="s">
        <v>47</v>
      </c>
      <c r="M55" s="3" t="s">
        <v>46</v>
      </c>
      <c r="N55" s="3" t="s">
        <v>31</v>
      </c>
      <c r="O55" s="5" t="s">
        <v>46</v>
      </c>
      <c r="P55" s="3" t="s">
        <v>46</v>
      </c>
      <c r="Q55" s="3" t="s">
        <v>40</v>
      </c>
      <c r="R55" s="3" t="s">
        <v>48</v>
      </c>
      <c r="S55" s="3" t="s">
        <v>47</v>
      </c>
      <c r="T55" s="3" t="s">
        <v>80</v>
      </c>
      <c r="U55" s="3" t="s">
        <v>31</v>
      </c>
      <c r="V55" s="5" t="s">
        <v>281</v>
      </c>
      <c r="W55" s="3" t="s">
        <v>39</v>
      </c>
      <c r="X55" s="11">
        <v>2205.44</v>
      </c>
      <c r="Y55" s="10">
        <v>-19.78</v>
      </c>
      <c r="AA55" s="14">
        <f t="shared" si="0"/>
        <v>-241.90000000000009</v>
      </c>
      <c r="AF55" s="23">
        <f t="shared" si="1"/>
        <v>-1.8263540768302453</v>
      </c>
      <c r="AI55" s="25">
        <f t="shared" si="2"/>
        <v>0.96610152774064517</v>
      </c>
      <c r="AJ55" s="41">
        <f t="shared" si="3"/>
        <v>1.0350878984102538</v>
      </c>
    </row>
    <row r="56" spans="1:36" x14ac:dyDescent="0.25">
      <c r="A56" s="3" t="s">
        <v>1492</v>
      </c>
      <c r="B56" s="4" t="s">
        <v>364</v>
      </c>
      <c r="C56" s="3" t="s">
        <v>42</v>
      </c>
      <c r="D56" s="3" t="s">
        <v>365</v>
      </c>
      <c r="E56" s="10">
        <v>2445.2600000000002</v>
      </c>
      <c r="F56" s="3" t="s">
        <v>279</v>
      </c>
      <c r="G56" s="3" t="s">
        <v>111</v>
      </c>
      <c r="H56" s="5" t="s">
        <v>46</v>
      </c>
      <c r="I56" s="3" t="s">
        <v>47</v>
      </c>
      <c r="J56" s="3" t="s">
        <v>47</v>
      </c>
      <c r="K56" s="3" t="s">
        <v>46</v>
      </c>
      <c r="L56" s="3" t="s">
        <v>46</v>
      </c>
      <c r="M56" s="3" t="s">
        <v>46</v>
      </c>
      <c r="N56" s="3" t="s">
        <v>31</v>
      </c>
      <c r="O56" s="5" t="s">
        <v>46</v>
      </c>
      <c r="P56" s="3" t="s">
        <v>80</v>
      </c>
      <c r="Q56" s="3" t="s">
        <v>80</v>
      </c>
      <c r="R56" s="3" t="s">
        <v>79</v>
      </c>
      <c r="S56" s="3" t="s">
        <v>46</v>
      </c>
      <c r="T56" s="3" t="s">
        <v>80</v>
      </c>
      <c r="U56" s="3" t="s">
        <v>31</v>
      </c>
      <c r="V56" s="5" t="s">
        <v>427</v>
      </c>
      <c r="W56" s="3" t="s">
        <v>39</v>
      </c>
      <c r="X56" s="11">
        <v>2196.27</v>
      </c>
      <c r="Y56" s="10">
        <v>-20.37</v>
      </c>
      <c r="AA56" s="14">
        <f t="shared" si="0"/>
        <v>-248.99000000000024</v>
      </c>
      <c r="AF56" s="23">
        <f t="shared" si="1"/>
        <v>-1.8786648012158622</v>
      </c>
      <c r="AI56" s="25">
        <f t="shared" si="2"/>
        <v>0.96985486156933409</v>
      </c>
      <c r="AJ56" s="41">
        <f t="shared" si="3"/>
        <v>1.0310821130306937</v>
      </c>
    </row>
    <row r="57" spans="1:36" x14ac:dyDescent="0.25">
      <c r="A57" s="3" t="s">
        <v>1492</v>
      </c>
      <c r="B57" s="4" t="s">
        <v>924</v>
      </c>
      <c r="C57" s="3" t="s">
        <v>42</v>
      </c>
      <c r="D57" s="3" t="s">
        <v>365</v>
      </c>
      <c r="E57" s="10"/>
      <c r="F57" s="3" t="s">
        <v>80</v>
      </c>
      <c r="G57" s="3" t="s">
        <v>42</v>
      </c>
      <c r="H57" s="5" t="s">
        <v>46</v>
      </c>
      <c r="I57" s="3" t="s">
        <v>80</v>
      </c>
      <c r="J57" s="3" t="s">
        <v>47</v>
      </c>
      <c r="K57" s="3" t="s">
        <v>46</v>
      </c>
      <c r="L57" s="3" t="s">
        <v>46</v>
      </c>
      <c r="M57" s="3" t="s">
        <v>80</v>
      </c>
      <c r="N57" s="3" t="s">
        <v>31</v>
      </c>
      <c r="O57" s="5" t="s">
        <v>46</v>
      </c>
      <c r="P57" s="3" t="s">
        <v>46</v>
      </c>
      <c r="Q57" s="3" t="s">
        <v>46</v>
      </c>
      <c r="R57" s="3" t="s">
        <v>80</v>
      </c>
      <c r="S57" s="3" t="s">
        <v>79</v>
      </c>
      <c r="T57" s="3" t="s">
        <v>47</v>
      </c>
      <c r="U57" s="3" t="s">
        <v>31</v>
      </c>
      <c r="V57" s="5" t="s">
        <v>427</v>
      </c>
      <c r="W57" s="3" t="s">
        <v>39</v>
      </c>
      <c r="X57" s="11">
        <v>2196.27</v>
      </c>
      <c r="Y57" s="10" t="s">
        <v>42</v>
      </c>
      <c r="AA57" s="14">
        <f t="shared" si="0"/>
        <v>0</v>
      </c>
      <c r="AB57" t="str">
        <f>IF(AA57&gt;300,B57," ")</f>
        <v xml:space="preserve"> </v>
      </c>
      <c r="AC57" t="str">
        <f>IF(AA57&gt;400,D57," ")</f>
        <v xml:space="preserve"> </v>
      </c>
      <c r="AF57" s="23">
        <f t="shared" si="1"/>
        <v>-4.1591844266005436E-2</v>
      </c>
      <c r="AI57" s="25">
        <f t="shared" si="2"/>
        <v>0.51658796252481509</v>
      </c>
      <c r="AJ57" s="41">
        <f t="shared" si="3"/>
        <v>1.9357787493005385</v>
      </c>
    </row>
    <row r="58" spans="1:36" x14ac:dyDescent="0.25">
      <c r="A58" s="3" t="s">
        <v>1492</v>
      </c>
      <c r="B58" s="4" t="s">
        <v>1493</v>
      </c>
      <c r="C58" s="3" t="s">
        <v>42</v>
      </c>
      <c r="D58" s="3" t="s">
        <v>1103</v>
      </c>
      <c r="E58" s="10">
        <v>2307.41</v>
      </c>
      <c r="F58" s="3" t="s">
        <v>889</v>
      </c>
      <c r="G58" s="3" t="s">
        <v>42</v>
      </c>
      <c r="H58" s="5" t="s">
        <v>46</v>
      </c>
      <c r="I58" s="3" t="s">
        <v>86</v>
      </c>
      <c r="J58" s="3" t="s">
        <v>40</v>
      </c>
      <c r="K58" s="3" t="s">
        <v>46</v>
      </c>
      <c r="L58" s="3" t="s">
        <v>47</v>
      </c>
      <c r="M58" s="3" t="s">
        <v>47</v>
      </c>
      <c r="N58" s="3" t="s">
        <v>31</v>
      </c>
      <c r="O58" s="5" t="s">
        <v>46</v>
      </c>
      <c r="P58" s="3" t="s">
        <v>46</v>
      </c>
      <c r="Q58" s="3" t="s">
        <v>40</v>
      </c>
      <c r="R58" s="3" t="s">
        <v>79</v>
      </c>
      <c r="S58" s="3" t="s">
        <v>46</v>
      </c>
      <c r="T58" s="3" t="s">
        <v>47</v>
      </c>
      <c r="U58" s="3" t="s">
        <v>31</v>
      </c>
      <c r="V58" s="5" t="s">
        <v>427</v>
      </c>
      <c r="W58" s="3" t="s">
        <v>39</v>
      </c>
      <c r="X58" s="11">
        <v>2196.27</v>
      </c>
      <c r="Y58" s="10">
        <v>-9.11</v>
      </c>
      <c r="AA58" s="14">
        <f t="shared" si="0"/>
        <v>-111.13999999999987</v>
      </c>
      <c r="AF58" s="23">
        <f t="shared" si="1"/>
        <v>-0.86159380593276569</v>
      </c>
      <c r="AI58" s="25">
        <f t="shared" si="2"/>
        <v>0.80554445964138943</v>
      </c>
      <c r="AJ58" s="41">
        <f t="shared" si="3"/>
        <v>1.2413964096347678</v>
      </c>
    </row>
    <row r="59" spans="1:36" x14ac:dyDescent="0.25">
      <c r="A59" s="3" t="s">
        <v>1492</v>
      </c>
      <c r="B59" s="4" t="s">
        <v>2496</v>
      </c>
      <c r="C59" s="3" t="s">
        <v>42</v>
      </c>
      <c r="D59" s="3" t="s">
        <v>59</v>
      </c>
      <c r="E59" s="10">
        <v>2342.5300000000002</v>
      </c>
      <c r="F59" s="3" t="s">
        <v>71</v>
      </c>
      <c r="G59" s="3" t="s">
        <v>65</v>
      </c>
      <c r="H59" s="5" t="s">
        <v>46</v>
      </c>
      <c r="I59" s="3" t="s">
        <v>86</v>
      </c>
      <c r="J59" s="3" t="s">
        <v>40</v>
      </c>
      <c r="K59" s="3" t="s">
        <v>46</v>
      </c>
      <c r="L59" s="3" t="s">
        <v>80</v>
      </c>
      <c r="M59" s="3" t="s">
        <v>46</v>
      </c>
      <c r="N59" s="3" t="s">
        <v>31</v>
      </c>
      <c r="O59" s="5" t="s">
        <v>46</v>
      </c>
      <c r="P59" s="3" t="s">
        <v>46</v>
      </c>
      <c r="Q59" s="3" t="s">
        <v>40</v>
      </c>
      <c r="R59" s="3" t="s">
        <v>79</v>
      </c>
      <c r="S59" s="3" t="s">
        <v>47</v>
      </c>
      <c r="T59" s="3" t="s">
        <v>47</v>
      </c>
      <c r="U59" s="3" t="s">
        <v>31</v>
      </c>
      <c r="V59" s="5" t="s">
        <v>427</v>
      </c>
      <c r="W59" s="3" t="s">
        <v>39</v>
      </c>
      <c r="X59" s="11">
        <v>2196.27</v>
      </c>
      <c r="Y59" s="10">
        <v>-11.97</v>
      </c>
      <c r="AA59" s="14">
        <f t="shared" si="0"/>
        <v>-146.26000000000022</v>
      </c>
      <c r="AF59" s="23">
        <f t="shared" si="1"/>
        <v>-1.120712655075621</v>
      </c>
      <c r="AI59" s="25">
        <f t="shared" si="2"/>
        <v>0.86879490317018626</v>
      </c>
      <c r="AJ59" s="41">
        <f t="shared" si="3"/>
        <v>1.1510196438204843</v>
      </c>
    </row>
    <row r="60" spans="1:36" x14ac:dyDescent="0.25">
      <c r="A60" s="3" t="s">
        <v>188</v>
      </c>
      <c r="B60" s="4" t="s">
        <v>1494</v>
      </c>
      <c r="C60" s="3" t="s">
        <v>58</v>
      </c>
      <c r="D60" s="3" t="s">
        <v>90</v>
      </c>
      <c r="E60" s="10">
        <v>2145.1799999999998</v>
      </c>
      <c r="F60" s="3" t="s">
        <v>925</v>
      </c>
      <c r="G60" s="3" t="s">
        <v>42</v>
      </c>
      <c r="H60" s="5" t="s">
        <v>46</v>
      </c>
      <c r="I60" s="3" t="s">
        <v>61</v>
      </c>
      <c r="J60" s="3" t="s">
        <v>80</v>
      </c>
      <c r="K60" s="3" t="s">
        <v>80</v>
      </c>
      <c r="L60" s="3" t="s">
        <v>47</v>
      </c>
      <c r="M60" s="3" t="s">
        <v>46</v>
      </c>
      <c r="N60" s="3" t="s">
        <v>38</v>
      </c>
      <c r="O60" s="5" t="s">
        <v>46</v>
      </c>
      <c r="P60" s="3" t="s">
        <v>61</v>
      </c>
      <c r="Q60" s="3" t="s">
        <v>47</v>
      </c>
      <c r="R60" s="3" t="s">
        <v>46</v>
      </c>
      <c r="S60" s="3" t="s">
        <v>46</v>
      </c>
      <c r="T60" s="3" t="s">
        <v>47</v>
      </c>
      <c r="U60" s="3" t="s">
        <v>31</v>
      </c>
      <c r="V60" s="5" t="s">
        <v>279</v>
      </c>
      <c r="W60" s="3" t="s">
        <v>433</v>
      </c>
      <c r="X60" s="11">
        <v>2187.1</v>
      </c>
      <c r="Y60" s="10">
        <v>3.42</v>
      </c>
      <c r="AA60" s="14">
        <f t="shared" si="0"/>
        <v>41.920000000000073</v>
      </c>
      <c r="AF60" s="23">
        <f t="shared" si="1"/>
        <v>0.2676980804512043</v>
      </c>
      <c r="AI60" s="25">
        <f t="shared" si="2"/>
        <v>0.39446586374192516</v>
      </c>
      <c r="AJ60" s="41">
        <f t="shared" si="3"/>
        <v>2.5350736069122544</v>
      </c>
    </row>
    <row r="61" spans="1:36" x14ac:dyDescent="0.25">
      <c r="A61" s="3" t="s">
        <v>340</v>
      </c>
      <c r="B61" s="4" t="s">
        <v>1495</v>
      </c>
      <c r="C61" s="3" t="s">
        <v>42</v>
      </c>
      <c r="D61" s="3" t="s">
        <v>1147</v>
      </c>
      <c r="E61" s="10">
        <v>2156.37</v>
      </c>
      <c r="F61" s="3" t="s">
        <v>742</v>
      </c>
      <c r="G61" s="3" t="s">
        <v>42</v>
      </c>
      <c r="H61" s="5" t="s">
        <v>46</v>
      </c>
      <c r="I61" s="3" t="s">
        <v>80</v>
      </c>
      <c r="J61" s="3" t="s">
        <v>46</v>
      </c>
      <c r="K61" s="3" t="s">
        <v>46</v>
      </c>
      <c r="L61" s="3" t="s">
        <v>80</v>
      </c>
      <c r="M61" s="3" t="s">
        <v>47</v>
      </c>
      <c r="N61" s="3" t="s">
        <v>31</v>
      </c>
      <c r="O61" s="5" t="s">
        <v>46</v>
      </c>
      <c r="P61" s="3" t="s">
        <v>46</v>
      </c>
      <c r="Q61" s="3" t="s">
        <v>40</v>
      </c>
      <c r="R61" s="3" t="s">
        <v>48</v>
      </c>
      <c r="S61" s="3" t="s">
        <v>46</v>
      </c>
      <c r="T61" s="3" t="s">
        <v>80</v>
      </c>
      <c r="U61" s="3" t="s">
        <v>31</v>
      </c>
      <c r="V61" s="5" t="s">
        <v>279</v>
      </c>
      <c r="W61" s="3" t="s">
        <v>39</v>
      </c>
      <c r="X61" s="11">
        <v>2187.1</v>
      </c>
      <c r="Y61" s="10">
        <v>2.5</v>
      </c>
      <c r="AA61" s="14">
        <f t="shared" si="0"/>
        <v>30.730000000000018</v>
      </c>
      <c r="AF61" s="23">
        <f t="shared" si="1"/>
        <v>0.18513714873399084</v>
      </c>
      <c r="AI61" s="25">
        <f t="shared" si="2"/>
        <v>0.42656073237538128</v>
      </c>
      <c r="AJ61" s="41">
        <f t="shared" si="3"/>
        <v>2.3443320589575078</v>
      </c>
    </row>
    <row r="62" spans="1:36" x14ac:dyDescent="0.25">
      <c r="A62" s="3" t="s">
        <v>78</v>
      </c>
      <c r="B62" s="4" t="s">
        <v>1273</v>
      </c>
      <c r="C62" s="3" t="s">
        <v>42</v>
      </c>
      <c r="D62" s="3" t="s">
        <v>467</v>
      </c>
      <c r="E62" s="10">
        <v>2280.17</v>
      </c>
      <c r="F62" s="3" t="s">
        <v>240</v>
      </c>
      <c r="G62" s="3" t="s">
        <v>111</v>
      </c>
      <c r="H62" s="5" t="s">
        <v>46</v>
      </c>
      <c r="I62" s="3" t="s">
        <v>61</v>
      </c>
      <c r="J62" s="3" t="s">
        <v>47</v>
      </c>
      <c r="K62" s="3" t="s">
        <v>49</v>
      </c>
      <c r="L62" s="3" t="s">
        <v>47</v>
      </c>
      <c r="M62" s="3" t="s">
        <v>47</v>
      </c>
      <c r="N62" s="3" t="s">
        <v>31</v>
      </c>
      <c r="O62" s="5" t="s">
        <v>46</v>
      </c>
      <c r="P62" s="3" t="s">
        <v>46</v>
      </c>
      <c r="Q62" s="3" t="s">
        <v>40</v>
      </c>
      <c r="R62" s="3" t="s">
        <v>46</v>
      </c>
      <c r="S62" s="3" t="s">
        <v>46</v>
      </c>
      <c r="T62" s="3" t="s">
        <v>80</v>
      </c>
      <c r="U62" s="3" t="s">
        <v>763</v>
      </c>
      <c r="V62" s="5" t="s">
        <v>317</v>
      </c>
      <c r="W62" s="3" t="s">
        <v>633</v>
      </c>
      <c r="X62" s="11">
        <v>2177.92</v>
      </c>
      <c r="Y62" s="10">
        <v>-8.3699999999999992</v>
      </c>
      <c r="AA62" s="14">
        <f t="shared" si="0"/>
        <v>-102.25</v>
      </c>
      <c r="AF62" s="23">
        <f t="shared" si="1"/>
        <v>-0.7960025027186447</v>
      </c>
      <c r="AI62" s="25">
        <f t="shared" si="2"/>
        <v>0.7869847096315461</v>
      </c>
      <c r="AJ62" s="41">
        <f t="shared" si="3"/>
        <v>1.2706727179848061</v>
      </c>
    </row>
    <row r="63" spans="1:36" x14ac:dyDescent="0.25">
      <c r="A63" s="3" t="s">
        <v>829</v>
      </c>
      <c r="B63" s="4" t="s">
        <v>457</v>
      </c>
      <c r="C63" s="3" t="s">
        <v>58</v>
      </c>
      <c r="D63" s="3" t="s">
        <v>365</v>
      </c>
      <c r="E63" s="10">
        <v>2329.3000000000002</v>
      </c>
      <c r="F63" s="3" t="s">
        <v>493</v>
      </c>
      <c r="G63" s="3" t="s">
        <v>42</v>
      </c>
      <c r="H63" s="5" t="s">
        <v>46</v>
      </c>
      <c r="I63" s="3" t="s">
        <v>47</v>
      </c>
      <c r="J63" s="3" t="s">
        <v>47</v>
      </c>
      <c r="K63" s="3" t="s">
        <v>49</v>
      </c>
      <c r="L63" s="3" t="s">
        <v>80</v>
      </c>
      <c r="M63" s="3" t="s">
        <v>47</v>
      </c>
      <c r="N63" s="3" t="s">
        <v>31</v>
      </c>
      <c r="O63" s="5" t="s">
        <v>46</v>
      </c>
      <c r="P63" s="3" t="s">
        <v>46</v>
      </c>
      <c r="Q63" s="3" t="s">
        <v>46</v>
      </c>
      <c r="R63" s="3" t="s">
        <v>46</v>
      </c>
      <c r="S63" s="3" t="s">
        <v>46</v>
      </c>
      <c r="T63" s="3" t="s">
        <v>80</v>
      </c>
      <c r="U63" s="3" t="s">
        <v>31</v>
      </c>
      <c r="V63" s="5" t="s">
        <v>317</v>
      </c>
      <c r="W63" s="3" t="s">
        <v>39</v>
      </c>
      <c r="X63" s="11">
        <v>2177.92</v>
      </c>
      <c r="Y63" s="10">
        <v>-12.39</v>
      </c>
      <c r="AA63" s="14">
        <f t="shared" si="0"/>
        <v>-151.38000000000011</v>
      </c>
      <c r="AF63" s="23">
        <f t="shared" si="1"/>
        <v>-1.1584885237433711</v>
      </c>
      <c r="AI63" s="25">
        <f t="shared" si="2"/>
        <v>0.87666763384705604</v>
      </c>
      <c r="AJ63" s="41">
        <f t="shared" si="3"/>
        <v>1.1406831521904464</v>
      </c>
    </row>
    <row r="64" spans="1:36" x14ac:dyDescent="0.25">
      <c r="A64" s="3" t="s">
        <v>829</v>
      </c>
      <c r="B64" s="4" t="s">
        <v>328</v>
      </c>
      <c r="C64" s="3" t="s">
        <v>58</v>
      </c>
      <c r="D64" s="3" t="s">
        <v>100</v>
      </c>
      <c r="E64" s="10">
        <v>2163.09</v>
      </c>
      <c r="F64" s="3" t="s">
        <v>730</v>
      </c>
      <c r="G64" s="3" t="s">
        <v>42</v>
      </c>
      <c r="H64" s="5" t="s">
        <v>46</v>
      </c>
      <c r="I64" s="3" t="s">
        <v>61</v>
      </c>
      <c r="J64" s="3" t="s">
        <v>40</v>
      </c>
      <c r="K64" s="3" t="s">
        <v>46</v>
      </c>
      <c r="L64" s="3" t="s">
        <v>46</v>
      </c>
      <c r="M64" s="3" t="s">
        <v>47</v>
      </c>
      <c r="N64" s="3" t="s">
        <v>31</v>
      </c>
      <c r="O64" s="5" t="s">
        <v>46</v>
      </c>
      <c r="P64" s="3" t="s">
        <v>61</v>
      </c>
      <c r="Q64" s="3" t="s">
        <v>47</v>
      </c>
      <c r="R64" s="3" t="s">
        <v>79</v>
      </c>
      <c r="S64" s="3" t="s">
        <v>47</v>
      </c>
      <c r="T64" s="3" t="s">
        <v>47</v>
      </c>
      <c r="U64" s="3" t="s">
        <v>31</v>
      </c>
      <c r="V64" s="5" t="s">
        <v>317</v>
      </c>
      <c r="W64" s="3" t="s">
        <v>39</v>
      </c>
      <c r="X64" s="11">
        <v>2177.92</v>
      </c>
      <c r="Y64" s="10">
        <v>1.2</v>
      </c>
      <c r="AA64" s="14">
        <f t="shared" si="0"/>
        <v>14.829999999999927</v>
      </c>
      <c r="AF64" s="23">
        <f t="shared" si="1"/>
        <v>6.7825369082186115E-2</v>
      </c>
      <c r="AI64" s="25">
        <f t="shared" si="2"/>
        <v>0.47296232432633323</v>
      </c>
      <c r="AJ64" s="41">
        <f t="shared" si="3"/>
        <v>2.1143333169811278</v>
      </c>
    </row>
    <row r="65" spans="1:36" x14ac:dyDescent="0.25">
      <c r="A65" s="3" t="s">
        <v>411</v>
      </c>
      <c r="B65" s="4" t="s">
        <v>89</v>
      </c>
      <c r="C65" s="3" t="s">
        <v>58</v>
      </c>
      <c r="D65" s="3" t="s">
        <v>90</v>
      </c>
      <c r="E65" s="10">
        <v>2274</v>
      </c>
      <c r="F65" s="3" t="s">
        <v>368</v>
      </c>
      <c r="G65" s="3" t="s">
        <v>65</v>
      </c>
      <c r="H65" s="5" t="s">
        <v>46</v>
      </c>
      <c r="I65" s="3" t="s">
        <v>49</v>
      </c>
      <c r="J65" s="3" t="s">
        <v>40</v>
      </c>
      <c r="K65" s="3" t="s">
        <v>46</v>
      </c>
      <c r="L65" s="3" t="s">
        <v>80</v>
      </c>
      <c r="M65" s="3" t="s">
        <v>47</v>
      </c>
      <c r="N65" s="3" t="s">
        <v>31</v>
      </c>
      <c r="O65" s="5" t="s">
        <v>46</v>
      </c>
      <c r="P65" s="3" t="s">
        <v>46</v>
      </c>
      <c r="Q65" s="3" t="s">
        <v>47</v>
      </c>
      <c r="R65" s="3" t="s">
        <v>79</v>
      </c>
      <c r="S65" s="3" t="s">
        <v>46</v>
      </c>
      <c r="T65" s="3" t="s">
        <v>47</v>
      </c>
      <c r="U65" s="3" t="s">
        <v>500</v>
      </c>
      <c r="V65" s="5" t="s">
        <v>107</v>
      </c>
      <c r="W65" s="3" t="s">
        <v>295</v>
      </c>
      <c r="X65" s="11">
        <v>2168.75</v>
      </c>
      <c r="Y65" s="10">
        <v>-8.61</v>
      </c>
      <c r="AA65" s="14">
        <f t="shared" si="0"/>
        <v>-105.25</v>
      </c>
      <c r="AF65" s="23">
        <f t="shared" si="1"/>
        <v>-0.81813680076615491</v>
      </c>
      <c r="AI65" s="25">
        <f t="shared" si="2"/>
        <v>0.79336046129251347</v>
      </c>
      <c r="AJ65" s="41">
        <f t="shared" si="3"/>
        <v>1.2604611003311623</v>
      </c>
    </row>
    <row r="66" spans="1:36" x14ac:dyDescent="0.25">
      <c r="A66" s="3" t="s">
        <v>1496</v>
      </c>
      <c r="B66" s="4" t="s">
        <v>415</v>
      </c>
      <c r="C66" s="3" t="s">
        <v>42</v>
      </c>
      <c r="D66" s="3" t="s">
        <v>193</v>
      </c>
      <c r="E66" s="10">
        <v>2280.0700000000002</v>
      </c>
      <c r="F66" s="3" t="s">
        <v>226</v>
      </c>
      <c r="G66" s="3" t="s">
        <v>111</v>
      </c>
      <c r="H66" s="5" t="s">
        <v>46</v>
      </c>
      <c r="I66" s="3" t="s">
        <v>46</v>
      </c>
      <c r="J66" s="3" t="s">
        <v>40</v>
      </c>
      <c r="K66" s="3" t="s">
        <v>46</v>
      </c>
      <c r="L66" s="3" t="s">
        <v>80</v>
      </c>
      <c r="M66" s="3" t="s">
        <v>47</v>
      </c>
      <c r="N66" s="3" t="s">
        <v>31</v>
      </c>
      <c r="O66" s="5" t="s">
        <v>46</v>
      </c>
      <c r="P66" s="3" t="s">
        <v>46</v>
      </c>
      <c r="Q66" s="3" t="s">
        <v>49</v>
      </c>
      <c r="R66" s="3" t="s">
        <v>79</v>
      </c>
      <c r="S66" s="3" t="s">
        <v>47</v>
      </c>
      <c r="T66" s="3" t="s">
        <v>80</v>
      </c>
      <c r="U66" s="3" t="s">
        <v>31</v>
      </c>
      <c r="V66" s="5" t="s">
        <v>107</v>
      </c>
      <c r="W66" s="3" t="s">
        <v>39</v>
      </c>
      <c r="X66" s="11">
        <v>2168.75</v>
      </c>
      <c r="Y66" s="10">
        <v>-9.11</v>
      </c>
      <c r="AA66" s="14">
        <f t="shared" si="0"/>
        <v>-111.32000000000016</v>
      </c>
      <c r="AF66" s="23">
        <f t="shared" si="1"/>
        <v>-0.86292186381561842</v>
      </c>
      <c r="AI66" s="25">
        <f t="shared" si="2"/>
        <v>0.80590978563078397</v>
      </c>
      <c r="AJ66" s="41">
        <f t="shared" si="3"/>
        <v>1.2408336737309897</v>
      </c>
    </row>
    <row r="67" spans="1:36" x14ac:dyDescent="0.25">
      <c r="A67" s="3" t="s">
        <v>1496</v>
      </c>
      <c r="B67" s="4" t="s">
        <v>1285</v>
      </c>
      <c r="C67" s="3" t="s">
        <v>42</v>
      </c>
      <c r="D67" s="3" t="s">
        <v>1260</v>
      </c>
      <c r="E67" s="10">
        <v>2071.15</v>
      </c>
      <c r="F67" s="3" t="s">
        <v>482</v>
      </c>
      <c r="G67" s="3" t="s">
        <v>42</v>
      </c>
      <c r="H67" s="5" t="s">
        <v>46</v>
      </c>
      <c r="I67" s="3" t="s">
        <v>61</v>
      </c>
      <c r="J67" s="3" t="s">
        <v>40</v>
      </c>
      <c r="K67" s="3" t="s">
        <v>49</v>
      </c>
      <c r="L67" s="3" t="s">
        <v>80</v>
      </c>
      <c r="M67" s="3" t="s">
        <v>47</v>
      </c>
      <c r="N67" s="3" t="s">
        <v>31</v>
      </c>
      <c r="O67" s="5" t="s">
        <v>46</v>
      </c>
      <c r="P67" s="3" t="s">
        <v>46</v>
      </c>
      <c r="Q67" s="3" t="s">
        <v>40</v>
      </c>
      <c r="R67" s="3" t="s">
        <v>79</v>
      </c>
      <c r="S67" s="3" t="s">
        <v>46</v>
      </c>
      <c r="T67" s="3" t="s">
        <v>80</v>
      </c>
      <c r="U67" s="3" t="s">
        <v>31</v>
      </c>
      <c r="V67" s="5" t="s">
        <v>107</v>
      </c>
      <c r="W67" s="3" t="s">
        <v>39</v>
      </c>
      <c r="X67" s="11">
        <v>2168.75</v>
      </c>
      <c r="Y67" s="10">
        <v>7.98</v>
      </c>
      <c r="AA67" s="14">
        <f t="shared" si="0"/>
        <v>97.599999999999909</v>
      </c>
      <c r="AF67" s="23">
        <f t="shared" si="1"/>
        <v>0.67851065221299234</v>
      </c>
      <c r="AI67" s="25">
        <f t="shared" si="2"/>
        <v>0.24872398607215263</v>
      </c>
      <c r="AJ67" s="41">
        <f t="shared" si="3"/>
        <v>4.0205209629838787</v>
      </c>
    </row>
    <row r="68" spans="1:36" x14ac:dyDescent="0.25">
      <c r="A68" s="3" t="s">
        <v>1496</v>
      </c>
      <c r="B68" s="4" t="s">
        <v>1259</v>
      </c>
      <c r="C68" s="3" t="s">
        <v>42</v>
      </c>
      <c r="D68" s="3" t="s">
        <v>1260</v>
      </c>
      <c r="E68" s="10">
        <v>2240.79</v>
      </c>
      <c r="F68" s="3" t="s">
        <v>418</v>
      </c>
      <c r="G68" s="3" t="s">
        <v>42</v>
      </c>
      <c r="H68" s="5" t="s">
        <v>46</v>
      </c>
      <c r="I68" s="3" t="s">
        <v>61</v>
      </c>
      <c r="J68" s="3" t="s">
        <v>46</v>
      </c>
      <c r="K68" s="3" t="s">
        <v>46</v>
      </c>
      <c r="L68" s="3" t="s">
        <v>47</v>
      </c>
      <c r="M68" s="3" t="s">
        <v>47</v>
      </c>
      <c r="N68" s="3" t="s">
        <v>31</v>
      </c>
      <c r="O68" s="5" t="s">
        <v>46</v>
      </c>
      <c r="P68" s="3" t="s">
        <v>79</v>
      </c>
      <c r="Q68" s="3" t="s">
        <v>40</v>
      </c>
      <c r="R68" s="3" t="s">
        <v>79</v>
      </c>
      <c r="S68" s="3" t="s">
        <v>47</v>
      </c>
      <c r="T68" s="3" t="s">
        <v>80</v>
      </c>
      <c r="U68" s="3" t="s">
        <v>31</v>
      </c>
      <c r="V68" s="5" t="s">
        <v>107</v>
      </c>
      <c r="W68" s="3" t="s">
        <v>39</v>
      </c>
      <c r="X68" s="11">
        <v>2168.75</v>
      </c>
      <c r="Y68" s="10">
        <v>-5.89</v>
      </c>
      <c r="AA68" s="14">
        <f t="shared" si="0"/>
        <v>-72.039999999999964</v>
      </c>
      <c r="AF68" s="23">
        <f t="shared" si="1"/>
        <v>-0.57311012138021677</v>
      </c>
      <c r="AI68" s="25">
        <f t="shared" si="2"/>
        <v>0.71671493269924269</v>
      </c>
      <c r="AJ68" s="41">
        <f t="shared" si="3"/>
        <v>1.395254869650711</v>
      </c>
    </row>
    <row r="69" spans="1:36" x14ac:dyDescent="0.25">
      <c r="A69" s="3" t="s">
        <v>294</v>
      </c>
      <c r="B69" s="4" t="s">
        <v>428</v>
      </c>
      <c r="C69" s="3" t="s">
        <v>42</v>
      </c>
      <c r="D69" s="3" t="s">
        <v>377</v>
      </c>
      <c r="E69" s="10">
        <v>2193.7399999999998</v>
      </c>
      <c r="F69" s="3" t="s">
        <v>840</v>
      </c>
      <c r="G69" s="3" t="s">
        <v>111</v>
      </c>
      <c r="H69" s="5" t="s">
        <v>46</v>
      </c>
      <c r="I69" s="3" t="s">
        <v>86</v>
      </c>
      <c r="J69" s="3" t="s">
        <v>47</v>
      </c>
      <c r="K69" s="3" t="s">
        <v>46</v>
      </c>
      <c r="L69" s="3" t="s">
        <v>46</v>
      </c>
      <c r="M69" s="3" t="s">
        <v>80</v>
      </c>
      <c r="N69" s="3" t="s">
        <v>125</v>
      </c>
      <c r="O69" s="5" t="s">
        <v>46</v>
      </c>
      <c r="P69" s="3" t="s">
        <v>46</v>
      </c>
      <c r="Q69" s="3" t="s">
        <v>47</v>
      </c>
      <c r="R69" s="3" t="s">
        <v>79</v>
      </c>
      <c r="S69" s="3" t="s">
        <v>47</v>
      </c>
      <c r="T69" s="3" t="s">
        <v>80</v>
      </c>
      <c r="U69" s="3" t="s">
        <v>31</v>
      </c>
      <c r="V69" s="5" t="s">
        <v>241</v>
      </c>
      <c r="W69" s="3" t="s">
        <v>127</v>
      </c>
      <c r="X69" s="11">
        <v>2159.58</v>
      </c>
      <c r="Y69" s="10">
        <v>-2.81</v>
      </c>
      <c r="AA69" s="14">
        <f t="shared" si="0"/>
        <v>-34.159999999999854</v>
      </c>
      <c r="AF69" s="23">
        <f t="shared" si="1"/>
        <v>-0.29362771803365384</v>
      </c>
      <c r="AI69" s="25">
        <f t="shared" si="2"/>
        <v>0.61547880348659212</v>
      </c>
      <c r="AJ69" s="41">
        <f t="shared" si="3"/>
        <v>1.6247513226047019</v>
      </c>
    </row>
    <row r="70" spans="1:36" x14ac:dyDescent="0.25">
      <c r="A70" s="3" t="s">
        <v>472</v>
      </c>
      <c r="B70" s="4" t="s">
        <v>1119</v>
      </c>
      <c r="C70" s="3" t="s">
        <v>151</v>
      </c>
      <c r="D70" s="3" t="s">
        <v>1103</v>
      </c>
      <c r="E70" s="10">
        <v>2026.51</v>
      </c>
      <c r="F70" s="3" t="s">
        <v>295</v>
      </c>
      <c r="G70" s="3" t="s">
        <v>42</v>
      </c>
      <c r="H70" s="5" t="s">
        <v>46</v>
      </c>
      <c r="I70" s="3" t="s">
        <v>86</v>
      </c>
      <c r="J70" s="3" t="s">
        <v>49</v>
      </c>
      <c r="K70" s="3" t="s">
        <v>80</v>
      </c>
      <c r="L70" s="3" t="s">
        <v>47</v>
      </c>
      <c r="M70" s="3" t="s">
        <v>61</v>
      </c>
      <c r="N70" s="3" t="s">
        <v>31</v>
      </c>
      <c r="O70" s="5" t="s">
        <v>46</v>
      </c>
      <c r="P70" s="3" t="s">
        <v>79</v>
      </c>
      <c r="Q70" s="3" t="s">
        <v>79</v>
      </c>
      <c r="R70" s="3" t="s">
        <v>80</v>
      </c>
      <c r="S70" s="3" t="s">
        <v>46</v>
      </c>
      <c r="T70" s="3" t="s">
        <v>80</v>
      </c>
      <c r="U70" s="3" t="s">
        <v>31</v>
      </c>
      <c r="V70" s="5" t="s">
        <v>241</v>
      </c>
      <c r="W70" s="3" t="s">
        <v>39</v>
      </c>
      <c r="X70" s="11">
        <v>2159.58</v>
      </c>
      <c r="Y70" s="10">
        <v>10.88</v>
      </c>
      <c r="AA70" s="14">
        <f t="shared" ref="AA70:AA133" si="4">IF(E70&lt;&gt;"",X70-E70,X70-X70)</f>
        <v>133.06999999999994</v>
      </c>
      <c r="AF70" s="23">
        <f t="shared" ref="AF70:AF83" si="5">(AA70-$AG$5)/$AH$5</f>
        <v>0.94021183612805481</v>
      </c>
      <c r="AI70" s="25">
        <f t="shared" ref="AI70:AI133" si="6">1-_xlfn.NORM.S.DIST(AF70,TRUE)</f>
        <v>0.17355445586194884</v>
      </c>
      <c r="AJ70" s="41">
        <f t="shared" ref="AJ70:AJ133" si="7">1/AI70</f>
        <v>5.7618802988004774</v>
      </c>
    </row>
    <row r="71" spans="1:36" x14ac:dyDescent="0.25">
      <c r="A71" s="3" t="s">
        <v>476</v>
      </c>
      <c r="B71" s="4" t="s">
        <v>129</v>
      </c>
      <c r="C71" s="3" t="s">
        <v>42</v>
      </c>
      <c r="D71" s="3" t="s">
        <v>59</v>
      </c>
      <c r="E71" s="10">
        <v>2051.7199999999998</v>
      </c>
      <c r="F71" s="3" t="s">
        <v>511</v>
      </c>
      <c r="G71" s="3" t="s">
        <v>42</v>
      </c>
      <c r="H71" s="5" t="s">
        <v>46</v>
      </c>
      <c r="I71" s="3" t="s">
        <v>80</v>
      </c>
      <c r="J71" s="3" t="s">
        <v>46</v>
      </c>
      <c r="K71" s="3" t="s">
        <v>49</v>
      </c>
      <c r="L71" s="3" t="s">
        <v>47</v>
      </c>
      <c r="M71" s="3" t="s">
        <v>47</v>
      </c>
      <c r="N71" s="3" t="s">
        <v>92</v>
      </c>
      <c r="O71" s="5" t="s">
        <v>46</v>
      </c>
      <c r="P71" s="3" t="s">
        <v>79</v>
      </c>
      <c r="Q71" s="3" t="s">
        <v>46</v>
      </c>
      <c r="R71" s="3" t="s">
        <v>80</v>
      </c>
      <c r="S71" s="3" t="s">
        <v>46</v>
      </c>
      <c r="T71" s="3" t="s">
        <v>80</v>
      </c>
      <c r="U71" s="3" t="s">
        <v>92</v>
      </c>
      <c r="V71" s="5" t="s">
        <v>122</v>
      </c>
      <c r="W71" s="3" t="s">
        <v>375</v>
      </c>
      <c r="X71" s="11">
        <v>2150.41</v>
      </c>
      <c r="Y71" s="10">
        <v>8.07</v>
      </c>
      <c r="AA71" s="14">
        <f t="shared" si="4"/>
        <v>98.690000000000055</v>
      </c>
      <c r="AF71" s="23">
        <f t="shared" si="5"/>
        <v>0.68655278050358881</v>
      </c>
      <c r="AI71" s="25">
        <f t="shared" si="6"/>
        <v>0.24618229657478352</v>
      </c>
      <c r="AJ71" s="41">
        <f t="shared" si="7"/>
        <v>4.0620305111835169</v>
      </c>
    </row>
    <row r="72" spans="1:36" x14ac:dyDescent="0.25">
      <c r="A72" s="3" t="s">
        <v>71</v>
      </c>
      <c r="B72" s="4" t="s">
        <v>84</v>
      </c>
      <c r="C72" s="3" t="s">
        <v>42</v>
      </c>
      <c r="D72" s="3" t="s">
        <v>43</v>
      </c>
      <c r="E72" s="10">
        <v>2267.96</v>
      </c>
      <c r="F72" s="3" t="s">
        <v>571</v>
      </c>
      <c r="G72" s="3" t="s">
        <v>42</v>
      </c>
      <c r="H72" s="5" t="s">
        <v>46</v>
      </c>
      <c r="I72" s="3" t="s">
        <v>80</v>
      </c>
      <c r="J72" s="3" t="s">
        <v>49</v>
      </c>
      <c r="K72" s="3" t="s">
        <v>49</v>
      </c>
      <c r="L72" s="3" t="s">
        <v>46</v>
      </c>
      <c r="M72" s="3" t="s">
        <v>47</v>
      </c>
      <c r="N72" s="3" t="s">
        <v>31</v>
      </c>
      <c r="O72" s="5" t="s">
        <v>46</v>
      </c>
      <c r="P72" s="3" t="s">
        <v>46</v>
      </c>
      <c r="Q72" s="3" t="s">
        <v>40</v>
      </c>
      <c r="R72" s="3" t="s">
        <v>46</v>
      </c>
      <c r="S72" s="3" t="s">
        <v>80</v>
      </c>
      <c r="T72" s="3" t="s">
        <v>80</v>
      </c>
      <c r="U72" s="3" t="s">
        <v>31</v>
      </c>
      <c r="V72" s="5" t="s">
        <v>122</v>
      </c>
      <c r="W72" s="3" t="s">
        <v>39</v>
      </c>
      <c r="X72" s="11">
        <v>2150.41</v>
      </c>
      <c r="Y72" s="10">
        <v>-9.61</v>
      </c>
      <c r="AA72" s="14">
        <f t="shared" si="4"/>
        <v>-117.55000000000018</v>
      </c>
      <c r="AF72" s="23">
        <f t="shared" si="5"/>
        <v>-0.90888742276094803</v>
      </c>
      <c r="AI72" s="25">
        <f t="shared" si="6"/>
        <v>0.81829522329255955</v>
      </c>
      <c r="AJ72" s="41">
        <f t="shared" si="7"/>
        <v>1.2220528380653601</v>
      </c>
    </row>
    <row r="73" spans="1:36" x14ac:dyDescent="0.25">
      <c r="A73" s="3" t="s">
        <v>1498</v>
      </c>
      <c r="B73" s="4" t="s">
        <v>1499</v>
      </c>
      <c r="C73" s="3" t="s">
        <v>42</v>
      </c>
      <c r="D73" s="3" t="s">
        <v>1103</v>
      </c>
      <c r="E73" s="3" t="s">
        <v>42</v>
      </c>
      <c r="F73" s="3" t="s">
        <v>80</v>
      </c>
      <c r="G73" s="3" t="s">
        <v>42</v>
      </c>
      <c r="H73" s="5" t="s">
        <v>46</v>
      </c>
      <c r="I73" s="3" t="s">
        <v>47</v>
      </c>
      <c r="J73" s="3" t="s">
        <v>46</v>
      </c>
      <c r="K73" s="3" t="s">
        <v>47</v>
      </c>
      <c r="L73" s="3" t="s">
        <v>46</v>
      </c>
      <c r="M73" s="3" t="s">
        <v>47</v>
      </c>
      <c r="N73" s="3" t="s">
        <v>31</v>
      </c>
      <c r="O73" s="5" t="s">
        <v>46</v>
      </c>
      <c r="P73" s="3" t="s">
        <v>79</v>
      </c>
      <c r="Q73" s="3" t="s">
        <v>46</v>
      </c>
      <c r="R73" s="3" t="s">
        <v>48</v>
      </c>
      <c r="S73" s="3" t="s">
        <v>47</v>
      </c>
      <c r="T73" s="3" t="s">
        <v>80</v>
      </c>
      <c r="U73" s="3" t="s">
        <v>31</v>
      </c>
      <c r="V73" s="5" t="s">
        <v>865</v>
      </c>
      <c r="W73" s="3" t="s">
        <v>39</v>
      </c>
      <c r="X73" s="5">
        <v>2141.2399999999998</v>
      </c>
      <c r="Y73" s="3" t="s">
        <v>42</v>
      </c>
      <c r="AA73" s="14">
        <f t="shared" si="4"/>
        <v>0</v>
      </c>
      <c r="AF73" s="23">
        <f t="shared" si="5"/>
        <v>-4.1591844266005436E-2</v>
      </c>
      <c r="AI73" s="25">
        <f t="shared" si="6"/>
        <v>0.51658796252481509</v>
      </c>
      <c r="AJ73" s="41">
        <f t="shared" si="7"/>
        <v>1.9357787493005385</v>
      </c>
    </row>
    <row r="74" spans="1:36" x14ac:dyDescent="0.25">
      <c r="A74" s="3" t="s">
        <v>1498</v>
      </c>
      <c r="B74" s="4" t="s">
        <v>1120</v>
      </c>
      <c r="C74" s="3" t="s">
        <v>42</v>
      </c>
      <c r="D74" s="3" t="s">
        <v>1103</v>
      </c>
      <c r="E74" s="3">
        <v>2229.21</v>
      </c>
      <c r="F74" s="3" t="s">
        <v>66</v>
      </c>
      <c r="G74" s="3" t="s">
        <v>42</v>
      </c>
      <c r="H74" s="5" t="s">
        <v>46</v>
      </c>
      <c r="I74" s="3" t="s">
        <v>40</v>
      </c>
      <c r="J74" s="3" t="s">
        <v>47</v>
      </c>
      <c r="K74" s="3" t="s">
        <v>46</v>
      </c>
      <c r="L74" s="3" t="s">
        <v>47</v>
      </c>
      <c r="M74" s="3" t="s">
        <v>46</v>
      </c>
      <c r="N74" s="3" t="s">
        <v>31</v>
      </c>
      <c r="O74" s="5" t="s">
        <v>46</v>
      </c>
      <c r="P74" s="3" t="s">
        <v>46</v>
      </c>
      <c r="Q74" s="3" t="s">
        <v>40</v>
      </c>
      <c r="R74" s="3" t="s">
        <v>79</v>
      </c>
      <c r="S74" s="3" t="s">
        <v>47</v>
      </c>
      <c r="T74" s="3" t="s">
        <v>80</v>
      </c>
      <c r="U74" s="3" t="s">
        <v>31</v>
      </c>
      <c r="V74" s="5" t="s">
        <v>865</v>
      </c>
      <c r="W74" s="3" t="s">
        <v>39</v>
      </c>
      <c r="X74" s="5">
        <v>2141.2399999999998</v>
      </c>
      <c r="Y74" s="3" t="s">
        <v>1500</v>
      </c>
      <c r="AA74" s="14">
        <f t="shared" si="4"/>
        <v>-87.970000000000255</v>
      </c>
      <c r="AF74" s="23">
        <f t="shared" si="5"/>
        <v>-0.69064324401249799</v>
      </c>
      <c r="AI74" s="25">
        <f t="shared" si="6"/>
        <v>0.75510511771456135</v>
      </c>
      <c r="AJ74" s="41">
        <f t="shared" si="7"/>
        <v>1.3243189279747563</v>
      </c>
    </row>
    <row r="75" spans="1:36" x14ac:dyDescent="0.25">
      <c r="A75" s="3" t="s">
        <v>1498</v>
      </c>
      <c r="B75" s="4" t="s">
        <v>545</v>
      </c>
      <c r="C75" s="3" t="s">
        <v>42</v>
      </c>
      <c r="D75" s="3" t="s">
        <v>55</v>
      </c>
      <c r="E75" s="3">
        <v>2164.59</v>
      </c>
      <c r="F75" s="3" t="s">
        <v>727</v>
      </c>
      <c r="G75" s="3" t="s">
        <v>42</v>
      </c>
      <c r="H75" s="5" t="s">
        <v>46</v>
      </c>
      <c r="I75" s="3" t="s">
        <v>61</v>
      </c>
      <c r="J75" s="3" t="s">
        <v>47</v>
      </c>
      <c r="K75" s="3" t="s">
        <v>46</v>
      </c>
      <c r="L75" s="3" t="s">
        <v>80</v>
      </c>
      <c r="M75" s="3" t="s">
        <v>61</v>
      </c>
      <c r="N75" s="3" t="s">
        <v>31</v>
      </c>
      <c r="O75" s="5" t="s">
        <v>46</v>
      </c>
      <c r="P75" s="3" t="s">
        <v>61</v>
      </c>
      <c r="Q75" s="3" t="s">
        <v>47</v>
      </c>
      <c r="R75" s="3" t="s">
        <v>79</v>
      </c>
      <c r="S75" s="3" t="s">
        <v>80</v>
      </c>
      <c r="T75" s="3" t="s">
        <v>47</v>
      </c>
      <c r="U75" s="3" t="s">
        <v>31</v>
      </c>
      <c r="V75" s="5" t="s">
        <v>865</v>
      </c>
      <c r="W75" s="3" t="s">
        <v>39</v>
      </c>
      <c r="X75" s="5">
        <v>2141.2399999999998</v>
      </c>
      <c r="Y75" s="3" t="s">
        <v>1501</v>
      </c>
      <c r="AA75" s="14">
        <f t="shared" si="4"/>
        <v>-23.350000000000364</v>
      </c>
      <c r="AF75" s="23">
        <f t="shared" si="5"/>
        <v>-0.21387046406912916</v>
      </c>
      <c r="AI75" s="25">
        <f t="shared" si="6"/>
        <v>0.58467596321368087</v>
      </c>
      <c r="AJ75" s="41">
        <f t="shared" si="7"/>
        <v>1.7103490872165907</v>
      </c>
    </row>
    <row r="76" spans="1:36" x14ac:dyDescent="0.25">
      <c r="A76" s="3" t="s">
        <v>1502</v>
      </c>
      <c r="B76" s="4" t="s">
        <v>1253</v>
      </c>
      <c r="C76" s="3" t="s">
        <v>42</v>
      </c>
      <c r="D76" s="3" t="s">
        <v>354</v>
      </c>
      <c r="E76" s="3">
        <v>2398.29</v>
      </c>
      <c r="F76" s="3" t="s">
        <v>213</v>
      </c>
      <c r="G76" s="3" t="s">
        <v>65</v>
      </c>
      <c r="H76" s="5" t="s">
        <v>46</v>
      </c>
      <c r="I76" s="3" t="s">
        <v>86</v>
      </c>
      <c r="J76" s="3" t="s">
        <v>40</v>
      </c>
      <c r="K76" s="3" t="s">
        <v>80</v>
      </c>
      <c r="L76" s="3" t="s">
        <v>47</v>
      </c>
      <c r="M76" s="3" t="s">
        <v>47</v>
      </c>
      <c r="N76" s="3" t="s">
        <v>31</v>
      </c>
      <c r="O76" s="5" t="s">
        <v>46</v>
      </c>
      <c r="P76" s="3" t="s">
        <v>61</v>
      </c>
      <c r="Q76" s="3" t="s">
        <v>46</v>
      </c>
      <c r="R76" s="3" t="s">
        <v>48</v>
      </c>
      <c r="S76" s="3" t="s">
        <v>46</v>
      </c>
      <c r="T76" s="3" t="s">
        <v>80</v>
      </c>
      <c r="U76" s="3" t="s">
        <v>31</v>
      </c>
      <c r="V76" s="5" t="s">
        <v>273</v>
      </c>
      <c r="W76" s="3" t="s">
        <v>39</v>
      </c>
      <c r="X76" s="5">
        <v>2132.06</v>
      </c>
      <c r="Y76" s="3" t="s">
        <v>1503</v>
      </c>
      <c r="AA76" s="14">
        <f t="shared" si="4"/>
        <v>-266.23</v>
      </c>
      <c r="AF76" s="23">
        <f t="shared" si="5"/>
        <v>-2.0058632339955524</v>
      </c>
      <c r="AI76" s="25">
        <f t="shared" si="6"/>
        <v>0.97756457908295524</v>
      </c>
      <c r="AJ76" s="41">
        <f t="shared" si="7"/>
        <v>1.0229503210295234</v>
      </c>
    </row>
    <row r="77" spans="1:36" x14ac:dyDescent="0.25">
      <c r="A77" s="3" t="s">
        <v>1502</v>
      </c>
      <c r="B77" s="4" t="s">
        <v>1324</v>
      </c>
      <c r="C77" s="3" t="s">
        <v>58</v>
      </c>
      <c r="D77" s="3" t="s">
        <v>100</v>
      </c>
      <c r="E77" s="3" t="s">
        <v>42</v>
      </c>
      <c r="F77" s="3" t="s">
        <v>80</v>
      </c>
      <c r="G77" s="3" t="s">
        <v>42</v>
      </c>
      <c r="H77" s="5" t="s">
        <v>46</v>
      </c>
      <c r="I77" s="3" t="s">
        <v>49</v>
      </c>
      <c r="J77" s="3" t="s">
        <v>49</v>
      </c>
      <c r="K77" s="3" t="s">
        <v>80</v>
      </c>
      <c r="L77" s="3" t="s">
        <v>80</v>
      </c>
      <c r="M77" s="3" t="s">
        <v>80</v>
      </c>
      <c r="N77" s="3" t="s">
        <v>31</v>
      </c>
      <c r="O77" s="5" t="s">
        <v>46</v>
      </c>
      <c r="P77" s="3" t="s">
        <v>46</v>
      </c>
      <c r="Q77" s="3" t="s">
        <v>46</v>
      </c>
      <c r="R77" s="3" t="s">
        <v>80</v>
      </c>
      <c r="S77" s="3" t="s">
        <v>46</v>
      </c>
      <c r="T77" s="3" t="s">
        <v>47</v>
      </c>
      <c r="U77" s="3" t="s">
        <v>31</v>
      </c>
      <c r="V77" s="5" t="s">
        <v>273</v>
      </c>
      <c r="W77" s="3" t="s">
        <v>39</v>
      </c>
      <c r="X77" s="5">
        <v>2132.06</v>
      </c>
      <c r="Y77" s="3" t="s">
        <v>42</v>
      </c>
      <c r="AA77" s="14">
        <f t="shared" si="4"/>
        <v>0</v>
      </c>
      <c r="AF77" s="23">
        <f t="shared" si="5"/>
        <v>-4.1591844266005436E-2</v>
      </c>
      <c r="AI77" s="25">
        <f t="shared" si="6"/>
        <v>0.51658796252481509</v>
      </c>
      <c r="AJ77" s="41">
        <f t="shared" si="7"/>
        <v>1.9357787493005385</v>
      </c>
    </row>
    <row r="78" spans="1:36" x14ac:dyDescent="0.25">
      <c r="A78" s="3" t="s">
        <v>1504</v>
      </c>
      <c r="B78" s="4" t="s">
        <v>410</v>
      </c>
      <c r="C78" s="3" t="s">
        <v>42</v>
      </c>
      <c r="D78" s="3" t="s">
        <v>377</v>
      </c>
      <c r="E78" s="3">
        <v>2434.21</v>
      </c>
      <c r="F78" s="3" t="s">
        <v>236</v>
      </c>
      <c r="G78" s="3" t="s">
        <v>65</v>
      </c>
      <c r="H78" s="5" t="s">
        <v>46</v>
      </c>
      <c r="I78" s="3" t="s">
        <v>46</v>
      </c>
      <c r="J78" s="3" t="s">
        <v>47</v>
      </c>
      <c r="K78" s="3" t="s">
        <v>46</v>
      </c>
      <c r="L78" s="3" t="s">
        <v>80</v>
      </c>
      <c r="M78" s="3" t="s">
        <v>47</v>
      </c>
      <c r="N78" s="3" t="s">
        <v>31</v>
      </c>
      <c r="O78" s="5" t="s">
        <v>46</v>
      </c>
      <c r="P78" s="3" t="s">
        <v>46</v>
      </c>
      <c r="Q78" s="3" t="s">
        <v>40</v>
      </c>
      <c r="R78" s="3" t="s">
        <v>79</v>
      </c>
      <c r="S78" s="3" t="s">
        <v>47</v>
      </c>
      <c r="T78" s="3" t="s">
        <v>80</v>
      </c>
      <c r="U78" s="3" t="s">
        <v>31</v>
      </c>
      <c r="V78" s="5" t="s">
        <v>449</v>
      </c>
      <c r="W78" s="3" t="s">
        <v>39</v>
      </c>
      <c r="X78" s="5">
        <v>2122.89</v>
      </c>
      <c r="Y78" s="3" t="s">
        <v>720</v>
      </c>
      <c r="AA78" s="14">
        <f t="shared" si="4"/>
        <v>-311.32000000000016</v>
      </c>
      <c r="AF78" s="23">
        <f t="shared" si="5"/>
        <v>-2.3385417336496315</v>
      </c>
      <c r="AI78" s="25">
        <f t="shared" si="6"/>
        <v>0.99032041831860329</v>
      </c>
      <c r="AJ78" s="41">
        <f t="shared" si="7"/>
        <v>1.0097741917689944</v>
      </c>
    </row>
    <row r="79" spans="1:36" x14ac:dyDescent="0.25">
      <c r="A79" s="3" t="s">
        <v>1504</v>
      </c>
      <c r="B79" s="4" t="s">
        <v>1272</v>
      </c>
      <c r="C79" s="3" t="s">
        <v>42</v>
      </c>
      <c r="D79" s="3" t="s">
        <v>90</v>
      </c>
      <c r="E79" s="3">
        <v>2327.92</v>
      </c>
      <c r="F79" s="3" t="s">
        <v>91</v>
      </c>
      <c r="G79" s="3" t="s">
        <v>42</v>
      </c>
      <c r="H79" s="5" t="s">
        <v>47</v>
      </c>
      <c r="I79" s="3" t="s">
        <v>47</v>
      </c>
      <c r="J79" s="3" t="s">
        <v>40</v>
      </c>
      <c r="K79" s="3" t="s">
        <v>46</v>
      </c>
      <c r="L79" s="3" t="s">
        <v>46</v>
      </c>
      <c r="M79" s="3" t="s">
        <v>47</v>
      </c>
      <c r="N79" s="3" t="s">
        <v>31</v>
      </c>
      <c r="O79" s="5" t="s">
        <v>46</v>
      </c>
      <c r="P79" s="3" t="s">
        <v>80</v>
      </c>
      <c r="Q79" s="3" t="s">
        <v>46</v>
      </c>
      <c r="R79" s="3" t="s">
        <v>79</v>
      </c>
      <c r="S79" s="3" t="s">
        <v>46</v>
      </c>
      <c r="T79" s="3" t="s">
        <v>80</v>
      </c>
      <c r="U79" s="3" t="s">
        <v>31</v>
      </c>
      <c r="V79" s="5" t="s">
        <v>449</v>
      </c>
      <c r="W79" s="3" t="s">
        <v>39</v>
      </c>
      <c r="X79" s="5">
        <v>2122.89</v>
      </c>
      <c r="Y79" s="3" t="s">
        <v>1505</v>
      </c>
      <c r="AA79" s="14">
        <f t="shared" si="4"/>
        <v>-205.0300000000002</v>
      </c>
      <c r="AF79" s="23">
        <f t="shared" si="5"/>
        <v>-1.5543235538263458</v>
      </c>
      <c r="AI79" s="25">
        <f t="shared" si="6"/>
        <v>0.93994637105056111</v>
      </c>
      <c r="AJ79" s="41">
        <f t="shared" si="7"/>
        <v>1.063890484392549</v>
      </c>
    </row>
    <row r="80" spans="1:36" x14ac:dyDescent="0.25">
      <c r="A80" s="3" t="s">
        <v>1504</v>
      </c>
      <c r="B80" s="4" t="s">
        <v>434</v>
      </c>
      <c r="C80" s="3" t="s">
        <v>42</v>
      </c>
      <c r="D80" s="3" t="s">
        <v>307</v>
      </c>
      <c r="E80" s="3">
        <v>2188.71</v>
      </c>
      <c r="F80" s="3" t="s">
        <v>812</v>
      </c>
      <c r="G80" s="3" t="s">
        <v>42</v>
      </c>
      <c r="H80" s="5" t="s">
        <v>46</v>
      </c>
      <c r="I80" s="3" t="s">
        <v>46</v>
      </c>
      <c r="J80" s="3" t="s">
        <v>40</v>
      </c>
      <c r="K80" s="3" t="s">
        <v>49</v>
      </c>
      <c r="L80" s="3" t="s">
        <v>80</v>
      </c>
      <c r="M80" s="3" t="s">
        <v>47</v>
      </c>
      <c r="N80" s="3" t="s">
        <v>31</v>
      </c>
      <c r="O80" s="5" t="s">
        <v>46</v>
      </c>
      <c r="P80" s="3" t="s">
        <v>46</v>
      </c>
      <c r="Q80" s="3" t="s">
        <v>49</v>
      </c>
      <c r="R80" s="3" t="s">
        <v>79</v>
      </c>
      <c r="S80" s="3" t="s">
        <v>80</v>
      </c>
      <c r="T80" s="3" t="s">
        <v>80</v>
      </c>
      <c r="U80" s="3" t="s">
        <v>31</v>
      </c>
      <c r="V80" s="5" t="s">
        <v>449</v>
      </c>
      <c r="W80" s="3" t="s">
        <v>39</v>
      </c>
      <c r="X80" s="5">
        <v>2122.89</v>
      </c>
      <c r="Y80" s="3" t="s">
        <v>1506</v>
      </c>
      <c r="AA80" s="14">
        <f t="shared" si="4"/>
        <v>-65.820000000000164</v>
      </c>
      <c r="AF80" s="23">
        <f t="shared" si="5"/>
        <v>-0.52721834342838036</v>
      </c>
      <c r="AI80" s="25">
        <f t="shared" si="6"/>
        <v>0.70097901412450059</v>
      </c>
      <c r="AJ80" s="41">
        <f t="shared" si="7"/>
        <v>1.42657623102878</v>
      </c>
    </row>
    <row r="81" spans="1:36" x14ac:dyDescent="0.25">
      <c r="A81" s="3" t="s">
        <v>1507</v>
      </c>
      <c r="B81" s="4" t="s">
        <v>1508</v>
      </c>
      <c r="C81" s="3" t="s">
        <v>42</v>
      </c>
      <c r="D81" s="3" t="s">
        <v>779</v>
      </c>
      <c r="E81" s="3" t="s">
        <v>42</v>
      </c>
      <c r="F81" s="3" t="s">
        <v>80</v>
      </c>
      <c r="G81" s="3" t="s">
        <v>42</v>
      </c>
      <c r="H81" s="5" t="s">
        <v>46</v>
      </c>
      <c r="I81" s="3" t="s">
        <v>49</v>
      </c>
      <c r="J81" s="3" t="s">
        <v>79</v>
      </c>
      <c r="K81" s="3" t="s">
        <v>80</v>
      </c>
      <c r="L81" s="3" t="s">
        <v>47</v>
      </c>
      <c r="M81" s="3" t="s">
        <v>40</v>
      </c>
      <c r="N81" s="3" t="s">
        <v>31</v>
      </c>
      <c r="O81" s="5" t="s">
        <v>46</v>
      </c>
      <c r="P81" s="3" t="s">
        <v>61</v>
      </c>
      <c r="Q81" s="3" t="s">
        <v>40</v>
      </c>
      <c r="R81" s="3" t="s">
        <v>79</v>
      </c>
      <c r="S81" s="3" t="s">
        <v>79</v>
      </c>
      <c r="T81" s="3" t="s">
        <v>80</v>
      </c>
      <c r="U81" s="3" t="s">
        <v>31</v>
      </c>
      <c r="V81" s="5" t="s">
        <v>208</v>
      </c>
      <c r="W81" s="3" t="s">
        <v>39</v>
      </c>
      <c r="X81" s="5">
        <v>2113.7199999999998</v>
      </c>
      <c r="Y81" s="3" t="s">
        <v>42</v>
      </c>
      <c r="AA81" s="14">
        <f t="shared" si="4"/>
        <v>0</v>
      </c>
      <c r="AF81" s="23">
        <f t="shared" si="5"/>
        <v>-4.1591844266005436E-2</v>
      </c>
      <c r="AI81" s="25">
        <f t="shared" si="6"/>
        <v>0.51658796252481509</v>
      </c>
      <c r="AJ81" s="41">
        <f t="shared" si="7"/>
        <v>1.9357787493005385</v>
      </c>
    </row>
    <row r="82" spans="1:36" x14ac:dyDescent="0.25">
      <c r="A82" s="3" t="s">
        <v>1507</v>
      </c>
      <c r="B82" s="4" t="s">
        <v>1104</v>
      </c>
      <c r="C82" s="3" t="s">
        <v>42</v>
      </c>
      <c r="D82" s="3" t="s">
        <v>1103</v>
      </c>
      <c r="E82" s="3">
        <v>2477.6999999999998</v>
      </c>
      <c r="F82" s="3" t="s">
        <v>157</v>
      </c>
      <c r="G82" s="3" t="s">
        <v>65</v>
      </c>
      <c r="H82" s="5" t="s">
        <v>46</v>
      </c>
      <c r="I82" s="3" t="s">
        <v>48</v>
      </c>
      <c r="J82" s="3" t="s">
        <v>80</v>
      </c>
      <c r="K82" s="3" t="s">
        <v>49</v>
      </c>
      <c r="L82" s="3" t="s">
        <v>80</v>
      </c>
      <c r="M82" s="3" t="s">
        <v>47</v>
      </c>
      <c r="N82" s="3" t="s">
        <v>31</v>
      </c>
      <c r="O82" s="5" t="s">
        <v>46</v>
      </c>
      <c r="P82" s="3" t="s">
        <v>46</v>
      </c>
      <c r="Q82" s="3" t="s">
        <v>40</v>
      </c>
      <c r="R82" s="3" t="s">
        <v>79</v>
      </c>
      <c r="S82" s="3" t="s">
        <v>46</v>
      </c>
      <c r="T82" s="3" t="s">
        <v>80</v>
      </c>
      <c r="U82" s="3" t="s">
        <v>31</v>
      </c>
      <c r="V82" s="5" t="s">
        <v>208</v>
      </c>
      <c r="W82" s="3" t="s">
        <v>39</v>
      </c>
      <c r="X82" s="5">
        <v>2113.7199999999998</v>
      </c>
      <c r="Y82" s="3" t="s">
        <v>1509</v>
      </c>
      <c r="AA82" s="14">
        <f t="shared" si="4"/>
        <v>-363.98</v>
      </c>
      <c r="AF82" s="23">
        <f t="shared" si="5"/>
        <v>-2.7270724453769262</v>
      </c>
      <c r="AI82" s="25">
        <f t="shared" si="6"/>
        <v>0.99680504959170668</v>
      </c>
      <c r="AJ82" s="41">
        <f t="shared" si="7"/>
        <v>1.0032051908340573</v>
      </c>
    </row>
    <row r="83" spans="1:36" x14ac:dyDescent="0.25">
      <c r="A83" s="3" t="s">
        <v>60</v>
      </c>
      <c r="B83" s="4" t="s">
        <v>1349</v>
      </c>
      <c r="C83" s="3" t="s">
        <v>42</v>
      </c>
      <c r="D83" s="3" t="s">
        <v>570</v>
      </c>
      <c r="E83" s="3" t="s">
        <v>42</v>
      </c>
      <c r="F83" s="3" t="s">
        <v>80</v>
      </c>
      <c r="G83" s="3" t="s">
        <v>42</v>
      </c>
      <c r="H83" s="5" t="s">
        <v>46</v>
      </c>
      <c r="I83" s="3" t="s">
        <v>48</v>
      </c>
      <c r="J83" s="3" t="s">
        <v>40</v>
      </c>
      <c r="K83" s="3" t="s">
        <v>47</v>
      </c>
      <c r="L83" s="3" t="s">
        <v>47</v>
      </c>
      <c r="M83" s="3" t="s">
        <v>80</v>
      </c>
      <c r="N83" s="3" t="s">
        <v>602</v>
      </c>
      <c r="O83" s="5" t="s">
        <v>46</v>
      </c>
      <c r="P83" s="3" t="s">
        <v>79</v>
      </c>
      <c r="Q83" s="3" t="s">
        <v>46</v>
      </c>
      <c r="R83" s="3" t="s">
        <v>48</v>
      </c>
      <c r="S83" s="3" t="s">
        <v>46</v>
      </c>
      <c r="T83" s="3" t="s">
        <v>80</v>
      </c>
      <c r="U83" s="3" t="s">
        <v>31</v>
      </c>
      <c r="V83" s="5" t="s">
        <v>126</v>
      </c>
      <c r="W83" s="3" t="s">
        <v>312</v>
      </c>
      <c r="X83" s="5">
        <v>2104.5500000000002</v>
      </c>
      <c r="Y83" s="3" t="s">
        <v>42</v>
      </c>
      <c r="AA83" s="14">
        <f t="shared" si="4"/>
        <v>0</v>
      </c>
      <c r="AF83" s="23">
        <f t="shared" si="5"/>
        <v>-4.1591844266005436E-2</v>
      </c>
      <c r="AI83" s="25">
        <f t="shared" si="6"/>
        <v>0.51658796252481509</v>
      </c>
      <c r="AJ83" s="41">
        <f t="shared" si="7"/>
        <v>1.9357787493005385</v>
      </c>
    </row>
    <row r="84" spans="1:36" x14ac:dyDescent="0.25">
      <c r="A84" s="3" t="s">
        <v>121</v>
      </c>
      <c r="B84" s="4" t="s">
        <v>1131</v>
      </c>
      <c r="C84" s="3" t="s">
        <v>42</v>
      </c>
      <c r="D84" s="3" t="s">
        <v>90</v>
      </c>
      <c r="E84" s="3">
        <v>2346.2600000000002</v>
      </c>
      <c r="F84" s="3" t="s">
        <v>838</v>
      </c>
      <c r="G84" s="3" t="s">
        <v>111</v>
      </c>
      <c r="H84" s="5" t="s">
        <v>46</v>
      </c>
      <c r="I84" s="3" t="s">
        <v>61</v>
      </c>
      <c r="J84" s="3" t="s">
        <v>47</v>
      </c>
      <c r="K84" s="3" t="s">
        <v>49</v>
      </c>
      <c r="L84" s="3" t="s">
        <v>80</v>
      </c>
      <c r="M84" s="3" t="s">
        <v>47</v>
      </c>
      <c r="N84" s="3" t="s">
        <v>31</v>
      </c>
      <c r="O84" s="5" t="s">
        <v>46</v>
      </c>
      <c r="P84" s="3" t="s">
        <v>46</v>
      </c>
      <c r="Q84" s="3" t="s">
        <v>47</v>
      </c>
      <c r="R84" s="3" t="s">
        <v>48</v>
      </c>
      <c r="S84" s="3" t="s">
        <v>46</v>
      </c>
      <c r="T84" s="3" t="s">
        <v>80</v>
      </c>
      <c r="U84" s="3" t="s">
        <v>418</v>
      </c>
      <c r="V84" s="5" t="s">
        <v>126</v>
      </c>
      <c r="W84" s="3" t="s">
        <v>303</v>
      </c>
      <c r="X84" s="5">
        <v>2104.5500000000002</v>
      </c>
      <c r="Y84" s="3" t="s">
        <v>1510</v>
      </c>
      <c r="AA84" s="14">
        <f t="shared" si="4"/>
        <v>-241.71000000000004</v>
      </c>
      <c r="AF84" s="23">
        <f t="shared" ref="AF84:AF147" si="8">(AA84-$AG$5)/$AH$5</f>
        <v>-1.8249522379539025</v>
      </c>
      <c r="AI84" s="25">
        <f t="shared" si="6"/>
        <v>0.9659958814039894</v>
      </c>
      <c r="AJ84" s="41">
        <f t="shared" si="7"/>
        <v>1.035201101009446</v>
      </c>
    </row>
    <row r="85" spans="1:36" x14ac:dyDescent="0.25">
      <c r="A85" s="3" t="s">
        <v>1298</v>
      </c>
      <c r="B85" s="4" t="s">
        <v>783</v>
      </c>
      <c r="C85" s="3" t="s">
        <v>58</v>
      </c>
      <c r="D85" s="3" t="s">
        <v>365</v>
      </c>
      <c r="E85" s="3">
        <v>2388.88</v>
      </c>
      <c r="F85" s="3" t="s">
        <v>176</v>
      </c>
      <c r="G85" s="3" t="s">
        <v>65</v>
      </c>
      <c r="H85" s="5" t="s">
        <v>46</v>
      </c>
      <c r="I85" s="3" t="s">
        <v>80</v>
      </c>
      <c r="J85" s="3" t="s">
        <v>40</v>
      </c>
      <c r="K85" s="3" t="s">
        <v>80</v>
      </c>
      <c r="L85" s="3" t="s">
        <v>47</v>
      </c>
      <c r="M85" s="3" t="s">
        <v>46</v>
      </c>
      <c r="N85" s="3" t="s">
        <v>31</v>
      </c>
      <c r="O85" s="5" t="s">
        <v>46</v>
      </c>
      <c r="P85" s="3" t="s">
        <v>61</v>
      </c>
      <c r="Q85" s="3" t="s">
        <v>46</v>
      </c>
      <c r="R85" s="3" t="s">
        <v>79</v>
      </c>
      <c r="S85" s="3" t="s">
        <v>47</v>
      </c>
      <c r="T85" s="3" t="s">
        <v>47</v>
      </c>
      <c r="U85" s="3" t="s">
        <v>31</v>
      </c>
      <c r="V85" s="5" t="s">
        <v>126</v>
      </c>
      <c r="W85" s="3" t="s">
        <v>39</v>
      </c>
      <c r="X85" s="5">
        <v>2104.5500000000002</v>
      </c>
      <c r="Y85" s="3" t="s">
        <v>1511</v>
      </c>
      <c r="AA85" s="14">
        <f t="shared" si="4"/>
        <v>-284.32999999999993</v>
      </c>
      <c r="AF85" s="23">
        <f t="shared" si="8"/>
        <v>-2.13940683221553</v>
      </c>
      <c r="AI85" s="25">
        <f t="shared" si="6"/>
        <v>0.98379863295103553</v>
      </c>
      <c r="AJ85" s="41">
        <f t="shared" si="7"/>
        <v>1.0164681739802446</v>
      </c>
    </row>
    <row r="86" spans="1:36" x14ac:dyDescent="0.25">
      <c r="A86" s="3" t="s">
        <v>1298</v>
      </c>
      <c r="B86" s="4" t="s">
        <v>1512</v>
      </c>
      <c r="C86" s="3" t="s">
        <v>63</v>
      </c>
      <c r="D86" s="3" t="s">
        <v>1103</v>
      </c>
      <c r="E86" s="3">
        <v>1780.45</v>
      </c>
      <c r="F86" s="3" t="s">
        <v>80</v>
      </c>
      <c r="G86" s="3" t="s">
        <v>42</v>
      </c>
      <c r="H86" s="5" t="s">
        <v>46</v>
      </c>
      <c r="I86" s="3" t="s">
        <v>40</v>
      </c>
      <c r="J86" s="3" t="s">
        <v>40</v>
      </c>
      <c r="K86" s="3" t="s">
        <v>80</v>
      </c>
      <c r="L86" s="3" t="s">
        <v>46</v>
      </c>
      <c r="M86" s="3" t="s">
        <v>47</v>
      </c>
      <c r="N86" s="3" t="s">
        <v>31</v>
      </c>
      <c r="O86" s="5" t="s">
        <v>46</v>
      </c>
      <c r="P86" s="3" t="s">
        <v>86</v>
      </c>
      <c r="Q86" s="3" t="s">
        <v>46</v>
      </c>
      <c r="R86" s="3" t="s">
        <v>80</v>
      </c>
      <c r="S86" s="3" t="s">
        <v>79</v>
      </c>
      <c r="T86" s="3" t="s">
        <v>80</v>
      </c>
      <c r="U86" s="3" t="s">
        <v>31</v>
      </c>
      <c r="V86" s="5" t="s">
        <v>126</v>
      </c>
      <c r="W86" s="3" t="s">
        <v>39</v>
      </c>
      <c r="X86" s="5">
        <v>2104.5500000000002</v>
      </c>
      <c r="Y86" s="3" t="s">
        <v>42</v>
      </c>
      <c r="AA86" s="14">
        <f t="shared" si="4"/>
        <v>324.10000000000014</v>
      </c>
      <c r="AF86" s="23">
        <f t="shared" si="8"/>
        <v>2.3496501548000142</v>
      </c>
      <c r="AI86" s="25">
        <f t="shared" si="6"/>
        <v>9.3955316354794594E-3</v>
      </c>
      <c r="AJ86" s="41">
        <f t="shared" si="7"/>
        <v>106.43357276599383</v>
      </c>
    </row>
    <row r="87" spans="1:36" x14ac:dyDescent="0.25">
      <c r="A87" s="3" t="s">
        <v>1298</v>
      </c>
      <c r="B87" s="4" t="s">
        <v>900</v>
      </c>
      <c r="C87" s="3" t="s">
        <v>42</v>
      </c>
      <c r="D87" s="3" t="s">
        <v>100</v>
      </c>
      <c r="E87" s="3">
        <v>1775.8</v>
      </c>
      <c r="F87" s="3" t="s">
        <v>80</v>
      </c>
      <c r="G87" s="3" t="s">
        <v>42</v>
      </c>
      <c r="H87" s="5" t="s">
        <v>46</v>
      </c>
      <c r="I87" s="3" t="s">
        <v>61</v>
      </c>
      <c r="J87" s="3" t="s">
        <v>40</v>
      </c>
      <c r="K87" s="3" t="s">
        <v>49</v>
      </c>
      <c r="L87" s="3" t="s">
        <v>47</v>
      </c>
      <c r="M87" s="3" t="s">
        <v>80</v>
      </c>
      <c r="N87" s="3" t="s">
        <v>31</v>
      </c>
      <c r="O87" s="5" t="s">
        <v>46</v>
      </c>
      <c r="P87" s="3" t="s">
        <v>86</v>
      </c>
      <c r="Q87" s="3" t="s">
        <v>49</v>
      </c>
      <c r="R87" s="3" t="s">
        <v>48</v>
      </c>
      <c r="S87" s="3" t="s">
        <v>79</v>
      </c>
      <c r="T87" s="3" t="s">
        <v>47</v>
      </c>
      <c r="U87" s="3" t="s">
        <v>31</v>
      </c>
      <c r="V87" s="5" t="s">
        <v>126</v>
      </c>
      <c r="W87" s="3" t="s">
        <v>39</v>
      </c>
      <c r="X87" s="5">
        <v>2104.5500000000002</v>
      </c>
      <c r="Y87" s="3" t="s">
        <v>42</v>
      </c>
      <c r="AA87" s="14">
        <f t="shared" si="4"/>
        <v>328.75000000000023</v>
      </c>
      <c r="AF87" s="23">
        <f t="shared" si="8"/>
        <v>2.3839583167736556</v>
      </c>
      <c r="AI87" s="25">
        <f t="shared" si="6"/>
        <v>8.5637711282021689E-3</v>
      </c>
      <c r="AJ87" s="41">
        <f t="shared" si="7"/>
        <v>116.77098617299626</v>
      </c>
    </row>
    <row r="88" spans="1:36" x14ac:dyDescent="0.25">
      <c r="A88" s="3" t="s">
        <v>1513</v>
      </c>
      <c r="B88" s="4" t="s">
        <v>114</v>
      </c>
      <c r="C88" s="3" t="s">
        <v>42</v>
      </c>
      <c r="D88" s="3" t="s">
        <v>115</v>
      </c>
      <c r="E88" s="3">
        <v>2026.58</v>
      </c>
      <c r="F88" s="3" t="s">
        <v>303</v>
      </c>
      <c r="G88" s="3" t="s">
        <v>42</v>
      </c>
      <c r="H88" s="5" t="s">
        <v>46</v>
      </c>
      <c r="I88" s="3" t="s">
        <v>47</v>
      </c>
      <c r="J88" s="3" t="s">
        <v>80</v>
      </c>
      <c r="K88" s="3" t="s">
        <v>46</v>
      </c>
      <c r="L88" s="3" t="s">
        <v>47</v>
      </c>
      <c r="M88" s="3" t="s">
        <v>47</v>
      </c>
      <c r="N88" s="3" t="s">
        <v>31</v>
      </c>
      <c r="O88" s="5" t="s">
        <v>46</v>
      </c>
      <c r="P88" s="3" t="s">
        <v>46</v>
      </c>
      <c r="Q88" s="3" t="s">
        <v>40</v>
      </c>
      <c r="R88" s="3" t="s">
        <v>79</v>
      </c>
      <c r="S88" s="3" t="s">
        <v>79</v>
      </c>
      <c r="T88" s="3" t="s">
        <v>80</v>
      </c>
      <c r="U88" s="3" t="s">
        <v>31</v>
      </c>
      <c r="V88" s="5" t="s">
        <v>134</v>
      </c>
      <c r="W88" s="3" t="s">
        <v>39</v>
      </c>
      <c r="X88" s="5">
        <v>2095.38</v>
      </c>
      <c r="Y88" s="3" t="s">
        <v>360</v>
      </c>
      <c r="AA88" s="14">
        <f t="shared" si="4"/>
        <v>68.800000000000182</v>
      </c>
      <c r="AF88" s="23">
        <f t="shared" si="8"/>
        <v>0.46602139095689649</v>
      </c>
      <c r="AI88" s="25">
        <f t="shared" si="6"/>
        <v>0.32060009460556527</v>
      </c>
      <c r="AJ88" s="41">
        <f t="shared" si="7"/>
        <v>3.1191506703399492</v>
      </c>
    </row>
    <row r="89" spans="1:36" x14ac:dyDescent="0.25">
      <c r="A89" s="3" t="s">
        <v>1513</v>
      </c>
      <c r="B89" s="4" t="s">
        <v>1326</v>
      </c>
      <c r="C89" s="3" t="s">
        <v>63</v>
      </c>
      <c r="D89" s="3" t="s">
        <v>564</v>
      </c>
      <c r="E89" s="3" t="s">
        <v>42</v>
      </c>
      <c r="F89" s="3" t="s">
        <v>80</v>
      </c>
      <c r="G89" s="3" t="s">
        <v>42</v>
      </c>
      <c r="H89" s="5" t="s">
        <v>46</v>
      </c>
      <c r="I89" s="3" t="s">
        <v>49</v>
      </c>
      <c r="J89" s="3" t="s">
        <v>49</v>
      </c>
      <c r="K89" s="3" t="s">
        <v>46</v>
      </c>
      <c r="L89" s="3" t="s">
        <v>47</v>
      </c>
      <c r="M89" s="3" t="s">
        <v>80</v>
      </c>
      <c r="N89" s="3" t="s">
        <v>31</v>
      </c>
      <c r="O89" s="5" t="s">
        <v>46</v>
      </c>
      <c r="P89" s="3" t="s">
        <v>47</v>
      </c>
      <c r="Q89" s="3" t="s">
        <v>40</v>
      </c>
      <c r="R89" s="3" t="s">
        <v>48</v>
      </c>
      <c r="S89" s="3" t="s">
        <v>46</v>
      </c>
      <c r="T89" s="3" t="s">
        <v>47</v>
      </c>
      <c r="U89" s="3" t="s">
        <v>31</v>
      </c>
      <c r="V89" s="5" t="s">
        <v>134</v>
      </c>
      <c r="W89" s="3" t="s">
        <v>39</v>
      </c>
      <c r="X89" s="5">
        <v>2095.38</v>
      </c>
      <c r="Y89" s="3" t="s">
        <v>42</v>
      </c>
      <c r="AA89" s="14">
        <f t="shared" si="4"/>
        <v>0</v>
      </c>
      <c r="AF89" s="23">
        <f t="shared" si="8"/>
        <v>-4.1591844266005436E-2</v>
      </c>
      <c r="AI89" s="25">
        <f t="shared" si="6"/>
        <v>0.51658796252481509</v>
      </c>
      <c r="AJ89" s="41">
        <f t="shared" si="7"/>
        <v>1.9357787493005385</v>
      </c>
    </row>
    <row r="90" spans="1:36" x14ac:dyDescent="0.25">
      <c r="A90" s="3" t="s">
        <v>889</v>
      </c>
      <c r="B90" s="4" t="s">
        <v>558</v>
      </c>
      <c r="C90" s="3" t="s">
        <v>42</v>
      </c>
      <c r="D90" s="3" t="s">
        <v>372</v>
      </c>
      <c r="E90" s="3" t="s">
        <v>42</v>
      </c>
      <c r="F90" s="3" t="s">
        <v>80</v>
      </c>
      <c r="G90" s="3" t="s">
        <v>42</v>
      </c>
      <c r="H90" s="5" t="s">
        <v>46</v>
      </c>
      <c r="I90" s="3" t="s">
        <v>47</v>
      </c>
      <c r="J90" s="3" t="s">
        <v>79</v>
      </c>
      <c r="K90" s="3" t="s">
        <v>47</v>
      </c>
      <c r="L90" s="3" t="s">
        <v>47</v>
      </c>
      <c r="M90" s="3" t="s">
        <v>47</v>
      </c>
      <c r="N90" s="3" t="s">
        <v>31</v>
      </c>
      <c r="O90" s="5" t="s">
        <v>46</v>
      </c>
      <c r="P90" s="3" t="s">
        <v>61</v>
      </c>
      <c r="Q90" s="3" t="s">
        <v>46</v>
      </c>
      <c r="R90" s="3" t="s">
        <v>80</v>
      </c>
      <c r="S90" s="3" t="s">
        <v>46</v>
      </c>
      <c r="T90" s="3" t="s">
        <v>80</v>
      </c>
      <c r="U90" s="3" t="s">
        <v>1128</v>
      </c>
      <c r="V90" s="5" t="s">
        <v>461</v>
      </c>
      <c r="W90" s="3" t="s">
        <v>975</v>
      </c>
      <c r="X90" s="5">
        <v>2086.1999999999998</v>
      </c>
      <c r="Y90" s="3" t="s">
        <v>42</v>
      </c>
      <c r="AA90" s="14">
        <f t="shared" si="4"/>
        <v>0</v>
      </c>
      <c r="AF90" s="23">
        <f t="shared" si="8"/>
        <v>-4.1591844266005436E-2</v>
      </c>
      <c r="AI90" s="25">
        <f t="shared" si="6"/>
        <v>0.51658796252481509</v>
      </c>
      <c r="AJ90" s="41">
        <f t="shared" si="7"/>
        <v>1.9357787493005385</v>
      </c>
    </row>
    <row r="91" spans="1:36" x14ac:dyDescent="0.25">
      <c r="A91" s="3" t="s">
        <v>1189</v>
      </c>
      <c r="B91" s="4" t="s">
        <v>1514</v>
      </c>
      <c r="C91" s="3" t="s">
        <v>42</v>
      </c>
      <c r="D91" s="3" t="s">
        <v>1515</v>
      </c>
      <c r="E91" s="3" t="s">
        <v>42</v>
      </c>
      <c r="F91" s="3" t="s">
        <v>80</v>
      </c>
      <c r="G91" s="3" t="s">
        <v>42</v>
      </c>
      <c r="H91" s="5" t="s">
        <v>46</v>
      </c>
      <c r="I91" s="3" t="s">
        <v>80</v>
      </c>
      <c r="J91" s="3" t="s">
        <v>46</v>
      </c>
      <c r="K91" s="3" t="s">
        <v>80</v>
      </c>
      <c r="L91" s="3" t="s">
        <v>47</v>
      </c>
      <c r="M91" s="3" t="s">
        <v>80</v>
      </c>
      <c r="N91" s="3" t="s">
        <v>66</v>
      </c>
      <c r="O91" s="5" t="s">
        <v>47</v>
      </c>
      <c r="P91" s="3" t="s">
        <v>79</v>
      </c>
      <c r="Q91" s="3" t="s">
        <v>46</v>
      </c>
      <c r="R91" s="3" t="s">
        <v>79</v>
      </c>
      <c r="S91" s="3" t="s">
        <v>46</v>
      </c>
      <c r="T91" s="3" t="s">
        <v>80</v>
      </c>
      <c r="U91" s="3" t="s">
        <v>31</v>
      </c>
      <c r="V91" s="5" t="s">
        <v>297</v>
      </c>
      <c r="W91" s="3" t="s">
        <v>68</v>
      </c>
      <c r="X91" s="5">
        <v>2077.0300000000002</v>
      </c>
      <c r="Y91" s="3" t="s">
        <v>42</v>
      </c>
      <c r="AA91" s="14">
        <f t="shared" si="4"/>
        <v>0</v>
      </c>
      <c r="AF91" s="23">
        <f t="shared" si="8"/>
        <v>-4.1591844266005436E-2</v>
      </c>
      <c r="AI91" s="25">
        <f t="shared" si="6"/>
        <v>0.51658796252481509</v>
      </c>
      <c r="AJ91" s="41">
        <f t="shared" si="7"/>
        <v>1.9357787493005385</v>
      </c>
    </row>
    <row r="92" spans="1:36" x14ac:dyDescent="0.25">
      <c r="A92" s="3" t="s">
        <v>1516</v>
      </c>
      <c r="B92" s="4" t="s">
        <v>2506</v>
      </c>
      <c r="C92" s="3" t="s">
        <v>58</v>
      </c>
      <c r="D92" s="3" t="s">
        <v>377</v>
      </c>
      <c r="E92" s="3">
        <v>2192.3000000000002</v>
      </c>
      <c r="F92" s="3" t="s">
        <v>437</v>
      </c>
      <c r="G92" s="3" t="s">
        <v>65</v>
      </c>
      <c r="H92" s="5" t="s">
        <v>46</v>
      </c>
      <c r="I92" s="3" t="s">
        <v>40</v>
      </c>
      <c r="J92" s="3" t="s">
        <v>40</v>
      </c>
      <c r="K92" s="3" t="s">
        <v>46</v>
      </c>
      <c r="L92" s="3" t="s">
        <v>80</v>
      </c>
      <c r="M92" s="3" t="s">
        <v>80</v>
      </c>
      <c r="N92" s="3" t="s">
        <v>31</v>
      </c>
      <c r="O92" s="5" t="s">
        <v>46</v>
      </c>
      <c r="P92" s="3" t="s">
        <v>46</v>
      </c>
      <c r="Q92" s="3" t="s">
        <v>46</v>
      </c>
      <c r="R92" s="3" t="s">
        <v>80</v>
      </c>
      <c r="S92" s="3" t="s">
        <v>80</v>
      </c>
      <c r="T92" s="3" t="s">
        <v>80</v>
      </c>
      <c r="U92" s="3" t="s">
        <v>31</v>
      </c>
      <c r="V92" s="5" t="s">
        <v>297</v>
      </c>
      <c r="W92" s="3" t="s">
        <v>39</v>
      </c>
      <c r="X92" s="5">
        <v>2077.0300000000002</v>
      </c>
      <c r="Y92" s="3" t="s">
        <v>1517</v>
      </c>
      <c r="AA92" s="14">
        <f t="shared" si="4"/>
        <v>-115.26999999999998</v>
      </c>
      <c r="AF92" s="23">
        <f t="shared" si="8"/>
        <v>-0.89206535624483885</v>
      </c>
      <c r="AI92" s="25">
        <f t="shared" si="6"/>
        <v>0.81382104872649241</v>
      </c>
      <c r="AJ92" s="41">
        <f t="shared" si="7"/>
        <v>1.2287713638825755</v>
      </c>
    </row>
    <row r="93" spans="1:36" x14ac:dyDescent="0.25">
      <c r="A93" s="3" t="s">
        <v>1516</v>
      </c>
      <c r="B93" s="4" t="s">
        <v>132</v>
      </c>
      <c r="C93" s="3" t="s">
        <v>42</v>
      </c>
      <c r="D93" s="3" t="s">
        <v>59</v>
      </c>
      <c r="E93" s="3">
        <v>2055.8200000000002</v>
      </c>
      <c r="F93" s="3" t="s">
        <v>861</v>
      </c>
      <c r="G93" s="3" t="s">
        <v>42</v>
      </c>
      <c r="H93" s="5" t="s">
        <v>46</v>
      </c>
      <c r="I93" s="3" t="s">
        <v>80</v>
      </c>
      <c r="J93" s="3" t="s">
        <v>49</v>
      </c>
      <c r="K93" s="3" t="s">
        <v>80</v>
      </c>
      <c r="L93" s="3" t="s">
        <v>46</v>
      </c>
      <c r="M93" s="3" t="s">
        <v>80</v>
      </c>
      <c r="N93" s="3" t="s">
        <v>31</v>
      </c>
      <c r="O93" s="5" t="s">
        <v>46</v>
      </c>
      <c r="P93" s="3" t="s">
        <v>80</v>
      </c>
      <c r="Q93" s="3" t="s">
        <v>40</v>
      </c>
      <c r="R93" s="3" t="s">
        <v>79</v>
      </c>
      <c r="S93" s="3" t="s">
        <v>46</v>
      </c>
      <c r="T93" s="3" t="s">
        <v>80</v>
      </c>
      <c r="U93" s="3" t="s">
        <v>31</v>
      </c>
      <c r="V93" s="5" t="s">
        <v>297</v>
      </c>
      <c r="W93" s="3" t="s">
        <v>39</v>
      </c>
      <c r="X93" s="5">
        <v>2077.0300000000002</v>
      </c>
      <c r="Y93" s="3" t="s">
        <v>1518</v>
      </c>
      <c r="AA93" s="14">
        <f t="shared" si="4"/>
        <v>21.210000000000036</v>
      </c>
      <c r="AF93" s="23">
        <f t="shared" si="8"/>
        <v>0.11489764292989194</v>
      </c>
      <c r="AI93" s="25">
        <f t="shared" si="6"/>
        <v>0.45426312669606983</v>
      </c>
      <c r="AJ93" s="41">
        <f t="shared" si="7"/>
        <v>2.2013673160601077</v>
      </c>
    </row>
    <row r="94" spans="1:36" x14ac:dyDescent="0.25">
      <c r="A94" s="3" t="s">
        <v>258</v>
      </c>
      <c r="B94" s="4" t="s">
        <v>1519</v>
      </c>
      <c r="C94" s="3" t="s">
        <v>42</v>
      </c>
      <c r="D94" s="3" t="s">
        <v>1520</v>
      </c>
      <c r="E94" s="3">
        <v>1964.46</v>
      </c>
      <c r="F94" s="3" t="s">
        <v>133</v>
      </c>
      <c r="G94" s="3" t="s">
        <v>42</v>
      </c>
      <c r="H94" s="5" t="s">
        <v>46</v>
      </c>
      <c r="I94" s="3" t="s">
        <v>49</v>
      </c>
      <c r="J94" s="3" t="s">
        <v>40</v>
      </c>
      <c r="K94" s="3" t="s">
        <v>80</v>
      </c>
      <c r="L94" s="3" t="s">
        <v>80</v>
      </c>
      <c r="M94" s="3" t="s">
        <v>47</v>
      </c>
      <c r="N94" s="3" t="s">
        <v>31</v>
      </c>
      <c r="O94" s="5" t="s">
        <v>46</v>
      </c>
      <c r="P94" s="3" t="s">
        <v>46</v>
      </c>
      <c r="Q94" s="3" t="s">
        <v>40</v>
      </c>
      <c r="R94" s="3" t="s">
        <v>48</v>
      </c>
      <c r="S94" s="3" t="s">
        <v>46</v>
      </c>
      <c r="T94" s="3" t="s">
        <v>80</v>
      </c>
      <c r="U94" s="3" t="s">
        <v>125</v>
      </c>
      <c r="V94" s="5" t="s">
        <v>330</v>
      </c>
      <c r="W94" s="3" t="s">
        <v>127</v>
      </c>
      <c r="X94" s="5">
        <v>2067.86</v>
      </c>
      <c r="Y94" s="3" t="s">
        <v>1484</v>
      </c>
      <c r="AA94" s="14">
        <f t="shared" si="4"/>
        <v>103.40000000000009</v>
      </c>
      <c r="AF94" s="23">
        <f t="shared" si="8"/>
        <v>0.72130362843818008</v>
      </c>
      <c r="AI94" s="25">
        <f t="shared" si="6"/>
        <v>0.23536136251974704</v>
      </c>
      <c r="AJ94" s="41">
        <f t="shared" si="7"/>
        <v>4.2487857365122919</v>
      </c>
    </row>
    <row r="95" spans="1:36" x14ac:dyDescent="0.25">
      <c r="A95" s="3" t="s">
        <v>1521</v>
      </c>
      <c r="B95" s="4" t="s">
        <v>1522</v>
      </c>
      <c r="C95" s="3" t="s">
        <v>58</v>
      </c>
      <c r="D95" s="3" t="s">
        <v>115</v>
      </c>
      <c r="E95" s="3">
        <v>1729.62</v>
      </c>
      <c r="F95" s="3" t="s">
        <v>1523</v>
      </c>
      <c r="G95" s="3" t="s">
        <v>42</v>
      </c>
      <c r="H95" s="5" t="s">
        <v>46</v>
      </c>
      <c r="I95" s="3" t="s">
        <v>61</v>
      </c>
      <c r="J95" s="3" t="s">
        <v>47</v>
      </c>
      <c r="K95" s="3" t="s">
        <v>80</v>
      </c>
      <c r="L95" s="3" t="s">
        <v>46</v>
      </c>
      <c r="M95" s="3" t="s">
        <v>80</v>
      </c>
      <c r="N95" s="3" t="s">
        <v>31</v>
      </c>
      <c r="O95" s="5" t="s">
        <v>46</v>
      </c>
      <c r="P95" s="3" t="s">
        <v>61</v>
      </c>
      <c r="Q95" s="3" t="s">
        <v>47</v>
      </c>
      <c r="R95" s="3" t="s">
        <v>80</v>
      </c>
      <c r="S95" s="3" t="s">
        <v>79</v>
      </c>
      <c r="T95" s="3" t="s">
        <v>80</v>
      </c>
      <c r="U95" s="3" t="s">
        <v>31</v>
      </c>
      <c r="V95" s="5" t="s">
        <v>330</v>
      </c>
      <c r="W95" s="3" t="s">
        <v>39</v>
      </c>
      <c r="X95" s="5">
        <v>2067.86</v>
      </c>
      <c r="Y95" s="8" t="s">
        <v>1524</v>
      </c>
      <c r="AA95" s="14">
        <f t="shared" si="4"/>
        <v>338.24000000000024</v>
      </c>
      <c r="AF95" s="23">
        <f t="shared" si="8"/>
        <v>2.4539764795972796</v>
      </c>
      <c r="AI95" s="25">
        <f t="shared" si="6"/>
        <v>7.0643111149103488E-3</v>
      </c>
      <c r="AJ95" s="41">
        <f t="shared" si="7"/>
        <v>141.55661942596799</v>
      </c>
    </row>
    <row r="96" spans="1:36" x14ac:dyDescent="0.25">
      <c r="A96" s="3" t="s">
        <v>1521</v>
      </c>
      <c r="B96" s="4" t="s">
        <v>1525</v>
      </c>
      <c r="C96" s="3" t="s">
        <v>42</v>
      </c>
      <c r="D96" s="3" t="s">
        <v>307</v>
      </c>
      <c r="E96" s="3" t="s">
        <v>42</v>
      </c>
      <c r="F96" s="3" t="s">
        <v>80</v>
      </c>
      <c r="G96" s="3" t="s">
        <v>42</v>
      </c>
      <c r="H96" s="5" t="s">
        <v>46</v>
      </c>
      <c r="I96" s="3" t="s">
        <v>47</v>
      </c>
      <c r="J96" s="3" t="s">
        <v>40</v>
      </c>
      <c r="K96" s="3" t="s">
        <v>80</v>
      </c>
      <c r="L96" s="3" t="s">
        <v>80</v>
      </c>
      <c r="M96" s="3" t="s">
        <v>80</v>
      </c>
      <c r="N96" s="3" t="s">
        <v>31</v>
      </c>
      <c r="O96" s="5" t="s">
        <v>46</v>
      </c>
      <c r="P96" s="3" t="s">
        <v>46</v>
      </c>
      <c r="Q96" s="3" t="s">
        <v>46</v>
      </c>
      <c r="R96" s="3" t="s">
        <v>48</v>
      </c>
      <c r="S96" s="3" t="s">
        <v>79</v>
      </c>
      <c r="T96" s="3" t="s">
        <v>47</v>
      </c>
      <c r="U96" s="3" t="s">
        <v>31</v>
      </c>
      <c r="V96" s="5" t="s">
        <v>330</v>
      </c>
      <c r="W96" s="3" t="s">
        <v>39</v>
      </c>
      <c r="X96" s="5">
        <v>2067.86</v>
      </c>
      <c r="Y96" s="3" t="s">
        <v>42</v>
      </c>
      <c r="AA96" s="14">
        <f t="shared" si="4"/>
        <v>0</v>
      </c>
      <c r="AF96" s="23">
        <f t="shared" si="8"/>
        <v>-4.1591844266005436E-2</v>
      </c>
      <c r="AI96" s="25">
        <f t="shared" si="6"/>
        <v>0.51658796252481509</v>
      </c>
      <c r="AJ96" s="41">
        <f t="shared" si="7"/>
        <v>1.9357787493005385</v>
      </c>
    </row>
    <row r="97" spans="1:36" x14ac:dyDescent="0.25">
      <c r="A97" s="3" t="s">
        <v>240</v>
      </c>
      <c r="B97" s="4" t="s">
        <v>1375</v>
      </c>
      <c r="C97" s="3" t="s">
        <v>58</v>
      </c>
      <c r="D97" s="3" t="s">
        <v>372</v>
      </c>
      <c r="E97" s="3" t="s">
        <v>42</v>
      </c>
      <c r="F97" s="3" t="s">
        <v>80</v>
      </c>
      <c r="G97" s="3" t="s">
        <v>42</v>
      </c>
      <c r="H97" s="5" t="s">
        <v>46</v>
      </c>
      <c r="I97" s="3" t="s">
        <v>49</v>
      </c>
      <c r="J97" s="3" t="s">
        <v>40</v>
      </c>
      <c r="K97" s="3" t="s">
        <v>80</v>
      </c>
      <c r="L97" s="3" t="s">
        <v>80</v>
      </c>
      <c r="M97" s="3" t="s">
        <v>47</v>
      </c>
      <c r="N97" s="3" t="s">
        <v>92</v>
      </c>
      <c r="O97" s="5" t="s">
        <v>46</v>
      </c>
      <c r="P97" s="3" t="s">
        <v>61</v>
      </c>
      <c r="Q97" s="3" t="s">
        <v>46</v>
      </c>
      <c r="R97" s="3" t="s">
        <v>80</v>
      </c>
      <c r="S97" s="3" t="s">
        <v>79</v>
      </c>
      <c r="T97" s="3" t="s">
        <v>80</v>
      </c>
      <c r="U97" s="3" t="s">
        <v>73</v>
      </c>
      <c r="V97" s="5" t="s">
        <v>261</v>
      </c>
      <c r="W97" s="3" t="s">
        <v>312</v>
      </c>
      <c r="X97" s="5">
        <v>2058.69</v>
      </c>
      <c r="Y97" s="3" t="s">
        <v>42</v>
      </c>
      <c r="AA97" s="14">
        <f t="shared" si="4"/>
        <v>0</v>
      </c>
      <c r="AF97" s="23">
        <f t="shared" si="8"/>
        <v>-4.1591844266005436E-2</v>
      </c>
      <c r="AI97" s="25">
        <f t="shared" si="6"/>
        <v>0.51658796252481509</v>
      </c>
      <c r="AJ97" s="41">
        <f t="shared" si="7"/>
        <v>1.9357787493005385</v>
      </c>
    </row>
    <row r="98" spans="1:36" x14ac:dyDescent="0.25">
      <c r="A98" s="3" t="s">
        <v>226</v>
      </c>
      <c r="B98" s="4" t="s">
        <v>1526</v>
      </c>
      <c r="C98" s="3" t="s">
        <v>58</v>
      </c>
      <c r="D98" s="3" t="s">
        <v>426</v>
      </c>
      <c r="E98" s="3">
        <v>2103.69</v>
      </c>
      <c r="F98" s="3" t="s">
        <v>1240</v>
      </c>
      <c r="G98" s="3" t="s">
        <v>42</v>
      </c>
      <c r="H98" s="5" t="s">
        <v>46</v>
      </c>
      <c r="I98" s="3" t="s">
        <v>80</v>
      </c>
      <c r="J98" s="3" t="s">
        <v>40</v>
      </c>
      <c r="K98" s="3" t="s">
        <v>46</v>
      </c>
      <c r="L98" s="3" t="s">
        <v>80</v>
      </c>
      <c r="M98" s="3" t="s">
        <v>49</v>
      </c>
      <c r="N98" s="3" t="s">
        <v>31</v>
      </c>
      <c r="O98" s="5" t="s">
        <v>46</v>
      </c>
      <c r="P98" s="3" t="s">
        <v>61</v>
      </c>
      <c r="Q98" s="3" t="s">
        <v>47</v>
      </c>
      <c r="R98" s="3" t="s">
        <v>79</v>
      </c>
      <c r="S98" s="3" t="s">
        <v>80</v>
      </c>
      <c r="T98" s="3" t="s">
        <v>80</v>
      </c>
      <c r="U98" s="3" t="s">
        <v>500</v>
      </c>
      <c r="V98" s="5" t="s">
        <v>261</v>
      </c>
      <c r="W98" s="3" t="s">
        <v>295</v>
      </c>
      <c r="X98" s="5">
        <v>2058.69</v>
      </c>
      <c r="Y98" s="3" t="s">
        <v>974</v>
      </c>
      <c r="AA98" s="14">
        <f t="shared" si="4"/>
        <v>-45</v>
      </c>
      <c r="AF98" s="23">
        <f t="shared" si="8"/>
        <v>-0.37360631497865843</v>
      </c>
      <c r="AI98" s="25">
        <f t="shared" si="6"/>
        <v>0.64565138251583609</v>
      </c>
      <c r="AJ98" s="41">
        <f t="shared" si="7"/>
        <v>1.5488234472656344</v>
      </c>
    </row>
    <row r="99" spans="1:36" x14ac:dyDescent="0.25">
      <c r="A99" s="3" t="s">
        <v>1527</v>
      </c>
      <c r="B99" s="4" t="s">
        <v>818</v>
      </c>
      <c r="C99" s="3" t="s">
        <v>63</v>
      </c>
      <c r="D99" s="3" t="s">
        <v>779</v>
      </c>
      <c r="E99" s="3" t="s">
        <v>42</v>
      </c>
      <c r="F99" s="3" t="s">
        <v>80</v>
      </c>
      <c r="G99" s="3" t="s">
        <v>42</v>
      </c>
      <c r="H99" s="5" t="s">
        <v>46</v>
      </c>
      <c r="I99" s="3" t="s">
        <v>49</v>
      </c>
      <c r="J99" s="3" t="s">
        <v>40</v>
      </c>
      <c r="K99" s="3" t="s">
        <v>47</v>
      </c>
      <c r="L99" s="3" t="s">
        <v>46</v>
      </c>
      <c r="M99" s="3" t="s">
        <v>47</v>
      </c>
      <c r="N99" s="3" t="s">
        <v>31</v>
      </c>
      <c r="O99" s="5" t="s">
        <v>46</v>
      </c>
      <c r="P99" s="3" t="s">
        <v>86</v>
      </c>
      <c r="Q99" s="3" t="s">
        <v>40</v>
      </c>
      <c r="R99" s="3" t="s">
        <v>47</v>
      </c>
      <c r="S99" s="3" t="s">
        <v>79</v>
      </c>
      <c r="T99" s="3" t="s">
        <v>80</v>
      </c>
      <c r="U99" s="3" t="s">
        <v>31</v>
      </c>
      <c r="V99" s="5" t="s">
        <v>261</v>
      </c>
      <c r="W99" s="3" t="s">
        <v>39</v>
      </c>
      <c r="X99" s="5">
        <v>2058.69</v>
      </c>
      <c r="Y99" s="3" t="s">
        <v>42</v>
      </c>
      <c r="AA99" s="14">
        <f t="shared" si="4"/>
        <v>0</v>
      </c>
      <c r="AF99" s="23">
        <f t="shared" si="8"/>
        <v>-4.1591844266005436E-2</v>
      </c>
      <c r="AI99" s="25">
        <f t="shared" si="6"/>
        <v>0.51658796252481509</v>
      </c>
      <c r="AJ99" s="41">
        <f t="shared" si="7"/>
        <v>1.9357787493005385</v>
      </c>
    </row>
    <row r="100" spans="1:36" x14ac:dyDescent="0.25">
      <c r="A100" s="3" t="s">
        <v>1527</v>
      </c>
      <c r="B100" s="4" t="s">
        <v>487</v>
      </c>
      <c r="C100" s="3" t="s">
        <v>58</v>
      </c>
      <c r="D100" s="3" t="s">
        <v>426</v>
      </c>
      <c r="E100" s="3">
        <v>2182.7199999999998</v>
      </c>
      <c r="F100" s="3" t="s">
        <v>460</v>
      </c>
      <c r="G100" s="3" t="s">
        <v>111</v>
      </c>
      <c r="H100" s="5" t="s">
        <v>46</v>
      </c>
      <c r="I100" s="3" t="s">
        <v>80</v>
      </c>
      <c r="J100" s="3" t="s">
        <v>80</v>
      </c>
      <c r="K100" s="3" t="s">
        <v>46</v>
      </c>
      <c r="L100" s="3" t="s">
        <v>80</v>
      </c>
      <c r="M100" s="3" t="s">
        <v>40</v>
      </c>
      <c r="N100" s="3" t="s">
        <v>31</v>
      </c>
      <c r="O100" s="5" t="s">
        <v>46</v>
      </c>
      <c r="P100" s="3" t="s">
        <v>61</v>
      </c>
      <c r="Q100" s="3" t="s">
        <v>40</v>
      </c>
      <c r="R100" s="3" t="s">
        <v>46</v>
      </c>
      <c r="S100" s="3" t="s">
        <v>47</v>
      </c>
      <c r="T100" s="3" t="s">
        <v>80</v>
      </c>
      <c r="U100" s="3" t="s">
        <v>31</v>
      </c>
      <c r="V100" s="5" t="s">
        <v>261</v>
      </c>
      <c r="W100" s="3" t="s">
        <v>39</v>
      </c>
      <c r="X100" s="5">
        <v>2058.69</v>
      </c>
      <c r="Y100" s="3" t="s">
        <v>1201</v>
      </c>
      <c r="AA100" s="14">
        <f t="shared" si="4"/>
        <v>-124.02999999999975</v>
      </c>
      <c r="AF100" s="23">
        <f t="shared" si="8"/>
        <v>-0.956697506543567</v>
      </c>
      <c r="AI100" s="25">
        <f t="shared" si="6"/>
        <v>0.83064002148040428</v>
      </c>
      <c r="AJ100" s="41">
        <f t="shared" si="7"/>
        <v>1.2038909445005488</v>
      </c>
    </row>
    <row r="101" spans="1:36" x14ac:dyDescent="0.25">
      <c r="A101" s="3" t="s">
        <v>1527</v>
      </c>
      <c r="B101" s="4" t="s">
        <v>1265</v>
      </c>
      <c r="C101" s="3" t="s">
        <v>42</v>
      </c>
      <c r="D101" s="3" t="s">
        <v>354</v>
      </c>
      <c r="E101" s="3">
        <v>2290.4499999999998</v>
      </c>
      <c r="F101" s="3" t="s">
        <v>85</v>
      </c>
      <c r="G101" s="3" t="s">
        <v>65</v>
      </c>
      <c r="H101" s="5" t="s">
        <v>46</v>
      </c>
      <c r="I101" s="3" t="s">
        <v>61</v>
      </c>
      <c r="J101" s="3" t="s">
        <v>47</v>
      </c>
      <c r="K101" s="3" t="s">
        <v>49</v>
      </c>
      <c r="L101" s="3" t="s">
        <v>47</v>
      </c>
      <c r="M101" s="3" t="s">
        <v>47</v>
      </c>
      <c r="N101" s="3" t="s">
        <v>31</v>
      </c>
      <c r="O101" s="5" t="s">
        <v>47</v>
      </c>
      <c r="P101" s="3" t="s">
        <v>46</v>
      </c>
      <c r="Q101" s="3" t="s">
        <v>40</v>
      </c>
      <c r="R101" s="3" t="s">
        <v>79</v>
      </c>
      <c r="S101" s="3" t="s">
        <v>46</v>
      </c>
      <c r="T101" s="3" t="s">
        <v>47</v>
      </c>
      <c r="U101" s="3" t="s">
        <v>31</v>
      </c>
      <c r="V101" s="5" t="s">
        <v>261</v>
      </c>
      <c r="W101" s="3" t="s">
        <v>39</v>
      </c>
      <c r="X101" s="5">
        <v>2058.69</v>
      </c>
      <c r="Y101" s="3" t="s">
        <v>1528</v>
      </c>
      <c r="AA101" s="14">
        <f t="shared" si="4"/>
        <v>-231.75999999999976</v>
      </c>
      <c r="AF101" s="23">
        <f t="shared" si="8"/>
        <v>-1.7515401494296583</v>
      </c>
      <c r="AI101" s="25">
        <f t="shared" si="6"/>
        <v>0.96007354413478874</v>
      </c>
      <c r="AJ101" s="41">
        <f t="shared" si="7"/>
        <v>1.041586872286115</v>
      </c>
    </row>
    <row r="102" spans="1:36" x14ac:dyDescent="0.25">
      <c r="A102" s="3" t="s">
        <v>1527</v>
      </c>
      <c r="B102" s="4" t="s">
        <v>1287</v>
      </c>
      <c r="C102" s="3" t="s">
        <v>63</v>
      </c>
      <c r="D102" s="3" t="s">
        <v>90</v>
      </c>
      <c r="E102" s="3">
        <v>1978.12</v>
      </c>
      <c r="F102" s="3" t="s">
        <v>560</v>
      </c>
      <c r="G102" s="3" t="s">
        <v>42</v>
      </c>
      <c r="H102" s="5" t="s">
        <v>46</v>
      </c>
      <c r="I102" s="3" t="s">
        <v>86</v>
      </c>
      <c r="J102" s="3" t="s">
        <v>40</v>
      </c>
      <c r="K102" s="3" t="s">
        <v>46</v>
      </c>
      <c r="L102" s="3" t="s">
        <v>47</v>
      </c>
      <c r="M102" s="3" t="s">
        <v>47</v>
      </c>
      <c r="N102" s="3" t="s">
        <v>31</v>
      </c>
      <c r="O102" s="5" t="s">
        <v>46</v>
      </c>
      <c r="P102" s="3" t="s">
        <v>46</v>
      </c>
      <c r="Q102" s="3" t="s">
        <v>47</v>
      </c>
      <c r="R102" s="3" t="s">
        <v>48</v>
      </c>
      <c r="S102" s="3" t="s">
        <v>80</v>
      </c>
      <c r="T102" s="3" t="s">
        <v>47</v>
      </c>
      <c r="U102" s="3" t="s">
        <v>31</v>
      </c>
      <c r="V102" s="5" t="s">
        <v>261</v>
      </c>
      <c r="W102" s="3" t="s">
        <v>39</v>
      </c>
      <c r="X102" s="5">
        <v>2058.69</v>
      </c>
      <c r="Y102" s="3" t="s">
        <v>1529</v>
      </c>
      <c r="AA102" s="14">
        <f t="shared" si="4"/>
        <v>80.570000000000164</v>
      </c>
      <c r="AF102" s="23">
        <f t="shared" si="8"/>
        <v>0.552861620296628</v>
      </c>
      <c r="AI102" s="25">
        <f t="shared" si="6"/>
        <v>0.29017908491381861</v>
      </c>
      <c r="AJ102" s="41">
        <f t="shared" si="7"/>
        <v>3.4461477480259952</v>
      </c>
    </row>
    <row r="103" spans="1:36" x14ac:dyDescent="0.25">
      <c r="A103" s="3" t="s">
        <v>1530</v>
      </c>
      <c r="B103" s="4" t="s">
        <v>1127</v>
      </c>
      <c r="C103" s="3" t="s">
        <v>42</v>
      </c>
      <c r="D103" s="3" t="s">
        <v>1103</v>
      </c>
      <c r="E103" s="3">
        <v>2334.5300000000002</v>
      </c>
      <c r="F103" s="3" t="s">
        <v>795</v>
      </c>
      <c r="G103" s="3" t="s">
        <v>111</v>
      </c>
      <c r="H103" s="5" t="s">
        <v>46</v>
      </c>
      <c r="I103" s="3" t="s">
        <v>47</v>
      </c>
      <c r="J103" s="3" t="s">
        <v>40</v>
      </c>
      <c r="K103" s="3" t="s">
        <v>80</v>
      </c>
      <c r="L103" s="3" t="s">
        <v>80</v>
      </c>
      <c r="M103" s="3" t="s">
        <v>47</v>
      </c>
      <c r="N103" s="3" t="s">
        <v>31</v>
      </c>
      <c r="O103" s="5" t="s">
        <v>46</v>
      </c>
      <c r="P103" s="3" t="s">
        <v>46</v>
      </c>
      <c r="Q103" s="3" t="s">
        <v>49</v>
      </c>
      <c r="R103" s="3" t="s">
        <v>48</v>
      </c>
      <c r="S103" s="3" t="s">
        <v>46</v>
      </c>
      <c r="T103" s="3" t="s">
        <v>80</v>
      </c>
      <c r="U103" s="3" t="s">
        <v>31</v>
      </c>
      <c r="V103" s="5" t="s">
        <v>478</v>
      </c>
      <c r="W103" s="3" t="s">
        <v>39</v>
      </c>
      <c r="X103" s="5">
        <v>2049.52</v>
      </c>
      <c r="Y103" s="3" t="s">
        <v>1531</v>
      </c>
      <c r="AA103" s="14">
        <f t="shared" si="4"/>
        <v>-285.01000000000022</v>
      </c>
      <c r="AF103" s="23">
        <f t="shared" si="8"/>
        <v>-2.1444239397729676</v>
      </c>
      <c r="AI103" s="25">
        <f t="shared" si="6"/>
        <v>0.98400053311393887</v>
      </c>
      <c r="AJ103" s="41">
        <f t="shared" si="7"/>
        <v>1.0162596120099952</v>
      </c>
    </row>
    <row r="104" spans="1:36" x14ac:dyDescent="0.25">
      <c r="A104" s="3" t="s">
        <v>1530</v>
      </c>
      <c r="B104" s="4" t="s">
        <v>559</v>
      </c>
      <c r="C104" s="3" t="s">
        <v>42</v>
      </c>
      <c r="D104" s="3" t="s">
        <v>377</v>
      </c>
      <c r="E104" s="3">
        <v>1918.33</v>
      </c>
      <c r="F104" s="3" t="s">
        <v>1532</v>
      </c>
      <c r="G104" s="3" t="s">
        <v>42</v>
      </c>
      <c r="H104" s="5" t="s">
        <v>46</v>
      </c>
      <c r="I104" s="3" t="s">
        <v>48</v>
      </c>
      <c r="J104" s="3" t="s">
        <v>80</v>
      </c>
      <c r="K104" s="3" t="s">
        <v>46</v>
      </c>
      <c r="L104" s="3" t="s">
        <v>46</v>
      </c>
      <c r="M104" s="3" t="s">
        <v>47</v>
      </c>
      <c r="N104" s="3" t="s">
        <v>31</v>
      </c>
      <c r="O104" s="5" t="s">
        <v>46</v>
      </c>
      <c r="P104" s="3" t="s">
        <v>80</v>
      </c>
      <c r="Q104" s="3" t="s">
        <v>80</v>
      </c>
      <c r="R104" s="3" t="s">
        <v>79</v>
      </c>
      <c r="S104" s="3" t="s">
        <v>80</v>
      </c>
      <c r="T104" s="3" t="s">
        <v>80</v>
      </c>
      <c r="U104" s="3" t="s">
        <v>31</v>
      </c>
      <c r="V104" s="5" t="s">
        <v>478</v>
      </c>
      <c r="W104" s="3" t="s">
        <v>39</v>
      </c>
      <c r="X104" s="5">
        <v>2049.52</v>
      </c>
      <c r="Y104" s="3" t="s">
        <v>137</v>
      </c>
      <c r="AA104" s="14">
        <f t="shared" si="4"/>
        <v>131.19000000000005</v>
      </c>
      <c r="AF104" s="23">
        <f t="shared" si="8"/>
        <v>0.92634100935161601</v>
      </c>
      <c r="AI104" s="25">
        <f t="shared" si="6"/>
        <v>0.17713439512112272</v>
      </c>
      <c r="AJ104" s="41">
        <f t="shared" si="7"/>
        <v>5.6454309696104472</v>
      </c>
    </row>
    <row r="105" spans="1:36" x14ac:dyDescent="0.25">
      <c r="A105" s="3" t="s">
        <v>301</v>
      </c>
      <c r="B105" s="4" t="s">
        <v>1280</v>
      </c>
      <c r="C105" s="3" t="s">
        <v>63</v>
      </c>
      <c r="D105" s="3" t="s">
        <v>365</v>
      </c>
      <c r="E105" s="3">
        <v>1882.55</v>
      </c>
      <c r="F105" s="3" t="s">
        <v>979</v>
      </c>
      <c r="G105" s="3" t="s">
        <v>42</v>
      </c>
      <c r="H105" s="5" t="s">
        <v>46</v>
      </c>
      <c r="I105" s="3" t="s">
        <v>46</v>
      </c>
      <c r="J105" s="3" t="s">
        <v>40</v>
      </c>
      <c r="K105" s="3" t="s">
        <v>80</v>
      </c>
      <c r="L105" s="3" t="s">
        <v>47</v>
      </c>
      <c r="M105" s="3" t="s">
        <v>61</v>
      </c>
      <c r="N105" s="3" t="s">
        <v>31</v>
      </c>
      <c r="O105" s="5" t="s">
        <v>46</v>
      </c>
      <c r="P105" s="3" t="s">
        <v>46</v>
      </c>
      <c r="Q105" s="3" t="s">
        <v>47</v>
      </c>
      <c r="R105" s="3" t="s">
        <v>80</v>
      </c>
      <c r="S105" s="3" t="s">
        <v>47</v>
      </c>
      <c r="T105" s="3" t="s">
        <v>80</v>
      </c>
      <c r="U105" s="3" t="s">
        <v>500</v>
      </c>
      <c r="V105" s="5" t="s">
        <v>256</v>
      </c>
      <c r="W105" s="3" t="s">
        <v>295</v>
      </c>
      <c r="X105" s="5">
        <v>2040.35</v>
      </c>
      <c r="Y105" s="3" t="s">
        <v>1533</v>
      </c>
      <c r="AA105" s="14">
        <f t="shared" si="4"/>
        <v>157.79999999999995</v>
      </c>
      <c r="AF105" s="23">
        <f t="shared" si="8"/>
        <v>1.1226722330330305</v>
      </c>
      <c r="AI105" s="25">
        <f t="shared" si="6"/>
        <v>0.13078836249176107</v>
      </c>
      <c r="AJ105" s="41">
        <f t="shared" si="7"/>
        <v>7.6459402117141302</v>
      </c>
    </row>
    <row r="106" spans="1:36" x14ac:dyDescent="0.25">
      <c r="A106" s="3" t="s">
        <v>359</v>
      </c>
      <c r="B106" s="4" t="s">
        <v>1534</v>
      </c>
      <c r="C106" s="3" t="s">
        <v>63</v>
      </c>
      <c r="D106" s="3" t="s">
        <v>1103</v>
      </c>
      <c r="E106" s="3">
        <v>1770.3</v>
      </c>
      <c r="F106" s="3" t="s">
        <v>1535</v>
      </c>
      <c r="G106" s="3" t="s">
        <v>42</v>
      </c>
      <c r="H106" s="5" t="s">
        <v>46</v>
      </c>
      <c r="I106" s="3" t="s">
        <v>47</v>
      </c>
      <c r="J106" s="3" t="s">
        <v>47</v>
      </c>
      <c r="K106" s="3" t="s">
        <v>46</v>
      </c>
      <c r="L106" s="3" t="s">
        <v>46</v>
      </c>
      <c r="M106" s="3" t="s">
        <v>47</v>
      </c>
      <c r="N106" s="3" t="s">
        <v>92</v>
      </c>
      <c r="O106" s="5" t="s">
        <v>46</v>
      </c>
      <c r="P106" s="3" t="s">
        <v>61</v>
      </c>
      <c r="Q106" s="3" t="s">
        <v>40</v>
      </c>
      <c r="R106" s="3" t="s">
        <v>80</v>
      </c>
      <c r="S106" s="3" t="s">
        <v>47</v>
      </c>
      <c r="T106" s="3" t="s">
        <v>47</v>
      </c>
      <c r="U106" s="3" t="s">
        <v>125</v>
      </c>
      <c r="V106" s="5" t="s">
        <v>256</v>
      </c>
      <c r="W106" s="3" t="s">
        <v>68</v>
      </c>
      <c r="X106" s="5">
        <v>2040.35</v>
      </c>
      <c r="Y106" s="3" t="s">
        <v>1536</v>
      </c>
      <c r="AA106" s="14">
        <f t="shared" si="4"/>
        <v>270.04999999999995</v>
      </c>
      <c r="AF106" s="23">
        <f t="shared" si="8"/>
        <v>1.9508638849773707</v>
      </c>
      <c r="AI106" s="25">
        <f t="shared" si="6"/>
        <v>2.5536619895872414E-2</v>
      </c>
      <c r="AJ106" s="41">
        <f t="shared" si="7"/>
        <v>39.15945039232205</v>
      </c>
    </row>
    <row r="107" spans="1:36" x14ac:dyDescent="0.25">
      <c r="A107" s="3" t="s">
        <v>587</v>
      </c>
      <c r="B107" s="4" t="s">
        <v>1308</v>
      </c>
      <c r="C107" s="3" t="s">
        <v>63</v>
      </c>
      <c r="D107" s="3" t="s">
        <v>380</v>
      </c>
      <c r="E107" s="3">
        <v>2200.09</v>
      </c>
      <c r="F107" s="3" t="s">
        <v>1258</v>
      </c>
      <c r="G107" s="3" t="s">
        <v>42</v>
      </c>
      <c r="H107" s="5" t="s">
        <v>46</v>
      </c>
      <c r="I107" s="3" t="s">
        <v>86</v>
      </c>
      <c r="J107" s="3" t="s">
        <v>40</v>
      </c>
      <c r="K107" s="3" t="s">
        <v>80</v>
      </c>
      <c r="L107" s="3" t="s">
        <v>47</v>
      </c>
      <c r="M107" s="3" t="s">
        <v>47</v>
      </c>
      <c r="N107" s="3" t="s">
        <v>31</v>
      </c>
      <c r="O107" s="5" t="s">
        <v>46</v>
      </c>
      <c r="P107" s="3" t="s">
        <v>61</v>
      </c>
      <c r="Q107" s="3" t="s">
        <v>47</v>
      </c>
      <c r="R107" s="3" t="s">
        <v>48</v>
      </c>
      <c r="S107" s="3" t="s">
        <v>46</v>
      </c>
      <c r="T107" s="3" t="s">
        <v>80</v>
      </c>
      <c r="U107" s="3" t="s">
        <v>92</v>
      </c>
      <c r="V107" s="5" t="s">
        <v>256</v>
      </c>
      <c r="W107" s="3" t="s">
        <v>94</v>
      </c>
      <c r="X107" s="5">
        <v>2040.35</v>
      </c>
      <c r="Y107" s="3" t="s">
        <v>160</v>
      </c>
      <c r="AA107" s="14">
        <f t="shared" si="4"/>
        <v>-159.74000000000024</v>
      </c>
      <c r="AF107" s="23">
        <f t="shared" si="8"/>
        <v>-1.2201694343024336</v>
      </c>
      <c r="AI107" s="25">
        <f t="shared" si="6"/>
        <v>0.8887996743457578</v>
      </c>
      <c r="AJ107" s="41">
        <f t="shared" si="7"/>
        <v>1.12511292348987</v>
      </c>
    </row>
    <row r="108" spans="1:36" x14ac:dyDescent="0.25">
      <c r="A108" s="3" t="s">
        <v>366</v>
      </c>
      <c r="B108" s="4" t="s">
        <v>498</v>
      </c>
      <c r="C108" s="3" t="s">
        <v>42</v>
      </c>
      <c r="D108" s="3" t="s">
        <v>467</v>
      </c>
      <c r="E108" s="3">
        <v>2044.59</v>
      </c>
      <c r="F108" s="3" t="s">
        <v>318</v>
      </c>
      <c r="G108" s="3" t="s">
        <v>42</v>
      </c>
      <c r="H108" s="5" t="s">
        <v>46</v>
      </c>
      <c r="I108" s="3" t="s">
        <v>47</v>
      </c>
      <c r="J108" s="3" t="s">
        <v>80</v>
      </c>
      <c r="K108" s="3" t="s">
        <v>46</v>
      </c>
      <c r="L108" s="3" t="s">
        <v>80</v>
      </c>
      <c r="M108" s="3" t="s">
        <v>47</v>
      </c>
      <c r="N108" s="3" t="s">
        <v>31</v>
      </c>
      <c r="O108" s="5" t="s">
        <v>46</v>
      </c>
      <c r="P108" s="3" t="s">
        <v>46</v>
      </c>
      <c r="Q108" s="3" t="s">
        <v>80</v>
      </c>
      <c r="R108" s="3" t="s">
        <v>46</v>
      </c>
      <c r="S108" s="3" t="s">
        <v>80</v>
      </c>
      <c r="T108" s="3" t="s">
        <v>80</v>
      </c>
      <c r="U108" s="3" t="s">
        <v>31</v>
      </c>
      <c r="V108" s="5" t="s">
        <v>256</v>
      </c>
      <c r="W108" s="3" t="s">
        <v>39</v>
      </c>
      <c r="X108" s="5">
        <v>2040.35</v>
      </c>
      <c r="Y108" s="3" t="s">
        <v>1537</v>
      </c>
      <c r="AA108" s="14">
        <f t="shared" si="4"/>
        <v>-4.2400000000000091</v>
      </c>
      <c r="AF108" s="23">
        <f t="shared" si="8"/>
        <v>-7.2874985506486578E-2</v>
      </c>
      <c r="AI108" s="25">
        <f t="shared" si="6"/>
        <v>0.52904720016118068</v>
      </c>
      <c r="AJ108" s="41">
        <f t="shared" si="7"/>
        <v>1.8901905155066274</v>
      </c>
    </row>
    <row r="109" spans="1:36" x14ac:dyDescent="0.25">
      <c r="A109" s="3" t="s">
        <v>1538</v>
      </c>
      <c r="B109" s="4" t="s">
        <v>1284</v>
      </c>
      <c r="C109" s="3" t="s">
        <v>42</v>
      </c>
      <c r="D109" s="3" t="s">
        <v>186</v>
      </c>
      <c r="E109" s="3">
        <v>2028.49</v>
      </c>
      <c r="F109" s="3" t="s">
        <v>327</v>
      </c>
      <c r="G109" s="3" t="s">
        <v>42</v>
      </c>
      <c r="H109" s="5" t="s">
        <v>46</v>
      </c>
      <c r="I109" s="3" t="s">
        <v>80</v>
      </c>
      <c r="J109" s="3" t="s">
        <v>47</v>
      </c>
      <c r="K109" s="3" t="s">
        <v>46</v>
      </c>
      <c r="L109" s="3" t="s">
        <v>80</v>
      </c>
      <c r="M109" s="3" t="s">
        <v>46</v>
      </c>
      <c r="N109" s="3" t="s">
        <v>31</v>
      </c>
      <c r="O109" s="5" t="s">
        <v>46</v>
      </c>
      <c r="P109" s="3" t="s">
        <v>80</v>
      </c>
      <c r="Q109" s="3" t="s">
        <v>40</v>
      </c>
      <c r="R109" s="3" t="s">
        <v>79</v>
      </c>
      <c r="S109" s="3" t="s">
        <v>80</v>
      </c>
      <c r="T109" s="3" t="s">
        <v>80</v>
      </c>
      <c r="U109" s="3" t="s">
        <v>31</v>
      </c>
      <c r="V109" s="5" t="s">
        <v>245</v>
      </c>
      <c r="W109" s="3" t="s">
        <v>39</v>
      </c>
      <c r="X109" s="5">
        <v>2031.17</v>
      </c>
      <c r="Y109" s="3" t="s">
        <v>1539</v>
      </c>
      <c r="AA109" s="14">
        <f t="shared" si="4"/>
        <v>2.6800000000000637</v>
      </c>
      <c r="AF109" s="23">
        <f t="shared" si="8"/>
        <v>-2.1818538010229187E-2</v>
      </c>
      <c r="AI109" s="25">
        <f t="shared" si="6"/>
        <v>0.50870364674353863</v>
      </c>
      <c r="AJ109" s="41">
        <f t="shared" si="7"/>
        <v>1.9657810719492383</v>
      </c>
    </row>
    <row r="110" spans="1:36" x14ac:dyDescent="0.25">
      <c r="A110" s="3" t="s">
        <v>1538</v>
      </c>
      <c r="B110" s="4" t="s">
        <v>135</v>
      </c>
      <c r="C110" s="3" t="s">
        <v>42</v>
      </c>
      <c r="D110" s="3" t="s">
        <v>115</v>
      </c>
      <c r="E110" s="3">
        <v>1886.37</v>
      </c>
      <c r="F110" s="3" t="s">
        <v>567</v>
      </c>
      <c r="G110" s="3" t="s">
        <v>42</v>
      </c>
      <c r="H110" s="5" t="s">
        <v>46</v>
      </c>
      <c r="I110" s="3" t="s">
        <v>80</v>
      </c>
      <c r="J110" s="3" t="s">
        <v>80</v>
      </c>
      <c r="K110" s="3" t="s">
        <v>46</v>
      </c>
      <c r="L110" s="3" t="s">
        <v>47</v>
      </c>
      <c r="M110" s="3" t="s">
        <v>80</v>
      </c>
      <c r="N110" s="3" t="s">
        <v>31</v>
      </c>
      <c r="O110" s="5" t="s">
        <v>46</v>
      </c>
      <c r="P110" s="3" t="s">
        <v>46</v>
      </c>
      <c r="Q110" s="3" t="s">
        <v>40</v>
      </c>
      <c r="R110" s="3" t="s">
        <v>79</v>
      </c>
      <c r="S110" s="3" t="s">
        <v>80</v>
      </c>
      <c r="T110" s="3" t="s">
        <v>80</v>
      </c>
      <c r="U110" s="3" t="s">
        <v>31</v>
      </c>
      <c r="V110" s="5" t="s">
        <v>245</v>
      </c>
      <c r="W110" s="3" t="s">
        <v>39</v>
      </c>
      <c r="X110" s="5">
        <v>2031.17</v>
      </c>
      <c r="Y110" s="3" t="s">
        <v>1540</v>
      </c>
      <c r="AA110" s="14">
        <f t="shared" si="4"/>
        <v>144.80000000000018</v>
      </c>
      <c r="AF110" s="23">
        <f t="shared" si="8"/>
        <v>1.0267569414938214</v>
      </c>
      <c r="AI110" s="25">
        <f t="shared" si="6"/>
        <v>0.15226746465735364</v>
      </c>
      <c r="AJ110" s="41">
        <f t="shared" si="7"/>
        <v>6.5673911511582119</v>
      </c>
    </row>
    <row r="111" spans="1:36" x14ac:dyDescent="0.25">
      <c r="A111" s="3" t="s">
        <v>1538</v>
      </c>
      <c r="B111" s="4" t="s">
        <v>494</v>
      </c>
      <c r="C111" s="3" t="s">
        <v>42</v>
      </c>
      <c r="D111" s="3" t="s">
        <v>495</v>
      </c>
      <c r="E111" s="3" t="s">
        <v>42</v>
      </c>
      <c r="F111" s="3" t="s">
        <v>80</v>
      </c>
      <c r="G111" s="3" t="s">
        <v>42</v>
      </c>
      <c r="H111" s="5" t="s">
        <v>46</v>
      </c>
      <c r="I111" s="3" t="s">
        <v>49</v>
      </c>
      <c r="J111" s="3" t="s">
        <v>47</v>
      </c>
      <c r="K111" s="3" t="s">
        <v>47</v>
      </c>
      <c r="L111" s="3" t="s">
        <v>46</v>
      </c>
      <c r="M111" s="3" t="s">
        <v>80</v>
      </c>
      <c r="N111" s="3" t="s">
        <v>31</v>
      </c>
      <c r="O111" s="5" t="s">
        <v>46</v>
      </c>
      <c r="P111" s="3" t="s">
        <v>79</v>
      </c>
      <c r="Q111" s="3" t="s">
        <v>47</v>
      </c>
      <c r="R111" s="3" t="s">
        <v>80</v>
      </c>
      <c r="S111" s="3" t="s">
        <v>79</v>
      </c>
      <c r="T111" s="3" t="s">
        <v>80</v>
      </c>
      <c r="U111" s="3" t="s">
        <v>31</v>
      </c>
      <c r="V111" s="5" t="s">
        <v>245</v>
      </c>
      <c r="W111" s="3" t="s">
        <v>39</v>
      </c>
      <c r="X111" s="5">
        <v>2031.17</v>
      </c>
      <c r="Y111" s="3" t="s">
        <v>42</v>
      </c>
      <c r="AA111" s="14">
        <f t="shared" si="4"/>
        <v>0</v>
      </c>
      <c r="AF111" s="23">
        <f t="shared" si="8"/>
        <v>-4.1591844266005436E-2</v>
      </c>
      <c r="AI111" s="25">
        <f t="shared" si="6"/>
        <v>0.51658796252481509</v>
      </c>
      <c r="AJ111" s="41">
        <f t="shared" si="7"/>
        <v>1.9357787493005385</v>
      </c>
    </row>
    <row r="112" spans="1:36" x14ac:dyDescent="0.25">
      <c r="A112" s="3" t="s">
        <v>602</v>
      </c>
      <c r="B112" s="4" t="s">
        <v>1541</v>
      </c>
      <c r="C112" s="3" t="s">
        <v>42</v>
      </c>
      <c r="D112" s="3" t="s">
        <v>140</v>
      </c>
      <c r="E112" s="3" t="s">
        <v>42</v>
      </c>
      <c r="F112" s="3" t="s">
        <v>80</v>
      </c>
      <c r="G112" s="3" t="s">
        <v>42</v>
      </c>
      <c r="H112" s="5" t="s">
        <v>46</v>
      </c>
      <c r="I112" s="3" t="s">
        <v>47</v>
      </c>
      <c r="J112" s="3" t="s">
        <v>46</v>
      </c>
      <c r="K112" s="3" t="s">
        <v>47</v>
      </c>
      <c r="L112" s="3" t="s">
        <v>47</v>
      </c>
      <c r="M112" s="3" t="s">
        <v>47</v>
      </c>
      <c r="N112" s="3" t="s">
        <v>374</v>
      </c>
      <c r="O112" s="5" t="s">
        <v>46</v>
      </c>
      <c r="P112" s="3" t="s">
        <v>86</v>
      </c>
      <c r="Q112" s="3" t="s">
        <v>49</v>
      </c>
      <c r="R112" s="3" t="s">
        <v>47</v>
      </c>
      <c r="S112" s="3" t="s">
        <v>79</v>
      </c>
      <c r="T112" s="3" t="s">
        <v>47</v>
      </c>
      <c r="U112" s="3" t="s">
        <v>374</v>
      </c>
      <c r="V112" s="5" t="s">
        <v>157</v>
      </c>
      <c r="W112" s="3" t="s">
        <v>633</v>
      </c>
      <c r="X112" s="5">
        <v>2022</v>
      </c>
      <c r="Y112" s="3" t="s">
        <v>42</v>
      </c>
      <c r="AA112" s="14">
        <f t="shared" si="4"/>
        <v>0</v>
      </c>
      <c r="AF112" s="23">
        <f t="shared" si="8"/>
        <v>-4.1591844266005436E-2</v>
      </c>
      <c r="AI112" s="25">
        <f t="shared" si="6"/>
        <v>0.51658796252481509</v>
      </c>
      <c r="AJ112" s="41">
        <f t="shared" si="7"/>
        <v>1.9357787493005385</v>
      </c>
    </row>
    <row r="113" spans="1:36" x14ac:dyDescent="0.25">
      <c r="A113" s="3" t="s">
        <v>1542</v>
      </c>
      <c r="B113" s="4" t="s">
        <v>2507</v>
      </c>
      <c r="C113" s="3" t="s">
        <v>42</v>
      </c>
      <c r="D113" s="3" t="s">
        <v>495</v>
      </c>
      <c r="E113" s="3" t="s">
        <v>42</v>
      </c>
      <c r="F113" s="3" t="s">
        <v>80</v>
      </c>
      <c r="G113" s="3" t="s">
        <v>42</v>
      </c>
      <c r="H113" s="5" t="s">
        <v>46</v>
      </c>
      <c r="I113" s="3" t="s">
        <v>49</v>
      </c>
      <c r="J113" s="3" t="s">
        <v>47</v>
      </c>
      <c r="K113" s="3" t="s">
        <v>80</v>
      </c>
      <c r="L113" s="3" t="s">
        <v>47</v>
      </c>
      <c r="M113" s="3" t="s">
        <v>80</v>
      </c>
      <c r="N113" s="3" t="s">
        <v>31</v>
      </c>
      <c r="O113" s="5" t="s">
        <v>46</v>
      </c>
      <c r="P113" s="3" t="s">
        <v>61</v>
      </c>
      <c r="Q113" s="3" t="s">
        <v>46</v>
      </c>
      <c r="R113" s="3" t="s">
        <v>48</v>
      </c>
      <c r="S113" s="3" t="s">
        <v>47</v>
      </c>
      <c r="T113" s="3" t="s">
        <v>80</v>
      </c>
      <c r="U113" s="3" t="s">
        <v>31</v>
      </c>
      <c r="V113" s="5" t="s">
        <v>142</v>
      </c>
      <c r="W113" s="3" t="s">
        <v>39</v>
      </c>
      <c r="X113" s="5">
        <v>2012.83</v>
      </c>
      <c r="Y113" s="3" t="s">
        <v>42</v>
      </c>
      <c r="AA113" s="14">
        <f t="shared" si="4"/>
        <v>0</v>
      </c>
      <c r="AF113" s="23">
        <f t="shared" si="8"/>
        <v>-4.1591844266005436E-2</v>
      </c>
      <c r="AI113" s="25">
        <f t="shared" si="6"/>
        <v>0.51658796252481509</v>
      </c>
      <c r="AJ113" s="41">
        <f t="shared" si="7"/>
        <v>1.9357787493005385</v>
      </c>
    </row>
    <row r="114" spans="1:36" x14ac:dyDescent="0.25">
      <c r="A114" s="3" t="s">
        <v>1542</v>
      </c>
      <c r="B114" s="4" t="s">
        <v>123</v>
      </c>
      <c r="C114" s="3" t="s">
        <v>58</v>
      </c>
      <c r="D114" s="3" t="s">
        <v>115</v>
      </c>
      <c r="E114" s="3">
        <v>2285.61</v>
      </c>
      <c r="F114" s="3" t="s">
        <v>424</v>
      </c>
      <c r="G114" s="3" t="s">
        <v>65</v>
      </c>
      <c r="H114" s="5" t="s">
        <v>46</v>
      </c>
      <c r="I114" s="3" t="s">
        <v>61</v>
      </c>
      <c r="J114" s="3" t="s">
        <v>40</v>
      </c>
      <c r="K114" s="3" t="s">
        <v>80</v>
      </c>
      <c r="L114" s="3" t="s">
        <v>47</v>
      </c>
      <c r="M114" s="3" t="s">
        <v>47</v>
      </c>
      <c r="N114" s="3" t="s">
        <v>31</v>
      </c>
      <c r="O114" s="5" t="s">
        <v>46</v>
      </c>
      <c r="P114" s="3" t="s">
        <v>61</v>
      </c>
      <c r="Q114" s="3" t="s">
        <v>40</v>
      </c>
      <c r="R114" s="3" t="s">
        <v>79</v>
      </c>
      <c r="S114" s="3" t="s">
        <v>80</v>
      </c>
      <c r="T114" s="3" t="s">
        <v>80</v>
      </c>
      <c r="U114" s="3" t="s">
        <v>31</v>
      </c>
      <c r="V114" s="5" t="s">
        <v>142</v>
      </c>
      <c r="W114" s="3" t="s">
        <v>39</v>
      </c>
      <c r="X114" s="5">
        <v>2012.83</v>
      </c>
      <c r="Y114" s="3" t="s">
        <v>1543</v>
      </c>
      <c r="AA114" s="14">
        <f t="shared" si="4"/>
        <v>-272.7800000000002</v>
      </c>
      <c r="AF114" s="23">
        <f t="shared" si="8"/>
        <v>-2.0541897847326176</v>
      </c>
      <c r="AI114" s="25">
        <f t="shared" si="6"/>
        <v>0.98002133664039548</v>
      </c>
      <c r="AJ114" s="41">
        <f t="shared" si="7"/>
        <v>1.020385947338752</v>
      </c>
    </row>
    <row r="115" spans="1:36" x14ac:dyDescent="0.25">
      <c r="A115" s="3" t="s">
        <v>1542</v>
      </c>
      <c r="B115" s="4" t="s">
        <v>1544</v>
      </c>
      <c r="C115" s="3" t="s">
        <v>58</v>
      </c>
      <c r="D115" s="3" t="s">
        <v>354</v>
      </c>
      <c r="E115" s="3">
        <v>1835.63</v>
      </c>
      <c r="F115" s="3" t="s">
        <v>1545</v>
      </c>
      <c r="G115" s="3" t="s">
        <v>42</v>
      </c>
      <c r="H115" s="5" t="s">
        <v>46</v>
      </c>
      <c r="I115" s="3" t="s">
        <v>47</v>
      </c>
      <c r="J115" s="3" t="s">
        <v>46</v>
      </c>
      <c r="K115" s="3" t="s">
        <v>80</v>
      </c>
      <c r="L115" s="3" t="s">
        <v>80</v>
      </c>
      <c r="M115" s="3" t="s">
        <v>80</v>
      </c>
      <c r="N115" s="3" t="s">
        <v>31</v>
      </c>
      <c r="O115" s="5" t="s">
        <v>46</v>
      </c>
      <c r="P115" s="3" t="s">
        <v>79</v>
      </c>
      <c r="Q115" s="3" t="s">
        <v>46</v>
      </c>
      <c r="R115" s="3" t="s">
        <v>80</v>
      </c>
      <c r="S115" s="3" t="s">
        <v>80</v>
      </c>
      <c r="T115" s="3" t="s">
        <v>80</v>
      </c>
      <c r="U115" s="3" t="s">
        <v>31</v>
      </c>
      <c r="V115" s="5" t="s">
        <v>142</v>
      </c>
      <c r="W115" s="3" t="s">
        <v>39</v>
      </c>
      <c r="X115" s="5">
        <v>2012.83</v>
      </c>
      <c r="Y115" s="3" t="s">
        <v>1546</v>
      </c>
      <c r="AA115" s="14">
        <f t="shared" si="4"/>
        <v>177.19999999999982</v>
      </c>
      <c r="AF115" s="23">
        <f t="shared" si="8"/>
        <v>1.2658073604069289</v>
      </c>
      <c r="AI115" s="25">
        <f t="shared" si="6"/>
        <v>0.10279102964501774</v>
      </c>
      <c r="AJ115" s="41">
        <f t="shared" si="7"/>
        <v>9.7284753684580867</v>
      </c>
    </row>
    <row r="116" spans="1:36" x14ac:dyDescent="0.25">
      <c r="A116" s="3" t="s">
        <v>1542</v>
      </c>
      <c r="B116" s="4" t="s">
        <v>643</v>
      </c>
      <c r="C116" s="3" t="s">
        <v>42</v>
      </c>
      <c r="D116" s="3" t="s">
        <v>467</v>
      </c>
      <c r="E116" s="3">
        <v>1906.02</v>
      </c>
      <c r="F116" s="3" t="s">
        <v>896</v>
      </c>
      <c r="G116" s="3" t="s">
        <v>42</v>
      </c>
      <c r="H116" s="5" t="s">
        <v>46</v>
      </c>
      <c r="I116" s="3" t="s">
        <v>47</v>
      </c>
      <c r="J116" s="3" t="s">
        <v>49</v>
      </c>
      <c r="K116" s="3" t="s">
        <v>49</v>
      </c>
      <c r="L116" s="3" t="s">
        <v>80</v>
      </c>
      <c r="M116" s="3" t="s">
        <v>80</v>
      </c>
      <c r="N116" s="3" t="s">
        <v>31</v>
      </c>
      <c r="O116" s="5" t="s">
        <v>46</v>
      </c>
      <c r="P116" s="3" t="s">
        <v>61</v>
      </c>
      <c r="Q116" s="3" t="s">
        <v>40</v>
      </c>
      <c r="R116" s="3" t="s">
        <v>79</v>
      </c>
      <c r="S116" s="3" t="s">
        <v>80</v>
      </c>
      <c r="T116" s="3" t="s">
        <v>80</v>
      </c>
      <c r="U116" s="3" t="s">
        <v>31</v>
      </c>
      <c r="V116" s="5" t="s">
        <v>142</v>
      </c>
      <c r="W116" s="3" t="s">
        <v>39</v>
      </c>
      <c r="X116" s="5">
        <v>2012.83</v>
      </c>
      <c r="Y116" s="3" t="s">
        <v>1357</v>
      </c>
      <c r="AA116" s="14">
        <f t="shared" si="4"/>
        <v>106.80999999999995</v>
      </c>
      <c r="AF116" s="23">
        <f t="shared" si="8"/>
        <v>0.74646294721884898</v>
      </c>
      <c r="AI116" s="25">
        <f t="shared" si="6"/>
        <v>0.22769390318833815</v>
      </c>
      <c r="AJ116" s="41">
        <f t="shared" si="7"/>
        <v>4.391861117040297</v>
      </c>
    </row>
    <row r="117" spans="1:36" x14ac:dyDescent="0.25">
      <c r="A117" s="3" t="s">
        <v>1547</v>
      </c>
      <c r="B117" s="4" t="s">
        <v>1548</v>
      </c>
      <c r="C117" s="3" t="s">
        <v>63</v>
      </c>
      <c r="D117" s="3" t="s">
        <v>515</v>
      </c>
      <c r="E117" s="3">
        <v>1770.32</v>
      </c>
      <c r="F117" s="3" t="s">
        <v>1378</v>
      </c>
      <c r="G117" s="3" t="s">
        <v>42</v>
      </c>
      <c r="H117" s="5" t="s">
        <v>46</v>
      </c>
      <c r="I117" s="3" t="s">
        <v>48</v>
      </c>
      <c r="J117" s="3" t="s">
        <v>47</v>
      </c>
      <c r="K117" s="3" t="s">
        <v>80</v>
      </c>
      <c r="L117" s="3" t="s">
        <v>47</v>
      </c>
      <c r="M117" s="3" t="s">
        <v>47</v>
      </c>
      <c r="N117" s="3" t="s">
        <v>31</v>
      </c>
      <c r="O117" s="5" t="s">
        <v>46</v>
      </c>
      <c r="P117" s="3" t="s">
        <v>46</v>
      </c>
      <c r="Q117" s="3" t="s">
        <v>40</v>
      </c>
      <c r="R117" s="3" t="s">
        <v>47</v>
      </c>
      <c r="S117" s="3" t="s">
        <v>46</v>
      </c>
      <c r="T117" s="3" t="s">
        <v>80</v>
      </c>
      <c r="U117" s="3" t="s">
        <v>31</v>
      </c>
      <c r="V117" s="5" t="s">
        <v>154</v>
      </c>
      <c r="W117" s="3" t="s">
        <v>39</v>
      </c>
      <c r="X117" s="5">
        <v>2003.66</v>
      </c>
      <c r="Y117" s="3" t="s">
        <v>1549</v>
      </c>
      <c r="AA117" s="14">
        <f t="shared" si="4"/>
        <v>233.34000000000015</v>
      </c>
      <c r="AF117" s="23">
        <f t="shared" si="8"/>
        <v>1.6800138578693389</v>
      </c>
      <c r="AI117" s="25">
        <f t="shared" si="6"/>
        <v>4.6477309754435536E-2</v>
      </c>
      <c r="AJ117" s="41">
        <f t="shared" si="7"/>
        <v>21.515875279432791</v>
      </c>
    </row>
    <row r="118" spans="1:36" x14ac:dyDescent="0.25">
      <c r="A118" s="3" t="s">
        <v>1547</v>
      </c>
      <c r="B118" s="4" t="s">
        <v>1550</v>
      </c>
      <c r="C118" s="3" t="s">
        <v>42</v>
      </c>
      <c r="D118" s="3" t="s">
        <v>1367</v>
      </c>
      <c r="E118" s="3" t="s">
        <v>42</v>
      </c>
      <c r="F118" s="3" t="s">
        <v>80</v>
      </c>
      <c r="G118" s="3" t="s">
        <v>42</v>
      </c>
      <c r="H118" s="5" t="s">
        <v>47</v>
      </c>
      <c r="I118" s="3" t="s">
        <v>61</v>
      </c>
      <c r="J118" s="3" t="s">
        <v>40</v>
      </c>
      <c r="K118" s="3" t="s">
        <v>80</v>
      </c>
      <c r="L118" s="3" t="s">
        <v>47</v>
      </c>
      <c r="M118" s="3" t="s">
        <v>80</v>
      </c>
      <c r="N118" s="3" t="s">
        <v>31</v>
      </c>
      <c r="O118" s="5" t="s">
        <v>46</v>
      </c>
      <c r="P118" s="3" t="s">
        <v>86</v>
      </c>
      <c r="Q118" s="3" t="s">
        <v>46</v>
      </c>
      <c r="R118" s="3" t="s">
        <v>80</v>
      </c>
      <c r="S118" s="3" t="s">
        <v>46</v>
      </c>
      <c r="T118" s="3" t="s">
        <v>47</v>
      </c>
      <c r="U118" s="3" t="s">
        <v>31</v>
      </c>
      <c r="V118" s="5" t="s">
        <v>154</v>
      </c>
      <c r="W118" s="3" t="s">
        <v>39</v>
      </c>
      <c r="X118" s="5">
        <v>2003.66</v>
      </c>
      <c r="Y118" s="3" t="s">
        <v>42</v>
      </c>
      <c r="AA118" s="14">
        <f t="shared" si="4"/>
        <v>0</v>
      </c>
      <c r="AF118" s="23">
        <f t="shared" si="8"/>
        <v>-4.1591844266005436E-2</v>
      </c>
      <c r="AI118" s="25">
        <f t="shared" si="6"/>
        <v>0.51658796252481509</v>
      </c>
      <c r="AJ118" s="41">
        <f t="shared" si="7"/>
        <v>1.9357787493005385</v>
      </c>
    </row>
    <row r="119" spans="1:36" x14ac:dyDescent="0.25">
      <c r="A119" s="3" t="s">
        <v>1547</v>
      </c>
      <c r="B119" s="4" t="s">
        <v>596</v>
      </c>
      <c r="C119" s="3" t="s">
        <v>58</v>
      </c>
      <c r="D119" s="3" t="s">
        <v>380</v>
      </c>
      <c r="E119" s="3">
        <v>1991.98</v>
      </c>
      <c r="F119" s="3" t="s">
        <v>1313</v>
      </c>
      <c r="G119" s="3" t="s">
        <v>42</v>
      </c>
      <c r="H119" s="5" t="s">
        <v>46</v>
      </c>
      <c r="I119" s="3" t="s">
        <v>80</v>
      </c>
      <c r="J119" s="3" t="s">
        <v>40</v>
      </c>
      <c r="K119" s="3" t="s">
        <v>49</v>
      </c>
      <c r="L119" s="3" t="s">
        <v>80</v>
      </c>
      <c r="M119" s="3" t="s">
        <v>40</v>
      </c>
      <c r="N119" s="3" t="s">
        <v>31</v>
      </c>
      <c r="O119" s="5" t="s">
        <v>46</v>
      </c>
      <c r="P119" s="3" t="s">
        <v>46</v>
      </c>
      <c r="Q119" s="3" t="s">
        <v>47</v>
      </c>
      <c r="R119" s="3" t="s">
        <v>79</v>
      </c>
      <c r="S119" s="3" t="s">
        <v>47</v>
      </c>
      <c r="T119" s="3" t="s">
        <v>80</v>
      </c>
      <c r="U119" s="3" t="s">
        <v>31</v>
      </c>
      <c r="V119" s="5" t="s">
        <v>154</v>
      </c>
      <c r="W119" s="3" t="s">
        <v>39</v>
      </c>
      <c r="X119" s="5">
        <v>2003.66</v>
      </c>
      <c r="Y119" s="3" t="s">
        <v>1150</v>
      </c>
      <c r="AA119" s="14">
        <f t="shared" si="4"/>
        <v>11.680000000000064</v>
      </c>
      <c r="AF119" s="23">
        <f t="shared" si="8"/>
        <v>4.4584356132301411E-2</v>
      </c>
      <c r="AI119" s="25">
        <f t="shared" si="6"/>
        <v>0.48221930612900277</v>
      </c>
      <c r="AJ119" s="41">
        <f t="shared" si="7"/>
        <v>2.0737452592420285</v>
      </c>
    </row>
    <row r="120" spans="1:36" x14ac:dyDescent="0.25">
      <c r="A120" s="3" t="s">
        <v>957</v>
      </c>
      <c r="B120" s="4" t="s">
        <v>864</v>
      </c>
      <c r="C120" s="3" t="s">
        <v>151</v>
      </c>
      <c r="D120" s="3" t="s">
        <v>515</v>
      </c>
      <c r="E120" s="3">
        <v>2025.27</v>
      </c>
      <c r="F120" s="3" t="s">
        <v>375</v>
      </c>
      <c r="G120" s="3" t="s">
        <v>42</v>
      </c>
      <c r="H120" s="5" t="s">
        <v>46</v>
      </c>
      <c r="I120" s="3" t="s">
        <v>61</v>
      </c>
      <c r="J120" s="3" t="s">
        <v>49</v>
      </c>
      <c r="K120" s="3" t="s">
        <v>80</v>
      </c>
      <c r="L120" s="3" t="s">
        <v>47</v>
      </c>
      <c r="M120" s="3" t="s">
        <v>80</v>
      </c>
      <c r="N120" s="3" t="s">
        <v>31</v>
      </c>
      <c r="O120" s="5" t="s">
        <v>46</v>
      </c>
      <c r="P120" s="3" t="s">
        <v>47</v>
      </c>
      <c r="Q120" s="3" t="s">
        <v>49</v>
      </c>
      <c r="R120" s="3" t="s">
        <v>80</v>
      </c>
      <c r="S120" s="3" t="s">
        <v>79</v>
      </c>
      <c r="T120" s="3" t="s">
        <v>80</v>
      </c>
      <c r="U120" s="3" t="s">
        <v>31</v>
      </c>
      <c r="V120" s="5" t="s">
        <v>529</v>
      </c>
      <c r="W120" s="3" t="s">
        <v>39</v>
      </c>
      <c r="X120" s="5">
        <v>1994.49</v>
      </c>
      <c r="Y120" s="3" t="s">
        <v>1252</v>
      </c>
      <c r="AA120" s="14">
        <f t="shared" si="4"/>
        <v>-30.779999999999973</v>
      </c>
      <c r="AF120" s="23">
        <f t="shared" si="8"/>
        <v>-0.26868974223345987</v>
      </c>
      <c r="AI120" s="25">
        <f t="shared" si="6"/>
        <v>0.60591577694109144</v>
      </c>
      <c r="AJ120" s="41">
        <f t="shared" si="7"/>
        <v>1.6503943915248511</v>
      </c>
    </row>
    <row r="121" spans="1:36" x14ac:dyDescent="0.25">
      <c r="A121" s="3" t="s">
        <v>957</v>
      </c>
      <c r="B121" s="4" t="s">
        <v>1146</v>
      </c>
      <c r="C121" s="3" t="s">
        <v>42</v>
      </c>
      <c r="D121" s="3" t="s">
        <v>1147</v>
      </c>
      <c r="E121" s="3">
        <v>2070.2800000000002</v>
      </c>
      <c r="F121" s="3" t="s">
        <v>308</v>
      </c>
      <c r="G121" s="3" t="s">
        <v>42</v>
      </c>
      <c r="H121" s="5" t="s">
        <v>46</v>
      </c>
      <c r="I121" s="3" t="s">
        <v>80</v>
      </c>
      <c r="J121" s="3" t="s">
        <v>80</v>
      </c>
      <c r="K121" s="3" t="s">
        <v>80</v>
      </c>
      <c r="L121" s="3" t="s">
        <v>80</v>
      </c>
      <c r="M121" s="3" t="s">
        <v>61</v>
      </c>
      <c r="N121" s="3" t="s">
        <v>31</v>
      </c>
      <c r="O121" s="5" t="s">
        <v>46</v>
      </c>
      <c r="P121" s="3" t="s">
        <v>46</v>
      </c>
      <c r="Q121" s="3" t="s">
        <v>47</v>
      </c>
      <c r="R121" s="3" t="s">
        <v>79</v>
      </c>
      <c r="S121" s="3" t="s">
        <v>80</v>
      </c>
      <c r="T121" s="3" t="s">
        <v>80</v>
      </c>
      <c r="U121" s="3" t="s">
        <v>31</v>
      </c>
      <c r="V121" s="5" t="s">
        <v>529</v>
      </c>
      <c r="W121" s="3" t="s">
        <v>39</v>
      </c>
      <c r="X121" s="5">
        <v>1994.49</v>
      </c>
      <c r="Y121" s="3" t="s">
        <v>1136</v>
      </c>
      <c r="AA121" s="14">
        <f t="shared" si="4"/>
        <v>-75.790000000000191</v>
      </c>
      <c r="AF121" s="23">
        <f t="shared" si="8"/>
        <v>-0.60077799393960618</v>
      </c>
      <c r="AI121" s="25">
        <f t="shared" si="6"/>
        <v>0.72600606844706084</v>
      </c>
      <c r="AJ121" s="41">
        <f t="shared" si="7"/>
        <v>1.3773989549963637</v>
      </c>
    </row>
    <row r="122" spans="1:36" x14ac:dyDescent="0.25">
      <c r="A122" s="3" t="s">
        <v>92</v>
      </c>
      <c r="B122" s="4" t="s">
        <v>331</v>
      </c>
      <c r="C122" s="3" t="s">
        <v>42</v>
      </c>
      <c r="D122" s="3" t="s">
        <v>193</v>
      </c>
      <c r="E122" s="3">
        <v>1869.75</v>
      </c>
      <c r="F122" s="3" t="s">
        <v>938</v>
      </c>
      <c r="G122" s="3" t="s">
        <v>42</v>
      </c>
      <c r="H122" s="5" t="s">
        <v>46</v>
      </c>
      <c r="I122" s="3" t="s">
        <v>47</v>
      </c>
      <c r="J122" s="3" t="s">
        <v>40</v>
      </c>
      <c r="K122" s="3" t="s">
        <v>49</v>
      </c>
      <c r="L122" s="3" t="s">
        <v>46</v>
      </c>
      <c r="M122" s="3" t="s">
        <v>80</v>
      </c>
      <c r="N122" s="3" t="s">
        <v>92</v>
      </c>
      <c r="O122" s="5" t="s">
        <v>47</v>
      </c>
      <c r="P122" s="3" t="s">
        <v>46</v>
      </c>
      <c r="Q122" s="3" t="s">
        <v>47</v>
      </c>
      <c r="R122" s="3" t="s">
        <v>80</v>
      </c>
      <c r="S122" s="3" t="s">
        <v>79</v>
      </c>
      <c r="T122" s="3" t="s">
        <v>80</v>
      </c>
      <c r="U122" s="3" t="s">
        <v>125</v>
      </c>
      <c r="V122" s="5" t="s">
        <v>149</v>
      </c>
      <c r="W122" s="3" t="s">
        <v>68</v>
      </c>
      <c r="X122" s="5">
        <v>1985.31</v>
      </c>
      <c r="Y122" s="3" t="s">
        <v>1551</v>
      </c>
      <c r="AA122" s="14">
        <f t="shared" si="4"/>
        <v>115.55999999999995</v>
      </c>
      <c r="AF122" s="23">
        <f t="shared" si="8"/>
        <v>0.81102131652408704</v>
      </c>
      <c r="AI122" s="25">
        <f t="shared" si="6"/>
        <v>0.20867671468522464</v>
      </c>
      <c r="AJ122" s="41">
        <f t="shared" si="7"/>
        <v>4.7921015121808654</v>
      </c>
    </row>
    <row r="123" spans="1:36" x14ac:dyDescent="0.25">
      <c r="A123" s="3" t="s">
        <v>1552</v>
      </c>
      <c r="B123" s="4" t="s">
        <v>323</v>
      </c>
      <c r="C123" s="3" t="s">
        <v>42</v>
      </c>
      <c r="D123" s="3" t="s">
        <v>100</v>
      </c>
      <c r="E123" s="3">
        <v>2227.67</v>
      </c>
      <c r="F123" s="3" t="s">
        <v>92</v>
      </c>
      <c r="G123" s="3" t="s">
        <v>42</v>
      </c>
      <c r="H123" s="5" t="s">
        <v>46</v>
      </c>
      <c r="I123" s="3" t="s">
        <v>46</v>
      </c>
      <c r="J123" s="3" t="s">
        <v>47</v>
      </c>
      <c r="K123" s="3" t="s">
        <v>80</v>
      </c>
      <c r="L123" s="3" t="s">
        <v>47</v>
      </c>
      <c r="M123" s="3" t="s">
        <v>47</v>
      </c>
      <c r="N123" s="3" t="s">
        <v>31</v>
      </c>
      <c r="O123" s="5" t="s">
        <v>46</v>
      </c>
      <c r="P123" s="3" t="s">
        <v>46</v>
      </c>
      <c r="Q123" s="3" t="s">
        <v>80</v>
      </c>
      <c r="R123" s="3" t="s">
        <v>48</v>
      </c>
      <c r="S123" s="3" t="s">
        <v>47</v>
      </c>
      <c r="T123" s="3" t="s">
        <v>80</v>
      </c>
      <c r="U123" s="3" t="s">
        <v>31</v>
      </c>
      <c r="V123" s="5" t="s">
        <v>149</v>
      </c>
      <c r="W123" s="3" t="s">
        <v>39</v>
      </c>
      <c r="X123" s="5">
        <v>1985.31</v>
      </c>
      <c r="Y123" s="3" t="s">
        <v>1553</v>
      </c>
      <c r="AA123" s="14">
        <f t="shared" si="4"/>
        <v>-242.36000000000013</v>
      </c>
      <c r="AF123" s="23">
        <f t="shared" si="8"/>
        <v>-1.8297480025308637</v>
      </c>
      <c r="AI123" s="25">
        <f t="shared" si="6"/>
        <v>0.96635618532670897</v>
      </c>
      <c r="AJ123" s="41">
        <f t="shared" si="7"/>
        <v>1.0348151284010425</v>
      </c>
    </row>
    <row r="124" spans="1:36" x14ac:dyDescent="0.25">
      <c r="A124" s="3" t="s">
        <v>1552</v>
      </c>
      <c r="B124" s="4" t="s">
        <v>646</v>
      </c>
      <c r="C124" s="3" t="s">
        <v>58</v>
      </c>
      <c r="D124" s="3" t="s">
        <v>426</v>
      </c>
      <c r="E124" s="3">
        <v>1953.34</v>
      </c>
      <c r="F124" s="3" t="s">
        <v>1554</v>
      </c>
      <c r="G124" s="3" t="s">
        <v>42</v>
      </c>
      <c r="H124" s="5" t="s">
        <v>46</v>
      </c>
      <c r="I124" s="3" t="s">
        <v>80</v>
      </c>
      <c r="J124" s="3" t="s">
        <v>80</v>
      </c>
      <c r="K124" s="3" t="s">
        <v>80</v>
      </c>
      <c r="L124" s="3" t="s">
        <v>80</v>
      </c>
      <c r="M124" s="3" t="s">
        <v>47</v>
      </c>
      <c r="N124" s="3" t="s">
        <v>31</v>
      </c>
      <c r="O124" s="5" t="s">
        <v>46</v>
      </c>
      <c r="P124" s="3" t="s">
        <v>61</v>
      </c>
      <c r="Q124" s="3" t="s">
        <v>40</v>
      </c>
      <c r="R124" s="3" t="s">
        <v>79</v>
      </c>
      <c r="S124" s="3" t="s">
        <v>79</v>
      </c>
      <c r="T124" s="3" t="s">
        <v>80</v>
      </c>
      <c r="U124" s="3" t="s">
        <v>31</v>
      </c>
      <c r="V124" s="5" t="s">
        <v>149</v>
      </c>
      <c r="W124" s="3" t="s">
        <v>39</v>
      </c>
      <c r="X124" s="5">
        <v>1985.31</v>
      </c>
      <c r="Y124" s="3" t="s">
        <v>1555</v>
      </c>
      <c r="AA124" s="14">
        <f t="shared" si="4"/>
        <v>31.970000000000027</v>
      </c>
      <c r="AF124" s="23">
        <f t="shared" si="8"/>
        <v>0.1942859919269618</v>
      </c>
      <c r="AI124" s="25">
        <f t="shared" si="6"/>
        <v>0.42297597673839804</v>
      </c>
      <c r="AJ124" s="41">
        <f t="shared" si="7"/>
        <v>2.3642004628988174</v>
      </c>
    </row>
    <row r="125" spans="1:36" x14ac:dyDescent="0.25">
      <c r="A125" s="3" t="s">
        <v>1556</v>
      </c>
      <c r="B125" s="4" t="s">
        <v>1293</v>
      </c>
      <c r="C125" s="3" t="s">
        <v>42</v>
      </c>
      <c r="D125" s="3" t="s">
        <v>1260</v>
      </c>
      <c r="E125" s="3">
        <v>2084.21</v>
      </c>
      <c r="F125" s="3" t="s">
        <v>1557</v>
      </c>
      <c r="G125" s="3" t="s">
        <v>42</v>
      </c>
      <c r="H125" s="5" t="s">
        <v>46</v>
      </c>
      <c r="I125" s="3" t="s">
        <v>86</v>
      </c>
      <c r="J125" s="3" t="s">
        <v>80</v>
      </c>
      <c r="K125" s="3" t="s">
        <v>80</v>
      </c>
      <c r="L125" s="3" t="s">
        <v>80</v>
      </c>
      <c r="M125" s="3" t="s">
        <v>47</v>
      </c>
      <c r="N125" s="3" t="s">
        <v>31</v>
      </c>
      <c r="O125" s="5" t="s">
        <v>46</v>
      </c>
      <c r="P125" s="3" t="s">
        <v>61</v>
      </c>
      <c r="Q125" s="3" t="s">
        <v>40</v>
      </c>
      <c r="R125" s="3" t="s">
        <v>79</v>
      </c>
      <c r="S125" s="3" t="s">
        <v>80</v>
      </c>
      <c r="T125" s="3" t="s">
        <v>80</v>
      </c>
      <c r="U125" s="3" t="s">
        <v>31</v>
      </c>
      <c r="V125" s="5" t="s">
        <v>1165</v>
      </c>
      <c r="W125" s="3" t="s">
        <v>39</v>
      </c>
      <c r="X125" s="5">
        <v>1976.14</v>
      </c>
      <c r="Y125" s="3" t="s">
        <v>1397</v>
      </c>
      <c r="AA125" s="14">
        <f t="shared" si="4"/>
        <v>-108.06999999999994</v>
      </c>
      <c r="AF125" s="23">
        <f t="shared" si="8"/>
        <v>-0.83894304093081407</v>
      </c>
      <c r="AI125" s="25">
        <f t="shared" si="6"/>
        <v>0.79924936328283802</v>
      </c>
      <c r="AJ125" s="41">
        <f t="shared" si="7"/>
        <v>1.2511739714031156</v>
      </c>
    </row>
    <row r="126" spans="1:36" x14ac:dyDescent="0.25">
      <c r="A126" s="3" t="s">
        <v>1556</v>
      </c>
      <c r="B126" s="4" t="s">
        <v>444</v>
      </c>
      <c r="C126" s="3" t="s">
        <v>42</v>
      </c>
      <c r="D126" s="3" t="s">
        <v>193</v>
      </c>
      <c r="E126" s="3">
        <v>1847.92</v>
      </c>
      <c r="F126" s="3" t="s">
        <v>1139</v>
      </c>
      <c r="G126" s="3" t="s">
        <v>42</v>
      </c>
      <c r="H126" s="5" t="s">
        <v>46</v>
      </c>
      <c r="I126" s="3" t="s">
        <v>80</v>
      </c>
      <c r="J126" s="3" t="s">
        <v>80</v>
      </c>
      <c r="K126" s="3" t="s">
        <v>80</v>
      </c>
      <c r="L126" s="3" t="s">
        <v>80</v>
      </c>
      <c r="M126" s="3" t="s">
        <v>47</v>
      </c>
      <c r="N126" s="3" t="s">
        <v>31</v>
      </c>
      <c r="O126" s="5" t="s">
        <v>46</v>
      </c>
      <c r="P126" s="3" t="s">
        <v>46</v>
      </c>
      <c r="Q126" s="3" t="s">
        <v>40</v>
      </c>
      <c r="R126" s="3" t="s">
        <v>48</v>
      </c>
      <c r="S126" s="3" t="s">
        <v>79</v>
      </c>
      <c r="T126" s="3" t="s">
        <v>80</v>
      </c>
      <c r="U126" s="3" t="s">
        <v>31</v>
      </c>
      <c r="V126" s="5" t="s">
        <v>1165</v>
      </c>
      <c r="W126" s="3" t="s">
        <v>39</v>
      </c>
      <c r="X126" s="5">
        <v>1976.14</v>
      </c>
      <c r="Y126" s="3" t="s">
        <v>1558</v>
      </c>
      <c r="AA126" s="14">
        <f t="shared" si="4"/>
        <v>128.22000000000003</v>
      </c>
      <c r="AF126" s="23">
        <f t="shared" si="8"/>
        <v>0.90442805428458073</v>
      </c>
      <c r="AI126" s="25">
        <f t="shared" si="6"/>
        <v>0.18288423392873332</v>
      </c>
      <c r="AJ126" s="41">
        <f t="shared" si="7"/>
        <v>5.4679399012037413</v>
      </c>
    </row>
    <row r="127" spans="1:36" x14ac:dyDescent="0.25">
      <c r="A127" s="3" t="s">
        <v>1556</v>
      </c>
      <c r="B127" s="4" t="s">
        <v>843</v>
      </c>
      <c r="C127" s="3" t="s">
        <v>42</v>
      </c>
      <c r="D127" s="3" t="s">
        <v>844</v>
      </c>
      <c r="E127" s="3">
        <v>2097.61</v>
      </c>
      <c r="F127" s="3" t="s">
        <v>432</v>
      </c>
      <c r="G127" s="3" t="s">
        <v>42</v>
      </c>
      <c r="H127" s="5" t="s">
        <v>46</v>
      </c>
      <c r="I127" s="3" t="s">
        <v>80</v>
      </c>
      <c r="J127" s="3" t="s">
        <v>49</v>
      </c>
      <c r="K127" s="3" t="s">
        <v>80</v>
      </c>
      <c r="L127" s="3" t="s">
        <v>80</v>
      </c>
      <c r="M127" s="3" t="s">
        <v>47</v>
      </c>
      <c r="N127" s="3" t="s">
        <v>31</v>
      </c>
      <c r="O127" s="5" t="s">
        <v>46</v>
      </c>
      <c r="P127" s="3" t="s">
        <v>61</v>
      </c>
      <c r="Q127" s="3" t="s">
        <v>47</v>
      </c>
      <c r="R127" s="3" t="s">
        <v>46</v>
      </c>
      <c r="S127" s="3" t="s">
        <v>80</v>
      </c>
      <c r="T127" s="3" t="s">
        <v>80</v>
      </c>
      <c r="U127" s="3" t="s">
        <v>31</v>
      </c>
      <c r="V127" s="5" t="s">
        <v>1165</v>
      </c>
      <c r="W127" s="3" t="s">
        <v>39</v>
      </c>
      <c r="X127" s="5">
        <v>1976.14</v>
      </c>
      <c r="Y127" s="3" t="s">
        <v>1559</v>
      </c>
      <c r="AA127" s="14">
        <f t="shared" si="4"/>
        <v>-121.47000000000003</v>
      </c>
      <c r="AF127" s="23">
        <f t="shared" si="8"/>
        <v>-0.93780957220969363</v>
      </c>
      <c r="AI127" s="25">
        <f t="shared" si="6"/>
        <v>0.82582885950841867</v>
      </c>
      <c r="AJ127" s="41">
        <f t="shared" si="7"/>
        <v>1.2109046426341386</v>
      </c>
    </row>
    <row r="128" spans="1:36" x14ac:dyDescent="0.25">
      <c r="A128" s="3" t="s">
        <v>1556</v>
      </c>
      <c r="B128" s="4" t="s">
        <v>933</v>
      </c>
      <c r="C128" s="3" t="s">
        <v>42</v>
      </c>
      <c r="D128" s="3" t="s">
        <v>934</v>
      </c>
      <c r="E128" s="3">
        <v>2042.39</v>
      </c>
      <c r="F128" s="3" t="s">
        <v>367</v>
      </c>
      <c r="G128" s="3" t="s">
        <v>42</v>
      </c>
      <c r="H128" s="5" t="s">
        <v>46</v>
      </c>
      <c r="I128" s="3" t="s">
        <v>48</v>
      </c>
      <c r="J128" s="3" t="s">
        <v>49</v>
      </c>
      <c r="K128" s="3" t="s">
        <v>49</v>
      </c>
      <c r="L128" s="3" t="s">
        <v>80</v>
      </c>
      <c r="M128" s="3" t="s">
        <v>47</v>
      </c>
      <c r="N128" s="3" t="s">
        <v>31</v>
      </c>
      <c r="O128" s="5" t="s">
        <v>46</v>
      </c>
      <c r="P128" s="3" t="s">
        <v>47</v>
      </c>
      <c r="Q128" s="3" t="s">
        <v>40</v>
      </c>
      <c r="R128" s="3" t="s">
        <v>80</v>
      </c>
      <c r="S128" s="3" t="s">
        <v>79</v>
      </c>
      <c r="T128" s="3" t="s">
        <v>47</v>
      </c>
      <c r="U128" s="3" t="s">
        <v>31</v>
      </c>
      <c r="V128" s="5" t="s">
        <v>1165</v>
      </c>
      <c r="W128" s="3" t="s">
        <v>39</v>
      </c>
      <c r="X128" s="5">
        <v>1976.14</v>
      </c>
      <c r="Y128" s="3" t="s">
        <v>1560</v>
      </c>
      <c r="AA128" s="14">
        <f t="shared" si="4"/>
        <v>-66.25</v>
      </c>
      <c r="AF128" s="23">
        <f t="shared" si="8"/>
        <v>-0.53039092614852235</v>
      </c>
      <c r="AI128" s="25">
        <f t="shared" si="6"/>
        <v>0.70207954204035505</v>
      </c>
      <c r="AJ128" s="41">
        <f t="shared" si="7"/>
        <v>1.4243400357370344</v>
      </c>
    </row>
    <row r="129" spans="1:36" x14ac:dyDescent="0.25">
      <c r="A129" s="3" t="s">
        <v>1556</v>
      </c>
      <c r="B129" s="4" t="s">
        <v>436</v>
      </c>
      <c r="C129" s="3" t="s">
        <v>58</v>
      </c>
      <c r="D129" s="3" t="s">
        <v>354</v>
      </c>
      <c r="E129" s="3">
        <v>2247.61</v>
      </c>
      <c r="F129" s="3" t="s">
        <v>73</v>
      </c>
      <c r="G129" s="3" t="s">
        <v>42</v>
      </c>
      <c r="H129" s="5" t="s">
        <v>46</v>
      </c>
      <c r="I129" s="3" t="s">
        <v>47</v>
      </c>
      <c r="J129" s="3" t="s">
        <v>40</v>
      </c>
      <c r="K129" s="3" t="s">
        <v>49</v>
      </c>
      <c r="L129" s="3" t="s">
        <v>47</v>
      </c>
      <c r="M129" s="3" t="s">
        <v>47</v>
      </c>
      <c r="N129" s="3" t="s">
        <v>31</v>
      </c>
      <c r="O129" s="5" t="s">
        <v>46</v>
      </c>
      <c r="P129" s="3" t="s">
        <v>46</v>
      </c>
      <c r="Q129" s="3" t="s">
        <v>40</v>
      </c>
      <c r="R129" s="3" t="s">
        <v>48</v>
      </c>
      <c r="S129" s="3" t="s">
        <v>47</v>
      </c>
      <c r="T129" s="3" t="s">
        <v>80</v>
      </c>
      <c r="U129" s="3" t="s">
        <v>31</v>
      </c>
      <c r="V129" s="5" t="s">
        <v>1165</v>
      </c>
      <c r="W129" s="3" t="s">
        <v>39</v>
      </c>
      <c r="X129" s="5">
        <v>1976.14</v>
      </c>
      <c r="Y129" s="3" t="s">
        <v>1561</v>
      </c>
      <c r="AA129" s="14">
        <f t="shared" si="4"/>
        <v>-271.47000000000003</v>
      </c>
      <c r="AF129" s="23">
        <f t="shared" si="8"/>
        <v>-2.0445244745852036</v>
      </c>
      <c r="AI129" s="25">
        <f t="shared" si="6"/>
        <v>0.97954911895347563</v>
      </c>
      <c r="AJ129" s="41">
        <f t="shared" si="7"/>
        <v>1.0208778515041426</v>
      </c>
    </row>
    <row r="130" spans="1:36" x14ac:dyDescent="0.25">
      <c r="A130" s="3" t="s">
        <v>1562</v>
      </c>
      <c r="B130" s="4" t="s">
        <v>1563</v>
      </c>
      <c r="C130" s="3" t="s">
        <v>63</v>
      </c>
      <c r="D130" s="3" t="s">
        <v>186</v>
      </c>
      <c r="E130" s="3">
        <v>1783.26</v>
      </c>
      <c r="F130" s="3" t="s">
        <v>1564</v>
      </c>
      <c r="G130" s="3" t="s">
        <v>42</v>
      </c>
      <c r="H130" s="5" t="s">
        <v>46</v>
      </c>
      <c r="I130" s="3" t="s">
        <v>80</v>
      </c>
      <c r="J130" s="3" t="s">
        <v>80</v>
      </c>
      <c r="K130" s="3" t="s">
        <v>49</v>
      </c>
      <c r="L130" s="3" t="s">
        <v>80</v>
      </c>
      <c r="M130" s="3" t="s">
        <v>80</v>
      </c>
      <c r="N130" s="3" t="s">
        <v>31</v>
      </c>
      <c r="O130" s="5" t="s">
        <v>46</v>
      </c>
      <c r="P130" s="3" t="s">
        <v>80</v>
      </c>
      <c r="Q130" s="3" t="s">
        <v>80</v>
      </c>
      <c r="R130" s="3" t="s">
        <v>79</v>
      </c>
      <c r="S130" s="3" t="s">
        <v>46</v>
      </c>
      <c r="T130" s="3" t="s">
        <v>80</v>
      </c>
      <c r="U130" s="3" t="s">
        <v>31</v>
      </c>
      <c r="V130" s="5" t="s">
        <v>146</v>
      </c>
      <c r="W130" s="3" t="s">
        <v>39</v>
      </c>
      <c r="X130" s="5">
        <v>1966.97</v>
      </c>
      <c r="Y130" s="3" t="s">
        <v>1565</v>
      </c>
      <c r="AA130" s="14">
        <f t="shared" si="4"/>
        <v>183.71000000000004</v>
      </c>
      <c r="AF130" s="23">
        <f t="shared" si="8"/>
        <v>1.3138387871700277</v>
      </c>
      <c r="AI130" s="25">
        <f t="shared" si="6"/>
        <v>9.4450230884921327E-2</v>
      </c>
      <c r="AJ130" s="41">
        <f t="shared" si="7"/>
        <v>10.587586611814697</v>
      </c>
    </row>
    <row r="131" spans="1:36" x14ac:dyDescent="0.25">
      <c r="A131" s="3" t="s">
        <v>1562</v>
      </c>
      <c r="B131" s="4" t="s">
        <v>632</v>
      </c>
      <c r="C131" s="3" t="s">
        <v>58</v>
      </c>
      <c r="D131" s="3" t="s">
        <v>422</v>
      </c>
      <c r="E131" s="3">
        <v>2061.9499999999998</v>
      </c>
      <c r="F131" s="3" t="s">
        <v>337</v>
      </c>
      <c r="G131" s="3" t="s">
        <v>42</v>
      </c>
      <c r="H131" s="5" t="s">
        <v>46</v>
      </c>
      <c r="I131" s="3" t="s">
        <v>47</v>
      </c>
      <c r="J131" s="3" t="s">
        <v>47</v>
      </c>
      <c r="K131" s="3" t="s">
        <v>46</v>
      </c>
      <c r="L131" s="3" t="s">
        <v>47</v>
      </c>
      <c r="M131" s="3" t="s">
        <v>47</v>
      </c>
      <c r="N131" s="3" t="s">
        <v>31</v>
      </c>
      <c r="O131" s="5" t="s">
        <v>46</v>
      </c>
      <c r="P131" s="3" t="s">
        <v>46</v>
      </c>
      <c r="Q131" s="3" t="s">
        <v>40</v>
      </c>
      <c r="R131" s="3" t="s">
        <v>80</v>
      </c>
      <c r="S131" s="3" t="s">
        <v>47</v>
      </c>
      <c r="T131" s="3" t="s">
        <v>47</v>
      </c>
      <c r="U131" s="3" t="s">
        <v>31</v>
      </c>
      <c r="V131" s="5" t="s">
        <v>146</v>
      </c>
      <c r="W131" s="3" t="s">
        <v>39</v>
      </c>
      <c r="X131" s="5">
        <v>1966.97</v>
      </c>
      <c r="Y131" s="3" t="s">
        <v>1566</v>
      </c>
      <c r="AA131" s="14">
        <f t="shared" si="4"/>
        <v>-94.979999999999791</v>
      </c>
      <c r="AF131" s="23">
        <f t="shared" si="8"/>
        <v>-0.74236372045017673</v>
      </c>
      <c r="AI131" s="25">
        <f t="shared" si="6"/>
        <v>0.77106650280533162</v>
      </c>
      <c r="AJ131" s="41">
        <f t="shared" si="7"/>
        <v>1.2969049963417569</v>
      </c>
    </row>
    <row r="132" spans="1:36" x14ac:dyDescent="0.25">
      <c r="A132" s="3" t="s">
        <v>1270</v>
      </c>
      <c r="B132" s="4" t="s">
        <v>879</v>
      </c>
      <c r="C132" s="3" t="s">
        <v>42</v>
      </c>
      <c r="D132" s="3" t="s">
        <v>193</v>
      </c>
      <c r="E132" s="3">
        <v>1856.15</v>
      </c>
      <c r="F132" s="3" t="s">
        <v>903</v>
      </c>
      <c r="G132" s="3" t="s">
        <v>42</v>
      </c>
      <c r="H132" s="5" t="s">
        <v>47</v>
      </c>
      <c r="I132" s="3" t="s">
        <v>86</v>
      </c>
      <c r="J132" s="3" t="s">
        <v>49</v>
      </c>
      <c r="K132" s="3" t="s">
        <v>80</v>
      </c>
      <c r="L132" s="3" t="s">
        <v>80</v>
      </c>
      <c r="M132" s="3" t="s">
        <v>80</v>
      </c>
      <c r="N132" s="3" t="s">
        <v>31</v>
      </c>
      <c r="O132" s="5" t="s">
        <v>46</v>
      </c>
      <c r="P132" s="3" t="s">
        <v>46</v>
      </c>
      <c r="Q132" s="3" t="s">
        <v>46</v>
      </c>
      <c r="R132" s="3" t="s">
        <v>80</v>
      </c>
      <c r="S132" s="3" t="s">
        <v>47</v>
      </c>
      <c r="T132" s="3" t="s">
        <v>80</v>
      </c>
      <c r="U132" s="3" t="s">
        <v>110</v>
      </c>
      <c r="V132" s="5" t="s">
        <v>542</v>
      </c>
      <c r="W132" s="3" t="s">
        <v>342</v>
      </c>
      <c r="X132" s="5">
        <v>1957.8</v>
      </c>
      <c r="Y132" s="3" t="s">
        <v>790</v>
      </c>
      <c r="AA132" s="14">
        <f t="shared" si="4"/>
        <v>101.64999999999986</v>
      </c>
      <c r="AF132" s="23">
        <f t="shared" si="8"/>
        <v>0.70839195457713078</v>
      </c>
      <c r="AI132" s="25">
        <f t="shared" si="6"/>
        <v>0.23935094362885478</v>
      </c>
      <c r="AJ132" s="41">
        <f t="shared" si="7"/>
        <v>4.1779655631967421</v>
      </c>
    </row>
    <row r="133" spans="1:36" x14ac:dyDescent="0.25">
      <c r="A133" s="3" t="s">
        <v>981</v>
      </c>
      <c r="B133" s="4" t="s">
        <v>895</v>
      </c>
      <c r="C133" s="3" t="s">
        <v>58</v>
      </c>
      <c r="D133" s="3" t="s">
        <v>422</v>
      </c>
      <c r="E133" s="3">
        <v>2001.2</v>
      </c>
      <c r="F133" s="3" t="s">
        <v>641</v>
      </c>
      <c r="G133" s="3" t="s">
        <v>42</v>
      </c>
      <c r="H133" s="5" t="s">
        <v>46</v>
      </c>
      <c r="I133" s="3" t="s">
        <v>47</v>
      </c>
      <c r="J133" s="3" t="s">
        <v>40</v>
      </c>
      <c r="K133" s="3" t="s">
        <v>80</v>
      </c>
      <c r="L133" s="3" t="s">
        <v>47</v>
      </c>
      <c r="M133" s="3" t="s">
        <v>80</v>
      </c>
      <c r="N133" s="3" t="s">
        <v>125</v>
      </c>
      <c r="O133" s="5" t="s">
        <v>46</v>
      </c>
      <c r="P133" s="3" t="s">
        <v>46</v>
      </c>
      <c r="Q133" s="3" t="s">
        <v>49</v>
      </c>
      <c r="R133" s="3" t="s">
        <v>48</v>
      </c>
      <c r="S133" s="3" t="s">
        <v>80</v>
      </c>
      <c r="T133" s="3" t="s">
        <v>80</v>
      </c>
      <c r="U133" s="3" t="s">
        <v>31</v>
      </c>
      <c r="V133" s="5" t="s">
        <v>542</v>
      </c>
      <c r="W133" s="3" t="s">
        <v>127</v>
      </c>
      <c r="X133" s="5">
        <v>1957.8</v>
      </c>
      <c r="Y133" s="3" t="s">
        <v>1567</v>
      </c>
      <c r="AA133" s="14">
        <f t="shared" si="4"/>
        <v>-43.400000000000091</v>
      </c>
      <c r="AF133" s="23">
        <f t="shared" si="8"/>
        <v>-0.36180135601998697</v>
      </c>
      <c r="AI133" s="25">
        <f t="shared" si="6"/>
        <v>0.64124976062768768</v>
      </c>
      <c r="AJ133" s="41">
        <f t="shared" si="7"/>
        <v>1.5594547731622534</v>
      </c>
    </row>
    <row r="134" spans="1:36" x14ac:dyDescent="0.25">
      <c r="A134" s="3" t="s">
        <v>1358</v>
      </c>
      <c r="B134" s="4" t="s">
        <v>440</v>
      </c>
      <c r="C134" s="3" t="s">
        <v>42</v>
      </c>
      <c r="D134" s="3" t="s">
        <v>115</v>
      </c>
      <c r="E134" s="3">
        <v>2195.04</v>
      </c>
      <c r="F134" s="3" t="s">
        <v>1255</v>
      </c>
      <c r="G134" s="3" t="s">
        <v>42</v>
      </c>
      <c r="H134" s="5" t="s">
        <v>46</v>
      </c>
      <c r="I134" s="3" t="s">
        <v>47</v>
      </c>
      <c r="J134" s="3" t="s">
        <v>40</v>
      </c>
      <c r="K134" s="3" t="s">
        <v>80</v>
      </c>
      <c r="L134" s="3" t="s">
        <v>80</v>
      </c>
      <c r="M134" s="3" t="s">
        <v>47</v>
      </c>
      <c r="N134" s="3" t="s">
        <v>31</v>
      </c>
      <c r="O134" s="5" t="s">
        <v>46</v>
      </c>
      <c r="P134" s="3" t="s">
        <v>46</v>
      </c>
      <c r="Q134" s="3" t="s">
        <v>49</v>
      </c>
      <c r="R134" s="3" t="s">
        <v>48</v>
      </c>
      <c r="S134" s="3" t="s">
        <v>80</v>
      </c>
      <c r="T134" s="3" t="s">
        <v>80</v>
      </c>
      <c r="U134" s="3" t="s">
        <v>31</v>
      </c>
      <c r="V134" s="5" t="s">
        <v>542</v>
      </c>
      <c r="W134" s="3" t="s">
        <v>39</v>
      </c>
      <c r="X134" s="5">
        <v>1957.8</v>
      </c>
      <c r="Y134" s="3" t="s">
        <v>1568</v>
      </c>
      <c r="AA134" s="14">
        <f t="shared" ref="AA134:AA197" si="9">IF(E134&lt;&gt;"",X134-E134,X134-X134)</f>
        <v>-237.24</v>
      </c>
      <c r="AF134" s="23">
        <f t="shared" si="8"/>
        <v>-1.791972133863112</v>
      </c>
      <c r="AI134" s="25">
        <f t="shared" ref="AI134:AI197" si="10">1-_xlfn.NORM.S.DIST(AF134,TRUE)</f>
        <v>0.96343128506485753</v>
      </c>
      <c r="AJ134" s="41">
        <f t="shared" ref="AJ134:AJ197" si="11">1/AI134</f>
        <v>1.0379567442972133</v>
      </c>
    </row>
    <row r="135" spans="1:36" x14ac:dyDescent="0.25">
      <c r="A135" s="3" t="s">
        <v>1358</v>
      </c>
      <c r="B135" s="4" t="s">
        <v>2508</v>
      </c>
      <c r="C135" s="3" t="s">
        <v>42</v>
      </c>
      <c r="D135" s="3" t="s">
        <v>59</v>
      </c>
      <c r="E135" s="3">
        <v>1791.9</v>
      </c>
      <c r="F135" s="3" t="s">
        <v>1041</v>
      </c>
      <c r="G135" s="3" t="s">
        <v>42</v>
      </c>
      <c r="H135" s="5" t="s">
        <v>46</v>
      </c>
      <c r="I135" s="3" t="s">
        <v>80</v>
      </c>
      <c r="J135" s="3" t="s">
        <v>79</v>
      </c>
      <c r="K135" s="3" t="s">
        <v>46</v>
      </c>
      <c r="L135" s="3" t="s">
        <v>80</v>
      </c>
      <c r="M135" s="3" t="s">
        <v>47</v>
      </c>
      <c r="N135" s="3" t="s">
        <v>31</v>
      </c>
      <c r="O135" s="5" t="s">
        <v>46</v>
      </c>
      <c r="P135" s="3" t="s">
        <v>80</v>
      </c>
      <c r="Q135" s="3" t="s">
        <v>47</v>
      </c>
      <c r="R135" s="3" t="s">
        <v>48</v>
      </c>
      <c r="S135" s="3" t="s">
        <v>80</v>
      </c>
      <c r="T135" s="3" t="s">
        <v>80</v>
      </c>
      <c r="U135" s="3" t="s">
        <v>31</v>
      </c>
      <c r="V135" s="5" t="s">
        <v>542</v>
      </c>
      <c r="W135" s="3" t="s">
        <v>39</v>
      </c>
      <c r="X135" s="5">
        <v>1957.8</v>
      </c>
      <c r="Y135" s="3" t="s">
        <v>1569</v>
      </c>
      <c r="AA135" s="14">
        <f t="shared" si="9"/>
        <v>165.89999999999986</v>
      </c>
      <c r="AF135" s="23">
        <f t="shared" si="8"/>
        <v>1.1824348377613074</v>
      </c>
      <c r="AI135" s="25">
        <f t="shared" si="10"/>
        <v>0.1185166034132662</v>
      </c>
      <c r="AJ135" s="41">
        <f t="shared" si="11"/>
        <v>8.4376363412391271</v>
      </c>
    </row>
    <row r="136" spans="1:36" x14ac:dyDescent="0.25">
      <c r="A136" s="3" t="s">
        <v>1570</v>
      </c>
      <c r="B136" s="4" t="s">
        <v>605</v>
      </c>
      <c r="C136" s="3" t="s">
        <v>58</v>
      </c>
      <c r="D136" s="3" t="s">
        <v>564</v>
      </c>
      <c r="E136" s="3">
        <v>2049.1</v>
      </c>
      <c r="F136" s="3" t="s">
        <v>80</v>
      </c>
      <c r="G136" s="3" t="s">
        <v>42</v>
      </c>
      <c r="H136" s="5" t="s">
        <v>46</v>
      </c>
      <c r="I136" s="3" t="s">
        <v>40</v>
      </c>
      <c r="J136" s="3" t="s">
        <v>80</v>
      </c>
      <c r="K136" s="3" t="s">
        <v>80</v>
      </c>
      <c r="L136" s="3" t="s">
        <v>46</v>
      </c>
      <c r="M136" s="3" t="s">
        <v>47</v>
      </c>
      <c r="N136" s="3" t="s">
        <v>31</v>
      </c>
      <c r="O136" s="5" t="s">
        <v>46</v>
      </c>
      <c r="P136" s="3" t="s">
        <v>48</v>
      </c>
      <c r="Q136" s="3" t="s">
        <v>47</v>
      </c>
      <c r="R136" s="3" t="s">
        <v>48</v>
      </c>
      <c r="S136" s="3" t="s">
        <v>80</v>
      </c>
      <c r="T136" s="3" t="s">
        <v>80</v>
      </c>
      <c r="U136" s="3" t="s">
        <v>31</v>
      </c>
      <c r="V136" s="5" t="s">
        <v>143</v>
      </c>
      <c r="W136" s="3" t="s">
        <v>39</v>
      </c>
      <c r="X136" s="5">
        <v>1948.63</v>
      </c>
      <c r="Y136" s="3" t="s">
        <v>42</v>
      </c>
      <c r="AA136" s="14">
        <f t="shared" si="9"/>
        <v>-100.4699999999998</v>
      </c>
      <c r="AF136" s="23">
        <f t="shared" si="8"/>
        <v>-0.78286948587712046</v>
      </c>
      <c r="AI136" s="25">
        <f t="shared" si="10"/>
        <v>0.78314812100438314</v>
      </c>
      <c r="AJ136" s="41">
        <f t="shared" si="11"/>
        <v>1.2768976559855696</v>
      </c>
    </row>
    <row r="137" spans="1:36" x14ac:dyDescent="0.25">
      <c r="A137" s="3" t="s">
        <v>1570</v>
      </c>
      <c r="B137" s="4" t="s">
        <v>1571</v>
      </c>
      <c r="C137" s="3" t="s">
        <v>58</v>
      </c>
      <c r="D137" s="3" t="s">
        <v>395</v>
      </c>
      <c r="E137" s="3">
        <v>1794.2</v>
      </c>
      <c r="F137" s="3" t="s">
        <v>1572</v>
      </c>
      <c r="G137" s="3" t="s">
        <v>42</v>
      </c>
      <c r="H137" s="5" t="s">
        <v>46</v>
      </c>
      <c r="I137" s="3" t="s">
        <v>47</v>
      </c>
      <c r="J137" s="3" t="s">
        <v>40</v>
      </c>
      <c r="K137" s="3" t="s">
        <v>49</v>
      </c>
      <c r="L137" s="3" t="s">
        <v>47</v>
      </c>
      <c r="M137" s="3" t="s">
        <v>47</v>
      </c>
      <c r="N137" s="3" t="s">
        <v>31</v>
      </c>
      <c r="O137" s="5" t="s">
        <v>46</v>
      </c>
      <c r="P137" s="3" t="s">
        <v>86</v>
      </c>
      <c r="Q137" s="3" t="s">
        <v>47</v>
      </c>
      <c r="R137" s="3" t="s">
        <v>79</v>
      </c>
      <c r="S137" s="3" t="s">
        <v>47</v>
      </c>
      <c r="T137" s="3" t="s">
        <v>80</v>
      </c>
      <c r="U137" s="3" t="s">
        <v>31</v>
      </c>
      <c r="V137" s="5" t="s">
        <v>143</v>
      </c>
      <c r="W137" s="3" t="s">
        <v>39</v>
      </c>
      <c r="X137" s="5">
        <v>1948.63</v>
      </c>
      <c r="Y137" s="3" t="s">
        <v>1573</v>
      </c>
      <c r="AA137" s="14">
        <f t="shared" si="9"/>
        <v>154.43000000000006</v>
      </c>
      <c r="AF137" s="23">
        <f t="shared" si="8"/>
        <v>1.0978080382263282</v>
      </c>
      <c r="AI137" s="25">
        <f t="shared" si="10"/>
        <v>0.13614416036310484</v>
      </c>
      <c r="AJ137" s="41">
        <f t="shared" si="11"/>
        <v>7.3451552922500571</v>
      </c>
    </row>
    <row r="138" spans="1:36" x14ac:dyDescent="0.25">
      <c r="A138" s="3" t="s">
        <v>1255</v>
      </c>
      <c r="B138" s="4" t="s">
        <v>728</v>
      </c>
      <c r="C138" s="3" t="s">
        <v>42</v>
      </c>
      <c r="D138" s="3" t="s">
        <v>729</v>
      </c>
      <c r="E138" s="3" t="s">
        <v>42</v>
      </c>
      <c r="F138" s="3" t="s">
        <v>80</v>
      </c>
      <c r="G138" s="3" t="s">
        <v>42</v>
      </c>
      <c r="H138" s="5" t="s">
        <v>46</v>
      </c>
      <c r="I138" s="3" t="s">
        <v>47</v>
      </c>
      <c r="J138" s="3" t="s">
        <v>49</v>
      </c>
      <c r="K138" s="3" t="s">
        <v>47</v>
      </c>
      <c r="L138" s="3" t="s">
        <v>80</v>
      </c>
      <c r="M138" s="3" t="s">
        <v>80</v>
      </c>
      <c r="N138" s="3" t="s">
        <v>424</v>
      </c>
      <c r="O138" s="5" t="s">
        <v>46</v>
      </c>
      <c r="P138" s="3" t="s">
        <v>48</v>
      </c>
      <c r="Q138" s="3" t="s">
        <v>46</v>
      </c>
      <c r="R138" s="3" t="s">
        <v>80</v>
      </c>
      <c r="S138" s="3" t="s">
        <v>47</v>
      </c>
      <c r="T138" s="3" t="s">
        <v>47</v>
      </c>
      <c r="U138" s="3" t="s">
        <v>66</v>
      </c>
      <c r="V138" s="5" t="s">
        <v>341</v>
      </c>
      <c r="W138" s="3" t="s">
        <v>455</v>
      </c>
      <c r="X138" s="5">
        <v>1939.45</v>
      </c>
      <c r="Y138" s="3" t="s">
        <v>42</v>
      </c>
      <c r="AA138" s="14">
        <f t="shared" si="9"/>
        <v>0</v>
      </c>
      <c r="AF138" s="23">
        <f t="shared" si="8"/>
        <v>-4.1591844266005436E-2</v>
      </c>
      <c r="AI138" s="25">
        <f t="shared" si="10"/>
        <v>0.51658796252481509</v>
      </c>
      <c r="AJ138" s="41">
        <f t="shared" si="11"/>
        <v>1.9357787493005385</v>
      </c>
    </row>
    <row r="139" spans="1:36" x14ac:dyDescent="0.25">
      <c r="A139" s="3" t="s">
        <v>1574</v>
      </c>
      <c r="B139" s="4" t="s">
        <v>1575</v>
      </c>
      <c r="C139" s="3" t="s">
        <v>42</v>
      </c>
      <c r="D139" s="3" t="s">
        <v>90</v>
      </c>
      <c r="E139" s="3" t="s">
        <v>42</v>
      </c>
      <c r="F139" s="3" t="s">
        <v>80</v>
      </c>
      <c r="G139" s="3" t="s">
        <v>42</v>
      </c>
      <c r="H139" s="5" t="s">
        <v>46</v>
      </c>
      <c r="I139" s="3" t="s">
        <v>48</v>
      </c>
      <c r="J139" s="3" t="s">
        <v>40</v>
      </c>
      <c r="K139" s="3" t="s">
        <v>80</v>
      </c>
      <c r="L139" s="3" t="s">
        <v>47</v>
      </c>
      <c r="M139" s="3" t="s">
        <v>80</v>
      </c>
      <c r="N139" s="3" t="s">
        <v>31</v>
      </c>
      <c r="O139" s="5" t="s">
        <v>46</v>
      </c>
      <c r="P139" s="3" t="s">
        <v>86</v>
      </c>
      <c r="Q139" s="3" t="s">
        <v>47</v>
      </c>
      <c r="R139" s="3" t="s">
        <v>80</v>
      </c>
      <c r="S139" s="3" t="s">
        <v>79</v>
      </c>
      <c r="T139" s="3" t="s">
        <v>80</v>
      </c>
      <c r="U139" s="3" t="s">
        <v>31</v>
      </c>
      <c r="V139" s="5" t="s">
        <v>341</v>
      </c>
      <c r="W139" s="3" t="s">
        <v>39</v>
      </c>
      <c r="X139" s="5">
        <v>1939.45</v>
      </c>
      <c r="Y139" s="3" t="s">
        <v>42</v>
      </c>
      <c r="AA139" s="14">
        <f t="shared" si="9"/>
        <v>0</v>
      </c>
      <c r="AF139" s="23">
        <f t="shared" si="8"/>
        <v>-4.1591844266005436E-2</v>
      </c>
      <c r="AI139" s="25">
        <f t="shared" si="10"/>
        <v>0.51658796252481509</v>
      </c>
      <c r="AJ139" s="41">
        <f t="shared" si="11"/>
        <v>1.9357787493005385</v>
      </c>
    </row>
    <row r="140" spans="1:36" x14ac:dyDescent="0.25">
      <c r="A140" s="3" t="s">
        <v>1574</v>
      </c>
      <c r="B140" s="4" t="s">
        <v>1576</v>
      </c>
      <c r="C140" s="3" t="s">
        <v>58</v>
      </c>
      <c r="D140" s="3" t="s">
        <v>515</v>
      </c>
      <c r="E140" s="3">
        <v>1805.39</v>
      </c>
      <c r="F140" s="3" t="s">
        <v>1577</v>
      </c>
      <c r="G140" s="3" t="s">
        <v>42</v>
      </c>
      <c r="H140" s="5" t="s">
        <v>46</v>
      </c>
      <c r="I140" s="3" t="s">
        <v>80</v>
      </c>
      <c r="J140" s="3" t="s">
        <v>40</v>
      </c>
      <c r="K140" s="3" t="s">
        <v>80</v>
      </c>
      <c r="L140" s="3" t="s">
        <v>80</v>
      </c>
      <c r="M140" s="3" t="s">
        <v>47</v>
      </c>
      <c r="N140" s="3" t="s">
        <v>31</v>
      </c>
      <c r="O140" s="5" t="s">
        <v>46</v>
      </c>
      <c r="P140" s="3" t="s">
        <v>61</v>
      </c>
      <c r="Q140" s="3" t="s">
        <v>40</v>
      </c>
      <c r="R140" s="3" t="s">
        <v>79</v>
      </c>
      <c r="S140" s="3" t="s">
        <v>47</v>
      </c>
      <c r="T140" s="3" t="s">
        <v>80</v>
      </c>
      <c r="U140" s="3" t="s">
        <v>31</v>
      </c>
      <c r="V140" s="5" t="s">
        <v>341</v>
      </c>
      <c r="W140" s="3" t="s">
        <v>39</v>
      </c>
      <c r="X140" s="5">
        <v>1939.45</v>
      </c>
      <c r="Y140" s="3" t="s">
        <v>1578</v>
      </c>
      <c r="AA140" s="14">
        <f t="shared" si="9"/>
        <v>134.05999999999995</v>
      </c>
      <c r="AF140" s="23">
        <f t="shared" si="8"/>
        <v>0.94751615448373316</v>
      </c>
      <c r="AI140" s="25">
        <f t="shared" si="10"/>
        <v>0.17168791421455065</v>
      </c>
      <c r="AJ140" s="41">
        <f t="shared" si="11"/>
        <v>5.8245218050138643</v>
      </c>
    </row>
    <row r="141" spans="1:36" x14ac:dyDescent="0.25">
      <c r="A141" s="3" t="s">
        <v>437</v>
      </c>
      <c r="B141" s="4" t="s">
        <v>1579</v>
      </c>
      <c r="C141" s="3" t="s">
        <v>63</v>
      </c>
      <c r="D141" s="3" t="s">
        <v>380</v>
      </c>
      <c r="E141" s="3" t="s">
        <v>42</v>
      </c>
      <c r="F141" s="3" t="s">
        <v>80</v>
      </c>
      <c r="G141" s="3" t="s">
        <v>42</v>
      </c>
      <c r="H141" s="5" t="s">
        <v>46</v>
      </c>
      <c r="I141" s="3" t="s">
        <v>80</v>
      </c>
      <c r="J141" s="3" t="s">
        <v>40</v>
      </c>
      <c r="K141" s="3" t="s">
        <v>49</v>
      </c>
      <c r="L141" s="3" t="s">
        <v>46</v>
      </c>
      <c r="M141" s="3" t="s">
        <v>80</v>
      </c>
      <c r="N141" s="3" t="s">
        <v>31</v>
      </c>
      <c r="O141" s="5" t="s">
        <v>47</v>
      </c>
      <c r="P141" s="3" t="s">
        <v>86</v>
      </c>
      <c r="Q141" s="3" t="s">
        <v>40</v>
      </c>
      <c r="R141" s="3" t="s">
        <v>80</v>
      </c>
      <c r="S141" s="3" t="s">
        <v>203</v>
      </c>
      <c r="T141" s="3" t="s">
        <v>80</v>
      </c>
      <c r="U141" s="3" t="s">
        <v>374</v>
      </c>
      <c r="V141" s="5" t="s">
        <v>138</v>
      </c>
      <c r="W141" s="3" t="s">
        <v>375</v>
      </c>
      <c r="X141" s="5">
        <v>1930.28</v>
      </c>
      <c r="Y141" s="3" t="s">
        <v>42</v>
      </c>
      <c r="AA141" s="14">
        <f t="shared" si="9"/>
        <v>0</v>
      </c>
      <c r="AF141" s="23">
        <f t="shared" si="8"/>
        <v>-4.1591844266005436E-2</v>
      </c>
      <c r="AI141" s="25">
        <f t="shared" si="10"/>
        <v>0.51658796252481509</v>
      </c>
      <c r="AJ141" s="41">
        <f t="shared" si="11"/>
        <v>1.9357787493005385</v>
      </c>
    </row>
    <row r="142" spans="1:36" x14ac:dyDescent="0.25">
      <c r="A142" s="3" t="s">
        <v>550</v>
      </c>
      <c r="B142" s="4" t="s">
        <v>540</v>
      </c>
      <c r="C142" s="3" t="s">
        <v>42</v>
      </c>
      <c r="D142" s="3" t="s">
        <v>422</v>
      </c>
      <c r="E142" s="3">
        <v>1894.76</v>
      </c>
      <c r="F142" s="3" t="s">
        <v>242</v>
      </c>
      <c r="G142" s="3" t="s">
        <v>42</v>
      </c>
      <c r="H142" s="5" t="s">
        <v>46</v>
      </c>
      <c r="I142" s="3" t="s">
        <v>80</v>
      </c>
      <c r="J142" s="3" t="s">
        <v>40</v>
      </c>
      <c r="K142" s="3" t="s">
        <v>46</v>
      </c>
      <c r="L142" s="3" t="s">
        <v>47</v>
      </c>
      <c r="M142" s="3" t="s">
        <v>80</v>
      </c>
      <c r="N142" s="3" t="s">
        <v>125</v>
      </c>
      <c r="O142" s="5" t="s">
        <v>46</v>
      </c>
      <c r="P142" s="3" t="s">
        <v>47</v>
      </c>
      <c r="Q142" s="3" t="s">
        <v>40</v>
      </c>
      <c r="R142" s="3" t="s">
        <v>48</v>
      </c>
      <c r="S142" s="3" t="s">
        <v>80</v>
      </c>
      <c r="T142" s="3" t="s">
        <v>80</v>
      </c>
      <c r="U142" s="3" t="s">
        <v>92</v>
      </c>
      <c r="V142" s="5" t="s">
        <v>138</v>
      </c>
      <c r="W142" s="3" t="s">
        <v>68</v>
      </c>
      <c r="X142" s="5">
        <v>1930.28</v>
      </c>
      <c r="Y142" s="3" t="s">
        <v>1580</v>
      </c>
      <c r="AA142" s="14">
        <f t="shared" si="9"/>
        <v>35.519999999999982</v>
      </c>
      <c r="AF142" s="23">
        <f t="shared" si="8"/>
        <v>0.22047824461651519</v>
      </c>
      <c r="AI142" s="25">
        <f t="shared" si="10"/>
        <v>0.41274935690422487</v>
      </c>
      <c r="AJ142" s="41">
        <f t="shared" si="11"/>
        <v>2.4227778511888558</v>
      </c>
    </row>
    <row r="143" spans="1:36" x14ac:dyDescent="0.25">
      <c r="A143" s="3" t="s">
        <v>1581</v>
      </c>
      <c r="B143" s="4" t="s">
        <v>1320</v>
      </c>
      <c r="C143" s="3" t="s">
        <v>42</v>
      </c>
      <c r="D143" s="3" t="s">
        <v>59</v>
      </c>
      <c r="E143" s="3">
        <v>1935.63</v>
      </c>
      <c r="F143" s="3" t="s">
        <v>468</v>
      </c>
      <c r="G143" s="3" t="s">
        <v>42</v>
      </c>
      <c r="H143" s="5" t="s">
        <v>46</v>
      </c>
      <c r="I143" s="3" t="s">
        <v>86</v>
      </c>
      <c r="J143" s="3" t="s">
        <v>40</v>
      </c>
      <c r="K143" s="3" t="s">
        <v>80</v>
      </c>
      <c r="L143" s="3" t="s">
        <v>47</v>
      </c>
      <c r="M143" s="3" t="s">
        <v>47</v>
      </c>
      <c r="N143" s="3" t="s">
        <v>31</v>
      </c>
      <c r="O143" s="5" t="s">
        <v>47</v>
      </c>
      <c r="P143" s="3" t="s">
        <v>61</v>
      </c>
      <c r="Q143" s="3" t="s">
        <v>40</v>
      </c>
      <c r="R143" s="3" t="s">
        <v>80</v>
      </c>
      <c r="S143" s="3" t="s">
        <v>46</v>
      </c>
      <c r="T143" s="3" t="s">
        <v>47</v>
      </c>
      <c r="U143" s="3" t="s">
        <v>31</v>
      </c>
      <c r="V143" s="5" t="s">
        <v>138</v>
      </c>
      <c r="W143" s="3" t="s">
        <v>39</v>
      </c>
      <c r="X143" s="5">
        <v>1930.28</v>
      </c>
      <c r="Y143" s="3" t="s">
        <v>1582</v>
      </c>
      <c r="AA143" s="14">
        <f t="shared" si="9"/>
        <v>-5.3500000000001364</v>
      </c>
      <c r="AF143" s="23">
        <f t="shared" si="8"/>
        <v>-8.1064675784066301E-2</v>
      </c>
      <c r="AI143" s="25">
        <f t="shared" si="10"/>
        <v>0.53230474107987757</v>
      </c>
      <c r="AJ143" s="41">
        <f t="shared" si="11"/>
        <v>1.8786231322518696</v>
      </c>
    </row>
    <row r="144" spans="1:36" x14ac:dyDescent="0.25">
      <c r="A144" s="3" t="s">
        <v>1581</v>
      </c>
      <c r="B144" s="4" t="s">
        <v>2500</v>
      </c>
      <c r="C144" s="3" t="s">
        <v>58</v>
      </c>
      <c r="D144" s="3" t="s">
        <v>377</v>
      </c>
      <c r="E144" s="3">
        <v>1930.54</v>
      </c>
      <c r="F144" s="3" t="s">
        <v>1396</v>
      </c>
      <c r="G144" s="3" t="s">
        <v>42</v>
      </c>
      <c r="H144" s="5" t="s">
        <v>46</v>
      </c>
      <c r="I144" s="3" t="s">
        <v>80</v>
      </c>
      <c r="J144" s="3" t="s">
        <v>40</v>
      </c>
      <c r="K144" s="3" t="s">
        <v>46</v>
      </c>
      <c r="L144" s="3" t="s">
        <v>47</v>
      </c>
      <c r="M144" s="3" t="s">
        <v>47</v>
      </c>
      <c r="N144" s="3" t="s">
        <v>31</v>
      </c>
      <c r="O144" s="5" t="s">
        <v>46</v>
      </c>
      <c r="P144" s="3" t="s">
        <v>80</v>
      </c>
      <c r="Q144" s="3" t="s">
        <v>40</v>
      </c>
      <c r="R144" s="3" t="s">
        <v>48</v>
      </c>
      <c r="S144" s="3" t="s">
        <v>80</v>
      </c>
      <c r="T144" s="3" t="s">
        <v>80</v>
      </c>
      <c r="U144" s="3" t="s">
        <v>31</v>
      </c>
      <c r="V144" s="5" t="s">
        <v>138</v>
      </c>
      <c r="W144" s="3" t="s">
        <v>39</v>
      </c>
      <c r="X144" s="5">
        <v>1930.28</v>
      </c>
      <c r="Y144" s="3" t="s">
        <v>1584</v>
      </c>
      <c r="AA144" s="14">
        <f t="shared" si="9"/>
        <v>-0.25999999999999091</v>
      </c>
      <c r="AF144" s="23">
        <f t="shared" si="8"/>
        <v>-4.3510150096789588E-2</v>
      </c>
      <c r="AI144" s="25">
        <f t="shared" si="10"/>
        <v>0.51735256320874767</v>
      </c>
      <c r="AJ144" s="41">
        <f t="shared" si="11"/>
        <v>1.9329178419408117</v>
      </c>
    </row>
    <row r="145" spans="1:36" x14ac:dyDescent="0.25">
      <c r="A145" s="3" t="s">
        <v>1581</v>
      </c>
      <c r="B145" s="4" t="s">
        <v>466</v>
      </c>
      <c r="C145" s="3" t="s">
        <v>42</v>
      </c>
      <c r="D145" s="3" t="s">
        <v>467</v>
      </c>
      <c r="E145" s="3" t="s">
        <v>42</v>
      </c>
      <c r="F145" s="3" t="s">
        <v>80</v>
      </c>
      <c r="G145" s="3" t="s">
        <v>42</v>
      </c>
      <c r="H145" s="5" t="s">
        <v>46</v>
      </c>
      <c r="I145" s="3" t="s">
        <v>61</v>
      </c>
      <c r="J145" s="3" t="s">
        <v>47</v>
      </c>
      <c r="K145" s="3" t="s">
        <v>80</v>
      </c>
      <c r="L145" s="3" t="s">
        <v>47</v>
      </c>
      <c r="M145" s="3" t="s">
        <v>80</v>
      </c>
      <c r="N145" s="3" t="s">
        <v>31</v>
      </c>
      <c r="O145" s="5" t="s">
        <v>46</v>
      </c>
      <c r="P145" s="3" t="s">
        <v>46</v>
      </c>
      <c r="Q145" s="3" t="s">
        <v>47</v>
      </c>
      <c r="R145" s="3" t="s">
        <v>80</v>
      </c>
      <c r="S145" s="3" t="s">
        <v>80</v>
      </c>
      <c r="T145" s="3" t="s">
        <v>47</v>
      </c>
      <c r="U145" s="3" t="s">
        <v>31</v>
      </c>
      <c r="V145" s="5" t="s">
        <v>138</v>
      </c>
      <c r="W145" s="3" t="s">
        <v>39</v>
      </c>
      <c r="X145" s="5">
        <v>1930.28</v>
      </c>
      <c r="Y145" s="3" t="s">
        <v>42</v>
      </c>
      <c r="AA145" s="14">
        <f t="shared" si="9"/>
        <v>0</v>
      </c>
      <c r="AF145" s="23">
        <f t="shared" si="8"/>
        <v>-4.1591844266005436E-2</v>
      </c>
      <c r="AI145" s="25">
        <f t="shared" si="10"/>
        <v>0.51658796252481509</v>
      </c>
      <c r="AJ145" s="41">
        <f t="shared" si="11"/>
        <v>1.9357787493005385</v>
      </c>
    </row>
    <row r="146" spans="1:36" x14ac:dyDescent="0.25">
      <c r="A146" s="3" t="s">
        <v>1581</v>
      </c>
      <c r="B146" s="4" t="s">
        <v>1585</v>
      </c>
      <c r="C146" s="3" t="s">
        <v>58</v>
      </c>
      <c r="D146" s="3" t="s">
        <v>1260</v>
      </c>
      <c r="E146" s="3">
        <v>2222.9899999999998</v>
      </c>
      <c r="F146" s="3" t="s">
        <v>31</v>
      </c>
      <c r="G146" s="3" t="s">
        <v>42</v>
      </c>
      <c r="H146" s="5" t="s">
        <v>46</v>
      </c>
      <c r="I146" s="3" t="s">
        <v>47</v>
      </c>
      <c r="J146" s="3" t="s">
        <v>40</v>
      </c>
      <c r="K146" s="3" t="s">
        <v>80</v>
      </c>
      <c r="L146" s="3" t="s">
        <v>47</v>
      </c>
      <c r="M146" s="3" t="s">
        <v>47</v>
      </c>
      <c r="N146" s="3" t="s">
        <v>31</v>
      </c>
      <c r="O146" s="5" t="s">
        <v>46</v>
      </c>
      <c r="P146" s="3" t="s">
        <v>46</v>
      </c>
      <c r="Q146" s="3" t="s">
        <v>40</v>
      </c>
      <c r="R146" s="3" t="s">
        <v>48</v>
      </c>
      <c r="S146" s="3" t="s">
        <v>47</v>
      </c>
      <c r="T146" s="3" t="s">
        <v>80</v>
      </c>
      <c r="U146" s="3" t="s">
        <v>31</v>
      </c>
      <c r="V146" s="5" t="s">
        <v>138</v>
      </c>
      <c r="W146" s="3" t="s">
        <v>39</v>
      </c>
      <c r="X146" s="5">
        <v>1930.28</v>
      </c>
      <c r="Y146" s="3" t="s">
        <v>1586</v>
      </c>
      <c r="AA146" s="14">
        <f t="shared" si="9"/>
        <v>-292.70999999999981</v>
      </c>
      <c r="AF146" s="23">
        <f t="shared" si="8"/>
        <v>-2.2012353047615743</v>
      </c>
      <c r="AI146" s="25">
        <f t="shared" si="10"/>
        <v>0.98614031491595555</v>
      </c>
      <c r="AJ146" s="41">
        <f t="shared" si="11"/>
        <v>1.0140544756911452</v>
      </c>
    </row>
    <row r="147" spans="1:36" x14ac:dyDescent="0.25">
      <c r="A147" s="3" t="s">
        <v>1581</v>
      </c>
      <c r="B147" s="4" t="s">
        <v>1335</v>
      </c>
      <c r="C147" s="3" t="s">
        <v>58</v>
      </c>
      <c r="D147" s="3" t="s">
        <v>1103</v>
      </c>
      <c r="E147" s="3">
        <v>2088.0700000000002</v>
      </c>
      <c r="F147" s="3" t="s">
        <v>531</v>
      </c>
      <c r="G147" s="3" t="s">
        <v>42</v>
      </c>
      <c r="H147" s="5" t="s">
        <v>46</v>
      </c>
      <c r="I147" s="3" t="s">
        <v>40</v>
      </c>
      <c r="J147" s="3" t="s">
        <v>40</v>
      </c>
      <c r="K147" s="3" t="s">
        <v>49</v>
      </c>
      <c r="L147" s="3" t="s">
        <v>47</v>
      </c>
      <c r="M147" s="3" t="s">
        <v>47</v>
      </c>
      <c r="N147" s="3" t="s">
        <v>31</v>
      </c>
      <c r="O147" s="5" t="s">
        <v>46</v>
      </c>
      <c r="P147" s="3" t="s">
        <v>203</v>
      </c>
      <c r="Q147" s="3" t="s">
        <v>40</v>
      </c>
      <c r="R147" s="3" t="s">
        <v>48</v>
      </c>
      <c r="S147" s="3" t="s">
        <v>47</v>
      </c>
      <c r="T147" s="3" t="s">
        <v>80</v>
      </c>
      <c r="U147" s="3" t="s">
        <v>31</v>
      </c>
      <c r="V147" s="5" t="s">
        <v>138</v>
      </c>
      <c r="W147" s="3" t="s">
        <v>39</v>
      </c>
      <c r="X147" s="5">
        <v>1930.28</v>
      </c>
      <c r="Y147" s="3" t="s">
        <v>1587</v>
      </c>
      <c r="AA147" s="14">
        <f t="shared" si="9"/>
        <v>-157.79000000000019</v>
      </c>
      <c r="AF147" s="23">
        <f t="shared" si="8"/>
        <v>-1.2057821405715516</v>
      </c>
      <c r="AI147" s="25">
        <f t="shared" si="10"/>
        <v>0.88604924826414622</v>
      </c>
      <c r="AJ147" s="41">
        <f t="shared" si="11"/>
        <v>1.1286054380826958</v>
      </c>
    </row>
    <row r="148" spans="1:36" x14ac:dyDescent="0.25">
      <c r="A148" s="3" t="s">
        <v>812</v>
      </c>
      <c r="B148" s="4" t="s">
        <v>1006</v>
      </c>
      <c r="C148" s="3" t="s">
        <v>58</v>
      </c>
      <c r="D148" s="3" t="s">
        <v>59</v>
      </c>
      <c r="E148" s="3">
        <v>1954.29</v>
      </c>
      <c r="F148" s="3" t="s">
        <v>1149</v>
      </c>
      <c r="G148" s="3" t="s">
        <v>42</v>
      </c>
      <c r="H148" s="5" t="s">
        <v>46</v>
      </c>
      <c r="I148" s="3" t="s">
        <v>47</v>
      </c>
      <c r="J148" s="3" t="s">
        <v>47</v>
      </c>
      <c r="K148" s="3" t="s">
        <v>46</v>
      </c>
      <c r="L148" s="3" t="s">
        <v>47</v>
      </c>
      <c r="M148" s="3" t="s">
        <v>47</v>
      </c>
      <c r="N148" s="3" t="s">
        <v>374</v>
      </c>
      <c r="O148" s="5" t="s">
        <v>46</v>
      </c>
      <c r="P148" s="3" t="s">
        <v>80</v>
      </c>
      <c r="Q148" s="3" t="s">
        <v>47</v>
      </c>
      <c r="R148" s="3" t="s">
        <v>79</v>
      </c>
      <c r="S148" s="3" t="s">
        <v>80</v>
      </c>
      <c r="T148" s="3" t="s">
        <v>80</v>
      </c>
      <c r="U148" s="3" t="s">
        <v>31</v>
      </c>
      <c r="V148" s="5" t="s">
        <v>584</v>
      </c>
      <c r="W148" s="3" t="s">
        <v>375</v>
      </c>
      <c r="X148" s="5">
        <v>1921.12</v>
      </c>
      <c r="Y148" s="3" t="s">
        <v>1588</v>
      </c>
      <c r="AA148" s="14">
        <f t="shared" si="9"/>
        <v>-33.170000000000073</v>
      </c>
      <c r="AF148" s="23">
        <f t="shared" ref="AF148:AF211" si="12">(AA148-$AG$5)/$AH$5</f>
        <v>-0.28632339967797704</v>
      </c>
      <c r="AI148" s="25">
        <f t="shared" si="10"/>
        <v>0.61268478117276981</v>
      </c>
      <c r="AJ148" s="41">
        <f t="shared" si="11"/>
        <v>1.6321606652051177</v>
      </c>
    </row>
    <row r="149" spans="1:36" x14ac:dyDescent="0.25">
      <c r="A149" s="3" t="s">
        <v>230</v>
      </c>
      <c r="B149" s="4" t="s">
        <v>1589</v>
      </c>
      <c r="C149" s="3" t="s">
        <v>63</v>
      </c>
      <c r="D149" s="3" t="s">
        <v>395</v>
      </c>
      <c r="E149" s="3">
        <v>1832.11</v>
      </c>
      <c r="F149" s="3" t="s">
        <v>80</v>
      </c>
      <c r="G149" s="3" t="s">
        <v>42</v>
      </c>
      <c r="H149" s="5" t="s">
        <v>46</v>
      </c>
      <c r="I149" s="3" t="s">
        <v>49</v>
      </c>
      <c r="J149" s="3" t="s">
        <v>40</v>
      </c>
      <c r="K149" s="3" t="s">
        <v>80</v>
      </c>
      <c r="L149" s="3" t="s">
        <v>47</v>
      </c>
      <c r="M149" s="3" t="s">
        <v>80</v>
      </c>
      <c r="N149" s="3" t="s">
        <v>31</v>
      </c>
      <c r="O149" s="5" t="s">
        <v>46</v>
      </c>
      <c r="P149" s="3" t="s">
        <v>61</v>
      </c>
      <c r="Q149" s="3" t="s">
        <v>40</v>
      </c>
      <c r="R149" s="3" t="s">
        <v>80</v>
      </c>
      <c r="S149" s="3" t="s">
        <v>47</v>
      </c>
      <c r="T149" s="3" t="s">
        <v>80</v>
      </c>
      <c r="U149" s="3" t="s">
        <v>92</v>
      </c>
      <c r="V149" s="5" t="s">
        <v>584</v>
      </c>
      <c r="W149" s="3" t="s">
        <v>94</v>
      </c>
      <c r="X149" s="5">
        <v>1921.12</v>
      </c>
      <c r="Y149" s="3" t="s">
        <v>42</v>
      </c>
      <c r="AA149" s="14">
        <f t="shared" si="9"/>
        <v>89.009999999999991</v>
      </c>
      <c r="AF149" s="23">
        <f t="shared" si="12"/>
        <v>0.61513277880362216</v>
      </c>
      <c r="AI149" s="25">
        <f t="shared" si="10"/>
        <v>0.2692335181915626</v>
      </c>
      <c r="AJ149" s="41">
        <f t="shared" si="11"/>
        <v>3.7142477902342348</v>
      </c>
    </row>
    <row r="150" spans="1:36" x14ac:dyDescent="0.25">
      <c r="A150" s="3" t="s">
        <v>1590</v>
      </c>
      <c r="B150" s="4" t="s">
        <v>1591</v>
      </c>
      <c r="C150" s="3" t="s">
        <v>42</v>
      </c>
      <c r="D150" s="3" t="s">
        <v>354</v>
      </c>
      <c r="E150" s="3">
        <v>1897.23</v>
      </c>
      <c r="F150" s="3" t="s">
        <v>1291</v>
      </c>
      <c r="G150" s="3" t="s">
        <v>42</v>
      </c>
      <c r="H150" s="5" t="s">
        <v>46</v>
      </c>
      <c r="I150" s="3" t="s">
        <v>49</v>
      </c>
      <c r="J150" s="3" t="s">
        <v>40</v>
      </c>
      <c r="K150" s="3" t="s">
        <v>47</v>
      </c>
      <c r="L150" s="3" t="s">
        <v>47</v>
      </c>
      <c r="M150" s="3" t="s">
        <v>80</v>
      </c>
      <c r="N150" s="3" t="s">
        <v>31</v>
      </c>
      <c r="O150" s="5" t="s">
        <v>46</v>
      </c>
      <c r="P150" s="3" t="s">
        <v>61</v>
      </c>
      <c r="Q150" s="3" t="s">
        <v>40</v>
      </c>
      <c r="R150" s="3" t="s">
        <v>80</v>
      </c>
      <c r="S150" s="3" t="s">
        <v>47</v>
      </c>
      <c r="T150" s="3" t="s">
        <v>80</v>
      </c>
      <c r="U150" s="3" t="s">
        <v>31</v>
      </c>
      <c r="V150" s="5" t="s">
        <v>584</v>
      </c>
      <c r="W150" s="3" t="s">
        <v>39</v>
      </c>
      <c r="X150" s="5">
        <v>1921.12</v>
      </c>
      <c r="Y150" s="3" t="s">
        <v>1592</v>
      </c>
      <c r="AA150" s="14">
        <f t="shared" si="9"/>
        <v>23.889999999999873</v>
      </c>
      <c r="AF150" s="23">
        <f t="shared" si="12"/>
        <v>0.13467094918566652</v>
      </c>
      <c r="AI150" s="25">
        <f t="shared" si="10"/>
        <v>0.44643602154986461</v>
      </c>
      <c r="AJ150" s="41">
        <f t="shared" si="11"/>
        <v>2.2399626188952255</v>
      </c>
    </row>
    <row r="151" spans="1:36" x14ac:dyDescent="0.25">
      <c r="A151" s="3" t="s">
        <v>1590</v>
      </c>
      <c r="B151" s="4" t="s">
        <v>566</v>
      </c>
      <c r="C151" s="3" t="s">
        <v>42</v>
      </c>
      <c r="D151" s="3" t="s">
        <v>467</v>
      </c>
      <c r="E151" s="3">
        <v>1827.28</v>
      </c>
      <c r="F151" s="3" t="s">
        <v>1593</v>
      </c>
      <c r="G151" s="3" t="s">
        <v>42</v>
      </c>
      <c r="H151" s="5" t="s">
        <v>46</v>
      </c>
      <c r="I151" s="3" t="s">
        <v>47</v>
      </c>
      <c r="J151" s="3" t="s">
        <v>49</v>
      </c>
      <c r="K151" s="3" t="s">
        <v>80</v>
      </c>
      <c r="L151" s="3" t="s">
        <v>80</v>
      </c>
      <c r="M151" s="3" t="s">
        <v>80</v>
      </c>
      <c r="N151" s="3" t="s">
        <v>31</v>
      </c>
      <c r="O151" s="5" t="s">
        <v>47</v>
      </c>
      <c r="P151" s="3" t="s">
        <v>61</v>
      </c>
      <c r="Q151" s="3" t="s">
        <v>46</v>
      </c>
      <c r="R151" s="3" t="s">
        <v>48</v>
      </c>
      <c r="S151" s="3" t="s">
        <v>47</v>
      </c>
      <c r="T151" s="3" t="s">
        <v>80</v>
      </c>
      <c r="U151" s="3" t="s">
        <v>31</v>
      </c>
      <c r="V151" s="5" t="s">
        <v>584</v>
      </c>
      <c r="W151" s="3" t="s">
        <v>39</v>
      </c>
      <c r="X151" s="5">
        <v>1921.12</v>
      </c>
      <c r="Y151" s="3" t="s">
        <v>388</v>
      </c>
      <c r="AA151" s="14">
        <f t="shared" si="9"/>
        <v>93.839999999999918</v>
      </c>
      <c r="AF151" s="23">
        <f t="shared" si="12"/>
        <v>0.65076899866011295</v>
      </c>
      <c r="AI151" s="25">
        <f t="shared" si="10"/>
        <v>0.25759780758074757</v>
      </c>
      <c r="AJ151" s="41">
        <f t="shared" si="11"/>
        <v>3.8820206173010079</v>
      </c>
    </row>
    <row r="152" spans="1:36" x14ac:dyDescent="0.25">
      <c r="A152" s="3" t="s">
        <v>460</v>
      </c>
      <c r="B152" s="4" t="s">
        <v>635</v>
      </c>
      <c r="C152" s="3" t="s">
        <v>58</v>
      </c>
      <c r="D152" s="3" t="s">
        <v>564</v>
      </c>
      <c r="E152" s="3">
        <v>2028.43</v>
      </c>
      <c r="F152" s="3" t="s">
        <v>80</v>
      </c>
      <c r="G152" s="3" t="s">
        <v>42</v>
      </c>
      <c r="H152" s="5" t="s">
        <v>46</v>
      </c>
      <c r="I152" s="3" t="s">
        <v>80</v>
      </c>
      <c r="J152" s="3" t="s">
        <v>80</v>
      </c>
      <c r="K152" s="3" t="s">
        <v>80</v>
      </c>
      <c r="L152" s="3" t="s">
        <v>46</v>
      </c>
      <c r="M152" s="3" t="s">
        <v>80</v>
      </c>
      <c r="N152" s="3" t="s">
        <v>362</v>
      </c>
      <c r="O152" s="5" t="s">
        <v>47</v>
      </c>
      <c r="P152" s="3" t="s">
        <v>86</v>
      </c>
      <c r="Q152" s="3" t="s">
        <v>46</v>
      </c>
      <c r="R152" s="3" t="s">
        <v>80</v>
      </c>
      <c r="S152" s="3" t="s">
        <v>80</v>
      </c>
      <c r="T152" s="3" t="s">
        <v>80</v>
      </c>
      <c r="U152" s="3" t="s">
        <v>110</v>
      </c>
      <c r="V152" s="5" t="s">
        <v>64</v>
      </c>
      <c r="W152" s="3" t="s">
        <v>52</v>
      </c>
      <c r="X152" s="5">
        <v>1911.95</v>
      </c>
      <c r="Y152" s="3" t="s">
        <v>42</v>
      </c>
      <c r="AA152" s="14">
        <f t="shared" si="9"/>
        <v>-116.48000000000002</v>
      </c>
      <c r="AF152" s="23">
        <f t="shared" si="12"/>
        <v>-0.90099285645733485</v>
      </c>
      <c r="AI152" s="25">
        <f t="shared" si="10"/>
        <v>0.81620394106981797</v>
      </c>
      <c r="AJ152" s="41">
        <f t="shared" si="11"/>
        <v>1.2251839885620697</v>
      </c>
    </row>
    <row r="153" spans="1:36" x14ac:dyDescent="0.25">
      <c r="A153" s="3" t="s">
        <v>1024</v>
      </c>
      <c r="B153" s="4" t="s">
        <v>1185</v>
      </c>
      <c r="C153" s="3" t="s">
        <v>63</v>
      </c>
      <c r="D153" s="3" t="s">
        <v>1103</v>
      </c>
      <c r="E153" s="3" t="s">
        <v>42</v>
      </c>
      <c r="F153" s="3" t="s">
        <v>80</v>
      </c>
      <c r="G153" s="3" t="s">
        <v>42</v>
      </c>
      <c r="H153" s="5" t="s">
        <v>46</v>
      </c>
      <c r="I153" s="3" t="s">
        <v>47</v>
      </c>
      <c r="J153" s="3" t="s">
        <v>40</v>
      </c>
      <c r="K153" s="3" t="s">
        <v>47</v>
      </c>
      <c r="L153" s="3" t="s">
        <v>47</v>
      </c>
      <c r="M153" s="3" t="s">
        <v>47</v>
      </c>
      <c r="N153" s="3" t="s">
        <v>125</v>
      </c>
      <c r="O153" s="5" t="s">
        <v>46</v>
      </c>
      <c r="P153" s="3" t="s">
        <v>61</v>
      </c>
      <c r="Q153" s="3" t="s">
        <v>40</v>
      </c>
      <c r="R153" s="3" t="s">
        <v>48</v>
      </c>
      <c r="S153" s="3" t="s">
        <v>47</v>
      </c>
      <c r="T153" s="3" t="s">
        <v>47</v>
      </c>
      <c r="U153" s="3" t="s">
        <v>125</v>
      </c>
      <c r="V153" s="5" t="s">
        <v>64</v>
      </c>
      <c r="W153" s="3" t="s">
        <v>94</v>
      </c>
      <c r="X153" s="5">
        <v>1911.95</v>
      </c>
      <c r="Y153" s="3" t="s">
        <v>42</v>
      </c>
      <c r="AA153" s="14">
        <f t="shared" si="9"/>
        <v>0</v>
      </c>
      <c r="AF153" s="23">
        <f t="shared" si="12"/>
        <v>-4.1591844266005436E-2</v>
      </c>
      <c r="AI153" s="25">
        <f t="shared" si="10"/>
        <v>0.51658796252481509</v>
      </c>
      <c r="AJ153" s="41">
        <f t="shared" si="11"/>
        <v>1.9357787493005385</v>
      </c>
    </row>
    <row r="154" spans="1:36" x14ac:dyDescent="0.25">
      <c r="A154" s="3" t="s">
        <v>1594</v>
      </c>
      <c r="B154" s="4" t="s">
        <v>1143</v>
      </c>
      <c r="C154" s="3" t="s">
        <v>58</v>
      </c>
      <c r="D154" s="3" t="s">
        <v>380</v>
      </c>
      <c r="E154" s="3">
        <v>1821.19</v>
      </c>
      <c r="F154" s="3" t="s">
        <v>1144</v>
      </c>
      <c r="G154" s="3" t="s">
        <v>42</v>
      </c>
      <c r="H154" s="5" t="s">
        <v>46</v>
      </c>
      <c r="I154" s="3" t="s">
        <v>48</v>
      </c>
      <c r="J154" s="3" t="s">
        <v>80</v>
      </c>
      <c r="K154" s="3" t="s">
        <v>80</v>
      </c>
      <c r="L154" s="3" t="s">
        <v>80</v>
      </c>
      <c r="M154" s="3" t="s">
        <v>80</v>
      </c>
      <c r="N154" s="3" t="s">
        <v>31</v>
      </c>
      <c r="O154" s="5" t="s">
        <v>46</v>
      </c>
      <c r="P154" s="3" t="s">
        <v>79</v>
      </c>
      <c r="Q154" s="3" t="s">
        <v>49</v>
      </c>
      <c r="R154" s="3" t="s">
        <v>80</v>
      </c>
      <c r="S154" s="3" t="s">
        <v>47</v>
      </c>
      <c r="T154" s="3" t="s">
        <v>47</v>
      </c>
      <c r="U154" s="3" t="s">
        <v>31</v>
      </c>
      <c r="V154" s="5" t="s">
        <v>64</v>
      </c>
      <c r="W154" s="3" t="s">
        <v>39</v>
      </c>
      <c r="X154" s="5">
        <v>1911.95</v>
      </c>
      <c r="Y154" s="3" t="s">
        <v>1595</v>
      </c>
      <c r="AA154" s="14">
        <f t="shared" si="9"/>
        <v>90.759999999999991</v>
      </c>
      <c r="AF154" s="23">
        <f t="shared" si="12"/>
        <v>0.62804445266466968</v>
      </c>
      <c r="AI154" s="25">
        <f t="shared" si="10"/>
        <v>0.26498740995928982</v>
      </c>
      <c r="AJ154" s="41">
        <f t="shared" si="11"/>
        <v>3.7737641956409576</v>
      </c>
    </row>
    <row r="155" spans="1:36" x14ac:dyDescent="0.25">
      <c r="A155" s="3" t="s">
        <v>1594</v>
      </c>
      <c r="B155" s="4" t="s">
        <v>1596</v>
      </c>
      <c r="C155" s="3" t="s">
        <v>42</v>
      </c>
      <c r="D155" s="3" t="s">
        <v>564</v>
      </c>
      <c r="E155" s="3">
        <v>2012.89</v>
      </c>
      <c r="F155" s="3" t="s">
        <v>1405</v>
      </c>
      <c r="G155" s="3" t="s">
        <v>42</v>
      </c>
      <c r="H155" s="5" t="s">
        <v>46</v>
      </c>
      <c r="I155" s="3" t="s">
        <v>48</v>
      </c>
      <c r="J155" s="3" t="s">
        <v>40</v>
      </c>
      <c r="K155" s="3" t="s">
        <v>47</v>
      </c>
      <c r="L155" s="3" t="s">
        <v>80</v>
      </c>
      <c r="M155" s="3" t="s">
        <v>47</v>
      </c>
      <c r="N155" s="3" t="s">
        <v>31</v>
      </c>
      <c r="O155" s="5" t="s">
        <v>46</v>
      </c>
      <c r="P155" s="3" t="s">
        <v>46</v>
      </c>
      <c r="Q155" s="3" t="s">
        <v>47</v>
      </c>
      <c r="R155" s="3" t="s">
        <v>47</v>
      </c>
      <c r="S155" s="3" t="s">
        <v>47</v>
      </c>
      <c r="T155" s="3" t="s">
        <v>47</v>
      </c>
      <c r="U155" s="3" t="s">
        <v>31</v>
      </c>
      <c r="V155" s="5" t="s">
        <v>64</v>
      </c>
      <c r="W155" s="3" t="s">
        <v>39</v>
      </c>
      <c r="X155" s="5">
        <v>1911.95</v>
      </c>
      <c r="Y155" s="3" t="s">
        <v>1597</v>
      </c>
      <c r="AA155" s="14">
        <f t="shared" si="9"/>
        <v>-100.94000000000005</v>
      </c>
      <c r="AF155" s="23">
        <f t="shared" si="12"/>
        <v>-0.78633719257123236</v>
      </c>
      <c r="AI155" s="25">
        <f t="shared" si="10"/>
        <v>0.78416501568684704</v>
      </c>
      <c r="AJ155" s="41">
        <f t="shared" si="11"/>
        <v>1.2752417922190828</v>
      </c>
    </row>
    <row r="156" spans="1:36" x14ac:dyDescent="0.25">
      <c r="A156" s="3" t="s">
        <v>1594</v>
      </c>
      <c r="B156" s="4" t="s">
        <v>563</v>
      </c>
      <c r="C156" s="3" t="s">
        <v>42</v>
      </c>
      <c r="D156" s="3" t="s">
        <v>564</v>
      </c>
      <c r="E156" s="3">
        <v>1849.54</v>
      </c>
      <c r="F156" s="3" t="s">
        <v>1598</v>
      </c>
      <c r="G156" s="3" t="s">
        <v>42</v>
      </c>
      <c r="H156" s="5" t="s">
        <v>46</v>
      </c>
      <c r="I156" s="3" t="s">
        <v>47</v>
      </c>
      <c r="J156" s="3" t="s">
        <v>80</v>
      </c>
      <c r="K156" s="3" t="s">
        <v>46</v>
      </c>
      <c r="L156" s="3" t="s">
        <v>80</v>
      </c>
      <c r="M156" s="3" t="s">
        <v>47</v>
      </c>
      <c r="N156" s="3" t="s">
        <v>31</v>
      </c>
      <c r="O156" s="5" t="s">
        <v>46</v>
      </c>
      <c r="P156" s="3" t="s">
        <v>40</v>
      </c>
      <c r="Q156" s="3" t="s">
        <v>80</v>
      </c>
      <c r="R156" s="3" t="s">
        <v>48</v>
      </c>
      <c r="S156" s="3" t="s">
        <v>80</v>
      </c>
      <c r="T156" s="3" t="s">
        <v>80</v>
      </c>
      <c r="U156" s="3" t="s">
        <v>31</v>
      </c>
      <c r="V156" s="5" t="s">
        <v>64</v>
      </c>
      <c r="W156" s="3" t="s">
        <v>39</v>
      </c>
      <c r="X156" s="5">
        <v>1911.95</v>
      </c>
      <c r="Y156" s="3" t="s">
        <v>1599</v>
      </c>
      <c r="AA156" s="14">
        <f t="shared" si="9"/>
        <v>62.410000000000082</v>
      </c>
      <c r="AF156" s="23">
        <f t="shared" si="12"/>
        <v>0.41887533611569905</v>
      </c>
      <c r="AI156" s="25">
        <f t="shared" si="10"/>
        <v>0.33765362153504674</v>
      </c>
      <c r="AJ156" s="41">
        <f t="shared" si="11"/>
        <v>2.9616149101371478</v>
      </c>
    </row>
    <row r="157" spans="1:36" x14ac:dyDescent="0.25">
      <c r="A157" s="3" t="s">
        <v>1594</v>
      </c>
      <c r="B157" s="4" t="s">
        <v>953</v>
      </c>
      <c r="C157" s="3" t="s">
        <v>63</v>
      </c>
      <c r="D157" s="3" t="s">
        <v>515</v>
      </c>
      <c r="E157" s="3">
        <v>1796.54</v>
      </c>
      <c r="F157" s="3" t="s">
        <v>932</v>
      </c>
      <c r="G157" s="3" t="s">
        <v>42</v>
      </c>
      <c r="H157" s="5" t="s">
        <v>46</v>
      </c>
      <c r="I157" s="3" t="s">
        <v>80</v>
      </c>
      <c r="J157" s="3" t="s">
        <v>49</v>
      </c>
      <c r="K157" s="3" t="s">
        <v>49</v>
      </c>
      <c r="L157" s="3" t="s">
        <v>80</v>
      </c>
      <c r="M157" s="3" t="s">
        <v>80</v>
      </c>
      <c r="N157" s="3" t="s">
        <v>31</v>
      </c>
      <c r="O157" s="5" t="s">
        <v>46</v>
      </c>
      <c r="P157" s="3" t="s">
        <v>80</v>
      </c>
      <c r="Q157" s="3" t="s">
        <v>40</v>
      </c>
      <c r="R157" s="3" t="s">
        <v>48</v>
      </c>
      <c r="S157" s="3" t="s">
        <v>80</v>
      </c>
      <c r="T157" s="3" t="s">
        <v>80</v>
      </c>
      <c r="U157" s="3" t="s">
        <v>31</v>
      </c>
      <c r="V157" s="5" t="s">
        <v>64</v>
      </c>
      <c r="W157" s="3" t="s">
        <v>39</v>
      </c>
      <c r="X157" s="5">
        <v>1911.95</v>
      </c>
      <c r="Y157" s="3" t="s">
        <v>1551</v>
      </c>
      <c r="AA157" s="14">
        <f t="shared" si="9"/>
        <v>115.41000000000008</v>
      </c>
      <c r="AF157" s="23">
        <f t="shared" si="12"/>
        <v>0.80991460162171258</v>
      </c>
      <c r="AI157" s="25">
        <f t="shared" si="10"/>
        <v>0.20899462955814263</v>
      </c>
      <c r="AJ157" s="41">
        <f t="shared" si="11"/>
        <v>4.7848119452361262</v>
      </c>
    </row>
    <row r="158" spans="1:36" x14ac:dyDescent="0.25">
      <c r="A158" s="3" t="s">
        <v>1594</v>
      </c>
      <c r="B158" s="4" t="s">
        <v>1600</v>
      </c>
      <c r="C158" s="3" t="s">
        <v>58</v>
      </c>
      <c r="D158" s="3" t="s">
        <v>380</v>
      </c>
      <c r="E158" s="3">
        <v>2076.09</v>
      </c>
      <c r="F158" s="3" t="s">
        <v>1336</v>
      </c>
      <c r="G158" s="3" t="s">
        <v>42</v>
      </c>
      <c r="H158" s="5" t="s">
        <v>46</v>
      </c>
      <c r="I158" s="3" t="s">
        <v>86</v>
      </c>
      <c r="J158" s="3" t="s">
        <v>80</v>
      </c>
      <c r="K158" s="3" t="s">
        <v>80</v>
      </c>
      <c r="L158" s="3" t="s">
        <v>80</v>
      </c>
      <c r="M158" s="3" t="s">
        <v>47</v>
      </c>
      <c r="N158" s="3" t="s">
        <v>31</v>
      </c>
      <c r="O158" s="5" t="s">
        <v>46</v>
      </c>
      <c r="P158" s="3" t="s">
        <v>86</v>
      </c>
      <c r="Q158" s="3" t="s">
        <v>47</v>
      </c>
      <c r="R158" s="3" t="s">
        <v>48</v>
      </c>
      <c r="S158" s="3" t="s">
        <v>47</v>
      </c>
      <c r="T158" s="3" t="s">
        <v>80</v>
      </c>
      <c r="U158" s="3" t="s">
        <v>31</v>
      </c>
      <c r="V158" s="5" t="s">
        <v>64</v>
      </c>
      <c r="W158" s="3" t="s">
        <v>39</v>
      </c>
      <c r="X158" s="5">
        <v>1911.95</v>
      </c>
      <c r="Y158" s="3" t="s">
        <v>1601</v>
      </c>
      <c r="AA158" s="14">
        <f t="shared" si="9"/>
        <v>-164.1400000000001</v>
      </c>
      <c r="AF158" s="23">
        <f t="shared" si="12"/>
        <v>-1.252633071438781</v>
      </c>
      <c r="AI158" s="25">
        <f t="shared" si="10"/>
        <v>0.8948303632876885</v>
      </c>
      <c r="AJ158" s="41">
        <f t="shared" si="11"/>
        <v>1.1175302504554143</v>
      </c>
    </row>
    <row r="159" spans="1:36" x14ac:dyDescent="0.25">
      <c r="A159" s="3" t="s">
        <v>1594</v>
      </c>
      <c r="B159" s="4" t="s">
        <v>601</v>
      </c>
      <c r="C159" s="3" t="s">
        <v>42</v>
      </c>
      <c r="D159" s="3" t="s">
        <v>515</v>
      </c>
      <c r="E159" s="3">
        <v>2152.0700000000002</v>
      </c>
      <c r="F159" s="3" t="s">
        <v>1063</v>
      </c>
      <c r="G159" s="3" t="s">
        <v>42</v>
      </c>
      <c r="H159" s="5" t="s">
        <v>46</v>
      </c>
      <c r="I159" s="3" t="s">
        <v>86</v>
      </c>
      <c r="J159" s="3" t="s">
        <v>47</v>
      </c>
      <c r="K159" s="3" t="s">
        <v>46</v>
      </c>
      <c r="L159" s="3" t="s">
        <v>47</v>
      </c>
      <c r="M159" s="3" t="s">
        <v>80</v>
      </c>
      <c r="N159" s="3" t="s">
        <v>31</v>
      </c>
      <c r="O159" s="5" t="s">
        <v>47</v>
      </c>
      <c r="P159" s="3" t="s">
        <v>80</v>
      </c>
      <c r="Q159" s="3" t="s">
        <v>80</v>
      </c>
      <c r="R159" s="3" t="s">
        <v>48</v>
      </c>
      <c r="S159" s="3" t="s">
        <v>86</v>
      </c>
      <c r="T159" s="3" t="s">
        <v>80</v>
      </c>
      <c r="U159" s="3" t="s">
        <v>31</v>
      </c>
      <c r="V159" s="5" t="s">
        <v>64</v>
      </c>
      <c r="W159" s="3" t="s">
        <v>39</v>
      </c>
      <c r="X159" s="5">
        <v>1911.95</v>
      </c>
      <c r="Y159" s="3" t="s">
        <v>1602</v>
      </c>
      <c r="AA159" s="14">
        <f t="shared" si="9"/>
        <v>-240.12000000000012</v>
      </c>
      <c r="AF159" s="23">
        <f t="shared" si="12"/>
        <v>-1.8132210599887228</v>
      </c>
      <c r="AI159" s="25">
        <f t="shared" si="10"/>
        <v>0.96510113355197336</v>
      </c>
      <c r="AJ159" s="41">
        <f t="shared" si="11"/>
        <v>1.036160838729496</v>
      </c>
    </row>
    <row r="160" spans="1:36" x14ac:dyDescent="0.25">
      <c r="A160" s="3" t="s">
        <v>730</v>
      </c>
      <c r="B160" s="4" t="s">
        <v>618</v>
      </c>
      <c r="C160" s="3" t="s">
        <v>42</v>
      </c>
      <c r="D160" s="3" t="s">
        <v>619</v>
      </c>
      <c r="E160" s="3" t="s">
        <v>42</v>
      </c>
      <c r="F160" s="3" t="s">
        <v>80</v>
      </c>
      <c r="G160" s="3" t="s">
        <v>42</v>
      </c>
      <c r="H160" s="5" t="s">
        <v>46</v>
      </c>
      <c r="I160" s="3" t="s">
        <v>40</v>
      </c>
      <c r="J160" s="3" t="s">
        <v>49</v>
      </c>
      <c r="K160" s="3" t="s">
        <v>80</v>
      </c>
      <c r="L160" s="3" t="s">
        <v>47</v>
      </c>
      <c r="M160" s="3" t="s">
        <v>80</v>
      </c>
      <c r="N160" s="3" t="s">
        <v>374</v>
      </c>
      <c r="O160" s="5" t="s">
        <v>47</v>
      </c>
      <c r="P160" s="3" t="s">
        <v>61</v>
      </c>
      <c r="Q160" s="3" t="s">
        <v>46</v>
      </c>
      <c r="R160" s="3" t="s">
        <v>47</v>
      </c>
      <c r="S160" s="3" t="s">
        <v>80</v>
      </c>
      <c r="T160" s="3" t="s">
        <v>80</v>
      </c>
      <c r="U160" s="3" t="s">
        <v>66</v>
      </c>
      <c r="V160" s="5" t="s">
        <v>593</v>
      </c>
      <c r="W160" s="3" t="s">
        <v>327</v>
      </c>
      <c r="X160" s="5">
        <v>1902.78</v>
      </c>
      <c r="Y160" s="3" t="s">
        <v>42</v>
      </c>
      <c r="AA160" s="14">
        <f t="shared" si="9"/>
        <v>0</v>
      </c>
      <c r="AF160" s="23">
        <f t="shared" si="12"/>
        <v>-4.1591844266005436E-2</v>
      </c>
      <c r="AI160" s="25">
        <f t="shared" si="10"/>
        <v>0.51658796252481509</v>
      </c>
      <c r="AJ160" s="41">
        <f t="shared" si="11"/>
        <v>1.9357787493005385</v>
      </c>
    </row>
    <row r="161" spans="1:36" x14ac:dyDescent="0.25">
      <c r="A161" s="3" t="s">
        <v>734</v>
      </c>
      <c r="B161" s="4" t="s">
        <v>671</v>
      </c>
      <c r="C161" s="3" t="s">
        <v>58</v>
      </c>
      <c r="D161" s="3" t="s">
        <v>193</v>
      </c>
      <c r="E161" s="3">
        <v>1688.73</v>
      </c>
      <c r="F161" s="3" t="s">
        <v>1603</v>
      </c>
      <c r="G161" s="3" t="s">
        <v>42</v>
      </c>
      <c r="H161" s="5" t="s">
        <v>46</v>
      </c>
      <c r="I161" s="3" t="s">
        <v>80</v>
      </c>
      <c r="J161" s="3" t="s">
        <v>40</v>
      </c>
      <c r="K161" s="3" t="s">
        <v>47</v>
      </c>
      <c r="L161" s="3" t="s">
        <v>47</v>
      </c>
      <c r="M161" s="3" t="s">
        <v>80</v>
      </c>
      <c r="N161" s="3" t="s">
        <v>418</v>
      </c>
      <c r="O161" s="5" t="s">
        <v>46</v>
      </c>
      <c r="P161" s="3" t="s">
        <v>79</v>
      </c>
      <c r="Q161" s="3" t="s">
        <v>40</v>
      </c>
      <c r="R161" s="3" t="s">
        <v>48</v>
      </c>
      <c r="S161" s="3" t="s">
        <v>47</v>
      </c>
      <c r="T161" s="3" t="s">
        <v>80</v>
      </c>
      <c r="U161" s="3" t="s">
        <v>31</v>
      </c>
      <c r="V161" s="5" t="s">
        <v>593</v>
      </c>
      <c r="W161" s="3" t="s">
        <v>303</v>
      </c>
      <c r="X161" s="5">
        <v>1902.78</v>
      </c>
      <c r="Y161" s="3" t="s">
        <v>1604</v>
      </c>
      <c r="AA161" s="14">
        <f t="shared" si="9"/>
        <v>214.04999999999995</v>
      </c>
      <c r="AF161" s="23">
        <f t="shared" si="12"/>
        <v>1.5376903214238469</v>
      </c>
      <c r="AI161" s="25">
        <f t="shared" si="10"/>
        <v>6.2062175621863891E-2</v>
      </c>
      <c r="AJ161" s="41">
        <f t="shared" si="11"/>
        <v>16.112873742822995</v>
      </c>
    </row>
    <row r="162" spans="1:36" x14ac:dyDescent="0.25">
      <c r="A162" s="3" t="s">
        <v>799</v>
      </c>
      <c r="B162" s="4" t="s">
        <v>1605</v>
      </c>
      <c r="C162" s="3" t="s">
        <v>63</v>
      </c>
      <c r="D162" s="3" t="s">
        <v>1103</v>
      </c>
      <c r="E162" s="3" t="s">
        <v>42</v>
      </c>
      <c r="F162" s="3" t="s">
        <v>80</v>
      </c>
      <c r="G162" s="3" t="s">
        <v>42</v>
      </c>
      <c r="H162" s="5" t="s">
        <v>46</v>
      </c>
      <c r="I162" s="3" t="s">
        <v>80</v>
      </c>
      <c r="J162" s="3" t="s">
        <v>47</v>
      </c>
      <c r="K162" s="3" t="s">
        <v>47</v>
      </c>
      <c r="L162" s="3" t="s">
        <v>47</v>
      </c>
      <c r="M162" s="3" t="s">
        <v>47</v>
      </c>
      <c r="N162" s="3" t="s">
        <v>125</v>
      </c>
      <c r="O162" s="5" t="s">
        <v>46</v>
      </c>
      <c r="P162" s="3" t="s">
        <v>61</v>
      </c>
      <c r="Q162" s="3" t="s">
        <v>40</v>
      </c>
      <c r="R162" s="3" t="s">
        <v>48</v>
      </c>
      <c r="S162" s="3" t="s">
        <v>47</v>
      </c>
      <c r="T162" s="3" t="s">
        <v>47</v>
      </c>
      <c r="U162" s="3" t="s">
        <v>125</v>
      </c>
      <c r="V162" s="5" t="s">
        <v>131</v>
      </c>
      <c r="W162" s="3" t="s">
        <v>94</v>
      </c>
      <c r="X162" s="5">
        <v>1893.6</v>
      </c>
      <c r="Y162" s="3" t="s">
        <v>42</v>
      </c>
      <c r="AA162" s="14">
        <f t="shared" si="9"/>
        <v>0</v>
      </c>
      <c r="AF162" s="23">
        <f t="shared" si="12"/>
        <v>-4.1591844266005436E-2</v>
      </c>
      <c r="AI162" s="25">
        <f t="shared" si="10"/>
        <v>0.51658796252481509</v>
      </c>
      <c r="AJ162" s="41">
        <f t="shared" si="11"/>
        <v>1.9357787493005385</v>
      </c>
    </row>
    <row r="163" spans="1:36" x14ac:dyDescent="0.25">
      <c r="A163" s="3" t="s">
        <v>1606</v>
      </c>
      <c r="B163" s="4" t="s">
        <v>1607</v>
      </c>
      <c r="C163" s="3" t="s">
        <v>63</v>
      </c>
      <c r="D163" s="3" t="s">
        <v>426</v>
      </c>
      <c r="E163" s="3">
        <v>2018.1</v>
      </c>
      <c r="F163" s="3" t="s">
        <v>80</v>
      </c>
      <c r="G163" s="3" t="s">
        <v>42</v>
      </c>
      <c r="H163" s="5" t="s">
        <v>46</v>
      </c>
      <c r="I163" s="3" t="s">
        <v>47</v>
      </c>
      <c r="J163" s="3" t="s">
        <v>47</v>
      </c>
      <c r="K163" s="3" t="s">
        <v>80</v>
      </c>
      <c r="L163" s="3" t="s">
        <v>80</v>
      </c>
      <c r="M163" s="3" t="s">
        <v>80</v>
      </c>
      <c r="N163" s="3" t="s">
        <v>31</v>
      </c>
      <c r="O163" s="5" t="s">
        <v>46</v>
      </c>
      <c r="P163" s="3" t="s">
        <v>61</v>
      </c>
      <c r="Q163" s="3" t="s">
        <v>40</v>
      </c>
      <c r="R163" s="3" t="s">
        <v>48</v>
      </c>
      <c r="S163" s="3" t="s">
        <v>80</v>
      </c>
      <c r="T163" s="3" t="s">
        <v>47</v>
      </c>
      <c r="U163" s="3" t="s">
        <v>31</v>
      </c>
      <c r="V163" s="5" t="s">
        <v>131</v>
      </c>
      <c r="W163" s="3" t="s">
        <v>39</v>
      </c>
      <c r="X163" s="5">
        <v>1893.6</v>
      </c>
      <c r="Y163" s="3" t="s">
        <v>42</v>
      </c>
      <c r="AA163" s="14">
        <f t="shared" si="9"/>
        <v>-124.5</v>
      </c>
      <c r="AF163" s="23">
        <f t="shared" si="12"/>
        <v>-0.96016521323767878</v>
      </c>
      <c r="AI163" s="25">
        <f t="shared" si="10"/>
        <v>0.83151396421249024</v>
      </c>
      <c r="AJ163" s="41">
        <f t="shared" si="11"/>
        <v>1.2026256239088895</v>
      </c>
    </row>
    <row r="164" spans="1:36" x14ac:dyDescent="0.25">
      <c r="A164" s="3" t="s">
        <v>1606</v>
      </c>
      <c r="B164" s="4" t="s">
        <v>1271</v>
      </c>
      <c r="C164" s="3" t="s">
        <v>58</v>
      </c>
      <c r="D164" s="3" t="s">
        <v>354</v>
      </c>
      <c r="E164" s="3">
        <v>2261.36</v>
      </c>
      <c r="F164" s="3" t="s">
        <v>587</v>
      </c>
      <c r="G164" s="3" t="s">
        <v>65</v>
      </c>
      <c r="H164" s="5" t="s">
        <v>46</v>
      </c>
      <c r="I164" s="3" t="s">
        <v>46</v>
      </c>
      <c r="J164" s="3" t="s">
        <v>47</v>
      </c>
      <c r="K164" s="3" t="s">
        <v>80</v>
      </c>
      <c r="L164" s="3" t="s">
        <v>47</v>
      </c>
      <c r="M164" s="3" t="s">
        <v>47</v>
      </c>
      <c r="N164" s="3" t="s">
        <v>31</v>
      </c>
      <c r="O164" s="5" t="s">
        <v>47</v>
      </c>
      <c r="P164" s="3" t="s">
        <v>61</v>
      </c>
      <c r="Q164" s="3" t="s">
        <v>40</v>
      </c>
      <c r="R164" s="3" t="s">
        <v>48</v>
      </c>
      <c r="S164" s="3" t="s">
        <v>80</v>
      </c>
      <c r="T164" s="3" t="s">
        <v>80</v>
      </c>
      <c r="U164" s="3" t="s">
        <v>31</v>
      </c>
      <c r="V164" s="5" t="s">
        <v>131</v>
      </c>
      <c r="W164" s="3" t="s">
        <v>39</v>
      </c>
      <c r="X164" s="5">
        <v>1893.6</v>
      </c>
      <c r="Y164" s="3" t="s">
        <v>1608</v>
      </c>
      <c r="AA164" s="14">
        <f t="shared" si="9"/>
        <v>-367.76000000000022</v>
      </c>
      <c r="AF164" s="23">
        <f t="shared" si="12"/>
        <v>-2.7549616609167904</v>
      </c>
      <c r="AI164" s="25">
        <f t="shared" si="10"/>
        <v>0.99706504933480045</v>
      </c>
      <c r="AJ164" s="41">
        <f t="shared" si="11"/>
        <v>1.0029435899565005</v>
      </c>
    </row>
    <row r="165" spans="1:36" x14ac:dyDescent="0.25">
      <c r="A165" s="3" t="s">
        <v>1606</v>
      </c>
      <c r="B165" s="4" t="s">
        <v>655</v>
      </c>
      <c r="C165" s="3" t="s">
        <v>42</v>
      </c>
      <c r="D165" s="3" t="s">
        <v>467</v>
      </c>
      <c r="E165" s="3">
        <v>1987.1</v>
      </c>
      <c r="F165" s="3" t="s">
        <v>80</v>
      </c>
      <c r="G165" s="3" t="s">
        <v>42</v>
      </c>
      <c r="H165" s="5" t="s">
        <v>46</v>
      </c>
      <c r="I165" s="3" t="s">
        <v>80</v>
      </c>
      <c r="J165" s="3" t="s">
        <v>49</v>
      </c>
      <c r="K165" s="3" t="s">
        <v>80</v>
      </c>
      <c r="L165" s="3" t="s">
        <v>80</v>
      </c>
      <c r="M165" s="3" t="s">
        <v>47</v>
      </c>
      <c r="N165" s="3" t="s">
        <v>31</v>
      </c>
      <c r="O165" s="5" t="s">
        <v>47</v>
      </c>
      <c r="P165" s="3" t="s">
        <v>46</v>
      </c>
      <c r="Q165" s="3" t="s">
        <v>49</v>
      </c>
      <c r="R165" s="3" t="s">
        <v>48</v>
      </c>
      <c r="S165" s="3" t="s">
        <v>80</v>
      </c>
      <c r="T165" s="3" t="s">
        <v>80</v>
      </c>
      <c r="U165" s="3" t="s">
        <v>31</v>
      </c>
      <c r="V165" s="5" t="s">
        <v>131</v>
      </c>
      <c r="W165" s="3" t="s">
        <v>39</v>
      </c>
      <c r="X165" s="5">
        <v>1893.6</v>
      </c>
      <c r="Y165" s="3" t="s">
        <v>42</v>
      </c>
      <c r="AA165" s="14">
        <f t="shared" si="9"/>
        <v>-93.5</v>
      </c>
      <c r="AF165" s="23">
        <f t="shared" si="12"/>
        <v>-0.73144413341340664</v>
      </c>
      <c r="AI165" s="25">
        <f t="shared" si="10"/>
        <v>0.76774604173416594</v>
      </c>
      <c r="AJ165" s="41">
        <f t="shared" si="11"/>
        <v>1.3025140419366077</v>
      </c>
    </row>
    <row r="166" spans="1:36" x14ac:dyDescent="0.25">
      <c r="A166" s="3" t="s">
        <v>1606</v>
      </c>
      <c r="B166" s="4" t="s">
        <v>2499</v>
      </c>
      <c r="C166" s="3" t="s">
        <v>42</v>
      </c>
      <c r="D166" s="3" t="s">
        <v>467</v>
      </c>
      <c r="E166" s="3">
        <v>1907.17</v>
      </c>
      <c r="F166" s="3" t="s">
        <v>1081</v>
      </c>
      <c r="G166" s="3" t="s">
        <v>42</v>
      </c>
      <c r="H166" s="5" t="s">
        <v>46</v>
      </c>
      <c r="I166" s="3" t="s">
        <v>80</v>
      </c>
      <c r="J166" s="3" t="s">
        <v>80</v>
      </c>
      <c r="K166" s="3" t="s">
        <v>46</v>
      </c>
      <c r="L166" s="3" t="s">
        <v>80</v>
      </c>
      <c r="M166" s="3" t="s">
        <v>47</v>
      </c>
      <c r="N166" s="3" t="s">
        <v>31</v>
      </c>
      <c r="O166" s="5" t="s">
        <v>46</v>
      </c>
      <c r="P166" s="3" t="s">
        <v>47</v>
      </c>
      <c r="Q166" s="3" t="s">
        <v>80</v>
      </c>
      <c r="R166" s="3" t="s">
        <v>48</v>
      </c>
      <c r="S166" s="3" t="s">
        <v>80</v>
      </c>
      <c r="T166" s="3" t="s">
        <v>80</v>
      </c>
      <c r="U166" s="3" t="s">
        <v>31</v>
      </c>
      <c r="V166" s="5" t="s">
        <v>131</v>
      </c>
      <c r="W166" s="3" t="s">
        <v>39</v>
      </c>
      <c r="X166" s="5">
        <v>1893.6</v>
      </c>
      <c r="Y166" s="3" t="s">
        <v>1161</v>
      </c>
      <c r="AA166" s="14">
        <f t="shared" si="9"/>
        <v>-13.570000000000164</v>
      </c>
      <c r="AF166" s="23">
        <f t="shared" si="12"/>
        <v>-0.14171265243424444</v>
      </c>
      <c r="AI166" s="25">
        <f t="shared" si="10"/>
        <v>0.55634650969427812</v>
      </c>
      <c r="AJ166" s="41">
        <f t="shared" si="11"/>
        <v>1.7974409519518997</v>
      </c>
    </row>
    <row r="167" spans="1:36" x14ac:dyDescent="0.25">
      <c r="A167" s="3" t="s">
        <v>448</v>
      </c>
      <c r="B167" s="4" t="s">
        <v>1016</v>
      </c>
      <c r="C167" s="3" t="s">
        <v>58</v>
      </c>
      <c r="D167" s="3" t="s">
        <v>193</v>
      </c>
      <c r="E167" s="3">
        <v>1767.03</v>
      </c>
      <c r="F167" s="3" t="s">
        <v>1609</v>
      </c>
      <c r="G167" s="3" t="s">
        <v>42</v>
      </c>
      <c r="H167" s="5" t="s">
        <v>46</v>
      </c>
      <c r="I167" s="3" t="s">
        <v>49</v>
      </c>
      <c r="J167" s="3" t="s">
        <v>40</v>
      </c>
      <c r="K167" s="3" t="s">
        <v>80</v>
      </c>
      <c r="L167" s="3" t="s">
        <v>80</v>
      </c>
      <c r="M167" s="3" t="s">
        <v>80</v>
      </c>
      <c r="N167" s="3" t="s">
        <v>31</v>
      </c>
      <c r="O167" s="5" t="s">
        <v>46</v>
      </c>
      <c r="P167" s="3" t="s">
        <v>48</v>
      </c>
      <c r="Q167" s="3" t="s">
        <v>40</v>
      </c>
      <c r="R167" s="3" t="s">
        <v>80</v>
      </c>
      <c r="S167" s="3" t="s">
        <v>80</v>
      </c>
      <c r="T167" s="3" t="s">
        <v>80</v>
      </c>
      <c r="U167" s="3" t="s">
        <v>418</v>
      </c>
      <c r="V167" s="5" t="s">
        <v>1181</v>
      </c>
      <c r="W167" s="3" t="s">
        <v>303</v>
      </c>
      <c r="X167" s="5">
        <v>1884.43</v>
      </c>
      <c r="Y167" s="3" t="s">
        <v>807</v>
      </c>
      <c r="AA167" s="14">
        <f t="shared" si="9"/>
        <v>117.40000000000009</v>
      </c>
      <c r="AF167" s="23">
        <f t="shared" si="12"/>
        <v>0.82459701932656104</v>
      </c>
      <c r="AI167" s="25">
        <f t="shared" si="10"/>
        <v>0.20480020709661972</v>
      </c>
      <c r="AJ167" s="41">
        <f t="shared" si="11"/>
        <v>4.8828075624368115</v>
      </c>
    </row>
    <row r="168" spans="1:36" x14ac:dyDescent="0.25">
      <c r="A168" s="3" t="s">
        <v>901</v>
      </c>
      <c r="B168" s="4" t="s">
        <v>1610</v>
      </c>
      <c r="C168" s="3" t="s">
        <v>151</v>
      </c>
      <c r="D168" s="3" t="s">
        <v>307</v>
      </c>
      <c r="E168" s="3">
        <v>1689.53</v>
      </c>
      <c r="F168" s="3" t="s">
        <v>1611</v>
      </c>
      <c r="G168" s="3" t="s">
        <v>42</v>
      </c>
      <c r="H168" s="5" t="s">
        <v>46</v>
      </c>
      <c r="I168" s="3" t="s">
        <v>48</v>
      </c>
      <c r="J168" s="3" t="s">
        <v>47</v>
      </c>
      <c r="K168" s="3" t="s">
        <v>80</v>
      </c>
      <c r="L168" s="3" t="s">
        <v>47</v>
      </c>
      <c r="M168" s="3" t="s">
        <v>80</v>
      </c>
      <c r="N168" s="3" t="s">
        <v>31</v>
      </c>
      <c r="O168" s="5" t="s">
        <v>47</v>
      </c>
      <c r="P168" s="3" t="s">
        <v>79</v>
      </c>
      <c r="Q168" s="3" t="s">
        <v>40</v>
      </c>
      <c r="R168" s="3" t="s">
        <v>80</v>
      </c>
      <c r="S168" s="3" t="s">
        <v>46</v>
      </c>
      <c r="T168" s="3" t="s">
        <v>80</v>
      </c>
      <c r="U168" s="3" t="s">
        <v>500</v>
      </c>
      <c r="V168" s="5" t="s">
        <v>1181</v>
      </c>
      <c r="W168" s="3" t="s">
        <v>295</v>
      </c>
      <c r="X168" s="5">
        <v>1884.43</v>
      </c>
      <c r="Y168" s="3" t="s">
        <v>1612</v>
      </c>
      <c r="AA168" s="14">
        <f t="shared" si="9"/>
        <v>194.90000000000009</v>
      </c>
      <c r="AF168" s="23">
        <f t="shared" si="12"/>
        <v>1.396399718887241</v>
      </c>
      <c r="AI168" s="25">
        <f t="shared" si="10"/>
        <v>8.1297079856513799E-2</v>
      </c>
      <c r="AJ168" s="41">
        <f t="shared" si="11"/>
        <v>12.300564814443044</v>
      </c>
    </row>
    <row r="169" spans="1:36" x14ac:dyDescent="0.25">
      <c r="A169" s="3" t="s">
        <v>1063</v>
      </c>
      <c r="B169" s="4" t="s">
        <v>931</v>
      </c>
      <c r="C169" s="3" t="s">
        <v>42</v>
      </c>
      <c r="D169" s="3" t="s">
        <v>377</v>
      </c>
      <c r="E169" s="3">
        <v>1793.72</v>
      </c>
      <c r="F169" s="3" t="s">
        <v>1613</v>
      </c>
      <c r="G169" s="3" t="s">
        <v>42</v>
      </c>
      <c r="H169" s="5" t="s">
        <v>46</v>
      </c>
      <c r="I169" s="3" t="s">
        <v>47</v>
      </c>
      <c r="J169" s="3" t="s">
        <v>49</v>
      </c>
      <c r="K169" s="3" t="s">
        <v>49</v>
      </c>
      <c r="L169" s="3" t="s">
        <v>47</v>
      </c>
      <c r="M169" s="3" t="s">
        <v>80</v>
      </c>
      <c r="N169" s="3" t="s">
        <v>92</v>
      </c>
      <c r="O169" s="5" t="s">
        <v>46</v>
      </c>
      <c r="P169" s="3" t="s">
        <v>47</v>
      </c>
      <c r="Q169" s="3" t="s">
        <v>40</v>
      </c>
      <c r="R169" s="3" t="s">
        <v>80</v>
      </c>
      <c r="S169" s="3" t="s">
        <v>47</v>
      </c>
      <c r="T169" s="3" t="s">
        <v>80</v>
      </c>
      <c r="U169" s="3" t="s">
        <v>92</v>
      </c>
      <c r="V169" s="5" t="s">
        <v>128</v>
      </c>
      <c r="W169" s="3" t="s">
        <v>375</v>
      </c>
      <c r="X169" s="5">
        <v>1875.26</v>
      </c>
      <c r="Y169" s="3" t="s">
        <v>1614</v>
      </c>
      <c r="AA169" s="14">
        <f t="shared" si="9"/>
        <v>81.539999999999964</v>
      </c>
      <c r="AF169" s="23">
        <f t="shared" si="12"/>
        <v>0.5600183766653215</v>
      </c>
      <c r="AI169" s="25">
        <f t="shared" si="10"/>
        <v>0.2877334515969584</v>
      </c>
      <c r="AJ169" s="41">
        <f t="shared" si="11"/>
        <v>3.475438793959718</v>
      </c>
    </row>
    <row r="170" spans="1:36" x14ac:dyDescent="0.25">
      <c r="A170" s="3" t="s">
        <v>1615</v>
      </c>
      <c r="B170" s="4" t="s">
        <v>1395</v>
      </c>
      <c r="C170" s="3" t="s">
        <v>58</v>
      </c>
      <c r="D170" s="3" t="s">
        <v>779</v>
      </c>
      <c r="E170" s="3">
        <v>1825.89</v>
      </c>
      <c r="F170" s="3" t="s">
        <v>1350</v>
      </c>
      <c r="G170" s="3" t="s">
        <v>42</v>
      </c>
      <c r="H170" s="5" t="s">
        <v>46</v>
      </c>
      <c r="I170" s="3" t="s">
        <v>49</v>
      </c>
      <c r="J170" s="3" t="s">
        <v>79</v>
      </c>
      <c r="K170" s="3" t="s">
        <v>80</v>
      </c>
      <c r="L170" s="3" t="s">
        <v>80</v>
      </c>
      <c r="M170" s="3" t="s">
        <v>80</v>
      </c>
      <c r="N170" s="3" t="s">
        <v>31</v>
      </c>
      <c r="O170" s="5" t="s">
        <v>46</v>
      </c>
      <c r="P170" s="3" t="s">
        <v>47</v>
      </c>
      <c r="Q170" s="3" t="s">
        <v>47</v>
      </c>
      <c r="R170" s="3" t="s">
        <v>80</v>
      </c>
      <c r="S170" s="3" t="s">
        <v>80</v>
      </c>
      <c r="T170" s="3" t="s">
        <v>80</v>
      </c>
      <c r="U170" s="3" t="s">
        <v>31</v>
      </c>
      <c r="V170" s="5" t="s">
        <v>128</v>
      </c>
      <c r="W170" s="3" t="s">
        <v>39</v>
      </c>
      <c r="X170" s="5">
        <v>1875.26</v>
      </c>
      <c r="Y170" s="3" t="s">
        <v>1616</v>
      </c>
      <c r="AA170" s="14">
        <f t="shared" si="9"/>
        <v>49.369999999999891</v>
      </c>
      <c r="AF170" s="23">
        <f t="shared" si="12"/>
        <v>0.32266492060251994</v>
      </c>
      <c r="AI170" s="25">
        <f t="shared" si="10"/>
        <v>0.37347451077890637</v>
      </c>
      <c r="AJ170" s="41">
        <f t="shared" si="11"/>
        <v>2.6775588993059589</v>
      </c>
    </row>
    <row r="171" spans="1:36" x14ac:dyDescent="0.25">
      <c r="A171" s="3" t="s">
        <v>1615</v>
      </c>
      <c r="B171" s="4" t="s">
        <v>700</v>
      </c>
      <c r="C171" s="3" t="s">
        <v>58</v>
      </c>
      <c r="D171" s="3" t="s">
        <v>377</v>
      </c>
      <c r="E171" s="3">
        <v>1779.21</v>
      </c>
      <c r="F171" s="3" t="s">
        <v>685</v>
      </c>
      <c r="G171" s="3" t="s">
        <v>42</v>
      </c>
      <c r="H171" s="5" t="s">
        <v>46</v>
      </c>
      <c r="I171" s="3" t="s">
        <v>86</v>
      </c>
      <c r="J171" s="3" t="s">
        <v>80</v>
      </c>
      <c r="K171" s="3" t="s">
        <v>80</v>
      </c>
      <c r="L171" s="3" t="s">
        <v>80</v>
      </c>
      <c r="M171" s="3" t="s">
        <v>80</v>
      </c>
      <c r="N171" s="3" t="s">
        <v>31</v>
      </c>
      <c r="O171" s="5" t="s">
        <v>46</v>
      </c>
      <c r="P171" s="3" t="s">
        <v>48</v>
      </c>
      <c r="Q171" s="3" t="s">
        <v>40</v>
      </c>
      <c r="R171" s="3" t="s">
        <v>80</v>
      </c>
      <c r="S171" s="3" t="s">
        <v>80</v>
      </c>
      <c r="T171" s="3" t="s">
        <v>80</v>
      </c>
      <c r="U171" s="3" t="s">
        <v>31</v>
      </c>
      <c r="V171" s="5" t="s">
        <v>128</v>
      </c>
      <c r="W171" s="3" t="s">
        <v>39</v>
      </c>
      <c r="X171" s="5">
        <v>1875.26</v>
      </c>
      <c r="Y171" s="3" t="s">
        <v>1617</v>
      </c>
      <c r="AA171" s="14">
        <f t="shared" si="9"/>
        <v>96.049999999999955</v>
      </c>
      <c r="AF171" s="23">
        <f t="shared" si="12"/>
        <v>0.66707459822177917</v>
      </c>
      <c r="AI171" s="25">
        <f t="shared" si="10"/>
        <v>0.25236224234684412</v>
      </c>
      <c r="AJ171" s="41">
        <f t="shared" si="11"/>
        <v>3.9625579115976075</v>
      </c>
    </row>
    <row r="172" spans="1:36" x14ac:dyDescent="0.25">
      <c r="A172" s="3" t="s">
        <v>1069</v>
      </c>
      <c r="B172" s="4" t="s">
        <v>1618</v>
      </c>
      <c r="C172" s="3" t="s">
        <v>63</v>
      </c>
      <c r="D172" s="3" t="s">
        <v>1103</v>
      </c>
      <c r="E172" s="3" t="s">
        <v>42</v>
      </c>
      <c r="F172" s="3" t="s">
        <v>80</v>
      </c>
      <c r="G172" s="3" t="s">
        <v>42</v>
      </c>
      <c r="H172" s="5" t="s">
        <v>46</v>
      </c>
      <c r="I172" s="3" t="s">
        <v>40</v>
      </c>
      <c r="J172" s="3" t="s">
        <v>80</v>
      </c>
      <c r="K172" s="3" t="s">
        <v>47</v>
      </c>
      <c r="L172" s="3" t="s">
        <v>47</v>
      </c>
      <c r="M172" s="3" t="s">
        <v>40</v>
      </c>
      <c r="N172" s="3" t="s">
        <v>50</v>
      </c>
      <c r="O172" s="5" t="s">
        <v>46</v>
      </c>
      <c r="P172" s="3" t="s">
        <v>79</v>
      </c>
      <c r="Q172" s="3" t="s">
        <v>80</v>
      </c>
      <c r="R172" s="3" t="s">
        <v>80</v>
      </c>
      <c r="S172" s="3" t="s">
        <v>47</v>
      </c>
      <c r="T172" s="3" t="s">
        <v>80</v>
      </c>
      <c r="U172" s="3" t="s">
        <v>493</v>
      </c>
      <c r="V172" s="5" t="s">
        <v>254</v>
      </c>
      <c r="W172" s="3" t="s">
        <v>877</v>
      </c>
      <c r="X172" s="5">
        <v>1866.09</v>
      </c>
      <c r="Y172" s="3" t="s">
        <v>42</v>
      </c>
      <c r="AA172" s="14">
        <f t="shared" si="9"/>
        <v>0</v>
      </c>
      <c r="AF172" s="23">
        <f t="shared" si="12"/>
        <v>-4.1591844266005436E-2</v>
      </c>
      <c r="AI172" s="25">
        <f t="shared" si="10"/>
        <v>0.51658796252481509</v>
      </c>
      <c r="AJ172" s="41">
        <f t="shared" si="11"/>
        <v>1.9357787493005385</v>
      </c>
    </row>
    <row r="173" spans="1:36" x14ac:dyDescent="0.25">
      <c r="A173" s="3" t="s">
        <v>1619</v>
      </c>
      <c r="B173" s="4" t="s">
        <v>1290</v>
      </c>
      <c r="C173" s="3" t="s">
        <v>278</v>
      </c>
      <c r="D173" s="3" t="s">
        <v>1103</v>
      </c>
      <c r="E173" s="3">
        <v>1611.22</v>
      </c>
      <c r="F173" s="3" t="s">
        <v>1620</v>
      </c>
      <c r="G173" s="3" t="s">
        <v>42</v>
      </c>
      <c r="H173" s="5" t="s">
        <v>46</v>
      </c>
      <c r="I173" s="3" t="s">
        <v>47</v>
      </c>
      <c r="J173" s="3" t="s">
        <v>47</v>
      </c>
      <c r="K173" s="3" t="s">
        <v>80</v>
      </c>
      <c r="L173" s="3" t="s">
        <v>47</v>
      </c>
      <c r="M173" s="3" t="s">
        <v>80</v>
      </c>
      <c r="N173" s="3" t="s">
        <v>31</v>
      </c>
      <c r="O173" s="5" t="s">
        <v>46</v>
      </c>
      <c r="P173" s="3" t="s">
        <v>48</v>
      </c>
      <c r="Q173" s="3" t="s">
        <v>47</v>
      </c>
      <c r="R173" s="3" t="s">
        <v>80</v>
      </c>
      <c r="S173" s="3" t="s">
        <v>79</v>
      </c>
      <c r="T173" s="3" t="s">
        <v>80</v>
      </c>
      <c r="U173" s="3" t="s">
        <v>121</v>
      </c>
      <c r="V173" s="5" t="s">
        <v>254</v>
      </c>
      <c r="W173" s="3" t="s">
        <v>429</v>
      </c>
      <c r="X173" s="5">
        <v>1866.09</v>
      </c>
      <c r="Y173" s="3" t="s">
        <v>1621</v>
      </c>
      <c r="AA173" s="14">
        <f t="shared" si="9"/>
        <v>254.86999999999989</v>
      </c>
      <c r="AF173" s="23">
        <f t="shared" si="12"/>
        <v>1.8388643368569686</v>
      </c>
      <c r="AI173" s="25">
        <f t="shared" si="10"/>
        <v>3.2967571214436608E-2</v>
      </c>
      <c r="AJ173" s="41">
        <f t="shared" si="11"/>
        <v>30.332838094002408</v>
      </c>
    </row>
    <row r="174" spans="1:36" x14ac:dyDescent="0.25">
      <c r="A174" s="3" t="s">
        <v>610</v>
      </c>
      <c r="B174" s="4" t="s">
        <v>1622</v>
      </c>
      <c r="C174" s="3" t="s">
        <v>63</v>
      </c>
      <c r="D174" s="3" t="s">
        <v>193</v>
      </c>
      <c r="E174" s="3">
        <v>1650.22</v>
      </c>
      <c r="F174" s="3" t="s">
        <v>1440</v>
      </c>
      <c r="G174" s="3" t="s">
        <v>42</v>
      </c>
      <c r="H174" s="5" t="s">
        <v>46</v>
      </c>
      <c r="I174" s="3" t="s">
        <v>47</v>
      </c>
      <c r="J174" s="3" t="s">
        <v>47</v>
      </c>
      <c r="K174" s="3" t="s">
        <v>49</v>
      </c>
      <c r="L174" s="3" t="s">
        <v>47</v>
      </c>
      <c r="M174" s="3" t="s">
        <v>47</v>
      </c>
      <c r="N174" s="3" t="s">
        <v>500</v>
      </c>
      <c r="O174" s="5" t="s">
        <v>46</v>
      </c>
      <c r="P174" s="3" t="s">
        <v>47</v>
      </c>
      <c r="Q174" s="3" t="s">
        <v>40</v>
      </c>
      <c r="R174" s="3" t="s">
        <v>48</v>
      </c>
      <c r="S174" s="3" t="s">
        <v>47</v>
      </c>
      <c r="T174" s="3" t="s">
        <v>47</v>
      </c>
      <c r="U174" s="3" t="s">
        <v>368</v>
      </c>
      <c r="V174" s="5" t="s">
        <v>254</v>
      </c>
      <c r="W174" s="3" t="s">
        <v>244</v>
      </c>
      <c r="X174" s="5">
        <v>1866.09</v>
      </c>
      <c r="Y174" s="3" t="s">
        <v>1623</v>
      </c>
      <c r="AA174" s="14">
        <f t="shared" si="9"/>
        <v>215.86999999999989</v>
      </c>
      <c r="AF174" s="23">
        <f t="shared" si="12"/>
        <v>1.5511184622393359</v>
      </c>
      <c r="AI174" s="25">
        <f t="shared" si="10"/>
        <v>6.043664877494237E-2</v>
      </c>
      <c r="AJ174" s="41">
        <f t="shared" si="11"/>
        <v>16.546251658060331</v>
      </c>
    </row>
    <row r="175" spans="1:36" x14ac:dyDescent="0.25">
      <c r="A175" s="3" t="s">
        <v>925</v>
      </c>
      <c r="B175" s="4" t="s">
        <v>680</v>
      </c>
      <c r="C175" s="3" t="s">
        <v>42</v>
      </c>
      <c r="D175" s="3" t="s">
        <v>515</v>
      </c>
      <c r="E175" s="3">
        <v>1741.03</v>
      </c>
      <c r="F175" s="3" t="s">
        <v>1624</v>
      </c>
      <c r="G175" s="3" t="s">
        <v>42</v>
      </c>
      <c r="H175" s="5" t="s">
        <v>46</v>
      </c>
      <c r="I175" s="3" t="s">
        <v>80</v>
      </c>
      <c r="J175" s="3" t="s">
        <v>40</v>
      </c>
      <c r="K175" s="3" t="s">
        <v>80</v>
      </c>
      <c r="L175" s="3" t="s">
        <v>80</v>
      </c>
      <c r="M175" s="3" t="s">
        <v>47</v>
      </c>
      <c r="N175" s="3" t="s">
        <v>31</v>
      </c>
      <c r="O175" s="5" t="s">
        <v>46</v>
      </c>
      <c r="P175" s="3" t="s">
        <v>79</v>
      </c>
      <c r="Q175" s="3" t="s">
        <v>40</v>
      </c>
      <c r="R175" s="3" t="s">
        <v>80</v>
      </c>
      <c r="S175" s="3" t="s">
        <v>47</v>
      </c>
      <c r="T175" s="3" t="s">
        <v>80</v>
      </c>
      <c r="U175" s="3" t="s">
        <v>500</v>
      </c>
      <c r="V175" s="5" t="s">
        <v>254</v>
      </c>
      <c r="W175" s="3" t="s">
        <v>295</v>
      </c>
      <c r="X175" s="5">
        <v>1866.09</v>
      </c>
      <c r="Y175" s="3" t="s">
        <v>1625</v>
      </c>
      <c r="AA175" s="14">
        <f t="shared" si="9"/>
        <v>125.05999999999995</v>
      </c>
      <c r="AF175" s="23">
        <f t="shared" si="12"/>
        <v>0.88111326034120263</v>
      </c>
      <c r="AI175" s="25">
        <f t="shared" si="10"/>
        <v>0.1891282603788137</v>
      </c>
      <c r="AJ175" s="41">
        <f t="shared" si="11"/>
        <v>5.2874171104680707</v>
      </c>
    </row>
    <row r="176" spans="1:36" x14ac:dyDescent="0.25">
      <c r="A176" s="3" t="s">
        <v>585</v>
      </c>
      <c r="B176" s="4" t="s">
        <v>968</v>
      </c>
      <c r="C176" s="3" t="s">
        <v>42</v>
      </c>
      <c r="D176" s="3" t="s">
        <v>377</v>
      </c>
      <c r="E176" s="3">
        <v>1791.46</v>
      </c>
      <c r="F176" s="3" t="s">
        <v>574</v>
      </c>
      <c r="G176" s="3" t="s">
        <v>42</v>
      </c>
      <c r="H176" s="5" t="s">
        <v>46</v>
      </c>
      <c r="I176" s="3" t="s">
        <v>47</v>
      </c>
      <c r="J176" s="3" t="s">
        <v>40</v>
      </c>
      <c r="K176" s="3" t="s">
        <v>80</v>
      </c>
      <c r="L176" s="3" t="s">
        <v>80</v>
      </c>
      <c r="M176" s="3" t="s">
        <v>80</v>
      </c>
      <c r="N176" s="3" t="s">
        <v>125</v>
      </c>
      <c r="O176" s="5" t="s">
        <v>46</v>
      </c>
      <c r="P176" s="3" t="s">
        <v>80</v>
      </c>
      <c r="Q176" s="3" t="s">
        <v>40</v>
      </c>
      <c r="R176" s="3" t="s">
        <v>79</v>
      </c>
      <c r="S176" s="3" t="s">
        <v>80</v>
      </c>
      <c r="T176" s="3" t="s">
        <v>80</v>
      </c>
      <c r="U176" s="3" t="s">
        <v>31</v>
      </c>
      <c r="V176" s="5" t="s">
        <v>254</v>
      </c>
      <c r="W176" s="3" t="s">
        <v>127</v>
      </c>
      <c r="X176" s="5">
        <v>1866.09</v>
      </c>
      <c r="Y176" s="3" t="s">
        <v>1626</v>
      </c>
      <c r="AA176" s="14">
        <f t="shared" si="9"/>
        <v>74.629999999999882</v>
      </c>
      <c r="AF176" s="23">
        <f t="shared" si="12"/>
        <v>0.50903571016255578</v>
      </c>
      <c r="AI176" s="25">
        <f t="shared" si="10"/>
        <v>0.30536359681618985</v>
      </c>
      <c r="AJ176" s="41">
        <f t="shared" si="11"/>
        <v>3.2747845860681903</v>
      </c>
    </row>
    <row r="177" spans="1:36" x14ac:dyDescent="0.25">
      <c r="A177" s="3" t="s">
        <v>1627</v>
      </c>
      <c r="B177" s="4" t="s">
        <v>1628</v>
      </c>
      <c r="C177" s="3" t="s">
        <v>42</v>
      </c>
      <c r="D177" s="3" t="s">
        <v>1629</v>
      </c>
      <c r="E177" s="3" t="s">
        <v>42</v>
      </c>
      <c r="F177" s="3" t="s">
        <v>80</v>
      </c>
      <c r="G177" s="3" t="s">
        <v>42</v>
      </c>
      <c r="H177" s="5" t="s">
        <v>46</v>
      </c>
      <c r="I177" s="3" t="s">
        <v>48</v>
      </c>
      <c r="J177" s="3" t="s">
        <v>49</v>
      </c>
      <c r="K177" s="3" t="s">
        <v>80</v>
      </c>
      <c r="L177" s="3" t="s">
        <v>47</v>
      </c>
      <c r="M177" s="3" t="s">
        <v>47</v>
      </c>
      <c r="N177" s="3" t="s">
        <v>31</v>
      </c>
      <c r="O177" s="5" t="s">
        <v>46</v>
      </c>
      <c r="P177" s="3" t="s">
        <v>47</v>
      </c>
      <c r="Q177" s="3" t="s">
        <v>40</v>
      </c>
      <c r="R177" s="3" t="s">
        <v>80</v>
      </c>
      <c r="S177" s="3" t="s">
        <v>47</v>
      </c>
      <c r="T177" s="3" t="s">
        <v>80</v>
      </c>
      <c r="U177" s="3" t="s">
        <v>31</v>
      </c>
      <c r="V177" s="5" t="s">
        <v>254</v>
      </c>
      <c r="W177" s="3" t="s">
        <v>39</v>
      </c>
      <c r="X177" s="5">
        <v>1866.09</v>
      </c>
      <c r="Y177" s="3" t="s">
        <v>42</v>
      </c>
      <c r="AA177" s="14">
        <f t="shared" si="9"/>
        <v>0</v>
      </c>
      <c r="AF177" s="23">
        <f t="shared" si="12"/>
        <v>-4.1591844266005436E-2</v>
      </c>
      <c r="AI177" s="25">
        <f t="shared" si="10"/>
        <v>0.51658796252481509</v>
      </c>
      <c r="AJ177" s="41">
        <f t="shared" si="11"/>
        <v>1.9357787493005385</v>
      </c>
    </row>
    <row r="178" spans="1:36" x14ac:dyDescent="0.25">
      <c r="A178" s="3" t="s">
        <v>1627</v>
      </c>
      <c r="B178" s="4" t="s">
        <v>1630</v>
      </c>
      <c r="C178" s="3" t="s">
        <v>58</v>
      </c>
      <c r="D178" s="3" t="s">
        <v>515</v>
      </c>
      <c r="E178" s="3">
        <v>1815.28</v>
      </c>
      <c r="F178" s="3" t="s">
        <v>1186</v>
      </c>
      <c r="G178" s="3" t="s">
        <v>42</v>
      </c>
      <c r="H178" s="5" t="s">
        <v>46</v>
      </c>
      <c r="I178" s="3" t="s">
        <v>80</v>
      </c>
      <c r="J178" s="3" t="s">
        <v>40</v>
      </c>
      <c r="K178" s="3" t="s">
        <v>80</v>
      </c>
      <c r="L178" s="3" t="s">
        <v>47</v>
      </c>
      <c r="M178" s="3" t="s">
        <v>80</v>
      </c>
      <c r="N178" s="3" t="s">
        <v>31</v>
      </c>
      <c r="O178" s="5" t="s">
        <v>46</v>
      </c>
      <c r="P178" s="3" t="s">
        <v>47</v>
      </c>
      <c r="Q178" s="3" t="s">
        <v>40</v>
      </c>
      <c r="R178" s="3" t="s">
        <v>80</v>
      </c>
      <c r="S178" s="3" t="s">
        <v>79</v>
      </c>
      <c r="T178" s="3" t="s">
        <v>80</v>
      </c>
      <c r="U178" s="3" t="s">
        <v>31</v>
      </c>
      <c r="V178" s="5" t="s">
        <v>254</v>
      </c>
      <c r="W178" s="3" t="s">
        <v>39</v>
      </c>
      <c r="X178" s="5">
        <v>1866.09</v>
      </c>
      <c r="Y178" s="3" t="s">
        <v>1631</v>
      </c>
      <c r="AA178" s="14">
        <f t="shared" si="9"/>
        <v>50.809999999999945</v>
      </c>
      <c r="AF178" s="23">
        <f t="shared" si="12"/>
        <v>0.33328938366532523</v>
      </c>
      <c r="AI178" s="25">
        <f t="shared" si="10"/>
        <v>0.36945792617081841</v>
      </c>
      <c r="AJ178" s="41">
        <f t="shared" si="11"/>
        <v>2.7066681458544517</v>
      </c>
    </row>
    <row r="179" spans="1:36" x14ac:dyDescent="0.25">
      <c r="A179" s="3" t="s">
        <v>1632</v>
      </c>
      <c r="B179" s="4" t="s">
        <v>591</v>
      </c>
      <c r="C179" s="3" t="s">
        <v>42</v>
      </c>
      <c r="D179" s="3" t="s">
        <v>395</v>
      </c>
      <c r="E179" s="3">
        <v>1917.07</v>
      </c>
      <c r="F179" s="3" t="s">
        <v>1633</v>
      </c>
      <c r="G179" s="3" t="s">
        <v>42</v>
      </c>
      <c r="H179" s="5" t="s">
        <v>46</v>
      </c>
      <c r="I179" s="3" t="s">
        <v>80</v>
      </c>
      <c r="J179" s="3" t="s">
        <v>47</v>
      </c>
      <c r="K179" s="3" t="s">
        <v>46</v>
      </c>
      <c r="L179" s="3" t="s">
        <v>47</v>
      </c>
      <c r="M179" s="3" t="s">
        <v>80</v>
      </c>
      <c r="N179" s="3" t="s">
        <v>31</v>
      </c>
      <c r="O179" s="5" t="s">
        <v>46</v>
      </c>
      <c r="P179" s="3" t="s">
        <v>80</v>
      </c>
      <c r="Q179" s="3" t="s">
        <v>47</v>
      </c>
      <c r="R179" s="3" t="s">
        <v>80</v>
      </c>
      <c r="S179" s="3" t="s">
        <v>47</v>
      </c>
      <c r="T179" s="3" t="s">
        <v>80</v>
      </c>
      <c r="U179" s="3" t="s">
        <v>310</v>
      </c>
      <c r="V179" s="5" t="s">
        <v>56</v>
      </c>
      <c r="W179" s="3" t="s">
        <v>322</v>
      </c>
      <c r="X179" s="5">
        <v>1856.92</v>
      </c>
      <c r="Y179" s="3" t="s">
        <v>1634</v>
      </c>
      <c r="AA179" s="14">
        <f t="shared" si="9"/>
        <v>-60.149999999999864</v>
      </c>
      <c r="AF179" s="23">
        <f t="shared" si="12"/>
        <v>-0.48538452011858391</v>
      </c>
      <c r="AI179" s="25">
        <f t="shared" si="10"/>
        <v>0.68629819451969754</v>
      </c>
      <c r="AJ179" s="41">
        <f t="shared" si="11"/>
        <v>1.4570925699430772</v>
      </c>
    </row>
    <row r="180" spans="1:36" x14ac:dyDescent="0.25">
      <c r="A180" s="3" t="s">
        <v>863</v>
      </c>
      <c r="B180" s="4" t="s">
        <v>2498</v>
      </c>
      <c r="C180" s="3" t="s">
        <v>42</v>
      </c>
      <c r="D180" s="3" t="s">
        <v>193</v>
      </c>
      <c r="E180" s="3">
        <v>1974.49</v>
      </c>
      <c r="F180" s="3" t="s">
        <v>644</v>
      </c>
      <c r="G180" s="3" t="s">
        <v>42</v>
      </c>
      <c r="H180" s="5" t="s">
        <v>46</v>
      </c>
      <c r="I180" s="3" t="s">
        <v>80</v>
      </c>
      <c r="J180" s="3" t="s">
        <v>80</v>
      </c>
      <c r="K180" s="3" t="s">
        <v>46</v>
      </c>
      <c r="L180" s="3" t="s">
        <v>80</v>
      </c>
      <c r="M180" s="3" t="s">
        <v>80</v>
      </c>
      <c r="N180" s="3" t="s">
        <v>374</v>
      </c>
      <c r="O180" s="5" t="s">
        <v>46</v>
      </c>
      <c r="P180" s="3" t="s">
        <v>80</v>
      </c>
      <c r="Q180" s="3" t="s">
        <v>80</v>
      </c>
      <c r="R180" s="3" t="s">
        <v>80</v>
      </c>
      <c r="S180" s="3" t="s">
        <v>80</v>
      </c>
      <c r="T180" s="3" t="s">
        <v>80</v>
      </c>
      <c r="U180" s="3" t="s">
        <v>374</v>
      </c>
      <c r="V180" s="5" t="s">
        <v>56</v>
      </c>
      <c r="W180" s="3" t="s">
        <v>633</v>
      </c>
      <c r="X180" s="5">
        <v>1856.92</v>
      </c>
      <c r="Y180" s="3" t="s">
        <v>1497</v>
      </c>
      <c r="AA180" s="14">
        <f t="shared" si="9"/>
        <v>-117.56999999999994</v>
      </c>
      <c r="AF180" s="23">
        <f t="shared" si="12"/>
        <v>-0.90903498474792965</v>
      </c>
      <c r="AI180" s="25">
        <f t="shared" si="10"/>
        <v>0.81833417040248246</v>
      </c>
      <c r="AJ180" s="41">
        <f t="shared" si="11"/>
        <v>1.2219946767078889</v>
      </c>
    </row>
    <row r="181" spans="1:36" x14ac:dyDescent="0.25">
      <c r="A181" s="3" t="s">
        <v>1434</v>
      </c>
      <c r="B181" s="4" t="s">
        <v>1381</v>
      </c>
      <c r="C181" s="3" t="s">
        <v>58</v>
      </c>
      <c r="D181" s="3" t="s">
        <v>380</v>
      </c>
      <c r="E181" s="3">
        <v>1989.78</v>
      </c>
      <c r="F181" s="3" t="s">
        <v>1636</v>
      </c>
      <c r="G181" s="3" t="s">
        <v>42</v>
      </c>
      <c r="H181" s="5" t="s">
        <v>46</v>
      </c>
      <c r="I181" s="3" t="s">
        <v>80</v>
      </c>
      <c r="J181" s="3" t="s">
        <v>80</v>
      </c>
      <c r="K181" s="3" t="s">
        <v>80</v>
      </c>
      <c r="L181" s="3" t="s">
        <v>80</v>
      </c>
      <c r="M181" s="3" t="s">
        <v>47</v>
      </c>
      <c r="N181" s="3" t="s">
        <v>31</v>
      </c>
      <c r="O181" s="5" t="s">
        <v>46</v>
      </c>
      <c r="P181" s="3" t="s">
        <v>80</v>
      </c>
      <c r="Q181" s="3" t="s">
        <v>80</v>
      </c>
      <c r="R181" s="3" t="s">
        <v>46</v>
      </c>
      <c r="S181" s="3" t="s">
        <v>47</v>
      </c>
      <c r="T181" s="3" t="s">
        <v>80</v>
      </c>
      <c r="U181" s="3" t="s">
        <v>31</v>
      </c>
      <c r="V181" s="5" t="s">
        <v>56</v>
      </c>
      <c r="W181" s="3" t="s">
        <v>39</v>
      </c>
      <c r="X181" s="5">
        <v>1856.92</v>
      </c>
      <c r="Y181" s="3" t="s">
        <v>1637</v>
      </c>
      <c r="AA181" s="14">
        <f t="shared" si="9"/>
        <v>-132.8599999999999</v>
      </c>
      <c r="AF181" s="23">
        <f t="shared" si="12"/>
        <v>-1.0218461237967398</v>
      </c>
      <c r="AI181" s="25">
        <f t="shared" si="10"/>
        <v>0.84657313240189691</v>
      </c>
      <c r="AJ181" s="41">
        <f t="shared" si="11"/>
        <v>1.1812328571812816</v>
      </c>
    </row>
    <row r="182" spans="1:36" x14ac:dyDescent="0.25">
      <c r="A182" s="3" t="s">
        <v>1434</v>
      </c>
      <c r="B182" s="4" t="s">
        <v>1638</v>
      </c>
      <c r="C182" s="3" t="s">
        <v>42</v>
      </c>
      <c r="D182" s="3" t="s">
        <v>422</v>
      </c>
      <c r="E182" s="3">
        <v>1644.8</v>
      </c>
      <c r="F182" s="3" t="s">
        <v>1639</v>
      </c>
      <c r="G182" s="3" t="s">
        <v>42</v>
      </c>
      <c r="H182" s="5" t="s">
        <v>46</v>
      </c>
      <c r="I182" s="3" t="s">
        <v>80</v>
      </c>
      <c r="J182" s="3" t="s">
        <v>80</v>
      </c>
      <c r="K182" s="3" t="s">
        <v>47</v>
      </c>
      <c r="L182" s="3" t="s">
        <v>80</v>
      </c>
      <c r="M182" s="3" t="s">
        <v>46</v>
      </c>
      <c r="N182" s="3" t="s">
        <v>31</v>
      </c>
      <c r="O182" s="5" t="s">
        <v>46</v>
      </c>
      <c r="P182" s="3" t="s">
        <v>80</v>
      </c>
      <c r="Q182" s="3" t="s">
        <v>80</v>
      </c>
      <c r="R182" s="3" t="s">
        <v>80</v>
      </c>
      <c r="S182" s="3" t="s">
        <v>80</v>
      </c>
      <c r="T182" s="3" t="s">
        <v>80</v>
      </c>
      <c r="U182" s="3" t="s">
        <v>31</v>
      </c>
      <c r="V182" s="5" t="s">
        <v>56</v>
      </c>
      <c r="W182" s="3" t="s">
        <v>39</v>
      </c>
      <c r="X182" s="5">
        <v>1856.92</v>
      </c>
      <c r="Y182" s="3" t="s">
        <v>1640</v>
      </c>
      <c r="AA182" s="14">
        <f t="shared" si="9"/>
        <v>212.12000000000012</v>
      </c>
      <c r="AF182" s="23">
        <f t="shared" si="12"/>
        <v>1.5234505896799497</v>
      </c>
      <c r="AI182" s="25">
        <f t="shared" si="10"/>
        <v>6.3823006730107545E-2</v>
      </c>
      <c r="AJ182" s="41">
        <f t="shared" si="11"/>
        <v>15.668331080495225</v>
      </c>
    </row>
    <row r="183" spans="1:36" x14ac:dyDescent="0.25">
      <c r="A183" s="3" t="s">
        <v>1434</v>
      </c>
      <c r="B183" s="4" t="s">
        <v>1296</v>
      </c>
      <c r="C183" s="3" t="s">
        <v>42</v>
      </c>
      <c r="D183" s="3" t="s">
        <v>307</v>
      </c>
      <c r="E183" s="3">
        <v>1886.77</v>
      </c>
      <c r="F183" s="3" t="s">
        <v>80</v>
      </c>
      <c r="G183" s="3" t="s">
        <v>42</v>
      </c>
      <c r="H183" s="5" t="s">
        <v>46</v>
      </c>
      <c r="I183" s="3" t="s">
        <v>47</v>
      </c>
      <c r="J183" s="3" t="s">
        <v>47</v>
      </c>
      <c r="K183" s="3" t="s">
        <v>46</v>
      </c>
      <c r="L183" s="3" t="s">
        <v>80</v>
      </c>
      <c r="M183" s="3" t="s">
        <v>80</v>
      </c>
      <c r="N183" s="3" t="s">
        <v>31</v>
      </c>
      <c r="O183" s="5" t="s">
        <v>46</v>
      </c>
      <c r="P183" s="3" t="s">
        <v>80</v>
      </c>
      <c r="Q183" s="3" t="s">
        <v>47</v>
      </c>
      <c r="R183" s="3" t="s">
        <v>80</v>
      </c>
      <c r="S183" s="3" t="s">
        <v>80</v>
      </c>
      <c r="T183" s="3" t="s">
        <v>80</v>
      </c>
      <c r="U183" s="3" t="s">
        <v>31</v>
      </c>
      <c r="V183" s="5" t="s">
        <v>56</v>
      </c>
      <c r="W183" s="3" t="s">
        <v>39</v>
      </c>
      <c r="X183" s="5">
        <v>1856.92</v>
      </c>
      <c r="Y183" s="3" t="s">
        <v>42</v>
      </c>
      <c r="AA183" s="14">
        <f t="shared" si="9"/>
        <v>-29.849999999999909</v>
      </c>
      <c r="AF183" s="23">
        <f t="shared" si="12"/>
        <v>-0.26182810983873123</v>
      </c>
      <c r="AI183" s="25">
        <f t="shared" si="10"/>
        <v>0.60327301683430334</v>
      </c>
      <c r="AJ183" s="41">
        <f t="shared" si="11"/>
        <v>1.6576242797125846</v>
      </c>
    </row>
    <row r="184" spans="1:36" x14ac:dyDescent="0.25">
      <c r="A184" s="3" t="s">
        <v>1434</v>
      </c>
      <c r="B184" s="4" t="s">
        <v>1472</v>
      </c>
      <c r="C184" s="3" t="s">
        <v>42</v>
      </c>
      <c r="D184" s="3" t="s">
        <v>90</v>
      </c>
      <c r="E184" s="3">
        <v>1668.07</v>
      </c>
      <c r="F184" s="3" t="s">
        <v>1641</v>
      </c>
      <c r="G184" s="3" t="s">
        <v>42</v>
      </c>
      <c r="H184" s="5" t="s">
        <v>46</v>
      </c>
      <c r="I184" s="3" t="s">
        <v>48</v>
      </c>
      <c r="J184" s="3" t="s">
        <v>80</v>
      </c>
      <c r="K184" s="3" t="s">
        <v>80</v>
      </c>
      <c r="L184" s="3" t="s">
        <v>80</v>
      </c>
      <c r="M184" s="3" t="s">
        <v>80</v>
      </c>
      <c r="N184" s="3" t="s">
        <v>31</v>
      </c>
      <c r="O184" s="5" t="s">
        <v>46</v>
      </c>
      <c r="P184" s="3" t="s">
        <v>48</v>
      </c>
      <c r="Q184" s="3" t="s">
        <v>40</v>
      </c>
      <c r="R184" s="3" t="s">
        <v>80</v>
      </c>
      <c r="S184" s="3" t="s">
        <v>47</v>
      </c>
      <c r="T184" s="3" t="s">
        <v>80</v>
      </c>
      <c r="U184" s="3" t="s">
        <v>31</v>
      </c>
      <c r="V184" s="5" t="s">
        <v>56</v>
      </c>
      <c r="W184" s="3" t="s">
        <v>39</v>
      </c>
      <c r="X184" s="5">
        <v>1856.92</v>
      </c>
      <c r="Y184" s="3" t="s">
        <v>1642</v>
      </c>
      <c r="AA184" s="14">
        <f t="shared" si="9"/>
        <v>188.85000000000014</v>
      </c>
      <c r="AF184" s="23">
        <f t="shared" si="12"/>
        <v>1.3517622178247626</v>
      </c>
      <c r="AI184" s="25">
        <f t="shared" si="10"/>
        <v>8.8225697146719462E-2</v>
      </c>
      <c r="AJ184" s="41">
        <f t="shared" si="11"/>
        <v>11.334566145020068</v>
      </c>
    </row>
    <row r="185" spans="1:36" x14ac:dyDescent="0.25">
      <c r="A185" s="3" t="s">
        <v>1434</v>
      </c>
      <c r="B185" s="4" t="s">
        <v>1643</v>
      </c>
      <c r="C185" s="3" t="s">
        <v>42</v>
      </c>
      <c r="D185" s="3" t="s">
        <v>365</v>
      </c>
      <c r="E185" s="3">
        <v>1675.96</v>
      </c>
      <c r="F185" s="3" t="s">
        <v>623</v>
      </c>
      <c r="G185" s="3" t="s">
        <v>42</v>
      </c>
      <c r="H185" s="5" t="s">
        <v>46</v>
      </c>
      <c r="I185" s="3" t="s">
        <v>80</v>
      </c>
      <c r="J185" s="3" t="s">
        <v>47</v>
      </c>
      <c r="K185" s="3" t="s">
        <v>80</v>
      </c>
      <c r="L185" s="3" t="s">
        <v>46</v>
      </c>
      <c r="M185" s="3" t="s">
        <v>47</v>
      </c>
      <c r="N185" s="3" t="s">
        <v>31</v>
      </c>
      <c r="O185" s="5" t="s">
        <v>46</v>
      </c>
      <c r="P185" s="3" t="s">
        <v>80</v>
      </c>
      <c r="Q185" s="3" t="s">
        <v>80</v>
      </c>
      <c r="R185" s="3" t="s">
        <v>80</v>
      </c>
      <c r="S185" s="3" t="s">
        <v>80</v>
      </c>
      <c r="T185" s="3" t="s">
        <v>47</v>
      </c>
      <c r="U185" s="3" t="s">
        <v>31</v>
      </c>
      <c r="V185" s="5" t="s">
        <v>56</v>
      </c>
      <c r="W185" s="3" t="s">
        <v>39</v>
      </c>
      <c r="X185" s="5">
        <v>1856.92</v>
      </c>
      <c r="Y185" s="3" t="s">
        <v>1644</v>
      </c>
      <c r="AA185" s="14">
        <f t="shared" si="9"/>
        <v>180.96000000000004</v>
      </c>
      <c r="AF185" s="23">
        <f t="shared" si="12"/>
        <v>1.29354901395981</v>
      </c>
      <c r="AI185" s="25">
        <f t="shared" si="10"/>
        <v>9.7910621752317795E-2</v>
      </c>
      <c r="AJ185" s="41">
        <f t="shared" si="11"/>
        <v>10.213396484496611</v>
      </c>
    </row>
    <row r="186" spans="1:36" x14ac:dyDescent="0.25">
      <c r="A186" s="3" t="s">
        <v>1263</v>
      </c>
      <c r="B186" s="4" t="s">
        <v>1645</v>
      </c>
      <c r="C186" s="3" t="s">
        <v>42</v>
      </c>
      <c r="D186" s="3" t="s">
        <v>744</v>
      </c>
      <c r="E186" s="3" t="s">
        <v>42</v>
      </c>
      <c r="F186" s="3" t="s">
        <v>80</v>
      </c>
      <c r="G186" s="3" t="s">
        <v>42</v>
      </c>
      <c r="H186" s="5" t="s">
        <v>46</v>
      </c>
      <c r="I186" s="3" t="s">
        <v>80</v>
      </c>
      <c r="J186" s="3" t="s">
        <v>47</v>
      </c>
      <c r="K186" s="3" t="s">
        <v>80</v>
      </c>
      <c r="L186" s="3" t="s">
        <v>80</v>
      </c>
      <c r="M186" s="3" t="s">
        <v>47</v>
      </c>
      <c r="N186" s="3" t="s">
        <v>31</v>
      </c>
      <c r="O186" s="5" t="s">
        <v>46</v>
      </c>
      <c r="P186" s="3" t="s">
        <v>47</v>
      </c>
      <c r="Q186" s="3" t="s">
        <v>40</v>
      </c>
      <c r="R186" s="3" t="s">
        <v>48</v>
      </c>
      <c r="S186" s="3" t="s">
        <v>203</v>
      </c>
      <c r="T186" s="3" t="s">
        <v>47</v>
      </c>
      <c r="U186" s="3" t="s">
        <v>374</v>
      </c>
      <c r="V186" s="5" t="s">
        <v>627</v>
      </c>
      <c r="W186" s="3" t="s">
        <v>375</v>
      </c>
      <c r="X186" s="5">
        <v>1847.75</v>
      </c>
      <c r="Y186" s="3" t="s">
        <v>42</v>
      </c>
      <c r="AA186" s="14">
        <f t="shared" si="9"/>
        <v>0</v>
      </c>
      <c r="AF186" s="23">
        <f t="shared" si="12"/>
        <v>-4.1591844266005436E-2</v>
      </c>
      <c r="AI186" s="25">
        <f t="shared" si="10"/>
        <v>0.51658796252481509</v>
      </c>
      <c r="AJ186" s="41">
        <f t="shared" si="11"/>
        <v>1.9357787493005385</v>
      </c>
    </row>
    <row r="187" spans="1:36" x14ac:dyDescent="0.25">
      <c r="A187" s="3" t="s">
        <v>1444</v>
      </c>
      <c r="B187" s="4" t="s">
        <v>552</v>
      </c>
      <c r="C187" s="3" t="s">
        <v>42</v>
      </c>
      <c r="D187" s="3" t="s">
        <v>377</v>
      </c>
      <c r="E187" s="3">
        <v>1916.25</v>
      </c>
      <c r="F187" s="3" t="s">
        <v>523</v>
      </c>
      <c r="G187" s="3" t="s">
        <v>42</v>
      </c>
      <c r="H187" s="5" t="s">
        <v>46</v>
      </c>
      <c r="I187" s="3" t="s">
        <v>47</v>
      </c>
      <c r="J187" s="3" t="s">
        <v>49</v>
      </c>
      <c r="K187" s="3" t="s">
        <v>80</v>
      </c>
      <c r="L187" s="3" t="s">
        <v>47</v>
      </c>
      <c r="M187" s="3" t="s">
        <v>80</v>
      </c>
      <c r="N187" s="3" t="s">
        <v>92</v>
      </c>
      <c r="O187" s="5" t="s">
        <v>46</v>
      </c>
      <c r="P187" s="3" t="s">
        <v>80</v>
      </c>
      <c r="Q187" s="3" t="s">
        <v>47</v>
      </c>
      <c r="R187" s="3" t="s">
        <v>48</v>
      </c>
      <c r="S187" s="3" t="s">
        <v>80</v>
      </c>
      <c r="T187" s="3" t="s">
        <v>80</v>
      </c>
      <c r="U187" s="3" t="s">
        <v>31</v>
      </c>
      <c r="V187" s="5" t="s">
        <v>627</v>
      </c>
      <c r="W187" s="3" t="s">
        <v>94</v>
      </c>
      <c r="X187" s="5">
        <v>1847.75</v>
      </c>
      <c r="Y187" s="3" t="s">
        <v>1646</v>
      </c>
      <c r="AA187" s="14">
        <f t="shared" si="9"/>
        <v>-68.5</v>
      </c>
      <c r="AF187" s="23">
        <f t="shared" si="12"/>
        <v>-0.54699164968415492</v>
      </c>
      <c r="AI187" s="25">
        <f t="shared" si="10"/>
        <v>0.70780776552654801</v>
      </c>
      <c r="AJ187" s="41">
        <f t="shared" si="11"/>
        <v>1.4128129821464817</v>
      </c>
    </row>
    <row r="188" spans="1:36" x14ac:dyDescent="0.25">
      <c r="A188" s="3" t="s">
        <v>1647</v>
      </c>
      <c r="B188" s="4" t="s">
        <v>1648</v>
      </c>
      <c r="C188" s="3" t="s">
        <v>58</v>
      </c>
      <c r="D188" s="3" t="s">
        <v>90</v>
      </c>
      <c r="E188" s="3">
        <v>1781.73</v>
      </c>
      <c r="F188" s="3" t="s">
        <v>1649</v>
      </c>
      <c r="G188" s="3" t="s">
        <v>42</v>
      </c>
      <c r="H188" s="5" t="s">
        <v>46</v>
      </c>
      <c r="I188" s="3" t="s">
        <v>80</v>
      </c>
      <c r="J188" s="3" t="s">
        <v>80</v>
      </c>
      <c r="K188" s="3" t="s">
        <v>49</v>
      </c>
      <c r="L188" s="3" t="s">
        <v>47</v>
      </c>
      <c r="M188" s="3" t="s">
        <v>47</v>
      </c>
      <c r="N188" s="3" t="s">
        <v>31</v>
      </c>
      <c r="O188" s="5" t="s">
        <v>46</v>
      </c>
      <c r="P188" s="3" t="s">
        <v>80</v>
      </c>
      <c r="Q188" s="3" t="s">
        <v>80</v>
      </c>
      <c r="R188" s="3" t="s">
        <v>48</v>
      </c>
      <c r="S188" s="3" t="s">
        <v>80</v>
      </c>
      <c r="T188" s="3" t="s">
        <v>80</v>
      </c>
      <c r="U188" s="3" t="s">
        <v>31</v>
      </c>
      <c r="V188" s="5" t="s">
        <v>627</v>
      </c>
      <c r="W188" s="3" t="s">
        <v>39</v>
      </c>
      <c r="X188" s="5">
        <v>1847.75</v>
      </c>
      <c r="Y188" s="3" t="s">
        <v>1650</v>
      </c>
      <c r="AA188" s="14">
        <f t="shared" si="9"/>
        <v>66.019999999999982</v>
      </c>
      <c r="AF188" s="23">
        <f t="shared" si="12"/>
        <v>0.44551027476620225</v>
      </c>
      <c r="AI188" s="25">
        <f t="shared" si="10"/>
        <v>0.3279755181024715</v>
      </c>
      <c r="AJ188" s="41">
        <f t="shared" si="11"/>
        <v>3.0490080655580019</v>
      </c>
    </row>
    <row r="189" spans="1:36" x14ac:dyDescent="0.25">
      <c r="A189" s="3" t="s">
        <v>1647</v>
      </c>
      <c r="B189" s="4" t="s">
        <v>677</v>
      </c>
      <c r="C189" s="3" t="s">
        <v>42</v>
      </c>
      <c r="D189" s="3" t="s">
        <v>564</v>
      </c>
      <c r="E189" s="3">
        <v>1789.77</v>
      </c>
      <c r="F189" s="3" t="s">
        <v>1651</v>
      </c>
      <c r="G189" s="3" t="s">
        <v>42</v>
      </c>
      <c r="H189" s="5" t="s">
        <v>46</v>
      </c>
      <c r="I189" s="3" t="s">
        <v>80</v>
      </c>
      <c r="J189" s="3" t="s">
        <v>80</v>
      </c>
      <c r="K189" s="3" t="s">
        <v>49</v>
      </c>
      <c r="L189" s="3" t="s">
        <v>80</v>
      </c>
      <c r="M189" s="3" t="s">
        <v>80</v>
      </c>
      <c r="N189" s="3" t="s">
        <v>31</v>
      </c>
      <c r="O189" s="5" t="s">
        <v>46</v>
      </c>
      <c r="P189" s="3" t="s">
        <v>80</v>
      </c>
      <c r="Q189" s="3" t="s">
        <v>80</v>
      </c>
      <c r="R189" s="3" t="s">
        <v>48</v>
      </c>
      <c r="S189" s="3" t="s">
        <v>80</v>
      </c>
      <c r="T189" s="3" t="s">
        <v>80</v>
      </c>
      <c r="U189" s="3" t="s">
        <v>31</v>
      </c>
      <c r="V189" s="5" t="s">
        <v>627</v>
      </c>
      <c r="W189" s="3" t="s">
        <v>39</v>
      </c>
      <c r="X189" s="5">
        <v>1847.75</v>
      </c>
      <c r="Y189" s="3" t="s">
        <v>1134</v>
      </c>
      <c r="AA189" s="14">
        <f t="shared" si="9"/>
        <v>57.980000000000018</v>
      </c>
      <c r="AF189" s="23">
        <f t="shared" si="12"/>
        <v>0.38619035599887513</v>
      </c>
      <c r="AI189" s="25">
        <f t="shared" si="10"/>
        <v>0.34967784779558797</v>
      </c>
      <c r="AJ189" s="41">
        <f t="shared" si="11"/>
        <v>2.8597750938588837</v>
      </c>
    </row>
    <row r="190" spans="1:36" x14ac:dyDescent="0.25">
      <c r="A190" s="3" t="s">
        <v>1647</v>
      </c>
      <c r="B190" s="4" t="s">
        <v>1652</v>
      </c>
      <c r="C190" s="3" t="s">
        <v>63</v>
      </c>
      <c r="D190" s="3" t="s">
        <v>515</v>
      </c>
      <c r="E190" s="3">
        <v>1600.54</v>
      </c>
      <c r="F190" s="3" t="s">
        <v>1653</v>
      </c>
      <c r="G190" s="3" t="s">
        <v>42</v>
      </c>
      <c r="H190" s="5" t="s">
        <v>46</v>
      </c>
      <c r="I190" s="3" t="s">
        <v>80</v>
      </c>
      <c r="J190" s="3" t="s">
        <v>40</v>
      </c>
      <c r="K190" s="3" t="s">
        <v>80</v>
      </c>
      <c r="L190" s="3" t="s">
        <v>47</v>
      </c>
      <c r="M190" s="3" t="s">
        <v>47</v>
      </c>
      <c r="N190" s="3" t="s">
        <v>31</v>
      </c>
      <c r="O190" s="5" t="s">
        <v>46</v>
      </c>
      <c r="P190" s="3" t="s">
        <v>79</v>
      </c>
      <c r="Q190" s="3" t="s">
        <v>80</v>
      </c>
      <c r="R190" s="3" t="s">
        <v>47</v>
      </c>
      <c r="S190" s="3" t="s">
        <v>47</v>
      </c>
      <c r="T190" s="3" t="s">
        <v>80</v>
      </c>
      <c r="U190" s="3" t="s">
        <v>31</v>
      </c>
      <c r="V190" s="5" t="s">
        <v>627</v>
      </c>
      <c r="W190" s="3" t="s">
        <v>39</v>
      </c>
      <c r="X190" s="5">
        <v>1847.75</v>
      </c>
      <c r="Y190" s="3" t="s">
        <v>1654</v>
      </c>
      <c r="AA190" s="14">
        <f t="shared" si="9"/>
        <v>247.21000000000004</v>
      </c>
      <c r="AF190" s="23">
        <f t="shared" si="12"/>
        <v>1.7823480958423268</v>
      </c>
      <c r="AI190" s="25">
        <f t="shared" si="10"/>
        <v>3.7346242039160371E-2</v>
      </c>
      <c r="AJ190" s="41">
        <f t="shared" si="11"/>
        <v>26.776455819876709</v>
      </c>
    </row>
    <row r="191" spans="1:36" x14ac:dyDescent="0.25">
      <c r="A191" s="3" t="s">
        <v>1647</v>
      </c>
      <c r="B191" s="4" t="s">
        <v>1368</v>
      </c>
      <c r="C191" s="3" t="s">
        <v>42</v>
      </c>
      <c r="D191" s="3" t="s">
        <v>426</v>
      </c>
      <c r="E191" s="3">
        <v>1757.7</v>
      </c>
      <c r="F191" s="3" t="s">
        <v>1369</v>
      </c>
      <c r="G191" s="3" t="s">
        <v>42</v>
      </c>
      <c r="H191" s="5" t="s">
        <v>47</v>
      </c>
      <c r="I191" s="3" t="s">
        <v>80</v>
      </c>
      <c r="J191" s="3" t="s">
        <v>40</v>
      </c>
      <c r="K191" s="3" t="s">
        <v>49</v>
      </c>
      <c r="L191" s="3" t="s">
        <v>47</v>
      </c>
      <c r="M191" s="3" t="s">
        <v>80</v>
      </c>
      <c r="N191" s="3" t="s">
        <v>31</v>
      </c>
      <c r="O191" s="5" t="s">
        <v>46</v>
      </c>
      <c r="P191" s="3" t="s">
        <v>46</v>
      </c>
      <c r="Q191" s="3" t="s">
        <v>40</v>
      </c>
      <c r="R191" s="3" t="s">
        <v>80</v>
      </c>
      <c r="S191" s="3" t="s">
        <v>80</v>
      </c>
      <c r="T191" s="3" t="s">
        <v>47</v>
      </c>
      <c r="U191" s="3" t="s">
        <v>31</v>
      </c>
      <c r="V191" s="5" t="s">
        <v>627</v>
      </c>
      <c r="W191" s="3" t="s">
        <v>39</v>
      </c>
      <c r="X191" s="5">
        <v>1847.75</v>
      </c>
      <c r="Y191" s="3" t="s">
        <v>1655</v>
      </c>
      <c r="AA191" s="14">
        <f t="shared" si="9"/>
        <v>90.049999999999955</v>
      </c>
      <c r="AF191" s="23">
        <f t="shared" si="12"/>
        <v>0.62280600212675874</v>
      </c>
      <c r="AI191" s="25">
        <f t="shared" si="10"/>
        <v>0.26670600680214718</v>
      </c>
      <c r="AJ191" s="41">
        <f t="shared" si="11"/>
        <v>3.7494468609469251</v>
      </c>
    </row>
    <row r="192" spans="1:36" x14ac:dyDescent="0.25">
      <c r="A192" s="3" t="s">
        <v>1656</v>
      </c>
      <c r="B192" s="4" t="s">
        <v>1657</v>
      </c>
      <c r="C192" s="3" t="s">
        <v>58</v>
      </c>
      <c r="D192" s="3" t="s">
        <v>380</v>
      </c>
      <c r="E192" s="3">
        <v>1804.39</v>
      </c>
      <c r="F192" s="3" t="s">
        <v>1658</v>
      </c>
      <c r="G192" s="3" t="s">
        <v>42</v>
      </c>
      <c r="H192" s="5" t="s">
        <v>46</v>
      </c>
      <c r="I192" s="3" t="s">
        <v>86</v>
      </c>
      <c r="J192" s="3" t="s">
        <v>40</v>
      </c>
      <c r="K192" s="3" t="s">
        <v>80</v>
      </c>
      <c r="L192" s="3" t="s">
        <v>47</v>
      </c>
      <c r="M192" s="3" t="s">
        <v>80</v>
      </c>
      <c r="N192" s="3" t="s">
        <v>500</v>
      </c>
      <c r="O192" s="5" t="s">
        <v>46</v>
      </c>
      <c r="P192" s="3" t="s">
        <v>47</v>
      </c>
      <c r="Q192" s="3" t="s">
        <v>47</v>
      </c>
      <c r="R192" s="3" t="s">
        <v>80</v>
      </c>
      <c r="S192" s="3" t="s">
        <v>80</v>
      </c>
      <c r="T192" s="3" t="s">
        <v>80</v>
      </c>
      <c r="U192" s="3" t="s">
        <v>476</v>
      </c>
      <c r="V192" s="5" t="s">
        <v>119</v>
      </c>
      <c r="W192" s="3" t="s">
        <v>1263</v>
      </c>
      <c r="X192" s="5">
        <v>1838.57</v>
      </c>
      <c r="Y192" s="3" t="s">
        <v>1659</v>
      </c>
      <c r="AA192" s="14">
        <f t="shared" si="9"/>
        <v>34.179999999999836</v>
      </c>
      <c r="AF192" s="23">
        <f t="shared" si="12"/>
        <v>0.21059159148862625</v>
      </c>
      <c r="AI192" s="25">
        <f t="shared" si="10"/>
        <v>0.41660298709774246</v>
      </c>
      <c r="AJ192" s="41">
        <f t="shared" si="11"/>
        <v>2.4003668503831017</v>
      </c>
    </row>
    <row r="193" spans="1:36" x14ac:dyDescent="0.25">
      <c r="A193" s="3" t="s">
        <v>299</v>
      </c>
      <c r="B193" s="4" t="s">
        <v>1360</v>
      </c>
      <c r="C193" s="3" t="s">
        <v>63</v>
      </c>
      <c r="D193" s="3" t="s">
        <v>573</v>
      </c>
      <c r="E193" s="3" t="s">
        <v>42</v>
      </c>
      <c r="F193" s="3" t="s">
        <v>80</v>
      </c>
      <c r="G193" s="3" t="s">
        <v>42</v>
      </c>
      <c r="H193" s="5" t="s">
        <v>46</v>
      </c>
      <c r="I193" s="3" t="s">
        <v>47</v>
      </c>
      <c r="J193" s="3" t="s">
        <v>47</v>
      </c>
      <c r="K193" s="3" t="s">
        <v>80</v>
      </c>
      <c r="L193" s="3" t="s">
        <v>47</v>
      </c>
      <c r="M193" s="3" t="s">
        <v>47</v>
      </c>
      <c r="N193" s="3" t="s">
        <v>368</v>
      </c>
      <c r="O193" s="5" t="s">
        <v>46</v>
      </c>
      <c r="P193" s="3" t="s">
        <v>86</v>
      </c>
      <c r="Q193" s="3" t="s">
        <v>40</v>
      </c>
      <c r="R193" s="3" t="s">
        <v>47</v>
      </c>
      <c r="S193" s="3" t="s">
        <v>47</v>
      </c>
      <c r="T193" s="3" t="s">
        <v>47</v>
      </c>
      <c r="U193" s="3" t="s">
        <v>31</v>
      </c>
      <c r="V193" s="5" t="s">
        <v>119</v>
      </c>
      <c r="W193" s="3" t="s">
        <v>369</v>
      </c>
      <c r="X193" s="5">
        <v>1838.57</v>
      </c>
      <c r="Y193" s="3" t="s">
        <v>42</v>
      </c>
      <c r="AA193" s="14">
        <f t="shared" si="9"/>
        <v>0</v>
      </c>
      <c r="AF193" s="23">
        <f t="shared" si="12"/>
        <v>-4.1591844266005436E-2</v>
      </c>
      <c r="AI193" s="25">
        <f t="shared" si="10"/>
        <v>0.51658796252481509</v>
      </c>
      <c r="AJ193" s="41">
        <f t="shared" si="11"/>
        <v>1.9357787493005385</v>
      </c>
    </row>
    <row r="194" spans="1:36" x14ac:dyDescent="0.25">
      <c r="A194" s="3" t="s">
        <v>1660</v>
      </c>
      <c r="B194" s="4" t="s">
        <v>777</v>
      </c>
      <c r="C194" s="3" t="s">
        <v>42</v>
      </c>
      <c r="D194" s="3" t="s">
        <v>354</v>
      </c>
      <c r="E194" s="3">
        <v>2309.52</v>
      </c>
      <c r="F194" s="3" t="s">
        <v>101</v>
      </c>
      <c r="G194" s="3" t="s">
        <v>42</v>
      </c>
      <c r="H194" s="5" t="s">
        <v>46</v>
      </c>
      <c r="I194" s="3" t="s">
        <v>47</v>
      </c>
      <c r="J194" s="3" t="s">
        <v>40</v>
      </c>
      <c r="K194" s="3" t="s">
        <v>80</v>
      </c>
      <c r="L194" s="3" t="s">
        <v>80</v>
      </c>
      <c r="M194" s="3" t="s">
        <v>47</v>
      </c>
      <c r="N194" s="3" t="s">
        <v>31</v>
      </c>
      <c r="O194" s="5" t="s">
        <v>47</v>
      </c>
      <c r="P194" s="3" t="s">
        <v>46</v>
      </c>
      <c r="Q194" s="3" t="s">
        <v>40</v>
      </c>
      <c r="R194" s="3" t="s">
        <v>48</v>
      </c>
      <c r="S194" s="3" t="s">
        <v>47</v>
      </c>
      <c r="T194" s="3" t="s">
        <v>80</v>
      </c>
      <c r="U194" s="3" t="s">
        <v>31</v>
      </c>
      <c r="V194" s="5" t="s">
        <v>119</v>
      </c>
      <c r="W194" s="3" t="s">
        <v>39</v>
      </c>
      <c r="X194" s="5">
        <v>1838.57</v>
      </c>
      <c r="Y194" s="9" t="s">
        <v>1661</v>
      </c>
      <c r="AA194" s="14">
        <f t="shared" si="9"/>
        <v>-470.95000000000005</v>
      </c>
      <c r="AF194" s="23">
        <f t="shared" si="12"/>
        <v>-3.5163077327576486</v>
      </c>
      <c r="AI194" s="25">
        <f t="shared" si="10"/>
        <v>0.99978120326550501</v>
      </c>
      <c r="AJ194" s="41">
        <f t="shared" si="11"/>
        <v>1.0002188446169826</v>
      </c>
    </row>
    <row r="195" spans="1:36" x14ac:dyDescent="0.25">
      <c r="A195" s="3" t="s">
        <v>1660</v>
      </c>
      <c r="B195" s="4" t="s">
        <v>665</v>
      </c>
      <c r="C195" s="3" t="s">
        <v>63</v>
      </c>
      <c r="D195" s="3" t="s">
        <v>193</v>
      </c>
      <c r="E195" s="3">
        <v>1647.45</v>
      </c>
      <c r="F195" s="3" t="s">
        <v>1662</v>
      </c>
      <c r="G195" s="3" t="s">
        <v>42</v>
      </c>
      <c r="H195" s="5" t="s">
        <v>46</v>
      </c>
      <c r="I195" s="3" t="s">
        <v>80</v>
      </c>
      <c r="J195" s="3" t="s">
        <v>49</v>
      </c>
      <c r="K195" s="3" t="s">
        <v>80</v>
      </c>
      <c r="L195" s="3" t="s">
        <v>80</v>
      </c>
      <c r="M195" s="3" t="s">
        <v>80</v>
      </c>
      <c r="N195" s="3" t="s">
        <v>31</v>
      </c>
      <c r="O195" s="5" t="s">
        <v>46</v>
      </c>
      <c r="P195" s="3" t="s">
        <v>203</v>
      </c>
      <c r="Q195" s="3" t="s">
        <v>47</v>
      </c>
      <c r="R195" s="3" t="s">
        <v>80</v>
      </c>
      <c r="S195" s="3" t="s">
        <v>80</v>
      </c>
      <c r="T195" s="3" t="s">
        <v>80</v>
      </c>
      <c r="U195" s="3" t="s">
        <v>31</v>
      </c>
      <c r="V195" s="5" t="s">
        <v>119</v>
      </c>
      <c r="W195" s="3" t="s">
        <v>39</v>
      </c>
      <c r="X195" s="5">
        <v>1838.57</v>
      </c>
      <c r="Y195" s="3" t="s">
        <v>1663</v>
      </c>
      <c r="AA195" s="14">
        <f t="shared" si="9"/>
        <v>191.11999999999989</v>
      </c>
      <c r="AF195" s="23">
        <f t="shared" si="12"/>
        <v>1.3685105033473768</v>
      </c>
      <c r="AI195" s="25">
        <f t="shared" si="10"/>
        <v>8.5576168282121001E-2</v>
      </c>
      <c r="AJ195" s="41">
        <f t="shared" si="11"/>
        <v>11.685496325370353</v>
      </c>
    </row>
    <row r="196" spans="1:36" x14ac:dyDescent="0.25">
      <c r="A196" s="3" t="s">
        <v>1660</v>
      </c>
      <c r="B196" s="4" t="s">
        <v>1162</v>
      </c>
      <c r="C196" s="3" t="s">
        <v>58</v>
      </c>
      <c r="D196" s="3" t="s">
        <v>380</v>
      </c>
      <c r="E196" s="3">
        <v>1947.6</v>
      </c>
      <c r="F196" s="3" t="s">
        <v>1425</v>
      </c>
      <c r="G196" s="3" t="s">
        <v>42</v>
      </c>
      <c r="H196" s="5" t="s">
        <v>46</v>
      </c>
      <c r="I196" s="3" t="s">
        <v>80</v>
      </c>
      <c r="J196" s="3" t="s">
        <v>47</v>
      </c>
      <c r="K196" s="3" t="s">
        <v>80</v>
      </c>
      <c r="L196" s="3" t="s">
        <v>80</v>
      </c>
      <c r="M196" s="3" t="s">
        <v>47</v>
      </c>
      <c r="N196" s="3" t="s">
        <v>31</v>
      </c>
      <c r="O196" s="5" t="s">
        <v>46</v>
      </c>
      <c r="P196" s="3" t="s">
        <v>86</v>
      </c>
      <c r="Q196" s="3" t="s">
        <v>40</v>
      </c>
      <c r="R196" s="3" t="s">
        <v>80</v>
      </c>
      <c r="S196" s="3" t="s">
        <v>80</v>
      </c>
      <c r="T196" s="3" t="s">
        <v>80</v>
      </c>
      <c r="U196" s="3" t="s">
        <v>31</v>
      </c>
      <c r="V196" s="5" t="s">
        <v>119</v>
      </c>
      <c r="W196" s="3" t="s">
        <v>39</v>
      </c>
      <c r="X196" s="5">
        <v>1838.57</v>
      </c>
      <c r="Y196" s="3" t="s">
        <v>1664</v>
      </c>
      <c r="AA196" s="14">
        <f t="shared" si="9"/>
        <v>-109.02999999999997</v>
      </c>
      <c r="AF196" s="23">
        <f t="shared" si="12"/>
        <v>-0.84602601630601759</v>
      </c>
      <c r="AI196" s="25">
        <f t="shared" si="10"/>
        <v>0.80123088449721236</v>
      </c>
      <c r="AJ196" s="41">
        <f t="shared" si="11"/>
        <v>1.2480796975612329</v>
      </c>
    </row>
    <row r="197" spans="1:36" x14ac:dyDescent="0.25">
      <c r="A197" s="3" t="s">
        <v>1665</v>
      </c>
      <c r="B197" s="4" t="s">
        <v>1058</v>
      </c>
      <c r="C197" s="3" t="s">
        <v>58</v>
      </c>
      <c r="D197" s="3" t="s">
        <v>354</v>
      </c>
      <c r="E197" s="3">
        <v>1614.79</v>
      </c>
      <c r="F197" s="3" t="s">
        <v>1465</v>
      </c>
      <c r="G197" s="3" t="s">
        <v>42</v>
      </c>
      <c r="H197" s="5" t="s">
        <v>46</v>
      </c>
      <c r="I197" s="3" t="s">
        <v>80</v>
      </c>
      <c r="J197" s="3" t="s">
        <v>49</v>
      </c>
      <c r="K197" s="3" t="s">
        <v>80</v>
      </c>
      <c r="L197" s="3" t="s">
        <v>80</v>
      </c>
      <c r="M197" s="3" t="s">
        <v>80</v>
      </c>
      <c r="N197" s="3" t="s">
        <v>31</v>
      </c>
      <c r="O197" s="5" t="s">
        <v>46</v>
      </c>
      <c r="P197" s="3" t="s">
        <v>47</v>
      </c>
      <c r="Q197" s="3" t="s">
        <v>40</v>
      </c>
      <c r="R197" s="3" t="s">
        <v>47</v>
      </c>
      <c r="S197" s="3" t="s">
        <v>80</v>
      </c>
      <c r="T197" s="3" t="s">
        <v>80</v>
      </c>
      <c r="U197" s="3" t="s">
        <v>31</v>
      </c>
      <c r="V197" s="5" t="s">
        <v>639</v>
      </c>
      <c r="W197" s="3" t="s">
        <v>39</v>
      </c>
      <c r="X197" s="5">
        <v>1829.4</v>
      </c>
      <c r="Y197" s="3" t="s">
        <v>1666</v>
      </c>
      <c r="AA197" s="14">
        <f t="shared" si="9"/>
        <v>214.61000000000013</v>
      </c>
      <c r="AF197" s="23">
        <f t="shared" si="12"/>
        <v>1.5418220570593835</v>
      </c>
      <c r="AI197" s="25">
        <f t="shared" si="10"/>
        <v>6.1558420274087866E-2</v>
      </c>
      <c r="AJ197" s="41">
        <f t="shared" si="11"/>
        <v>16.244731355150378</v>
      </c>
    </row>
    <row r="198" spans="1:36" x14ac:dyDescent="0.25">
      <c r="A198" s="3" t="s">
        <v>1665</v>
      </c>
      <c r="B198" s="4" t="s">
        <v>1667</v>
      </c>
      <c r="C198" s="3" t="s">
        <v>42</v>
      </c>
      <c r="D198" s="3" t="s">
        <v>1103</v>
      </c>
      <c r="E198" s="3" t="s">
        <v>42</v>
      </c>
      <c r="F198" s="3" t="s">
        <v>80</v>
      </c>
      <c r="G198" s="3" t="s">
        <v>42</v>
      </c>
      <c r="H198" s="5" t="s">
        <v>46</v>
      </c>
      <c r="I198" s="3" t="s">
        <v>47</v>
      </c>
      <c r="J198" s="3" t="s">
        <v>49</v>
      </c>
      <c r="K198" s="3" t="s">
        <v>47</v>
      </c>
      <c r="L198" s="3" t="s">
        <v>80</v>
      </c>
      <c r="M198" s="3" t="s">
        <v>80</v>
      </c>
      <c r="N198" s="3" t="s">
        <v>31</v>
      </c>
      <c r="O198" s="5" t="s">
        <v>46</v>
      </c>
      <c r="P198" s="3" t="s">
        <v>47</v>
      </c>
      <c r="Q198" s="3" t="s">
        <v>40</v>
      </c>
      <c r="R198" s="3" t="s">
        <v>80</v>
      </c>
      <c r="S198" s="3" t="s">
        <v>80</v>
      </c>
      <c r="T198" s="3" t="s">
        <v>80</v>
      </c>
      <c r="U198" s="3" t="s">
        <v>31</v>
      </c>
      <c r="V198" s="5" t="s">
        <v>639</v>
      </c>
      <c r="W198" s="3" t="s">
        <v>39</v>
      </c>
      <c r="X198" s="5">
        <v>1829.4</v>
      </c>
      <c r="Y198" s="3" t="s">
        <v>42</v>
      </c>
      <c r="AA198" s="14">
        <f t="shared" ref="AA198:AA261" si="13">IF(E198&lt;&gt;"",X198-E198,X198-X198)</f>
        <v>0</v>
      </c>
      <c r="AF198" s="23">
        <f t="shared" si="12"/>
        <v>-4.1591844266005436E-2</v>
      </c>
      <c r="AI198" s="25">
        <f t="shared" ref="AI198:AI261" si="14">1-_xlfn.NORM.S.DIST(AF198,TRUE)</f>
        <v>0.51658796252481509</v>
      </c>
      <c r="AJ198" s="41">
        <f t="shared" ref="AJ198:AJ261" si="15">1/AI198</f>
        <v>1.9357787493005385</v>
      </c>
    </row>
    <row r="199" spans="1:36" x14ac:dyDescent="0.25">
      <c r="A199" s="3" t="s">
        <v>1665</v>
      </c>
      <c r="B199" s="4" t="s">
        <v>1668</v>
      </c>
      <c r="C199" s="3" t="s">
        <v>42</v>
      </c>
      <c r="D199" s="3" t="s">
        <v>90</v>
      </c>
      <c r="E199" s="3">
        <v>1814.08</v>
      </c>
      <c r="F199" s="3" t="s">
        <v>1669</v>
      </c>
      <c r="G199" s="3" t="s">
        <v>42</v>
      </c>
      <c r="H199" s="5" t="s">
        <v>46</v>
      </c>
      <c r="I199" s="3" t="s">
        <v>47</v>
      </c>
      <c r="J199" s="3" t="s">
        <v>47</v>
      </c>
      <c r="K199" s="3" t="s">
        <v>80</v>
      </c>
      <c r="L199" s="3" t="s">
        <v>80</v>
      </c>
      <c r="M199" s="3" t="s">
        <v>47</v>
      </c>
      <c r="N199" s="3" t="s">
        <v>31</v>
      </c>
      <c r="O199" s="5" t="s">
        <v>46</v>
      </c>
      <c r="P199" s="3" t="s">
        <v>79</v>
      </c>
      <c r="Q199" s="3" t="s">
        <v>80</v>
      </c>
      <c r="R199" s="3" t="s">
        <v>80</v>
      </c>
      <c r="S199" s="3" t="s">
        <v>80</v>
      </c>
      <c r="T199" s="3" t="s">
        <v>80</v>
      </c>
      <c r="U199" s="3" t="s">
        <v>31</v>
      </c>
      <c r="V199" s="5" t="s">
        <v>639</v>
      </c>
      <c r="W199" s="3" t="s">
        <v>39</v>
      </c>
      <c r="X199" s="5">
        <v>1829.4</v>
      </c>
      <c r="Y199" s="3" t="s">
        <v>1208</v>
      </c>
      <c r="AA199" s="14">
        <f t="shared" si="13"/>
        <v>15.320000000000164</v>
      </c>
      <c r="AF199" s="23">
        <f t="shared" si="12"/>
        <v>7.144063776328119E-2</v>
      </c>
      <c r="AI199" s="25">
        <f t="shared" si="14"/>
        <v>0.47152353397888391</v>
      </c>
      <c r="AJ199" s="41">
        <f t="shared" si="15"/>
        <v>2.1207849193902222</v>
      </c>
    </row>
    <row r="200" spans="1:36" x14ac:dyDescent="0.25">
      <c r="A200" s="3" t="s">
        <v>1665</v>
      </c>
      <c r="B200" s="4" t="s">
        <v>1670</v>
      </c>
      <c r="C200" s="3" t="s">
        <v>42</v>
      </c>
      <c r="D200" s="3" t="s">
        <v>193</v>
      </c>
      <c r="E200" s="3">
        <v>1739.19</v>
      </c>
      <c r="F200" s="3" t="s">
        <v>672</v>
      </c>
      <c r="G200" s="3" t="s">
        <v>42</v>
      </c>
      <c r="H200" s="5" t="s">
        <v>46</v>
      </c>
      <c r="I200" s="3" t="s">
        <v>80</v>
      </c>
      <c r="J200" s="3" t="s">
        <v>80</v>
      </c>
      <c r="K200" s="3" t="s">
        <v>80</v>
      </c>
      <c r="L200" s="3" t="s">
        <v>80</v>
      </c>
      <c r="M200" s="3" t="s">
        <v>47</v>
      </c>
      <c r="N200" s="3" t="s">
        <v>31</v>
      </c>
      <c r="O200" s="5" t="s">
        <v>46</v>
      </c>
      <c r="P200" s="3" t="s">
        <v>79</v>
      </c>
      <c r="Q200" s="3" t="s">
        <v>80</v>
      </c>
      <c r="R200" s="3" t="s">
        <v>80</v>
      </c>
      <c r="S200" s="3" t="s">
        <v>80</v>
      </c>
      <c r="T200" s="3" t="s">
        <v>80</v>
      </c>
      <c r="U200" s="3" t="s">
        <v>31</v>
      </c>
      <c r="V200" s="5" t="s">
        <v>639</v>
      </c>
      <c r="W200" s="3" t="s">
        <v>39</v>
      </c>
      <c r="X200" s="5">
        <v>1829.4</v>
      </c>
      <c r="Y200" s="3" t="s">
        <v>1671</v>
      </c>
      <c r="AA200" s="14">
        <f t="shared" si="13"/>
        <v>90.210000000000036</v>
      </c>
      <c r="AF200" s="23">
        <f t="shared" si="12"/>
        <v>0.62398649802262651</v>
      </c>
      <c r="AI200" s="25">
        <f t="shared" si="14"/>
        <v>0.26631822614276413</v>
      </c>
      <c r="AJ200" s="41">
        <f t="shared" si="15"/>
        <v>3.7549063557667814</v>
      </c>
    </row>
    <row r="201" spans="1:36" x14ac:dyDescent="0.25">
      <c r="A201" s="3" t="s">
        <v>413</v>
      </c>
      <c r="B201" s="4" t="s">
        <v>1672</v>
      </c>
      <c r="C201" s="3" t="s">
        <v>63</v>
      </c>
      <c r="D201" s="3" t="s">
        <v>186</v>
      </c>
      <c r="E201" s="3" t="s">
        <v>42</v>
      </c>
      <c r="F201" s="3" t="s">
        <v>80</v>
      </c>
      <c r="G201" s="3" t="s">
        <v>42</v>
      </c>
      <c r="H201" s="5" t="s">
        <v>46</v>
      </c>
      <c r="I201" s="3" t="s">
        <v>47</v>
      </c>
      <c r="J201" s="3" t="s">
        <v>80</v>
      </c>
      <c r="K201" s="3" t="s">
        <v>80</v>
      </c>
      <c r="L201" s="3" t="s">
        <v>47</v>
      </c>
      <c r="M201" s="3" t="s">
        <v>80</v>
      </c>
      <c r="N201" s="3" t="s">
        <v>125</v>
      </c>
      <c r="O201" s="5" t="s">
        <v>46</v>
      </c>
      <c r="P201" s="3" t="s">
        <v>48</v>
      </c>
      <c r="Q201" s="3" t="s">
        <v>40</v>
      </c>
      <c r="R201" s="3" t="s">
        <v>80</v>
      </c>
      <c r="S201" s="3" t="s">
        <v>80</v>
      </c>
      <c r="T201" s="3" t="s">
        <v>80</v>
      </c>
      <c r="U201" s="3" t="s">
        <v>310</v>
      </c>
      <c r="V201" s="5" t="s">
        <v>113</v>
      </c>
      <c r="W201" s="3" t="s">
        <v>75</v>
      </c>
      <c r="X201" s="5">
        <v>1820.23</v>
      </c>
      <c r="Y201" s="3" t="s">
        <v>42</v>
      </c>
      <c r="AA201" s="14">
        <f t="shared" si="13"/>
        <v>0</v>
      </c>
      <c r="AF201" s="23">
        <f t="shared" si="12"/>
        <v>-4.1591844266005436E-2</v>
      </c>
      <c r="AI201" s="25">
        <f t="shared" si="14"/>
        <v>0.51658796252481509</v>
      </c>
      <c r="AJ201" s="41">
        <f t="shared" si="15"/>
        <v>1.9357787493005385</v>
      </c>
    </row>
    <row r="202" spans="1:36" x14ac:dyDescent="0.25">
      <c r="A202" s="3" t="s">
        <v>827</v>
      </c>
      <c r="B202" s="4" t="s">
        <v>1673</v>
      </c>
      <c r="C202" s="3" t="s">
        <v>42</v>
      </c>
      <c r="D202" s="3" t="s">
        <v>140</v>
      </c>
      <c r="E202" s="3">
        <v>1608.35</v>
      </c>
      <c r="F202" s="3" t="s">
        <v>1467</v>
      </c>
      <c r="G202" s="3" t="s">
        <v>42</v>
      </c>
      <c r="H202" s="5" t="s">
        <v>46</v>
      </c>
      <c r="I202" s="3" t="s">
        <v>40</v>
      </c>
      <c r="J202" s="3" t="s">
        <v>47</v>
      </c>
      <c r="K202" s="3" t="s">
        <v>47</v>
      </c>
      <c r="L202" s="3" t="s">
        <v>47</v>
      </c>
      <c r="M202" s="3" t="s">
        <v>80</v>
      </c>
      <c r="N202" s="3" t="s">
        <v>31</v>
      </c>
      <c r="O202" s="5" t="s">
        <v>46</v>
      </c>
      <c r="P202" s="3" t="s">
        <v>40</v>
      </c>
      <c r="Q202" s="3" t="s">
        <v>40</v>
      </c>
      <c r="R202" s="3" t="s">
        <v>47</v>
      </c>
      <c r="S202" s="3" t="s">
        <v>47</v>
      </c>
      <c r="T202" s="3" t="s">
        <v>47</v>
      </c>
      <c r="U202" s="3" t="s">
        <v>362</v>
      </c>
      <c r="V202" s="5" t="s">
        <v>113</v>
      </c>
      <c r="W202" s="3" t="s">
        <v>327</v>
      </c>
      <c r="X202" s="5">
        <v>1820.23</v>
      </c>
      <c r="Y202" s="3" t="s">
        <v>1674</v>
      </c>
      <c r="AA202" s="14">
        <f t="shared" si="13"/>
        <v>211.88000000000011</v>
      </c>
      <c r="AF202" s="23">
        <f t="shared" si="12"/>
        <v>1.5216798458361489</v>
      </c>
      <c r="AI202" s="25">
        <f t="shared" si="14"/>
        <v>6.4044659976125295E-2</v>
      </c>
      <c r="AJ202" s="41">
        <f t="shared" si="15"/>
        <v>15.614104288675779</v>
      </c>
    </row>
    <row r="203" spans="1:36" x14ac:dyDescent="0.25">
      <c r="A203" s="3" t="s">
        <v>531</v>
      </c>
      <c r="B203" s="4" t="s">
        <v>1451</v>
      </c>
      <c r="C203" s="3" t="s">
        <v>58</v>
      </c>
      <c r="D203" s="3" t="s">
        <v>395</v>
      </c>
      <c r="E203" s="3">
        <v>1911.55</v>
      </c>
      <c r="F203" s="3" t="s">
        <v>950</v>
      </c>
      <c r="G203" s="3" t="s">
        <v>42</v>
      </c>
      <c r="H203" s="5" t="s">
        <v>46</v>
      </c>
      <c r="I203" s="3" t="s">
        <v>80</v>
      </c>
      <c r="J203" s="3" t="s">
        <v>80</v>
      </c>
      <c r="K203" s="3" t="s">
        <v>49</v>
      </c>
      <c r="L203" s="3" t="s">
        <v>80</v>
      </c>
      <c r="M203" s="3" t="s">
        <v>47</v>
      </c>
      <c r="N203" s="3" t="s">
        <v>31</v>
      </c>
      <c r="O203" s="5" t="s">
        <v>46</v>
      </c>
      <c r="P203" s="3" t="s">
        <v>80</v>
      </c>
      <c r="Q203" s="3" t="s">
        <v>80</v>
      </c>
      <c r="R203" s="3" t="s">
        <v>80</v>
      </c>
      <c r="S203" s="3" t="s">
        <v>80</v>
      </c>
      <c r="T203" s="3" t="s">
        <v>80</v>
      </c>
      <c r="U203" s="3" t="s">
        <v>125</v>
      </c>
      <c r="V203" s="5" t="s">
        <v>664</v>
      </c>
      <c r="W203" s="3" t="s">
        <v>127</v>
      </c>
      <c r="X203" s="5">
        <v>1811.06</v>
      </c>
      <c r="Y203" s="3" t="s">
        <v>1675</v>
      </c>
      <c r="AA203" s="14">
        <f t="shared" si="13"/>
        <v>-100.49000000000001</v>
      </c>
      <c r="AF203" s="23">
        <f t="shared" si="12"/>
        <v>-0.78301704786410542</v>
      </c>
      <c r="AI203" s="25">
        <f t="shared" si="14"/>
        <v>0.78319144946573482</v>
      </c>
      <c r="AJ203" s="41">
        <f t="shared" si="15"/>
        <v>1.2768270142404698</v>
      </c>
    </row>
    <row r="204" spans="1:36" x14ac:dyDescent="0.25">
      <c r="A204" s="3" t="s">
        <v>429</v>
      </c>
      <c r="B204" s="4" t="s">
        <v>1676</v>
      </c>
      <c r="C204" s="3" t="s">
        <v>58</v>
      </c>
      <c r="D204" s="3" t="s">
        <v>515</v>
      </c>
      <c r="E204" s="3">
        <v>1717.76</v>
      </c>
      <c r="F204" s="3" t="s">
        <v>1677</v>
      </c>
      <c r="G204" s="3" t="s">
        <v>42</v>
      </c>
      <c r="H204" s="5" t="s">
        <v>46</v>
      </c>
      <c r="I204" s="3" t="s">
        <v>47</v>
      </c>
      <c r="J204" s="3" t="s">
        <v>80</v>
      </c>
      <c r="K204" s="3" t="s">
        <v>49</v>
      </c>
      <c r="L204" s="3" t="s">
        <v>80</v>
      </c>
      <c r="M204" s="3" t="s">
        <v>80</v>
      </c>
      <c r="N204" s="3" t="s">
        <v>31</v>
      </c>
      <c r="O204" s="5" t="s">
        <v>46</v>
      </c>
      <c r="P204" s="3" t="s">
        <v>47</v>
      </c>
      <c r="Q204" s="3" t="s">
        <v>80</v>
      </c>
      <c r="R204" s="3" t="s">
        <v>80</v>
      </c>
      <c r="S204" s="3" t="s">
        <v>80</v>
      </c>
      <c r="T204" s="3" t="s">
        <v>80</v>
      </c>
      <c r="U204" s="3" t="s">
        <v>31</v>
      </c>
      <c r="V204" s="5" t="s">
        <v>664</v>
      </c>
      <c r="W204" s="3" t="s">
        <v>39</v>
      </c>
      <c r="X204" s="5">
        <v>1811.06</v>
      </c>
      <c r="Y204" s="3" t="s">
        <v>1678</v>
      </c>
      <c r="AA204" s="14">
        <f t="shared" si="13"/>
        <v>93.299999999999955</v>
      </c>
      <c r="AF204" s="23">
        <f t="shared" si="12"/>
        <v>0.64678482501156143</v>
      </c>
      <c r="AI204" s="25">
        <f t="shared" si="14"/>
        <v>0.2588856074935042</v>
      </c>
      <c r="AJ204" s="41">
        <f t="shared" si="15"/>
        <v>3.862709903736504</v>
      </c>
    </row>
    <row r="205" spans="1:36" x14ac:dyDescent="0.25">
      <c r="A205" s="3" t="s">
        <v>1557</v>
      </c>
      <c r="B205" s="4" t="s">
        <v>2509</v>
      </c>
      <c r="C205" s="3" t="s">
        <v>63</v>
      </c>
      <c r="D205" s="3" t="s">
        <v>573</v>
      </c>
      <c r="E205" s="3" t="s">
        <v>42</v>
      </c>
      <c r="F205" s="3" t="s">
        <v>80</v>
      </c>
      <c r="G205" s="3" t="s">
        <v>42</v>
      </c>
      <c r="H205" s="5" t="s">
        <v>46</v>
      </c>
      <c r="I205" s="3" t="s">
        <v>47</v>
      </c>
      <c r="J205" s="3" t="s">
        <v>40</v>
      </c>
      <c r="K205" s="3" t="s">
        <v>80</v>
      </c>
      <c r="L205" s="3" t="s">
        <v>80</v>
      </c>
      <c r="M205" s="3" t="s">
        <v>80</v>
      </c>
      <c r="N205" s="3" t="s">
        <v>31</v>
      </c>
      <c r="O205" s="5" t="s">
        <v>46</v>
      </c>
      <c r="P205" s="3" t="s">
        <v>47</v>
      </c>
      <c r="Q205" s="3" t="s">
        <v>40</v>
      </c>
      <c r="R205" s="3" t="s">
        <v>47</v>
      </c>
      <c r="S205" s="3" t="s">
        <v>47</v>
      </c>
      <c r="T205" s="3" t="s">
        <v>80</v>
      </c>
      <c r="U205" s="3" t="s">
        <v>416</v>
      </c>
      <c r="V205" s="5" t="s">
        <v>108</v>
      </c>
      <c r="W205" s="3" t="s">
        <v>358</v>
      </c>
      <c r="X205" s="5">
        <v>1801.89</v>
      </c>
      <c r="Y205" s="3" t="s">
        <v>42</v>
      </c>
      <c r="AA205" s="14">
        <f t="shared" si="13"/>
        <v>0</v>
      </c>
      <c r="AF205" s="23">
        <f t="shared" si="12"/>
        <v>-4.1591844266005436E-2</v>
      </c>
      <c r="AI205" s="25">
        <f t="shared" si="14"/>
        <v>0.51658796252481509</v>
      </c>
      <c r="AJ205" s="41">
        <f t="shared" si="15"/>
        <v>1.9357787493005385</v>
      </c>
    </row>
    <row r="206" spans="1:36" x14ac:dyDescent="0.25">
      <c r="A206" s="3" t="s">
        <v>329</v>
      </c>
      <c r="B206" s="4" t="s">
        <v>1457</v>
      </c>
      <c r="C206" s="3" t="s">
        <v>58</v>
      </c>
      <c r="D206" s="3" t="s">
        <v>729</v>
      </c>
      <c r="E206" s="3">
        <v>2010.41</v>
      </c>
      <c r="F206" s="3" t="s">
        <v>1220</v>
      </c>
      <c r="G206" s="3" t="s">
        <v>42</v>
      </c>
      <c r="H206" s="5" t="s">
        <v>46</v>
      </c>
      <c r="I206" s="3" t="s">
        <v>80</v>
      </c>
      <c r="J206" s="3" t="s">
        <v>40</v>
      </c>
      <c r="K206" s="3" t="s">
        <v>80</v>
      </c>
      <c r="L206" s="3" t="s">
        <v>47</v>
      </c>
      <c r="M206" s="3" t="s">
        <v>80</v>
      </c>
      <c r="N206" s="3" t="s">
        <v>73</v>
      </c>
      <c r="O206" s="5" t="s">
        <v>46</v>
      </c>
      <c r="P206" s="3" t="s">
        <v>80</v>
      </c>
      <c r="Q206" s="3" t="s">
        <v>40</v>
      </c>
      <c r="R206" s="3" t="s">
        <v>80</v>
      </c>
      <c r="S206" s="3" t="s">
        <v>80</v>
      </c>
      <c r="T206" s="3" t="s">
        <v>80</v>
      </c>
      <c r="U206" s="3" t="s">
        <v>50</v>
      </c>
      <c r="V206" s="5" t="s">
        <v>108</v>
      </c>
      <c r="W206" s="3" t="s">
        <v>308</v>
      </c>
      <c r="X206" s="5">
        <v>1801.89</v>
      </c>
      <c r="Y206" s="3" t="s">
        <v>1679</v>
      </c>
      <c r="AA206" s="14">
        <f t="shared" si="13"/>
        <v>-208.51999999999998</v>
      </c>
      <c r="AF206" s="23">
        <f t="shared" si="12"/>
        <v>-1.5800731205549476</v>
      </c>
      <c r="AI206" s="25">
        <f t="shared" si="14"/>
        <v>0.94295493893314764</v>
      </c>
      <c r="AJ206" s="41">
        <f t="shared" si="15"/>
        <v>1.0604960626553297</v>
      </c>
    </row>
    <row r="207" spans="1:36" x14ac:dyDescent="0.25">
      <c r="A207" s="3" t="s">
        <v>225</v>
      </c>
      <c r="B207" s="4" t="s">
        <v>1680</v>
      </c>
      <c r="C207" s="3" t="s">
        <v>58</v>
      </c>
      <c r="D207" s="3" t="s">
        <v>115</v>
      </c>
      <c r="E207" s="3" t="s">
        <v>42</v>
      </c>
      <c r="F207" s="3" t="s">
        <v>80</v>
      </c>
      <c r="G207" s="3" t="s">
        <v>42</v>
      </c>
      <c r="H207" s="5" t="s">
        <v>46</v>
      </c>
      <c r="I207" s="3" t="s">
        <v>80</v>
      </c>
      <c r="J207" s="3" t="s">
        <v>40</v>
      </c>
      <c r="K207" s="3" t="s">
        <v>80</v>
      </c>
      <c r="L207" s="3" t="s">
        <v>80</v>
      </c>
      <c r="M207" s="3" t="s">
        <v>47</v>
      </c>
      <c r="N207" s="3" t="s">
        <v>31</v>
      </c>
      <c r="O207" s="5" t="s">
        <v>46</v>
      </c>
      <c r="P207" s="3" t="s">
        <v>47</v>
      </c>
      <c r="Q207" s="3" t="s">
        <v>40</v>
      </c>
      <c r="R207" s="3" t="s">
        <v>80</v>
      </c>
      <c r="S207" s="3" t="s">
        <v>80</v>
      </c>
      <c r="T207" s="3" t="s">
        <v>80</v>
      </c>
      <c r="U207" s="3" t="s">
        <v>418</v>
      </c>
      <c r="V207" s="5" t="s">
        <v>108</v>
      </c>
      <c r="W207" s="3" t="s">
        <v>303</v>
      </c>
      <c r="X207" s="5">
        <v>1801.89</v>
      </c>
      <c r="Y207" s="3" t="s">
        <v>42</v>
      </c>
      <c r="AA207" s="14">
        <f t="shared" si="13"/>
        <v>0</v>
      </c>
      <c r="AF207" s="23">
        <f t="shared" si="12"/>
        <v>-4.1591844266005436E-2</v>
      </c>
      <c r="AI207" s="25">
        <f t="shared" si="14"/>
        <v>0.51658796252481509</v>
      </c>
      <c r="AJ207" s="41">
        <f t="shared" si="15"/>
        <v>1.9357787493005385</v>
      </c>
    </row>
    <row r="208" spans="1:36" x14ac:dyDescent="0.25">
      <c r="A208" s="3" t="s">
        <v>1681</v>
      </c>
      <c r="B208" s="4" t="s">
        <v>1682</v>
      </c>
      <c r="C208" s="3" t="s">
        <v>58</v>
      </c>
      <c r="D208" s="3" t="s">
        <v>422</v>
      </c>
      <c r="E208" s="3">
        <v>1800.05</v>
      </c>
      <c r="F208" s="3" t="s">
        <v>1683</v>
      </c>
      <c r="G208" s="3" t="s">
        <v>42</v>
      </c>
      <c r="H208" s="5" t="s">
        <v>46</v>
      </c>
      <c r="I208" s="3" t="s">
        <v>47</v>
      </c>
      <c r="J208" s="3" t="s">
        <v>80</v>
      </c>
      <c r="K208" s="3" t="s">
        <v>47</v>
      </c>
      <c r="L208" s="3" t="s">
        <v>80</v>
      </c>
      <c r="M208" s="3" t="s">
        <v>47</v>
      </c>
      <c r="N208" s="3" t="s">
        <v>31</v>
      </c>
      <c r="O208" s="5" t="s">
        <v>46</v>
      </c>
      <c r="P208" s="3" t="s">
        <v>80</v>
      </c>
      <c r="Q208" s="3" t="s">
        <v>47</v>
      </c>
      <c r="R208" s="3" t="s">
        <v>48</v>
      </c>
      <c r="S208" s="3" t="s">
        <v>47</v>
      </c>
      <c r="T208" s="3" t="s">
        <v>80</v>
      </c>
      <c r="U208" s="3" t="s">
        <v>31</v>
      </c>
      <c r="V208" s="5" t="s">
        <v>108</v>
      </c>
      <c r="W208" s="3" t="s">
        <v>39</v>
      </c>
      <c r="X208" s="5">
        <v>1801.89</v>
      </c>
      <c r="Y208" s="3" t="s">
        <v>1402</v>
      </c>
      <c r="AA208" s="14">
        <f t="shared" si="13"/>
        <v>1.8400000000001455</v>
      </c>
      <c r="AF208" s="23">
        <f t="shared" si="12"/>
        <v>-2.801614146353144E-2</v>
      </c>
      <c r="AI208" s="25">
        <f t="shared" si="14"/>
        <v>0.51117536141307074</v>
      </c>
      <c r="AJ208" s="41">
        <f t="shared" si="15"/>
        <v>1.9562758213456217</v>
      </c>
    </row>
    <row r="209" spans="1:36" x14ac:dyDescent="0.25">
      <c r="A209" s="3" t="s">
        <v>1681</v>
      </c>
      <c r="B209" s="4" t="s">
        <v>335</v>
      </c>
      <c r="C209" s="3" t="s">
        <v>58</v>
      </c>
      <c r="D209" s="3" t="s">
        <v>100</v>
      </c>
      <c r="E209" s="3">
        <v>1943.12</v>
      </c>
      <c r="F209" s="3" t="s">
        <v>1409</v>
      </c>
      <c r="G209" s="3" t="s">
        <v>42</v>
      </c>
      <c r="H209" s="5" t="s">
        <v>46</v>
      </c>
      <c r="I209" s="3" t="s">
        <v>80</v>
      </c>
      <c r="J209" s="3" t="s">
        <v>47</v>
      </c>
      <c r="K209" s="3" t="s">
        <v>80</v>
      </c>
      <c r="L209" s="3" t="s">
        <v>80</v>
      </c>
      <c r="M209" s="3" t="s">
        <v>80</v>
      </c>
      <c r="N209" s="3" t="s">
        <v>31</v>
      </c>
      <c r="O209" s="5" t="s">
        <v>46</v>
      </c>
      <c r="P209" s="3" t="s">
        <v>80</v>
      </c>
      <c r="Q209" s="3" t="s">
        <v>47</v>
      </c>
      <c r="R209" s="3" t="s">
        <v>48</v>
      </c>
      <c r="S209" s="3" t="s">
        <v>80</v>
      </c>
      <c r="T209" s="3" t="s">
        <v>80</v>
      </c>
      <c r="U209" s="3" t="s">
        <v>31</v>
      </c>
      <c r="V209" s="5" t="s">
        <v>108</v>
      </c>
      <c r="W209" s="3" t="s">
        <v>39</v>
      </c>
      <c r="X209" s="5">
        <v>1801.89</v>
      </c>
      <c r="Y209" s="3" t="s">
        <v>1684</v>
      </c>
      <c r="AA209" s="14">
        <f t="shared" si="13"/>
        <v>-141.22999999999979</v>
      </c>
      <c r="AF209" s="23">
        <f t="shared" si="12"/>
        <v>-1.0836008153492924</v>
      </c>
      <c r="AI209" s="25">
        <f t="shared" si="14"/>
        <v>0.86072908541433402</v>
      </c>
      <c r="AJ209" s="41">
        <f t="shared" si="15"/>
        <v>1.1618057492719958</v>
      </c>
    </row>
    <row r="210" spans="1:36" x14ac:dyDescent="0.25">
      <c r="A210" s="3" t="s">
        <v>1681</v>
      </c>
      <c r="B210" s="4" t="s">
        <v>1460</v>
      </c>
      <c r="C210" s="3" t="s">
        <v>42</v>
      </c>
      <c r="D210" s="3" t="s">
        <v>1414</v>
      </c>
      <c r="E210" s="3" t="s">
        <v>42</v>
      </c>
      <c r="F210" s="3" t="s">
        <v>80</v>
      </c>
      <c r="G210" s="3" t="s">
        <v>42</v>
      </c>
      <c r="H210" s="5" t="s">
        <v>46</v>
      </c>
      <c r="I210" s="3" t="s">
        <v>80</v>
      </c>
      <c r="J210" s="3" t="s">
        <v>40</v>
      </c>
      <c r="K210" s="3" t="s">
        <v>80</v>
      </c>
      <c r="L210" s="3" t="s">
        <v>80</v>
      </c>
      <c r="M210" s="3" t="s">
        <v>47</v>
      </c>
      <c r="N210" s="3" t="s">
        <v>31</v>
      </c>
      <c r="O210" s="5" t="s">
        <v>46</v>
      </c>
      <c r="P210" s="3" t="s">
        <v>47</v>
      </c>
      <c r="Q210" s="3" t="s">
        <v>40</v>
      </c>
      <c r="R210" s="3" t="s">
        <v>47</v>
      </c>
      <c r="S210" s="3" t="s">
        <v>80</v>
      </c>
      <c r="T210" s="3" t="s">
        <v>80</v>
      </c>
      <c r="U210" s="3" t="s">
        <v>31</v>
      </c>
      <c r="V210" s="5" t="s">
        <v>108</v>
      </c>
      <c r="W210" s="3" t="s">
        <v>39</v>
      </c>
      <c r="X210" s="5">
        <v>1801.89</v>
      </c>
      <c r="Y210" s="3" t="s">
        <v>42</v>
      </c>
      <c r="AA210" s="14">
        <f t="shared" si="13"/>
        <v>0</v>
      </c>
      <c r="AF210" s="23">
        <f t="shared" si="12"/>
        <v>-4.1591844266005436E-2</v>
      </c>
      <c r="AI210" s="25">
        <f t="shared" si="14"/>
        <v>0.51658796252481509</v>
      </c>
      <c r="AJ210" s="41">
        <f t="shared" si="15"/>
        <v>1.9357787493005385</v>
      </c>
    </row>
    <row r="211" spans="1:36" x14ac:dyDescent="0.25">
      <c r="A211" s="3" t="s">
        <v>1681</v>
      </c>
      <c r="B211" s="4" t="s">
        <v>1438</v>
      </c>
      <c r="C211" s="3" t="s">
        <v>42</v>
      </c>
      <c r="D211" s="3" t="s">
        <v>744</v>
      </c>
      <c r="E211" s="3" t="s">
        <v>42</v>
      </c>
      <c r="F211" s="3" t="s">
        <v>80</v>
      </c>
      <c r="G211" s="3" t="s">
        <v>42</v>
      </c>
      <c r="H211" s="5" t="s">
        <v>46</v>
      </c>
      <c r="I211" s="3" t="s">
        <v>47</v>
      </c>
      <c r="J211" s="3" t="s">
        <v>47</v>
      </c>
      <c r="K211" s="3" t="s">
        <v>80</v>
      </c>
      <c r="L211" s="3" t="s">
        <v>80</v>
      </c>
      <c r="M211" s="3" t="s">
        <v>47</v>
      </c>
      <c r="N211" s="3" t="s">
        <v>31</v>
      </c>
      <c r="O211" s="5" t="s">
        <v>46</v>
      </c>
      <c r="P211" s="3" t="s">
        <v>40</v>
      </c>
      <c r="Q211" s="3" t="s">
        <v>40</v>
      </c>
      <c r="R211" s="3" t="s">
        <v>80</v>
      </c>
      <c r="S211" s="3" t="s">
        <v>80</v>
      </c>
      <c r="T211" s="3" t="s">
        <v>80</v>
      </c>
      <c r="U211" s="3" t="s">
        <v>31</v>
      </c>
      <c r="V211" s="5" t="s">
        <v>108</v>
      </c>
      <c r="W211" s="3" t="s">
        <v>39</v>
      </c>
      <c r="X211" s="5">
        <v>1801.89</v>
      </c>
      <c r="Y211" s="3" t="s">
        <v>42</v>
      </c>
      <c r="AA211" s="14">
        <f t="shared" si="13"/>
        <v>0</v>
      </c>
      <c r="AF211" s="23">
        <f t="shared" si="12"/>
        <v>-4.1591844266005436E-2</v>
      </c>
      <c r="AI211" s="25">
        <f t="shared" si="14"/>
        <v>0.51658796252481509</v>
      </c>
      <c r="AJ211" s="41">
        <f t="shared" si="15"/>
        <v>1.9357787493005385</v>
      </c>
    </row>
    <row r="212" spans="1:36" x14ac:dyDescent="0.25">
      <c r="A212" s="3" t="s">
        <v>1681</v>
      </c>
      <c r="B212" s="4" t="s">
        <v>698</v>
      </c>
      <c r="C212" s="3" t="s">
        <v>42</v>
      </c>
      <c r="D212" s="3" t="s">
        <v>467</v>
      </c>
      <c r="E212" s="3">
        <v>1944.99</v>
      </c>
      <c r="F212" s="3" t="s">
        <v>954</v>
      </c>
      <c r="G212" s="3" t="s">
        <v>42</v>
      </c>
      <c r="H212" s="5" t="s">
        <v>47</v>
      </c>
      <c r="I212" s="3" t="s">
        <v>80</v>
      </c>
      <c r="J212" s="3" t="s">
        <v>40</v>
      </c>
      <c r="K212" s="3" t="s">
        <v>46</v>
      </c>
      <c r="L212" s="3" t="s">
        <v>47</v>
      </c>
      <c r="M212" s="3" t="s">
        <v>80</v>
      </c>
      <c r="N212" s="3" t="s">
        <v>31</v>
      </c>
      <c r="O212" s="5" t="s">
        <v>46</v>
      </c>
      <c r="P212" s="3" t="s">
        <v>47</v>
      </c>
      <c r="Q212" s="3" t="s">
        <v>40</v>
      </c>
      <c r="R212" s="3" t="s">
        <v>47</v>
      </c>
      <c r="S212" s="3" t="s">
        <v>47</v>
      </c>
      <c r="T212" s="3" t="s">
        <v>47</v>
      </c>
      <c r="U212" s="3" t="s">
        <v>31</v>
      </c>
      <c r="V212" s="5" t="s">
        <v>108</v>
      </c>
      <c r="W212" s="3" t="s">
        <v>39</v>
      </c>
      <c r="X212" s="5">
        <v>1801.89</v>
      </c>
      <c r="Y212" s="3" t="s">
        <v>1685</v>
      </c>
      <c r="AA212" s="14">
        <f t="shared" si="13"/>
        <v>-143.09999999999991</v>
      </c>
      <c r="AF212" s="23">
        <f t="shared" ref="AF212:AF265" si="16">(AA212-$AG$5)/$AH$5</f>
        <v>-1.0973978611322412</v>
      </c>
      <c r="AI212" s="25">
        <f t="shared" si="14"/>
        <v>0.86376624599523089</v>
      </c>
      <c r="AJ212" s="41">
        <f t="shared" si="15"/>
        <v>1.1577206271215201</v>
      </c>
    </row>
    <row r="213" spans="1:36" x14ac:dyDescent="0.25">
      <c r="A213" s="3" t="s">
        <v>1681</v>
      </c>
      <c r="B213" s="4" t="s">
        <v>731</v>
      </c>
      <c r="C213" s="3" t="s">
        <v>58</v>
      </c>
      <c r="D213" s="3" t="s">
        <v>365</v>
      </c>
      <c r="E213" s="3">
        <v>1810.96</v>
      </c>
      <c r="F213" s="3" t="s">
        <v>678</v>
      </c>
      <c r="G213" s="3" t="s">
        <v>42</v>
      </c>
      <c r="H213" s="5" t="s">
        <v>47</v>
      </c>
      <c r="I213" s="3" t="s">
        <v>80</v>
      </c>
      <c r="J213" s="3" t="s">
        <v>80</v>
      </c>
      <c r="K213" s="3" t="s">
        <v>80</v>
      </c>
      <c r="L213" s="3" t="s">
        <v>80</v>
      </c>
      <c r="M213" s="3" t="s">
        <v>47</v>
      </c>
      <c r="N213" s="3" t="s">
        <v>31</v>
      </c>
      <c r="O213" s="5" t="s">
        <v>46</v>
      </c>
      <c r="P213" s="3" t="s">
        <v>46</v>
      </c>
      <c r="Q213" s="3" t="s">
        <v>80</v>
      </c>
      <c r="R213" s="3" t="s">
        <v>48</v>
      </c>
      <c r="S213" s="3" t="s">
        <v>80</v>
      </c>
      <c r="T213" s="3" t="s">
        <v>80</v>
      </c>
      <c r="U213" s="3" t="s">
        <v>31</v>
      </c>
      <c r="V213" s="5" t="s">
        <v>108</v>
      </c>
      <c r="W213" s="3" t="s">
        <v>39</v>
      </c>
      <c r="X213" s="5">
        <v>1801.89</v>
      </c>
      <c r="Y213" s="3" t="s">
        <v>782</v>
      </c>
      <c r="AA213" s="14">
        <f t="shared" si="13"/>
        <v>-9.0699999999999363</v>
      </c>
      <c r="AF213" s="23">
        <f t="shared" si="16"/>
        <v>-0.10851120536297747</v>
      </c>
      <c r="AI213" s="25">
        <f t="shared" si="14"/>
        <v>0.54320490379724429</v>
      </c>
      <c r="AJ213" s="41">
        <f t="shared" si="15"/>
        <v>1.8409259434323115</v>
      </c>
    </row>
    <row r="214" spans="1:36" x14ac:dyDescent="0.25">
      <c r="A214" s="3" t="s">
        <v>308</v>
      </c>
      <c r="B214" s="4" t="s">
        <v>1686</v>
      </c>
      <c r="C214" s="3" t="s">
        <v>42</v>
      </c>
      <c r="D214" s="3" t="s">
        <v>193</v>
      </c>
      <c r="E214" s="3">
        <v>1821.73</v>
      </c>
      <c r="F214" s="3" t="s">
        <v>1234</v>
      </c>
      <c r="G214" s="3" t="s">
        <v>42</v>
      </c>
      <c r="H214" s="5" t="s">
        <v>46</v>
      </c>
      <c r="I214" s="3" t="s">
        <v>80</v>
      </c>
      <c r="J214" s="3" t="s">
        <v>40</v>
      </c>
      <c r="K214" s="3" t="s">
        <v>80</v>
      </c>
      <c r="L214" s="3" t="s">
        <v>80</v>
      </c>
      <c r="M214" s="3" t="s">
        <v>80</v>
      </c>
      <c r="N214" s="3" t="s">
        <v>66</v>
      </c>
      <c r="O214" s="5" t="s">
        <v>46</v>
      </c>
      <c r="P214" s="3" t="s">
        <v>80</v>
      </c>
      <c r="Q214" s="3" t="s">
        <v>80</v>
      </c>
      <c r="R214" s="3" t="s">
        <v>80</v>
      </c>
      <c r="S214" s="3" t="s">
        <v>80</v>
      </c>
      <c r="T214" s="3" t="s">
        <v>80</v>
      </c>
      <c r="U214" s="3" t="s">
        <v>293</v>
      </c>
      <c r="V214" s="5" t="s">
        <v>104</v>
      </c>
      <c r="W214" s="3" t="s">
        <v>734</v>
      </c>
      <c r="X214" s="5">
        <v>1783.54</v>
      </c>
      <c r="Y214" s="3" t="s">
        <v>1687</v>
      </c>
      <c r="AA214" s="14">
        <f t="shared" si="13"/>
        <v>-38.190000000000055</v>
      </c>
      <c r="AF214" s="23">
        <f t="shared" si="16"/>
        <v>-0.32336145841081065</v>
      </c>
      <c r="AI214" s="25">
        <f t="shared" si="14"/>
        <v>0.62678924267059921</v>
      </c>
      <c r="AJ214" s="41">
        <f t="shared" si="15"/>
        <v>1.5954326142217101</v>
      </c>
    </row>
    <row r="215" spans="1:36" x14ac:dyDescent="0.25">
      <c r="A215" s="3" t="s">
        <v>769</v>
      </c>
      <c r="B215" s="4" t="s">
        <v>1688</v>
      </c>
      <c r="C215" s="3" t="s">
        <v>42</v>
      </c>
      <c r="D215" s="3" t="s">
        <v>1147</v>
      </c>
      <c r="E215" s="3">
        <v>1746.18</v>
      </c>
      <c r="F215" s="3" t="s">
        <v>666</v>
      </c>
      <c r="G215" s="3" t="s">
        <v>42</v>
      </c>
      <c r="H215" s="5" t="s">
        <v>46</v>
      </c>
      <c r="I215" s="3" t="s">
        <v>47</v>
      </c>
      <c r="J215" s="3" t="s">
        <v>47</v>
      </c>
      <c r="K215" s="3" t="s">
        <v>80</v>
      </c>
      <c r="L215" s="3" t="s">
        <v>80</v>
      </c>
      <c r="M215" s="3" t="s">
        <v>47</v>
      </c>
      <c r="N215" s="3" t="s">
        <v>31</v>
      </c>
      <c r="O215" s="5" t="s">
        <v>46</v>
      </c>
      <c r="P215" s="3" t="s">
        <v>80</v>
      </c>
      <c r="Q215" s="3" t="s">
        <v>40</v>
      </c>
      <c r="R215" s="3" t="s">
        <v>80</v>
      </c>
      <c r="S215" s="3" t="s">
        <v>80</v>
      </c>
      <c r="T215" s="3" t="s">
        <v>80</v>
      </c>
      <c r="U215" s="3" t="s">
        <v>362</v>
      </c>
      <c r="V215" s="5" t="s">
        <v>104</v>
      </c>
      <c r="W215" s="3" t="s">
        <v>327</v>
      </c>
      <c r="X215" s="5">
        <v>1783.54</v>
      </c>
      <c r="Y215" s="3" t="s">
        <v>1689</v>
      </c>
      <c r="AA215" s="14">
        <f t="shared" si="13"/>
        <v>37.3599999999999</v>
      </c>
      <c r="AF215" s="23">
        <f t="shared" si="16"/>
        <v>0.23405394741898752</v>
      </c>
      <c r="AI215" s="25">
        <f t="shared" si="14"/>
        <v>0.40747154879134784</v>
      </c>
      <c r="AJ215" s="41">
        <f t="shared" si="15"/>
        <v>2.4541590767900843</v>
      </c>
    </row>
    <row r="216" spans="1:36" x14ac:dyDescent="0.25">
      <c r="A216" s="3" t="s">
        <v>1690</v>
      </c>
      <c r="B216" s="4" t="s">
        <v>1030</v>
      </c>
      <c r="C216" s="3" t="s">
        <v>42</v>
      </c>
      <c r="D216" s="3" t="s">
        <v>934</v>
      </c>
      <c r="E216" s="3">
        <v>1758.72</v>
      </c>
      <c r="F216" s="3" t="s">
        <v>1049</v>
      </c>
      <c r="G216" s="3" t="s">
        <v>42</v>
      </c>
      <c r="H216" s="5" t="s">
        <v>47</v>
      </c>
      <c r="I216" s="3" t="s">
        <v>80</v>
      </c>
      <c r="J216" s="3" t="s">
        <v>80</v>
      </c>
      <c r="K216" s="3" t="s">
        <v>46</v>
      </c>
      <c r="L216" s="3" t="s">
        <v>80</v>
      </c>
      <c r="M216" s="3" t="s">
        <v>80</v>
      </c>
      <c r="N216" s="3" t="s">
        <v>31</v>
      </c>
      <c r="O216" s="5" t="s">
        <v>46</v>
      </c>
      <c r="P216" s="3" t="s">
        <v>47</v>
      </c>
      <c r="Q216" s="3" t="s">
        <v>40</v>
      </c>
      <c r="R216" s="3" t="s">
        <v>80</v>
      </c>
      <c r="S216" s="3" t="s">
        <v>80</v>
      </c>
      <c r="T216" s="3" t="s">
        <v>80</v>
      </c>
      <c r="U216" s="3" t="s">
        <v>31</v>
      </c>
      <c r="V216" s="5" t="s">
        <v>104</v>
      </c>
      <c r="W216" s="3" t="s">
        <v>39</v>
      </c>
      <c r="X216" s="5">
        <v>1783.54</v>
      </c>
      <c r="Y216" s="3" t="s">
        <v>1691</v>
      </c>
      <c r="AA216" s="14">
        <f t="shared" si="13"/>
        <v>24.819999999999936</v>
      </c>
      <c r="AF216" s="23">
        <f t="shared" si="16"/>
        <v>0.14153258158039517</v>
      </c>
      <c r="AI216" s="25">
        <f t="shared" si="14"/>
        <v>0.44372461135811903</v>
      </c>
      <c r="AJ216" s="41">
        <f t="shared" si="15"/>
        <v>2.2536500667368324</v>
      </c>
    </row>
    <row r="217" spans="1:36" x14ac:dyDescent="0.25">
      <c r="A217" s="3" t="s">
        <v>1690</v>
      </c>
      <c r="B217" s="4" t="s">
        <v>2502</v>
      </c>
      <c r="C217" s="3" t="s">
        <v>58</v>
      </c>
      <c r="D217" s="3" t="s">
        <v>844</v>
      </c>
      <c r="E217" s="3">
        <v>1612.58</v>
      </c>
      <c r="F217" s="3" t="s">
        <v>1173</v>
      </c>
      <c r="G217" s="3" t="s">
        <v>42</v>
      </c>
      <c r="H217" s="5" t="s">
        <v>46</v>
      </c>
      <c r="I217" s="3" t="s">
        <v>80</v>
      </c>
      <c r="J217" s="3" t="s">
        <v>47</v>
      </c>
      <c r="K217" s="3" t="s">
        <v>80</v>
      </c>
      <c r="L217" s="3" t="s">
        <v>80</v>
      </c>
      <c r="M217" s="3" t="s">
        <v>80</v>
      </c>
      <c r="N217" s="3" t="s">
        <v>31</v>
      </c>
      <c r="O217" s="5" t="s">
        <v>46</v>
      </c>
      <c r="P217" s="3" t="s">
        <v>80</v>
      </c>
      <c r="Q217" s="3" t="s">
        <v>40</v>
      </c>
      <c r="R217" s="3" t="s">
        <v>80</v>
      </c>
      <c r="S217" s="3" t="s">
        <v>47</v>
      </c>
      <c r="T217" s="3" t="s">
        <v>80</v>
      </c>
      <c r="U217" s="3" t="s">
        <v>31</v>
      </c>
      <c r="V217" s="5" t="s">
        <v>104</v>
      </c>
      <c r="W217" s="3" t="s">
        <v>39</v>
      </c>
      <c r="X217" s="5">
        <v>1783.54</v>
      </c>
      <c r="Y217" s="3" t="s">
        <v>1692</v>
      </c>
      <c r="AA217" s="14">
        <f t="shared" si="13"/>
        <v>170.96000000000004</v>
      </c>
      <c r="AF217" s="23">
        <f t="shared" si="16"/>
        <v>1.2197680204681094</v>
      </c>
      <c r="AI217" s="25">
        <f t="shared" si="14"/>
        <v>0.11127641380321851</v>
      </c>
      <c r="AJ217" s="41">
        <f t="shared" si="15"/>
        <v>8.9866303722584249</v>
      </c>
    </row>
    <row r="218" spans="1:36" x14ac:dyDescent="0.25">
      <c r="A218" s="3" t="s">
        <v>1690</v>
      </c>
      <c r="B218" s="4" t="s">
        <v>738</v>
      </c>
      <c r="C218" s="3" t="s">
        <v>42</v>
      </c>
      <c r="D218" s="3" t="s">
        <v>467</v>
      </c>
      <c r="E218" s="3">
        <v>1743.43</v>
      </c>
      <c r="F218" s="3" t="s">
        <v>477</v>
      </c>
      <c r="G218" s="3" t="s">
        <v>42</v>
      </c>
      <c r="H218" s="5" t="s">
        <v>46</v>
      </c>
      <c r="I218" s="3" t="s">
        <v>49</v>
      </c>
      <c r="J218" s="3" t="s">
        <v>80</v>
      </c>
      <c r="K218" s="3" t="s">
        <v>80</v>
      </c>
      <c r="L218" s="3" t="s">
        <v>80</v>
      </c>
      <c r="M218" s="3" t="s">
        <v>47</v>
      </c>
      <c r="N218" s="3" t="s">
        <v>31</v>
      </c>
      <c r="O218" s="5" t="s">
        <v>47</v>
      </c>
      <c r="P218" s="3" t="s">
        <v>79</v>
      </c>
      <c r="Q218" s="3" t="s">
        <v>80</v>
      </c>
      <c r="R218" s="3" t="s">
        <v>80</v>
      </c>
      <c r="S218" s="3" t="s">
        <v>80</v>
      </c>
      <c r="T218" s="3" t="s">
        <v>80</v>
      </c>
      <c r="U218" s="3" t="s">
        <v>31</v>
      </c>
      <c r="V218" s="5" t="s">
        <v>104</v>
      </c>
      <c r="W218" s="3" t="s">
        <v>39</v>
      </c>
      <c r="X218" s="5">
        <v>1783.54</v>
      </c>
      <c r="Y218" s="3" t="s">
        <v>1693</v>
      </c>
      <c r="AA218" s="14">
        <f t="shared" si="13"/>
        <v>40.1099999999999</v>
      </c>
      <c r="AF218" s="23">
        <f t="shared" si="16"/>
        <v>0.25434372062920518</v>
      </c>
      <c r="AI218" s="25">
        <f t="shared" si="14"/>
        <v>0.39961501294117197</v>
      </c>
      <c r="AJ218" s="41">
        <f t="shared" si="15"/>
        <v>2.502408487208692</v>
      </c>
    </row>
    <row r="219" spans="1:36" x14ac:dyDescent="0.25">
      <c r="A219" s="3" t="s">
        <v>1690</v>
      </c>
      <c r="B219" s="4" t="s">
        <v>687</v>
      </c>
      <c r="C219" s="3" t="s">
        <v>58</v>
      </c>
      <c r="D219" s="3" t="s">
        <v>377</v>
      </c>
      <c r="E219" s="3">
        <v>1711.93</v>
      </c>
      <c r="F219" s="3" t="s">
        <v>1429</v>
      </c>
      <c r="G219" s="3" t="s">
        <v>42</v>
      </c>
      <c r="H219" s="5" t="s">
        <v>46</v>
      </c>
      <c r="I219" s="3" t="s">
        <v>47</v>
      </c>
      <c r="J219" s="3" t="s">
        <v>40</v>
      </c>
      <c r="K219" s="3" t="s">
        <v>47</v>
      </c>
      <c r="L219" s="3" t="s">
        <v>47</v>
      </c>
      <c r="M219" s="3" t="s">
        <v>47</v>
      </c>
      <c r="N219" s="3" t="s">
        <v>31</v>
      </c>
      <c r="O219" s="5" t="s">
        <v>46</v>
      </c>
      <c r="P219" s="3" t="s">
        <v>47</v>
      </c>
      <c r="Q219" s="3" t="s">
        <v>47</v>
      </c>
      <c r="R219" s="3" t="s">
        <v>80</v>
      </c>
      <c r="S219" s="3" t="s">
        <v>47</v>
      </c>
      <c r="T219" s="3" t="s">
        <v>47</v>
      </c>
      <c r="U219" s="3" t="s">
        <v>31</v>
      </c>
      <c r="V219" s="5" t="s">
        <v>104</v>
      </c>
      <c r="W219" s="3" t="s">
        <v>39</v>
      </c>
      <c r="X219" s="5">
        <v>1783.54</v>
      </c>
      <c r="Y219" s="3" t="s">
        <v>1694</v>
      </c>
      <c r="AA219" s="14">
        <f t="shared" si="13"/>
        <v>71.6099999999999</v>
      </c>
      <c r="AF219" s="23">
        <f t="shared" si="16"/>
        <v>0.48675385012806227</v>
      </c>
      <c r="AI219" s="25">
        <f t="shared" si="14"/>
        <v>0.31321638929558537</v>
      </c>
      <c r="AJ219" s="41">
        <f t="shared" si="15"/>
        <v>3.1926809521333515</v>
      </c>
    </row>
    <row r="220" spans="1:36" x14ac:dyDescent="0.25">
      <c r="A220" s="3" t="s">
        <v>1690</v>
      </c>
      <c r="B220" s="4" t="s">
        <v>1695</v>
      </c>
      <c r="C220" s="3" t="s">
        <v>151</v>
      </c>
      <c r="D220" s="3" t="s">
        <v>1103</v>
      </c>
      <c r="E220" s="3">
        <v>1500</v>
      </c>
      <c r="F220" s="3" t="s">
        <v>80</v>
      </c>
      <c r="G220" s="3" t="s">
        <v>42</v>
      </c>
      <c r="H220" s="5" t="s">
        <v>46</v>
      </c>
      <c r="I220" s="3" t="s">
        <v>40</v>
      </c>
      <c r="J220" s="3" t="s">
        <v>40</v>
      </c>
      <c r="K220" s="3" t="s">
        <v>80</v>
      </c>
      <c r="L220" s="3" t="s">
        <v>80</v>
      </c>
      <c r="M220" s="3" t="s">
        <v>80</v>
      </c>
      <c r="N220" s="3" t="s">
        <v>31</v>
      </c>
      <c r="O220" s="5" t="s">
        <v>47</v>
      </c>
      <c r="P220" s="3" t="s">
        <v>86</v>
      </c>
      <c r="Q220" s="3" t="s">
        <v>40</v>
      </c>
      <c r="R220" s="3" t="s">
        <v>80</v>
      </c>
      <c r="S220" s="3" t="s">
        <v>80</v>
      </c>
      <c r="T220" s="3" t="s">
        <v>80</v>
      </c>
      <c r="U220" s="3" t="s">
        <v>31</v>
      </c>
      <c r="V220" s="5" t="s">
        <v>104</v>
      </c>
      <c r="W220" s="3" t="s">
        <v>39</v>
      </c>
      <c r="X220" s="5">
        <v>1783.54</v>
      </c>
      <c r="Y220" s="3" t="s">
        <v>42</v>
      </c>
      <c r="AA220" s="14">
        <f t="shared" si="13"/>
        <v>283.53999999999996</v>
      </c>
      <c r="AF220" s="23">
        <f t="shared" si="16"/>
        <v>2.050394445197675</v>
      </c>
      <c r="AI220" s="25">
        <f t="shared" si="14"/>
        <v>2.0162977407882421E-2</v>
      </c>
      <c r="AJ220" s="41">
        <f t="shared" si="15"/>
        <v>49.595849847506379</v>
      </c>
    </row>
    <row r="221" spans="1:36" x14ac:dyDescent="0.25">
      <c r="A221" s="3" t="s">
        <v>1690</v>
      </c>
      <c r="B221" s="4" t="s">
        <v>1033</v>
      </c>
      <c r="C221" s="3" t="s">
        <v>58</v>
      </c>
      <c r="D221" s="3" t="s">
        <v>380</v>
      </c>
      <c r="E221" s="3">
        <v>1824.51</v>
      </c>
      <c r="F221" s="3" t="s">
        <v>1198</v>
      </c>
      <c r="G221" s="3" t="s">
        <v>42</v>
      </c>
      <c r="H221" s="5" t="s">
        <v>46</v>
      </c>
      <c r="I221" s="3" t="s">
        <v>80</v>
      </c>
      <c r="J221" s="3" t="s">
        <v>80</v>
      </c>
      <c r="K221" s="3" t="s">
        <v>80</v>
      </c>
      <c r="L221" s="3" t="s">
        <v>80</v>
      </c>
      <c r="M221" s="3" t="s">
        <v>80</v>
      </c>
      <c r="N221" s="3" t="s">
        <v>31</v>
      </c>
      <c r="O221" s="5" t="s">
        <v>47</v>
      </c>
      <c r="P221" s="3" t="s">
        <v>46</v>
      </c>
      <c r="Q221" s="3" t="s">
        <v>40</v>
      </c>
      <c r="R221" s="3" t="s">
        <v>80</v>
      </c>
      <c r="S221" s="3" t="s">
        <v>80</v>
      </c>
      <c r="T221" s="3" t="s">
        <v>80</v>
      </c>
      <c r="U221" s="3" t="s">
        <v>31</v>
      </c>
      <c r="V221" s="5" t="s">
        <v>104</v>
      </c>
      <c r="W221" s="3" t="s">
        <v>39</v>
      </c>
      <c r="X221" s="5">
        <v>1783.54</v>
      </c>
      <c r="Y221" s="3" t="s">
        <v>1696</v>
      </c>
      <c r="AA221" s="14">
        <f t="shared" si="13"/>
        <v>-40.970000000000027</v>
      </c>
      <c r="AF221" s="23">
        <f t="shared" si="16"/>
        <v>-0.34387257460150322</v>
      </c>
      <c r="AI221" s="25">
        <f t="shared" si="14"/>
        <v>0.63452894109849722</v>
      </c>
      <c r="AJ221" s="41">
        <f t="shared" si="15"/>
        <v>1.5759722452829321</v>
      </c>
    </row>
    <row r="222" spans="1:36" x14ac:dyDescent="0.25">
      <c r="A222" s="3" t="s">
        <v>942</v>
      </c>
      <c r="B222" s="4" t="s">
        <v>648</v>
      </c>
      <c r="C222" s="3" t="s">
        <v>42</v>
      </c>
      <c r="D222" s="3" t="s">
        <v>193</v>
      </c>
      <c r="E222" s="3">
        <v>1819.13</v>
      </c>
      <c r="F222" s="3" t="s">
        <v>1222</v>
      </c>
      <c r="G222" s="3" t="s">
        <v>42</v>
      </c>
      <c r="H222" s="5" t="s">
        <v>47</v>
      </c>
      <c r="I222" s="3" t="s">
        <v>47</v>
      </c>
      <c r="J222" s="3" t="s">
        <v>49</v>
      </c>
      <c r="K222" s="3" t="s">
        <v>80</v>
      </c>
      <c r="L222" s="3" t="s">
        <v>47</v>
      </c>
      <c r="M222" s="3" t="s">
        <v>80</v>
      </c>
      <c r="N222" s="3" t="s">
        <v>31</v>
      </c>
      <c r="O222" s="5" t="s">
        <v>46</v>
      </c>
      <c r="P222" s="3" t="s">
        <v>47</v>
      </c>
      <c r="Q222" s="3" t="s">
        <v>49</v>
      </c>
      <c r="R222" s="3" t="s">
        <v>80</v>
      </c>
      <c r="S222" s="3" t="s">
        <v>47</v>
      </c>
      <c r="T222" s="3" t="s">
        <v>80</v>
      </c>
      <c r="U222" s="3" t="s">
        <v>38</v>
      </c>
      <c r="V222" s="5" t="s">
        <v>98</v>
      </c>
      <c r="W222" s="3" t="s">
        <v>433</v>
      </c>
      <c r="X222" s="5">
        <v>1765.2</v>
      </c>
      <c r="Y222" s="3" t="s">
        <v>1697</v>
      </c>
      <c r="AA222" s="14">
        <f t="shared" si="13"/>
        <v>-53.930000000000064</v>
      </c>
      <c r="AF222" s="23">
        <f t="shared" si="16"/>
        <v>-0.43949274216674755</v>
      </c>
      <c r="AI222" s="25">
        <f t="shared" si="14"/>
        <v>0.66984773009011778</v>
      </c>
      <c r="AJ222" s="41">
        <f t="shared" si="15"/>
        <v>1.4928765972909475</v>
      </c>
    </row>
    <row r="223" spans="1:36" x14ac:dyDescent="0.25">
      <c r="A223" s="3" t="s">
        <v>861</v>
      </c>
      <c r="B223" s="4" t="s">
        <v>1698</v>
      </c>
      <c r="C223" s="3" t="s">
        <v>42</v>
      </c>
      <c r="D223" s="3" t="s">
        <v>377</v>
      </c>
      <c r="E223" s="3">
        <v>1663.39</v>
      </c>
      <c r="F223" s="3" t="s">
        <v>1699</v>
      </c>
      <c r="G223" s="3" t="s">
        <v>42</v>
      </c>
      <c r="H223" s="5" t="s">
        <v>46</v>
      </c>
      <c r="I223" s="3" t="s">
        <v>80</v>
      </c>
      <c r="J223" s="3" t="s">
        <v>47</v>
      </c>
      <c r="K223" s="3" t="s">
        <v>47</v>
      </c>
      <c r="L223" s="3" t="s">
        <v>80</v>
      </c>
      <c r="M223" s="3" t="s">
        <v>80</v>
      </c>
      <c r="N223" s="3" t="s">
        <v>362</v>
      </c>
      <c r="O223" s="5" t="s">
        <v>46</v>
      </c>
      <c r="P223" s="3" t="s">
        <v>47</v>
      </c>
      <c r="Q223" s="3" t="s">
        <v>47</v>
      </c>
      <c r="R223" s="3" t="s">
        <v>80</v>
      </c>
      <c r="S223" s="3" t="s">
        <v>80</v>
      </c>
      <c r="T223" s="3" t="s">
        <v>80</v>
      </c>
      <c r="U223" s="3" t="s">
        <v>602</v>
      </c>
      <c r="V223" s="5" t="s">
        <v>98</v>
      </c>
      <c r="W223" s="3" t="s">
        <v>511</v>
      </c>
      <c r="X223" s="5">
        <v>1765.2</v>
      </c>
      <c r="Y223" s="3" t="s">
        <v>1700</v>
      </c>
      <c r="AA223" s="14">
        <f t="shared" si="13"/>
        <v>101.80999999999995</v>
      </c>
      <c r="AF223" s="23">
        <f t="shared" si="16"/>
        <v>0.70957245047299866</v>
      </c>
      <c r="AI223" s="25">
        <f t="shared" si="14"/>
        <v>0.23898465433700333</v>
      </c>
      <c r="AJ223" s="41">
        <f t="shared" si="15"/>
        <v>4.1843690875224722</v>
      </c>
    </row>
    <row r="224" spans="1:36" x14ac:dyDescent="0.25">
      <c r="A224" s="3" t="s">
        <v>52</v>
      </c>
      <c r="B224" s="4" t="s">
        <v>452</v>
      </c>
      <c r="C224" s="3" t="s">
        <v>42</v>
      </c>
      <c r="D224" s="3" t="s">
        <v>426</v>
      </c>
      <c r="E224" s="3">
        <v>1673.07</v>
      </c>
      <c r="F224" s="3" t="s">
        <v>1701</v>
      </c>
      <c r="G224" s="3" t="s">
        <v>42</v>
      </c>
      <c r="H224" s="5" t="s">
        <v>46</v>
      </c>
      <c r="I224" s="3" t="s">
        <v>47</v>
      </c>
      <c r="J224" s="3" t="s">
        <v>47</v>
      </c>
      <c r="K224" s="3" t="s">
        <v>80</v>
      </c>
      <c r="L224" s="3" t="s">
        <v>47</v>
      </c>
      <c r="M224" s="3" t="s">
        <v>80</v>
      </c>
      <c r="N224" s="3" t="s">
        <v>418</v>
      </c>
      <c r="O224" s="5" t="s">
        <v>46</v>
      </c>
      <c r="P224" s="3" t="s">
        <v>47</v>
      </c>
      <c r="Q224" s="3" t="s">
        <v>47</v>
      </c>
      <c r="R224" s="3" t="s">
        <v>80</v>
      </c>
      <c r="S224" s="3" t="s">
        <v>80</v>
      </c>
      <c r="T224" s="3" t="s">
        <v>80</v>
      </c>
      <c r="U224" s="3" t="s">
        <v>73</v>
      </c>
      <c r="V224" s="5" t="s">
        <v>98</v>
      </c>
      <c r="W224" s="3" t="s">
        <v>367</v>
      </c>
      <c r="X224" s="5">
        <v>1765.2</v>
      </c>
      <c r="Y224" s="3" t="s">
        <v>1702</v>
      </c>
      <c r="AA224" s="14">
        <f t="shared" si="13"/>
        <v>92.130000000000109</v>
      </c>
      <c r="AF224" s="23">
        <f t="shared" si="16"/>
        <v>0.63815244877303356</v>
      </c>
      <c r="AI224" s="25">
        <f t="shared" si="14"/>
        <v>0.26168722374207498</v>
      </c>
      <c r="AJ224" s="41">
        <f t="shared" si="15"/>
        <v>3.821355837324421</v>
      </c>
    </row>
    <row r="225" spans="1:36" x14ac:dyDescent="0.25">
      <c r="A225" s="3" t="s">
        <v>1703</v>
      </c>
      <c r="B225" s="4" t="s">
        <v>1704</v>
      </c>
      <c r="C225" s="3" t="s">
        <v>278</v>
      </c>
      <c r="D225" s="3" t="s">
        <v>1103</v>
      </c>
      <c r="E225" s="3">
        <v>1500</v>
      </c>
      <c r="F225" s="3" t="s">
        <v>80</v>
      </c>
      <c r="G225" s="3" t="s">
        <v>42</v>
      </c>
      <c r="H225" s="5" t="s">
        <v>46</v>
      </c>
      <c r="I225" s="3" t="s">
        <v>80</v>
      </c>
      <c r="J225" s="3" t="s">
        <v>80</v>
      </c>
      <c r="K225" s="3" t="s">
        <v>80</v>
      </c>
      <c r="L225" s="3" t="s">
        <v>80</v>
      </c>
      <c r="M225" s="3" t="s">
        <v>80</v>
      </c>
      <c r="N225" s="3" t="s">
        <v>31</v>
      </c>
      <c r="O225" s="5" t="s">
        <v>46</v>
      </c>
      <c r="P225" s="3" t="s">
        <v>80</v>
      </c>
      <c r="Q225" s="3" t="s">
        <v>80</v>
      </c>
      <c r="R225" s="3" t="s">
        <v>80</v>
      </c>
      <c r="S225" s="3" t="s">
        <v>80</v>
      </c>
      <c r="T225" s="3" t="s">
        <v>80</v>
      </c>
      <c r="U225" s="3" t="s">
        <v>31</v>
      </c>
      <c r="V225" s="5" t="s">
        <v>98</v>
      </c>
      <c r="W225" s="3" t="s">
        <v>39</v>
      </c>
      <c r="X225" s="5">
        <v>1765.2</v>
      </c>
      <c r="Y225" s="3" t="s">
        <v>42</v>
      </c>
      <c r="AA225" s="14">
        <f t="shared" si="13"/>
        <v>265.20000000000005</v>
      </c>
      <c r="AF225" s="23">
        <f t="shared" si="16"/>
        <v>1.9150801031338966</v>
      </c>
      <c r="AI225" s="25">
        <f t="shared" si="14"/>
        <v>2.7741144421766006E-2</v>
      </c>
      <c r="AJ225" s="41">
        <f t="shared" si="15"/>
        <v>36.047539524555049</v>
      </c>
    </row>
    <row r="226" spans="1:36" x14ac:dyDescent="0.25">
      <c r="A226" s="3" t="s">
        <v>1703</v>
      </c>
      <c r="B226" s="4" t="s">
        <v>1705</v>
      </c>
      <c r="C226" s="3" t="s">
        <v>1706</v>
      </c>
      <c r="D226" s="3" t="s">
        <v>1103</v>
      </c>
      <c r="E226" s="3">
        <v>1500</v>
      </c>
      <c r="F226" s="3" t="s">
        <v>80</v>
      </c>
      <c r="G226" s="3" t="s">
        <v>42</v>
      </c>
      <c r="H226" s="5" t="s">
        <v>46</v>
      </c>
      <c r="I226" s="3" t="s">
        <v>80</v>
      </c>
      <c r="J226" s="3" t="s">
        <v>80</v>
      </c>
      <c r="K226" s="3" t="s">
        <v>80</v>
      </c>
      <c r="L226" s="3" t="s">
        <v>80</v>
      </c>
      <c r="M226" s="3" t="s">
        <v>80</v>
      </c>
      <c r="N226" s="3" t="s">
        <v>31</v>
      </c>
      <c r="O226" s="5" t="s">
        <v>46</v>
      </c>
      <c r="P226" s="3" t="s">
        <v>80</v>
      </c>
      <c r="Q226" s="3" t="s">
        <v>80</v>
      </c>
      <c r="R226" s="3" t="s">
        <v>80</v>
      </c>
      <c r="S226" s="3" t="s">
        <v>80</v>
      </c>
      <c r="T226" s="3" t="s">
        <v>80</v>
      </c>
      <c r="U226" s="3" t="s">
        <v>31</v>
      </c>
      <c r="V226" s="5" t="s">
        <v>98</v>
      </c>
      <c r="W226" s="3" t="s">
        <v>39</v>
      </c>
      <c r="X226" s="5">
        <v>1765.2</v>
      </c>
      <c r="Y226" s="3" t="s">
        <v>42</v>
      </c>
      <c r="AA226" s="14">
        <f t="shared" si="13"/>
        <v>265.20000000000005</v>
      </c>
      <c r="AF226" s="23">
        <f t="shared" si="16"/>
        <v>1.9150801031338966</v>
      </c>
      <c r="AI226" s="25">
        <f t="shared" si="14"/>
        <v>2.7741144421766006E-2</v>
      </c>
      <c r="AJ226" s="41">
        <f t="shared" si="15"/>
        <v>36.047539524555049</v>
      </c>
    </row>
    <row r="227" spans="1:36" x14ac:dyDescent="0.25">
      <c r="A227" s="3" t="s">
        <v>1703</v>
      </c>
      <c r="B227" s="4" t="s">
        <v>1453</v>
      </c>
      <c r="C227" s="3" t="s">
        <v>58</v>
      </c>
      <c r="D227" s="3" t="s">
        <v>729</v>
      </c>
      <c r="E227" s="3">
        <v>2076.33</v>
      </c>
      <c r="F227" s="3" t="s">
        <v>1707</v>
      </c>
      <c r="G227" s="3" t="s">
        <v>42</v>
      </c>
      <c r="H227" s="5" t="s">
        <v>46</v>
      </c>
      <c r="I227" s="3" t="s">
        <v>80</v>
      </c>
      <c r="J227" s="3" t="s">
        <v>80</v>
      </c>
      <c r="K227" s="3" t="s">
        <v>80</v>
      </c>
      <c r="L227" s="3" t="s">
        <v>47</v>
      </c>
      <c r="M227" s="3" t="s">
        <v>47</v>
      </c>
      <c r="N227" s="3" t="s">
        <v>31</v>
      </c>
      <c r="O227" s="5" t="s">
        <v>46</v>
      </c>
      <c r="P227" s="3" t="s">
        <v>47</v>
      </c>
      <c r="Q227" s="3" t="s">
        <v>80</v>
      </c>
      <c r="R227" s="3" t="s">
        <v>80</v>
      </c>
      <c r="S227" s="3" t="s">
        <v>80</v>
      </c>
      <c r="T227" s="3" t="s">
        <v>47</v>
      </c>
      <c r="U227" s="3" t="s">
        <v>31</v>
      </c>
      <c r="V227" s="5" t="s">
        <v>98</v>
      </c>
      <c r="W227" s="3" t="s">
        <v>39</v>
      </c>
      <c r="X227" s="5">
        <v>1765.2</v>
      </c>
      <c r="Y227" s="3" t="s">
        <v>1708</v>
      </c>
      <c r="AA227" s="14">
        <f t="shared" si="13"/>
        <v>-311.12999999999988</v>
      </c>
      <c r="AF227" s="23">
        <f t="shared" si="16"/>
        <v>-2.3371398947732871</v>
      </c>
      <c r="AI227" s="25">
        <f t="shared" si="14"/>
        <v>0.99028404439501494</v>
      </c>
      <c r="AJ227" s="41">
        <f t="shared" si="15"/>
        <v>1.0098112815812565</v>
      </c>
    </row>
    <row r="228" spans="1:36" x14ac:dyDescent="0.25">
      <c r="A228" s="3" t="s">
        <v>1703</v>
      </c>
      <c r="B228" s="4" t="s">
        <v>1709</v>
      </c>
      <c r="C228" s="3" t="s">
        <v>278</v>
      </c>
      <c r="D228" s="3" t="s">
        <v>1103</v>
      </c>
      <c r="E228" s="3">
        <v>1688.7</v>
      </c>
      <c r="F228" s="3" t="s">
        <v>80</v>
      </c>
      <c r="G228" s="3" t="s">
        <v>42</v>
      </c>
      <c r="H228" s="5" t="s">
        <v>46</v>
      </c>
      <c r="I228" s="3" t="s">
        <v>80</v>
      </c>
      <c r="J228" s="3" t="s">
        <v>80</v>
      </c>
      <c r="K228" s="3" t="s">
        <v>80</v>
      </c>
      <c r="L228" s="3" t="s">
        <v>80</v>
      </c>
      <c r="M228" s="3" t="s">
        <v>80</v>
      </c>
      <c r="N228" s="3" t="s">
        <v>31</v>
      </c>
      <c r="O228" s="5" t="s">
        <v>46</v>
      </c>
      <c r="P228" s="3" t="s">
        <v>80</v>
      </c>
      <c r="Q228" s="3" t="s">
        <v>80</v>
      </c>
      <c r="R228" s="3" t="s">
        <v>80</v>
      </c>
      <c r="S228" s="3" t="s">
        <v>80</v>
      </c>
      <c r="T228" s="3" t="s">
        <v>80</v>
      </c>
      <c r="U228" s="3" t="s">
        <v>31</v>
      </c>
      <c r="V228" s="5" t="s">
        <v>98</v>
      </c>
      <c r="W228" s="3" t="s">
        <v>39</v>
      </c>
      <c r="X228" s="5">
        <v>1765.2</v>
      </c>
      <c r="Y228" s="3" t="s">
        <v>42</v>
      </c>
      <c r="AA228" s="14">
        <f t="shared" si="13"/>
        <v>76.5</v>
      </c>
      <c r="AF228" s="23">
        <f t="shared" si="16"/>
        <v>0.52283275594550471</v>
      </c>
      <c r="AI228" s="25">
        <f t="shared" si="14"/>
        <v>0.30054532135633061</v>
      </c>
      <c r="AJ228" s="41">
        <f t="shared" si="15"/>
        <v>3.3272852010708442</v>
      </c>
    </row>
    <row r="229" spans="1:36" x14ac:dyDescent="0.25">
      <c r="A229" s="3" t="s">
        <v>1703</v>
      </c>
      <c r="B229" s="4" t="s">
        <v>629</v>
      </c>
      <c r="C229" s="3" t="s">
        <v>58</v>
      </c>
      <c r="D229" s="3" t="s">
        <v>365</v>
      </c>
      <c r="E229" s="3">
        <v>1810.48</v>
      </c>
      <c r="F229" s="3" t="s">
        <v>1710</v>
      </c>
      <c r="G229" s="3" t="s">
        <v>42</v>
      </c>
      <c r="H229" s="5" t="s">
        <v>46</v>
      </c>
      <c r="I229" s="3" t="s">
        <v>80</v>
      </c>
      <c r="J229" s="3" t="s">
        <v>80</v>
      </c>
      <c r="K229" s="3" t="s">
        <v>80</v>
      </c>
      <c r="L229" s="3" t="s">
        <v>80</v>
      </c>
      <c r="M229" s="3" t="s">
        <v>80</v>
      </c>
      <c r="N229" s="3" t="s">
        <v>31</v>
      </c>
      <c r="O229" s="5" t="s">
        <v>46</v>
      </c>
      <c r="P229" s="3" t="s">
        <v>80</v>
      </c>
      <c r="Q229" s="3" t="s">
        <v>80</v>
      </c>
      <c r="R229" s="3" t="s">
        <v>80</v>
      </c>
      <c r="S229" s="3" t="s">
        <v>80</v>
      </c>
      <c r="T229" s="3" t="s">
        <v>80</v>
      </c>
      <c r="U229" s="3" t="s">
        <v>31</v>
      </c>
      <c r="V229" s="5" t="s">
        <v>98</v>
      </c>
      <c r="W229" s="3" t="s">
        <v>39</v>
      </c>
      <c r="X229" s="5">
        <v>1765.2</v>
      </c>
      <c r="Y229" s="3" t="s">
        <v>1711</v>
      </c>
      <c r="AA229" s="14">
        <f t="shared" si="13"/>
        <v>-45.279999999999973</v>
      </c>
      <c r="AF229" s="23">
        <f t="shared" si="16"/>
        <v>-0.37567218279642584</v>
      </c>
      <c r="AI229" s="25">
        <f t="shared" si="14"/>
        <v>0.64641968975056774</v>
      </c>
      <c r="AJ229" s="41">
        <f t="shared" si="15"/>
        <v>1.5469825809078732</v>
      </c>
    </row>
    <row r="230" spans="1:36" x14ac:dyDescent="0.25">
      <c r="A230" s="3" t="s">
        <v>1703</v>
      </c>
      <c r="B230" s="4" t="s">
        <v>1712</v>
      </c>
      <c r="C230" s="3" t="s">
        <v>42</v>
      </c>
      <c r="D230" s="3" t="s">
        <v>186</v>
      </c>
      <c r="E230" s="3" t="s">
        <v>42</v>
      </c>
      <c r="F230" s="3" t="s">
        <v>80</v>
      </c>
      <c r="G230" s="3" t="s">
        <v>42</v>
      </c>
      <c r="H230" s="5" t="s">
        <v>46</v>
      </c>
      <c r="I230" s="3" t="s">
        <v>80</v>
      </c>
      <c r="J230" s="3" t="s">
        <v>80</v>
      </c>
      <c r="K230" s="3" t="s">
        <v>80</v>
      </c>
      <c r="L230" s="3" t="s">
        <v>80</v>
      </c>
      <c r="M230" s="3" t="s">
        <v>80</v>
      </c>
      <c r="N230" s="3" t="s">
        <v>31</v>
      </c>
      <c r="O230" s="5" t="s">
        <v>46</v>
      </c>
      <c r="P230" s="3" t="s">
        <v>80</v>
      </c>
      <c r="Q230" s="3" t="s">
        <v>47</v>
      </c>
      <c r="R230" s="3" t="s">
        <v>80</v>
      </c>
      <c r="S230" s="3" t="s">
        <v>80</v>
      </c>
      <c r="T230" s="3" t="s">
        <v>80</v>
      </c>
      <c r="U230" s="3" t="s">
        <v>31</v>
      </c>
      <c r="V230" s="5" t="s">
        <v>98</v>
      </c>
      <c r="W230" s="3" t="s">
        <v>39</v>
      </c>
      <c r="X230" s="5">
        <v>1765.2</v>
      </c>
      <c r="Y230" s="3" t="s">
        <v>42</v>
      </c>
      <c r="AA230" s="14">
        <f t="shared" si="13"/>
        <v>0</v>
      </c>
      <c r="AF230" s="23">
        <f t="shared" si="16"/>
        <v>-4.1591844266005436E-2</v>
      </c>
      <c r="AI230" s="25">
        <f t="shared" si="14"/>
        <v>0.51658796252481509</v>
      </c>
      <c r="AJ230" s="41">
        <f t="shared" si="15"/>
        <v>1.9357787493005385</v>
      </c>
    </row>
    <row r="231" spans="1:36" x14ac:dyDescent="0.25">
      <c r="A231" s="3" t="s">
        <v>1703</v>
      </c>
      <c r="B231" s="4" t="s">
        <v>1713</v>
      </c>
      <c r="C231" s="3" t="s">
        <v>42</v>
      </c>
      <c r="D231" s="3" t="s">
        <v>140</v>
      </c>
      <c r="E231" s="3">
        <v>1600</v>
      </c>
      <c r="F231" s="3" t="s">
        <v>1714</v>
      </c>
      <c r="G231" s="3" t="s">
        <v>42</v>
      </c>
      <c r="H231" s="5" t="s">
        <v>46</v>
      </c>
      <c r="I231" s="3" t="s">
        <v>80</v>
      </c>
      <c r="J231" s="3" t="s">
        <v>80</v>
      </c>
      <c r="K231" s="3" t="s">
        <v>80</v>
      </c>
      <c r="L231" s="3" t="s">
        <v>80</v>
      </c>
      <c r="M231" s="3" t="s">
        <v>80</v>
      </c>
      <c r="N231" s="3" t="s">
        <v>31</v>
      </c>
      <c r="O231" s="5" t="s">
        <v>46</v>
      </c>
      <c r="P231" s="3" t="s">
        <v>47</v>
      </c>
      <c r="Q231" s="3" t="s">
        <v>47</v>
      </c>
      <c r="R231" s="3" t="s">
        <v>47</v>
      </c>
      <c r="S231" s="3" t="s">
        <v>80</v>
      </c>
      <c r="T231" s="3" t="s">
        <v>80</v>
      </c>
      <c r="U231" s="3" t="s">
        <v>31</v>
      </c>
      <c r="V231" s="5" t="s">
        <v>98</v>
      </c>
      <c r="W231" s="3" t="s">
        <v>39</v>
      </c>
      <c r="X231" s="5">
        <v>1765.2</v>
      </c>
      <c r="Y231" s="3" t="s">
        <v>1715</v>
      </c>
      <c r="AA231" s="14">
        <f t="shared" si="13"/>
        <v>165.20000000000005</v>
      </c>
      <c r="AF231" s="23">
        <f t="shared" si="16"/>
        <v>1.1772701682168898</v>
      </c>
      <c r="AI231" s="25">
        <f t="shared" si="14"/>
        <v>0.11954384491802483</v>
      </c>
      <c r="AJ231" s="41">
        <f t="shared" si="15"/>
        <v>8.3651316442576622</v>
      </c>
    </row>
    <row r="232" spans="1:36" x14ac:dyDescent="0.25">
      <c r="A232" s="3" t="s">
        <v>1703</v>
      </c>
      <c r="B232" s="4" t="s">
        <v>1716</v>
      </c>
      <c r="C232" s="3" t="s">
        <v>63</v>
      </c>
      <c r="D232" s="3" t="s">
        <v>365</v>
      </c>
      <c r="E232" s="3" t="s">
        <v>42</v>
      </c>
      <c r="F232" s="3" t="s">
        <v>80</v>
      </c>
      <c r="G232" s="3" t="s">
        <v>42</v>
      </c>
      <c r="H232" s="5" t="s">
        <v>46</v>
      </c>
      <c r="I232" s="3" t="s">
        <v>80</v>
      </c>
      <c r="J232" s="3" t="s">
        <v>80</v>
      </c>
      <c r="K232" s="3" t="s">
        <v>80</v>
      </c>
      <c r="L232" s="3" t="s">
        <v>47</v>
      </c>
      <c r="M232" s="3" t="s">
        <v>80</v>
      </c>
      <c r="N232" s="3" t="s">
        <v>31</v>
      </c>
      <c r="O232" s="5" t="s">
        <v>46</v>
      </c>
      <c r="P232" s="3" t="s">
        <v>80</v>
      </c>
      <c r="Q232" s="3" t="s">
        <v>47</v>
      </c>
      <c r="R232" s="3" t="s">
        <v>80</v>
      </c>
      <c r="S232" s="3" t="s">
        <v>47</v>
      </c>
      <c r="T232" s="3" t="s">
        <v>80</v>
      </c>
      <c r="U232" s="3" t="s">
        <v>31</v>
      </c>
      <c r="V232" s="5" t="s">
        <v>98</v>
      </c>
      <c r="W232" s="3" t="s">
        <v>39</v>
      </c>
      <c r="X232" s="5">
        <v>1765.2</v>
      </c>
      <c r="Y232" s="3" t="s">
        <v>42</v>
      </c>
      <c r="AA232" s="14">
        <f t="shared" si="13"/>
        <v>0</v>
      </c>
      <c r="AF232" s="23">
        <f t="shared" si="16"/>
        <v>-4.1591844266005436E-2</v>
      </c>
      <c r="AI232" s="25">
        <f t="shared" si="14"/>
        <v>0.51658796252481509</v>
      </c>
      <c r="AJ232" s="41">
        <f t="shared" si="15"/>
        <v>1.9357787493005385</v>
      </c>
    </row>
    <row r="233" spans="1:36" x14ac:dyDescent="0.25">
      <c r="A233" s="3" t="s">
        <v>1703</v>
      </c>
      <c r="B233" s="4" t="s">
        <v>1717</v>
      </c>
      <c r="C233" s="3" t="s">
        <v>58</v>
      </c>
      <c r="D233" s="3" t="s">
        <v>90</v>
      </c>
      <c r="E233" s="3">
        <v>1664.13</v>
      </c>
      <c r="F233" s="3" t="s">
        <v>332</v>
      </c>
      <c r="G233" s="3" t="s">
        <v>42</v>
      </c>
      <c r="H233" s="5" t="s">
        <v>47</v>
      </c>
      <c r="I233" s="3" t="s">
        <v>47</v>
      </c>
      <c r="J233" s="3" t="s">
        <v>80</v>
      </c>
      <c r="K233" s="3" t="s">
        <v>80</v>
      </c>
      <c r="L233" s="3" t="s">
        <v>46</v>
      </c>
      <c r="M233" s="3" t="s">
        <v>80</v>
      </c>
      <c r="N233" s="3" t="s">
        <v>31</v>
      </c>
      <c r="O233" s="5" t="s">
        <v>46</v>
      </c>
      <c r="P233" s="3" t="s">
        <v>80</v>
      </c>
      <c r="Q233" s="3" t="s">
        <v>80</v>
      </c>
      <c r="R233" s="3" t="s">
        <v>80</v>
      </c>
      <c r="S233" s="3" t="s">
        <v>47</v>
      </c>
      <c r="T233" s="3" t="s">
        <v>80</v>
      </c>
      <c r="U233" s="3" t="s">
        <v>31</v>
      </c>
      <c r="V233" s="5" t="s">
        <v>98</v>
      </c>
      <c r="W233" s="3" t="s">
        <v>39</v>
      </c>
      <c r="X233" s="5">
        <v>1765.2</v>
      </c>
      <c r="Y233" s="3" t="s">
        <v>828</v>
      </c>
      <c r="AA233" s="14">
        <f t="shared" si="13"/>
        <v>101.06999999999994</v>
      </c>
      <c r="AF233" s="23">
        <f t="shared" si="16"/>
        <v>0.70411265695461267</v>
      </c>
      <c r="AI233" s="25">
        <f t="shared" si="14"/>
        <v>0.24068130925842512</v>
      </c>
      <c r="AJ233" s="41">
        <f t="shared" si="15"/>
        <v>4.1548718638815307</v>
      </c>
    </row>
    <row r="234" spans="1:36" x14ac:dyDescent="0.25">
      <c r="A234" s="3" t="s">
        <v>1703</v>
      </c>
      <c r="B234" s="4" t="s">
        <v>1718</v>
      </c>
      <c r="C234" s="3" t="s">
        <v>42</v>
      </c>
      <c r="D234" s="3" t="s">
        <v>467</v>
      </c>
      <c r="E234" s="3">
        <v>1616.84</v>
      </c>
      <c r="F234" s="3" t="s">
        <v>1463</v>
      </c>
      <c r="G234" s="3" t="s">
        <v>42</v>
      </c>
      <c r="H234" s="5" t="s">
        <v>46</v>
      </c>
      <c r="I234" s="3" t="s">
        <v>47</v>
      </c>
      <c r="J234" s="3" t="s">
        <v>80</v>
      </c>
      <c r="K234" s="3" t="s">
        <v>80</v>
      </c>
      <c r="L234" s="3" t="s">
        <v>80</v>
      </c>
      <c r="M234" s="3" t="s">
        <v>47</v>
      </c>
      <c r="N234" s="3" t="s">
        <v>31</v>
      </c>
      <c r="O234" s="5" t="s">
        <v>46</v>
      </c>
      <c r="P234" s="3" t="s">
        <v>47</v>
      </c>
      <c r="Q234" s="3" t="s">
        <v>80</v>
      </c>
      <c r="R234" s="3" t="s">
        <v>80</v>
      </c>
      <c r="S234" s="3" t="s">
        <v>47</v>
      </c>
      <c r="T234" s="3" t="s">
        <v>80</v>
      </c>
      <c r="U234" s="3" t="s">
        <v>31</v>
      </c>
      <c r="V234" s="5" t="s">
        <v>98</v>
      </c>
      <c r="W234" s="3" t="s">
        <v>39</v>
      </c>
      <c r="X234" s="5">
        <v>1765.2</v>
      </c>
      <c r="Y234" s="3" t="s">
        <v>801</v>
      </c>
      <c r="AA234" s="14">
        <f t="shared" si="13"/>
        <v>148.36000000000013</v>
      </c>
      <c r="AF234" s="23">
        <f t="shared" si="16"/>
        <v>1.0530229751768665</v>
      </c>
      <c r="AI234" s="25">
        <f t="shared" si="14"/>
        <v>0.14616523115472901</v>
      </c>
      <c r="AJ234" s="41">
        <f t="shared" si="15"/>
        <v>6.8415723226367717</v>
      </c>
    </row>
    <row r="235" spans="1:36" x14ac:dyDescent="0.25">
      <c r="A235" s="3" t="s">
        <v>1703</v>
      </c>
      <c r="B235" s="4" t="s">
        <v>1719</v>
      </c>
      <c r="C235" s="3" t="s">
        <v>58</v>
      </c>
      <c r="D235" s="3" t="s">
        <v>729</v>
      </c>
      <c r="E235" s="3">
        <v>1639.37</v>
      </c>
      <c r="F235" s="3" t="s">
        <v>1720</v>
      </c>
      <c r="G235" s="3" t="s">
        <v>42</v>
      </c>
      <c r="H235" s="5" t="s">
        <v>46</v>
      </c>
      <c r="I235" s="3" t="s">
        <v>80</v>
      </c>
      <c r="J235" s="3" t="s">
        <v>80</v>
      </c>
      <c r="K235" s="3" t="s">
        <v>80</v>
      </c>
      <c r="L235" s="3" t="s">
        <v>80</v>
      </c>
      <c r="M235" s="3" t="s">
        <v>80</v>
      </c>
      <c r="N235" s="3" t="s">
        <v>31</v>
      </c>
      <c r="O235" s="5" t="s">
        <v>46</v>
      </c>
      <c r="P235" s="3" t="s">
        <v>47</v>
      </c>
      <c r="Q235" s="3" t="s">
        <v>80</v>
      </c>
      <c r="R235" s="3" t="s">
        <v>80</v>
      </c>
      <c r="S235" s="3" t="s">
        <v>80</v>
      </c>
      <c r="T235" s="3" t="s">
        <v>80</v>
      </c>
      <c r="U235" s="3" t="s">
        <v>31</v>
      </c>
      <c r="V235" s="5" t="s">
        <v>98</v>
      </c>
      <c r="W235" s="3" t="s">
        <v>39</v>
      </c>
      <c r="X235" s="5">
        <v>1765.2</v>
      </c>
      <c r="Y235" s="3" t="s">
        <v>1721</v>
      </c>
      <c r="AA235" s="14">
        <f t="shared" si="13"/>
        <v>125.83000000000015</v>
      </c>
      <c r="AF235" s="23">
        <f t="shared" si="16"/>
        <v>0.88679439684006522</v>
      </c>
      <c r="AI235" s="25">
        <f t="shared" si="14"/>
        <v>0.18759480242186988</v>
      </c>
      <c r="AJ235" s="41">
        <f t="shared" si="15"/>
        <v>5.3306380938591484</v>
      </c>
    </row>
    <row r="236" spans="1:36" x14ac:dyDescent="0.25">
      <c r="A236" s="3" t="s">
        <v>633</v>
      </c>
      <c r="B236" s="4" t="s">
        <v>1722</v>
      </c>
      <c r="C236" s="3" t="s">
        <v>63</v>
      </c>
      <c r="D236" s="3" t="s">
        <v>186</v>
      </c>
      <c r="E236" s="3" t="s">
        <v>42</v>
      </c>
      <c r="F236" s="3" t="s">
        <v>80</v>
      </c>
      <c r="G236" s="3" t="s">
        <v>42</v>
      </c>
      <c r="H236" s="5" t="s">
        <v>47</v>
      </c>
      <c r="I236" s="3" t="s">
        <v>49</v>
      </c>
      <c r="J236" s="3" t="s">
        <v>40</v>
      </c>
      <c r="K236" s="3" t="s">
        <v>47</v>
      </c>
      <c r="L236" s="3" t="s">
        <v>47</v>
      </c>
      <c r="M236" s="3" t="s">
        <v>80</v>
      </c>
      <c r="N236" s="3" t="s">
        <v>31</v>
      </c>
      <c r="O236" s="5" t="s">
        <v>46</v>
      </c>
      <c r="P236" s="3" t="s">
        <v>47</v>
      </c>
      <c r="Q236" s="3" t="s">
        <v>40</v>
      </c>
      <c r="R236" s="3" t="s">
        <v>47</v>
      </c>
      <c r="S236" s="3" t="s">
        <v>47</v>
      </c>
      <c r="T236" s="3" t="s">
        <v>80</v>
      </c>
      <c r="U236" s="3" t="s">
        <v>31</v>
      </c>
      <c r="V236" s="5" t="s">
        <v>713</v>
      </c>
      <c r="W236" s="3" t="s">
        <v>39</v>
      </c>
      <c r="X236" s="5">
        <v>1756.03</v>
      </c>
      <c r="Y236" s="3" t="s">
        <v>42</v>
      </c>
      <c r="AA236" s="14">
        <f t="shared" si="13"/>
        <v>0</v>
      </c>
      <c r="AF236" s="23">
        <f t="shared" si="16"/>
        <v>-4.1591844266005436E-2</v>
      </c>
      <c r="AI236" s="25">
        <f t="shared" si="14"/>
        <v>0.51658796252481509</v>
      </c>
      <c r="AJ236" s="41">
        <f t="shared" si="15"/>
        <v>1.9357787493005385</v>
      </c>
    </row>
    <row r="237" spans="1:36" x14ac:dyDescent="0.25">
      <c r="A237" s="3" t="s">
        <v>327</v>
      </c>
      <c r="B237" s="4" t="s">
        <v>1723</v>
      </c>
      <c r="C237" s="3" t="s">
        <v>42</v>
      </c>
      <c r="D237" s="3" t="s">
        <v>1724</v>
      </c>
      <c r="E237" s="3" t="s">
        <v>42</v>
      </c>
      <c r="F237" s="3" t="s">
        <v>80</v>
      </c>
      <c r="G237" s="3" t="s">
        <v>42</v>
      </c>
      <c r="H237" s="5" t="s">
        <v>47</v>
      </c>
      <c r="I237" s="3" t="s">
        <v>47</v>
      </c>
      <c r="J237" s="3" t="s">
        <v>47</v>
      </c>
      <c r="K237" s="3" t="s">
        <v>47</v>
      </c>
      <c r="L237" s="3" t="s">
        <v>47</v>
      </c>
      <c r="M237" s="3" t="s">
        <v>47</v>
      </c>
      <c r="N237" s="3" t="s">
        <v>31</v>
      </c>
      <c r="O237" s="5" t="s">
        <v>46</v>
      </c>
      <c r="P237" s="3" t="s">
        <v>86</v>
      </c>
      <c r="Q237" s="3" t="s">
        <v>40</v>
      </c>
      <c r="R237" s="3" t="s">
        <v>47</v>
      </c>
      <c r="S237" s="3" t="s">
        <v>80</v>
      </c>
      <c r="T237" s="3" t="s">
        <v>80</v>
      </c>
      <c r="U237" s="3" t="s">
        <v>31</v>
      </c>
      <c r="V237" s="5" t="s">
        <v>44</v>
      </c>
      <c r="W237" s="3" t="s">
        <v>39</v>
      </c>
      <c r="X237" s="5">
        <v>1746.85</v>
      </c>
      <c r="Y237" s="3" t="s">
        <v>42</v>
      </c>
      <c r="AA237" s="14">
        <f t="shared" si="13"/>
        <v>0</v>
      </c>
      <c r="AF237" s="23">
        <f t="shared" si="16"/>
        <v>-4.1591844266005436E-2</v>
      </c>
      <c r="AI237" s="25">
        <f t="shared" si="14"/>
        <v>0.51658796252481509</v>
      </c>
      <c r="AJ237" s="41">
        <f t="shared" si="15"/>
        <v>1.9357787493005385</v>
      </c>
    </row>
    <row r="238" spans="1:36" x14ac:dyDescent="0.25">
      <c r="A238" s="3" t="s">
        <v>303</v>
      </c>
      <c r="B238" s="4" t="s">
        <v>1725</v>
      </c>
      <c r="C238" s="3" t="s">
        <v>63</v>
      </c>
      <c r="D238" s="3" t="s">
        <v>1103</v>
      </c>
      <c r="E238" s="3" t="s">
        <v>42</v>
      </c>
      <c r="F238" s="3" t="s">
        <v>80</v>
      </c>
      <c r="G238" s="3" t="s">
        <v>42</v>
      </c>
      <c r="H238" s="5" t="s">
        <v>47</v>
      </c>
      <c r="I238" s="3" t="s">
        <v>80</v>
      </c>
      <c r="J238" s="3" t="s">
        <v>80</v>
      </c>
      <c r="K238" s="3" t="s">
        <v>80</v>
      </c>
      <c r="L238" s="3" t="s">
        <v>47</v>
      </c>
      <c r="M238" s="3" t="s">
        <v>80</v>
      </c>
      <c r="N238" s="3" t="s">
        <v>31</v>
      </c>
      <c r="O238" s="5" t="s">
        <v>46</v>
      </c>
      <c r="P238" s="3" t="s">
        <v>79</v>
      </c>
      <c r="Q238" s="3" t="s">
        <v>80</v>
      </c>
      <c r="R238" s="3" t="s">
        <v>80</v>
      </c>
      <c r="S238" s="3" t="s">
        <v>80</v>
      </c>
      <c r="T238" s="3" t="s">
        <v>80</v>
      </c>
      <c r="U238" s="3" t="s">
        <v>125</v>
      </c>
      <c r="V238" s="5" t="s">
        <v>272</v>
      </c>
      <c r="W238" s="3" t="s">
        <v>127</v>
      </c>
      <c r="X238" s="5">
        <v>1737.68</v>
      </c>
      <c r="Y238" s="3" t="s">
        <v>42</v>
      </c>
      <c r="AA238" s="14">
        <f t="shared" si="13"/>
        <v>0</v>
      </c>
      <c r="AF238" s="23">
        <f t="shared" si="16"/>
        <v>-4.1591844266005436E-2</v>
      </c>
      <c r="AI238" s="25">
        <f t="shared" si="14"/>
        <v>0.51658796252481509</v>
      </c>
      <c r="AJ238" s="41">
        <f t="shared" si="15"/>
        <v>1.9357787493005385</v>
      </c>
    </row>
    <row r="239" spans="1:36" x14ac:dyDescent="0.25">
      <c r="A239" s="3" t="s">
        <v>295</v>
      </c>
      <c r="B239" s="4" t="s">
        <v>1089</v>
      </c>
      <c r="C239" s="3" t="s">
        <v>58</v>
      </c>
      <c r="D239" s="3" t="s">
        <v>186</v>
      </c>
      <c r="E239" s="3">
        <v>1643.64</v>
      </c>
      <c r="F239" s="3" t="s">
        <v>1726</v>
      </c>
      <c r="G239" s="3" t="s">
        <v>42</v>
      </c>
      <c r="H239" s="5" t="s">
        <v>47</v>
      </c>
      <c r="I239" s="3" t="s">
        <v>40</v>
      </c>
      <c r="J239" s="3" t="s">
        <v>47</v>
      </c>
      <c r="K239" s="3" t="s">
        <v>47</v>
      </c>
      <c r="L239" s="3" t="s">
        <v>47</v>
      </c>
      <c r="M239" s="3" t="s">
        <v>80</v>
      </c>
      <c r="N239" s="3" t="s">
        <v>31</v>
      </c>
      <c r="O239" s="5" t="s">
        <v>46</v>
      </c>
      <c r="P239" s="3" t="s">
        <v>47</v>
      </c>
      <c r="Q239" s="3" t="s">
        <v>49</v>
      </c>
      <c r="R239" s="3" t="s">
        <v>80</v>
      </c>
      <c r="S239" s="3" t="s">
        <v>47</v>
      </c>
      <c r="T239" s="3" t="s">
        <v>80</v>
      </c>
      <c r="U239" s="3" t="s">
        <v>31</v>
      </c>
      <c r="V239" s="5" t="s">
        <v>272</v>
      </c>
      <c r="W239" s="3" t="s">
        <v>39</v>
      </c>
      <c r="X239" s="5">
        <v>1737.68</v>
      </c>
      <c r="Y239" s="3" t="s">
        <v>1727</v>
      </c>
      <c r="AA239" s="14">
        <f t="shared" si="13"/>
        <v>94.039999999999964</v>
      </c>
      <c r="AF239" s="23">
        <f t="shared" si="16"/>
        <v>0.65224461852994731</v>
      </c>
      <c r="AI239" s="25">
        <f t="shared" si="14"/>
        <v>0.25712169026525489</v>
      </c>
      <c r="AJ239" s="41">
        <f t="shared" si="15"/>
        <v>3.8892090316004388</v>
      </c>
    </row>
    <row r="240" spans="1:36" x14ac:dyDescent="0.25">
      <c r="A240" s="3" t="s">
        <v>375</v>
      </c>
      <c r="B240" s="4" t="s">
        <v>659</v>
      </c>
      <c r="C240" s="3" t="s">
        <v>42</v>
      </c>
      <c r="D240" s="3" t="s">
        <v>467</v>
      </c>
      <c r="E240" s="3">
        <v>1669.66</v>
      </c>
      <c r="F240" s="3" t="s">
        <v>250</v>
      </c>
      <c r="G240" s="3" t="s">
        <v>42</v>
      </c>
      <c r="H240" s="5" t="s">
        <v>47</v>
      </c>
      <c r="I240" s="3" t="s">
        <v>47</v>
      </c>
      <c r="J240" s="3" t="s">
        <v>47</v>
      </c>
      <c r="K240" s="3" t="s">
        <v>80</v>
      </c>
      <c r="L240" s="3" t="s">
        <v>80</v>
      </c>
      <c r="M240" s="3" t="s">
        <v>80</v>
      </c>
      <c r="N240" s="3" t="s">
        <v>31</v>
      </c>
      <c r="O240" s="5" t="s">
        <v>46</v>
      </c>
      <c r="P240" s="3" t="s">
        <v>48</v>
      </c>
      <c r="Q240" s="3" t="s">
        <v>40</v>
      </c>
      <c r="R240" s="3" t="s">
        <v>80</v>
      </c>
      <c r="S240" s="3" t="s">
        <v>47</v>
      </c>
      <c r="T240" s="3" t="s">
        <v>47</v>
      </c>
      <c r="U240" s="3" t="s">
        <v>31</v>
      </c>
      <c r="V240" s="5" t="s">
        <v>88</v>
      </c>
      <c r="W240" s="3" t="s">
        <v>39</v>
      </c>
      <c r="X240" s="5">
        <v>1728.51</v>
      </c>
      <c r="Y240" s="3" t="s">
        <v>1728</v>
      </c>
      <c r="AA240" s="14">
        <f t="shared" si="13"/>
        <v>58.849999999999909</v>
      </c>
      <c r="AF240" s="23">
        <f t="shared" si="16"/>
        <v>0.3926093024326523</v>
      </c>
      <c r="AI240" s="25">
        <f t="shared" si="14"/>
        <v>0.34730403391465803</v>
      </c>
      <c r="AJ240" s="41">
        <f t="shared" si="15"/>
        <v>2.8793215809457799</v>
      </c>
    </row>
    <row r="241" spans="1:36" x14ac:dyDescent="0.25">
      <c r="A241" s="3" t="s">
        <v>68</v>
      </c>
      <c r="B241" s="4" t="s">
        <v>1729</v>
      </c>
      <c r="C241" s="3" t="s">
        <v>58</v>
      </c>
      <c r="D241" s="3" t="s">
        <v>426</v>
      </c>
      <c r="E241" s="3">
        <v>1665.53</v>
      </c>
      <c r="F241" s="3" t="s">
        <v>80</v>
      </c>
      <c r="G241" s="3" t="s">
        <v>42</v>
      </c>
      <c r="H241" s="5" t="s">
        <v>47</v>
      </c>
      <c r="I241" s="3" t="s">
        <v>80</v>
      </c>
      <c r="J241" s="3" t="s">
        <v>80</v>
      </c>
      <c r="K241" s="3" t="s">
        <v>49</v>
      </c>
      <c r="L241" s="3" t="s">
        <v>80</v>
      </c>
      <c r="M241" s="3" t="s">
        <v>80</v>
      </c>
      <c r="N241" s="3" t="s">
        <v>92</v>
      </c>
      <c r="O241" s="5" t="s">
        <v>46</v>
      </c>
      <c r="P241" s="3" t="s">
        <v>80</v>
      </c>
      <c r="Q241" s="3" t="s">
        <v>80</v>
      </c>
      <c r="R241" s="3" t="s">
        <v>80</v>
      </c>
      <c r="S241" s="3" t="s">
        <v>80</v>
      </c>
      <c r="T241" s="3" t="s">
        <v>80</v>
      </c>
      <c r="U241" s="3" t="s">
        <v>31</v>
      </c>
      <c r="V241" s="5" t="s">
        <v>275</v>
      </c>
      <c r="W241" s="3" t="s">
        <v>94</v>
      </c>
      <c r="X241" s="5">
        <v>1719.34</v>
      </c>
      <c r="Y241" s="3" t="s">
        <v>42</v>
      </c>
      <c r="AA241" s="14">
        <f t="shared" si="13"/>
        <v>53.809999999999945</v>
      </c>
      <c r="AF241" s="23">
        <f t="shared" si="16"/>
        <v>0.35542368171283545</v>
      </c>
      <c r="AI241" s="25">
        <f t="shared" si="14"/>
        <v>0.36113610504236171</v>
      </c>
      <c r="AJ241" s="41">
        <f t="shared" si="15"/>
        <v>2.7690391130587697</v>
      </c>
    </row>
    <row r="242" spans="1:36" x14ac:dyDescent="0.25">
      <c r="A242" s="3" t="s">
        <v>94</v>
      </c>
      <c r="B242" s="4" t="s">
        <v>1001</v>
      </c>
      <c r="C242" s="3" t="s">
        <v>58</v>
      </c>
      <c r="D242" s="3" t="s">
        <v>844</v>
      </c>
      <c r="E242" s="3">
        <v>1685.62</v>
      </c>
      <c r="F242" s="3" t="s">
        <v>1730</v>
      </c>
      <c r="G242" s="3" t="s">
        <v>42</v>
      </c>
      <c r="H242" s="5" t="s">
        <v>46</v>
      </c>
      <c r="I242" s="3" t="s">
        <v>80</v>
      </c>
      <c r="J242" s="3" t="s">
        <v>49</v>
      </c>
      <c r="K242" s="3" t="s">
        <v>80</v>
      </c>
      <c r="L242" s="3" t="s">
        <v>80</v>
      </c>
      <c r="M242" s="3" t="s">
        <v>80</v>
      </c>
      <c r="N242" s="3" t="s">
        <v>31</v>
      </c>
      <c r="O242" s="5" t="s">
        <v>47</v>
      </c>
      <c r="P242" s="3" t="s">
        <v>80</v>
      </c>
      <c r="Q242" s="3" t="s">
        <v>80</v>
      </c>
      <c r="R242" s="3" t="s">
        <v>80</v>
      </c>
      <c r="S242" s="3" t="s">
        <v>80</v>
      </c>
      <c r="T242" s="3" t="s">
        <v>80</v>
      </c>
      <c r="U242" s="3" t="s">
        <v>31</v>
      </c>
      <c r="V242" s="5" t="s">
        <v>275</v>
      </c>
      <c r="W242" s="3" t="s">
        <v>39</v>
      </c>
      <c r="X242" s="5">
        <v>1719.34</v>
      </c>
      <c r="Y242" s="3" t="s">
        <v>420</v>
      </c>
      <c r="AA242" s="14">
        <f t="shared" si="13"/>
        <v>33.720000000000027</v>
      </c>
      <c r="AF242" s="23">
        <f t="shared" si="16"/>
        <v>0.20719766578800941</v>
      </c>
      <c r="AI242" s="25">
        <f t="shared" si="14"/>
        <v>0.4179277450961365</v>
      </c>
      <c r="AJ242" s="41">
        <f t="shared" si="15"/>
        <v>2.392758106475962</v>
      </c>
    </row>
    <row r="243" spans="1:36" x14ac:dyDescent="0.25">
      <c r="A243" s="3" t="s">
        <v>127</v>
      </c>
      <c r="B243" s="4" t="s">
        <v>1731</v>
      </c>
      <c r="C243" s="3" t="s">
        <v>58</v>
      </c>
      <c r="D243" s="3" t="s">
        <v>193</v>
      </c>
      <c r="E243" s="3">
        <v>1725.89</v>
      </c>
      <c r="F243" s="3" t="s">
        <v>80</v>
      </c>
      <c r="G243" s="3" t="s">
        <v>42</v>
      </c>
      <c r="H243" s="5" t="s">
        <v>47</v>
      </c>
      <c r="I243" s="3" t="s">
        <v>80</v>
      </c>
      <c r="J243" s="3" t="s">
        <v>40</v>
      </c>
      <c r="K243" s="3" t="s">
        <v>80</v>
      </c>
      <c r="L243" s="3" t="s">
        <v>80</v>
      </c>
      <c r="M243" s="3" t="s">
        <v>80</v>
      </c>
      <c r="N243" s="3" t="s">
        <v>92</v>
      </c>
      <c r="O243" s="5" t="s">
        <v>46</v>
      </c>
      <c r="P243" s="3" t="s">
        <v>47</v>
      </c>
      <c r="Q243" s="3" t="s">
        <v>40</v>
      </c>
      <c r="R243" s="3" t="s">
        <v>80</v>
      </c>
      <c r="S243" s="3" t="s">
        <v>80</v>
      </c>
      <c r="T243" s="3" t="s">
        <v>80</v>
      </c>
      <c r="U243" s="3" t="s">
        <v>73</v>
      </c>
      <c r="V243" s="5" t="s">
        <v>83</v>
      </c>
      <c r="W243" s="3" t="s">
        <v>312</v>
      </c>
      <c r="X243" s="5">
        <v>1710.17</v>
      </c>
      <c r="Y243" s="3" t="s">
        <v>42</v>
      </c>
      <c r="AA243" s="14">
        <f t="shared" si="13"/>
        <v>-15.720000000000027</v>
      </c>
      <c r="AF243" s="23">
        <f t="shared" si="16"/>
        <v>-0.15757556603495906</v>
      </c>
      <c r="AI243" s="25">
        <f t="shared" si="14"/>
        <v>0.56260437076080549</v>
      </c>
      <c r="AJ243" s="41">
        <f t="shared" si="15"/>
        <v>1.7774479758266148</v>
      </c>
    </row>
    <row r="244" spans="1:36" x14ac:dyDescent="0.25">
      <c r="A244" s="3" t="s">
        <v>39</v>
      </c>
      <c r="B244" s="4" t="s">
        <v>1093</v>
      </c>
      <c r="C244" s="3" t="s">
        <v>58</v>
      </c>
      <c r="D244" s="3" t="s">
        <v>140</v>
      </c>
      <c r="E244" s="3">
        <v>1614.59</v>
      </c>
      <c r="F244" s="3" t="s">
        <v>1732</v>
      </c>
      <c r="G244" s="3" t="s">
        <v>42</v>
      </c>
      <c r="H244" s="5" t="s">
        <v>47</v>
      </c>
      <c r="I244" s="3" t="s">
        <v>40</v>
      </c>
      <c r="J244" s="3" t="s">
        <v>40</v>
      </c>
      <c r="K244" s="3" t="s">
        <v>80</v>
      </c>
      <c r="L244" s="3" t="s">
        <v>80</v>
      </c>
      <c r="M244" s="3" t="s">
        <v>80</v>
      </c>
      <c r="N244" s="3" t="s">
        <v>31</v>
      </c>
      <c r="O244" s="5" t="s">
        <v>46</v>
      </c>
      <c r="P244" s="3" t="s">
        <v>80</v>
      </c>
      <c r="Q244" s="3" t="s">
        <v>80</v>
      </c>
      <c r="R244" s="3" t="s">
        <v>80</v>
      </c>
      <c r="S244" s="3" t="s">
        <v>80</v>
      </c>
      <c r="T244" s="3" t="s">
        <v>80</v>
      </c>
      <c r="U244" s="3" t="s">
        <v>73</v>
      </c>
      <c r="V244" s="5" t="s">
        <v>83</v>
      </c>
      <c r="W244" s="3" t="s">
        <v>75</v>
      </c>
      <c r="X244" s="5">
        <v>1710.17</v>
      </c>
      <c r="Y244" s="3" t="s">
        <v>1733</v>
      </c>
      <c r="AA244" s="14">
        <f t="shared" si="13"/>
        <v>95.580000000000155</v>
      </c>
      <c r="AF244" s="23">
        <f t="shared" si="16"/>
        <v>0.66360689152767072</v>
      </c>
      <c r="AI244" s="25">
        <f t="shared" si="14"/>
        <v>0.2534709726777038</v>
      </c>
      <c r="AJ244" s="41">
        <f t="shared" si="15"/>
        <v>3.9452249282663661</v>
      </c>
    </row>
    <row r="245" spans="1:36" x14ac:dyDescent="0.25">
      <c r="A245" s="3" t="s">
        <v>1294</v>
      </c>
      <c r="B245" s="4" t="s">
        <v>1734</v>
      </c>
      <c r="C245" s="3" t="s">
        <v>58</v>
      </c>
      <c r="D245" s="3" t="s">
        <v>115</v>
      </c>
      <c r="E245" s="3">
        <v>1584.14</v>
      </c>
      <c r="F245" s="3" t="s">
        <v>1735</v>
      </c>
      <c r="G245" s="3" t="s">
        <v>42</v>
      </c>
      <c r="H245" s="5" t="s">
        <v>47</v>
      </c>
      <c r="I245" s="3" t="s">
        <v>47</v>
      </c>
      <c r="J245" s="3" t="s">
        <v>47</v>
      </c>
      <c r="K245" s="3" t="s">
        <v>80</v>
      </c>
      <c r="L245" s="3" t="s">
        <v>47</v>
      </c>
      <c r="M245" s="3" t="s">
        <v>80</v>
      </c>
      <c r="N245" s="3" t="s">
        <v>31</v>
      </c>
      <c r="O245" s="5" t="s">
        <v>46</v>
      </c>
      <c r="P245" s="3" t="s">
        <v>48</v>
      </c>
      <c r="Q245" s="3" t="s">
        <v>80</v>
      </c>
      <c r="R245" s="3" t="s">
        <v>80</v>
      </c>
      <c r="S245" s="3" t="s">
        <v>80</v>
      </c>
      <c r="T245" s="3" t="s">
        <v>80</v>
      </c>
      <c r="U245" s="3" t="s">
        <v>362</v>
      </c>
      <c r="V245" s="5" t="s">
        <v>83</v>
      </c>
      <c r="W245" s="3" t="s">
        <v>327</v>
      </c>
      <c r="X245" s="5">
        <v>1710.17</v>
      </c>
      <c r="Y245" s="3" t="s">
        <v>1736</v>
      </c>
      <c r="AA245" s="14">
        <f t="shared" si="13"/>
        <v>126.02999999999997</v>
      </c>
      <c r="AF245" s="23">
        <f t="shared" si="16"/>
        <v>0.8882700167098978</v>
      </c>
      <c r="AI245" s="25">
        <f t="shared" si="14"/>
        <v>0.1871977619698586</v>
      </c>
      <c r="AJ245" s="41">
        <f t="shared" si="15"/>
        <v>5.3419442063683098</v>
      </c>
    </row>
    <row r="246" spans="1:36" x14ac:dyDescent="0.25">
      <c r="A246" s="3" t="s">
        <v>1737</v>
      </c>
      <c r="B246" s="4" t="s">
        <v>1738</v>
      </c>
      <c r="C246" s="3" t="s">
        <v>58</v>
      </c>
      <c r="D246" s="3" t="s">
        <v>59</v>
      </c>
      <c r="E246" s="3">
        <v>1828.68</v>
      </c>
      <c r="F246" s="3" t="s">
        <v>80</v>
      </c>
      <c r="G246" s="3" t="s">
        <v>42</v>
      </c>
      <c r="H246" s="5" t="s">
        <v>46</v>
      </c>
      <c r="I246" s="3" t="s">
        <v>80</v>
      </c>
      <c r="J246" s="3" t="s">
        <v>80</v>
      </c>
      <c r="K246" s="3" t="s">
        <v>80</v>
      </c>
      <c r="L246" s="3" t="s">
        <v>80</v>
      </c>
      <c r="M246" s="3" t="s">
        <v>80</v>
      </c>
      <c r="N246" s="3" t="s">
        <v>31</v>
      </c>
      <c r="O246" s="5" t="s">
        <v>47</v>
      </c>
      <c r="P246" s="3" t="s">
        <v>80</v>
      </c>
      <c r="Q246" s="3" t="s">
        <v>80</v>
      </c>
      <c r="R246" s="3" t="s">
        <v>48</v>
      </c>
      <c r="S246" s="3" t="s">
        <v>80</v>
      </c>
      <c r="T246" s="3" t="s">
        <v>80</v>
      </c>
      <c r="U246" s="3" t="s">
        <v>31</v>
      </c>
      <c r="V246" s="5" t="s">
        <v>83</v>
      </c>
      <c r="W246" s="3" t="s">
        <v>39</v>
      </c>
      <c r="X246" s="5">
        <v>1710.17</v>
      </c>
      <c r="Y246" s="3" t="s">
        <v>42</v>
      </c>
      <c r="AA246" s="14">
        <f t="shared" si="13"/>
        <v>-118.50999999999999</v>
      </c>
      <c r="AF246" s="23">
        <f t="shared" si="16"/>
        <v>-0.91597039813614989</v>
      </c>
      <c r="AI246" s="25">
        <f t="shared" si="14"/>
        <v>0.82015878942678733</v>
      </c>
      <c r="AJ246" s="41">
        <f t="shared" si="15"/>
        <v>1.2192760876206723</v>
      </c>
    </row>
    <row r="247" spans="1:36" x14ac:dyDescent="0.25">
      <c r="A247" s="3" t="s">
        <v>1737</v>
      </c>
      <c r="B247" s="4" t="s">
        <v>1739</v>
      </c>
      <c r="C247" s="3" t="s">
        <v>63</v>
      </c>
      <c r="D247" s="3" t="s">
        <v>1103</v>
      </c>
      <c r="E247" s="3"/>
      <c r="F247" s="3" t="s">
        <v>80</v>
      </c>
      <c r="G247" s="3" t="s">
        <v>42</v>
      </c>
      <c r="H247" s="5" t="s">
        <v>47</v>
      </c>
      <c r="I247" s="3" t="s">
        <v>47</v>
      </c>
      <c r="J247" s="3" t="s">
        <v>40</v>
      </c>
      <c r="K247" s="3" t="s">
        <v>47</v>
      </c>
      <c r="L247" s="3" t="s">
        <v>80</v>
      </c>
      <c r="M247" s="3" t="s">
        <v>47</v>
      </c>
      <c r="N247" s="3" t="s">
        <v>31</v>
      </c>
      <c r="O247" s="5" t="s">
        <v>46</v>
      </c>
      <c r="P247" s="3" t="s">
        <v>40</v>
      </c>
      <c r="Q247" s="3" t="s">
        <v>47</v>
      </c>
      <c r="R247" s="3" t="s">
        <v>80</v>
      </c>
      <c r="S247" s="3" t="s">
        <v>47</v>
      </c>
      <c r="T247" s="3" t="s">
        <v>47</v>
      </c>
      <c r="U247" s="3" t="s">
        <v>31</v>
      </c>
      <c r="V247" s="5" t="s">
        <v>83</v>
      </c>
      <c r="W247" s="3" t="s">
        <v>39</v>
      </c>
      <c r="X247" s="5">
        <v>1710.17</v>
      </c>
      <c r="Y247" s="3" t="s">
        <v>42</v>
      </c>
      <c r="AA247" s="14">
        <f t="shared" si="13"/>
        <v>0</v>
      </c>
      <c r="AF247" s="23">
        <f t="shared" si="16"/>
        <v>-4.1591844266005436E-2</v>
      </c>
      <c r="AI247" s="25">
        <f t="shared" si="14"/>
        <v>0.51658796252481509</v>
      </c>
      <c r="AJ247" s="41">
        <f t="shared" si="15"/>
        <v>1.9357787493005385</v>
      </c>
    </row>
    <row r="248" spans="1:36" x14ac:dyDescent="0.25">
      <c r="A248" s="3" t="s">
        <v>1737</v>
      </c>
      <c r="B248" s="4" t="s">
        <v>1740</v>
      </c>
      <c r="C248" s="3" t="s">
        <v>58</v>
      </c>
      <c r="D248" s="3" t="s">
        <v>354</v>
      </c>
      <c r="E248" s="3">
        <v>1616.88</v>
      </c>
      <c r="F248" s="3" t="s">
        <v>1741</v>
      </c>
      <c r="G248" s="3" t="s">
        <v>42</v>
      </c>
      <c r="H248" s="5" t="s">
        <v>47</v>
      </c>
      <c r="I248" s="3" t="s">
        <v>47</v>
      </c>
      <c r="J248" s="3" t="s">
        <v>80</v>
      </c>
      <c r="K248" s="3" t="s">
        <v>80</v>
      </c>
      <c r="L248" s="3" t="s">
        <v>80</v>
      </c>
      <c r="M248" s="3" t="s">
        <v>47</v>
      </c>
      <c r="N248" s="3" t="s">
        <v>31</v>
      </c>
      <c r="O248" s="5" t="s">
        <v>46</v>
      </c>
      <c r="P248" s="3" t="s">
        <v>47</v>
      </c>
      <c r="Q248" s="3" t="s">
        <v>47</v>
      </c>
      <c r="R248" s="3" t="s">
        <v>48</v>
      </c>
      <c r="S248" s="3" t="s">
        <v>80</v>
      </c>
      <c r="T248" s="3" t="s">
        <v>80</v>
      </c>
      <c r="U248" s="3" t="s">
        <v>31</v>
      </c>
      <c r="V248" s="5" t="s">
        <v>83</v>
      </c>
      <c r="W248" s="3" t="s">
        <v>39</v>
      </c>
      <c r="X248" s="5">
        <v>1710.17</v>
      </c>
      <c r="Y248" s="3" t="s">
        <v>1678</v>
      </c>
      <c r="AA248" s="14">
        <f t="shared" si="13"/>
        <v>93.289999999999964</v>
      </c>
      <c r="AF248" s="23">
        <f t="shared" si="16"/>
        <v>0.64671104401806978</v>
      </c>
      <c r="AI248" s="25">
        <f t="shared" si="14"/>
        <v>0.25890948701329219</v>
      </c>
      <c r="AJ248" s="41">
        <f t="shared" si="15"/>
        <v>3.8623536415591477</v>
      </c>
    </row>
    <row r="249" spans="1:36" x14ac:dyDescent="0.25">
      <c r="A249" s="3" t="s">
        <v>1742</v>
      </c>
      <c r="B249" s="4" t="s">
        <v>1743</v>
      </c>
      <c r="C249" s="3" t="s">
        <v>42</v>
      </c>
      <c r="D249" s="3" t="s">
        <v>140</v>
      </c>
      <c r="E249" s="3" t="s">
        <v>42</v>
      </c>
      <c r="F249" s="3" t="s">
        <v>80</v>
      </c>
      <c r="G249" s="3" t="s">
        <v>42</v>
      </c>
      <c r="H249" s="5" t="s">
        <v>80</v>
      </c>
      <c r="I249" s="3" t="s">
        <v>80</v>
      </c>
      <c r="J249" s="3" t="s">
        <v>80</v>
      </c>
      <c r="K249" s="3" t="s">
        <v>80</v>
      </c>
      <c r="L249" s="3" t="s">
        <v>80</v>
      </c>
      <c r="M249" s="3" t="s">
        <v>80</v>
      </c>
      <c r="N249" s="3" t="s">
        <v>31</v>
      </c>
      <c r="O249" s="5" t="s">
        <v>46</v>
      </c>
      <c r="P249" s="3" t="s">
        <v>47</v>
      </c>
      <c r="Q249" s="3" t="s">
        <v>40</v>
      </c>
      <c r="R249" s="3" t="s">
        <v>80</v>
      </c>
      <c r="S249" s="3" t="s">
        <v>47</v>
      </c>
      <c r="T249" s="3" t="s">
        <v>80</v>
      </c>
      <c r="U249" s="3" t="s">
        <v>31</v>
      </c>
      <c r="V249" s="5" t="s">
        <v>76</v>
      </c>
      <c r="W249" s="3" t="s">
        <v>39</v>
      </c>
      <c r="X249" s="5">
        <v>1691.82</v>
      </c>
      <c r="Y249" s="3" t="s">
        <v>42</v>
      </c>
      <c r="AA249" s="14">
        <f t="shared" si="13"/>
        <v>0</v>
      </c>
      <c r="AF249" s="23">
        <f t="shared" si="16"/>
        <v>-4.1591844266005436E-2</v>
      </c>
      <c r="AI249" s="25">
        <f t="shared" si="14"/>
        <v>0.51658796252481509</v>
      </c>
      <c r="AJ249" s="41">
        <f t="shared" si="15"/>
        <v>1.9357787493005385</v>
      </c>
    </row>
    <row r="250" spans="1:36" x14ac:dyDescent="0.25">
      <c r="A250" s="3" t="s">
        <v>1742</v>
      </c>
      <c r="B250" s="4" t="s">
        <v>1462</v>
      </c>
      <c r="C250" s="3" t="s">
        <v>42</v>
      </c>
      <c r="D250" s="3" t="s">
        <v>90</v>
      </c>
      <c r="E250" s="3">
        <v>1624.92</v>
      </c>
      <c r="F250" s="3" t="s">
        <v>1744</v>
      </c>
      <c r="G250" s="3" t="s">
        <v>42</v>
      </c>
      <c r="H250" s="5" t="s">
        <v>46</v>
      </c>
      <c r="I250" s="3" t="s">
        <v>47</v>
      </c>
      <c r="J250" s="3" t="s">
        <v>40</v>
      </c>
      <c r="K250" s="3" t="s">
        <v>80</v>
      </c>
      <c r="L250" s="3" t="s">
        <v>80</v>
      </c>
      <c r="M250" s="3" t="s">
        <v>80</v>
      </c>
      <c r="N250" s="3" t="s">
        <v>31</v>
      </c>
      <c r="O250" s="5" t="s">
        <v>47</v>
      </c>
      <c r="P250" s="3" t="s">
        <v>80</v>
      </c>
      <c r="Q250" s="3" t="s">
        <v>80</v>
      </c>
      <c r="R250" s="3" t="s">
        <v>80</v>
      </c>
      <c r="S250" s="3" t="s">
        <v>80</v>
      </c>
      <c r="T250" s="3" t="s">
        <v>80</v>
      </c>
      <c r="U250" s="3" t="s">
        <v>31</v>
      </c>
      <c r="V250" s="5" t="s">
        <v>76</v>
      </c>
      <c r="W250" s="3" t="s">
        <v>39</v>
      </c>
      <c r="X250" s="5">
        <v>1691.82</v>
      </c>
      <c r="Y250" s="3" t="s">
        <v>1745</v>
      </c>
      <c r="AA250" s="14">
        <f t="shared" si="13"/>
        <v>66.899999999999864</v>
      </c>
      <c r="AF250" s="23">
        <f t="shared" si="16"/>
        <v>0.452003002193471</v>
      </c>
      <c r="AI250" s="25">
        <f t="shared" si="14"/>
        <v>0.32563340982522049</v>
      </c>
      <c r="AJ250" s="41">
        <f t="shared" si="15"/>
        <v>3.0709379622218034</v>
      </c>
    </row>
    <row r="251" spans="1:36" x14ac:dyDescent="0.25">
      <c r="A251" s="3" t="s">
        <v>1742</v>
      </c>
      <c r="B251" s="4" t="s">
        <v>1746</v>
      </c>
      <c r="C251" s="3" t="s">
        <v>58</v>
      </c>
      <c r="D251" s="3" t="s">
        <v>515</v>
      </c>
      <c r="E251" s="3">
        <v>1695.2</v>
      </c>
      <c r="F251" s="3" t="s">
        <v>1002</v>
      </c>
      <c r="G251" s="3" t="s">
        <v>42</v>
      </c>
      <c r="H251" s="5" t="s">
        <v>47</v>
      </c>
      <c r="I251" s="3" t="s">
        <v>47</v>
      </c>
      <c r="J251" s="3" t="s">
        <v>47</v>
      </c>
      <c r="K251" s="3" t="s">
        <v>80</v>
      </c>
      <c r="L251" s="3" t="s">
        <v>80</v>
      </c>
      <c r="M251" s="3" t="s">
        <v>80</v>
      </c>
      <c r="N251" s="3" t="s">
        <v>31</v>
      </c>
      <c r="O251" s="5" t="s">
        <v>46</v>
      </c>
      <c r="P251" s="3" t="s">
        <v>47</v>
      </c>
      <c r="Q251" s="3" t="s">
        <v>40</v>
      </c>
      <c r="R251" s="3" t="s">
        <v>80</v>
      </c>
      <c r="S251" s="3" t="s">
        <v>80</v>
      </c>
      <c r="T251" s="3" t="s">
        <v>80</v>
      </c>
      <c r="U251" s="3" t="s">
        <v>31</v>
      </c>
      <c r="V251" s="5" t="s">
        <v>76</v>
      </c>
      <c r="W251" s="3" t="s">
        <v>39</v>
      </c>
      <c r="X251" s="5">
        <v>1691.82</v>
      </c>
      <c r="Y251" s="3" t="s">
        <v>1747</v>
      </c>
      <c r="AA251" s="14">
        <f t="shared" si="13"/>
        <v>-3.3800000000001091</v>
      </c>
      <c r="AF251" s="23">
        <f t="shared" si="16"/>
        <v>-6.6529820066201062E-2</v>
      </c>
      <c r="AI251" s="25">
        <f t="shared" si="14"/>
        <v>0.52652199134226563</v>
      </c>
      <c r="AJ251" s="41">
        <f t="shared" si="15"/>
        <v>1.899255902779472</v>
      </c>
    </row>
    <row r="252" spans="1:36" x14ac:dyDescent="0.25">
      <c r="A252" s="3" t="s">
        <v>1742</v>
      </c>
      <c r="B252" s="4" t="s">
        <v>1077</v>
      </c>
      <c r="C252" s="3" t="s">
        <v>58</v>
      </c>
      <c r="D252" s="3" t="s">
        <v>55</v>
      </c>
      <c r="E252" s="3">
        <v>1524.4</v>
      </c>
      <c r="F252" s="3" t="s">
        <v>1748</v>
      </c>
      <c r="G252" s="3" t="s">
        <v>42</v>
      </c>
      <c r="H252" s="5" t="s">
        <v>46</v>
      </c>
      <c r="I252" s="3" t="s">
        <v>80</v>
      </c>
      <c r="J252" s="3" t="s">
        <v>40</v>
      </c>
      <c r="K252" s="3" t="s">
        <v>80</v>
      </c>
      <c r="L252" s="3" t="s">
        <v>80</v>
      </c>
      <c r="M252" s="3" t="s">
        <v>80</v>
      </c>
      <c r="N252" s="3" t="s">
        <v>31</v>
      </c>
      <c r="O252" s="5" t="s">
        <v>47</v>
      </c>
      <c r="P252" s="3" t="s">
        <v>80</v>
      </c>
      <c r="Q252" s="3" t="s">
        <v>47</v>
      </c>
      <c r="R252" s="3" t="s">
        <v>80</v>
      </c>
      <c r="S252" s="3" t="s">
        <v>80</v>
      </c>
      <c r="T252" s="3" t="s">
        <v>80</v>
      </c>
      <c r="U252" s="3" t="s">
        <v>31</v>
      </c>
      <c r="V252" s="5" t="s">
        <v>76</v>
      </c>
      <c r="W252" s="3" t="s">
        <v>39</v>
      </c>
      <c r="X252" s="5">
        <v>1691.82</v>
      </c>
      <c r="Y252" s="3" t="s">
        <v>1749</v>
      </c>
      <c r="AA252" s="14">
        <f t="shared" si="13"/>
        <v>167.41999999999985</v>
      </c>
      <c r="AF252" s="23">
        <f t="shared" si="16"/>
        <v>1.1936495487720458</v>
      </c>
      <c r="AI252" s="25">
        <f t="shared" si="14"/>
        <v>0.11630754162333923</v>
      </c>
      <c r="AJ252" s="41">
        <f t="shared" si="15"/>
        <v>8.5978947370282288</v>
      </c>
    </row>
    <row r="253" spans="1:36" x14ac:dyDescent="0.25">
      <c r="A253" s="3" t="s">
        <v>620</v>
      </c>
      <c r="B253" s="4" t="s">
        <v>1750</v>
      </c>
      <c r="C253" s="3" t="s">
        <v>63</v>
      </c>
      <c r="D253" s="3" t="s">
        <v>1103</v>
      </c>
      <c r="E253" s="3">
        <v>1721.2</v>
      </c>
      <c r="F253" s="3" t="s">
        <v>80</v>
      </c>
      <c r="G253" s="3" t="s">
        <v>42</v>
      </c>
      <c r="H253" s="5" t="s">
        <v>47</v>
      </c>
      <c r="I253" s="3" t="s">
        <v>47</v>
      </c>
      <c r="J253" s="3" t="s">
        <v>47</v>
      </c>
      <c r="K253" s="3" t="s">
        <v>80</v>
      </c>
      <c r="L253" s="3" t="s">
        <v>80</v>
      </c>
      <c r="M253" s="3" t="s">
        <v>80</v>
      </c>
      <c r="N253" s="3" t="s">
        <v>31</v>
      </c>
      <c r="O253" s="5" t="s">
        <v>46</v>
      </c>
      <c r="P253" s="3" t="s">
        <v>47</v>
      </c>
      <c r="Q253" s="3" t="s">
        <v>47</v>
      </c>
      <c r="R253" s="3" t="s">
        <v>80</v>
      </c>
      <c r="S253" s="3" t="s">
        <v>47</v>
      </c>
      <c r="T253" s="3" t="s">
        <v>80</v>
      </c>
      <c r="U253" s="3" t="s">
        <v>176</v>
      </c>
      <c r="V253" s="5" t="s">
        <v>46</v>
      </c>
      <c r="W253" s="3" t="s">
        <v>610</v>
      </c>
      <c r="X253" s="5">
        <v>1673.48</v>
      </c>
      <c r="Y253" s="3" t="s">
        <v>42</v>
      </c>
      <c r="AA253" s="14">
        <f t="shared" si="13"/>
        <v>-47.720000000000027</v>
      </c>
      <c r="AF253" s="23">
        <f t="shared" si="16"/>
        <v>-0.39367474520840118</v>
      </c>
      <c r="AI253" s="25">
        <f t="shared" si="14"/>
        <v>0.65308940540331906</v>
      </c>
      <c r="AJ253" s="41">
        <f t="shared" si="15"/>
        <v>1.53118392631472</v>
      </c>
    </row>
    <row r="254" spans="1:36" x14ac:dyDescent="0.25">
      <c r="A254" s="3" t="s">
        <v>1751</v>
      </c>
      <c r="B254" s="4" t="s">
        <v>1752</v>
      </c>
      <c r="C254" s="3" t="s">
        <v>58</v>
      </c>
      <c r="D254" s="3" t="s">
        <v>354</v>
      </c>
      <c r="E254" s="3">
        <v>1600</v>
      </c>
      <c r="F254" s="3" t="s">
        <v>1714</v>
      </c>
      <c r="G254" s="3" t="s">
        <v>42</v>
      </c>
      <c r="H254" s="5" t="s">
        <v>46</v>
      </c>
      <c r="I254" s="3" t="s">
        <v>47</v>
      </c>
      <c r="J254" s="3" t="s">
        <v>47</v>
      </c>
      <c r="K254" s="3" t="s">
        <v>47</v>
      </c>
      <c r="L254" s="3" t="s">
        <v>80</v>
      </c>
      <c r="M254" s="3" t="s">
        <v>80</v>
      </c>
      <c r="N254" s="3" t="s">
        <v>31</v>
      </c>
      <c r="O254" s="5" t="s">
        <v>47</v>
      </c>
      <c r="P254" s="3" t="s">
        <v>47</v>
      </c>
      <c r="Q254" s="3" t="s">
        <v>47</v>
      </c>
      <c r="R254" s="3" t="s">
        <v>47</v>
      </c>
      <c r="S254" s="3" t="s">
        <v>80</v>
      </c>
      <c r="T254" s="3" t="s">
        <v>80</v>
      </c>
      <c r="U254" s="3" t="s">
        <v>31</v>
      </c>
      <c r="V254" s="5" t="s">
        <v>46</v>
      </c>
      <c r="W254" s="3" t="s">
        <v>39</v>
      </c>
      <c r="X254" s="5">
        <v>1673.48</v>
      </c>
      <c r="Y254" s="3" t="s">
        <v>624</v>
      </c>
      <c r="AA254" s="14">
        <f t="shared" si="13"/>
        <v>73.480000000000018</v>
      </c>
      <c r="AF254" s="23">
        <f t="shared" si="16"/>
        <v>0.50055089591101121</v>
      </c>
      <c r="AI254" s="25">
        <f t="shared" si="14"/>
        <v>0.30834361409617073</v>
      </c>
      <c r="AJ254" s="41">
        <f t="shared" si="15"/>
        <v>3.2431351073419843</v>
      </c>
    </row>
    <row r="255" spans="1:36" x14ac:dyDescent="0.25">
      <c r="A255" s="3" t="s">
        <v>1751</v>
      </c>
      <c r="B255" s="4" t="s">
        <v>1048</v>
      </c>
      <c r="C255" s="3" t="s">
        <v>58</v>
      </c>
      <c r="D255" s="3" t="s">
        <v>422</v>
      </c>
      <c r="E255" s="3">
        <v>1747.74</v>
      </c>
      <c r="F255" s="3" t="s">
        <v>506</v>
      </c>
      <c r="G255" s="3" t="s">
        <v>42</v>
      </c>
      <c r="H255" s="5" t="s">
        <v>46</v>
      </c>
      <c r="I255" s="3" t="s">
        <v>47</v>
      </c>
      <c r="J255" s="3" t="s">
        <v>80</v>
      </c>
      <c r="K255" s="3" t="s">
        <v>80</v>
      </c>
      <c r="L255" s="3" t="s">
        <v>80</v>
      </c>
      <c r="M255" s="3" t="s">
        <v>47</v>
      </c>
      <c r="N255" s="3" t="s">
        <v>31</v>
      </c>
      <c r="O255" s="5" t="s">
        <v>47</v>
      </c>
      <c r="P255" s="3" t="s">
        <v>47</v>
      </c>
      <c r="Q255" s="3" t="s">
        <v>80</v>
      </c>
      <c r="R255" s="3" t="s">
        <v>80</v>
      </c>
      <c r="S255" s="3" t="s">
        <v>80</v>
      </c>
      <c r="T255" s="3" t="s">
        <v>80</v>
      </c>
      <c r="U255" s="3" t="s">
        <v>31</v>
      </c>
      <c r="V255" s="5" t="s">
        <v>46</v>
      </c>
      <c r="W255" s="3" t="s">
        <v>39</v>
      </c>
      <c r="X255" s="5">
        <v>1673.48</v>
      </c>
      <c r="Y255" s="3" t="s">
        <v>1753</v>
      </c>
      <c r="AA255" s="14">
        <f t="shared" si="13"/>
        <v>-74.259999999999991</v>
      </c>
      <c r="AF255" s="23">
        <f t="shared" si="16"/>
        <v>-0.58948950193537453</v>
      </c>
      <c r="AI255" s="25">
        <f t="shared" si="14"/>
        <v>0.72223352379080363</v>
      </c>
      <c r="AJ255" s="41">
        <f t="shared" si="15"/>
        <v>1.3845937180418837</v>
      </c>
    </row>
    <row r="256" spans="1:36" x14ac:dyDescent="0.25">
      <c r="A256" s="3" t="s">
        <v>1751</v>
      </c>
      <c r="B256" s="4" t="s">
        <v>1455</v>
      </c>
      <c r="C256" s="3" t="s">
        <v>58</v>
      </c>
      <c r="D256" s="3" t="s">
        <v>729</v>
      </c>
      <c r="E256" s="3">
        <v>1889.15</v>
      </c>
      <c r="F256" s="3" t="s">
        <v>200</v>
      </c>
      <c r="G256" s="3" t="s">
        <v>42</v>
      </c>
      <c r="H256" s="5" t="s">
        <v>47</v>
      </c>
      <c r="I256" s="3" t="s">
        <v>47</v>
      </c>
      <c r="J256" s="3" t="s">
        <v>47</v>
      </c>
      <c r="K256" s="3" t="s">
        <v>47</v>
      </c>
      <c r="L256" s="3" t="s">
        <v>47</v>
      </c>
      <c r="M256" s="3" t="s">
        <v>47</v>
      </c>
      <c r="N256" s="3" t="s">
        <v>31</v>
      </c>
      <c r="O256" s="5" t="s">
        <v>46</v>
      </c>
      <c r="P256" s="3" t="s">
        <v>47</v>
      </c>
      <c r="Q256" s="3" t="s">
        <v>47</v>
      </c>
      <c r="R256" s="3" t="s">
        <v>80</v>
      </c>
      <c r="S256" s="3" t="s">
        <v>47</v>
      </c>
      <c r="T256" s="3" t="s">
        <v>47</v>
      </c>
      <c r="U256" s="3" t="s">
        <v>31</v>
      </c>
      <c r="V256" s="5" t="s">
        <v>46</v>
      </c>
      <c r="W256" s="3" t="s">
        <v>39</v>
      </c>
      <c r="X256" s="5">
        <v>1673.48</v>
      </c>
      <c r="Y256" s="3" t="s">
        <v>1754</v>
      </c>
      <c r="AA256" s="14">
        <f t="shared" si="13"/>
        <v>-215.67000000000007</v>
      </c>
      <c r="AF256" s="23">
        <f t="shared" si="16"/>
        <v>-1.6328265309015142</v>
      </c>
      <c r="AI256" s="25">
        <f t="shared" si="14"/>
        <v>0.94874725726758824</v>
      </c>
      <c r="AJ256" s="41">
        <f t="shared" si="15"/>
        <v>1.0540214923835678</v>
      </c>
    </row>
    <row r="257" spans="1:36" x14ac:dyDescent="0.25">
      <c r="A257" s="3" t="s">
        <v>1751</v>
      </c>
      <c r="B257" s="4" t="s">
        <v>1755</v>
      </c>
      <c r="C257" s="3" t="s">
        <v>42</v>
      </c>
      <c r="D257" s="3" t="s">
        <v>729</v>
      </c>
      <c r="E257" s="3">
        <v>1713.94</v>
      </c>
      <c r="F257" s="3" t="s">
        <v>1756</v>
      </c>
      <c r="G257" s="3" t="s">
        <v>42</v>
      </c>
      <c r="H257" s="5" t="s">
        <v>47</v>
      </c>
      <c r="I257" s="3" t="s">
        <v>47</v>
      </c>
      <c r="J257" s="3" t="s">
        <v>80</v>
      </c>
      <c r="K257" s="3" t="s">
        <v>80</v>
      </c>
      <c r="L257" s="3" t="s">
        <v>47</v>
      </c>
      <c r="M257" s="3" t="s">
        <v>80</v>
      </c>
      <c r="N257" s="3" t="s">
        <v>31</v>
      </c>
      <c r="O257" s="5" t="s">
        <v>46</v>
      </c>
      <c r="P257" s="3" t="s">
        <v>47</v>
      </c>
      <c r="Q257" s="3" t="s">
        <v>47</v>
      </c>
      <c r="R257" s="3" t="s">
        <v>80</v>
      </c>
      <c r="S257" s="3" t="s">
        <v>80</v>
      </c>
      <c r="T257" s="3" t="s">
        <v>80</v>
      </c>
      <c r="U257" s="3" t="s">
        <v>31</v>
      </c>
      <c r="V257" s="5" t="s">
        <v>46</v>
      </c>
      <c r="W257" s="3" t="s">
        <v>39</v>
      </c>
      <c r="X257" s="5">
        <v>1673.48</v>
      </c>
      <c r="Y257" s="3" t="s">
        <v>1757</v>
      </c>
      <c r="AA257" s="14">
        <f t="shared" si="13"/>
        <v>-40.460000000000036</v>
      </c>
      <c r="AF257" s="23">
        <f t="shared" si="16"/>
        <v>-0.34010974393342658</v>
      </c>
      <c r="AI257" s="25">
        <f t="shared" si="14"/>
        <v>0.63311305793424055</v>
      </c>
      <c r="AJ257" s="41">
        <f t="shared" si="15"/>
        <v>1.5794967225330343</v>
      </c>
    </row>
    <row r="258" spans="1:36" x14ac:dyDescent="0.25">
      <c r="A258" s="3" t="s">
        <v>1758</v>
      </c>
      <c r="B258" s="4" t="s">
        <v>1415</v>
      </c>
      <c r="C258" s="3" t="s">
        <v>58</v>
      </c>
      <c r="D258" s="3" t="s">
        <v>467</v>
      </c>
      <c r="E258" s="3">
        <v>1812.49</v>
      </c>
      <c r="F258" s="3" t="s">
        <v>1034</v>
      </c>
      <c r="G258" s="3" t="s">
        <v>42</v>
      </c>
      <c r="H258" s="5" t="s">
        <v>47</v>
      </c>
      <c r="I258" s="3" t="s">
        <v>80</v>
      </c>
      <c r="J258" s="3" t="s">
        <v>80</v>
      </c>
      <c r="K258" s="3" t="s">
        <v>49</v>
      </c>
      <c r="L258" s="3" t="s">
        <v>80</v>
      </c>
      <c r="M258" s="3" t="s">
        <v>80</v>
      </c>
      <c r="N258" s="3" t="s">
        <v>31</v>
      </c>
      <c r="O258" s="5" t="s">
        <v>47</v>
      </c>
      <c r="P258" s="3" t="s">
        <v>80</v>
      </c>
      <c r="Q258" s="3" t="s">
        <v>80</v>
      </c>
      <c r="R258" s="3" t="s">
        <v>48</v>
      </c>
      <c r="S258" s="3" t="s">
        <v>80</v>
      </c>
      <c r="T258" s="3" t="s">
        <v>80</v>
      </c>
      <c r="U258" s="3" t="s">
        <v>31</v>
      </c>
      <c r="V258" s="5" t="s">
        <v>209</v>
      </c>
      <c r="W258" s="3" t="s">
        <v>39</v>
      </c>
      <c r="X258" s="5">
        <v>1664.31</v>
      </c>
      <c r="Y258" s="3" t="s">
        <v>1759</v>
      </c>
      <c r="AA258" s="14">
        <f t="shared" si="13"/>
        <v>-148.18000000000006</v>
      </c>
      <c r="AF258" s="23">
        <f t="shared" si="16"/>
        <v>-1.1348786058260265</v>
      </c>
      <c r="AI258" s="25">
        <f t="shared" si="14"/>
        <v>0.87178690747558263</v>
      </c>
      <c r="AJ258" s="41">
        <f t="shared" si="15"/>
        <v>1.1470693026300218</v>
      </c>
    </row>
    <row r="259" spans="1:36" x14ac:dyDescent="0.25">
      <c r="A259" s="3" t="s">
        <v>641</v>
      </c>
      <c r="B259" s="4" t="s">
        <v>1760</v>
      </c>
      <c r="C259" s="3" t="s">
        <v>63</v>
      </c>
      <c r="D259" s="3" t="s">
        <v>1103</v>
      </c>
      <c r="E259" s="3" t="s">
        <v>42</v>
      </c>
      <c r="F259" s="3" t="s">
        <v>80</v>
      </c>
      <c r="G259" s="3" t="s">
        <v>42</v>
      </c>
      <c r="H259" s="5" t="s">
        <v>47</v>
      </c>
      <c r="I259" s="3" t="s">
        <v>47</v>
      </c>
      <c r="J259" s="3" t="s">
        <v>47</v>
      </c>
      <c r="K259" s="3" t="s">
        <v>47</v>
      </c>
      <c r="L259" s="3" t="s">
        <v>47</v>
      </c>
      <c r="M259" s="3" t="s">
        <v>47</v>
      </c>
      <c r="N259" s="3" t="s">
        <v>31</v>
      </c>
      <c r="O259" s="5" t="s">
        <v>47</v>
      </c>
      <c r="P259" s="3" t="s">
        <v>79</v>
      </c>
      <c r="Q259" s="3" t="s">
        <v>47</v>
      </c>
      <c r="R259" s="3" t="s">
        <v>47</v>
      </c>
      <c r="S259" s="3" t="s">
        <v>47</v>
      </c>
      <c r="T259" s="3" t="s">
        <v>47</v>
      </c>
      <c r="U259" s="3" t="s">
        <v>92</v>
      </c>
      <c r="V259" s="5" t="s">
        <v>79</v>
      </c>
      <c r="W259" s="3" t="s">
        <v>94</v>
      </c>
      <c r="X259" s="5">
        <v>1645.96</v>
      </c>
      <c r="Y259" s="3" t="s">
        <v>42</v>
      </c>
      <c r="AA259" s="14">
        <f t="shared" si="13"/>
        <v>0</v>
      </c>
      <c r="AF259" s="23">
        <f t="shared" si="16"/>
        <v>-4.1591844266005436E-2</v>
      </c>
      <c r="AI259" s="25">
        <f t="shared" si="14"/>
        <v>0.51658796252481509</v>
      </c>
      <c r="AJ259" s="41">
        <f t="shared" si="15"/>
        <v>1.9357787493005385</v>
      </c>
    </row>
    <row r="260" spans="1:36" x14ac:dyDescent="0.25">
      <c r="A260" s="3" t="s">
        <v>691</v>
      </c>
      <c r="B260" s="4" t="s">
        <v>964</v>
      </c>
      <c r="C260" s="3" t="s">
        <v>42</v>
      </c>
      <c r="D260" s="3" t="s">
        <v>564</v>
      </c>
      <c r="E260" s="3" t="s">
        <v>42</v>
      </c>
      <c r="F260" s="3" t="s">
        <v>80</v>
      </c>
      <c r="G260" s="3" t="s">
        <v>42</v>
      </c>
      <c r="H260" s="5" t="s">
        <v>47</v>
      </c>
      <c r="I260" s="3" t="s">
        <v>80</v>
      </c>
      <c r="J260" s="3" t="s">
        <v>47</v>
      </c>
      <c r="K260" s="3" t="s">
        <v>47</v>
      </c>
      <c r="L260" s="3" t="s">
        <v>80</v>
      </c>
      <c r="M260" s="3" t="s">
        <v>47</v>
      </c>
      <c r="N260" s="3" t="s">
        <v>31</v>
      </c>
      <c r="O260" s="5" t="s">
        <v>47</v>
      </c>
      <c r="P260" s="3" t="s">
        <v>80</v>
      </c>
      <c r="Q260" s="3" t="s">
        <v>40</v>
      </c>
      <c r="R260" s="3" t="s">
        <v>80</v>
      </c>
      <c r="S260" s="3" t="s">
        <v>80</v>
      </c>
      <c r="T260" s="3" t="s">
        <v>47</v>
      </c>
      <c r="U260" s="3" t="s">
        <v>31</v>
      </c>
      <c r="V260" s="5" t="s">
        <v>40</v>
      </c>
      <c r="W260" s="3" t="s">
        <v>39</v>
      </c>
      <c r="X260" s="5">
        <v>1600.11</v>
      </c>
      <c r="Y260" s="3" t="s">
        <v>42</v>
      </c>
      <c r="AA260" s="14">
        <f t="shared" si="13"/>
        <v>0</v>
      </c>
      <c r="AF260" s="23">
        <f t="shared" si="16"/>
        <v>-4.1591844266005436E-2</v>
      </c>
      <c r="AI260" s="25">
        <f t="shared" si="14"/>
        <v>0.51658796252481509</v>
      </c>
      <c r="AJ260" s="41">
        <f t="shared" si="15"/>
        <v>1.9357787493005385</v>
      </c>
    </row>
    <row r="261" spans="1:36" x14ac:dyDescent="0.25">
      <c r="A261" s="3" t="s">
        <v>1761</v>
      </c>
      <c r="B261" s="4" t="s">
        <v>1470</v>
      </c>
      <c r="C261" s="3" t="s">
        <v>42</v>
      </c>
      <c r="D261" s="3" t="s">
        <v>564</v>
      </c>
      <c r="E261" s="3" t="s">
        <v>42</v>
      </c>
      <c r="F261" s="3" t="s">
        <v>80</v>
      </c>
      <c r="G261" s="3" t="s">
        <v>42</v>
      </c>
      <c r="H261" s="5" t="s">
        <v>47</v>
      </c>
      <c r="I261" s="3" t="s">
        <v>47</v>
      </c>
      <c r="J261" s="3" t="s">
        <v>47</v>
      </c>
      <c r="K261" s="3" t="s">
        <v>47</v>
      </c>
      <c r="L261" s="3" t="s">
        <v>47</v>
      </c>
      <c r="M261" s="3" t="s">
        <v>47</v>
      </c>
      <c r="N261" s="3" t="s">
        <v>31</v>
      </c>
      <c r="O261" s="5" t="s">
        <v>47</v>
      </c>
      <c r="P261" s="3" t="s">
        <v>47</v>
      </c>
      <c r="Q261" s="3" t="s">
        <v>47</v>
      </c>
      <c r="R261" s="3" t="s">
        <v>47</v>
      </c>
      <c r="S261" s="3" t="s">
        <v>47</v>
      </c>
      <c r="T261" s="3" t="s">
        <v>47</v>
      </c>
      <c r="U261" s="3" t="s">
        <v>31</v>
      </c>
      <c r="V261" s="5" t="s">
        <v>47</v>
      </c>
      <c r="W261" s="3" t="s">
        <v>39</v>
      </c>
      <c r="X261" s="5">
        <v>1581.77</v>
      </c>
      <c r="Y261" s="3" t="s">
        <v>42</v>
      </c>
      <c r="AA261" s="14">
        <f t="shared" si="13"/>
        <v>0</v>
      </c>
      <c r="AF261" s="23">
        <f t="shared" si="16"/>
        <v>-4.1591844266005436E-2</v>
      </c>
      <c r="AI261" s="25">
        <f t="shared" si="14"/>
        <v>0.51658796252481509</v>
      </c>
      <c r="AJ261" s="41">
        <f t="shared" si="15"/>
        <v>1.9357787493005385</v>
      </c>
    </row>
    <row r="262" spans="1:36" x14ac:dyDescent="0.25">
      <c r="A262" s="3" t="s">
        <v>1761</v>
      </c>
      <c r="B262" s="4" t="s">
        <v>1762</v>
      </c>
      <c r="C262" s="3" t="s">
        <v>58</v>
      </c>
      <c r="D262" s="3" t="s">
        <v>729</v>
      </c>
      <c r="E262" s="3" t="s">
        <v>42</v>
      </c>
      <c r="F262" s="3" t="s">
        <v>80</v>
      </c>
      <c r="G262" s="3" t="s">
        <v>42</v>
      </c>
      <c r="H262" s="5" t="s">
        <v>47</v>
      </c>
      <c r="I262" s="3" t="s">
        <v>80</v>
      </c>
      <c r="J262" s="3" t="s">
        <v>80</v>
      </c>
      <c r="K262" s="3" t="s">
        <v>80</v>
      </c>
      <c r="L262" s="3" t="s">
        <v>80</v>
      </c>
      <c r="M262" s="3" t="s">
        <v>80</v>
      </c>
      <c r="N262" s="3" t="s">
        <v>31</v>
      </c>
      <c r="O262" s="5" t="s">
        <v>80</v>
      </c>
      <c r="P262" s="3" t="s">
        <v>80</v>
      </c>
      <c r="Q262" s="3" t="s">
        <v>80</v>
      </c>
      <c r="R262" s="3" t="s">
        <v>80</v>
      </c>
      <c r="S262" s="3" t="s">
        <v>80</v>
      </c>
      <c r="T262" s="3" t="s">
        <v>80</v>
      </c>
      <c r="U262" s="3" t="s">
        <v>31</v>
      </c>
      <c r="V262" s="5" t="s">
        <v>47</v>
      </c>
      <c r="W262" s="3" t="s">
        <v>39</v>
      </c>
      <c r="X262" s="5">
        <v>1581.77</v>
      </c>
      <c r="Y262" s="3" t="s">
        <v>42</v>
      </c>
      <c r="AA262" s="14">
        <f>IF(E262&lt;&gt;"",X262-E262,X262-X262)</f>
        <v>0</v>
      </c>
      <c r="AF262" s="23">
        <f t="shared" si="16"/>
        <v>-4.1591844266005436E-2</v>
      </c>
      <c r="AI262" s="25">
        <f>1-_xlfn.NORM.S.DIST(AF262,TRUE)</f>
        <v>0.51658796252481509</v>
      </c>
      <c r="AJ262" s="41">
        <f>1/AI262</f>
        <v>1.9357787493005385</v>
      </c>
    </row>
    <row r="263" spans="1:36" x14ac:dyDescent="0.25">
      <c r="A263" s="3" t="s">
        <v>1761</v>
      </c>
      <c r="B263" s="4" t="s">
        <v>1763</v>
      </c>
      <c r="C263" s="3" t="s">
        <v>491</v>
      </c>
      <c r="D263" s="3" t="s">
        <v>729</v>
      </c>
      <c r="E263" s="3">
        <v>1600</v>
      </c>
      <c r="F263" s="3" t="s">
        <v>1714</v>
      </c>
      <c r="G263" s="3" t="s">
        <v>42</v>
      </c>
      <c r="H263" s="5" t="s">
        <v>47</v>
      </c>
      <c r="I263" s="3" t="s">
        <v>47</v>
      </c>
      <c r="J263" s="3" t="s">
        <v>47</v>
      </c>
      <c r="K263" s="3" t="s">
        <v>80</v>
      </c>
      <c r="L263" s="3" t="s">
        <v>80</v>
      </c>
      <c r="M263" s="3" t="s">
        <v>80</v>
      </c>
      <c r="N263" s="3" t="s">
        <v>31</v>
      </c>
      <c r="O263" s="5" t="s">
        <v>47</v>
      </c>
      <c r="P263" s="3" t="s">
        <v>47</v>
      </c>
      <c r="Q263" s="3" t="s">
        <v>47</v>
      </c>
      <c r="R263" s="3" t="s">
        <v>80</v>
      </c>
      <c r="S263" s="3" t="s">
        <v>80</v>
      </c>
      <c r="T263" s="3" t="s">
        <v>80</v>
      </c>
      <c r="U263" s="3" t="s">
        <v>31</v>
      </c>
      <c r="V263" s="5" t="s">
        <v>47</v>
      </c>
      <c r="W263" s="3" t="s">
        <v>39</v>
      </c>
      <c r="X263" s="5">
        <v>1581.77</v>
      </c>
      <c r="Y263" s="3" t="s">
        <v>1764</v>
      </c>
      <c r="AA263" s="14">
        <f>IF(E263&lt;&gt;"",X263-E263,X263-X263)</f>
        <v>-18.230000000000018</v>
      </c>
      <c r="AF263" s="23">
        <f t="shared" si="16"/>
        <v>-0.17609459540137587</v>
      </c>
      <c r="AI263" s="25">
        <f>1-_xlfn.NORM.S.DIST(AF263,TRUE)</f>
        <v>0.56989018658764534</v>
      </c>
      <c r="AJ263" s="41">
        <f>1/AI263</f>
        <v>1.7547240214605917</v>
      </c>
    </row>
    <row r="264" spans="1:36" x14ac:dyDescent="0.25">
      <c r="A264" s="3" t="s">
        <v>1761</v>
      </c>
      <c r="B264" s="4" t="s">
        <v>1765</v>
      </c>
      <c r="C264" s="3" t="s">
        <v>42</v>
      </c>
      <c r="D264" s="3" t="s">
        <v>729</v>
      </c>
      <c r="E264" s="3">
        <v>1600.17</v>
      </c>
      <c r="F264" s="3" t="s">
        <v>80</v>
      </c>
      <c r="G264" s="3" t="s">
        <v>42</v>
      </c>
      <c r="H264" s="5" t="s">
        <v>47</v>
      </c>
      <c r="I264" s="3" t="s">
        <v>80</v>
      </c>
      <c r="J264" s="3" t="s">
        <v>80</v>
      </c>
      <c r="K264" s="3" t="s">
        <v>80</v>
      </c>
      <c r="L264" s="3" t="s">
        <v>80</v>
      </c>
      <c r="M264" s="3" t="s">
        <v>80</v>
      </c>
      <c r="N264" s="3" t="s">
        <v>31</v>
      </c>
      <c r="O264" s="5" t="s">
        <v>47</v>
      </c>
      <c r="P264" s="3" t="s">
        <v>80</v>
      </c>
      <c r="Q264" s="3" t="s">
        <v>80</v>
      </c>
      <c r="R264" s="3" t="s">
        <v>80</v>
      </c>
      <c r="S264" s="3" t="s">
        <v>80</v>
      </c>
      <c r="T264" s="3" t="s">
        <v>80</v>
      </c>
      <c r="U264" s="3" t="s">
        <v>31</v>
      </c>
      <c r="V264" s="5" t="s">
        <v>47</v>
      </c>
      <c r="W264" s="3" t="s">
        <v>39</v>
      </c>
      <c r="X264" s="5">
        <v>1581.77</v>
      </c>
      <c r="Y264" s="3" t="s">
        <v>42</v>
      </c>
      <c r="AA264" s="14">
        <f>IF(E264&lt;&gt;"",X264-E264,X264-X264)</f>
        <v>-18.400000000000091</v>
      </c>
      <c r="AF264" s="23">
        <f t="shared" si="16"/>
        <v>-0.17734887229073532</v>
      </c>
      <c r="AI264" s="25">
        <f>1-_xlfn.NORM.S.DIST(AF264,TRUE)</f>
        <v>0.57038281768830235</v>
      </c>
      <c r="AJ264" s="41">
        <f>1/AI264</f>
        <v>1.7532084925925504</v>
      </c>
    </row>
    <row r="265" spans="1:36" x14ac:dyDescent="0.25">
      <c r="A265" s="3" t="s">
        <v>1761</v>
      </c>
      <c r="B265" s="4" t="s">
        <v>1766</v>
      </c>
      <c r="C265" s="3" t="s">
        <v>63</v>
      </c>
      <c r="D265" s="3" t="s">
        <v>186</v>
      </c>
      <c r="E265" s="3" t="s">
        <v>42</v>
      </c>
      <c r="F265" s="3" t="s">
        <v>80</v>
      </c>
      <c r="G265" s="3" t="s">
        <v>42</v>
      </c>
      <c r="H265" s="5" t="s">
        <v>47</v>
      </c>
      <c r="I265" s="3" t="s">
        <v>47</v>
      </c>
      <c r="J265" s="3" t="s">
        <v>80</v>
      </c>
      <c r="K265" s="3" t="s">
        <v>80</v>
      </c>
      <c r="L265" s="3" t="s">
        <v>80</v>
      </c>
      <c r="M265" s="3" t="s">
        <v>80</v>
      </c>
      <c r="N265" s="3" t="s">
        <v>31</v>
      </c>
      <c r="O265" s="5" t="s">
        <v>80</v>
      </c>
      <c r="P265" s="3" t="s">
        <v>80</v>
      </c>
      <c r="Q265" s="3" t="s">
        <v>80</v>
      </c>
      <c r="R265" s="3" t="s">
        <v>80</v>
      </c>
      <c r="S265" s="3" t="s">
        <v>80</v>
      </c>
      <c r="T265" s="3" t="s">
        <v>80</v>
      </c>
      <c r="U265" s="3" t="s">
        <v>31</v>
      </c>
      <c r="V265" s="5" t="s">
        <v>47</v>
      </c>
      <c r="W265" s="3" t="s">
        <v>39</v>
      </c>
      <c r="X265" s="5">
        <v>1581.77</v>
      </c>
      <c r="Y265" s="3" t="s">
        <v>42</v>
      </c>
      <c r="AA265" s="14">
        <f>IF(E265&lt;&gt;"",X265-E265,X265-X265)</f>
        <v>0</v>
      </c>
      <c r="AF265" s="23">
        <f t="shared" si="16"/>
        <v>-4.1591844266005436E-2</v>
      </c>
      <c r="AI265" s="25">
        <f>1-_xlfn.NORM.S.DIST(AF265,TRUE)</f>
        <v>0.51658796252481509</v>
      </c>
      <c r="AJ265" s="41">
        <f>1/AI265</f>
        <v>1.9357787493005385</v>
      </c>
    </row>
    <row r="266" spans="1:36" x14ac:dyDescent="0.25">
      <c r="A266" s="67" t="s">
        <v>1237</v>
      </c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</row>
    <row r="267" spans="1:36" x14ac:dyDescent="0.25">
      <c r="A267" s="66" t="s">
        <v>162</v>
      </c>
      <c r="B267" s="66"/>
      <c r="C267" s="66"/>
      <c r="D267" s="66"/>
      <c r="E267" s="66"/>
      <c r="F267" s="66"/>
      <c r="G267" s="66"/>
      <c r="H267" s="66"/>
    </row>
  </sheetData>
  <mergeCells count="15">
    <mergeCell ref="A266:Y266"/>
    <mergeCell ref="A267:H267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265">
    <cfRule type="cellIs" dxfId="435" priority="5" operator="lessThan">
      <formula>200</formula>
    </cfRule>
    <cfRule type="cellIs" dxfId="434" priority="6" operator="between">
      <formula>200</formula>
      <formula>300</formula>
    </cfRule>
    <cfRule type="cellIs" dxfId="433" priority="7" operator="between">
      <formula>300</formula>
      <formula>400</formula>
    </cfRule>
    <cfRule type="cellIs" dxfId="432" priority="8" operator="greaterThan">
      <formula>400</formula>
    </cfRule>
  </conditionalFormatting>
  <conditionalFormatting sqref="AF5:AF265">
    <cfRule type="cellIs" dxfId="431" priority="12" operator="lessThan">
      <formula>2</formula>
    </cfRule>
    <cfRule type="cellIs" dxfId="430" priority="13" operator="between">
      <formula>2</formula>
      <formula>3</formula>
    </cfRule>
    <cfRule type="cellIs" dxfId="429" priority="14" operator="between">
      <formula>3</formula>
      <formula>100</formula>
    </cfRule>
  </conditionalFormatting>
  <conditionalFormatting sqref="AI5:AI265">
    <cfRule type="expression" dxfId="428" priority="1">
      <formula>AND($AF5&gt;0,$AI5&lt;0.01)</formula>
    </cfRule>
    <cfRule type="expression" dxfId="427" priority="2">
      <formula>AND($AF5&gt;0,$AI5&lt;0.02)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3BA4-F4B3-488A-A993-44BB1BF5A524}">
  <dimension ref="A1:AL275"/>
  <sheetViews>
    <sheetView topLeftCell="I1" workbookViewId="0">
      <selection activeCell="B15" sqref="B15"/>
    </sheetView>
  </sheetViews>
  <sheetFormatPr defaultRowHeight="15" x14ac:dyDescent="0.25"/>
  <cols>
    <col min="2" max="2" width="26.42578125" bestFit="1" customWidth="1"/>
    <col min="28" max="28" width="17.7109375" bestFit="1" customWidth="1"/>
  </cols>
  <sheetData>
    <row r="1" spans="1:38" x14ac:dyDescent="0.25">
      <c r="A1" s="53" t="s">
        <v>1767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AG1" t="s">
        <v>2468</v>
      </c>
      <c r="AK1" t="s">
        <v>2469</v>
      </c>
    </row>
    <row r="2" spans="1:38" x14ac:dyDescent="0.2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60" t="s">
        <v>8</v>
      </c>
      <c r="I2" s="61"/>
      <c r="J2" s="61"/>
      <c r="K2" s="61"/>
      <c r="L2" s="61"/>
      <c r="M2" s="61"/>
      <c r="N2" s="62"/>
      <c r="O2" s="60" t="s">
        <v>9</v>
      </c>
      <c r="P2" s="61"/>
      <c r="Q2" s="61"/>
      <c r="R2" s="61"/>
      <c r="S2" s="61"/>
      <c r="T2" s="61"/>
      <c r="U2" s="62"/>
      <c r="V2" s="60" t="s">
        <v>10</v>
      </c>
      <c r="W2" s="62"/>
      <c r="X2" s="63" t="s">
        <v>2484</v>
      </c>
      <c r="Y2" s="54" t="s">
        <v>12</v>
      </c>
      <c r="AK2" t="s">
        <v>2470</v>
      </c>
    </row>
    <row r="3" spans="1:38" x14ac:dyDescent="0.25">
      <c r="A3" s="55"/>
      <c r="B3" s="55"/>
      <c r="C3" s="55"/>
      <c r="D3" s="55"/>
      <c r="E3" s="55"/>
      <c r="F3" s="55"/>
      <c r="G3" s="55"/>
      <c r="H3" s="1" t="s">
        <v>13</v>
      </c>
      <c r="I3" s="2" t="s">
        <v>14</v>
      </c>
      <c r="J3" s="2" t="s">
        <v>16</v>
      </c>
      <c r="K3" s="2" t="s">
        <v>2494</v>
      </c>
      <c r="L3" s="2" t="s">
        <v>172</v>
      </c>
      <c r="M3" s="2" t="s">
        <v>18</v>
      </c>
      <c r="N3" s="2" t="s">
        <v>19</v>
      </c>
      <c r="O3" s="1" t="s">
        <v>13</v>
      </c>
      <c r="P3" s="2" t="s">
        <v>14</v>
      </c>
      <c r="Q3" s="2" t="s">
        <v>21</v>
      </c>
      <c r="R3" s="2" t="s">
        <v>2495</v>
      </c>
      <c r="S3" s="2" t="s">
        <v>1206</v>
      </c>
      <c r="T3" s="2" t="s">
        <v>23</v>
      </c>
      <c r="U3" s="2" t="s">
        <v>19</v>
      </c>
      <c r="V3" s="1" t="s">
        <v>24</v>
      </c>
      <c r="W3" s="2" t="s">
        <v>19</v>
      </c>
      <c r="X3" s="64"/>
      <c r="Y3" s="55"/>
      <c r="AK3" s="22" t="s">
        <v>2471</v>
      </c>
      <c r="AL3" s="22"/>
    </row>
    <row r="4" spans="1:38" x14ac:dyDescent="0.25">
      <c r="A4" s="56"/>
      <c r="B4" s="56"/>
      <c r="C4" s="56"/>
      <c r="D4" s="56"/>
      <c r="E4" s="56"/>
      <c r="F4" s="56"/>
      <c r="G4" s="56"/>
      <c r="H4" s="1" t="s">
        <v>25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  <c r="N4" s="2" t="s">
        <v>31</v>
      </c>
      <c r="O4" s="1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U4" s="2" t="s">
        <v>31</v>
      </c>
      <c r="V4" s="1" t="s">
        <v>38</v>
      </c>
      <c r="W4" s="2" t="s">
        <v>39</v>
      </c>
      <c r="X4" s="65"/>
      <c r="Y4" s="56"/>
      <c r="AF4" t="s">
        <v>2483</v>
      </c>
      <c r="AG4" s="19" t="s">
        <v>2466</v>
      </c>
      <c r="AH4" s="20" t="s">
        <v>2467</v>
      </c>
      <c r="AI4" s="15" t="s">
        <v>2487</v>
      </c>
      <c r="AJ4" s="42" t="s">
        <v>9232</v>
      </c>
      <c r="AK4" s="22" t="s">
        <v>2472</v>
      </c>
      <c r="AL4" s="22"/>
    </row>
    <row r="5" spans="1:38" x14ac:dyDescent="0.25">
      <c r="A5" s="3" t="s">
        <v>40</v>
      </c>
      <c r="B5" s="4" t="s">
        <v>198</v>
      </c>
      <c r="C5" s="3" t="s">
        <v>42</v>
      </c>
      <c r="D5" s="3" t="s">
        <v>186</v>
      </c>
      <c r="E5" s="10">
        <v>2677.6</v>
      </c>
      <c r="F5" s="3" t="s">
        <v>86</v>
      </c>
      <c r="G5" s="3" t="s">
        <v>45</v>
      </c>
      <c r="H5" s="5" t="s">
        <v>46</v>
      </c>
      <c r="I5" s="3" t="s">
        <v>46</v>
      </c>
      <c r="J5" s="3" t="s">
        <v>40</v>
      </c>
      <c r="K5" s="3" t="s">
        <v>46</v>
      </c>
      <c r="L5" s="3" t="s">
        <v>46</v>
      </c>
      <c r="M5" s="3" t="s">
        <v>46</v>
      </c>
      <c r="N5" s="3" t="s">
        <v>31</v>
      </c>
      <c r="O5" s="6" t="s">
        <v>46</v>
      </c>
      <c r="P5" s="7" t="s">
        <v>46</v>
      </c>
      <c r="Q5" s="7" t="s">
        <v>46</v>
      </c>
      <c r="R5" s="7" t="s">
        <v>46</v>
      </c>
      <c r="S5" s="7" t="s">
        <v>46</v>
      </c>
      <c r="T5" s="7" t="s">
        <v>46</v>
      </c>
      <c r="U5" s="7" t="s">
        <v>92</v>
      </c>
      <c r="V5" s="5" t="s">
        <v>188</v>
      </c>
      <c r="W5" s="3" t="s">
        <v>94</v>
      </c>
      <c r="X5" s="11">
        <v>2731.07</v>
      </c>
      <c r="Y5" s="10">
        <v>3.87</v>
      </c>
      <c r="AA5" s="14">
        <f>IF(E5&lt;&gt;"",X5-E5,X5-X5)</f>
        <v>53.470000000000255</v>
      </c>
      <c r="AB5" t="str">
        <f>IF(AA5&gt;400,B5," ")</f>
        <v xml:space="preserve"> </v>
      </c>
      <c r="AF5" s="23">
        <f>(AA5-$AG$5)/$AH$5</f>
        <v>0.28975730860375937</v>
      </c>
      <c r="AG5" s="21">
        <f>AVERAGE(AA5:AA273)</f>
        <v>9.71996282527879</v>
      </c>
      <c r="AH5" s="19">
        <f>_xlfn.STDEV.P(AA5:AA273)</f>
        <v>150.98855447525315</v>
      </c>
      <c r="AI5" s="25">
        <f>1-_xlfn.NORM.S.DIST(AF5,TRUE)</f>
        <v>0.38600095506234111</v>
      </c>
      <c r="AJ5" s="41">
        <f>1/AI5</f>
        <v>2.5906671651589437</v>
      </c>
      <c r="AK5" s="22" t="s">
        <v>2473</v>
      </c>
      <c r="AL5" s="22"/>
    </row>
    <row r="6" spans="1:38" x14ac:dyDescent="0.25">
      <c r="A6" s="3" t="s">
        <v>48</v>
      </c>
      <c r="B6" s="4" t="s">
        <v>1768</v>
      </c>
      <c r="C6" s="3" t="s">
        <v>278</v>
      </c>
      <c r="D6" s="3" t="s">
        <v>1103</v>
      </c>
      <c r="E6" s="10">
        <v>2112.4699999999998</v>
      </c>
      <c r="F6" s="3" t="s">
        <v>816</v>
      </c>
      <c r="G6" s="3" t="s">
        <v>42</v>
      </c>
      <c r="H6" s="5" t="s">
        <v>46</v>
      </c>
      <c r="I6" s="3" t="s">
        <v>46</v>
      </c>
      <c r="J6" s="3" t="s">
        <v>40</v>
      </c>
      <c r="K6" s="3" t="s">
        <v>49</v>
      </c>
      <c r="L6" s="3" t="s">
        <v>61</v>
      </c>
      <c r="M6" s="3" t="s">
        <v>46</v>
      </c>
      <c r="N6" s="3" t="s">
        <v>31</v>
      </c>
      <c r="O6" s="5" t="s">
        <v>46</v>
      </c>
      <c r="P6" s="3" t="s">
        <v>46</v>
      </c>
      <c r="Q6" s="3" t="s">
        <v>86</v>
      </c>
      <c r="R6" s="3" t="s">
        <v>49</v>
      </c>
      <c r="S6" s="3" t="s">
        <v>46</v>
      </c>
      <c r="T6" s="3" t="s">
        <v>46</v>
      </c>
      <c r="U6" s="3" t="s">
        <v>500</v>
      </c>
      <c r="V6" s="5" t="s">
        <v>189</v>
      </c>
      <c r="W6" s="3" t="s">
        <v>295</v>
      </c>
      <c r="X6" s="11">
        <v>2565.59</v>
      </c>
      <c r="Y6" s="12">
        <v>32.86</v>
      </c>
      <c r="AA6" s="14">
        <f t="shared" ref="AA6:AA69" si="0">IF(E6&lt;&gt;"",X6-E6,X6-X6)</f>
        <v>453.12000000000035</v>
      </c>
      <c r="AB6" t="str">
        <f t="shared" ref="AB6:AB69" si="1">IF(AA6&gt;400,B6," ")</f>
        <v>Bylinkina, Anna</v>
      </c>
      <c r="AC6" t="str">
        <f>IF(AA6&gt;400,D6," ")</f>
        <v>RUS</v>
      </c>
      <c r="AF6" s="23">
        <f t="shared" ref="AF6:AF69" si="2">(AA6-$AG$5)/$AH$5</f>
        <v>2.9366466797150133</v>
      </c>
      <c r="AI6" s="25">
        <f t="shared" ref="AI6:AI69" si="3">1-_xlfn.NORM.S.DIST(AF6,TRUE)</f>
        <v>1.6589093738245131E-3</v>
      </c>
      <c r="AJ6" s="41">
        <f t="shared" ref="AJ6:AJ69" si="4">1/AI6</f>
        <v>602.8056841312324</v>
      </c>
    </row>
    <row r="7" spans="1:38" x14ac:dyDescent="0.25">
      <c r="A7" s="3" t="s">
        <v>86</v>
      </c>
      <c r="B7" s="4" t="s">
        <v>185</v>
      </c>
      <c r="C7" s="3" t="s">
        <v>42</v>
      </c>
      <c r="D7" s="3" t="s">
        <v>186</v>
      </c>
      <c r="E7" s="10">
        <v>2671.54</v>
      </c>
      <c r="F7" s="3" t="s">
        <v>61</v>
      </c>
      <c r="G7" s="3" t="s">
        <v>45</v>
      </c>
      <c r="H7" s="5" t="s">
        <v>46</v>
      </c>
      <c r="I7" s="3" t="s">
        <v>46</v>
      </c>
      <c r="J7" s="3" t="s">
        <v>46</v>
      </c>
      <c r="K7" s="3" t="s">
        <v>49</v>
      </c>
      <c r="L7" s="3" t="s">
        <v>40</v>
      </c>
      <c r="M7" s="3" t="s">
        <v>46</v>
      </c>
      <c r="N7" s="3" t="s">
        <v>31</v>
      </c>
      <c r="O7" s="5" t="s">
        <v>46</v>
      </c>
      <c r="P7" s="3" t="s">
        <v>46</v>
      </c>
      <c r="Q7" s="3" t="s">
        <v>61</v>
      </c>
      <c r="R7" s="3" t="s">
        <v>46</v>
      </c>
      <c r="S7" s="3" t="s">
        <v>47</v>
      </c>
      <c r="T7" s="3" t="s">
        <v>46</v>
      </c>
      <c r="U7" s="3" t="s">
        <v>31</v>
      </c>
      <c r="V7" s="5" t="s">
        <v>1111</v>
      </c>
      <c r="W7" s="3" t="s">
        <v>39</v>
      </c>
      <c r="X7" s="11">
        <v>2555.2399999999998</v>
      </c>
      <c r="Y7" s="10">
        <v>-8.44</v>
      </c>
      <c r="AA7" s="14">
        <f t="shared" si="0"/>
        <v>-116.30000000000018</v>
      </c>
      <c r="AB7" t="str">
        <f t="shared" si="1"/>
        <v xml:space="preserve"> </v>
      </c>
      <c r="AF7" s="23">
        <f t="shared" si="2"/>
        <v>-0.83463255385979263</v>
      </c>
      <c r="AI7" s="25">
        <f t="shared" si="3"/>
        <v>0.79803768642516004</v>
      </c>
      <c r="AJ7" s="41">
        <f t="shared" si="4"/>
        <v>1.2530736543026404</v>
      </c>
      <c r="AK7" t="s">
        <v>2475</v>
      </c>
    </row>
    <row r="8" spans="1:38" x14ac:dyDescent="0.25">
      <c r="A8" s="3" t="s">
        <v>61</v>
      </c>
      <c r="B8" s="4" t="s">
        <v>390</v>
      </c>
      <c r="C8" s="3" t="s">
        <v>42</v>
      </c>
      <c r="D8" s="3" t="s">
        <v>307</v>
      </c>
      <c r="E8" s="10">
        <v>2578.61</v>
      </c>
      <c r="F8" s="3" t="s">
        <v>104</v>
      </c>
      <c r="G8" s="3" t="s">
        <v>45</v>
      </c>
      <c r="H8" s="5" t="s">
        <v>46</v>
      </c>
      <c r="I8" s="3" t="s">
        <v>46</v>
      </c>
      <c r="J8" s="3" t="s">
        <v>40</v>
      </c>
      <c r="K8" s="3" t="s">
        <v>46</v>
      </c>
      <c r="L8" s="3" t="s">
        <v>48</v>
      </c>
      <c r="M8" s="3" t="s">
        <v>46</v>
      </c>
      <c r="N8" s="3" t="s">
        <v>31</v>
      </c>
      <c r="O8" s="5" t="s">
        <v>46</v>
      </c>
      <c r="P8" s="3" t="s">
        <v>46</v>
      </c>
      <c r="Q8" s="3" t="s">
        <v>61</v>
      </c>
      <c r="R8" s="3" t="s">
        <v>46</v>
      </c>
      <c r="S8" s="3" t="s">
        <v>46</v>
      </c>
      <c r="T8" s="3" t="s">
        <v>47</v>
      </c>
      <c r="U8" s="3" t="s">
        <v>31</v>
      </c>
      <c r="V8" s="5" t="s">
        <v>213</v>
      </c>
      <c r="W8" s="3" t="s">
        <v>39</v>
      </c>
      <c r="X8" s="11">
        <v>2544.9</v>
      </c>
      <c r="Y8" s="10">
        <v>-2.44</v>
      </c>
      <c r="AA8" s="14">
        <f t="shared" si="0"/>
        <v>-33.710000000000036</v>
      </c>
      <c r="AB8" t="str">
        <f t="shared" si="1"/>
        <v xml:space="preserve"> </v>
      </c>
      <c r="AF8" s="23">
        <f t="shared" si="2"/>
        <v>-0.28763745024393189</v>
      </c>
      <c r="AI8" s="25">
        <f t="shared" si="3"/>
        <v>0.61318786268010306</v>
      </c>
      <c r="AJ8" s="41">
        <f t="shared" si="4"/>
        <v>1.6308215815447327</v>
      </c>
      <c r="AK8" t="s">
        <v>2474</v>
      </c>
    </row>
    <row r="9" spans="1:38" x14ac:dyDescent="0.25">
      <c r="A9" s="3" t="s">
        <v>1769</v>
      </c>
      <c r="B9" s="4" t="s">
        <v>777</v>
      </c>
      <c r="C9" s="3" t="s">
        <v>42</v>
      </c>
      <c r="D9" s="3" t="s">
        <v>354</v>
      </c>
      <c r="E9" s="10">
        <v>2241.3200000000002</v>
      </c>
      <c r="F9" s="3" t="s">
        <v>500</v>
      </c>
      <c r="G9" s="3" t="s">
        <v>42</v>
      </c>
      <c r="H9" s="5" t="s">
        <v>46</v>
      </c>
      <c r="I9" s="3" t="s">
        <v>46</v>
      </c>
      <c r="J9" s="3" t="s">
        <v>80</v>
      </c>
      <c r="K9" s="3" t="s">
        <v>80</v>
      </c>
      <c r="L9" s="3" t="s">
        <v>46</v>
      </c>
      <c r="M9" s="3" t="s">
        <v>46</v>
      </c>
      <c r="N9" s="3" t="s">
        <v>31</v>
      </c>
      <c r="O9" s="5" t="s">
        <v>46</v>
      </c>
      <c r="P9" s="3" t="s">
        <v>46</v>
      </c>
      <c r="Q9" s="3" t="s">
        <v>40</v>
      </c>
      <c r="R9" s="3" t="s">
        <v>46</v>
      </c>
      <c r="S9" s="3" t="s">
        <v>46</v>
      </c>
      <c r="T9" s="3" t="s">
        <v>46</v>
      </c>
      <c r="U9" s="3" t="s">
        <v>31</v>
      </c>
      <c r="V9" s="5" t="s">
        <v>81</v>
      </c>
      <c r="W9" s="3" t="s">
        <v>39</v>
      </c>
      <c r="X9" s="11">
        <v>2524.2199999999998</v>
      </c>
      <c r="Y9" s="10">
        <v>20.52</v>
      </c>
      <c r="AA9" s="14">
        <f t="shared" si="0"/>
        <v>282.89999999999964</v>
      </c>
      <c r="AB9" t="str">
        <f t="shared" si="1"/>
        <v xml:space="preserve"> </v>
      </c>
      <c r="AF9" s="23">
        <f t="shared" si="2"/>
        <v>1.8092764588953973</v>
      </c>
      <c r="AI9" s="25">
        <f t="shared" si="3"/>
        <v>3.5204032182956202E-2</v>
      </c>
      <c r="AJ9" s="41">
        <f t="shared" si="4"/>
        <v>28.405837001937048</v>
      </c>
    </row>
    <row r="10" spans="1:38" x14ac:dyDescent="0.25">
      <c r="A10" s="3" t="s">
        <v>1769</v>
      </c>
      <c r="B10" s="4" t="s">
        <v>2496</v>
      </c>
      <c r="C10" s="3" t="s">
        <v>42</v>
      </c>
      <c r="D10" s="3" t="s">
        <v>59</v>
      </c>
      <c r="E10" s="10">
        <v>2392.46</v>
      </c>
      <c r="F10" s="3" t="s">
        <v>439</v>
      </c>
      <c r="G10" s="3" t="s">
        <v>65</v>
      </c>
      <c r="H10" s="5" t="s">
        <v>46</v>
      </c>
      <c r="I10" s="3" t="s">
        <v>46</v>
      </c>
      <c r="J10" s="3" t="s">
        <v>47</v>
      </c>
      <c r="K10" s="3" t="s">
        <v>49</v>
      </c>
      <c r="L10" s="3" t="s">
        <v>46</v>
      </c>
      <c r="M10" s="3" t="s">
        <v>46</v>
      </c>
      <c r="N10" s="3" t="s">
        <v>31</v>
      </c>
      <c r="O10" s="5" t="s">
        <v>46</v>
      </c>
      <c r="P10" s="3" t="s">
        <v>46</v>
      </c>
      <c r="Q10" s="3" t="s">
        <v>40</v>
      </c>
      <c r="R10" s="3" t="s">
        <v>49</v>
      </c>
      <c r="S10" s="3" t="s">
        <v>46</v>
      </c>
      <c r="T10" s="3" t="s">
        <v>46</v>
      </c>
      <c r="U10" s="3" t="s">
        <v>31</v>
      </c>
      <c r="V10" s="5" t="s">
        <v>81</v>
      </c>
      <c r="W10" s="3" t="s">
        <v>39</v>
      </c>
      <c r="X10" s="11">
        <v>2524.2199999999998</v>
      </c>
      <c r="Y10" s="10">
        <v>9.56</v>
      </c>
      <c r="AA10" s="14">
        <f t="shared" si="0"/>
        <v>131.75999999999976</v>
      </c>
      <c r="AB10" t="str">
        <f t="shared" si="1"/>
        <v xml:space="preserve"> </v>
      </c>
      <c r="AF10" s="23">
        <f t="shared" si="2"/>
        <v>0.80827343237280413</v>
      </c>
      <c r="AI10" s="25">
        <f t="shared" si="3"/>
        <v>0.20946659656730615</v>
      </c>
      <c r="AJ10" s="41">
        <f t="shared" si="4"/>
        <v>4.7740308783729075</v>
      </c>
      <c r="AK10" t="s">
        <v>2480</v>
      </c>
    </row>
    <row r="11" spans="1:38" x14ac:dyDescent="0.25">
      <c r="A11" s="3" t="s">
        <v>83</v>
      </c>
      <c r="B11" s="4" t="s">
        <v>1254</v>
      </c>
      <c r="C11" s="3" t="s">
        <v>42</v>
      </c>
      <c r="D11" s="3" t="s">
        <v>90</v>
      </c>
      <c r="E11" s="10">
        <v>2216.59</v>
      </c>
      <c r="F11" s="3" t="s">
        <v>805</v>
      </c>
      <c r="G11" s="3" t="s">
        <v>42</v>
      </c>
      <c r="H11" s="5" t="s">
        <v>46</v>
      </c>
      <c r="I11" s="3" t="s">
        <v>46</v>
      </c>
      <c r="J11" s="3" t="s">
        <v>47</v>
      </c>
      <c r="K11" s="3" t="s">
        <v>80</v>
      </c>
      <c r="L11" s="3" t="s">
        <v>46</v>
      </c>
      <c r="M11" s="3" t="s">
        <v>46</v>
      </c>
      <c r="N11" s="3" t="s">
        <v>31</v>
      </c>
      <c r="O11" s="5" t="s">
        <v>46</v>
      </c>
      <c r="P11" s="3" t="s">
        <v>46</v>
      </c>
      <c r="Q11" s="3" t="s">
        <v>47</v>
      </c>
      <c r="R11" s="3" t="s">
        <v>46</v>
      </c>
      <c r="S11" s="3" t="s">
        <v>46</v>
      </c>
      <c r="T11" s="3" t="s">
        <v>46</v>
      </c>
      <c r="U11" s="3" t="s">
        <v>31</v>
      </c>
      <c r="V11" s="5" t="s">
        <v>361</v>
      </c>
      <c r="W11" s="3" t="s">
        <v>39</v>
      </c>
      <c r="X11" s="11">
        <v>2503.5300000000002</v>
      </c>
      <c r="Y11" s="10">
        <v>20.81</v>
      </c>
      <c r="AA11" s="14">
        <f t="shared" si="0"/>
        <v>286.94000000000005</v>
      </c>
      <c r="AB11" t="str">
        <f t="shared" si="1"/>
        <v xml:space="preserve"> </v>
      </c>
      <c r="AF11" s="23">
        <f t="shared" si="2"/>
        <v>1.8360334539142653</v>
      </c>
      <c r="AI11" s="25">
        <f t="shared" si="3"/>
        <v>3.317635453585055E-2</v>
      </c>
      <c r="AJ11" s="41">
        <f t="shared" si="4"/>
        <v>30.141949409161111</v>
      </c>
      <c r="AK11" t="s">
        <v>2476</v>
      </c>
    </row>
    <row r="12" spans="1:38" x14ac:dyDescent="0.25">
      <c r="A12" s="3" t="s">
        <v>88</v>
      </c>
      <c r="B12" s="4" t="s">
        <v>389</v>
      </c>
      <c r="C12" s="3" t="s">
        <v>42</v>
      </c>
      <c r="D12" s="3" t="s">
        <v>380</v>
      </c>
      <c r="E12" s="10">
        <v>2493.7199999999998</v>
      </c>
      <c r="F12" s="3" t="s">
        <v>157</v>
      </c>
      <c r="G12" s="3" t="s">
        <v>45</v>
      </c>
      <c r="H12" s="6" t="s">
        <v>46</v>
      </c>
      <c r="I12" s="7" t="s">
        <v>46</v>
      </c>
      <c r="J12" s="7" t="s">
        <v>40</v>
      </c>
      <c r="K12" s="7" t="s">
        <v>46</v>
      </c>
      <c r="L12" s="7" t="s">
        <v>46</v>
      </c>
      <c r="M12" s="7" t="s">
        <v>46</v>
      </c>
      <c r="N12" s="7" t="s">
        <v>60</v>
      </c>
      <c r="O12" s="5" t="s">
        <v>46</v>
      </c>
      <c r="P12" s="3" t="s">
        <v>61</v>
      </c>
      <c r="Q12" s="3" t="s">
        <v>40</v>
      </c>
      <c r="R12" s="3" t="s">
        <v>49</v>
      </c>
      <c r="S12" s="3" t="s">
        <v>47</v>
      </c>
      <c r="T12" s="3" t="s">
        <v>46</v>
      </c>
      <c r="U12" s="3" t="s">
        <v>31</v>
      </c>
      <c r="V12" s="5" t="s">
        <v>87</v>
      </c>
      <c r="W12" s="3" t="s">
        <v>531</v>
      </c>
      <c r="X12" s="11">
        <v>2472.5</v>
      </c>
      <c r="Y12" s="10">
        <v>-1.53</v>
      </c>
      <c r="AA12" s="14">
        <f t="shared" si="0"/>
        <v>-21.2199999999998</v>
      </c>
      <c r="AB12" t="str">
        <f t="shared" si="1"/>
        <v xml:space="preserve"> </v>
      </c>
      <c r="AF12" s="23">
        <f t="shared" si="2"/>
        <v>-0.20491594831679519</v>
      </c>
      <c r="AI12" s="25">
        <f t="shared" si="3"/>
        <v>0.58118110266977485</v>
      </c>
      <c r="AJ12" s="41">
        <f t="shared" si="4"/>
        <v>1.7206340595148302</v>
      </c>
      <c r="AK12" t="s">
        <v>2481</v>
      </c>
    </row>
    <row r="13" spans="1:38" x14ac:dyDescent="0.25">
      <c r="A13" s="3" t="s">
        <v>1770</v>
      </c>
      <c r="B13" s="4" t="s">
        <v>201</v>
      </c>
      <c r="C13" s="3" t="s">
        <v>42</v>
      </c>
      <c r="D13" s="3" t="s">
        <v>115</v>
      </c>
      <c r="E13" s="10">
        <v>2463.1799999999998</v>
      </c>
      <c r="F13" s="3" t="s">
        <v>208</v>
      </c>
      <c r="G13" s="3" t="s">
        <v>65</v>
      </c>
      <c r="H13" s="5" t="s">
        <v>46</v>
      </c>
      <c r="I13" s="3" t="s">
        <v>46</v>
      </c>
      <c r="J13" s="3" t="s">
        <v>40</v>
      </c>
      <c r="K13" s="3" t="s">
        <v>49</v>
      </c>
      <c r="L13" s="3" t="s">
        <v>79</v>
      </c>
      <c r="M13" s="3" t="s">
        <v>46</v>
      </c>
      <c r="N13" s="3" t="s">
        <v>31</v>
      </c>
      <c r="O13" s="5" t="s">
        <v>46</v>
      </c>
      <c r="P13" s="3" t="s">
        <v>61</v>
      </c>
      <c r="Q13" s="3" t="s">
        <v>46</v>
      </c>
      <c r="R13" s="3" t="s">
        <v>49</v>
      </c>
      <c r="S13" s="3" t="s">
        <v>46</v>
      </c>
      <c r="T13" s="3" t="s">
        <v>80</v>
      </c>
      <c r="U13" s="3" t="s">
        <v>31</v>
      </c>
      <c r="V13" s="5" t="s">
        <v>87</v>
      </c>
      <c r="W13" s="3" t="s">
        <v>39</v>
      </c>
      <c r="X13" s="11">
        <v>2472.5</v>
      </c>
      <c r="Y13" s="10">
        <v>0.67</v>
      </c>
      <c r="AA13" s="14">
        <f t="shared" si="0"/>
        <v>9.3200000000001637</v>
      </c>
      <c r="AB13" t="str">
        <f t="shared" si="1"/>
        <v xml:space="preserve"> </v>
      </c>
      <c r="AF13" s="23">
        <f t="shared" si="2"/>
        <v>-2.6489612187404555E-3</v>
      </c>
      <c r="AI13" s="25">
        <f t="shared" si="3"/>
        <v>0.50105678139339416</v>
      </c>
      <c r="AJ13" s="41">
        <f t="shared" si="4"/>
        <v>1.9957817898783634</v>
      </c>
      <c r="AK13" t="s">
        <v>2482</v>
      </c>
    </row>
    <row r="14" spans="1:38" x14ac:dyDescent="0.25">
      <c r="A14" s="3" t="s">
        <v>1770</v>
      </c>
      <c r="B14" s="4" t="s">
        <v>41</v>
      </c>
      <c r="C14" s="3" t="s">
        <v>42</v>
      </c>
      <c r="D14" s="3" t="s">
        <v>43</v>
      </c>
      <c r="E14" s="10">
        <v>2596.89</v>
      </c>
      <c r="F14" s="3" t="s">
        <v>88</v>
      </c>
      <c r="G14" s="3" t="s">
        <v>45</v>
      </c>
      <c r="H14" s="5" t="s">
        <v>46</v>
      </c>
      <c r="I14" s="3" t="s">
        <v>46</v>
      </c>
      <c r="J14" s="3" t="s">
        <v>40</v>
      </c>
      <c r="K14" s="3" t="s">
        <v>46</v>
      </c>
      <c r="L14" s="3" t="s">
        <v>46</v>
      </c>
      <c r="M14" s="3" t="s">
        <v>46</v>
      </c>
      <c r="N14" s="3" t="s">
        <v>31</v>
      </c>
      <c r="O14" s="5" t="s">
        <v>46</v>
      </c>
      <c r="P14" s="3" t="s">
        <v>46</v>
      </c>
      <c r="Q14" s="3" t="s">
        <v>47</v>
      </c>
      <c r="R14" s="3" t="s">
        <v>49</v>
      </c>
      <c r="S14" s="3" t="s">
        <v>46</v>
      </c>
      <c r="T14" s="3" t="s">
        <v>47</v>
      </c>
      <c r="U14" s="3" t="s">
        <v>31</v>
      </c>
      <c r="V14" s="5" t="s">
        <v>87</v>
      </c>
      <c r="W14" s="3" t="s">
        <v>39</v>
      </c>
      <c r="X14" s="11">
        <v>2472.5</v>
      </c>
      <c r="Y14" s="10">
        <v>-9.0299999999999994</v>
      </c>
      <c r="AA14" s="14">
        <f t="shared" si="0"/>
        <v>-124.38999999999987</v>
      </c>
      <c r="AB14" t="str">
        <f t="shared" si="1"/>
        <v xml:space="preserve"> </v>
      </c>
      <c r="AF14" s="23">
        <f t="shared" si="2"/>
        <v>-0.88821277408321131</v>
      </c>
      <c r="AI14" s="25">
        <f t="shared" si="3"/>
        <v>0.81278684562952508</v>
      </c>
      <c r="AJ14" s="41">
        <f t="shared" si="4"/>
        <v>1.2303348723926177</v>
      </c>
      <c r="AK14" t="s">
        <v>2477</v>
      </c>
    </row>
    <row r="15" spans="1:38" x14ac:dyDescent="0.25">
      <c r="A15" s="3" t="s">
        <v>104</v>
      </c>
      <c r="B15" s="4" t="s">
        <v>1116</v>
      </c>
      <c r="C15" s="3" t="s">
        <v>42</v>
      </c>
      <c r="D15" s="3" t="s">
        <v>1103</v>
      </c>
      <c r="E15" s="10">
        <v>2428.1999999999998</v>
      </c>
      <c r="F15" s="3" t="s">
        <v>361</v>
      </c>
      <c r="G15" s="3" t="s">
        <v>65</v>
      </c>
      <c r="H15" s="5" t="s">
        <v>46</v>
      </c>
      <c r="I15" s="3" t="s">
        <v>46</v>
      </c>
      <c r="J15" s="3" t="s">
        <v>47</v>
      </c>
      <c r="K15" s="3" t="s">
        <v>46</v>
      </c>
      <c r="L15" s="3" t="s">
        <v>79</v>
      </c>
      <c r="M15" s="3" t="s">
        <v>46</v>
      </c>
      <c r="N15" s="3" t="s">
        <v>31</v>
      </c>
      <c r="O15" s="5" t="s">
        <v>46</v>
      </c>
      <c r="P15" s="3" t="s">
        <v>61</v>
      </c>
      <c r="Q15" s="3" t="s">
        <v>47</v>
      </c>
      <c r="R15" s="3" t="s">
        <v>46</v>
      </c>
      <c r="S15" s="3" t="s">
        <v>46</v>
      </c>
      <c r="T15" s="3" t="s">
        <v>80</v>
      </c>
      <c r="U15" s="3" t="s">
        <v>31</v>
      </c>
      <c r="V15" s="5" t="s">
        <v>93</v>
      </c>
      <c r="W15" s="3" t="s">
        <v>39</v>
      </c>
      <c r="X15" s="11">
        <v>2451.81</v>
      </c>
      <c r="Y15" s="10">
        <v>1.71</v>
      </c>
      <c r="AA15" s="14">
        <f t="shared" si="0"/>
        <v>23.610000000000127</v>
      </c>
      <c r="AB15" t="str">
        <f t="shared" si="1"/>
        <v xml:space="preserve"> </v>
      </c>
      <c r="AF15" s="23">
        <f t="shared" si="2"/>
        <v>9.1993974132641279E-2</v>
      </c>
      <c r="AI15" s="25">
        <f t="shared" si="3"/>
        <v>0.46335141361826171</v>
      </c>
      <c r="AJ15" s="41">
        <f t="shared" si="4"/>
        <v>2.1581891640107598</v>
      </c>
      <c r="AK15" t="s">
        <v>2478</v>
      </c>
    </row>
    <row r="16" spans="1:38" x14ac:dyDescent="0.25">
      <c r="A16" s="3" t="s">
        <v>108</v>
      </c>
      <c r="B16" s="4" t="s">
        <v>1771</v>
      </c>
      <c r="C16" s="3" t="s">
        <v>42</v>
      </c>
      <c r="D16" s="3" t="s">
        <v>1103</v>
      </c>
      <c r="E16" s="10">
        <v>2731.07</v>
      </c>
      <c r="F16" s="3" t="s">
        <v>48</v>
      </c>
      <c r="G16" s="3" t="s">
        <v>42</v>
      </c>
      <c r="H16" s="5" t="s">
        <v>46</v>
      </c>
      <c r="I16" s="3" t="s">
        <v>46</v>
      </c>
      <c r="J16" s="3" t="s">
        <v>40</v>
      </c>
      <c r="K16" s="3" t="s">
        <v>80</v>
      </c>
      <c r="L16" s="3" t="s">
        <v>46</v>
      </c>
      <c r="M16" s="3" t="s">
        <v>46</v>
      </c>
      <c r="N16" s="3" t="s">
        <v>92</v>
      </c>
      <c r="O16" s="5" t="s">
        <v>46</v>
      </c>
      <c r="P16" s="3" t="s">
        <v>46</v>
      </c>
      <c r="Q16" s="3" t="s">
        <v>40</v>
      </c>
      <c r="R16" s="3" t="s">
        <v>46</v>
      </c>
      <c r="S16" s="3" t="s">
        <v>47</v>
      </c>
      <c r="T16" s="3" t="s">
        <v>46</v>
      </c>
      <c r="U16" s="3" t="s">
        <v>418</v>
      </c>
      <c r="V16" s="5" t="s">
        <v>97</v>
      </c>
      <c r="W16" s="3" t="s">
        <v>633</v>
      </c>
      <c r="X16" s="11">
        <v>2441.48</v>
      </c>
      <c r="Y16" s="10">
        <v>-21</v>
      </c>
      <c r="AA16" s="14">
        <f t="shared" si="0"/>
        <v>-289.59000000000015</v>
      </c>
      <c r="AB16" t="str">
        <f t="shared" si="1"/>
        <v xml:space="preserve"> </v>
      </c>
      <c r="AF16" s="23">
        <f t="shared" si="2"/>
        <v>-1.9823354416863133</v>
      </c>
      <c r="AI16" s="25">
        <f t="shared" si="3"/>
        <v>0.97627914508373637</v>
      </c>
      <c r="AJ16" s="41">
        <f t="shared" si="4"/>
        <v>1.024297205400438</v>
      </c>
      <c r="AK16" t="s">
        <v>2479</v>
      </c>
    </row>
    <row r="17" spans="1:36" x14ac:dyDescent="0.25">
      <c r="A17" s="3" t="s">
        <v>113</v>
      </c>
      <c r="B17" s="4" t="s">
        <v>95</v>
      </c>
      <c r="C17" s="3" t="s">
        <v>42</v>
      </c>
      <c r="D17" s="3" t="s">
        <v>55</v>
      </c>
      <c r="E17" s="10">
        <v>2466.5100000000002</v>
      </c>
      <c r="F17" s="3" t="s">
        <v>261</v>
      </c>
      <c r="G17" s="3" t="s">
        <v>65</v>
      </c>
      <c r="H17" s="5" t="s">
        <v>46</v>
      </c>
      <c r="I17" s="3" t="s">
        <v>46</v>
      </c>
      <c r="J17" s="3" t="s">
        <v>40</v>
      </c>
      <c r="K17" s="3" t="s">
        <v>49</v>
      </c>
      <c r="L17" s="3" t="s">
        <v>86</v>
      </c>
      <c r="M17" s="3" t="s">
        <v>46</v>
      </c>
      <c r="N17" s="3" t="s">
        <v>31</v>
      </c>
      <c r="O17" s="5" t="s">
        <v>46</v>
      </c>
      <c r="P17" s="3" t="s">
        <v>46</v>
      </c>
      <c r="Q17" s="3" t="s">
        <v>86</v>
      </c>
      <c r="R17" s="3" t="s">
        <v>49</v>
      </c>
      <c r="S17" s="3" t="s">
        <v>80</v>
      </c>
      <c r="T17" s="3" t="s">
        <v>46</v>
      </c>
      <c r="U17" s="3" t="s">
        <v>31</v>
      </c>
      <c r="V17" s="5" t="s">
        <v>97</v>
      </c>
      <c r="W17" s="3" t="s">
        <v>39</v>
      </c>
      <c r="X17" s="11">
        <v>2441.48</v>
      </c>
      <c r="Y17" s="10">
        <v>-1.82</v>
      </c>
      <c r="AA17" s="14">
        <f t="shared" si="0"/>
        <v>-25.0300000000002</v>
      </c>
      <c r="AB17" t="str">
        <f t="shared" si="1"/>
        <v xml:space="preserve"> </v>
      </c>
      <c r="AF17" s="23">
        <f t="shared" si="2"/>
        <v>-0.23014964906478702</v>
      </c>
      <c r="AI17" s="25">
        <f t="shared" si="3"/>
        <v>0.59101225708061667</v>
      </c>
      <c r="AJ17" s="41">
        <f t="shared" si="4"/>
        <v>1.6920122857343645</v>
      </c>
    </row>
    <row r="18" spans="1:36" x14ac:dyDescent="0.25">
      <c r="A18" s="3" t="s">
        <v>119</v>
      </c>
      <c r="B18" s="4" t="s">
        <v>353</v>
      </c>
      <c r="C18" s="3" t="s">
        <v>58</v>
      </c>
      <c r="D18" s="3" t="s">
        <v>354</v>
      </c>
      <c r="E18" s="10">
        <v>2657.07</v>
      </c>
      <c r="F18" s="3" t="s">
        <v>76</v>
      </c>
      <c r="G18" s="3" t="s">
        <v>45</v>
      </c>
      <c r="H18" s="5" t="s">
        <v>46</v>
      </c>
      <c r="I18" s="3" t="s">
        <v>46</v>
      </c>
      <c r="J18" s="3" t="s">
        <v>40</v>
      </c>
      <c r="K18" s="3" t="s">
        <v>46</v>
      </c>
      <c r="L18" s="3" t="s">
        <v>79</v>
      </c>
      <c r="M18" s="3" t="s">
        <v>61</v>
      </c>
      <c r="N18" s="3" t="s">
        <v>110</v>
      </c>
      <c r="O18" s="5" t="s">
        <v>46</v>
      </c>
      <c r="P18" s="3" t="s">
        <v>46</v>
      </c>
      <c r="Q18" s="3" t="s">
        <v>46</v>
      </c>
      <c r="R18" s="3" t="s">
        <v>49</v>
      </c>
      <c r="S18" s="3" t="s">
        <v>47</v>
      </c>
      <c r="T18" s="3" t="s">
        <v>80</v>
      </c>
      <c r="U18" s="3" t="s">
        <v>31</v>
      </c>
      <c r="V18" s="5" t="s">
        <v>305</v>
      </c>
      <c r="W18" s="3" t="s">
        <v>342</v>
      </c>
      <c r="X18" s="11">
        <v>2420.7800000000002</v>
      </c>
      <c r="Y18" s="10">
        <v>-17.13</v>
      </c>
      <c r="AA18" s="14">
        <f t="shared" si="0"/>
        <v>-236.28999999999996</v>
      </c>
      <c r="AB18" t="str">
        <f t="shared" si="1"/>
        <v xml:space="preserve"> </v>
      </c>
      <c r="AF18" s="23">
        <f t="shared" si="2"/>
        <v>-1.6293285519572247</v>
      </c>
      <c r="AI18" s="25">
        <f t="shared" si="3"/>
        <v>0.9483782575139309</v>
      </c>
      <c r="AJ18" s="41">
        <f t="shared" si="4"/>
        <v>1.05443159633519</v>
      </c>
    </row>
    <row r="19" spans="1:36" x14ac:dyDescent="0.25">
      <c r="A19" s="3" t="s">
        <v>56</v>
      </c>
      <c r="B19" s="4" t="s">
        <v>1131</v>
      </c>
      <c r="C19" s="3" t="s">
        <v>42</v>
      </c>
      <c r="D19" s="3" t="s">
        <v>90</v>
      </c>
      <c r="E19" s="10">
        <v>2348.7600000000002</v>
      </c>
      <c r="F19" s="3" t="s">
        <v>294</v>
      </c>
      <c r="G19" s="3" t="s">
        <v>111</v>
      </c>
      <c r="H19" s="5" t="s">
        <v>46</v>
      </c>
      <c r="I19" s="3" t="s">
        <v>46</v>
      </c>
      <c r="J19" s="3" t="s">
        <v>40</v>
      </c>
      <c r="K19" s="3" t="s">
        <v>80</v>
      </c>
      <c r="L19" s="3" t="s">
        <v>46</v>
      </c>
      <c r="M19" s="3" t="s">
        <v>46</v>
      </c>
      <c r="N19" s="3" t="s">
        <v>31</v>
      </c>
      <c r="O19" s="5" t="s">
        <v>46</v>
      </c>
      <c r="P19" s="3" t="s">
        <v>46</v>
      </c>
      <c r="Q19" s="3" t="s">
        <v>46</v>
      </c>
      <c r="R19" s="3" t="s">
        <v>46</v>
      </c>
      <c r="S19" s="3" t="s">
        <v>47</v>
      </c>
      <c r="T19" s="3" t="s">
        <v>80</v>
      </c>
      <c r="U19" s="3" t="s">
        <v>92</v>
      </c>
      <c r="V19" s="5" t="s">
        <v>305</v>
      </c>
      <c r="W19" s="3" t="s">
        <v>94</v>
      </c>
      <c r="X19" s="11">
        <v>2420.7800000000002</v>
      </c>
      <c r="Y19" s="10">
        <v>5.22</v>
      </c>
      <c r="AA19" s="14">
        <f t="shared" si="0"/>
        <v>72.019999999999982</v>
      </c>
      <c r="AB19" t="str">
        <f t="shared" si="1"/>
        <v xml:space="preserve"> </v>
      </c>
      <c r="AF19" s="23">
        <f t="shared" si="2"/>
        <v>0.41261430305919045</v>
      </c>
      <c r="AI19" s="25">
        <f t="shared" si="3"/>
        <v>0.33994461015172772</v>
      </c>
      <c r="AJ19" s="41">
        <f t="shared" si="4"/>
        <v>2.9416556995966765</v>
      </c>
    </row>
    <row r="20" spans="1:36" x14ac:dyDescent="0.25">
      <c r="A20" s="3" t="s">
        <v>128</v>
      </c>
      <c r="B20" s="4" t="s">
        <v>410</v>
      </c>
      <c r="C20" s="3" t="s">
        <v>42</v>
      </c>
      <c r="D20" s="3" t="s">
        <v>377</v>
      </c>
      <c r="E20" s="10">
        <v>2451.4699999999998</v>
      </c>
      <c r="F20" s="3" t="s">
        <v>96</v>
      </c>
      <c r="G20" s="3" t="s">
        <v>65</v>
      </c>
      <c r="H20" s="5" t="s">
        <v>46</v>
      </c>
      <c r="I20" s="3" t="s">
        <v>46</v>
      </c>
      <c r="J20" s="3" t="s">
        <v>40</v>
      </c>
      <c r="K20" s="3" t="s">
        <v>46</v>
      </c>
      <c r="L20" s="3" t="s">
        <v>47</v>
      </c>
      <c r="M20" s="3" t="s">
        <v>46</v>
      </c>
      <c r="N20" s="3" t="s">
        <v>31</v>
      </c>
      <c r="O20" s="5" t="s">
        <v>46</v>
      </c>
      <c r="P20" s="3" t="s">
        <v>46</v>
      </c>
      <c r="Q20" s="3" t="s">
        <v>46</v>
      </c>
      <c r="R20" s="3" t="s">
        <v>46</v>
      </c>
      <c r="S20" s="3" t="s">
        <v>47</v>
      </c>
      <c r="T20" s="3" t="s">
        <v>47</v>
      </c>
      <c r="U20" s="3" t="s">
        <v>31</v>
      </c>
      <c r="V20" s="5" t="s">
        <v>305</v>
      </c>
      <c r="W20" s="3" t="s">
        <v>39</v>
      </c>
      <c r="X20" s="11">
        <v>2420.7800000000002</v>
      </c>
      <c r="Y20" s="10">
        <v>-2.2400000000000002</v>
      </c>
      <c r="AA20" s="14">
        <f t="shared" si="0"/>
        <v>-30.6899999999996</v>
      </c>
      <c r="AB20" t="str">
        <f t="shared" si="1"/>
        <v xml:space="preserve"> </v>
      </c>
      <c r="AF20" s="23">
        <f t="shared" si="2"/>
        <v>-0.26763593416547038</v>
      </c>
      <c r="AI20" s="25">
        <f t="shared" si="3"/>
        <v>0.60551021590459664</v>
      </c>
      <c r="AJ20" s="41">
        <f t="shared" si="4"/>
        <v>1.6514997992330465</v>
      </c>
    </row>
    <row r="21" spans="1:36" x14ac:dyDescent="0.25">
      <c r="A21" s="3" t="s">
        <v>131</v>
      </c>
      <c r="B21" s="4" t="s">
        <v>1272</v>
      </c>
      <c r="C21" s="3" t="s">
        <v>42</v>
      </c>
      <c r="D21" s="3" t="s">
        <v>90</v>
      </c>
      <c r="E21" s="10">
        <v>2356.3200000000002</v>
      </c>
      <c r="F21" s="3" t="s">
        <v>196</v>
      </c>
      <c r="G21" s="3" t="s">
        <v>42</v>
      </c>
      <c r="H21" s="5" t="s">
        <v>46</v>
      </c>
      <c r="I21" s="3" t="s">
        <v>46</v>
      </c>
      <c r="J21" s="3" t="s">
        <v>47</v>
      </c>
      <c r="K21" s="3" t="s">
        <v>80</v>
      </c>
      <c r="L21" s="3" t="s">
        <v>47</v>
      </c>
      <c r="M21" s="3" t="s">
        <v>46</v>
      </c>
      <c r="N21" s="3" t="s">
        <v>31</v>
      </c>
      <c r="O21" s="5" t="s">
        <v>46</v>
      </c>
      <c r="P21" s="3" t="s">
        <v>46</v>
      </c>
      <c r="Q21" s="3" t="s">
        <v>46</v>
      </c>
      <c r="R21" s="3" t="s">
        <v>80</v>
      </c>
      <c r="S21" s="3" t="s">
        <v>46</v>
      </c>
      <c r="T21" s="3" t="s">
        <v>46</v>
      </c>
      <c r="U21" s="3" t="s">
        <v>92</v>
      </c>
      <c r="V21" s="5" t="s">
        <v>293</v>
      </c>
      <c r="W21" s="3" t="s">
        <v>94</v>
      </c>
      <c r="X21" s="11">
        <v>2400.1</v>
      </c>
      <c r="Y21" s="10">
        <v>3.18</v>
      </c>
      <c r="AA21" s="14">
        <f t="shared" si="0"/>
        <v>43.779999999999745</v>
      </c>
      <c r="AB21" t="str">
        <f t="shared" si="1"/>
        <v xml:space="preserve"> </v>
      </c>
      <c r="AF21" s="23">
        <f t="shared" si="2"/>
        <v>0.22558025866989379</v>
      </c>
      <c r="AI21" s="25">
        <f t="shared" si="3"/>
        <v>0.41076394820493256</v>
      </c>
      <c r="AJ21" s="41">
        <f t="shared" si="4"/>
        <v>2.4344882367843392</v>
      </c>
    </row>
    <row r="22" spans="1:36" x14ac:dyDescent="0.25">
      <c r="A22" s="3" t="s">
        <v>64</v>
      </c>
      <c r="B22" s="4" t="s">
        <v>314</v>
      </c>
      <c r="C22" s="3" t="s">
        <v>42</v>
      </c>
      <c r="D22" s="3" t="s">
        <v>307</v>
      </c>
      <c r="E22" s="10">
        <v>2509.66</v>
      </c>
      <c r="F22" s="3" t="s">
        <v>146</v>
      </c>
      <c r="G22" s="3" t="s">
        <v>45</v>
      </c>
      <c r="H22" s="5" t="s">
        <v>46</v>
      </c>
      <c r="I22" s="3" t="s">
        <v>46</v>
      </c>
      <c r="J22" s="3" t="s">
        <v>40</v>
      </c>
      <c r="K22" s="3" t="s">
        <v>46</v>
      </c>
      <c r="L22" s="3" t="s">
        <v>46</v>
      </c>
      <c r="M22" s="3" t="s">
        <v>46</v>
      </c>
      <c r="N22" s="3" t="s">
        <v>31</v>
      </c>
      <c r="O22" s="5" t="s">
        <v>46</v>
      </c>
      <c r="P22" s="3" t="s">
        <v>61</v>
      </c>
      <c r="Q22" s="3" t="s">
        <v>46</v>
      </c>
      <c r="R22" s="3" t="s">
        <v>80</v>
      </c>
      <c r="S22" s="3" t="s">
        <v>80</v>
      </c>
      <c r="T22" s="3" t="s">
        <v>80</v>
      </c>
      <c r="U22" s="3" t="s">
        <v>31</v>
      </c>
      <c r="V22" s="5" t="s">
        <v>293</v>
      </c>
      <c r="W22" s="3" t="s">
        <v>39</v>
      </c>
      <c r="X22" s="11">
        <v>2400.1</v>
      </c>
      <c r="Y22" s="10">
        <v>-7.95</v>
      </c>
      <c r="AA22" s="14">
        <f t="shared" si="0"/>
        <v>-109.55999999999995</v>
      </c>
      <c r="AB22" t="str">
        <f t="shared" si="1"/>
        <v xml:space="preserve"> </v>
      </c>
      <c r="AF22" s="23">
        <f t="shared" si="2"/>
        <v>-0.7899934087045557</v>
      </c>
      <c r="AI22" s="25">
        <f t="shared" si="3"/>
        <v>0.78523419114817017</v>
      </c>
      <c r="AJ22" s="41">
        <f t="shared" si="4"/>
        <v>1.2735054220420523</v>
      </c>
    </row>
    <row r="23" spans="1:36" x14ac:dyDescent="0.25">
      <c r="A23" s="3" t="s">
        <v>138</v>
      </c>
      <c r="B23" s="4" t="s">
        <v>383</v>
      </c>
      <c r="C23" s="3" t="s">
        <v>58</v>
      </c>
      <c r="D23" s="3" t="s">
        <v>365</v>
      </c>
      <c r="E23" s="10">
        <v>2584.96</v>
      </c>
      <c r="F23" s="3" t="s">
        <v>44</v>
      </c>
      <c r="G23" s="3" t="s">
        <v>45</v>
      </c>
      <c r="H23" s="5" t="s">
        <v>46</v>
      </c>
      <c r="I23" s="3" t="s">
        <v>46</v>
      </c>
      <c r="J23" s="3" t="s">
        <v>48</v>
      </c>
      <c r="K23" s="3" t="s">
        <v>46</v>
      </c>
      <c r="L23" s="3" t="s">
        <v>47</v>
      </c>
      <c r="M23" s="3" t="s">
        <v>46</v>
      </c>
      <c r="N23" s="3" t="s">
        <v>31</v>
      </c>
      <c r="O23" s="5" t="s">
        <v>46</v>
      </c>
      <c r="P23" s="3" t="s">
        <v>46</v>
      </c>
      <c r="Q23" s="3" t="s">
        <v>47</v>
      </c>
      <c r="R23" s="3" t="s">
        <v>49</v>
      </c>
      <c r="S23" s="3" t="s">
        <v>80</v>
      </c>
      <c r="T23" s="3" t="s">
        <v>46</v>
      </c>
      <c r="U23" s="3" t="s">
        <v>31</v>
      </c>
      <c r="V23" s="5" t="s">
        <v>311</v>
      </c>
      <c r="W23" s="3" t="s">
        <v>39</v>
      </c>
      <c r="X23" s="11">
        <v>2389.7600000000002</v>
      </c>
      <c r="Y23" s="10">
        <v>-14.16</v>
      </c>
      <c r="AA23" s="14">
        <f t="shared" si="0"/>
        <v>-195.19999999999982</v>
      </c>
      <c r="AB23" t="str">
        <f t="shared" si="1"/>
        <v xml:space="preserve"> </v>
      </c>
      <c r="AF23" s="23">
        <f t="shared" si="2"/>
        <v>-1.3571887189559442</v>
      </c>
      <c r="AI23" s="25">
        <f t="shared" si="3"/>
        <v>0.91263937286314778</v>
      </c>
      <c r="AJ23" s="41">
        <f t="shared" si="4"/>
        <v>1.0957230530858897</v>
      </c>
    </row>
    <row r="24" spans="1:36" x14ac:dyDescent="0.25">
      <c r="A24" s="3" t="s">
        <v>143</v>
      </c>
      <c r="B24" s="4" t="s">
        <v>456</v>
      </c>
      <c r="C24" s="3" t="s">
        <v>63</v>
      </c>
      <c r="D24" s="3" t="s">
        <v>372</v>
      </c>
      <c r="E24" s="10">
        <v>1930.37</v>
      </c>
      <c r="F24" s="3" t="s">
        <v>1070</v>
      </c>
      <c r="G24" s="3" t="s">
        <v>42</v>
      </c>
      <c r="H24" s="5" t="s">
        <v>46</v>
      </c>
      <c r="I24" s="3" t="s">
        <v>46</v>
      </c>
      <c r="J24" s="3" t="s">
        <v>46</v>
      </c>
      <c r="K24" s="3" t="s">
        <v>80</v>
      </c>
      <c r="L24" s="3" t="s">
        <v>86</v>
      </c>
      <c r="M24" s="3" t="s">
        <v>40</v>
      </c>
      <c r="N24" s="3" t="s">
        <v>31</v>
      </c>
      <c r="O24" s="5" t="s">
        <v>46</v>
      </c>
      <c r="P24" s="3" t="s">
        <v>46</v>
      </c>
      <c r="Q24" s="3" t="s">
        <v>46</v>
      </c>
      <c r="R24" s="3" t="s">
        <v>80</v>
      </c>
      <c r="S24" s="3" t="s">
        <v>46</v>
      </c>
      <c r="T24" s="3" t="s">
        <v>80</v>
      </c>
      <c r="U24" s="3" t="s">
        <v>66</v>
      </c>
      <c r="V24" s="5" t="s">
        <v>302</v>
      </c>
      <c r="W24" s="3" t="s">
        <v>68</v>
      </c>
      <c r="X24" s="11">
        <v>2379.41</v>
      </c>
      <c r="Y24" s="10">
        <v>32.56</v>
      </c>
      <c r="AA24" s="14">
        <f t="shared" si="0"/>
        <v>449.03999999999996</v>
      </c>
      <c r="AB24" t="str">
        <f t="shared" si="1"/>
        <v>Hüseynzada, Jeyhun</v>
      </c>
      <c r="AC24" t="str">
        <f>IF(AA24&gt;400,D24," ")</f>
        <v>AZE</v>
      </c>
      <c r="AF24" s="23">
        <f t="shared" si="2"/>
        <v>2.9096247639533841</v>
      </c>
      <c r="AI24" s="25">
        <f t="shared" si="3"/>
        <v>1.8093146176751951E-3</v>
      </c>
      <c r="AJ24" s="41">
        <f t="shared" si="4"/>
        <v>552.69547387226066</v>
      </c>
    </row>
    <row r="25" spans="1:36" x14ac:dyDescent="0.25">
      <c r="A25" s="3" t="s">
        <v>1772</v>
      </c>
      <c r="B25" s="4" t="s">
        <v>1261</v>
      </c>
      <c r="C25" s="3" t="s">
        <v>42</v>
      </c>
      <c r="D25" s="3" t="s">
        <v>1260</v>
      </c>
      <c r="E25" s="10">
        <v>2494.77</v>
      </c>
      <c r="F25" s="3" t="s">
        <v>154</v>
      </c>
      <c r="G25" s="3" t="s">
        <v>65</v>
      </c>
      <c r="H25" s="5" t="s">
        <v>46</v>
      </c>
      <c r="I25" s="3" t="s">
        <v>46</v>
      </c>
      <c r="J25" s="3" t="s">
        <v>40</v>
      </c>
      <c r="K25" s="3" t="s">
        <v>80</v>
      </c>
      <c r="L25" s="3" t="s">
        <v>79</v>
      </c>
      <c r="M25" s="3" t="s">
        <v>46</v>
      </c>
      <c r="N25" s="3" t="s">
        <v>31</v>
      </c>
      <c r="O25" s="5" t="s">
        <v>46</v>
      </c>
      <c r="P25" s="3" t="s">
        <v>46</v>
      </c>
      <c r="Q25" s="3" t="s">
        <v>61</v>
      </c>
      <c r="R25" s="3" t="s">
        <v>80</v>
      </c>
      <c r="S25" s="3" t="s">
        <v>46</v>
      </c>
      <c r="T25" s="3" t="s">
        <v>47</v>
      </c>
      <c r="U25" s="3" t="s">
        <v>31</v>
      </c>
      <c r="V25" s="5" t="s">
        <v>403</v>
      </c>
      <c r="W25" s="3" t="s">
        <v>39</v>
      </c>
      <c r="X25" s="11">
        <v>2369.0700000000002</v>
      </c>
      <c r="Y25" s="10">
        <v>-9.1199999999999992</v>
      </c>
      <c r="AA25" s="14">
        <f t="shared" si="0"/>
        <v>-125.69999999999982</v>
      </c>
      <c r="AB25" t="str">
        <f t="shared" si="1"/>
        <v xml:space="preserve"> </v>
      </c>
      <c r="AF25" s="23">
        <f t="shared" si="2"/>
        <v>-0.89688892840863499</v>
      </c>
      <c r="AI25" s="25">
        <f t="shared" si="3"/>
        <v>0.81511090572752132</v>
      </c>
      <c r="AJ25" s="41">
        <f t="shared" si="4"/>
        <v>1.2268269176296411</v>
      </c>
    </row>
    <row r="26" spans="1:36" x14ac:dyDescent="0.25">
      <c r="A26" s="3" t="s">
        <v>1772</v>
      </c>
      <c r="B26" s="4" t="s">
        <v>794</v>
      </c>
      <c r="C26" s="3" t="s">
        <v>63</v>
      </c>
      <c r="D26" s="3" t="s">
        <v>564</v>
      </c>
      <c r="E26" s="10">
        <v>2313.6799999999998</v>
      </c>
      <c r="F26" s="3" t="s">
        <v>399</v>
      </c>
      <c r="G26" s="3" t="s">
        <v>42</v>
      </c>
      <c r="H26" s="5" t="s">
        <v>46</v>
      </c>
      <c r="I26" s="3" t="s">
        <v>46</v>
      </c>
      <c r="J26" s="3" t="s">
        <v>40</v>
      </c>
      <c r="K26" s="3" t="s">
        <v>49</v>
      </c>
      <c r="L26" s="3" t="s">
        <v>79</v>
      </c>
      <c r="M26" s="3" t="s">
        <v>46</v>
      </c>
      <c r="N26" s="3" t="s">
        <v>31</v>
      </c>
      <c r="O26" s="5" t="s">
        <v>46</v>
      </c>
      <c r="P26" s="3" t="s">
        <v>61</v>
      </c>
      <c r="Q26" s="3" t="s">
        <v>46</v>
      </c>
      <c r="R26" s="3" t="s">
        <v>49</v>
      </c>
      <c r="S26" s="3" t="s">
        <v>47</v>
      </c>
      <c r="T26" s="3" t="s">
        <v>47</v>
      </c>
      <c r="U26" s="3" t="s">
        <v>31</v>
      </c>
      <c r="V26" s="5" t="s">
        <v>403</v>
      </c>
      <c r="W26" s="3" t="s">
        <v>39</v>
      </c>
      <c r="X26" s="11">
        <v>2369.0700000000002</v>
      </c>
      <c r="Y26" s="10">
        <v>4.01</v>
      </c>
      <c r="AA26" s="14">
        <f t="shared" si="0"/>
        <v>55.390000000000327</v>
      </c>
      <c r="AB26" t="str">
        <f t="shared" si="1"/>
        <v xml:space="preserve"> </v>
      </c>
      <c r="AF26" s="23">
        <f t="shared" si="2"/>
        <v>0.30247350425628983</v>
      </c>
      <c r="AI26" s="25">
        <f t="shared" si="3"/>
        <v>0.38114556431343849</v>
      </c>
      <c r="AJ26" s="41">
        <f t="shared" si="4"/>
        <v>2.6236695205972302</v>
      </c>
    </row>
    <row r="27" spans="1:36" x14ac:dyDescent="0.25">
      <c r="A27" s="3" t="s">
        <v>154</v>
      </c>
      <c r="B27" s="4" t="s">
        <v>1773</v>
      </c>
      <c r="C27" s="3" t="s">
        <v>278</v>
      </c>
      <c r="D27" s="3" t="s">
        <v>1103</v>
      </c>
      <c r="E27" s="10">
        <v>2242.15</v>
      </c>
      <c r="F27" s="3" t="s">
        <v>418</v>
      </c>
      <c r="G27" s="3" t="s">
        <v>42</v>
      </c>
      <c r="H27" s="5" t="s">
        <v>46</v>
      </c>
      <c r="I27" s="3" t="s">
        <v>46</v>
      </c>
      <c r="J27" s="3" t="s">
        <v>48</v>
      </c>
      <c r="K27" s="3" t="s">
        <v>80</v>
      </c>
      <c r="L27" s="3" t="s">
        <v>79</v>
      </c>
      <c r="M27" s="3" t="s">
        <v>80</v>
      </c>
      <c r="N27" s="3" t="s">
        <v>31</v>
      </c>
      <c r="O27" s="5" t="s">
        <v>46</v>
      </c>
      <c r="P27" s="3" t="s">
        <v>46</v>
      </c>
      <c r="Q27" s="3" t="s">
        <v>46</v>
      </c>
      <c r="R27" s="3" t="s">
        <v>49</v>
      </c>
      <c r="S27" s="3" t="s">
        <v>46</v>
      </c>
      <c r="T27" s="3" t="s">
        <v>80</v>
      </c>
      <c r="U27" s="3" t="s">
        <v>31</v>
      </c>
      <c r="V27" s="5" t="s">
        <v>219</v>
      </c>
      <c r="W27" s="3" t="s">
        <v>39</v>
      </c>
      <c r="X27" s="11">
        <v>2358.7199999999998</v>
      </c>
      <c r="Y27" s="10">
        <v>8.44</v>
      </c>
      <c r="AA27" s="14">
        <f t="shared" si="0"/>
        <v>116.56999999999971</v>
      </c>
      <c r="AB27" t="str">
        <f t="shared" si="1"/>
        <v xml:space="preserve"> </v>
      </c>
      <c r="AF27" s="23">
        <f t="shared" si="2"/>
        <v>0.70766978030929839</v>
      </c>
      <c r="AI27" s="25">
        <f t="shared" si="3"/>
        <v>0.23957517402540685</v>
      </c>
      <c r="AJ27" s="41">
        <f t="shared" si="4"/>
        <v>4.1740551961112233</v>
      </c>
    </row>
    <row r="28" spans="1:36" x14ac:dyDescent="0.25">
      <c r="A28" s="3" t="s">
        <v>1215</v>
      </c>
      <c r="B28" s="4" t="s">
        <v>296</v>
      </c>
      <c r="C28" s="3" t="s">
        <v>58</v>
      </c>
      <c r="D28" s="3" t="s">
        <v>100</v>
      </c>
      <c r="E28" s="10">
        <v>2512.5</v>
      </c>
      <c r="F28" s="3" t="s">
        <v>143</v>
      </c>
      <c r="G28" s="3" t="s">
        <v>45</v>
      </c>
      <c r="H28" s="5" t="s">
        <v>46</v>
      </c>
      <c r="I28" s="3" t="s">
        <v>46</v>
      </c>
      <c r="J28" s="3" t="s">
        <v>47</v>
      </c>
      <c r="K28" s="3" t="s">
        <v>47</v>
      </c>
      <c r="L28" s="3" t="s">
        <v>46</v>
      </c>
      <c r="M28" s="3" t="s">
        <v>46</v>
      </c>
      <c r="N28" s="3" t="s">
        <v>31</v>
      </c>
      <c r="O28" s="5" t="s">
        <v>46</v>
      </c>
      <c r="P28" s="3" t="s">
        <v>46</v>
      </c>
      <c r="Q28" s="3" t="s">
        <v>47</v>
      </c>
      <c r="R28" s="3" t="s">
        <v>49</v>
      </c>
      <c r="S28" s="3" t="s">
        <v>47</v>
      </c>
      <c r="T28" s="3" t="s">
        <v>46</v>
      </c>
      <c r="U28" s="3" t="s">
        <v>31</v>
      </c>
      <c r="V28" s="5" t="s">
        <v>1210</v>
      </c>
      <c r="W28" s="3" t="s">
        <v>39</v>
      </c>
      <c r="X28" s="11">
        <v>2348.39</v>
      </c>
      <c r="Y28" s="10">
        <v>-11.91</v>
      </c>
      <c r="AA28" s="14">
        <f t="shared" si="0"/>
        <v>-164.11000000000013</v>
      </c>
      <c r="AB28" t="str">
        <f t="shared" si="1"/>
        <v xml:space="preserve"> </v>
      </c>
      <c r="AF28" s="23">
        <f t="shared" si="2"/>
        <v>-1.1512790716449268</v>
      </c>
      <c r="AI28" s="25">
        <f t="shared" si="3"/>
        <v>0.87519127790091666</v>
      </c>
      <c r="AJ28" s="41">
        <f t="shared" si="4"/>
        <v>1.1426073650990078</v>
      </c>
    </row>
    <row r="29" spans="1:36" x14ac:dyDescent="0.25">
      <c r="A29" s="3" t="s">
        <v>1215</v>
      </c>
      <c r="B29" s="4" t="s">
        <v>436</v>
      </c>
      <c r="C29" s="3" t="s">
        <v>58</v>
      </c>
      <c r="D29" s="3" t="s">
        <v>354</v>
      </c>
      <c r="E29" s="10">
        <v>2243.88</v>
      </c>
      <c r="F29" s="3" t="s">
        <v>362</v>
      </c>
      <c r="G29" s="3" t="s">
        <v>42</v>
      </c>
      <c r="H29" s="5" t="s">
        <v>46</v>
      </c>
      <c r="I29" s="3" t="s">
        <v>46</v>
      </c>
      <c r="J29" s="3" t="s">
        <v>40</v>
      </c>
      <c r="K29" s="3" t="s">
        <v>49</v>
      </c>
      <c r="L29" s="3" t="s">
        <v>47</v>
      </c>
      <c r="M29" s="3" t="s">
        <v>46</v>
      </c>
      <c r="N29" s="3" t="s">
        <v>31</v>
      </c>
      <c r="O29" s="5" t="s">
        <v>46</v>
      </c>
      <c r="P29" s="3" t="s">
        <v>46</v>
      </c>
      <c r="Q29" s="3" t="s">
        <v>61</v>
      </c>
      <c r="R29" s="3" t="s">
        <v>46</v>
      </c>
      <c r="S29" s="3" t="s">
        <v>47</v>
      </c>
      <c r="T29" s="3" t="s">
        <v>47</v>
      </c>
      <c r="U29" s="3" t="s">
        <v>31</v>
      </c>
      <c r="V29" s="5" t="s">
        <v>1210</v>
      </c>
      <c r="W29" s="3" t="s">
        <v>39</v>
      </c>
      <c r="X29" s="11">
        <v>2348.39</v>
      </c>
      <c r="Y29" s="10">
        <v>7.58</v>
      </c>
      <c r="AA29" s="14">
        <f t="shared" si="0"/>
        <v>104.50999999999976</v>
      </c>
      <c r="AB29" t="str">
        <f t="shared" si="1"/>
        <v xml:space="preserve"> </v>
      </c>
      <c r="AF29" s="23">
        <f t="shared" si="2"/>
        <v>0.62779617636684482</v>
      </c>
      <c r="AI29" s="25">
        <f t="shared" si="3"/>
        <v>0.2650687356312269</v>
      </c>
      <c r="AJ29" s="41">
        <f t="shared" si="4"/>
        <v>3.7726063679997166</v>
      </c>
    </row>
    <row r="30" spans="1:36" x14ac:dyDescent="0.25">
      <c r="A30" s="3" t="s">
        <v>261</v>
      </c>
      <c r="B30" s="4" t="s">
        <v>780</v>
      </c>
      <c r="C30" s="3" t="s">
        <v>42</v>
      </c>
      <c r="D30" s="3" t="s">
        <v>307</v>
      </c>
      <c r="E30" s="10">
        <v>2331.21</v>
      </c>
      <c r="F30" s="3" t="s">
        <v>493</v>
      </c>
      <c r="G30" s="3" t="s">
        <v>111</v>
      </c>
      <c r="H30" s="5" t="s">
        <v>46</v>
      </c>
      <c r="I30" s="3" t="s">
        <v>46</v>
      </c>
      <c r="J30" s="3" t="s">
        <v>40</v>
      </c>
      <c r="K30" s="3" t="s">
        <v>46</v>
      </c>
      <c r="L30" s="3" t="s">
        <v>79</v>
      </c>
      <c r="M30" s="3" t="s">
        <v>46</v>
      </c>
      <c r="N30" s="3" t="s">
        <v>31</v>
      </c>
      <c r="O30" s="5" t="s">
        <v>46</v>
      </c>
      <c r="P30" s="3" t="s">
        <v>46</v>
      </c>
      <c r="Q30" s="3" t="s">
        <v>47</v>
      </c>
      <c r="R30" s="3" t="s">
        <v>49</v>
      </c>
      <c r="S30" s="3" t="s">
        <v>80</v>
      </c>
      <c r="T30" s="3" t="s">
        <v>80</v>
      </c>
      <c r="U30" s="3" t="s">
        <v>31</v>
      </c>
      <c r="V30" s="5" t="s">
        <v>96</v>
      </c>
      <c r="W30" s="3" t="s">
        <v>39</v>
      </c>
      <c r="X30" s="11">
        <v>2338.04</v>
      </c>
      <c r="Y30" s="10">
        <v>0.5</v>
      </c>
      <c r="AA30" s="14">
        <f t="shared" si="0"/>
        <v>6.8299999999999272</v>
      </c>
      <c r="AB30" t="str">
        <f t="shared" si="1"/>
        <v xml:space="preserve"> </v>
      </c>
      <c r="AF30" s="23">
        <f t="shared" si="2"/>
        <v>-1.9140277455616837E-2</v>
      </c>
      <c r="AI30" s="25">
        <f t="shared" si="3"/>
        <v>0.50763539972775051</v>
      </c>
      <c r="AJ30" s="41">
        <f t="shared" si="4"/>
        <v>1.9699177806282011</v>
      </c>
    </row>
    <row r="31" spans="1:36" x14ac:dyDescent="0.25">
      <c r="A31" s="3" t="s">
        <v>297</v>
      </c>
      <c r="B31" s="4" t="s">
        <v>778</v>
      </c>
      <c r="C31" s="3" t="s">
        <v>63</v>
      </c>
      <c r="D31" s="3" t="s">
        <v>779</v>
      </c>
      <c r="E31" s="10">
        <v>2498.34</v>
      </c>
      <c r="F31" s="3" t="s">
        <v>149</v>
      </c>
      <c r="G31" s="3" t="s">
        <v>111</v>
      </c>
      <c r="H31" s="5" t="s">
        <v>46</v>
      </c>
      <c r="I31" s="3" t="s">
        <v>46</v>
      </c>
      <c r="J31" s="3" t="s">
        <v>47</v>
      </c>
      <c r="K31" s="3" t="s">
        <v>80</v>
      </c>
      <c r="L31" s="3" t="s">
        <v>80</v>
      </c>
      <c r="M31" s="3" t="s">
        <v>46</v>
      </c>
      <c r="N31" s="3" t="s">
        <v>31</v>
      </c>
      <c r="O31" s="5" t="s">
        <v>46</v>
      </c>
      <c r="P31" s="3" t="s">
        <v>46</v>
      </c>
      <c r="Q31" s="3" t="s">
        <v>61</v>
      </c>
      <c r="R31" s="3" t="s">
        <v>49</v>
      </c>
      <c r="S31" s="3" t="s">
        <v>46</v>
      </c>
      <c r="T31" s="3" t="s">
        <v>80</v>
      </c>
      <c r="U31" s="3" t="s">
        <v>31</v>
      </c>
      <c r="V31" s="5" t="s">
        <v>227</v>
      </c>
      <c r="W31" s="3" t="s">
        <v>39</v>
      </c>
      <c r="X31" s="11">
        <v>2327.6999999999998</v>
      </c>
      <c r="Y31" s="10">
        <v>-12.38</v>
      </c>
      <c r="AA31" s="14">
        <f t="shared" si="0"/>
        <v>-170.64000000000033</v>
      </c>
      <c r="AB31" t="str">
        <f t="shared" si="1"/>
        <v xml:space="preserve"> </v>
      </c>
      <c r="AF31" s="23">
        <f t="shared" si="2"/>
        <v>-1.1945273829006682</v>
      </c>
      <c r="AI31" s="25">
        <f t="shared" si="3"/>
        <v>0.8838641320633629</v>
      </c>
      <c r="AJ31" s="41">
        <f t="shared" si="4"/>
        <v>1.1313956112977683</v>
      </c>
    </row>
    <row r="32" spans="1:36" x14ac:dyDescent="0.25">
      <c r="A32" s="3" t="s">
        <v>1775</v>
      </c>
      <c r="B32" s="4" t="s">
        <v>398</v>
      </c>
      <c r="C32" s="3" t="s">
        <v>58</v>
      </c>
      <c r="D32" s="3" t="s">
        <v>395</v>
      </c>
      <c r="E32" s="10">
        <v>2556.02</v>
      </c>
      <c r="F32" s="3" t="s">
        <v>56</v>
      </c>
      <c r="G32" s="3" t="s">
        <v>45</v>
      </c>
      <c r="H32" s="5" t="s">
        <v>46</v>
      </c>
      <c r="I32" s="3" t="s">
        <v>47</v>
      </c>
      <c r="J32" s="3" t="s">
        <v>47</v>
      </c>
      <c r="K32" s="3" t="s">
        <v>46</v>
      </c>
      <c r="L32" s="3" t="s">
        <v>47</v>
      </c>
      <c r="M32" s="3" t="s">
        <v>46</v>
      </c>
      <c r="N32" s="3" t="s">
        <v>31</v>
      </c>
      <c r="O32" s="5" t="s">
        <v>46</v>
      </c>
      <c r="P32" s="3" t="s">
        <v>46</v>
      </c>
      <c r="Q32" s="3" t="s">
        <v>40</v>
      </c>
      <c r="R32" s="3" t="s">
        <v>46</v>
      </c>
      <c r="S32" s="3" t="s">
        <v>47</v>
      </c>
      <c r="T32" s="3" t="s">
        <v>46</v>
      </c>
      <c r="U32" s="3" t="s">
        <v>31</v>
      </c>
      <c r="V32" s="5" t="s">
        <v>315</v>
      </c>
      <c r="W32" s="3" t="s">
        <v>39</v>
      </c>
      <c r="X32" s="11">
        <v>2317.35</v>
      </c>
      <c r="Y32" s="10">
        <v>-17.309999999999999</v>
      </c>
      <c r="AA32" s="14">
        <f t="shared" si="0"/>
        <v>-238.67000000000007</v>
      </c>
      <c r="AB32" t="str">
        <f t="shared" si="1"/>
        <v xml:space="preserve"> </v>
      </c>
      <c r="AF32" s="23">
        <f t="shared" si="2"/>
        <v>-1.6450913361515074</v>
      </c>
      <c r="AI32" s="25">
        <f t="shared" si="3"/>
        <v>0.95002451149806644</v>
      </c>
      <c r="AJ32" s="41">
        <f t="shared" si="4"/>
        <v>1.0526044200934654</v>
      </c>
    </row>
    <row r="33" spans="1:36" x14ac:dyDescent="0.25">
      <c r="A33" s="3" t="s">
        <v>1775</v>
      </c>
      <c r="B33" s="4" t="s">
        <v>123</v>
      </c>
      <c r="C33" s="3" t="s">
        <v>42</v>
      </c>
      <c r="D33" s="3" t="s">
        <v>115</v>
      </c>
      <c r="E33" s="10">
        <v>2274.29</v>
      </c>
      <c r="F33" s="3" t="s">
        <v>368</v>
      </c>
      <c r="G33" s="3" t="s">
        <v>65</v>
      </c>
      <c r="H33" s="5" t="s">
        <v>46</v>
      </c>
      <c r="I33" s="3" t="s">
        <v>46</v>
      </c>
      <c r="J33" s="3" t="s">
        <v>80</v>
      </c>
      <c r="K33" s="3" t="s">
        <v>80</v>
      </c>
      <c r="L33" s="3" t="s">
        <v>79</v>
      </c>
      <c r="M33" s="3" t="s">
        <v>46</v>
      </c>
      <c r="N33" s="3" t="s">
        <v>31</v>
      </c>
      <c r="O33" s="5" t="s">
        <v>46</v>
      </c>
      <c r="P33" s="3" t="s">
        <v>46</v>
      </c>
      <c r="Q33" s="3" t="s">
        <v>47</v>
      </c>
      <c r="R33" s="3" t="s">
        <v>49</v>
      </c>
      <c r="S33" s="3" t="s">
        <v>46</v>
      </c>
      <c r="T33" s="3" t="s">
        <v>80</v>
      </c>
      <c r="U33" s="3" t="s">
        <v>31</v>
      </c>
      <c r="V33" s="5" t="s">
        <v>315</v>
      </c>
      <c r="W33" s="3" t="s">
        <v>39</v>
      </c>
      <c r="X33" s="11">
        <v>2317.35</v>
      </c>
      <c r="Y33" s="10">
        <v>3.12</v>
      </c>
      <c r="AA33" s="14">
        <f t="shared" si="0"/>
        <v>43.059999999999945</v>
      </c>
      <c r="AB33" t="str">
        <f t="shared" si="1"/>
        <v xml:space="preserve"> </v>
      </c>
      <c r="AF33" s="23">
        <f t="shared" si="2"/>
        <v>0.22081168530019635</v>
      </c>
      <c r="AI33" s="25">
        <f t="shared" si="3"/>
        <v>0.41261953229864723</v>
      </c>
      <c r="AJ33" s="41">
        <f t="shared" si="4"/>
        <v>2.4235401422446876</v>
      </c>
    </row>
    <row r="34" spans="1:36" x14ac:dyDescent="0.25">
      <c r="A34" s="3" t="s">
        <v>1775</v>
      </c>
      <c r="B34" s="4" t="s">
        <v>54</v>
      </c>
      <c r="C34" s="3" t="s">
        <v>42</v>
      </c>
      <c r="D34" s="3" t="s">
        <v>55</v>
      </c>
      <c r="E34" s="10">
        <v>2546.96</v>
      </c>
      <c r="F34" s="3" t="s">
        <v>131</v>
      </c>
      <c r="G34" s="3" t="s">
        <v>45</v>
      </c>
      <c r="H34" s="5" t="s">
        <v>46</v>
      </c>
      <c r="I34" s="3" t="s">
        <v>46</v>
      </c>
      <c r="J34" s="3" t="s">
        <v>47</v>
      </c>
      <c r="K34" s="3" t="s">
        <v>46</v>
      </c>
      <c r="L34" s="3" t="s">
        <v>47</v>
      </c>
      <c r="M34" s="3" t="s">
        <v>46</v>
      </c>
      <c r="N34" s="3" t="s">
        <v>31</v>
      </c>
      <c r="O34" s="5" t="s">
        <v>46</v>
      </c>
      <c r="P34" s="3" t="s">
        <v>46</v>
      </c>
      <c r="Q34" s="3" t="s">
        <v>40</v>
      </c>
      <c r="R34" s="3" t="s">
        <v>46</v>
      </c>
      <c r="S34" s="3" t="s">
        <v>47</v>
      </c>
      <c r="T34" s="3" t="s">
        <v>80</v>
      </c>
      <c r="U34" s="3" t="s">
        <v>31</v>
      </c>
      <c r="V34" s="5" t="s">
        <v>315</v>
      </c>
      <c r="W34" s="3" t="s">
        <v>39</v>
      </c>
      <c r="X34" s="11">
        <v>2317.35</v>
      </c>
      <c r="Y34" s="10">
        <v>-16.66</v>
      </c>
      <c r="AA34" s="14">
        <f t="shared" si="0"/>
        <v>-229.61000000000013</v>
      </c>
      <c r="AB34" t="str">
        <f t="shared" si="1"/>
        <v xml:space="preserve"> </v>
      </c>
      <c r="AF34" s="23">
        <f t="shared" si="2"/>
        <v>-1.5850867879161319</v>
      </c>
      <c r="AI34" s="25">
        <f t="shared" si="3"/>
        <v>0.94352669149942836</v>
      </c>
      <c r="AJ34" s="41">
        <f t="shared" si="4"/>
        <v>1.059853429700887</v>
      </c>
    </row>
    <row r="35" spans="1:36" x14ac:dyDescent="0.25">
      <c r="A35" s="3" t="s">
        <v>1775</v>
      </c>
      <c r="B35" s="4" t="s">
        <v>105</v>
      </c>
      <c r="C35" s="3" t="s">
        <v>58</v>
      </c>
      <c r="D35" s="3" t="s">
        <v>55</v>
      </c>
      <c r="E35" s="10">
        <v>2101.96</v>
      </c>
      <c r="F35" s="3" t="s">
        <v>1776</v>
      </c>
      <c r="G35" s="3" t="s">
        <v>42</v>
      </c>
      <c r="H35" s="5" t="s">
        <v>46</v>
      </c>
      <c r="I35" s="3" t="s">
        <v>46</v>
      </c>
      <c r="J35" s="3" t="s">
        <v>40</v>
      </c>
      <c r="K35" s="3" t="s">
        <v>47</v>
      </c>
      <c r="L35" s="3" t="s">
        <v>47</v>
      </c>
      <c r="M35" s="3" t="s">
        <v>46</v>
      </c>
      <c r="N35" s="3" t="s">
        <v>31</v>
      </c>
      <c r="O35" s="5" t="s">
        <v>46</v>
      </c>
      <c r="P35" s="3" t="s">
        <v>46</v>
      </c>
      <c r="Q35" s="3" t="s">
        <v>47</v>
      </c>
      <c r="R35" s="3" t="s">
        <v>46</v>
      </c>
      <c r="S35" s="3" t="s">
        <v>47</v>
      </c>
      <c r="T35" s="3" t="s">
        <v>46</v>
      </c>
      <c r="U35" s="3" t="s">
        <v>31</v>
      </c>
      <c r="V35" s="5" t="s">
        <v>315</v>
      </c>
      <c r="W35" s="3" t="s">
        <v>39</v>
      </c>
      <c r="X35" s="11">
        <v>2317.35</v>
      </c>
      <c r="Y35" s="10">
        <v>15.63</v>
      </c>
      <c r="AA35" s="14">
        <f t="shared" si="0"/>
        <v>215.38999999999987</v>
      </c>
      <c r="AB35" t="str">
        <f t="shared" si="1"/>
        <v xml:space="preserve"> </v>
      </c>
      <c r="AF35" s="23">
        <f t="shared" si="2"/>
        <v>1.3621564753004516</v>
      </c>
      <c r="AI35" s="25">
        <f t="shared" si="3"/>
        <v>8.6574254218113822E-2</v>
      </c>
      <c r="AJ35" s="41">
        <f t="shared" si="4"/>
        <v>11.550778104084104</v>
      </c>
    </row>
    <row r="36" spans="1:36" x14ac:dyDescent="0.25">
      <c r="A36" s="3" t="s">
        <v>1775</v>
      </c>
      <c r="B36" s="4" t="s">
        <v>1777</v>
      </c>
      <c r="C36" s="3" t="s">
        <v>58</v>
      </c>
      <c r="D36" s="3" t="s">
        <v>395</v>
      </c>
      <c r="E36" s="10">
        <v>2382.11</v>
      </c>
      <c r="F36" s="3" t="s">
        <v>210</v>
      </c>
      <c r="G36" s="3" t="s">
        <v>65</v>
      </c>
      <c r="H36" s="5" t="s">
        <v>46</v>
      </c>
      <c r="I36" s="3" t="s">
        <v>46</v>
      </c>
      <c r="J36" s="3" t="s">
        <v>80</v>
      </c>
      <c r="K36" s="3" t="s">
        <v>80</v>
      </c>
      <c r="L36" s="3" t="s">
        <v>79</v>
      </c>
      <c r="M36" s="3" t="s">
        <v>46</v>
      </c>
      <c r="N36" s="3" t="s">
        <v>31</v>
      </c>
      <c r="O36" s="5" t="s">
        <v>46</v>
      </c>
      <c r="P36" s="3" t="s">
        <v>46</v>
      </c>
      <c r="Q36" s="3" t="s">
        <v>80</v>
      </c>
      <c r="R36" s="3" t="s">
        <v>49</v>
      </c>
      <c r="S36" s="3" t="s">
        <v>46</v>
      </c>
      <c r="T36" s="3" t="s">
        <v>80</v>
      </c>
      <c r="U36" s="3" t="s">
        <v>31</v>
      </c>
      <c r="V36" s="5" t="s">
        <v>315</v>
      </c>
      <c r="W36" s="3" t="s">
        <v>39</v>
      </c>
      <c r="X36" s="11">
        <v>2317.35</v>
      </c>
      <c r="Y36" s="10">
        <v>-4.7</v>
      </c>
      <c r="AA36" s="14">
        <f t="shared" si="0"/>
        <v>-64.760000000000218</v>
      </c>
      <c r="AB36" t="str">
        <f t="shared" si="1"/>
        <v xml:space="preserve"> </v>
      </c>
      <c r="AF36" s="23">
        <f t="shared" si="2"/>
        <v>-0.49328217681219128</v>
      </c>
      <c r="AI36" s="25">
        <f t="shared" si="3"/>
        <v>0.68909338993911617</v>
      </c>
      <c r="AJ36" s="41">
        <f t="shared" si="4"/>
        <v>1.4511821105820701</v>
      </c>
    </row>
    <row r="37" spans="1:36" x14ac:dyDescent="0.25">
      <c r="A37" s="3" t="s">
        <v>279</v>
      </c>
      <c r="B37" s="4" t="s">
        <v>487</v>
      </c>
      <c r="C37" s="3" t="s">
        <v>58</v>
      </c>
      <c r="D37" s="3" t="s">
        <v>426</v>
      </c>
      <c r="E37" s="10">
        <v>2217.46</v>
      </c>
      <c r="F37" s="3" t="s">
        <v>651</v>
      </c>
      <c r="G37" s="3" t="s">
        <v>111</v>
      </c>
      <c r="H37" s="5" t="s">
        <v>46</v>
      </c>
      <c r="I37" s="3" t="s">
        <v>46</v>
      </c>
      <c r="J37" s="3" t="s">
        <v>47</v>
      </c>
      <c r="K37" s="3" t="s">
        <v>46</v>
      </c>
      <c r="L37" s="3" t="s">
        <v>47</v>
      </c>
      <c r="M37" s="3" t="s">
        <v>46</v>
      </c>
      <c r="N37" s="3" t="s">
        <v>500</v>
      </c>
      <c r="O37" s="5" t="s">
        <v>46</v>
      </c>
      <c r="P37" s="3" t="s">
        <v>46</v>
      </c>
      <c r="Q37" s="3" t="s">
        <v>80</v>
      </c>
      <c r="R37" s="3" t="s">
        <v>46</v>
      </c>
      <c r="S37" s="3" t="s">
        <v>80</v>
      </c>
      <c r="T37" s="3" t="s">
        <v>80</v>
      </c>
      <c r="U37" s="3" t="s">
        <v>500</v>
      </c>
      <c r="V37" s="5" t="s">
        <v>236</v>
      </c>
      <c r="W37" s="3" t="s">
        <v>75</v>
      </c>
      <c r="X37" s="11">
        <v>2296.67</v>
      </c>
      <c r="Y37" s="10">
        <v>5.74</v>
      </c>
      <c r="AA37" s="14">
        <f t="shared" si="0"/>
        <v>79.210000000000036</v>
      </c>
      <c r="AB37" t="str">
        <f t="shared" si="1"/>
        <v xml:space="preserve"> </v>
      </c>
      <c r="AF37" s="23">
        <f t="shared" si="2"/>
        <v>0.46023380657048801</v>
      </c>
      <c r="AI37" s="25">
        <f t="shared" si="3"/>
        <v>0.32267420385517431</v>
      </c>
      <c r="AJ37" s="41">
        <f t="shared" si="4"/>
        <v>3.0991011616436168</v>
      </c>
    </row>
    <row r="38" spans="1:36" x14ac:dyDescent="0.25">
      <c r="A38" s="3" t="s">
        <v>792</v>
      </c>
      <c r="B38" s="4" t="s">
        <v>364</v>
      </c>
      <c r="C38" s="3" t="s">
        <v>42</v>
      </c>
      <c r="D38" s="3" t="s">
        <v>365</v>
      </c>
      <c r="E38" s="10">
        <v>2441.34</v>
      </c>
      <c r="F38" s="3" t="s">
        <v>302</v>
      </c>
      <c r="G38" s="3" t="s">
        <v>111</v>
      </c>
      <c r="H38" s="5" t="s">
        <v>46</v>
      </c>
      <c r="I38" s="3" t="s">
        <v>46</v>
      </c>
      <c r="J38" s="3" t="s">
        <v>80</v>
      </c>
      <c r="K38" s="3" t="s">
        <v>46</v>
      </c>
      <c r="L38" s="3" t="s">
        <v>203</v>
      </c>
      <c r="M38" s="3" t="s">
        <v>46</v>
      </c>
      <c r="N38" s="3" t="s">
        <v>31</v>
      </c>
      <c r="O38" s="5" t="s">
        <v>46</v>
      </c>
      <c r="P38" s="3" t="s">
        <v>46</v>
      </c>
      <c r="Q38" s="3" t="s">
        <v>80</v>
      </c>
      <c r="R38" s="3" t="s">
        <v>80</v>
      </c>
      <c r="S38" s="3" t="s">
        <v>80</v>
      </c>
      <c r="T38" s="3" t="s">
        <v>79</v>
      </c>
      <c r="U38" s="3" t="s">
        <v>31</v>
      </c>
      <c r="V38" s="5" t="s">
        <v>236</v>
      </c>
      <c r="W38" s="3" t="s">
        <v>39</v>
      </c>
      <c r="X38" s="11">
        <v>2296.67</v>
      </c>
      <c r="Y38" s="10">
        <v>-10.5</v>
      </c>
      <c r="AA38" s="14">
        <f t="shared" si="0"/>
        <v>-144.67000000000007</v>
      </c>
      <c r="AB38" t="str">
        <f t="shared" si="1"/>
        <v xml:space="preserve"> </v>
      </c>
      <c r="AF38" s="23">
        <f t="shared" si="2"/>
        <v>-1.0225275906630604</v>
      </c>
      <c r="AI38" s="25">
        <f t="shared" si="3"/>
        <v>0.84673436952783088</v>
      </c>
      <c r="AJ38" s="41">
        <f t="shared" si="4"/>
        <v>1.1810079240761604</v>
      </c>
    </row>
    <row r="39" spans="1:36" x14ac:dyDescent="0.25">
      <c r="A39" s="3" t="s">
        <v>792</v>
      </c>
      <c r="B39" s="4" t="s">
        <v>1585</v>
      </c>
      <c r="C39" s="3" t="s">
        <v>42</v>
      </c>
      <c r="D39" s="3" t="s">
        <v>1260</v>
      </c>
      <c r="E39" s="10">
        <v>2146.12</v>
      </c>
      <c r="F39" s="3" t="s">
        <v>448</v>
      </c>
      <c r="G39" s="3" t="s">
        <v>42</v>
      </c>
      <c r="H39" s="5" t="s">
        <v>46</v>
      </c>
      <c r="I39" s="3" t="s">
        <v>46</v>
      </c>
      <c r="J39" s="3" t="s">
        <v>47</v>
      </c>
      <c r="K39" s="3" t="s">
        <v>49</v>
      </c>
      <c r="L39" s="3" t="s">
        <v>47</v>
      </c>
      <c r="M39" s="3" t="s">
        <v>46</v>
      </c>
      <c r="N39" s="3" t="s">
        <v>31</v>
      </c>
      <c r="O39" s="5" t="s">
        <v>46</v>
      </c>
      <c r="P39" s="3" t="s">
        <v>46</v>
      </c>
      <c r="Q39" s="3" t="s">
        <v>47</v>
      </c>
      <c r="R39" s="3" t="s">
        <v>49</v>
      </c>
      <c r="S39" s="3" t="s">
        <v>47</v>
      </c>
      <c r="T39" s="3" t="s">
        <v>46</v>
      </c>
      <c r="U39" s="3" t="s">
        <v>31</v>
      </c>
      <c r="V39" s="5" t="s">
        <v>236</v>
      </c>
      <c r="W39" s="3" t="s">
        <v>39</v>
      </c>
      <c r="X39" s="11">
        <v>2296.67</v>
      </c>
      <c r="Y39" s="10">
        <v>10.92</v>
      </c>
      <c r="AA39" s="14">
        <f t="shared" si="0"/>
        <v>150.55000000000018</v>
      </c>
      <c r="AB39" t="str">
        <f t="shared" si="1"/>
        <v xml:space="preserve"> </v>
      </c>
      <c r="AF39" s="23">
        <f t="shared" si="2"/>
        <v>0.93271995128480589</v>
      </c>
      <c r="AI39" s="25">
        <f t="shared" si="3"/>
        <v>0.1754822904691431</v>
      </c>
      <c r="AJ39" s="41">
        <f t="shared" si="4"/>
        <v>5.6985807361332599</v>
      </c>
    </row>
    <row r="40" spans="1:36" x14ac:dyDescent="0.25">
      <c r="A40" s="3" t="s">
        <v>1778</v>
      </c>
      <c r="B40" s="4" t="s">
        <v>1779</v>
      </c>
      <c r="C40" s="3" t="s">
        <v>278</v>
      </c>
      <c r="D40" s="3" t="s">
        <v>372</v>
      </c>
      <c r="E40" s="10">
        <v>2003.66</v>
      </c>
      <c r="F40" s="3" t="s">
        <v>641</v>
      </c>
      <c r="G40" s="3" t="s">
        <v>42</v>
      </c>
      <c r="H40" s="5" t="s">
        <v>46</v>
      </c>
      <c r="I40" s="3" t="s">
        <v>46</v>
      </c>
      <c r="J40" s="3" t="s">
        <v>40</v>
      </c>
      <c r="K40" s="3" t="s">
        <v>80</v>
      </c>
      <c r="L40" s="3" t="s">
        <v>49</v>
      </c>
      <c r="M40" s="3" t="s">
        <v>46</v>
      </c>
      <c r="N40" s="3" t="s">
        <v>31</v>
      </c>
      <c r="O40" s="5" t="s">
        <v>46</v>
      </c>
      <c r="P40" s="3" t="s">
        <v>46</v>
      </c>
      <c r="Q40" s="3" t="s">
        <v>40</v>
      </c>
      <c r="R40" s="3" t="s">
        <v>46</v>
      </c>
      <c r="S40" s="3" t="s">
        <v>47</v>
      </c>
      <c r="T40" s="3" t="s">
        <v>47</v>
      </c>
      <c r="U40" s="3" t="s">
        <v>31</v>
      </c>
      <c r="V40" s="5" t="s">
        <v>419</v>
      </c>
      <c r="W40" s="3" t="s">
        <v>39</v>
      </c>
      <c r="X40" s="11">
        <v>2286.33</v>
      </c>
      <c r="Y40" s="10">
        <v>20.51</v>
      </c>
      <c r="AA40" s="14">
        <f t="shared" si="0"/>
        <v>282.66999999999985</v>
      </c>
      <c r="AB40" t="str">
        <f t="shared" si="1"/>
        <v xml:space="preserve"> </v>
      </c>
      <c r="AF40" s="23">
        <f t="shared" si="2"/>
        <v>1.8077531646245228</v>
      </c>
      <c r="AI40" s="25">
        <f t="shared" si="3"/>
        <v>3.5322463042472996E-2</v>
      </c>
      <c r="AJ40" s="41">
        <f t="shared" si="4"/>
        <v>28.310596540155316</v>
      </c>
    </row>
    <row r="41" spans="1:36" x14ac:dyDescent="0.25">
      <c r="A41" s="3" t="s">
        <v>1778</v>
      </c>
      <c r="B41" s="4" t="s">
        <v>1265</v>
      </c>
      <c r="C41" s="3" t="s">
        <v>42</v>
      </c>
      <c r="D41" s="3" t="s">
        <v>354</v>
      </c>
      <c r="E41" s="10">
        <v>2291.84</v>
      </c>
      <c r="F41" s="3" t="s">
        <v>1189</v>
      </c>
      <c r="G41" s="3" t="s">
        <v>65</v>
      </c>
      <c r="H41" s="5" t="s">
        <v>46</v>
      </c>
      <c r="I41" s="3" t="s">
        <v>46</v>
      </c>
      <c r="J41" s="3" t="s">
        <v>47</v>
      </c>
      <c r="K41" s="3" t="s">
        <v>49</v>
      </c>
      <c r="L41" s="3" t="s">
        <v>86</v>
      </c>
      <c r="M41" s="3" t="s">
        <v>46</v>
      </c>
      <c r="N41" s="3" t="s">
        <v>31</v>
      </c>
      <c r="O41" s="5" t="s">
        <v>46</v>
      </c>
      <c r="P41" s="3" t="s">
        <v>61</v>
      </c>
      <c r="Q41" s="3" t="s">
        <v>47</v>
      </c>
      <c r="R41" s="3" t="s">
        <v>46</v>
      </c>
      <c r="S41" s="3" t="s">
        <v>47</v>
      </c>
      <c r="T41" s="3" t="s">
        <v>47</v>
      </c>
      <c r="U41" s="3" t="s">
        <v>31</v>
      </c>
      <c r="V41" s="5" t="s">
        <v>419</v>
      </c>
      <c r="W41" s="3" t="s">
        <v>39</v>
      </c>
      <c r="X41" s="11">
        <v>2286.33</v>
      </c>
      <c r="Y41" s="10">
        <v>-0.41</v>
      </c>
      <c r="AA41" s="14">
        <f t="shared" si="0"/>
        <v>-5.5100000000002183</v>
      </c>
      <c r="AB41" t="str">
        <f t="shared" si="1"/>
        <v xml:space="preserve"> </v>
      </c>
      <c r="AF41" s="23">
        <f t="shared" si="2"/>
        <v>-0.10086832659739901</v>
      </c>
      <c r="AI41" s="25">
        <f t="shared" si="3"/>
        <v>0.54017250672409567</v>
      </c>
      <c r="AJ41" s="41">
        <f t="shared" si="4"/>
        <v>1.8512604539326745</v>
      </c>
    </row>
    <row r="42" spans="1:36" x14ac:dyDescent="0.25">
      <c r="A42" s="3" t="s">
        <v>1778</v>
      </c>
      <c r="B42" s="4" t="s">
        <v>1107</v>
      </c>
      <c r="C42" s="3" t="s">
        <v>58</v>
      </c>
      <c r="D42" s="3" t="s">
        <v>1103</v>
      </c>
      <c r="E42" s="10">
        <v>2452.4499999999998</v>
      </c>
      <c r="F42" s="3" t="s">
        <v>315</v>
      </c>
      <c r="G42" s="3" t="s">
        <v>45</v>
      </c>
      <c r="H42" s="5" t="s">
        <v>46</v>
      </c>
      <c r="I42" s="3" t="s">
        <v>46</v>
      </c>
      <c r="J42" s="3" t="s">
        <v>40</v>
      </c>
      <c r="K42" s="3" t="s">
        <v>49</v>
      </c>
      <c r="L42" s="3" t="s">
        <v>47</v>
      </c>
      <c r="M42" s="3" t="s">
        <v>46</v>
      </c>
      <c r="N42" s="3" t="s">
        <v>31</v>
      </c>
      <c r="O42" s="5" t="s">
        <v>46</v>
      </c>
      <c r="P42" s="3" t="s">
        <v>46</v>
      </c>
      <c r="Q42" s="3" t="s">
        <v>40</v>
      </c>
      <c r="R42" s="3" t="s">
        <v>46</v>
      </c>
      <c r="S42" s="3" t="s">
        <v>47</v>
      </c>
      <c r="T42" s="3" t="s">
        <v>47</v>
      </c>
      <c r="U42" s="3" t="s">
        <v>31</v>
      </c>
      <c r="V42" s="5" t="s">
        <v>419</v>
      </c>
      <c r="W42" s="3" t="s">
        <v>39</v>
      </c>
      <c r="X42" s="11">
        <v>2286.33</v>
      </c>
      <c r="Y42" s="10">
        <v>-12.06</v>
      </c>
      <c r="AA42" s="14">
        <f t="shared" si="0"/>
        <v>-166.11999999999989</v>
      </c>
      <c r="AB42" t="str">
        <f t="shared" si="1"/>
        <v xml:space="preserve"> </v>
      </c>
      <c r="AF42" s="23">
        <f t="shared" si="2"/>
        <v>-1.1645913389686677</v>
      </c>
      <c r="AI42" s="25">
        <f t="shared" si="3"/>
        <v>0.87790777434705758</v>
      </c>
      <c r="AJ42" s="41">
        <f t="shared" si="4"/>
        <v>1.1390718128037405</v>
      </c>
    </row>
    <row r="43" spans="1:36" x14ac:dyDescent="0.25">
      <c r="A43" s="3" t="s">
        <v>302</v>
      </c>
      <c r="B43" s="4" t="s">
        <v>1493</v>
      </c>
      <c r="C43" s="3" t="s">
        <v>42</v>
      </c>
      <c r="D43" s="3" t="s">
        <v>1103</v>
      </c>
      <c r="E43" s="10">
        <v>2275.2800000000002</v>
      </c>
      <c r="F43" s="3" t="s">
        <v>454</v>
      </c>
      <c r="G43" s="3" t="s">
        <v>42</v>
      </c>
      <c r="H43" s="5" t="s">
        <v>46</v>
      </c>
      <c r="I43" s="3" t="s">
        <v>46</v>
      </c>
      <c r="J43" s="3" t="s">
        <v>47</v>
      </c>
      <c r="K43" s="3" t="s">
        <v>46</v>
      </c>
      <c r="L43" s="3" t="s">
        <v>47</v>
      </c>
      <c r="M43" s="3" t="s">
        <v>61</v>
      </c>
      <c r="N43" s="3" t="s">
        <v>31</v>
      </c>
      <c r="O43" s="5" t="s">
        <v>46</v>
      </c>
      <c r="P43" s="3" t="s">
        <v>46</v>
      </c>
      <c r="Q43" s="3" t="s">
        <v>46</v>
      </c>
      <c r="R43" s="3" t="s">
        <v>80</v>
      </c>
      <c r="S43" s="3" t="s">
        <v>47</v>
      </c>
      <c r="T43" s="3" t="s">
        <v>47</v>
      </c>
      <c r="U43" s="3" t="s">
        <v>31</v>
      </c>
      <c r="V43" s="5" t="s">
        <v>281</v>
      </c>
      <c r="W43" s="3" t="s">
        <v>39</v>
      </c>
      <c r="X43" s="11">
        <v>2275.98</v>
      </c>
      <c r="Y43" s="10">
        <v>0.04</v>
      </c>
      <c r="AA43" s="14">
        <f t="shared" si="0"/>
        <v>0.6999999999998181</v>
      </c>
      <c r="AB43" t="str">
        <f t="shared" si="1"/>
        <v xml:space="preserve"> </v>
      </c>
      <c r="AF43" s="23">
        <f t="shared" si="2"/>
        <v>-5.9739381283747131E-2</v>
      </c>
      <c r="AI43" s="25">
        <f t="shared" si="3"/>
        <v>0.5238183969998037</v>
      </c>
      <c r="AJ43" s="41">
        <f t="shared" si="4"/>
        <v>1.9090585701600984</v>
      </c>
    </row>
    <row r="44" spans="1:36" x14ac:dyDescent="0.25">
      <c r="A44" s="3" t="s">
        <v>293</v>
      </c>
      <c r="B44" s="4" t="s">
        <v>1780</v>
      </c>
      <c r="C44" s="3" t="s">
        <v>58</v>
      </c>
      <c r="D44" s="3" t="s">
        <v>1103</v>
      </c>
      <c r="E44" s="10">
        <v>2120.73</v>
      </c>
      <c r="F44" s="3" t="s">
        <v>851</v>
      </c>
      <c r="G44" s="3" t="s">
        <v>42</v>
      </c>
      <c r="H44" s="5" t="s">
        <v>46</v>
      </c>
      <c r="I44" s="3" t="s">
        <v>46</v>
      </c>
      <c r="J44" s="3" t="s">
        <v>40</v>
      </c>
      <c r="K44" s="3" t="s">
        <v>80</v>
      </c>
      <c r="L44" s="3" t="s">
        <v>80</v>
      </c>
      <c r="M44" s="3" t="s">
        <v>46</v>
      </c>
      <c r="N44" s="3" t="s">
        <v>157</v>
      </c>
      <c r="O44" s="5" t="s">
        <v>46</v>
      </c>
      <c r="P44" s="3" t="s">
        <v>46</v>
      </c>
      <c r="Q44" s="3" t="s">
        <v>47</v>
      </c>
      <c r="R44" s="3" t="s">
        <v>49</v>
      </c>
      <c r="S44" s="3" t="s">
        <v>46</v>
      </c>
      <c r="T44" s="3" t="s">
        <v>80</v>
      </c>
      <c r="U44" s="3" t="s">
        <v>31</v>
      </c>
      <c r="V44" s="5" t="s">
        <v>427</v>
      </c>
      <c r="W44" s="3" t="s">
        <v>812</v>
      </c>
      <c r="X44" s="11">
        <v>2265.65</v>
      </c>
      <c r="Y44" s="10">
        <v>10.5</v>
      </c>
      <c r="AA44" s="14">
        <f t="shared" si="0"/>
        <v>144.92000000000007</v>
      </c>
      <c r="AB44" t="str">
        <f t="shared" si="1"/>
        <v xml:space="preserve"> </v>
      </c>
      <c r="AF44" s="23">
        <f t="shared" si="2"/>
        <v>0.8954323567411886</v>
      </c>
      <c r="AI44" s="25">
        <f t="shared" si="3"/>
        <v>0.18527800517739401</v>
      </c>
      <c r="AJ44" s="41">
        <f t="shared" si="4"/>
        <v>5.3972947249866614</v>
      </c>
    </row>
    <row r="45" spans="1:36" x14ac:dyDescent="0.25">
      <c r="A45" s="3" t="s">
        <v>305</v>
      </c>
      <c r="B45" s="4" t="s">
        <v>1781</v>
      </c>
      <c r="C45" s="3" t="s">
        <v>42</v>
      </c>
      <c r="D45" s="3" t="s">
        <v>1147</v>
      </c>
      <c r="E45" s="10">
        <v>2136.86</v>
      </c>
      <c r="F45" s="3" t="s">
        <v>607</v>
      </c>
      <c r="G45" s="3" t="s">
        <v>42</v>
      </c>
      <c r="H45" s="5" t="s">
        <v>46</v>
      </c>
      <c r="I45" s="3" t="s">
        <v>46</v>
      </c>
      <c r="J45" s="3" t="s">
        <v>40</v>
      </c>
      <c r="K45" s="3" t="s">
        <v>80</v>
      </c>
      <c r="L45" s="3" t="s">
        <v>47</v>
      </c>
      <c r="M45" s="3" t="s">
        <v>46</v>
      </c>
      <c r="N45" s="3" t="s">
        <v>125</v>
      </c>
      <c r="O45" s="5" t="s">
        <v>46</v>
      </c>
      <c r="P45" s="3" t="s">
        <v>46</v>
      </c>
      <c r="Q45" s="3" t="s">
        <v>46</v>
      </c>
      <c r="R45" s="3" t="s">
        <v>49</v>
      </c>
      <c r="S45" s="3" t="s">
        <v>80</v>
      </c>
      <c r="T45" s="3" t="s">
        <v>80</v>
      </c>
      <c r="U45" s="3" t="s">
        <v>31</v>
      </c>
      <c r="V45" s="5" t="s">
        <v>427</v>
      </c>
      <c r="W45" s="3" t="s">
        <v>127</v>
      </c>
      <c r="X45" s="11">
        <v>2265.65</v>
      </c>
      <c r="Y45" s="10">
        <v>9.35</v>
      </c>
      <c r="AA45" s="14">
        <f t="shared" si="0"/>
        <v>128.78999999999996</v>
      </c>
      <c r="AB45" t="str">
        <f t="shared" si="1"/>
        <v xml:space="preserve"> </v>
      </c>
      <c r="AF45" s="23">
        <f t="shared" si="2"/>
        <v>0.78860306722279816</v>
      </c>
      <c r="AI45" s="25">
        <f t="shared" si="3"/>
        <v>0.21517201884420434</v>
      </c>
      <c r="AJ45" s="41">
        <f t="shared" si="4"/>
        <v>4.6474444278187104</v>
      </c>
    </row>
    <row r="46" spans="1:36" x14ac:dyDescent="0.25">
      <c r="A46" s="3" t="s">
        <v>1782</v>
      </c>
      <c r="B46" s="4" t="s">
        <v>820</v>
      </c>
      <c r="C46" s="3" t="s">
        <v>63</v>
      </c>
      <c r="D46" s="3" t="s">
        <v>467</v>
      </c>
      <c r="E46" s="10">
        <v>2000</v>
      </c>
      <c r="F46" s="3" t="s">
        <v>80</v>
      </c>
      <c r="G46" s="3" t="s">
        <v>42</v>
      </c>
      <c r="H46" s="5" t="s">
        <v>46</v>
      </c>
      <c r="I46" s="3" t="s">
        <v>46</v>
      </c>
      <c r="J46" s="3" t="s">
        <v>40</v>
      </c>
      <c r="K46" s="3" t="s">
        <v>49</v>
      </c>
      <c r="L46" s="3" t="s">
        <v>47</v>
      </c>
      <c r="M46" s="3" t="s">
        <v>80</v>
      </c>
      <c r="N46" s="3" t="s">
        <v>31</v>
      </c>
      <c r="O46" s="5" t="s">
        <v>46</v>
      </c>
      <c r="P46" s="3" t="s">
        <v>46</v>
      </c>
      <c r="Q46" s="3" t="s">
        <v>46</v>
      </c>
      <c r="R46" s="3" t="s">
        <v>80</v>
      </c>
      <c r="S46" s="3" t="s">
        <v>46</v>
      </c>
      <c r="T46" s="3" t="s">
        <v>80</v>
      </c>
      <c r="U46" s="3" t="s">
        <v>31</v>
      </c>
      <c r="V46" s="5" t="s">
        <v>427</v>
      </c>
      <c r="W46" s="3" t="s">
        <v>39</v>
      </c>
      <c r="X46" s="11">
        <v>2265.65</v>
      </c>
      <c r="Y46" s="10" t="s">
        <v>42</v>
      </c>
      <c r="AA46" s="14">
        <f t="shared" si="0"/>
        <v>265.65000000000009</v>
      </c>
      <c r="AB46" t="str">
        <f t="shared" si="1"/>
        <v xml:space="preserve"> </v>
      </c>
      <c r="AF46" s="23">
        <f t="shared" si="2"/>
        <v>1.6950293885797014</v>
      </c>
      <c r="AI46" s="25">
        <f t="shared" si="3"/>
        <v>4.503492293263045E-2</v>
      </c>
      <c r="AJ46" s="41">
        <f t="shared" si="4"/>
        <v>22.204989703123065</v>
      </c>
    </row>
    <row r="47" spans="1:36" x14ac:dyDescent="0.25">
      <c r="A47" s="3" t="s">
        <v>1782</v>
      </c>
      <c r="B47" s="4" t="s">
        <v>99</v>
      </c>
      <c r="C47" s="3" t="s">
        <v>58</v>
      </c>
      <c r="D47" s="3" t="s">
        <v>100</v>
      </c>
      <c r="E47" s="10">
        <v>2226.4499999999998</v>
      </c>
      <c r="F47" s="3" t="s">
        <v>1133</v>
      </c>
      <c r="G47" s="3" t="s">
        <v>42</v>
      </c>
      <c r="H47" s="5" t="s">
        <v>46</v>
      </c>
      <c r="I47" s="3" t="s">
        <v>46</v>
      </c>
      <c r="J47" s="3" t="s">
        <v>40</v>
      </c>
      <c r="K47" s="3" t="s">
        <v>80</v>
      </c>
      <c r="L47" s="3" t="s">
        <v>79</v>
      </c>
      <c r="M47" s="3" t="s">
        <v>46</v>
      </c>
      <c r="N47" s="3" t="s">
        <v>31</v>
      </c>
      <c r="O47" s="5" t="s">
        <v>46</v>
      </c>
      <c r="P47" s="3" t="s">
        <v>46</v>
      </c>
      <c r="Q47" s="3" t="s">
        <v>61</v>
      </c>
      <c r="R47" s="3" t="s">
        <v>80</v>
      </c>
      <c r="S47" s="3" t="s">
        <v>47</v>
      </c>
      <c r="T47" s="3" t="s">
        <v>80</v>
      </c>
      <c r="U47" s="3" t="s">
        <v>31</v>
      </c>
      <c r="V47" s="5" t="s">
        <v>427</v>
      </c>
      <c r="W47" s="3" t="s">
        <v>39</v>
      </c>
      <c r="X47" s="11">
        <v>2265.65</v>
      </c>
      <c r="Y47" s="10">
        <v>2.85</v>
      </c>
      <c r="AA47" s="14">
        <f t="shared" si="0"/>
        <v>39.200000000000273</v>
      </c>
      <c r="AB47" t="str">
        <f t="shared" si="1"/>
        <v xml:space="preserve"> </v>
      </c>
      <c r="AF47" s="23">
        <f t="shared" si="2"/>
        <v>0.19524683362375805</v>
      </c>
      <c r="AI47" s="25">
        <f t="shared" si="3"/>
        <v>0.42259985828860069</v>
      </c>
      <c r="AJ47" s="41">
        <f t="shared" si="4"/>
        <v>2.3663046269104115</v>
      </c>
    </row>
    <row r="48" spans="1:36" x14ac:dyDescent="0.25">
      <c r="A48" s="3" t="s">
        <v>1782</v>
      </c>
      <c r="B48" s="4" t="s">
        <v>192</v>
      </c>
      <c r="C48" s="3" t="s">
        <v>42</v>
      </c>
      <c r="D48" s="3" t="s">
        <v>193</v>
      </c>
      <c r="E48" s="10">
        <v>2250.9699999999998</v>
      </c>
      <c r="F48" s="3" t="s">
        <v>381</v>
      </c>
      <c r="G48" s="3" t="s">
        <v>42</v>
      </c>
      <c r="H48" s="5" t="s">
        <v>46</v>
      </c>
      <c r="I48" s="3" t="s">
        <v>47</v>
      </c>
      <c r="J48" s="3" t="s">
        <v>40</v>
      </c>
      <c r="K48" s="3" t="s">
        <v>80</v>
      </c>
      <c r="L48" s="3" t="s">
        <v>47</v>
      </c>
      <c r="M48" s="3" t="s">
        <v>46</v>
      </c>
      <c r="N48" s="3" t="s">
        <v>31</v>
      </c>
      <c r="O48" s="5" t="s">
        <v>46</v>
      </c>
      <c r="P48" s="3" t="s">
        <v>46</v>
      </c>
      <c r="Q48" s="3" t="s">
        <v>46</v>
      </c>
      <c r="R48" s="3" t="s">
        <v>49</v>
      </c>
      <c r="S48" s="3" t="s">
        <v>47</v>
      </c>
      <c r="T48" s="3" t="s">
        <v>46</v>
      </c>
      <c r="U48" s="3" t="s">
        <v>31</v>
      </c>
      <c r="V48" s="5" t="s">
        <v>427</v>
      </c>
      <c r="W48" s="3" t="s">
        <v>39</v>
      </c>
      <c r="X48" s="11">
        <v>2265.65</v>
      </c>
      <c r="Y48" s="10">
        <v>1.06</v>
      </c>
      <c r="AA48" s="14">
        <f t="shared" si="0"/>
        <v>14.680000000000291</v>
      </c>
      <c r="AB48" t="str">
        <f t="shared" si="1"/>
        <v xml:space="preserve"> </v>
      </c>
      <c r="AF48" s="23">
        <f t="shared" si="2"/>
        <v>3.2850418311239908E-2</v>
      </c>
      <c r="AI48" s="25">
        <f t="shared" si="3"/>
        <v>0.48689693594437411</v>
      </c>
      <c r="AJ48" s="41">
        <f t="shared" si="4"/>
        <v>2.0538227418918193</v>
      </c>
    </row>
    <row r="49" spans="1:36" x14ac:dyDescent="0.25">
      <c r="A49" s="3" t="s">
        <v>1782</v>
      </c>
      <c r="B49" s="4" t="s">
        <v>796</v>
      </c>
      <c r="C49" s="3" t="s">
        <v>42</v>
      </c>
      <c r="D49" s="3" t="s">
        <v>90</v>
      </c>
      <c r="E49" s="10">
        <v>2479.54</v>
      </c>
      <c r="F49" s="3" t="s">
        <v>256</v>
      </c>
      <c r="G49" s="3" t="s">
        <v>45</v>
      </c>
      <c r="H49" s="5" t="s">
        <v>47</v>
      </c>
      <c r="I49" s="3" t="s">
        <v>46</v>
      </c>
      <c r="J49" s="3" t="s">
        <v>40</v>
      </c>
      <c r="K49" s="3" t="s">
        <v>47</v>
      </c>
      <c r="L49" s="3" t="s">
        <v>46</v>
      </c>
      <c r="M49" s="3" t="s">
        <v>46</v>
      </c>
      <c r="N49" s="3" t="s">
        <v>31</v>
      </c>
      <c r="O49" s="5" t="s">
        <v>46</v>
      </c>
      <c r="P49" s="3" t="s">
        <v>46</v>
      </c>
      <c r="Q49" s="3" t="s">
        <v>47</v>
      </c>
      <c r="R49" s="3" t="s">
        <v>49</v>
      </c>
      <c r="S49" s="3" t="s">
        <v>46</v>
      </c>
      <c r="T49" s="3" t="s">
        <v>80</v>
      </c>
      <c r="U49" s="3" t="s">
        <v>31</v>
      </c>
      <c r="V49" s="5" t="s">
        <v>427</v>
      </c>
      <c r="W49" s="3" t="s">
        <v>39</v>
      </c>
      <c r="X49" s="11">
        <v>2265.65</v>
      </c>
      <c r="Y49" s="10">
        <v>-15.51</v>
      </c>
      <c r="AA49" s="14">
        <f t="shared" si="0"/>
        <v>-213.88999999999987</v>
      </c>
      <c r="AB49" t="str">
        <f t="shared" si="1"/>
        <v xml:space="preserve"> </v>
      </c>
      <c r="AF49" s="23">
        <f t="shared" si="2"/>
        <v>-1.4809729360110411</v>
      </c>
      <c r="AI49" s="25">
        <f t="shared" si="3"/>
        <v>0.93069310723367615</v>
      </c>
      <c r="AJ49" s="41">
        <f t="shared" si="4"/>
        <v>1.0744680413206524</v>
      </c>
    </row>
    <row r="50" spans="1:36" x14ac:dyDescent="0.25">
      <c r="A50" s="3" t="s">
        <v>1782</v>
      </c>
      <c r="B50" s="4" t="s">
        <v>57</v>
      </c>
      <c r="C50" s="3" t="s">
        <v>42</v>
      </c>
      <c r="D50" s="3" t="s">
        <v>59</v>
      </c>
      <c r="E50" s="10">
        <v>2425.56</v>
      </c>
      <c r="F50" s="3" t="s">
        <v>213</v>
      </c>
      <c r="G50" s="3" t="s">
        <v>45</v>
      </c>
      <c r="H50" s="5" t="s">
        <v>46</v>
      </c>
      <c r="I50" s="3" t="s">
        <v>46</v>
      </c>
      <c r="J50" s="3" t="s">
        <v>40</v>
      </c>
      <c r="K50" s="3" t="s">
        <v>49</v>
      </c>
      <c r="L50" s="3" t="s">
        <v>80</v>
      </c>
      <c r="M50" s="3" t="s">
        <v>46</v>
      </c>
      <c r="N50" s="3" t="s">
        <v>31</v>
      </c>
      <c r="O50" s="5" t="s">
        <v>46</v>
      </c>
      <c r="P50" s="3" t="s">
        <v>46</v>
      </c>
      <c r="Q50" s="3" t="s">
        <v>47</v>
      </c>
      <c r="R50" s="3" t="s">
        <v>80</v>
      </c>
      <c r="S50" s="3" t="s">
        <v>47</v>
      </c>
      <c r="T50" s="3" t="s">
        <v>46</v>
      </c>
      <c r="U50" s="3" t="s">
        <v>31</v>
      </c>
      <c r="V50" s="5" t="s">
        <v>427</v>
      </c>
      <c r="W50" s="3" t="s">
        <v>39</v>
      </c>
      <c r="X50" s="11">
        <v>2265.65</v>
      </c>
      <c r="Y50" s="10">
        <v>-11.6</v>
      </c>
      <c r="AA50" s="14">
        <f t="shared" si="0"/>
        <v>-159.90999999999985</v>
      </c>
      <c r="AB50" t="str">
        <f t="shared" si="1"/>
        <v xml:space="preserve"> </v>
      </c>
      <c r="AF50" s="23">
        <f t="shared" si="2"/>
        <v>-1.1234623936550159</v>
      </c>
      <c r="AI50" s="25">
        <f t="shared" si="3"/>
        <v>0.86937941818351905</v>
      </c>
      <c r="AJ50" s="41">
        <f t="shared" si="4"/>
        <v>1.1502457719661681</v>
      </c>
    </row>
    <row r="51" spans="1:36" x14ac:dyDescent="0.25">
      <c r="A51" s="3" t="s">
        <v>213</v>
      </c>
      <c r="B51" s="4" t="s">
        <v>1251</v>
      </c>
      <c r="C51" s="3" t="s">
        <v>42</v>
      </c>
      <c r="D51" s="3" t="s">
        <v>377</v>
      </c>
      <c r="E51" s="10">
        <v>2314.71</v>
      </c>
      <c r="F51" s="3" t="s">
        <v>121</v>
      </c>
      <c r="G51" s="3" t="s">
        <v>111</v>
      </c>
      <c r="H51" s="5" t="s">
        <v>46</v>
      </c>
      <c r="I51" s="3" t="s">
        <v>46</v>
      </c>
      <c r="J51" s="3" t="s">
        <v>47</v>
      </c>
      <c r="K51" s="3" t="s">
        <v>80</v>
      </c>
      <c r="L51" s="3" t="s">
        <v>203</v>
      </c>
      <c r="M51" s="3" t="s">
        <v>46</v>
      </c>
      <c r="N51" s="3" t="s">
        <v>31</v>
      </c>
      <c r="O51" s="5" t="s">
        <v>46</v>
      </c>
      <c r="P51" s="3" t="s">
        <v>46</v>
      </c>
      <c r="Q51" s="3" t="s">
        <v>61</v>
      </c>
      <c r="R51" s="3" t="s">
        <v>49</v>
      </c>
      <c r="S51" s="3" t="s">
        <v>47</v>
      </c>
      <c r="T51" s="3" t="s">
        <v>80</v>
      </c>
      <c r="U51" s="3" t="s">
        <v>381</v>
      </c>
      <c r="V51" s="5" t="s">
        <v>279</v>
      </c>
      <c r="W51" s="3" t="s">
        <v>304</v>
      </c>
      <c r="X51" s="11">
        <v>2255.3000000000002</v>
      </c>
      <c r="Y51" s="10">
        <v>-4.3</v>
      </c>
      <c r="AA51" s="14">
        <f t="shared" si="0"/>
        <v>-59.409999999999854</v>
      </c>
      <c r="AB51" t="str">
        <f t="shared" si="1"/>
        <v xml:space="preserve"> </v>
      </c>
      <c r="AF51" s="23">
        <f t="shared" si="2"/>
        <v>-0.45784902746789963</v>
      </c>
      <c r="AI51" s="25">
        <f t="shared" si="3"/>
        <v>0.67646954515286772</v>
      </c>
      <c r="AJ51" s="41">
        <f t="shared" si="4"/>
        <v>1.4782631489700269</v>
      </c>
    </row>
    <row r="52" spans="1:36" x14ac:dyDescent="0.25">
      <c r="A52" s="3" t="s">
        <v>1783</v>
      </c>
      <c r="B52" s="4" t="s">
        <v>376</v>
      </c>
      <c r="C52" s="3" t="s">
        <v>42</v>
      </c>
      <c r="D52" s="3" t="s">
        <v>377</v>
      </c>
      <c r="E52" s="10">
        <v>2446.4</v>
      </c>
      <c r="F52" s="3" t="s">
        <v>219</v>
      </c>
      <c r="G52" s="3" t="s">
        <v>45</v>
      </c>
      <c r="H52" s="5" t="s">
        <v>46</v>
      </c>
      <c r="I52" s="3" t="s">
        <v>46</v>
      </c>
      <c r="J52" s="3" t="s">
        <v>40</v>
      </c>
      <c r="K52" s="3" t="s">
        <v>49</v>
      </c>
      <c r="L52" s="3" t="s">
        <v>47</v>
      </c>
      <c r="M52" s="3" t="s">
        <v>61</v>
      </c>
      <c r="N52" s="3" t="s">
        <v>31</v>
      </c>
      <c r="O52" s="5" t="s">
        <v>46</v>
      </c>
      <c r="P52" s="3" t="s">
        <v>61</v>
      </c>
      <c r="Q52" s="3" t="s">
        <v>61</v>
      </c>
      <c r="R52" s="3" t="s">
        <v>49</v>
      </c>
      <c r="S52" s="3" t="s">
        <v>47</v>
      </c>
      <c r="T52" s="3" t="s">
        <v>47</v>
      </c>
      <c r="U52" s="3" t="s">
        <v>31</v>
      </c>
      <c r="V52" s="5" t="s">
        <v>279</v>
      </c>
      <c r="W52" s="3" t="s">
        <v>39</v>
      </c>
      <c r="X52" s="11">
        <v>2255.3000000000002</v>
      </c>
      <c r="Y52" s="10">
        <v>-13.86</v>
      </c>
      <c r="AA52" s="14">
        <f t="shared" si="0"/>
        <v>-191.09999999999991</v>
      </c>
      <c r="AB52" t="str">
        <f t="shared" si="1"/>
        <v xml:space="preserve"> </v>
      </c>
      <c r="AF52" s="23">
        <f t="shared" si="2"/>
        <v>-1.330034342822938</v>
      </c>
      <c r="AI52" s="25">
        <f t="shared" si="3"/>
        <v>0.90824652184738719</v>
      </c>
      <c r="AJ52" s="41">
        <f t="shared" si="4"/>
        <v>1.1010226584363734</v>
      </c>
    </row>
    <row r="53" spans="1:36" x14ac:dyDescent="0.25">
      <c r="A53" s="3" t="s">
        <v>1783</v>
      </c>
      <c r="B53" s="4" t="s">
        <v>392</v>
      </c>
      <c r="C53" s="3" t="s">
        <v>58</v>
      </c>
      <c r="D53" s="3" t="s">
        <v>307</v>
      </c>
      <c r="E53" s="10">
        <v>2455.0700000000002</v>
      </c>
      <c r="F53" s="3" t="s">
        <v>279</v>
      </c>
      <c r="G53" s="3" t="s">
        <v>45</v>
      </c>
      <c r="H53" s="5" t="s">
        <v>46</v>
      </c>
      <c r="I53" s="3" t="s">
        <v>46</v>
      </c>
      <c r="J53" s="3" t="s">
        <v>40</v>
      </c>
      <c r="K53" s="3" t="s">
        <v>49</v>
      </c>
      <c r="L53" s="3" t="s">
        <v>79</v>
      </c>
      <c r="M53" s="3" t="s">
        <v>46</v>
      </c>
      <c r="N53" s="3" t="s">
        <v>31</v>
      </c>
      <c r="O53" s="5" t="s">
        <v>46</v>
      </c>
      <c r="P53" s="3" t="s">
        <v>46</v>
      </c>
      <c r="Q53" s="3" t="s">
        <v>40</v>
      </c>
      <c r="R53" s="3" t="s">
        <v>80</v>
      </c>
      <c r="S53" s="3" t="s">
        <v>80</v>
      </c>
      <c r="T53" s="3" t="s">
        <v>47</v>
      </c>
      <c r="U53" s="3" t="s">
        <v>31</v>
      </c>
      <c r="V53" s="5" t="s">
        <v>279</v>
      </c>
      <c r="W53" s="3" t="s">
        <v>39</v>
      </c>
      <c r="X53" s="11">
        <v>2255.3000000000002</v>
      </c>
      <c r="Y53" s="10">
        <v>-14.49</v>
      </c>
      <c r="AA53" s="14">
        <f t="shared" si="0"/>
        <v>-199.76999999999998</v>
      </c>
      <c r="AB53" t="str">
        <f t="shared" si="1"/>
        <v xml:space="preserve"> </v>
      </c>
      <c r="AF53" s="23">
        <f t="shared" si="2"/>
        <v>-1.3874559138163942</v>
      </c>
      <c r="AI53" s="25">
        <f t="shared" si="3"/>
        <v>0.91734860731217838</v>
      </c>
      <c r="AJ53" s="41">
        <f t="shared" si="4"/>
        <v>1.0900981284857338</v>
      </c>
    </row>
    <row r="54" spans="1:36" x14ac:dyDescent="0.25">
      <c r="A54" s="3" t="s">
        <v>1783</v>
      </c>
      <c r="B54" s="4" t="s">
        <v>1784</v>
      </c>
      <c r="C54" s="3" t="s">
        <v>63</v>
      </c>
      <c r="D54" s="3" t="s">
        <v>1103</v>
      </c>
      <c r="E54" s="10">
        <v>1683.92</v>
      </c>
      <c r="F54" s="3" t="s">
        <v>80</v>
      </c>
      <c r="G54" s="3" t="s">
        <v>42</v>
      </c>
      <c r="H54" s="5" t="s">
        <v>46</v>
      </c>
      <c r="I54" s="3" t="s">
        <v>46</v>
      </c>
      <c r="J54" s="3" t="s">
        <v>46</v>
      </c>
      <c r="K54" s="3" t="s">
        <v>49</v>
      </c>
      <c r="L54" s="3" t="s">
        <v>203</v>
      </c>
      <c r="M54" s="3" t="s">
        <v>80</v>
      </c>
      <c r="N54" s="3" t="s">
        <v>31</v>
      </c>
      <c r="O54" s="5" t="s">
        <v>46</v>
      </c>
      <c r="P54" s="3" t="s">
        <v>61</v>
      </c>
      <c r="Q54" s="3" t="s">
        <v>46</v>
      </c>
      <c r="R54" s="3" t="s">
        <v>80</v>
      </c>
      <c r="S54" s="3" t="s">
        <v>80</v>
      </c>
      <c r="T54" s="3" t="s">
        <v>80</v>
      </c>
      <c r="U54" s="3" t="s">
        <v>31</v>
      </c>
      <c r="V54" s="5" t="s">
        <v>279</v>
      </c>
      <c r="W54" s="3" t="s">
        <v>39</v>
      </c>
      <c r="X54" s="11">
        <v>2255.3000000000002</v>
      </c>
      <c r="Y54" s="10" t="s">
        <v>42</v>
      </c>
      <c r="AA54" s="14">
        <f t="shared" si="0"/>
        <v>571.38000000000011</v>
      </c>
      <c r="AB54" t="str">
        <f t="shared" si="1"/>
        <v>Shkurkin, Andrey</v>
      </c>
      <c r="AC54" t="str">
        <f>IF(AA54&gt;400,D54," ")</f>
        <v>RUS</v>
      </c>
      <c r="AF54" s="23">
        <f t="shared" si="2"/>
        <v>3.7198848556880297</v>
      </c>
      <c r="AI54" s="25">
        <f t="shared" si="3"/>
        <v>9.9656811910708853E-5</v>
      </c>
      <c r="AJ54" s="41">
        <f t="shared" si="4"/>
        <v>10034.436992585979</v>
      </c>
    </row>
    <row r="55" spans="1:36" x14ac:dyDescent="0.25">
      <c r="A55" s="3" t="s">
        <v>1783</v>
      </c>
      <c r="B55" s="4" t="s">
        <v>1259</v>
      </c>
      <c r="C55" s="3" t="s">
        <v>42</v>
      </c>
      <c r="D55" s="3" t="s">
        <v>1260</v>
      </c>
      <c r="E55" s="10">
        <v>2232.5700000000002</v>
      </c>
      <c r="F55" s="3" t="s">
        <v>125</v>
      </c>
      <c r="G55" s="3" t="s">
        <v>42</v>
      </c>
      <c r="H55" s="5" t="s">
        <v>46</v>
      </c>
      <c r="I55" s="3" t="s">
        <v>46</v>
      </c>
      <c r="J55" s="3" t="s">
        <v>40</v>
      </c>
      <c r="K55" s="3" t="s">
        <v>80</v>
      </c>
      <c r="L55" s="3" t="s">
        <v>80</v>
      </c>
      <c r="M55" s="3" t="s">
        <v>46</v>
      </c>
      <c r="N55" s="3" t="s">
        <v>31</v>
      </c>
      <c r="O55" s="5" t="s">
        <v>46</v>
      </c>
      <c r="P55" s="3" t="s">
        <v>46</v>
      </c>
      <c r="Q55" s="3" t="s">
        <v>47</v>
      </c>
      <c r="R55" s="3" t="s">
        <v>46</v>
      </c>
      <c r="S55" s="3" t="s">
        <v>47</v>
      </c>
      <c r="T55" s="3" t="s">
        <v>48</v>
      </c>
      <c r="U55" s="3" t="s">
        <v>31</v>
      </c>
      <c r="V55" s="5" t="s">
        <v>279</v>
      </c>
      <c r="W55" s="3" t="s">
        <v>39</v>
      </c>
      <c r="X55" s="11">
        <v>2255.3000000000002</v>
      </c>
      <c r="Y55" s="10">
        <v>1.63</v>
      </c>
      <c r="AA55" s="14">
        <f t="shared" si="0"/>
        <v>22.730000000000018</v>
      </c>
      <c r="AB55" t="str">
        <f t="shared" si="1"/>
        <v xml:space="preserve"> </v>
      </c>
      <c r="AF55" s="23">
        <f t="shared" si="2"/>
        <v>8.6165717791897647E-2</v>
      </c>
      <c r="AI55" s="25">
        <f t="shared" si="3"/>
        <v>0.46566734127956788</v>
      </c>
      <c r="AJ55" s="41">
        <f t="shared" si="4"/>
        <v>2.1474557293457268</v>
      </c>
    </row>
    <row r="56" spans="1:36" x14ac:dyDescent="0.25">
      <c r="A56" s="3" t="s">
        <v>773</v>
      </c>
      <c r="B56" s="4" t="s">
        <v>394</v>
      </c>
      <c r="C56" s="3" t="s">
        <v>42</v>
      </c>
      <c r="D56" s="3" t="s">
        <v>495</v>
      </c>
      <c r="E56" s="10">
        <v>2437.52</v>
      </c>
      <c r="F56" s="3" t="s">
        <v>305</v>
      </c>
      <c r="G56" s="3" t="s">
        <v>111</v>
      </c>
      <c r="H56" s="5" t="s">
        <v>46</v>
      </c>
      <c r="I56" s="3" t="s">
        <v>46</v>
      </c>
      <c r="J56" s="3" t="s">
        <v>40</v>
      </c>
      <c r="K56" s="3" t="s">
        <v>46</v>
      </c>
      <c r="L56" s="3" t="s">
        <v>61</v>
      </c>
      <c r="M56" s="3" t="s">
        <v>46</v>
      </c>
      <c r="N56" s="3" t="s">
        <v>763</v>
      </c>
      <c r="O56" s="5" t="s">
        <v>46</v>
      </c>
      <c r="P56" s="3" t="s">
        <v>47</v>
      </c>
      <c r="Q56" s="3" t="s">
        <v>47</v>
      </c>
      <c r="R56" s="3" t="s">
        <v>49</v>
      </c>
      <c r="S56" s="3" t="s">
        <v>80</v>
      </c>
      <c r="T56" s="3" t="s">
        <v>80</v>
      </c>
      <c r="U56" s="3" t="s">
        <v>31</v>
      </c>
      <c r="V56" s="5" t="s">
        <v>317</v>
      </c>
      <c r="W56" s="3" t="s">
        <v>633</v>
      </c>
      <c r="X56" s="11">
        <v>2244.9499999999998</v>
      </c>
      <c r="Y56" s="10">
        <v>-13.97</v>
      </c>
      <c r="AA56" s="14">
        <f t="shared" si="0"/>
        <v>-192.57000000000016</v>
      </c>
      <c r="AB56" t="str">
        <f t="shared" si="1"/>
        <v xml:space="preserve"> </v>
      </c>
      <c r="AF56" s="23">
        <f t="shared" si="2"/>
        <v>-1.339770180119408</v>
      </c>
      <c r="AI56" s="25">
        <f t="shared" si="3"/>
        <v>0.90983996339948592</v>
      </c>
      <c r="AJ56" s="41">
        <f t="shared" si="4"/>
        <v>1.0990943904724124</v>
      </c>
    </row>
    <row r="57" spans="1:36" x14ac:dyDescent="0.25">
      <c r="A57" s="3" t="s">
        <v>355</v>
      </c>
      <c r="B57" s="4" t="s">
        <v>1280</v>
      </c>
      <c r="C57" s="3" t="s">
        <v>63</v>
      </c>
      <c r="D57" s="3" t="s">
        <v>365</v>
      </c>
      <c r="E57" s="10">
        <v>1829.17</v>
      </c>
      <c r="F57" s="3" t="s">
        <v>1785</v>
      </c>
      <c r="G57" s="3" t="s">
        <v>42</v>
      </c>
      <c r="H57" s="5" t="s">
        <v>46</v>
      </c>
      <c r="I57" s="3" t="s">
        <v>46</v>
      </c>
      <c r="J57" s="3" t="s">
        <v>80</v>
      </c>
      <c r="K57" s="3" t="s">
        <v>80</v>
      </c>
      <c r="L57" s="3" t="s">
        <v>80</v>
      </c>
      <c r="M57" s="3" t="s">
        <v>46</v>
      </c>
      <c r="N57" s="3" t="s">
        <v>92</v>
      </c>
      <c r="O57" s="5" t="s">
        <v>46</v>
      </c>
      <c r="P57" s="3" t="s">
        <v>46</v>
      </c>
      <c r="Q57" s="3" t="s">
        <v>47</v>
      </c>
      <c r="R57" s="3" t="s">
        <v>49</v>
      </c>
      <c r="S57" s="3" t="s">
        <v>46</v>
      </c>
      <c r="T57" s="3" t="s">
        <v>80</v>
      </c>
      <c r="U57" s="3" t="s">
        <v>92</v>
      </c>
      <c r="V57" s="5" t="s">
        <v>317</v>
      </c>
      <c r="W57" s="3" t="s">
        <v>375</v>
      </c>
      <c r="X57" s="11">
        <v>2244.9499999999998</v>
      </c>
      <c r="Y57" s="10">
        <v>30.15</v>
      </c>
      <c r="AA57" s="14">
        <f t="shared" si="0"/>
        <v>415.77999999999975</v>
      </c>
      <c r="AB57" t="str">
        <f t="shared" si="1"/>
        <v>Ehrlich, Roy</v>
      </c>
      <c r="AC57" t="str">
        <f>IF(AA57&gt;400,D57," ")</f>
        <v>ISR</v>
      </c>
      <c r="AF57" s="23">
        <f t="shared" si="2"/>
        <v>2.6893431663475771</v>
      </c>
      <c r="AI57" s="25">
        <f t="shared" si="3"/>
        <v>3.5796389645126325E-3</v>
      </c>
      <c r="AJ57" s="41">
        <f t="shared" si="4"/>
        <v>279.35778158458777</v>
      </c>
    </row>
    <row r="58" spans="1:36" x14ac:dyDescent="0.25">
      <c r="A58" s="3" t="s">
        <v>821</v>
      </c>
      <c r="B58" s="4" t="s">
        <v>1335</v>
      </c>
      <c r="C58" s="3" t="s">
        <v>58</v>
      </c>
      <c r="D58" s="3" t="s">
        <v>1103</v>
      </c>
      <c r="E58" s="10">
        <v>2065.59</v>
      </c>
      <c r="F58" s="3" t="s">
        <v>244</v>
      </c>
      <c r="G58" s="3" t="s">
        <v>42</v>
      </c>
      <c r="H58" s="5" t="s">
        <v>46</v>
      </c>
      <c r="I58" s="3" t="s">
        <v>46</v>
      </c>
      <c r="J58" s="3" t="s">
        <v>47</v>
      </c>
      <c r="K58" s="3" t="s">
        <v>49</v>
      </c>
      <c r="L58" s="3" t="s">
        <v>47</v>
      </c>
      <c r="M58" s="3" t="s">
        <v>46</v>
      </c>
      <c r="N58" s="3" t="s">
        <v>31</v>
      </c>
      <c r="O58" s="5" t="s">
        <v>46</v>
      </c>
      <c r="P58" s="3" t="s">
        <v>46</v>
      </c>
      <c r="Q58" s="3" t="s">
        <v>47</v>
      </c>
      <c r="R58" s="3" t="s">
        <v>46</v>
      </c>
      <c r="S58" s="3" t="s">
        <v>47</v>
      </c>
      <c r="T58" s="3" t="s">
        <v>80</v>
      </c>
      <c r="U58" s="3" t="s">
        <v>31</v>
      </c>
      <c r="V58" s="5" t="s">
        <v>317</v>
      </c>
      <c r="W58" s="3" t="s">
        <v>39</v>
      </c>
      <c r="X58" s="11">
        <v>2244.9499999999998</v>
      </c>
      <c r="Y58" s="10">
        <v>13.01</v>
      </c>
      <c r="AA58" s="14">
        <f t="shared" si="0"/>
        <v>179.35999999999967</v>
      </c>
      <c r="AB58" t="str">
        <f t="shared" si="1"/>
        <v xml:space="preserve"> </v>
      </c>
      <c r="AF58" s="23">
        <f t="shared" si="2"/>
        <v>1.1235291162584424</v>
      </c>
      <c r="AI58" s="25">
        <f t="shared" si="3"/>
        <v>0.13060642092720021</v>
      </c>
      <c r="AJ58" s="41">
        <f t="shared" si="4"/>
        <v>7.6565914056966484</v>
      </c>
    </row>
    <row r="59" spans="1:36" x14ac:dyDescent="0.25">
      <c r="A59" s="3" t="s">
        <v>210</v>
      </c>
      <c r="B59" s="4" t="s">
        <v>109</v>
      </c>
      <c r="C59" s="3" t="s">
        <v>42</v>
      </c>
      <c r="D59" s="3" t="s">
        <v>59</v>
      </c>
      <c r="E59" s="10">
        <v>2167.69</v>
      </c>
      <c r="F59" s="3" t="s">
        <v>1489</v>
      </c>
      <c r="G59" s="3" t="s">
        <v>111</v>
      </c>
      <c r="H59" s="5" t="s">
        <v>46</v>
      </c>
      <c r="I59" s="3" t="s">
        <v>46</v>
      </c>
      <c r="J59" s="3" t="s">
        <v>47</v>
      </c>
      <c r="K59" s="3" t="s">
        <v>49</v>
      </c>
      <c r="L59" s="3" t="s">
        <v>48</v>
      </c>
      <c r="M59" s="3" t="s">
        <v>46</v>
      </c>
      <c r="N59" s="3" t="s">
        <v>31</v>
      </c>
      <c r="O59" s="5" t="s">
        <v>46</v>
      </c>
      <c r="P59" s="3" t="s">
        <v>46</v>
      </c>
      <c r="Q59" s="3" t="s">
        <v>47</v>
      </c>
      <c r="R59" s="3" t="s">
        <v>49</v>
      </c>
      <c r="S59" s="3" t="s">
        <v>47</v>
      </c>
      <c r="T59" s="3" t="s">
        <v>47</v>
      </c>
      <c r="U59" s="3" t="s">
        <v>31</v>
      </c>
      <c r="V59" s="5" t="s">
        <v>107</v>
      </c>
      <c r="W59" s="3" t="s">
        <v>39</v>
      </c>
      <c r="X59" s="11">
        <v>2234.61</v>
      </c>
      <c r="Y59" s="10">
        <v>4.8499999999999996</v>
      </c>
      <c r="AA59" s="14">
        <f t="shared" si="0"/>
        <v>66.920000000000073</v>
      </c>
      <c r="AB59" t="str">
        <f t="shared" si="1"/>
        <v xml:space="preserve"> </v>
      </c>
      <c r="AF59" s="23">
        <f t="shared" si="2"/>
        <v>0.37883690835715828</v>
      </c>
      <c r="AI59" s="25">
        <f t="shared" si="3"/>
        <v>0.35240448886498921</v>
      </c>
      <c r="AJ59" s="41">
        <f t="shared" si="4"/>
        <v>2.8376483035751372</v>
      </c>
    </row>
    <row r="60" spans="1:36" x14ac:dyDescent="0.25">
      <c r="A60" s="3" t="s">
        <v>1786</v>
      </c>
      <c r="B60" s="4" t="s">
        <v>1119</v>
      </c>
      <c r="C60" s="3" t="s">
        <v>151</v>
      </c>
      <c r="D60" s="3" t="s">
        <v>1103</v>
      </c>
      <c r="E60" s="10"/>
      <c r="F60" s="3" t="s">
        <v>80</v>
      </c>
      <c r="G60" s="3" t="s">
        <v>42</v>
      </c>
      <c r="H60" s="5" t="s">
        <v>46</v>
      </c>
      <c r="I60" s="3" t="s">
        <v>47</v>
      </c>
      <c r="J60" s="3" t="s">
        <v>61</v>
      </c>
      <c r="K60" s="3" t="s">
        <v>80</v>
      </c>
      <c r="L60" s="3" t="s">
        <v>46</v>
      </c>
      <c r="M60" s="3" t="s">
        <v>47</v>
      </c>
      <c r="N60" s="3" t="s">
        <v>31</v>
      </c>
      <c r="O60" s="5" t="s">
        <v>46</v>
      </c>
      <c r="P60" s="3" t="s">
        <v>46</v>
      </c>
      <c r="Q60" s="3" t="s">
        <v>46</v>
      </c>
      <c r="R60" s="3" t="s">
        <v>49</v>
      </c>
      <c r="S60" s="3" t="s">
        <v>80</v>
      </c>
      <c r="T60" s="3" t="s">
        <v>47</v>
      </c>
      <c r="U60" s="3" t="s">
        <v>31</v>
      </c>
      <c r="V60" s="5" t="s">
        <v>241</v>
      </c>
      <c r="W60" s="3" t="s">
        <v>39</v>
      </c>
      <c r="X60" s="11">
        <v>2224.27</v>
      </c>
      <c r="Y60" s="10" t="s">
        <v>42</v>
      </c>
      <c r="AA60" s="14">
        <f t="shared" si="0"/>
        <v>0</v>
      </c>
      <c r="AB60" t="str">
        <f t="shared" si="1"/>
        <v xml:space="preserve"> </v>
      </c>
      <c r="AC60" t="str">
        <f>IF(AA60&gt;400,D60," ")</f>
        <v xml:space="preserve"> </v>
      </c>
      <c r="AF60" s="23">
        <f t="shared" si="2"/>
        <v>-6.4375494282064141E-2</v>
      </c>
      <c r="AI60" s="25">
        <f t="shared" si="3"/>
        <v>0.52566437886310102</v>
      </c>
      <c r="AJ60" s="41">
        <f t="shared" si="4"/>
        <v>1.9023545064301006</v>
      </c>
    </row>
    <row r="61" spans="1:36" x14ac:dyDescent="0.25">
      <c r="A61" s="3" t="s">
        <v>1786</v>
      </c>
      <c r="B61" s="4" t="s">
        <v>1108</v>
      </c>
      <c r="C61" s="3" t="s">
        <v>63</v>
      </c>
      <c r="D61" s="3" t="s">
        <v>1103</v>
      </c>
      <c r="E61" s="10">
        <v>1787.5</v>
      </c>
      <c r="F61" s="3" t="s">
        <v>1041</v>
      </c>
      <c r="G61" s="3" t="s">
        <v>42</v>
      </c>
      <c r="H61" s="5" t="s">
        <v>46</v>
      </c>
      <c r="I61" s="3" t="s">
        <v>46</v>
      </c>
      <c r="J61" s="3" t="s">
        <v>47</v>
      </c>
      <c r="K61" s="3" t="s">
        <v>80</v>
      </c>
      <c r="L61" s="3" t="s">
        <v>79</v>
      </c>
      <c r="M61" s="3" t="s">
        <v>46</v>
      </c>
      <c r="N61" s="3" t="s">
        <v>31</v>
      </c>
      <c r="O61" s="5" t="s">
        <v>46</v>
      </c>
      <c r="P61" s="3" t="s">
        <v>46</v>
      </c>
      <c r="Q61" s="3" t="s">
        <v>86</v>
      </c>
      <c r="R61" s="3" t="s">
        <v>80</v>
      </c>
      <c r="S61" s="3" t="s">
        <v>80</v>
      </c>
      <c r="T61" s="3" t="s">
        <v>80</v>
      </c>
      <c r="U61" s="3" t="s">
        <v>31</v>
      </c>
      <c r="V61" s="5" t="s">
        <v>241</v>
      </c>
      <c r="W61" s="3" t="s">
        <v>39</v>
      </c>
      <c r="X61" s="11">
        <v>2224.27</v>
      </c>
      <c r="Y61" s="10">
        <v>31.67</v>
      </c>
      <c r="AA61" s="14">
        <f t="shared" si="0"/>
        <v>436.77</v>
      </c>
      <c r="AB61" t="str">
        <f t="shared" si="1"/>
        <v>Moiseev, Danila</v>
      </c>
      <c r="AC61" t="str">
        <f>IF(AA61&gt;400,D61," ")</f>
        <v>RUS</v>
      </c>
      <c r="AF61" s="23">
        <f t="shared" si="2"/>
        <v>2.8283603261114352</v>
      </c>
      <c r="AI61" s="25">
        <f t="shared" si="3"/>
        <v>2.3393556264265092E-3</v>
      </c>
      <c r="AJ61" s="41">
        <f t="shared" si="4"/>
        <v>427.46814067237545</v>
      </c>
    </row>
    <row r="62" spans="1:36" x14ac:dyDescent="0.25">
      <c r="A62" s="3" t="s">
        <v>78</v>
      </c>
      <c r="B62" s="4" t="s">
        <v>415</v>
      </c>
      <c r="C62" s="3" t="s">
        <v>42</v>
      </c>
      <c r="D62" s="3" t="s">
        <v>193</v>
      </c>
      <c r="E62" s="10">
        <v>2245.06</v>
      </c>
      <c r="F62" s="3" t="s">
        <v>310</v>
      </c>
      <c r="G62" s="3" t="s">
        <v>111</v>
      </c>
      <c r="H62" s="5" t="s">
        <v>46</v>
      </c>
      <c r="I62" s="3" t="s">
        <v>46</v>
      </c>
      <c r="J62" s="3" t="s">
        <v>40</v>
      </c>
      <c r="K62" s="3" t="s">
        <v>49</v>
      </c>
      <c r="L62" s="3" t="s">
        <v>47</v>
      </c>
      <c r="M62" s="3" t="s">
        <v>46</v>
      </c>
      <c r="N62" s="3" t="s">
        <v>125</v>
      </c>
      <c r="O62" s="5" t="s">
        <v>46</v>
      </c>
      <c r="P62" s="3" t="s">
        <v>46</v>
      </c>
      <c r="Q62" s="3" t="s">
        <v>47</v>
      </c>
      <c r="R62" s="3" t="s">
        <v>49</v>
      </c>
      <c r="S62" s="3" t="s">
        <v>80</v>
      </c>
      <c r="T62" s="3" t="s">
        <v>80</v>
      </c>
      <c r="U62" s="3" t="s">
        <v>31</v>
      </c>
      <c r="V62" s="5" t="s">
        <v>122</v>
      </c>
      <c r="W62" s="3" t="s">
        <v>127</v>
      </c>
      <c r="X62" s="11">
        <v>2213.9299999999998</v>
      </c>
      <c r="Y62" s="10">
        <v>-2.2599999999999998</v>
      </c>
      <c r="AA62" s="14">
        <f t="shared" si="0"/>
        <v>-31.130000000000109</v>
      </c>
      <c r="AB62" t="str">
        <f t="shared" si="1"/>
        <v xml:space="preserve"> </v>
      </c>
      <c r="AF62" s="23">
        <f t="shared" si="2"/>
        <v>-0.27055006233584522</v>
      </c>
      <c r="AI62" s="25">
        <f t="shared" si="3"/>
        <v>0.60663144591791252</v>
      </c>
      <c r="AJ62" s="41">
        <f t="shared" si="4"/>
        <v>1.6484473509065616</v>
      </c>
    </row>
    <row r="63" spans="1:36" x14ac:dyDescent="0.25">
      <c r="A63" s="3" t="s">
        <v>1787</v>
      </c>
      <c r="B63" s="4" t="s">
        <v>767</v>
      </c>
      <c r="C63" s="3" t="s">
        <v>63</v>
      </c>
      <c r="D63" s="3" t="s">
        <v>564</v>
      </c>
      <c r="E63" s="3" t="s">
        <v>42</v>
      </c>
      <c r="F63" s="3" t="s">
        <v>80</v>
      </c>
      <c r="G63" s="3" t="s">
        <v>42</v>
      </c>
      <c r="H63" s="5" t="s">
        <v>46</v>
      </c>
      <c r="I63" s="3" t="s">
        <v>46</v>
      </c>
      <c r="J63" s="3" t="s">
        <v>40</v>
      </c>
      <c r="K63" s="3" t="s">
        <v>80</v>
      </c>
      <c r="L63" s="3" t="s">
        <v>80</v>
      </c>
      <c r="M63" s="3" t="s">
        <v>80</v>
      </c>
      <c r="N63" s="3" t="s">
        <v>31</v>
      </c>
      <c r="O63" s="5" t="s">
        <v>46</v>
      </c>
      <c r="P63" s="3" t="s">
        <v>46</v>
      </c>
      <c r="Q63" s="3" t="s">
        <v>46</v>
      </c>
      <c r="R63" s="3" t="s">
        <v>46</v>
      </c>
      <c r="S63" s="3" t="s">
        <v>47</v>
      </c>
      <c r="T63" s="3" t="s">
        <v>80</v>
      </c>
      <c r="U63" s="3" t="s">
        <v>31</v>
      </c>
      <c r="V63" s="5" t="s">
        <v>122</v>
      </c>
      <c r="W63" s="3" t="s">
        <v>39</v>
      </c>
      <c r="X63" s="5">
        <v>2213.9299999999998</v>
      </c>
      <c r="Y63" s="3" t="s">
        <v>42</v>
      </c>
      <c r="AA63" s="14">
        <f t="shared" si="0"/>
        <v>0</v>
      </c>
      <c r="AB63" t="str">
        <f t="shared" si="1"/>
        <v xml:space="preserve"> </v>
      </c>
      <c r="AF63" s="23">
        <f t="shared" si="2"/>
        <v>-6.4375494282064141E-2</v>
      </c>
      <c r="AI63" s="25">
        <f t="shared" si="3"/>
        <v>0.52566437886310102</v>
      </c>
      <c r="AJ63" s="41">
        <f t="shared" si="4"/>
        <v>1.9023545064301006</v>
      </c>
    </row>
    <row r="64" spans="1:36" x14ac:dyDescent="0.25">
      <c r="A64" s="3" t="s">
        <v>1787</v>
      </c>
      <c r="B64" s="4" t="s">
        <v>2497</v>
      </c>
      <c r="C64" s="3" t="s">
        <v>42</v>
      </c>
      <c r="D64" s="3" t="s">
        <v>59</v>
      </c>
      <c r="E64" s="3">
        <v>2399.65</v>
      </c>
      <c r="F64" s="3" t="s">
        <v>176</v>
      </c>
      <c r="G64" s="3" t="s">
        <v>65</v>
      </c>
      <c r="H64" s="5" t="s">
        <v>46</v>
      </c>
      <c r="I64" s="3" t="s">
        <v>46</v>
      </c>
      <c r="J64" s="3" t="s">
        <v>47</v>
      </c>
      <c r="K64" s="3" t="s">
        <v>80</v>
      </c>
      <c r="L64" s="3" t="s">
        <v>79</v>
      </c>
      <c r="M64" s="3" t="s">
        <v>46</v>
      </c>
      <c r="N64" s="3" t="s">
        <v>31</v>
      </c>
      <c r="O64" s="5" t="s">
        <v>46</v>
      </c>
      <c r="P64" s="3" t="s">
        <v>46</v>
      </c>
      <c r="Q64" s="3" t="s">
        <v>47</v>
      </c>
      <c r="R64" s="3" t="s">
        <v>49</v>
      </c>
      <c r="S64" s="3" t="s">
        <v>80</v>
      </c>
      <c r="T64" s="3" t="s">
        <v>47</v>
      </c>
      <c r="U64" s="3" t="s">
        <v>31</v>
      </c>
      <c r="V64" s="5" t="s">
        <v>122</v>
      </c>
      <c r="W64" s="3" t="s">
        <v>39</v>
      </c>
      <c r="X64" s="5">
        <v>2213.9299999999998</v>
      </c>
      <c r="Y64" s="3" t="s">
        <v>1788</v>
      </c>
      <c r="AA64" s="14">
        <f t="shared" si="0"/>
        <v>-185.72000000000025</v>
      </c>
      <c r="AB64" t="str">
        <f t="shared" si="1"/>
        <v xml:space="preserve"> </v>
      </c>
      <c r="AF64" s="23">
        <f t="shared" si="2"/>
        <v>-1.2944025029215802</v>
      </c>
      <c r="AI64" s="25">
        <f t="shared" si="3"/>
        <v>0.9022367867212211</v>
      </c>
      <c r="AJ64" s="41">
        <f t="shared" si="4"/>
        <v>1.1083564921289186</v>
      </c>
    </row>
    <row r="65" spans="1:36" x14ac:dyDescent="0.25">
      <c r="A65" s="3" t="s">
        <v>1787</v>
      </c>
      <c r="B65" s="4" t="s">
        <v>1104</v>
      </c>
      <c r="C65" s="3" t="s">
        <v>42</v>
      </c>
      <c r="D65" s="3" t="s">
        <v>1103</v>
      </c>
      <c r="E65" s="3">
        <v>2464.4499999999998</v>
      </c>
      <c r="F65" s="3" t="s">
        <v>134</v>
      </c>
      <c r="G65" s="3" t="s">
        <v>65</v>
      </c>
      <c r="H65" s="5" t="s">
        <v>46</v>
      </c>
      <c r="I65" s="3" t="s">
        <v>46</v>
      </c>
      <c r="J65" s="3" t="s">
        <v>40</v>
      </c>
      <c r="K65" s="3" t="s">
        <v>49</v>
      </c>
      <c r="L65" s="3" t="s">
        <v>47</v>
      </c>
      <c r="M65" s="3" t="s">
        <v>46</v>
      </c>
      <c r="N65" s="3" t="s">
        <v>31</v>
      </c>
      <c r="O65" s="5" t="s">
        <v>46</v>
      </c>
      <c r="P65" s="3" t="s">
        <v>47</v>
      </c>
      <c r="Q65" s="3" t="s">
        <v>80</v>
      </c>
      <c r="R65" s="3" t="s">
        <v>49</v>
      </c>
      <c r="S65" s="3" t="s">
        <v>47</v>
      </c>
      <c r="T65" s="3" t="s">
        <v>46</v>
      </c>
      <c r="U65" s="3" t="s">
        <v>31</v>
      </c>
      <c r="V65" s="5" t="s">
        <v>122</v>
      </c>
      <c r="W65" s="3" t="s">
        <v>39</v>
      </c>
      <c r="X65" s="5">
        <v>2213.9299999999998</v>
      </c>
      <c r="Y65" s="3" t="s">
        <v>1789</v>
      </c>
      <c r="AA65" s="14">
        <f t="shared" si="0"/>
        <v>-250.51999999999998</v>
      </c>
      <c r="AB65" t="str">
        <f t="shared" si="1"/>
        <v xml:space="preserve"> </v>
      </c>
      <c r="AF65" s="23">
        <f t="shared" si="2"/>
        <v>-1.7235741061944652</v>
      </c>
      <c r="AI65" s="25">
        <f t="shared" si="3"/>
        <v>0.9576076218078261</v>
      </c>
      <c r="AJ65" s="41">
        <f t="shared" si="4"/>
        <v>1.0442690484356663</v>
      </c>
    </row>
    <row r="66" spans="1:36" x14ac:dyDescent="0.25">
      <c r="A66" s="3" t="s">
        <v>196</v>
      </c>
      <c r="B66" s="4" t="s">
        <v>1790</v>
      </c>
      <c r="C66" s="3" t="s">
        <v>42</v>
      </c>
      <c r="D66" s="3" t="s">
        <v>1103</v>
      </c>
      <c r="E66" s="3">
        <v>1688.36</v>
      </c>
      <c r="F66" s="3" t="s">
        <v>80</v>
      </c>
      <c r="G66" s="3" t="s">
        <v>42</v>
      </c>
      <c r="H66" s="5" t="s">
        <v>46</v>
      </c>
      <c r="I66" s="3" t="s">
        <v>46</v>
      </c>
      <c r="J66" s="3" t="s">
        <v>46</v>
      </c>
      <c r="K66" s="3" t="s">
        <v>80</v>
      </c>
      <c r="L66" s="3" t="s">
        <v>49</v>
      </c>
      <c r="M66" s="3" t="s">
        <v>80</v>
      </c>
      <c r="N66" s="3" t="s">
        <v>31</v>
      </c>
      <c r="O66" s="5" t="s">
        <v>46</v>
      </c>
      <c r="P66" s="3" t="s">
        <v>61</v>
      </c>
      <c r="Q66" s="3" t="s">
        <v>61</v>
      </c>
      <c r="R66" s="3" t="s">
        <v>80</v>
      </c>
      <c r="S66" s="3" t="s">
        <v>80</v>
      </c>
      <c r="T66" s="3" t="s">
        <v>80</v>
      </c>
      <c r="U66" s="3" t="s">
        <v>31</v>
      </c>
      <c r="V66" s="5" t="s">
        <v>865</v>
      </c>
      <c r="W66" s="3" t="s">
        <v>39</v>
      </c>
      <c r="X66" s="5">
        <v>2203.58</v>
      </c>
      <c r="Y66" s="3" t="s">
        <v>42</v>
      </c>
      <c r="AA66" s="14">
        <f t="shared" si="0"/>
        <v>515.22</v>
      </c>
      <c r="AB66" t="str">
        <f t="shared" si="1"/>
        <v>Tuzinskij, Denis</v>
      </c>
      <c r="AC66" t="str">
        <f>IF(AA66&gt;400,D66," ")</f>
        <v>RUS</v>
      </c>
      <c r="AF66" s="23">
        <f t="shared" si="2"/>
        <v>3.3479361328515274</v>
      </c>
      <c r="AI66" s="25">
        <f t="shared" si="3"/>
        <v>4.0707885799762256E-4</v>
      </c>
      <c r="AJ66" s="41">
        <f t="shared" si="4"/>
        <v>2456.5264944460473</v>
      </c>
    </row>
    <row r="67" spans="1:36" x14ac:dyDescent="0.25">
      <c r="A67" s="3" t="s">
        <v>194</v>
      </c>
      <c r="B67" s="4" t="s">
        <v>917</v>
      </c>
      <c r="C67" s="3" t="s">
        <v>58</v>
      </c>
      <c r="D67" s="3" t="s">
        <v>775</v>
      </c>
      <c r="E67" s="3">
        <v>2280.85</v>
      </c>
      <c r="F67" s="3" t="s">
        <v>258</v>
      </c>
      <c r="G67" s="3" t="s">
        <v>111</v>
      </c>
      <c r="H67" s="5" t="s">
        <v>46</v>
      </c>
      <c r="I67" s="3" t="s">
        <v>46</v>
      </c>
      <c r="J67" s="3" t="s">
        <v>80</v>
      </c>
      <c r="K67" s="3" t="s">
        <v>80</v>
      </c>
      <c r="L67" s="3" t="s">
        <v>80</v>
      </c>
      <c r="M67" s="3" t="s">
        <v>80</v>
      </c>
      <c r="N67" s="3" t="s">
        <v>38</v>
      </c>
      <c r="O67" s="5" t="s">
        <v>46</v>
      </c>
      <c r="P67" s="3" t="s">
        <v>46</v>
      </c>
      <c r="Q67" s="3" t="s">
        <v>46</v>
      </c>
      <c r="R67" s="3" t="s">
        <v>46</v>
      </c>
      <c r="S67" s="3" t="s">
        <v>80</v>
      </c>
      <c r="T67" s="3" t="s">
        <v>80</v>
      </c>
      <c r="U67" s="3" t="s">
        <v>368</v>
      </c>
      <c r="V67" s="5" t="s">
        <v>273</v>
      </c>
      <c r="W67" s="3" t="s">
        <v>734</v>
      </c>
      <c r="X67" s="5">
        <v>2193.2399999999998</v>
      </c>
      <c r="Y67" s="3" t="s">
        <v>1791</v>
      </c>
      <c r="AA67" s="14">
        <f t="shared" si="0"/>
        <v>-87.610000000000127</v>
      </c>
      <c r="AB67" t="str">
        <f t="shared" si="1"/>
        <v xml:space="preserve"> </v>
      </c>
      <c r="AF67" s="23">
        <f t="shared" si="2"/>
        <v>-0.64461815111443554</v>
      </c>
      <c r="AI67" s="25">
        <f t="shared" si="3"/>
        <v>0.74041266535790728</v>
      </c>
      <c r="AJ67" s="41">
        <f t="shared" si="4"/>
        <v>1.350598182321221</v>
      </c>
    </row>
    <row r="68" spans="1:36" x14ac:dyDescent="0.25">
      <c r="A68" s="3" t="s">
        <v>838</v>
      </c>
      <c r="B68" s="4" t="s">
        <v>1262</v>
      </c>
      <c r="C68" s="3" t="s">
        <v>58</v>
      </c>
      <c r="D68" s="3" t="s">
        <v>422</v>
      </c>
      <c r="E68" s="3">
        <v>2385.14</v>
      </c>
      <c r="F68" s="3" t="s">
        <v>355</v>
      </c>
      <c r="G68" s="3" t="s">
        <v>111</v>
      </c>
      <c r="H68" s="5" t="s">
        <v>46</v>
      </c>
      <c r="I68" s="3" t="s">
        <v>46</v>
      </c>
      <c r="J68" s="3" t="s">
        <v>40</v>
      </c>
      <c r="K68" s="3" t="s">
        <v>80</v>
      </c>
      <c r="L68" s="3" t="s">
        <v>80</v>
      </c>
      <c r="M68" s="3" t="s">
        <v>46</v>
      </c>
      <c r="N68" s="3" t="s">
        <v>125</v>
      </c>
      <c r="O68" s="5" t="s">
        <v>46</v>
      </c>
      <c r="P68" s="3" t="s">
        <v>61</v>
      </c>
      <c r="Q68" s="3" t="s">
        <v>46</v>
      </c>
      <c r="R68" s="3" t="s">
        <v>80</v>
      </c>
      <c r="S68" s="3" t="s">
        <v>47</v>
      </c>
      <c r="T68" s="3" t="s">
        <v>47</v>
      </c>
      <c r="U68" s="3" t="s">
        <v>31</v>
      </c>
      <c r="V68" s="5" t="s">
        <v>273</v>
      </c>
      <c r="W68" s="3" t="s">
        <v>127</v>
      </c>
      <c r="X68" s="5">
        <v>2193.2399999999998</v>
      </c>
      <c r="Y68" s="3" t="s">
        <v>1474</v>
      </c>
      <c r="AA68" s="14">
        <f t="shared" si="0"/>
        <v>-191.90000000000009</v>
      </c>
      <c r="AB68" t="str">
        <f t="shared" si="1"/>
        <v xml:space="preserve"> </v>
      </c>
      <c r="AF68" s="23">
        <f t="shared" si="2"/>
        <v>-1.3353327576781602</v>
      </c>
      <c r="AI68" s="25">
        <f t="shared" si="3"/>
        <v>0.90911626907188503</v>
      </c>
      <c r="AJ68" s="41">
        <f t="shared" si="4"/>
        <v>1.0999693152789995</v>
      </c>
    </row>
    <row r="69" spans="1:36" x14ac:dyDescent="0.25">
      <c r="A69" s="3" t="s">
        <v>1792</v>
      </c>
      <c r="B69" s="4" t="s">
        <v>1793</v>
      </c>
      <c r="C69" s="3" t="s">
        <v>42</v>
      </c>
      <c r="D69" s="3" t="s">
        <v>1103</v>
      </c>
      <c r="E69" s="3">
        <v>2273.77</v>
      </c>
      <c r="F69" s="3" t="s">
        <v>235</v>
      </c>
      <c r="G69" s="3" t="s">
        <v>111</v>
      </c>
      <c r="H69" s="5" t="s">
        <v>46</v>
      </c>
      <c r="I69" s="3" t="s">
        <v>46</v>
      </c>
      <c r="J69" s="3" t="s">
        <v>40</v>
      </c>
      <c r="K69" s="3" t="s">
        <v>49</v>
      </c>
      <c r="L69" s="3" t="s">
        <v>80</v>
      </c>
      <c r="M69" s="3" t="s">
        <v>61</v>
      </c>
      <c r="N69" s="3" t="s">
        <v>31</v>
      </c>
      <c r="O69" s="5" t="s">
        <v>46</v>
      </c>
      <c r="P69" s="3" t="s">
        <v>46</v>
      </c>
      <c r="Q69" s="3" t="s">
        <v>47</v>
      </c>
      <c r="R69" s="3" t="s">
        <v>49</v>
      </c>
      <c r="S69" s="3" t="s">
        <v>47</v>
      </c>
      <c r="T69" s="3" t="s">
        <v>80</v>
      </c>
      <c r="U69" s="3" t="s">
        <v>31</v>
      </c>
      <c r="V69" s="5" t="s">
        <v>273</v>
      </c>
      <c r="W69" s="3" t="s">
        <v>39</v>
      </c>
      <c r="X69" s="5">
        <v>2193.2399999999998</v>
      </c>
      <c r="Y69" s="3" t="s">
        <v>1794</v>
      </c>
      <c r="AA69" s="14">
        <f t="shared" si="0"/>
        <v>-80.5300000000002</v>
      </c>
      <c r="AB69" t="str">
        <f t="shared" si="1"/>
        <v xml:space="preserve"> </v>
      </c>
      <c r="AF69" s="23">
        <f t="shared" si="2"/>
        <v>-0.59772717964573163</v>
      </c>
      <c r="AI69" s="25">
        <f t="shared" si="3"/>
        <v>0.72498900660509469</v>
      </c>
      <c r="AJ69" s="41">
        <f t="shared" si="4"/>
        <v>1.3793312600458578</v>
      </c>
    </row>
    <row r="70" spans="1:36" x14ac:dyDescent="0.25">
      <c r="A70" s="3" t="s">
        <v>1792</v>
      </c>
      <c r="B70" s="4" t="s">
        <v>802</v>
      </c>
      <c r="C70" s="3" t="s">
        <v>63</v>
      </c>
      <c r="D70" s="3" t="s">
        <v>779</v>
      </c>
      <c r="E70" s="3" t="s">
        <v>42</v>
      </c>
      <c r="F70" s="3" t="s">
        <v>80</v>
      </c>
      <c r="G70" s="3" t="s">
        <v>42</v>
      </c>
      <c r="H70" s="5" t="s">
        <v>46</v>
      </c>
      <c r="I70" s="3" t="s">
        <v>46</v>
      </c>
      <c r="J70" s="3" t="s">
        <v>40</v>
      </c>
      <c r="K70" s="3" t="s">
        <v>80</v>
      </c>
      <c r="L70" s="3" t="s">
        <v>47</v>
      </c>
      <c r="M70" s="3" t="s">
        <v>80</v>
      </c>
      <c r="N70" s="3" t="s">
        <v>31</v>
      </c>
      <c r="O70" s="5" t="s">
        <v>46</v>
      </c>
      <c r="P70" s="3" t="s">
        <v>46</v>
      </c>
      <c r="Q70" s="3" t="s">
        <v>61</v>
      </c>
      <c r="R70" s="3" t="s">
        <v>80</v>
      </c>
      <c r="S70" s="3" t="s">
        <v>46</v>
      </c>
      <c r="T70" s="3" t="s">
        <v>47</v>
      </c>
      <c r="U70" s="3" t="s">
        <v>31</v>
      </c>
      <c r="V70" s="5" t="s">
        <v>273</v>
      </c>
      <c r="W70" s="3" t="s">
        <v>39</v>
      </c>
      <c r="X70" s="5">
        <v>2193.2399999999998</v>
      </c>
      <c r="Y70" s="3" t="s">
        <v>42</v>
      </c>
      <c r="AA70" s="14">
        <f t="shared" ref="AA70:AA133" si="5">IF(E70&lt;&gt;"",X70-E70,X70-X70)</f>
        <v>0</v>
      </c>
      <c r="AB70" t="str">
        <f t="shared" ref="AB70:AB133" si="6">IF(AA70&gt;400,B70," ")</f>
        <v xml:space="preserve"> </v>
      </c>
      <c r="AF70" s="23">
        <f t="shared" ref="AF70:AF133" si="7">(AA70-$AG$5)/$AH$5</f>
        <v>-6.4375494282064141E-2</v>
      </c>
      <c r="AI70" s="25">
        <f t="shared" ref="AI70:AI133" si="8">1-_xlfn.NORM.S.DIST(AF70,TRUE)</f>
        <v>0.52566437886310102</v>
      </c>
      <c r="AJ70" s="41">
        <f t="shared" ref="AJ70:AJ133" si="9">1/AI70</f>
        <v>1.9023545064301006</v>
      </c>
    </row>
    <row r="71" spans="1:36" x14ac:dyDescent="0.25">
      <c r="A71" s="3" t="s">
        <v>1792</v>
      </c>
      <c r="B71" s="4" t="s">
        <v>387</v>
      </c>
      <c r="C71" s="3" t="s">
        <v>42</v>
      </c>
      <c r="D71" s="3" t="s">
        <v>365</v>
      </c>
      <c r="E71" s="3">
        <v>2330.09</v>
      </c>
      <c r="F71" s="3" t="s">
        <v>497</v>
      </c>
      <c r="G71" s="3" t="s">
        <v>42</v>
      </c>
      <c r="H71" s="5" t="s">
        <v>46</v>
      </c>
      <c r="I71" s="3" t="s">
        <v>46</v>
      </c>
      <c r="J71" s="3" t="s">
        <v>40</v>
      </c>
      <c r="K71" s="3" t="s">
        <v>49</v>
      </c>
      <c r="L71" s="3" t="s">
        <v>203</v>
      </c>
      <c r="M71" s="3" t="s">
        <v>46</v>
      </c>
      <c r="N71" s="3" t="s">
        <v>31</v>
      </c>
      <c r="O71" s="5" t="s">
        <v>46</v>
      </c>
      <c r="P71" s="3" t="s">
        <v>46</v>
      </c>
      <c r="Q71" s="3" t="s">
        <v>47</v>
      </c>
      <c r="R71" s="3" t="s">
        <v>80</v>
      </c>
      <c r="S71" s="3" t="s">
        <v>80</v>
      </c>
      <c r="T71" s="3" t="s">
        <v>80</v>
      </c>
      <c r="U71" s="3" t="s">
        <v>31</v>
      </c>
      <c r="V71" s="5" t="s">
        <v>273</v>
      </c>
      <c r="W71" s="3" t="s">
        <v>39</v>
      </c>
      <c r="X71" s="5">
        <v>2193.2399999999998</v>
      </c>
      <c r="Y71" s="3" t="s">
        <v>1559</v>
      </c>
      <c r="AA71" s="14">
        <f t="shared" si="5"/>
        <v>-136.85000000000036</v>
      </c>
      <c r="AB71" t="str">
        <f t="shared" si="6"/>
        <v xml:space="preserve"> </v>
      </c>
      <c r="AF71" s="23">
        <f t="shared" si="7"/>
        <v>-0.97073558545327887</v>
      </c>
      <c r="AI71" s="25">
        <f t="shared" si="8"/>
        <v>0.83416001676723284</v>
      </c>
      <c r="AJ71" s="41">
        <f t="shared" si="9"/>
        <v>1.1988107556095484</v>
      </c>
    </row>
    <row r="72" spans="1:36" x14ac:dyDescent="0.25">
      <c r="A72" s="3" t="s">
        <v>1792</v>
      </c>
      <c r="B72" s="4" t="s">
        <v>199</v>
      </c>
      <c r="C72" s="3" t="s">
        <v>42</v>
      </c>
      <c r="D72" s="3" t="s">
        <v>186</v>
      </c>
      <c r="E72" s="3">
        <v>2437.67</v>
      </c>
      <c r="F72" s="3" t="s">
        <v>293</v>
      </c>
      <c r="G72" s="3" t="s">
        <v>65</v>
      </c>
      <c r="H72" s="5" t="s">
        <v>46</v>
      </c>
      <c r="I72" s="3" t="s">
        <v>46</v>
      </c>
      <c r="J72" s="3" t="s">
        <v>40</v>
      </c>
      <c r="K72" s="3" t="s">
        <v>80</v>
      </c>
      <c r="L72" s="3" t="s">
        <v>47</v>
      </c>
      <c r="M72" s="3" t="s">
        <v>46</v>
      </c>
      <c r="N72" s="3" t="s">
        <v>31</v>
      </c>
      <c r="O72" s="5" t="s">
        <v>46</v>
      </c>
      <c r="P72" s="3" t="s">
        <v>46</v>
      </c>
      <c r="Q72" s="3" t="s">
        <v>61</v>
      </c>
      <c r="R72" s="3" t="s">
        <v>80</v>
      </c>
      <c r="S72" s="3" t="s">
        <v>47</v>
      </c>
      <c r="T72" s="3" t="s">
        <v>47</v>
      </c>
      <c r="U72" s="3" t="s">
        <v>31</v>
      </c>
      <c r="V72" s="5" t="s">
        <v>273</v>
      </c>
      <c r="W72" s="3" t="s">
        <v>39</v>
      </c>
      <c r="X72" s="5">
        <v>2193.2399999999998</v>
      </c>
      <c r="Y72" s="3" t="s">
        <v>1795</v>
      </c>
      <c r="AA72" s="14">
        <f t="shared" si="5"/>
        <v>-244.43000000000029</v>
      </c>
      <c r="AB72" t="str">
        <f t="shared" si="6"/>
        <v xml:space="preserve"> </v>
      </c>
      <c r="AF72" s="23">
        <f t="shared" si="7"/>
        <v>-1.6832399231090989</v>
      </c>
      <c r="AI72" s="25">
        <f t="shared" si="8"/>
        <v>0.95383567242106215</v>
      </c>
      <c r="AJ72" s="41">
        <f t="shared" si="9"/>
        <v>1.0483986171976163</v>
      </c>
    </row>
    <row r="73" spans="1:36" x14ac:dyDescent="0.25">
      <c r="A73" s="3" t="s">
        <v>1792</v>
      </c>
      <c r="B73" s="4" t="s">
        <v>323</v>
      </c>
      <c r="C73" s="3" t="s">
        <v>42</v>
      </c>
      <c r="D73" s="3" t="s">
        <v>100</v>
      </c>
      <c r="E73" s="3">
        <v>2222.16</v>
      </c>
      <c r="F73" s="3" t="s">
        <v>834</v>
      </c>
      <c r="G73" s="3" t="s">
        <v>42</v>
      </c>
      <c r="H73" s="5" t="s">
        <v>46</v>
      </c>
      <c r="I73" s="3" t="s">
        <v>46</v>
      </c>
      <c r="J73" s="3" t="s">
        <v>40</v>
      </c>
      <c r="K73" s="3" t="s">
        <v>80</v>
      </c>
      <c r="L73" s="3" t="s">
        <v>203</v>
      </c>
      <c r="M73" s="3" t="s">
        <v>46</v>
      </c>
      <c r="N73" s="3" t="s">
        <v>31</v>
      </c>
      <c r="O73" s="5" t="s">
        <v>46</v>
      </c>
      <c r="P73" s="3" t="s">
        <v>46</v>
      </c>
      <c r="Q73" s="3" t="s">
        <v>47</v>
      </c>
      <c r="R73" s="3" t="s">
        <v>49</v>
      </c>
      <c r="S73" s="3" t="s">
        <v>47</v>
      </c>
      <c r="T73" s="3" t="s">
        <v>80</v>
      </c>
      <c r="U73" s="3" t="s">
        <v>31</v>
      </c>
      <c r="V73" s="5" t="s">
        <v>273</v>
      </c>
      <c r="W73" s="3" t="s">
        <v>39</v>
      </c>
      <c r="X73" s="5">
        <v>2193.2399999999998</v>
      </c>
      <c r="Y73" s="3" t="s">
        <v>103</v>
      </c>
      <c r="AA73" s="14">
        <f t="shared" si="5"/>
        <v>-28.920000000000073</v>
      </c>
      <c r="AB73" t="str">
        <f t="shared" si="6"/>
        <v xml:space="preserve"> </v>
      </c>
      <c r="AF73" s="23">
        <f t="shared" si="7"/>
        <v>-0.25591319129829743</v>
      </c>
      <c r="AI73" s="25">
        <f t="shared" si="8"/>
        <v>0.60099106572776329</v>
      </c>
      <c r="AJ73" s="41">
        <f t="shared" si="9"/>
        <v>1.6639182460875044</v>
      </c>
    </row>
    <row r="74" spans="1:36" x14ac:dyDescent="0.25">
      <c r="A74" s="3" t="s">
        <v>1792</v>
      </c>
      <c r="B74" s="4" t="s">
        <v>1115</v>
      </c>
      <c r="C74" s="3" t="s">
        <v>42</v>
      </c>
      <c r="D74" s="3" t="s">
        <v>1103</v>
      </c>
      <c r="E74" s="3">
        <v>2237.71</v>
      </c>
      <c r="F74" s="3" t="s">
        <v>66</v>
      </c>
      <c r="G74" s="3" t="s">
        <v>42</v>
      </c>
      <c r="H74" s="5" t="s">
        <v>46</v>
      </c>
      <c r="I74" s="3" t="s">
        <v>46</v>
      </c>
      <c r="J74" s="3" t="s">
        <v>47</v>
      </c>
      <c r="K74" s="3" t="s">
        <v>49</v>
      </c>
      <c r="L74" s="3" t="s">
        <v>80</v>
      </c>
      <c r="M74" s="3" t="s">
        <v>46</v>
      </c>
      <c r="N74" s="3" t="s">
        <v>31</v>
      </c>
      <c r="O74" s="5" t="s">
        <v>46</v>
      </c>
      <c r="P74" s="3" t="s">
        <v>46</v>
      </c>
      <c r="Q74" s="3" t="s">
        <v>47</v>
      </c>
      <c r="R74" s="3" t="s">
        <v>49</v>
      </c>
      <c r="S74" s="3" t="s">
        <v>80</v>
      </c>
      <c r="T74" s="3" t="s">
        <v>80</v>
      </c>
      <c r="U74" s="3" t="s">
        <v>31</v>
      </c>
      <c r="V74" s="5" t="s">
        <v>273</v>
      </c>
      <c r="W74" s="3" t="s">
        <v>39</v>
      </c>
      <c r="X74" s="5">
        <v>2193.2399999999998</v>
      </c>
      <c r="Y74" s="3" t="s">
        <v>1796</v>
      </c>
      <c r="AA74" s="14">
        <f t="shared" si="5"/>
        <v>-44.470000000000255</v>
      </c>
      <c r="AB74" t="str">
        <f t="shared" si="6"/>
        <v xml:space="preserve"> </v>
      </c>
      <c r="AF74" s="23">
        <f t="shared" si="7"/>
        <v>-0.35890113004665342</v>
      </c>
      <c r="AI74" s="25">
        <f t="shared" si="8"/>
        <v>0.64016547289001502</v>
      </c>
      <c r="AJ74" s="41">
        <f t="shared" si="9"/>
        <v>1.5620961178763966</v>
      </c>
    </row>
    <row r="75" spans="1:36" x14ac:dyDescent="0.25">
      <c r="A75" s="3" t="s">
        <v>1792</v>
      </c>
      <c r="B75" s="4" t="s">
        <v>1207</v>
      </c>
      <c r="C75" s="3" t="s">
        <v>63</v>
      </c>
      <c r="D75" s="3" t="s">
        <v>1103</v>
      </c>
      <c r="E75" s="3">
        <v>1992.2</v>
      </c>
      <c r="F75" s="3" t="s">
        <v>1797</v>
      </c>
      <c r="G75" s="3" t="s">
        <v>42</v>
      </c>
      <c r="H75" s="5" t="s">
        <v>46</v>
      </c>
      <c r="I75" s="3" t="s">
        <v>46</v>
      </c>
      <c r="J75" s="3" t="s">
        <v>80</v>
      </c>
      <c r="K75" s="3" t="s">
        <v>80</v>
      </c>
      <c r="L75" s="3" t="s">
        <v>47</v>
      </c>
      <c r="M75" s="3" t="s">
        <v>61</v>
      </c>
      <c r="N75" s="3" t="s">
        <v>31</v>
      </c>
      <c r="O75" s="5" t="s">
        <v>46</v>
      </c>
      <c r="P75" s="3" t="s">
        <v>46</v>
      </c>
      <c r="Q75" s="3" t="s">
        <v>40</v>
      </c>
      <c r="R75" s="3" t="s">
        <v>46</v>
      </c>
      <c r="S75" s="3" t="s">
        <v>47</v>
      </c>
      <c r="T75" s="3" t="s">
        <v>47</v>
      </c>
      <c r="U75" s="3" t="s">
        <v>31</v>
      </c>
      <c r="V75" s="5" t="s">
        <v>273</v>
      </c>
      <c r="W75" s="3" t="s">
        <v>39</v>
      </c>
      <c r="X75" s="5">
        <v>2193.2399999999998</v>
      </c>
      <c r="Y75" s="3" t="s">
        <v>1798</v>
      </c>
      <c r="AA75" s="14">
        <f t="shared" si="5"/>
        <v>201.03999999999974</v>
      </c>
      <c r="AB75" t="str">
        <f t="shared" si="6"/>
        <v xml:space="preserve"> </v>
      </c>
      <c r="AF75" s="23">
        <f t="shared" si="7"/>
        <v>1.2671161588349273</v>
      </c>
      <c r="AI75" s="25">
        <f t="shared" si="8"/>
        <v>0.10255687925990509</v>
      </c>
      <c r="AJ75" s="41">
        <f t="shared" si="9"/>
        <v>9.7506867137186077</v>
      </c>
    </row>
    <row r="76" spans="1:36" x14ac:dyDescent="0.25">
      <c r="A76" s="3" t="s">
        <v>1792</v>
      </c>
      <c r="B76" s="4" t="s">
        <v>1332</v>
      </c>
      <c r="C76" s="3" t="s">
        <v>42</v>
      </c>
      <c r="D76" s="3" t="s">
        <v>90</v>
      </c>
      <c r="E76" s="3">
        <v>1930.93</v>
      </c>
      <c r="F76" s="3" t="s">
        <v>468</v>
      </c>
      <c r="G76" s="3" t="s">
        <v>42</v>
      </c>
      <c r="H76" s="5" t="s">
        <v>46</v>
      </c>
      <c r="I76" s="3" t="s">
        <v>46</v>
      </c>
      <c r="J76" s="3" t="s">
        <v>47</v>
      </c>
      <c r="K76" s="3" t="s">
        <v>80</v>
      </c>
      <c r="L76" s="3" t="s">
        <v>47</v>
      </c>
      <c r="M76" s="3" t="s">
        <v>46</v>
      </c>
      <c r="N76" s="3" t="s">
        <v>31</v>
      </c>
      <c r="O76" s="5" t="s">
        <v>46</v>
      </c>
      <c r="P76" s="3" t="s">
        <v>49</v>
      </c>
      <c r="Q76" s="3" t="s">
        <v>47</v>
      </c>
      <c r="R76" s="3" t="s">
        <v>49</v>
      </c>
      <c r="S76" s="3" t="s">
        <v>47</v>
      </c>
      <c r="T76" s="3" t="s">
        <v>46</v>
      </c>
      <c r="U76" s="3" t="s">
        <v>31</v>
      </c>
      <c r="V76" s="5" t="s">
        <v>273</v>
      </c>
      <c r="W76" s="3" t="s">
        <v>39</v>
      </c>
      <c r="X76" s="5">
        <v>2193.2399999999998</v>
      </c>
      <c r="Y76" s="3" t="s">
        <v>1799</v>
      </c>
      <c r="AA76" s="14">
        <f t="shared" si="5"/>
        <v>262.30999999999972</v>
      </c>
      <c r="AB76" t="str">
        <f t="shared" si="6"/>
        <v xml:space="preserve"> </v>
      </c>
      <c r="AF76" s="23">
        <f t="shared" si="7"/>
        <v>1.672908506559152</v>
      </c>
      <c r="AI76" s="25">
        <f t="shared" si="8"/>
        <v>4.7172654467362962E-2</v>
      </c>
      <c r="AJ76" s="41">
        <f t="shared" si="9"/>
        <v>21.198722253204206</v>
      </c>
    </row>
    <row r="77" spans="1:36" x14ac:dyDescent="0.25">
      <c r="A77" s="3" t="s">
        <v>1792</v>
      </c>
      <c r="B77" s="4" t="s">
        <v>1483</v>
      </c>
      <c r="C77" s="3" t="s">
        <v>42</v>
      </c>
      <c r="D77" s="3" t="s">
        <v>467</v>
      </c>
      <c r="E77" s="3">
        <v>2163.9</v>
      </c>
      <c r="F77" s="3" t="s">
        <v>724</v>
      </c>
      <c r="G77" s="3" t="s">
        <v>42</v>
      </c>
      <c r="H77" s="5" t="s">
        <v>46</v>
      </c>
      <c r="I77" s="3" t="s">
        <v>46</v>
      </c>
      <c r="J77" s="3" t="s">
        <v>47</v>
      </c>
      <c r="K77" s="3" t="s">
        <v>80</v>
      </c>
      <c r="L77" s="3" t="s">
        <v>80</v>
      </c>
      <c r="M77" s="3" t="s">
        <v>46</v>
      </c>
      <c r="N77" s="3" t="s">
        <v>31</v>
      </c>
      <c r="O77" s="5" t="s">
        <v>46</v>
      </c>
      <c r="P77" s="3" t="s">
        <v>46</v>
      </c>
      <c r="Q77" s="3" t="s">
        <v>47</v>
      </c>
      <c r="R77" s="3" t="s">
        <v>46</v>
      </c>
      <c r="S77" s="3" t="s">
        <v>80</v>
      </c>
      <c r="T77" s="3" t="s">
        <v>80</v>
      </c>
      <c r="U77" s="3" t="s">
        <v>31</v>
      </c>
      <c r="V77" s="5" t="s">
        <v>273</v>
      </c>
      <c r="W77" s="3" t="s">
        <v>39</v>
      </c>
      <c r="X77" s="5">
        <v>2193.2399999999998</v>
      </c>
      <c r="Y77" s="3" t="s">
        <v>1800</v>
      </c>
      <c r="AA77" s="14">
        <f t="shared" si="5"/>
        <v>29.339999999999691</v>
      </c>
      <c r="AB77" t="str">
        <f t="shared" si="6"/>
        <v xml:space="preserve"> </v>
      </c>
      <c r="AF77" s="23">
        <f t="shared" si="7"/>
        <v>0.12994387053315753</v>
      </c>
      <c r="AI77" s="25">
        <f t="shared" si="8"/>
        <v>0.44830541742519903</v>
      </c>
      <c r="AJ77" s="41">
        <f t="shared" si="9"/>
        <v>2.2306221632194592</v>
      </c>
    </row>
    <row r="78" spans="1:36" x14ac:dyDescent="0.25">
      <c r="A78" s="3" t="s">
        <v>1801</v>
      </c>
      <c r="B78" s="4" t="s">
        <v>338</v>
      </c>
      <c r="C78" s="3" t="s">
        <v>42</v>
      </c>
      <c r="D78" s="3" t="s">
        <v>307</v>
      </c>
      <c r="E78" s="3">
        <v>2125.7199999999998</v>
      </c>
      <c r="F78" s="3" t="s">
        <v>610</v>
      </c>
      <c r="G78" s="3" t="s">
        <v>111</v>
      </c>
      <c r="H78" s="5" t="s">
        <v>46</v>
      </c>
      <c r="I78" s="3" t="s">
        <v>46</v>
      </c>
      <c r="J78" s="3" t="s">
        <v>40</v>
      </c>
      <c r="K78" s="3" t="s">
        <v>80</v>
      </c>
      <c r="L78" s="3" t="s">
        <v>47</v>
      </c>
      <c r="M78" s="3" t="s">
        <v>46</v>
      </c>
      <c r="N78" s="3" t="s">
        <v>31</v>
      </c>
      <c r="O78" s="5" t="s">
        <v>46</v>
      </c>
      <c r="P78" s="3" t="s">
        <v>46</v>
      </c>
      <c r="Q78" s="3" t="s">
        <v>40</v>
      </c>
      <c r="R78" s="3" t="s">
        <v>49</v>
      </c>
      <c r="S78" s="3" t="s">
        <v>47</v>
      </c>
      <c r="T78" s="3" t="s">
        <v>80</v>
      </c>
      <c r="U78" s="3" t="s">
        <v>31</v>
      </c>
      <c r="V78" s="5" t="s">
        <v>449</v>
      </c>
      <c r="W78" s="3" t="s">
        <v>39</v>
      </c>
      <c r="X78" s="5">
        <v>2182.89</v>
      </c>
      <c r="Y78" s="3" t="s">
        <v>1631</v>
      </c>
      <c r="AA78" s="14">
        <f t="shared" si="5"/>
        <v>57.170000000000073</v>
      </c>
      <c r="AB78" t="str">
        <f t="shared" si="6"/>
        <v xml:space="preserve"> </v>
      </c>
      <c r="AF78" s="23">
        <f t="shared" si="7"/>
        <v>0.31426247730915452</v>
      </c>
      <c r="AI78" s="25">
        <f t="shared" si="8"/>
        <v>0.37666084717448745</v>
      </c>
      <c r="AJ78" s="41">
        <f t="shared" si="9"/>
        <v>2.6549082749148916</v>
      </c>
    </row>
    <row r="79" spans="1:36" x14ac:dyDescent="0.25">
      <c r="A79" s="3" t="s">
        <v>1801</v>
      </c>
      <c r="B79" s="4" t="s">
        <v>1308</v>
      </c>
      <c r="C79" s="3" t="s">
        <v>63</v>
      </c>
      <c r="D79" s="3" t="s">
        <v>380</v>
      </c>
      <c r="E79" s="3">
        <v>2122.6799999999998</v>
      </c>
      <c r="F79" s="3" t="s">
        <v>1802</v>
      </c>
      <c r="G79" s="3" t="s">
        <v>42</v>
      </c>
      <c r="H79" s="5" t="s">
        <v>46</v>
      </c>
      <c r="I79" s="3" t="s">
        <v>46</v>
      </c>
      <c r="J79" s="3" t="s">
        <v>40</v>
      </c>
      <c r="K79" s="3" t="s">
        <v>80</v>
      </c>
      <c r="L79" s="3" t="s">
        <v>48</v>
      </c>
      <c r="M79" s="3" t="s">
        <v>61</v>
      </c>
      <c r="N79" s="3" t="s">
        <v>31</v>
      </c>
      <c r="O79" s="5" t="s">
        <v>46</v>
      </c>
      <c r="P79" s="3" t="s">
        <v>46</v>
      </c>
      <c r="Q79" s="3" t="s">
        <v>47</v>
      </c>
      <c r="R79" s="3" t="s">
        <v>49</v>
      </c>
      <c r="S79" s="3" t="s">
        <v>80</v>
      </c>
      <c r="T79" s="3" t="s">
        <v>80</v>
      </c>
      <c r="U79" s="3" t="s">
        <v>31</v>
      </c>
      <c r="V79" s="5" t="s">
        <v>449</v>
      </c>
      <c r="W79" s="3" t="s">
        <v>39</v>
      </c>
      <c r="X79" s="5">
        <v>2182.89</v>
      </c>
      <c r="Y79" s="3" t="s">
        <v>1803</v>
      </c>
      <c r="AA79" s="14">
        <f t="shared" si="5"/>
        <v>60.210000000000036</v>
      </c>
      <c r="AB79" t="str">
        <f t="shared" si="6"/>
        <v xml:space="preserve"> </v>
      </c>
      <c r="AF79" s="23">
        <f t="shared" si="7"/>
        <v>0.33439645375899341</v>
      </c>
      <c r="AI79" s="25">
        <f t="shared" si="8"/>
        <v>0.36904020751925581</v>
      </c>
      <c r="AJ79" s="41">
        <f t="shared" si="9"/>
        <v>2.7097318384957334</v>
      </c>
    </row>
    <row r="80" spans="1:36" x14ac:dyDescent="0.25">
      <c r="A80" s="3" t="s">
        <v>124</v>
      </c>
      <c r="B80" s="4" t="s">
        <v>428</v>
      </c>
      <c r="C80" s="3" t="s">
        <v>42</v>
      </c>
      <c r="D80" s="3" t="s">
        <v>377</v>
      </c>
      <c r="E80" s="3">
        <v>2176.87</v>
      </c>
      <c r="F80" s="3" t="s">
        <v>1010</v>
      </c>
      <c r="G80" s="3" t="s">
        <v>111</v>
      </c>
      <c r="H80" s="5" t="s">
        <v>46</v>
      </c>
      <c r="I80" s="3" t="s">
        <v>46</v>
      </c>
      <c r="J80" s="3" t="s">
        <v>80</v>
      </c>
      <c r="K80" s="3" t="s">
        <v>46</v>
      </c>
      <c r="L80" s="3" t="s">
        <v>203</v>
      </c>
      <c r="M80" s="3" t="s">
        <v>46</v>
      </c>
      <c r="N80" s="3" t="s">
        <v>500</v>
      </c>
      <c r="O80" s="5" t="s">
        <v>46</v>
      </c>
      <c r="P80" s="3" t="s">
        <v>47</v>
      </c>
      <c r="Q80" s="3" t="s">
        <v>47</v>
      </c>
      <c r="R80" s="3" t="s">
        <v>49</v>
      </c>
      <c r="S80" s="3" t="s">
        <v>47</v>
      </c>
      <c r="T80" s="3" t="s">
        <v>80</v>
      </c>
      <c r="U80" s="3" t="s">
        <v>374</v>
      </c>
      <c r="V80" s="5" t="s">
        <v>208</v>
      </c>
      <c r="W80" s="3" t="s">
        <v>322</v>
      </c>
      <c r="X80" s="5">
        <v>2172.56</v>
      </c>
      <c r="Y80" s="3" t="s">
        <v>894</v>
      </c>
      <c r="AA80" s="14">
        <f t="shared" si="5"/>
        <v>-4.3099999999999454</v>
      </c>
      <c r="AB80" t="str">
        <f t="shared" si="6"/>
        <v xml:space="preserve"> </v>
      </c>
      <c r="AF80" s="23">
        <f t="shared" si="7"/>
        <v>-9.2920704314565977E-2</v>
      </c>
      <c r="AI80" s="25">
        <f t="shared" si="8"/>
        <v>0.53701672137810075</v>
      </c>
      <c r="AJ80" s="41">
        <f t="shared" si="9"/>
        <v>1.8621394086831864</v>
      </c>
    </row>
    <row r="81" spans="1:36" x14ac:dyDescent="0.25">
      <c r="A81" s="3" t="s">
        <v>263</v>
      </c>
      <c r="B81" s="4" t="s">
        <v>1804</v>
      </c>
      <c r="C81" s="3" t="s">
        <v>278</v>
      </c>
      <c r="D81" s="3" t="s">
        <v>1103</v>
      </c>
      <c r="E81" s="3" t="s">
        <v>42</v>
      </c>
      <c r="F81" s="3" t="s">
        <v>80</v>
      </c>
      <c r="G81" s="3" t="s">
        <v>42</v>
      </c>
      <c r="H81" s="5" t="s">
        <v>46</v>
      </c>
      <c r="I81" s="3" t="s">
        <v>46</v>
      </c>
      <c r="J81" s="3" t="s">
        <v>40</v>
      </c>
      <c r="K81" s="3" t="s">
        <v>80</v>
      </c>
      <c r="L81" s="3" t="s">
        <v>46</v>
      </c>
      <c r="M81" s="3" t="s">
        <v>80</v>
      </c>
      <c r="N81" s="3" t="s">
        <v>31</v>
      </c>
      <c r="O81" s="5" t="s">
        <v>46</v>
      </c>
      <c r="P81" s="3" t="s">
        <v>61</v>
      </c>
      <c r="Q81" s="3" t="s">
        <v>61</v>
      </c>
      <c r="R81" s="3" t="s">
        <v>80</v>
      </c>
      <c r="S81" s="3" t="s">
        <v>80</v>
      </c>
      <c r="T81" s="3" t="s">
        <v>80</v>
      </c>
      <c r="U81" s="3" t="s">
        <v>500</v>
      </c>
      <c r="V81" s="5" t="s">
        <v>208</v>
      </c>
      <c r="W81" s="3" t="s">
        <v>295</v>
      </c>
      <c r="X81" s="5">
        <v>2172.56</v>
      </c>
      <c r="Y81" s="3" t="s">
        <v>42</v>
      </c>
      <c r="AA81" s="14">
        <f t="shared" si="5"/>
        <v>0</v>
      </c>
      <c r="AB81" t="str">
        <f t="shared" si="6"/>
        <v xml:space="preserve"> </v>
      </c>
      <c r="AF81" s="23">
        <f t="shared" si="7"/>
        <v>-6.4375494282064141E-2</v>
      </c>
      <c r="AI81" s="25">
        <f t="shared" si="8"/>
        <v>0.52566437886310102</v>
      </c>
      <c r="AJ81" s="41">
        <f t="shared" si="9"/>
        <v>1.9023545064301006</v>
      </c>
    </row>
    <row r="82" spans="1:36" x14ac:dyDescent="0.25">
      <c r="A82" s="3" t="s">
        <v>1805</v>
      </c>
      <c r="B82" s="4" t="s">
        <v>1806</v>
      </c>
      <c r="C82" s="3" t="s">
        <v>151</v>
      </c>
      <c r="D82" s="3" t="s">
        <v>372</v>
      </c>
      <c r="E82" s="3" t="s">
        <v>42</v>
      </c>
      <c r="F82" s="3" t="s">
        <v>80</v>
      </c>
      <c r="G82" s="3" t="s">
        <v>42</v>
      </c>
      <c r="H82" s="5" t="s">
        <v>46</v>
      </c>
      <c r="I82" s="3" t="s">
        <v>46</v>
      </c>
      <c r="J82" s="3" t="s">
        <v>40</v>
      </c>
      <c r="K82" s="3" t="s">
        <v>80</v>
      </c>
      <c r="L82" s="3" t="s">
        <v>46</v>
      </c>
      <c r="M82" s="3" t="s">
        <v>80</v>
      </c>
      <c r="N82" s="3" t="s">
        <v>31</v>
      </c>
      <c r="O82" s="5" t="s">
        <v>46</v>
      </c>
      <c r="P82" s="3" t="s">
        <v>61</v>
      </c>
      <c r="Q82" s="3" t="s">
        <v>61</v>
      </c>
      <c r="R82" s="3" t="s">
        <v>80</v>
      </c>
      <c r="S82" s="3" t="s">
        <v>47</v>
      </c>
      <c r="T82" s="3" t="s">
        <v>80</v>
      </c>
      <c r="U82" s="3" t="s">
        <v>31</v>
      </c>
      <c r="V82" s="5" t="s">
        <v>208</v>
      </c>
      <c r="W82" s="3" t="s">
        <v>39</v>
      </c>
      <c r="X82" s="5">
        <v>2172.56</v>
      </c>
      <c r="Y82" s="3" t="s">
        <v>42</v>
      </c>
      <c r="AA82" s="14">
        <f t="shared" si="5"/>
        <v>0</v>
      </c>
      <c r="AB82" t="str">
        <f t="shared" si="6"/>
        <v xml:space="preserve"> </v>
      </c>
      <c r="AF82" s="23">
        <f t="shared" si="7"/>
        <v>-6.4375494282064141E-2</v>
      </c>
      <c r="AI82" s="25">
        <f t="shared" si="8"/>
        <v>0.52566437886310102</v>
      </c>
      <c r="AJ82" s="41">
        <f t="shared" si="9"/>
        <v>1.9023545064301006</v>
      </c>
    </row>
    <row r="83" spans="1:36" x14ac:dyDescent="0.25">
      <c r="A83" s="3" t="s">
        <v>1805</v>
      </c>
      <c r="B83" s="4" t="s">
        <v>1807</v>
      </c>
      <c r="C83" s="3" t="s">
        <v>42</v>
      </c>
      <c r="D83" s="3" t="s">
        <v>779</v>
      </c>
      <c r="E83" s="3">
        <v>2010.07</v>
      </c>
      <c r="F83" s="3" t="s">
        <v>1485</v>
      </c>
      <c r="G83" s="3" t="s">
        <v>42</v>
      </c>
      <c r="H83" s="5" t="s">
        <v>46</v>
      </c>
      <c r="I83" s="3" t="s">
        <v>46</v>
      </c>
      <c r="J83" s="3" t="s">
        <v>40</v>
      </c>
      <c r="K83" s="3" t="s">
        <v>80</v>
      </c>
      <c r="L83" s="3" t="s">
        <v>47</v>
      </c>
      <c r="M83" s="3" t="s">
        <v>61</v>
      </c>
      <c r="N83" s="3" t="s">
        <v>31</v>
      </c>
      <c r="O83" s="5" t="s">
        <v>46</v>
      </c>
      <c r="P83" s="3" t="s">
        <v>61</v>
      </c>
      <c r="Q83" s="3" t="s">
        <v>46</v>
      </c>
      <c r="R83" s="3" t="s">
        <v>80</v>
      </c>
      <c r="S83" s="3" t="s">
        <v>47</v>
      </c>
      <c r="T83" s="3" t="s">
        <v>80</v>
      </c>
      <c r="U83" s="3" t="s">
        <v>31</v>
      </c>
      <c r="V83" s="5" t="s">
        <v>208</v>
      </c>
      <c r="W83" s="3" t="s">
        <v>39</v>
      </c>
      <c r="X83" s="5">
        <v>2172.56</v>
      </c>
      <c r="Y83" s="3" t="s">
        <v>1808</v>
      </c>
      <c r="AA83" s="14">
        <f t="shared" si="5"/>
        <v>162.49</v>
      </c>
      <c r="AB83" t="str">
        <f t="shared" si="6"/>
        <v xml:space="preserve"> </v>
      </c>
      <c r="AF83" s="23">
        <f t="shared" si="7"/>
        <v>1.0117987929989756</v>
      </c>
      <c r="AI83" s="25">
        <f t="shared" si="8"/>
        <v>0.15581713360691352</v>
      </c>
      <c r="AJ83" s="41">
        <f t="shared" si="9"/>
        <v>6.4177794627049316</v>
      </c>
    </row>
    <row r="84" spans="1:36" x14ac:dyDescent="0.25">
      <c r="A84" s="3" t="s">
        <v>1805</v>
      </c>
      <c r="B84" s="4" t="s">
        <v>1809</v>
      </c>
      <c r="C84" s="3" t="s">
        <v>42</v>
      </c>
      <c r="D84" s="3" t="s">
        <v>90</v>
      </c>
      <c r="E84" s="3">
        <v>1772.62</v>
      </c>
      <c r="F84" s="3" t="s">
        <v>942</v>
      </c>
      <c r="G84" s="3" t="s">
        <v>42</v>
      </c>
      <c r="H84" s="5" t="s">
        <v>46</v>
      </c>
      <c r="I84" s="3" t="s">
        <v>61</v>
      </c>
      <c r="J84" s="3" t="s">
        <v>47</v>
      </c>
      <c r="K84" s="3" t="s">
        <v>80</v>
      </c>
      <c r="L84" s="3" t="s">
        <v>47</v>
      </c>
      <c r="M84" s="3" t="s">
        <v>46</v>
      </c>
      <c r="N84" s="3" t="s">
        <v>31</v>
      </c>
      <c r="O84" s="5" t="s">
        <v>46</v>
      </c>
      <c r="P84" s="3" t="s">
        <v>49</v>
      </c>
      <c r="Q84" s="3" t="s">
        <v>47</v>
      </c>
      <c r="R84" s="3" t="s">
        <v>49</v>
      </c>
      <c r="S84" s="3" t="s">
        <v>80</v>
      </c>
      <c r="T84" s="3" t="s">
        <v>46</v>
      </c>
      <c r="U84" s="3" t="s">
        <v>31</v>
      </c>
      <c r="V84" s="5" t="s">
        <v>208</v>
      </c>
      <c r="W84" s="3" t="s">
        <v>39</v>
      </c>
      <c r="X84" s="5">
        <v>2172.56</v>
      </c>
      <c r="Y84" s="3" t="s">
        <v>1810</v>
      </c>
      <c r="AA84" s="14">
        <f t="shared" si="5"/>
        <v>399.94000000000005</v>
      </c>
      <c r="AB84" t="str">
        <f t="shared" si="6"/>
        <v xml:space="preserve"> </v>
      </c>
      <c r="AF84" s="23">
        <f t="shared" si="7"/>
        <v>2.5844345522142067</v>
      </c>
      <c r="AI84" s="25">
        <f t="shared" si="8"/>
        <v>4.8769407256537001E-3</v>
      </c>
      <c r="AJ84" s="41">
        <f t="shared" si="9"/>
        <v>205.0465765843322</v>
      </c>
    </row>
    <row r="85" spans="1:36" x14ac:dyDescent="0.25">
      <c r="A85" s="3" t="s">
        <v>1805</v>
      </c>
      <c r="B85" s="4" t="s">
        <v>1285</v>
      </c>
      <c r="C85" s="3" t="s">
        <v>42</v>
      </c>
      <c r="D85" s="3" t="s">
        <v>1260</v>
      </c>
      <c r="E85" s="3">
        <v>2125.89</v>
      </c>
      <c r="F85" s="3" t="s">
        <v>1619</v>
      </c>
      <c r="G85" s="3" t="s">
        <v>42</v>
      </c>
      <c r="H85" s="5" t="s">
        <v>46</v>
      </c>
      <c r="I85" s="3" t="s">
        <v>46</v>
      </c>
      <c r="J85" s="3" t="s">
        <v>47</v>
      </c>
      <c r="K85" s="3" t="s">
        <v>49</v>
      </c>
      <c r="L85" s="3" t="s">
        <v>203</v>
      </c>
      <c r="M85" s="3" t="s">
        <v>46</v>
      </c>
      <c r="N85" s="3" t="s">
        <v>31</v>
      </c>
      <c r="O85" s="5" t="s">
        <v>46</v>
      </c>
      <c r="P85" s="3" t="s">
        <v>46</v>
      </c>
      <c r="Q85" s="3" t="s">
        <v>47</v>
      </c>
      <c r="R85" s="3" t="s">
        <v>80</v>
      </c>
      <c r="S85" s="3" t="s">
        <v>47</v>
      </c>
      <c r="T85" s="3" t="s">
        <v>80</v>
      </c>
      <c r="U85" s="3" t="s">
        <v>31</v>
      </c>
      <c r="V85" s="5" t="s">
        <v>208</v>
      </c>
      <c r="W85" s="3" t="s">
        <v>39</v>
      </c>
      <c r="X85" s="5">
        <v>2172.56</v>
      </c>
      <c r="Y85" s="3" t="s">
        <v>1248</v>
      </c>
      <c r="AA85" s="14">
        <f t="shared" si="5"/>
        <v>46.670000000000073</v>
      </c>
      <c r="AB85" t="str">
        <f t="shared" si="6"/>
        <v xml:space="preserve"> </v>
      </c>
      <c r="AF85" s="23">
        <f t="shared" si="7"/>
        <v>0.24472078233438116</v>
      </c>
      <c r="AI85" s="25">
        <f t="shared" si="8"/>
        <v>0.40333631763336575</v>
      </c>
      <c r="AJ85" s="41">
        <f t="shared" si="9"/>
        <v>2.4793204982572479</v>
      </c>
    </row>
    <row r="86" spans="1:36" x14ac:dyDescent="0.25">
      <c r="A86" s="3" t="s">
        <v>1805</v>
      </c>
      <c r="B86" s="4" t="s">
        <v>129</v>
      </c>
      <c r="C86" s="3" t="s">
        <v>42</v>
      </c>
      <c r="D86" s="3" t="s">
        <v>59</v>
      </c>
      <c r="E86" s="3">
        <v>2032.52</v>
      </c>
      <c r="F86" s="3" t="s">
        <v>304</v>
      </c>
      <c r="G86" s="3" t="s">
        <v>42</v>
      </c>
      <c r="H86" s="5" t="s">
        <v>46</v>
      </c>
      <c r="I86" s="3" t="s">
        <v>46</v>
      </c>
      <c r="J86" s="3" t="s">
        <v>47</v>
      </c>
      <c r="K86" s="3" t="s">
        <v>49</v>
      </c>
      <c r="L86" s="3" t="s">
        <v>47</v>
      </c>
      <c r="M86" s="3" t="s">
        <v>61</v>
      </c>
      <c r="N86" s="3" t="s">
        <v>31</v>
      </c>
      <c r="O86" s="5" t="s">
        <v>46</v>
      </c>
      <c r="P86" s="3" t="s">
        <v>47</v>
      </c>
      <c r="Q86" s="3" t="s">
        <v>46</v>
      </c>
      <c r="R86" s="3" t="s">
        <v>49</v>
      </c>
      <c r="S86" s="3" t="s">
        <v>47</v>
      </c>
      <c r="T86" s="3" t="s">
        <v>80</v>
      </c>
      <c r="U86" s="3" t="s">
        <v>31</v>
      </c>
      <c r="V86" s="5" t="s">
        <v>208</v>
      </c>
      <c r="W86" s="3" t="s">
        <v>39</v>
      </c>
      <c r="X86" s="5">
        <v>2172.56</v>
      </c>
      <c r="Y86" s="3" t="s">
        <v>1811</v>
      </c>
      <c r="AA86" s="14">
        <f t="shared" si="5"/>
        <v>140.03999999999996</v>
      </c>
      <c r="AB86" t="str">
        <f t="shared" si="6"/>
        <v xml:space="preserve"> </v>
      </c>
      <c r="AF86" s="23">
        <f t="shared" si="7"/>
        <v>0.8631120261243409</v>
      </c>
      <c r="AI86" s="25">
        <f t="shared" si="8"/>
        <v>0.19403793821594528</v>
      </c>
      <c r="AJ86" s="41">
        <f t="shared" si="9"/>
        <v>5.1536313423774764</v>
      </c>
    </row>
    <row r="87" spans="1:36" x14ac:dyDescent="0.25">
      <c r="A87" s="3" t="s">
        <v>1805</v>
      </c>
      <c r="B87" s="4" t="s">
        <v>1812</v>
      </c>
      <c r="C87" s="3" t="s">
        <v>63</v>
      </c>
      <c r="D87" s="3" t="s">
        <v>1103</v>
      </c>
      <c r="E87" s="3">
        <v>1600</v>
      </c>
      <c r="F87" s="3" t="s">
        <v>80</v>
      </c>
      <c r="G87" s="3" t="s">
        <v>42</v>
      </c>
      <c r="H87" s="5" t="s">
        <v>46</v>
      </c>
      <c r="I87" s="3" t="s">
        <v>61</v>
      </c>
      <c r="J87" s="3" t="s">
        <v>40</v>
      </c>
      <c r="K87" s="3" t="s">
        <v>80</v>
      </c>
      <c r="L87" s="3" t="s">
        <v>46</v>
      </c>
      <c r="M87" s="3" t="s">
        <v>80</v>
      </c>
      <c r="N87" s="3" t="s">
        <v>31</v>
      </c>
      <c r="O87" s="5" t="s">
        <v>46</v>
      </c>
      <c r="P87" s="3" t="s">
        <v>46</v>
      </c>
      <c r="Q87" s="3" t="s">
        <v>61</v>
      </c>
      <c r="R87" s="3" t="s">
        <v>80</v>
      </c>
      <c r="S87" s="3" t="s">
        <v>80</v>
      </c>
      <c r="T87" s="3" t="s">
        <v>80</v>
      </c>
      <c r="U87" s="3" t="s">
        <v>31</v>
      </c>
      <c r="V87" s="5" t="s">
        <v>208</v>
      </c>
      <c r="W87" s="3" t="s">
        <v>39</v>
      </c>
      <c r="X87" s="5">
        <v>2172.56</v>
      </c>
      <c r="Y87" s="3" t="s">
        <v>42</v>
      </c>
      <c r="AA87" s="14">
        <f t="shared" si="5"/>
        <v>572.55999999999995</v>
      </c>
      <c r="AB87" t="str">
        <f t="shared" si="6"/>
        <v>Volkov, Andrey</v>
      </c>
      <c r="AC87" t="str">
        <f>IF(AA87&gt;400,D87," ")</f>
        <v>RUS</v>
      </c>
      <c r="AF87" s="23">
        <f t="shared" si="7"/>
        <v>3.7277000175994797</v>
      </c>
      <c r="AI87" s="25">
        <f t="shared" si="8"/>
        <v>9.6617594306014354E-5</v>
      </c>
      <c r="AJ87" s="41">
        <f t="shared" si="9"/>
        <v>10350.081754599751</v>
      </c>
    </row>
    <row r="88" spans="1:36" x14ac:dyDescent="0.25">
      <c r="A88" s="3" t="s">
        <v>416</v>
      </c>
      <c r="B88" s="4" t="s">
        <v>442</v>
      </c>
      <c r="C88" s="3" t="s">
        <v>42</v>
      </c>
      <c r="D88" s="3" t="s">
        <v>140</v>
      </c>
      <c r="E88" s="3">
        <v>2341.3000000000002</v>
      </c>
      <c r="F88" s="3" t="s">
        <v>71</v>
      </c>
      <c r="G88" s="3" t="s">
        <v>65</v>
      </c>
      <c r="H88" s="5" t="s">
        <v>46</v>
      </c>
      <c r="I88" s="3" t="s">
        <v>47</v>
      </c>
      <c r="J88" s="3" t="s">
        <v>80</v>
      </c>
      <c r="K88" s="3" t="s">
        <v>49</v>
      </c>
      <c r="L88" s="3" t="s">
        <v>40</v>
      </c>
      <c r="M88" s="3" t="s">
        <v>46</v>
      </c>
      <c r="N88" s="3" t="s">
        <v>125</v>
      </c>
      <c r="O88" s="5" t="s">
        <v>46</v>
      </c>
      <c r="P88" s="3" t="s">
        <v>47</v>
      </c>
      <c r="Q88" s="3" t="s">
        <v>47</v>
      </c>
      <c r="R88" s="3" t="s">
        <v>46</v>
      </c>
      <c r="S88" s="3" t="s">
        <v>80</v>
      </c>
      <c r="T88" s="3" t="s">
        <v>46</v>
      </c>
      <c r="U88" s="3" t="s">
        <v>31</v>
      </c>
      <c r="V88" s="5" t="s">
        <v>126</v>
      </c>
      <c r="W88" s="3" t="s">
        <v>127</v>
      </c>
      <c r="X88" s="5">
        <v>2162.21</v>
      </c>
      <c r="Y88" s="3" t="s">
        <v>1813</v>
      </c>
      <c r="AA88" s="14">
        <f t="shared" si="5"/>
        <v>-179.09000000000015</v>
      </c>
      <c r="AB88" t="str">
        <f t="shared" si="6"/>
        <v xml:space="preserve"> </v>
      </c>
      <c r="AF88" s="23">
        <f t="shared" si="7"/>
        <v>-1.250491889808937</v>
      </c>
      <c r="AI88" s="25">
        <f t="shared" si="8"/>
        <v>0.89444004193829418</v>
      </c>
      <c r="AJ88" s="41">
        <f t="shared" si="9"/>
        <v>1.118017925307718</v>
      </c>
    </row>
    <row r="89" spans="1:36" x14ac:dyDescent="0.25">
      <c r="A89" s="3" t="s">
        <v>1814</v>
      </c>
      <c r="B89" s="4" t="s">
        <v>1120</v>
      </c>
      <c r="C89" s="3" t="s">
        <v>42</v>
      </c>
      <c r="D89" s="3" t="s">
        <v>1103</v>
      </c>
      <c r="E89" s="3">
        <v>2256.14</v>
      </c>
      <c r="F89" s="3" t="s">
        <v>110</v>
      </c>
      <c r="G89" s="3" t="s">
        <v>42</v>
      </c>
      <c r="H89" s="5" t="s">
        <v>46</v>
      </c>
      <c r="I89" s="3" t="s">
        <v>46</v>
      </c>
      <c r="J89" s="3" t="s">
        <v>40</v>
      </c>
      <c r="K89" s="3" t="s">
        <v>46</v>
      </c>
      <c r="L89" s="3" t="s">
        <v>47</v>
      </c>
      <c r="M89" s="3" t="s">
        <v>46</v>
      </c>
      <c r="N89" s="3" t="s">
        <v>31</v>
      </c>
      <c r="O89" s="5" t="s">
        <v>46</v>
      </c>
      <c r="P89" s="3" t="s">
        <v>47</v>
      </c>
      <c r="Q89" s="3" t="s">
        <v>47</v>
      </c>
      <c r="R89" s="3" t="s">
        <v>49</v>
      </c>
      <c r="S89" s="3" t="s">
        <v>47</v>
      </c>
      <c r="T89" s="3" t="s">
        <v>47</v>
      </c>
      <c r="U89" s="3" t="s">
        <v>31</v>
      </c>
      <c r="V89" s="5" t="s">
        <v>126</v>
      </c>
      <c r="W89" s="3" t="s">
        <v>39</v>
      </c>
      <c r="X89" s="5">
        <v>2162.21</v>
      </c>
      <c r="Y89" s="3" t="s">
        <v>1815</v>
      </c>
      <c r="AA89" s="14">
        <f t="shared" si="5"/>
        <v>-93.929999999999836</v>
      </c>
      <c r="AB89" t="str">
        <f t="shared" si="6"/>
        <v xml:space="preserve"> </v>
      </c>
      <c r="AF89" s="23">
        <f t="shared" si="7"/>
        <v>-0.68647562847067811</v>
      </c>
      <c r="AI89" s="25">
        <f t="shared" si="8"/>
        <v>0.75379338611336055</v>
      </c>
      <c r="AJ89" s="41">
        <f t="shared" si="9"/>
        <v>1.3266234732518776</v>
      </c>
    </row>
    <row r="90" spans="1:36" x14ac:dyDescent="0.25">
      <c r="A90" s="3" t="s">
        <v>1814</v>
      </c>
      <c r="B90" s="4" t="s">
        <v>425</v>
      </c>
      <c r="C90" s="3" t="s">
        <v>42</v>
      </c>
      <c r="D90" s="3" t="s">
        <v>426</v>
      </c>
      <c r="E90" s="3">
        <v>2360.29</v>
      </c>
      <c r="F90" s="3" t="s">
        <v>38</v>
      </c>
      <c r="G90" s="3" t="s">
        <v>65</v>
      </c>
      <c r="H90" s="5" t="s">
        <v>46</v>
      </c>
      <c r="I90" s="3" t="s">
        <v>46</v>
      </c>
      <c r="J90" s="3" t="s">
        <v>40</v>
      </c>
      <c r="K90" s="3" t="s">
        <v>80</v>
      </c>
      <c r="L90" s="3" t="s">
        <v>40</v>
      </c>
      <c r="M90" s="3" t="s">
        <v>46</v>
      </c>
      <c r="N90" s="3" t="s">
        <v>31</v>
      </c>
      <c r="O90" s="5" t="s">
        <v>46</v>
      </c>
      <c r="P90" s="3" t="s">
        <v>47</v>
      </c>
      <c r="Q90" s="3" t="s">
        <v>61</v>
      </c>
      <c r="R90" s="3" t="s">
        <v>49</v>
      </c>
      <c r="S90" s="3" t="s">
        <v>47</v>
      </c>
      <c r="T90" s="3" t="s">
        <v>47</v>
      </c>
      <c r="U90" s="3" t="s">
        <v>31</v>
      </c>
      <c r="V90" s="5" t="s">
        <v>126</v>
      </c>
      <c r="W90" s="3" t="s">
        <v>39</v>
      </c>
      <c r="X90" s="5">
        <v>2162.21</v>
      </c>
      <c r="Y90" s="3" t="s">
        <v>1816</v>
      </c>
      <c r="AA90" s="14">
        <f t="shared" si="5"/>
        <v>-198.07999999999993</v>
      </c>
      <c r="AB90" t="str">
        <f t="shared" si="6"/>
        <v xml:space="preserve"> </v>
      </c>
      <c r="AF90" s="23">
        <f t="shared" si="7"/>
        <v>-1.3762630124347399</v>
      </c>
      <c r="AI90" s="25">
        <f t="shared" si="8"/>
        <v>0.91562989011186402</v>
      </c>
      <c r="AJ90" s="41">
        <f t="shared" si="9"/>
        <v>1.0921443377933286</v>
      </c>
    </row>
    <row r="91" spans="1:36" x14ac:dyDescent="0.25">
      <c r="A91" s="3" t="s">
        <v>1814</v>
      </c>
      <c r="B91" s="4" t="s">
        <v>1273</v>
      </c>
      <c r="C91" s="3" t="s">
        <v>42</v>
      </c>
      <c r="D91" s="3" t="s">
        <v>467</v>
      </c>
      <c r="E91" s="3">
        <v>2289.35</v>
      </c>
      <c r="F91" s="3" t="s">
        <v>1128</v>
      </c>
      <c r="G91" s="3" t="s">
        <v>111</v>
      </c>
      <c r="H91" s="5" t="s">
        <v>46</v>
      </c>
      <c r="I91" s="3" t="s">
        <v>47</v>
      </c>
      <c r="J91" s="3" t="s">
        <v>40</v>
      </c>
      <c r="K91" s="3" t="s">
        <v>46</v>
      </c>
      <c r="L91" s="3" t="s">
        <v>80</v>
      </c>
      <c r="M91" s="3" t="s">
        <v>46</v>
      </c>
      <c r="N91" s="3" t="s">
        <v>31</v>
      </c>
      <c r="O91" s="5" t="s">
        <v>46</v>
      </c>
      <c r="P91" s="3" t="s">
        <v>46</v>
      </c>
      <c r="Q91" s="3" t="s">
        <v>47</v>
      </c>
      <c r="R91" s="3" t="s">
        <v>49</v>
      </c>
      <c r="S91" s="3" t="s">
        <v>47</v>
      </c>
      <c r="T91" s="3" t="s">
        <v>80</v>
      </c>
      <c r="U91" s="3" t="s">
        <v>31</v>
      </c>
      <c r="V91" s="5" t="s">
        <v>126</v>
      </c>
      <c r="W91" s="3" t="s">
        <v>39</v>
      </c>
      <c r="X91" s="5">
        <v>2162.21</v>
      </c>
      <c r="Y91" s="3" t="s">
        <v>1817</v>
      </c>
      <c r="AA91" s="14">
        <f t="shared" si="5"/>
        <v>-127.13999999999987</v>
      </c>
      <c r="AB91" t="str">
        <f t="shared" si="6"/>
        <v xml:space="preserve"> </v>
      </c>
      <c r="AF91" s="23">
        <f t="shared" si="7"/>
        <v>-0.90642607514803286</v>
      </c>
      <c r="AI91" s="25">
        <f t="shared" si="8"/>
        <v>0.81764481173732406</v>
      </c>
      <c r="AJ91" s="41">
        <f t="shared" si="9"/>
        <v>1.2230249438936809</v>
      </c>
    </row>
    <row r="92" spans="1:36" x14ac:dyDescent="0.25">
      <c r="A92" s="3" t="s">
        <v>1818</v>
      </c>
      <c r="B92" s="4" t="s">
        <v>457</v>
      </c>
      <c r="C92" s="3" t="s">
        <v>58</v>
      </c>
      <c r="D92" s="3" t="s">
        <v>365</v>
      </c>
      <c r="E92" s="3">
        <v>2302.0700000000002</v>
      </c>
      <c r="F92" s="3" t="s">
        <v>101</v>
      </c>
      <c r="G92" s="3" t="s">
        <v>42</v>
      </c>
      <c r="H92" s="5" t="s">
        <v>46</v>
      </c>
      <c r="I92" s="3" t="s">
        <v>46</v>
      </c>
      <c r="J92" s="3" t="s">
        <v>40</v>
      </c>
      <c r="K92" s="3" t="s">
        <v>49</v>
      </c>
      <c r="L92" s="3" t="s">
        <v>47</v>
      </c>
      <c r="M92" s="3" t="s">
        <v>46</v>
      </c>
      <c r="N92" s="3" t="s">
        <v>31</v>
      </c>
      <c r="O92" s="5" t="s">
        <v>46</v>
      </c>
      <c r="P92" s="3" t="s">
        <v>80</v>
      </c>
      <c r="Q92" s="3" t="s">
        <v>61</v>
      </c>
      <c r="R92" s="3" t="s">
        <v>80</v>
      </c>
      <c r="S92" s="3" t="s">
        <v>47</v>
      </c>
      <c r="T92" s="3" t="s">
        <v>80</v>
      </c>
      <c r="U92" s="3" t="s">
        <v>31</v>
      </c>
      <c r="V92" s="5" t="s">
        <v>461</v>
      </c>
      <c r="W92" s="3" t="s">
        <v>39</v>
      </c>
      <c r="X92" s="5">
        <v>2141.52</v>
      </c>
      <c r="Y92" s="3" t="s">
        <v>621</v>
      </c>
      <c r="AA92" s="14">
        <f t="shared" si="5"/>
        <v>-160.55000000000018</v>
      </c>
      <c r="AB92" t="str">
        <f t="shared" si="6"/>
        <v xml:space="preserve"> </v>
      </c>
      <c r="AF92" s="23">
        <f t="shared" si="7"/>
        <v>-1.1277011255391947</v>
      </c>
      <c r="AI92" s="25">
        <f t="shared" si="8"/>
        <v>0.87027691891683689</v>
      </c>
      <c r="AJ92" s="41">
        <f t="shared" si="9"/>
        <v>1.1490595444546765</v>
      </c>
    </row>
    <row r="93" spans="1:36" x14ac:dyDescent="0.25">
      <c r="A93" s="3" t="s">
        <v>1818</v>
      </c>
      <c r="B93" s="4" t="s">
        <v>1293</v>
      </c>
      <c r="C93" s="3" t="s">
        <v>42</v>
      </c>
      <c r="D93" s="3" t="s">
        <v>1260</v>
      </c>
      <c r="E93" s="3">
        <v>2071.1999999999998</v>
      </c>
      <c r="F93" s="3" t="s">
        <v>975</v>
      </c>
      <c r="G93" s="3" t="s">
        <v>42</v>
      </c>
      <c r="H93" s="5" t="s">
        <v>46</v>
      </c>
      <c r="I93" s="3" t="s">
        <v>46</v>
      </c>
      <c r="J93" s="3" t="s">
        <v>80</v>
      </c>
      <c r="K93" s="3" t="s">
        <v>80</v>
      </c>
      <c r="L93" s="3" t="s">
        <v>80</v>
      </c>
      <c r="M93" s="3" t="s">
        <v>46</v>
      </c>
      <c r="N93" s="3" t="s">
        <v>31</v>
      </c>
      <c r="O93" s="5" t="s">
        <v>46</v>
      </c>
      <c r="P93" s="3" t="s">
        <v>46</v>
      </c>
      <c r="Q93" s="3" t="s">
        <v>80</v>
      </c>
      <c r="R93" s="3" t="s">
        <v>49</v>
      </c>
      <c r="S93" s="3" t="s">
        <v>80</v>
      </c>
      <c r="T93" s="3" t="s">
        <v>47</v>
      </c>
      <c r="U93" s="3" t="s">
        <v>31</v>
      </c>
      <c r="V93" s="5" t="s">
        <v>461</v>
      </c>
      <c r="W93" s="3" t="s">
        <v>39</v>
      </c>
      <c r="X93" s="5">
        <v>2141.52</v>
      </c>
      <c r="Y93" s="3" t="s">
        <v>1599</v>
      </c>
      <c r="AA93" s="14">
        <f t="shared" si="5"/>
        <v>70.320000000000164</v>
      </c>
      <c r="AB93" t="str">
        <f t="shared" si="6"/>
        <v xml:space="preserve"> </v>
      </c>
      <c r="AF93" s="23">
        <f t="shared" si="7"/>
        <v>0.40135517149184741</v>
      </c>
      <c r="AI93" s="25">
        <f t="shared" si="8"/>
        <v>0.34407932458736346</v>
      </c>
      <c r="AJ93" s="41">
        <f t="shared" si="9"/>
        <v>2.9063065652062887</v>
      </c>
    </row>
    <row r="94" spans="1:36" x14ac:dyDescent="0.25">
      <c r="A94" s="3" t="s">
        <v>1818</v>
      </c>
      <c r="B94" s="4" t="s">
        <v>1819</v>
      </c>
      <c r="C94" s="3" t="s">
        <v>58</v>
      </c>
      <c r="D94" s="3" t="s">
        <v>90</v>
      </c>
      <c r="E94" s="3">
        <v>2284.41</v>
      </c>
      <c r="F94" s="3" t="s">
        <v>539</v>
      </c>
      <c r="G94" s="3" t="s">
        <v>42</v>
      </c>
      <c r="H94" s="5" t="s">
        <v>47</v>
      </c>
      <c r="I94" s="3" t="s">
        <v>46</v>
      </c>
      <c r="J94" s="3" t="s">
        <v>40</v>
      </c>
      <c r="K94" s="3" t="s">
        <v>80</v>
      </c>
      <c r="L94" s="3" t="s">
        <v>47</v>
      </c>
      <c r="M94" s="3" t="s">
        <v>46</v>
      </c>
      <c r="N94" s="3" t="s">
        <v>31</v>
      </c>
      <c r="O94" s="5" t="s">
        <v>46</v>
      </c>
      <c r="P94" s="3" t="s">
        <v>61</v>
      </c>
      <c r="Q94" s="3" t="s">
        <v>46</v>
      </c>
      <c r="R94" s="3" t="s">
        <v>49</v>
      </c>
      <c r="S94" s="3" t="s">
        <v>80</v>
      </c>
      <c r="T94" s="3" t="s">
        <v>80</v>
      </c>
      <c r="U94" s="3" t="s">
        <v>31</v>
      </c>
      <c r="V94" s="5" t="s">
        <v>461</v>
      </c>
      <c r="W94" s="3" t="s">
        <v>39</v>
      </c>
      <c r="X94" s="5">
        <v>2141.52</v>
      </c>
      <c r="Y94" s="3" t="s">
        <v>1820</v>
      </c>
      <c r="AA94" s="14">
        <f t="shared" si="5"/>
        <v>-142.88999999999987</v>
      </c>
      <c r="AB94" t="str">
        <f t="shared" si="6"/>
        <v xml:space="preserve"> </v>
      </c>
      <c r="AF94" s="23">
        <f t="shared" si="7"/>
        <v>-1.0107386176101929</v>
      </c>
      <c r="AI94" s="25">
        <f t="shared" si="8"/>
        <v>0.84392922564068884</v>
      </c>
      <c r="AJ94" s="41">
        <f t="shared" si="9"/>
        <v>1.1849334868582448</v>
      </c>
    </row>
    <row r="95" spans="1:36" x14ac:dyDescent="0.25">
      <c r="A95" s="3" t="s">
        <v>1818</v>
      </c>
      <c r="B95" s="4" t="s">
        <v>89</v>
      </c>
      <c r="C95" s="3" t="s">
        <v>58</v>
      </c>
      <c r="D95" s="3" t="s">
        <v>90</v>
      </c>
      <c r="E95" s="3">
        <v>2297.19</v>
      </c>
      <c r="F95" s="3" t="s">
        <v>183</v>
      </c>
      <c r="G95" s="3" t="s">
        <v>65</v>
      </c>
      <c r="H95" s="5" t="s">
        <v>46</v>
      </c>
      <c r="I95" s="3" t="s">
        <v>46</v>
      </c>
      <c r="J95" s="3" t="s">
        <v>80</v>
      </c>
      <c r="K95" s="3" t="s">
        <v>49</v>
      </c>
      <c r="L95" s="3" t="s">
        <v>47</v>
      </c>
      <c r="M95" s="3" t="s">
        <v>46</v>
      </c>
      <c r="N95" s="3" t="s">
        <v>31</v>
      </c>
      <c r="O95" s="5" t="s">
        <v>46</v>
      </c>
      <c r="P95" s="3" t="s">
        <v>47</v>
      </c>
      <c r="Q95" s="3" t="s">
        <v>47</v>
      </c>
      <c r="R95" s="3" t="s">
        <v>46</v>
      </c>
      <c r="S95" s="3" t="s">
        <v>47</v>
      </c>
      <c r="T95" s="3" t="s">
        <v>80</v>
      </c>
      <c r="U95" s="3" t="s">
        <v>31</v>
      </c>
      <c r="V95" s="5" t="s">
        <v>461</v>
      </c>
      <c r="W95" s="3" t="s">
        <v>39</v>
      </c>
      <c r="X95" s="5">
        <v>2141.52</v>
      </c>
      <c r="Y95" s="3" t="s">
        <v>1821</v>
      </c>
      <c r="AA95" s="14">
        <f t="shared" si="5"/>
        <v>-155.67000000000007</v>
      </c>
      <c r="AB95" t="str">
        <f t="shared" si="6"/>
        <v xml:space="preserve"> </v>
      </c>
      <c r="AF95" s="23">
        <f t="shared" si="7"/>
        <v>-1.0953807949223469</v>
      </c>
      <c r="AI95" s="25">
        <f t="shared" si="8"/>
        <v>0.86332507784973223</v>
      </c>
      <c r="AJ95" s="41">
        <f t="shared" si="9"/>
        <v>1.1583122344721892</v>
      </c>
    </row>
    <row r="96" spans="1:36" x14ac:dyDescent="0.25">
      <c r="A96" s="3" t="s">
        <v>1818</v>
      </c>
      <c r="B96" s="4" t="s">
        <v>545</v>
      </c>
      <c r="C96" s="3" t="s">
        <v>42</v>
      </c>
      <c r="D96" s="3" t="s">
        <v>55</v>
      </c>
      <c r="E96" s="3">
        <v>2087.63</v>
      </c>
      <c r="F96" s="3" t="s">
        <v>1557</v>
      </c>
      <c r="G96" s="3" t="s">
        <v>42</v>
      </c>
      <c r="H96" s="5" t="s">
        <v>46</v>
      </c>
      <c r="I96" s="3" t="s">
        <v>46</v>
      </c>
      <c r="J96" s="3" t="s">
        <v>40</v>
      </c>
      <c r="K96" s="3" t="s">
        <v>49</v>
      </c>
      <c r="L96" s="3" t="s">
        <v>80</v>
      </c>
      <c r="M96" s="3" t="s">
        <v>46</v>
      </c>
      <c r="N96" s="3" t="s">
        <v>31</v>
      </c>
      <c r="O96" s="5" t="s">
        <v>46</v>
      </c>
      <c r="P96" s="3" t="s">
        <v>61</v>
      </c>
      <c r="Q96" s="3" t="s">
        <v>47</v>
      </c>
      <c r="R96" s="3" t="s">
        <v>80</v>
      </c>
      <c r="S96" s="3" t="s">
        <v>80</v>
      </c>
      <c r="T96" s="3" t="s">
        <v>80</v>
      </c>
      <c r="U96" s="3" t="s">
        <v>31</v>
      </c>
      <c r="V96" s="5" t="s">
        <v>461</v>
      </c>
      <c r="W96" s="3" t="s">
        <v>39</v>
      </c>
      <c r="X96" s="5">
        <v>2141.52</v>
      </c>
      <c r="Y96" s="3" t="s">
        <v>1822</v>
      </c>
      <c r="AA96" s="14">
        <f t="shared" si="5"/>
        <v>53.889999999999873</v>
      </c>
      <c r="AB96" t="str">
        <f t="shared" si="6"/>
        <v xml:space="preserve"> </v>
      </c>
      <c r="AF96" s="23">
        <f t="shared" si="7"/>
        <v>0.29253897640274779</v>
      </c>
      <c r="AI96" s="25">
        <f t="shared" si="8"/>
        <v>0.38493728183478426</v>
      </c>
      <c r="AJ96" s="41">
        <f t="shared" si="9"/>
        <v>2.5978257944607237</v>
      </c>
    </row>
    <row r="97" spans="1:36" x14ac:dyDescent="0.25">
      <c r="A97" s="3" t="s">
        <v>1818</v>
      </c>
      <c r="B97" s="4" t="s">
        <v>1600</v>
      </c>
      <c r="C97" s="3" t="s">
        <v>58</v>
      </c>
      <c r="D97" s="3" t="s">
        <v>380</v>
      </c>
      <c r="E97" s="3">
        <v>2084.5100000000002</v>
      </c>
      <c r="F97" s="3" t="s">
        <v>358</v>
      </c>
      <c r="G97" s="3" t="s">
        <v>42</v>
      </c>
      <c r="H97" s="5" t="s">
        <v>46</v>
      </c>
      <c r="I97" s="3" t="s">
        <v>46</v>
      </c>
      <c r="J97" s="3" t="s">
        <v>40</v>
      </c>
      <c r="K97" s="3" t="s">
        <v>80</v>
      </c>
      <c r="L97" s="3" t="s">
        <v>203</v>
      </c>
      <c r="M97" s="3" t="s">
        <v>46</v>
      </c>
      <c r="N97" s="3" t="s">
        <v>31</v>
      </c>
      <c r="O97" s="5" t="s">
        <v>46</v>
      </c>
      <c r="P97" s="3" t="s">
        <v>46</v>
      </c>
      <c r="Q97" s="3" t="s">
        <v>80</v>
      </c>
      <c r="R97" s="3" t="s">
        <v>80</v>
      </c>
      <c r="S97" s="3" t="s">
        <v>47</v>
      </c>
      <c r="T97" s="3" t="s">
        <v>80</v>
      </c>
      <c r="U97" s="3" t="s">
        <v>31</v>
      </c>
      <c r="V97" s="5" t="s">
        <v>461</v>
      </c>
      <c r="W97" s="3" t="s">
        <v>39</v>
      </c>
      <c r="X97" s="5">
        <v>2141.52</v>
      </c>
      <c r="Y97" s="3" t="s">
        <v>1823</v>
      </c>
      <c r="AA97" s="14">
        <f t="shared" si="5"/>
        <v>57.009999999999764</v>
      </c>
      <c r="AB97" t="str">
        <f t="shared" si="6"/>
        <v xml:space="preserve"> </v>
      </c>
      <c r="AF97" s="23">
        <f t="shared" si="7"/>
        <v>0.31320279433810827</v>
      </c>
      <c r="AI97" s="25">
        <f t="shared" si="8"/>
        <v>0.3770632977919004</v>
      </c>
      <c r="AJ97" s="41">
        <f t="shared" si="9"/>
        <v>2.6520746141458078</v>
      </c>
    </row>
    <row r="98" spans="1:36" x14ac:dyDescent="0.25">
      <c r="A98" s="3" t="s">
        <v>1818</v>
      </c>
      <c r="B98" s="4" t="s">
        <v>548</v>
      </c>
      <c r="C98" s="3" t="s">
        <v>58</v>
      </c>
      <c r="D98" s="3" t="s">
        <v>549</v>
      </c>
      <c r="E98" s="3">
        <v>2187.44</v>
      </c>
      <c r="F98" s="3" t="s">
        <v>437</v>
      </c>
      <c r="G98" s="3" t="s">
        <v>42</v>
      </c>
      <c r="H98" s="5" t="s">
        <v>46</v>
      </c>
      <c r="I98" s="3" t="s">
        <v>46</v>
      </c>
      <c r="J98" s="3" t="s">
        <v>80</v>
      </c>
      <c r="K98" s="3" t="s">
        <v>49</v>
      </c>
      <c r="L98" s="3" t="s">
        <v>80</v>
      </c>
      <c r="M98" s="3" t="s">
        <v>46</v>
      </c>
      <c r="N98" s="3" t="s">
        <v>31</v>
      </c>
      <c r="O98" s="5" t="s">
        <v>46</v>
      </c>
      <c r="P98" s="3" t="s">
        <v>80</v>
      </c>
      <c r="Q98" s="3" t="s">
        <v>46</v>
      </c>
      <c r="R98" s="3" t="s">
        <v>80</v>
      </c>
      <c r="S98" s="3" t="s">
        <v>80</v>
      </c>
      <c r="T98" s="3" t="s">
        <v>80</v>
      </c>
      <c r="U98" s="3" t="s">
        <v>31</v>
      </c>
      <c r="V98" s="5" t="s">
        <v>461</v>
      </c>
      <c r="W98" s="3" t="s">
        <v>39</v>
      </c>
      <c r="X98" s="5">
        <v>2141.52</v>
      </c>
      <c r="Y98" s="3" t="s">
        <v>1824</v>
      </c>
      <c r="AA98" s="14">
        <f t="shared" si="5"/>
        <v>-45.920000000000073</v>
      </c>
      <c r="AB98" t="str">
        <f t="shared" si="6"/>
        <v xml:space="preserve"> </v>
      </c>
      <c r="AF98" s="23">
        <f t="shared" si="7"/>
        <v>-0.36850450697173998</v>
      </c>
      <c r="AI98" s="25">
        <f t="shared" si="8"/>
        <v>0.64375145742284157</v>
      </c>
      <c r="AJ98" s="41">
        <f t="shared" si="9"/>
        <v>1.5533945414327197</v>
      </c>
    </row>
    <row r="99" spans="1:36" x14ac:dyDescent="0.25">
      <c r="A99" s="3" t="s">
        <v>1818</v>
      </c>
      <c r="B99" s="4" t="s">
        <v>1825</v>
      </c>
      <c r="C99" s="3" t="s">
        <v>42</v>
      </c>
      <c r="D99" s="3" t="s">
        <v>1103</v>
      </c>
      <c r="E99" s="3">
        <v>2090.04</v>
      </c>
      <c r="F99" s="3" t="s">
        <v>429</v>
      </c>
      <c r="G99" s="3" t="s">
        <v>42</v>
      </c>
      <c r="H99" s="5" t="s">
        <v>46</v>
      </c>
      <c r="I99" s="3" t="s">
        <v>61</v>
      </c>
      <c r="J99" s="3" t="s">
        <v>40</v>
      </c>
      <c r="K99" s="3" t="s">
        <v>80</v>
      </c>
      <c r="L99" s="3" t="s">
        <v>46</v>
      </c>
      <c r="M99" s="3" t="s">
        <v>61</v>
      </c>
      <c r="N99" s="3" t="s">
        <v>31</v>
      </c>
      <c r="O99" s="5" t="s">
        <v>46</v>
      </c>
      <c r="P99" s="3" t="s">
        <v>47</v>
      </c>
      <c r="Q99" s="3" t="s">
        <v>40</v>
      </c>
      <c r="R99" s="3" t="s">
        <v>49</v>
      </c>
      <c r="S99" s="3" t="s">
        <v>47</v>
      </c>
      <c r="T99" s="3" t="s">
        <v>80</v>
      </c>
      <c r="U99" s="3" t="s">
        <v>31</v>
      </c>
      <c r="V99" s="5" t="s">
        <v>461</v>
      </c>
      <c r="W99" s="3" t="s">
        <v>39</v>
      </c>
      <c r="X99" s="5">
        <v>2141.52</v>
      </c>
      <c r="Y99" s="3" t="s">
        <v>1826</v>
      </c>
      <c r="AA99" s="14">
        <f t="shared" si="5"/>
        <v>51.480000000000018</v>
      </c>
      <c r="AB99" t="str">
        <f t="shared" si="6"/>
        <v xml:space="preserve"> </v>
      </c>
      <c r="AF99" s="23">
        <f t="shared" si="7"/>
        <v>0.276577501651396</v>
      </c>
      <c r="AI99" s="25">
        <f t="shared" si="8"/>
        <v>0.39105227105352725</v>
      </c>
      <c r="AJ99" s="41">
        <f t="shared" si="9"/>
        <v>2.5572028959349016</v>
      </c>
    </row>
    <row r="100" spans="1:36" x14ac:dyDescent="0.25">
      <c r="A100" s="3" t="s">
        <v>562</v>
      </c>
      <c r="B100" s="4" t="s">
        <v>864</v>
      </c>
      <c r="C100" s="3" t="s">
        <v>151</v>
      </c>
      <c r="D100" s="3" t="s">
        <v>515</v>
      </c>
      <c r="E100" s="3">
        <v>2004.85</v>
      </c>
      <c r="F100" s="3" t="s">
        <v>620</v>
      </c>
      <c r="G100" s="3" t="s">
        <v>42</v>
      </c>
      <c r="H100" s="5" t="s">
        <v>46</v>
      </c>
      <c r="I100" s="3" t="s">
        <v>46</v>
      </c>
      <c r="J100" s="3" t="s">
        <v>47</v>
      </c>
      <c r="K100" s="3" t="s">
        <v>80</v>
      </c>
      <c r="L100" s="3" t="s">
        <v>40</v>
      </c>
      <c r="M100" s="3" t="s">
        <v>47</v>
      </c>
      <c r="N100" s="3" t="s">
        <v>31</v>
      </c>
      <c r="O100" s="5" t="s">
        <v>46</v>
      </c>
      <c r="P100" s="3" t="s">
        <v>46</v>
      </c>
      <c r="Q100" s="3" t="s">
        <v>46</v>
      </c>
      <c r="R100" s="3" t="s">
        <v>47</v>
      </c>
      <c r="S100" s="3" t="s">
        <v>47</v>
      </c>
      <c r="T100" s="3" t="s">
        <v>80</v>
      </c>
      <c r="U100" s="3" t="s">
        <v>31</v>
      </c>
      <c r="V100" s="5" t="s">
        <v>261</v>
      </c>
      <c r="W100" s="3" t="s">
        <v>39</v>
      </c>
      <c r="X100" s="5">
        <v>2110.5</v>
      </c>
      <c r="Y100" s="3" t="s">
        <v>1827</v>
      </c>
      <c r="AA100" s="14">
        <f t="shared" si="5"/>
        <v>105.65000000000009</v>
      </c>
      <c r="AB100" t="str">
        <f t="shared" si="6"/>
        <v xml:space="preserve"> </v>
      </c>
      <c r="AF100" s="23">
        <f t="shared" si="7"/>
        <v>0.63534641753553667</v>
      </c>
      <c r="AI100" s="25">
        <f t="shared" si="8"/>
        <v>0.2626012531486398</v>
      </c>
      <c r="AJ100" s="41">
        <f t="shared" si="9"/>
        <v>3.8080549426547154</v>
      </c>
    </row>
    <row r="101" spans="1:36" x14ac:dyDescent="0.25">
      <c r="A101" s="3" t="s">
        <v>562</v>
      </c>
      <c r="B101" s="4" t="s">
        <v>1315</v>
      </c>
      <c r="C101" s="3" t="s">
        <v>58</v>
      </c>
      <c r="D101" s="3" t="s">
        <v>395</v>
      </c>
      <c r="E101" s="3">
        <v>2412.08</v>
      </c>
      <c r="F101" s="3" t="s">
        <v>189</v>
      </c>
      <c r="G101" s="3" t="s">
        <v>65</v>
      </c>
      <c r="H101" s="5" t="s">
        <v>46</v>
      </c>
      <c r="I101" s="3" t="s">
        <v>46</v>
      </c>
      <c r="J101" s="3" t="s">
        <v>40</v>
      </c>
      <c r="K101" s="3" t="s">
        <v>80</v>
      </c>
      <c r="L101" s="3" t="s">
        <v>49</v>
      </c>
      <c r="M101" s="3" t="s">
        <v>46</v>
      </c>
      <c r="N101" s="3" t="s">
        <v>31</v>
      </c>
      <c r="O101" s="5" t="s">
        <v>46</v>
      </c>
      <c r="P101" s="3" t="s">
        <v>80</v>
      </c>
      <c r="Q101" s="3" t="s">
        <v>80</v>
      </c>
      <c r="R101" s="3" t="s">
        <v>49</v>
      </c>
      <c r="S101" s="3" t="s">
        <v>47</v>
      </c>
      <c r="T101" s="3" t="s">
        <v>80</v>
      </c>
      <c r="U101" s="3" t="s">
        <v>31</v>
      </c>
      <c r="V101" s="5" t="s">
        <v>261</v>
      </c>
      <c r="W101" s="3" t="s">
        <v>39</v>
      </c>
      <c r="X101" s="5">
        <v>2110.5</v>
      </c>
      <c r="Y101" s="3" t="s">
        <v>1828</v>
      </c>
      <c r="AA101" s="14">
        <f t="shared" si="5"/>
        <v>-301.57999999999993</v>
      </c>
      <c r="AB101" t="str">
        <f t="shared" si="6"/>
        <v xml:space="preserve"> </v>
      </c>
      <c r="AF101" s="23">
        <f t="shared" si="7"/>
        <v>-2.0617454343289339</v>
      </c>
      <c r="AI101" s="25">
        <f t="shared" si="8"/>
        <v>0.98038401075482551</v>
      </c>
      <c r="AJ101" s="41">
        <f t="shared" si="9"/>
        <v>1.0200084752811009</v>
      </c>
    </row>
    <row r="102" spans="1:36" x14ac:dyDescent="0.25">
      <c r="A102" s="3" t="s">
        <v>235</v>
      </c>
      <c r="B102" s="4" t="s">
        <v>1829</v>
      </c>
      <c r="C102" s="3" t="s">
        <v>42</v>
      </c>
      <c r="D102" s="3" t="s">
        <v>422</v>
      </c>
      <c r="E102" s="3">
        <v>2177.09</v>
      </c>
      <c r="F102" s="3" t="s">
        <v>80</v>
      </c>
      <c r="G102" s="3" t="s">
        <v>42</v>
      </c>
      <c r="H102" s="5" t="s">
        <v>46</v>
      </c>
      <c r="I102" s="3" t="s">
        <v>46</v>
      </c>
      <c r="J102" s="3" t="s">
        <v>40</v>
      </c>
      <c r="K102" s="3" t="s">
        <v>80</v>
      </c>
      <c r="L102" s="3" t="s">
        <v>47</v>
      </c>
      <c r="M102" s="3" t="s">
        <v>47</v>
      </c>
      <c r="N102" s="3" t="s">
        <v>31</v>
      </c>
      <c r="O102" s="5" t="s">
        <v>46</v>
      </c>
      <c r="P102" s="3" t="s">
        <v>49</v>
      </c>
      <c r="Q102" s="3" t="s">
        <v>61</v>
      </c>
      <c r="R102" s="3" t="s">
        <v>49</v>
      </c>
      <c r="S102" s="3" t="s">
        <v>47</v>
      </c>
      <c r="T102" s="3" t="s">
        <v>80</v>
      </c>
      <c r="U102" s="3" t="s">
        <v>31</v>
      </c>
      <c r="V102" s="5" t="s">
        <v>256</v>
      </c>
      <c r="W102" s="3" t="s">
        <v>39</v>
      </c>
      <c r="X102" s="5">
        <v>2089.81</v>
      </c>
      <c r="Y102" s="3" t="s">
        <v>42</v>
      </c>
      <c r="AA102" s="14">
        <f t="shared" si="5"/>
        <v>-87.2800000000002</v>
      </c>
      <c r="AB102" t="str">
        <f t="shared" si="6"/>
        <v xml:space="preserve"> </v>
      </c>
      <c r="AF102" s="23">
        <f t="shared" si="7"/>
        <v>-0.64243255498665741</v>
      </c>
      <c r="AI102" s="25">
        <f t="shared" si="8"/>
        <v>0.73970381615941039</v>
      </c>
      <c r="AJ102" s="41">
        <f t="shared" si="9"/>
        <v>1.3518924441840303</v>
      </c>
    </row>
    <row r="103" spans="1:36" x14ac:dyDescent="0.25">
      <c r="A103" s="3" t="s">
        <v>916</v>
      </c>
      <c r="B103" s="4" t="s">
        <v>1148</v>
      </c>
      <c r="C103" s="3" t="s">
        <v>58</v>
      </c>
      <c r="D103" s="3" t="s">
        <v>380</v>
      </c>
      <c r="E103" s="3">
        <v>2276.1</v>
      </c>
      <c r="F103" s="3" t="s">
        <v>226</v>
      </c>
      <c r="G103" s="3" t="s">
        <v>111</v>
      </c>
      <c r="H103" s="5" t="s">
        <v>46</v>
      </c>
      <c r="I103" s="3" t="s">
        <v>46</v>
      </c>
      <c r="J103" s="3" t="s">
        <v>40</v>
      </c>
      <c r="K103" s="3" t="s">
        <v>80</v>
      </c>
      <c r="L103" s="3" t="s">
        <v>80</v>
      </c>
      <c r="M103" s="3" t="s">
        <v>49</v>
      </c>
      <c r="N103" s="3" t="s">
        <v>31</v>
      </c>
      <c r="O103" s="5" t="s">
        <v>46</v>
      </c>
      <c r="P103" s="3" t="s">
        <v>47</v>
      </c>
      <c r="Q103" s="3" t="s">
        <v>40</v>
      </c>
      <c r="R103" s="3" t="s">
        <v>80</v>
      </c>
      <c r="S103" s="3" t="s">
        <v>46</v>
      </c>
      <c r="T103" s="3" t="s">
        <v>80</v>
      </c>
      <c r="U103" s="3" t="s">
        <v>31</v>
      </c>
      <c r="V103" s="5" t="s">
        <v>245</v>
      </c>
      <c r="W103" s="3" t="s">
        <v>39</v>
      </c>
      <c r="X103" s="5">
        <v>2079.4699999999998</v>
      </c>
      <c r="Y103" s="3" t="s">
        <v>1830</v>
      </c>
      <c r="AA103" s="14">
        <f t="shared" si="5"/>
        <v>-196.63000000000011</v>
      </c>
      <c r="AB103" t="str">
        <f t="shared" si="6"/>
        <v xml:space="preserve"> </v>
      </c>
      <c r="AF103" s="23">
        <f t="shared" si="7"/>
        <v>-1.3666596355096534</v>
      </c>
      <c r="AI103" s="25">
        <f t="shared" si="8"/>
        <v>0.91413399229961023</v>
      </c>
      <c r="AJ103" s="41">
        <f t="shared" si="9"/>
        <v>1.0939315334772575</v>
      </c>
    </row>
    <row r="104" spans="1:36" x14ac:dyDescent="0.25">
      <c r="A104" s="3" t="s">
        <v>916</v>
      </c>
      <c r="B104" s="4" t="s">
        <v>440</v>
      </c>
      <c r="C104" s="3" t="s">
        <v>42</v>
      </c>
      <c r="D104" s="3" t="s">
        <v>115</v>
      </c>
      <c r="E104" s="3">
        <v>2172.75</v>
      </c>
      <c r="F104" s="3" t="s">
        <v>1019</v>
      </c>
      <c r="G104" s="3" t="s">
        <v>42</v>
      </c>
      <c r="H104" s="5" t="s">
        <v>46</v>
      </c>
      <c r="I104" s="3" t="s">
        <v>46</v>
      </c>
      <c r="J104" s="3" t="s">
        <v>40</v>
      </c>
      <c r="K104" s="3" t="s">
        <v>49</v>
      </c>
      <c r="L104" s="3" t="s">
        <v>80</v>
      </c>
      <c r="M104" s="3" t="s">
        <v>46</v>
      </c>
      <c r="N104" s="3" t="s">
        <v>31</v>
      </c>
      <c r="O104" s="5" t="s">
        <v>46</v>
      </c>
      <c r="P104" s="3" t="s">
        <v>47</v>
      </c>
      <c r="Q104" s="3" t="s">
        <v>40</v>
      </c>
      <c r="R104" s="3" t="s">
        <v>80</v>
      </c>
      <c r="S104" s="3" t="s">
        <v>47</v>
      </c>
      <c r="T104" s="3" t="s">
        <v>80</v>
      </c>
      <c r="U104" s="3" t="s">
        <v>31</v>
      </c>
      <c r="V104" s="5" t="s">
        <v>245</v>
      </c>
      <c r="W104" s="3" t="s">
        <v>39</v>
      </c>
      <c r="X104" s="5">
        <v>2079.4699999999998</v>
      </c>
      <c r="Y104" s="3" t="s">
        <v>1831</v>
      </c>
      <c r="AA104" s="14">
        <f t="shared" si="5"/>
        <v>-93.2800000000002</v>
      </c>
      <c r="AB104" t="str">
        <f t="shared" si="6"/>
        <v xml:space="preserve"> </v>
      </c>
      <c r="AF104" s="23">
        <f t="shared" si="7"/>
        <v>-0.68217066640081359</v>
      </c>
      <c r="AI104" s="25">
        <f t="shared" si="8"/>
        <v>0.75243447965946841</v>
      </c>
      <c r="AJ104" s="41">
        <f t="shared" si="9"/>
        <v>1.3290193724941646</v>
      </c>
    </row>
    <row r="105" spans="1:36" x14ac:dyDescent="0.25">
      <c r="A105" s="3" t="s">
        <v>916</v>
      </c>
      <c r="B105" s="4" t="s">
        <v>646</v>
      </c>
      <c r="C105" s="3" t="s">
        <v>58</v>
      </c>
      <c r="D105" s="3" t="s">
        <v>426</v>
      </c>
      <c r="E105" s="3">
        <v>1943.41</v>
      </c>
      <c r="F105" s="3" t="s">
        <v>1409</v>
      </c>
      <c r="G105" s="3" t="s">
        <v>42</v>
      </c>
      <c r="H105" s="5" t="s">
        <v>46</v>
      </c>
      <c r="I105" s="3" t="s">
        <v>40</v>
      </c>
      <c r="J105" s="3" t="s">
        <v>40</v>
      </c>
      <c r="K105" s="3" t="s">
        <v>80</v>
      </c>
      <c r="L105" s="3" t="s">
        <v>47</v>
      </c>
      <c r="M105" s="3" t="s">
        <v>46</v>
      </c>
      <c r="N105" s="3" t="s">
        <v>31</v>
      </c>
      <c r="O105" s="5" t="s">
        <v>46</v>
      </c>
      <c r="P105" s="3" t="s">
        <v>46</v>
      </c>
      <c r="Q105" s="3" t="s">
        <v>80</v>
      </c>
      <c r="R105" s="3" t="s">
        <v>49</v>
      </c>
      <c r="S105" s="3" t="s">
        <v>80</v>
      </c>
      <c r="T105" s="3" t="s">
        <v>47</v>
      </c>
      <c r="U105" s="3" t="s">
        <v>31</v>
      </c>
      <c r="V105" s="5" t="s">
        <v>245</v>
      </c>
      <c r="W105" s="3" t="s">
        <v>39</v>
      </c>
      <c r="X105" s="5">
        <v>2079.4699999999998</v>
      </c>
      <c r="Y105" s="3" t="s">
        <v>815</v>
      </c>
      <c r="AA105" s="14">
        <f t="shared" si="5"/>
        <v>136.05999999999972</v>
      </c>
      <c r="AB105" t="str">
        <f t="shared" si="6"/>
        <v xml:space="preserve"> </v>
      </c>
      <c r="AF105" s="23">
        <f t="shared" si="7"/>
        <v>0.83675241221961572</v>
      </c>
      <c r="AI105" s="25">
        <f t="shared" si="8"/>
        <v>0.20136587575093401</v>
      </c>
      <c r="AJ105" s="41">
        <f t="shared" si="9"/>
        <v>4.9660847264751196</v>
      </c>
    </row>
    <row r="106" spans="1:36" x14ac:dyDescent="0.25">
      <c r="A106" s="3" t="s">
        <v>916</v>
      </c>
      <c r="B106" s="4" t="s">
        <v>1832</v>
      </c>
      <c r="C106" s="3" t="s">
        <v>63</v>
      </c>
      <c r="D106" s="3" t="s">
        <v>90</v>
      </c>
      <c r="E106" s="3" t="s">
        <v>42</v>
      </c>
      <c r="F106" s="3" t="s">
        <v>80</v>
      </c>
      <c r="G106" s="3" t="s">
        <v>42</v>
      </c>
      <c r="H106" s="5" t="s">
        <v>46</v>
      </c>
      <c r="I106" s="3" t="s">
        <v>46</v>
      </c>
      <c r="J106" s="3" t="s">
        <v>40</v>
      </c>
      <c r="K106" s="3" t="s">
        <v>80</v>
      </c>
      <c r="L106" s="3" t="s">
        <v>79</v>
      </c>
      <c r="M106" s="3" t="s">
        <v>80</v>
      </c>
      <c r="N106" s="3" t="s">
        <v>31</v>
      </c>
      <c r="O106" s="5" t="s">
        <v>47</v>
      </c>
      <c r="P106" s="3" t="s">
        <v>46</v>
      </c>
      <c r="Q106" s="3" t="s">
        <v>47</v>
      </c>
      <c r="R106" s="3" t="s">
        <v>80</v>
      </c>
      <c r="S106" s="3" t="s">
        <v>46</v>
      </c>
      <c r="T106" s="3" t="s">
        <v>80</v>
      </c>
      <c r="U106" s="3" t="s">
        <v>31</v>
      </c>
      <c r="V106" s="5" t="s">
        <v>245</v>
      </c>
      <c r="W106" s="3" t="s">
        <v>39</v>
      </c>
      <c r="X106" s="5">
        <v>2079.4699999999998</v>
      </c>
      <c r="Y106" s="3" t="s">
        <v>42</v>
      </c>
      <c r="AA106" s="14">
        <f t="shared" si="5"/>
        <v>0</v>
      </c>
      <c r="AB106" t="str">
        <f t="shared" si="6"/>
        <v xml:space="preserve"> </v>
      </c>
      <c r="AF106" s="23">
        <f t="shared" si="7"/>
        <v>-6.4375494282064141E-2</v>
      </c>
      <c r="AI106" s="25">
        <f t="shared" si="8"/>
        <v>0.52566437886310102</v>
      </c>
      <c r="AJ106" s="41">
        <f t="shared" si="9"/>
        <v>1.9023545064301006</v>
      </c>
    </row>
    <row r="107" spans="1:36" x14ac:dyDescent="0.25">
      <c r="A107" s="3" t="s">
        <v>1833</v>
      </c>
      <c r="B107" s="4" t="s">
        <v>1381</v>
      </c>
      <c r="C107" s="3" t="s">
        <v>58</v>
      </c>
      <c r="D107" s="3" t="s">
        <v>380</v>
      </c>
      <c r="E107" s="3">
        <v>2000.94</v>
      </c>
      <c r="F107" s="3" t="s">
        <v>597</v>
      </c>
      <c r="G107" s="3" t="s">
        <v>42</v>
      </c>
      <c r="H107" s="5" t="s">
        <v>46</v>
      </c>
      <c r="I107" s="3" t="s">
        <v>61</v>
      </c>
      <c r="J107" s="3" t="s">
        <v>80</v>
      </c>
      <c r="K107" s="3" t="s">
        <v>49</v>
      </c>
      <c r="L107" s="3" t="s">
        <v>80</v>
      </c>
      <c r="M107" s="3" t="s">
        <v>46</v>
      </c>
      <c r="N107" s="3" t="s">
        <v>125</v>
      </c>
      <c r="O107" s="5" t="s">
        <v>46</v>
      </c>
      <c r="P107" s="3" t="s">
        <v>80</v>
      </c>
      <c r="Q107" s="3" t="s">
        <v>80</v>
      </c>
      <c r="R107" s="3" t="s">
        <v>49</v>
      </c>
      <c r="S107" s="3" t="s">
        <v>47</v>
      </c>
      <c r="T107" s="3" t="s">
        <v>80</v>
      </c>
      <c r="U107" s="3" t="s">
        <v>31</v>
      </c>
      <c r="V107" s="5" t="s">
        <v>157</v>
      </c>
      <c r="W107" s="3" t="s">
        <v>127</v>
      </c>
      <c r="X107" s="5">
        <v>2069.12</v>
      </c>
      <c r="Y107" s="3" t="s">
        <v>1122</v>
      </c>
      <c r="AA107" s="14">
        <f t="shared" si="5"/>
        <v>68.179999999999836</v>
      </c>
      <c r="AB107" t="str">
        <f t="shared" si="6"/>
        <v xml:space="preserve"> </v>
      </c>
      <c r="AF107" s="23">
        <f t="shared" si="7"/>
        <v>0.38718191175412953</v>
      </c>
      <c r="AI107" s="25">
        <f t="shared" si="8"/>
        <v>0.34931077010063993</v>
      </c>
      <c r="AJ107" s="41">
        <f t="shared" si="9"/>
        <v>2.8627803251296546</v>
      </c>
    </row>
    <row r="108" spans="1:36" x14ac:dyDescent="0.25">
      <c r="A108" s="3" t="s">
        <v>1833</v>
      </c>
      <c r="B108" s="4" t="s">
        <v>412</v>
      </c>
      <c r="C108" s="3" t="s">
        <v>42</v>
      </c>
      <c r="D108" s="3" t="s">
        <v>193</v>
      </c>
      <c r="E108" s="3">
        <v>2215.06</v>
      </c>
      <c r="F108" s="3" t="s">
        <v>981</v>
      </c>
      <c r="G108" s="3" t="s">
        <v>42</v>
      </c>
      <c r="H108" s="5" t="s">
        <v>46</v>
      </c>
      <c r="I108" s="3" t="s">
        <v>49</v>
      </c>
      <c r="J108" s="3" t="s">
        <v>47</v>
      </c>
      <c r="K108" s="3" t="s">
        <v>49</v>
      </c>
      <c r="L108" s="3" t="s">
        <v>47</v>
      </c>
      <c r="M108" s="3" t="s">
        <v>46</v>
      </c>
      <c r="N108" s="3" t="s">
        <v>125</v>
      </c>
      <c r="O108" s="5" t="s">
        <v>46</v>
      </c>
      <c r="P108" s="3" t="s">
        <v>61</v>
      </c>
      <c r="Q108" s="3" t="s">
        <v>47</v>
      </c>
      <c r="R108" s="3" t="s">
        <v>47</v>
      </c>
      <c r="S108" s="3" t="s">
        <v>47</v>
      </c>
      <c r="T108" s="3" t="s">
        <v>47</v>
      </c>
      <c r="U108" s="3" t="s">
        <v>31</v>
      </c>
      <c r="V108" s="5" t="s">
        <v>157</v>
      </c>
      <c r="W108" s="3" t="s">
        <v>127</v>
      </c>
      <c r="X108" s="5">
        <v>2069.12</v>
      </c>
      <c r="Y108" s="3" t="s">
        <v>1834</v>
      </c>
      <c r="AA108" s="14">
        <f t="shared" si="5"/>
        <v>-145.94000000000005</v>
      </c>
      <c r="AB108" t="str">
        <f t="shared" si="6"/>
        <v xml:space="preserve"> </v>
      </c>
      <c r="AF108" s="23">
        <f t="shared" si="7"/>
        <v>-1.0309388242457234</v>
      </c>
      <c r="AI108" s="25">
        <f t="shared" si="8"/>
        <v>0.8487152456455801</v>
      </c>
      <c r="AJ108" s="41">
        <f t="shared" si="9"/>
        <v>1.1782514867390468</v>
      </c>
    </row>
    <row r="109" spans="1:36" x14ac:dyDescent="0.25">
      <c r="A109" s="3" t="s">
        <v>1538</v>
      </c>
      <c r="B109" s="4" t="s">
        <v>1320</v>
      </c>
      <c r="C109" s="3" t="s">
        <v>42</v>
      </c>
      <c r="D109" s="3" t="s">
        <v>59</v>
      </c>
      <c r="E109" s="3">
        <v>1801.49</v>
      </c>
      <c r="F109" s="3" t="s">
        <v>80</v>
      </c>
      <c r="G109" s="3" t="s">
        <v>42</v>
      </c>
      <c r="H109" s="5" t="s">
        <v>46</v>
      </c>
      <c r="I109" s="3" t="s">
        <v>47</v>
      </c>
      <c r="J109" s="3" t="s">
        <v>40</v>
      </c>
      <c r="K109" s="3" t="s">
        <v>47</v>
      </c>
      <c r="L109" s="3" t="s">
        <v>47</v>
      </c>
      <c r="M109" s="3" t="s">
        <v>46</v>
      </c>
      <c r="N109" s="3" t="s">
        <v>31</v>
      </c>
      <c r="O109" s="5" t="s">
        <v>46</v>
      </c>
      <c r="P109" s="3" t="s">
        <v>61</v>
      </c>
      <c r="Q109" s="3" t="s">
        <v>61</v>
      </c>
      <c r="R109" s="3" t="s">
        <v>47</v>
      </c>
      <c r="S109" s="3" t="s">
        <v>80</v>
      </c>
      <c r="T109" s="3" t="s">
        <v>80</v>
      </c>
      <c r="U109" s="3" t="s">
        <v>31</v>
      </c>
      <c r="V109" s="5" t="s">
        <v>157</v>
      </c>
      <c r="W109" s="3" t="s">
        <v>39</v>
      </c>
      <c r="X109" s="5">
        <v>2069.12</v>
      </c>
      <c r="Y109" s="3" t="s">
        <v>42</v>
      </c>
      <c r="AA109" s="14">
        <f t="shared" si="5"/>
        <v>267.62999999999988</v>
      </c>
      <c r="AB109" t="str">
        <f t="shared" si="6"/>
        <v xml:space="preserve"> </v>
      </c>
      <c r="AF109" s="23">
        <f t="shared" si="7"/>
        <v>1.7081429653463716</v>
      </c>
      <c r="AI109" s="25">
        <f t="shared" si="8"/>
        <v>4.3804909147563409E-2</v>
      </c>
      <c r="AJ109" s="41">
        <f t="shared" si="9"/>
        <v>22.828491588268108</v>
      </c>
    </row>
    <row r="110" spans="1:36" x14ac:dyDescent="0.25">
      <c r="A110" s="3" t="s">
        <v>1538</v>
      </c>
      <c r="B110" s="4" t="s">
        <v>1835</v>
      </c>
      <c r="C110" s="3" t="s">
        <v>42</v>
      </c>
      <c r="D110" s="3" t="s">
        <v>467</v>
      </c>
      <c r="E110" s="3">
        <v>2044.91</v>
      </c>
      <c r="F110" s="3" t="s">
        <v>52</v>
      </c>
      <c r="G110" s="3" t="s">
        <v>42</v>
      </c>
      <c r="H110" s="5" t="s">
        <v>46</v>
      </c>
      <c r="I110" s="3" t="s">
        <v>46</v>
      </c>
      <c r="J110" s="3" t="s">
        <v>80</v>
      </c>
      <c r="K110" s="3" t="s">
        <v>80</v>
      </c>
      <c r="L110" s="3" t="s">
        <v>80</v>
      </c>
      <c r="M110" s="3" t="s">
        <v>61</v>
      </c>
      <c r="N110" s="3" t="s">
        <v>31</v>
      </c>
      <c r="O110" s="5" t="s">
        <v>46</v>
      </c>
      <c r="P110" s="3" t="s">
        <v>80</v>
      </c>
      <c r="Q110" s="3" t="s">
        <v>47</v>
      </c>
      <c r="R110" s="3" t="s">
        <v>46</v>
      </c>
      <c r="S110" s="3" t="s">
        <v>80</v>
      </c>
      <c r="T110" s="3" t="s">
        <v>80</v>
      </c>
      <c r="U110" s="3" t="s">
        <v>31</v>
      </c>
      <c r="V110" s="5" t="s">
        <v>157</v>
      </c>
      <c r="W110" s="3" t="s">
        <v>39</v>
      </c>
      <c r="X110" s="5">
        <v>2069.12</v>
      </c>
      <c r="Y110" s="3" t="s">
        <v>764</v>
      </c>
      <c r="AA110" s="14">
        <f t="shared" si="5"/>
        <v>24.209999999999809</v>
      </c>
      <c r="AB110" t="str">
        <f t="shared" si="6"/>
        <v xml:space="preserve"> </v>
      </c>
      <c r="AF110" s="23">
        <f t="shared" si="7"/>
        <v>9.5967785274054793E-2</v>
      </c>
      <c r="AI110" s="25">
        <f t="shared" si="8"/>
        <v>0.46177307903291953</v>
      </c>
      <c r="AJ110" s="41">
        <f t="shared" si="9"/>
        <v>2.1655658274715286</v>
      </c>
    </row>
    <row r="111" spans="1:36" x14ac:dyDescent="0.25">
      <c r="A111" s="3" t="s">
        <v>1538</v>
      </c>
      <c r="B111" s="4" t="s">
        <v>431</v>
      </c>
      <c r="C111" s="3" t="s">
        <v>42</v>
      </c>
      <c r="D111" s="3" t="s">
        <v>372</v>
      </c>
      <c r="E111" s="3">
        <v>2065.75</v>
      </c>
      <c r="F111" s="3" t="s">
        <v>769</v>
      </c>
      <c r="G111" s="3" t="s">
        <v>42</v>
      </c>
      <c r="H111" s="5" t="s">
        <v>46</v>
      </c>
      <c r="I111" s="3" t="s">
        <v>46</v>
      </c>
      <c r="J111" s="3" t="s">
        <v>80</v>
      </c>
      <c r="K111" s="3" t="s">
        <v>80</v>
      </c>
      <c r="L111" s="3" t="s">
        <v>47</v>
      </c>
      <c r="M111" s="3" t="s">
        <v>61</v>
      </c>
      <c r="N111" s="3" t="s">
        <v>31</v>
      </c>
      <c r="O111" s="5" t="s">
        <v>46</v>
      </c>
      <c r="P111" s="3" t="s">
        <v>46</v>
      </c>
      <c r="Q111" s="3" t="s">
        <v>47</v>
      </c>
      <c r="R111" s="3" t="s">
        <v>80</v>
      </c>
      <c r="S111" s="3" t="s">
        <v>47</v>
      </c>
      <c r="T111" s="3" t="s">
        <v>80</v>
      </c>
      <c r="U111" s="3" t="s">
        <v>31</v>
      </c>
      <c r="V111" s="5" t="s">
        <v>157</v>
      </c>
      <c r="W111" s="3" t="s">
        <v>39</v>
      </c>
      <c r="X111" s="5">
        <v>2069.12</v>
      </c>
      <c r="Y111" s="3" t="s">
        <v>1836</v>
      </c>
      <c r="AA111" s="14">
        <f t="shared" si="5"/>
        <v>3.3699999999998909</v>
      </c>
      <c r="AB111" t="str">
        <f t="shared" si="6"/>
        <v xml:space="preserve"> </v>
      </c>
      <c r="AF111" s="23">
        <f t="shared" si="7"/>
        <v>-4.2055921704447143E-2</v>
      </c>
      <c r="AI111" s="25">
        <f t="shared" si="8"/>
        <v>0.5167729407785403</v>
      </c>
      <c r="AJ111" s="41">
        <f t="shared" si="9"/>
        <v>1.9350858396212807</v>
      </c>
    </row>
    <row r="112" spans="1:36" x14ac:dyDescent="0.25">
      <c r="A112" s="3" t="s">
        <v>1837</v>
      </c>
      <c r="B112" s="4" t="s">
        <v>1838</v>
      </c>
      <c r="C112" s="3" t="s">
        <v>58</v>
      </c>
      <c r="D112" s="3" t="s">
        <v>365</v>
      </c>
      <c r="E112" s="3">
        <v>2433.5</v>
      </c>
      <c r="F112" s="3" t="s">
        <v>220</v>
      </c>
      <c r="G112" s="3" t="s">
        <v>65</v>
      </c>
      <c r="H112" s="5" t="s">
        <v>46</v>
      </c>
      <c r="I112" s="3" t="s">
        <v>46</v>
      </c>
      <c r="J112" s="3" t="s">
        <v>40</v>
      </c>
      <c r="K112" s="3" t="s">
        <v>80</v>
      </c>
      <c r="L112" s="3" t="s">
        <v>47</v>
      </c>
      <c r="M112" s="3" t="s">
        <v>46</v>
      </c>
      <c r="N112" s="3" t="s">
        <v>31</v>
      </c>
      <c r="O112" s="5" t="s">
        <v>46</v>
      </c>
      <c r="P112" s="3" t="s">
        <v>80</v>
      </c>
      <c r="Q112" s="3" t="s">
        <v>80</v>
      </c>
      <c r="R112" s="3" t="s">
        <v>49</v>
      </c>
      <c r="S112" s="3" t="s">
        <v>80</v>
      </c>
      <c r="T112" s="3" t="s">
        <v>80</v>
      </c>
      <c r="U112" s="3" t="s">
        <v>31</v>
      </c>
      <c r="V112" s="5" t="s">
        <v>142</v>
      </c>
      <c r="W112" s="3" t="s">
        <v>39</v>
      </c>
      <c r="X112" s="5">
        <v>2058.7800000000002</v>
      </c>
      <c r="Y112" s="9" t="s">
        <v>1839</v>
      </c>
      <c r="AA112" s="14">
        <f t="shared" si="5"/>
        <v>-374.7199999999998</v>
      </c>
      <c r="AB112" t="str">
        <f t="shared" si="6"/>
        <v xml:space="preserve"> </v>
      </c>
      <c r="AF112" s="23">
        <f t="shared" si="7"/>
        <v>-2.5461530124674971</v>
      </c>
      <c r="AI112" s="25">
        <f t="shared" si="8"/>
        <v>0.99455412827656986</v>
      </c>
      <c r="AJ112" s="41">
        <f t="shared" si="9"/>
        <v>1.0054756916376861</v>
      </c>
    </row>
    <row r="113" spans="1:36" x14ac:dyDescent="0.25">
      <c r="A113" s="3" t="s">
        <v>1837</v>
      </c>
      <c r="B113" s="4" t="s">
        <v>1287</v>
      </c>
      <c r="C113" s="3" t="s">
        <v>63</v>
      </c>
      <c r="D113" s="3" t="s">
        <v>90</v>
      </c>
      <c r="E113" s="3">
        <v>1897.65</v>
      </c>
      <c r="F113" s="3" t="s">
        <v>1840</v>
      </c>
      <c r="G113" s="3" t="s">
        <v>42</v>
      </c>
      <c r="H113" s="5" t="s">
        <v>46</v>
      </c>
      <c r="I113" s="3" t="s">
        <v>47</v>
      </c>
      <c r="J113" s="3" t="s">
        <v>40</v>
      </c>
      <c r="K113" s="3" t="s">
        <v>49</v>
      </c>
      <c r="L113" s="3" t="s">
        <v>47</v>
      </c>
      <c r="M113" s="3" t="s">
        <v>46</v>
      </c>
      <c r="N113" s="3" t="s">
        <v>31</v>
      </c>
      <c r="O113" s="5" t="s">
        <v>46</v>
      </c>
      <c r="P113" s="3" t="s">
        <v>46</v>
      </c>
      <c r="Q113" s="3" t="s">
        <v>47</v>
      </c>
      <c r="R113" s="3" t="s">
        <v>80</v>
      </c>
      <c r="S113" s="3" t="s">
        <v>47</v>
      </c>
      <c r="T113" s="3" t="s">
        <v>47</v>
      </c>
      <c r="U113" s="3" t="s">
        <v>31</v>
      </c>
      <c r="V113" s="5" t="s">
        <v>142</v>
      </c>
      <c r="W113" s="3" t="s">
        <v>39</v>
      </c>
      <c r="X113" s="5">
        <v>2058.7800000000002</v>
      </c>
      <c r="Y113" s="3" t="s">
        <v>1841</v>
      </c>
      <c r="AA113" s="14">
        <f t="shared" si="5"/>
        <v>161.13000000000011</v>
      </c>
      <c r="AB113" t="str">
        <f t="shared" si="6"/>
        <v xml:space="preserve"> </v>
      </c>
      <c r="AF113" s="23">
        <f t="shared" si="7"/>
        <v>1.0027914877451007</v>
      </c>
      <c r="AI113" s="25">
        <f t="shared" si="8"/>
        <v>0.15798073838486537</v>
      </c>
      <c r="AJ113" s="41">
        <f t="shared" si="9"/>
        <v>6.3298855937984433</v>
      </c>
    </row>
    <row r="114" spans="1:36" x14ac:dyDescent="0.25">
      <c r="A114" s="3" t="s">
        <v>73</v>
      </c>
      <c r="B114" s="4" t="s">
        <v>1842</v>
      </c>
      <c r="C114" s="3" t="s">
        <v>58</v>
      </c>
      <c r="D114" s="3" t="s">
        <v>515</v>
      </c>
      <c r="E114" s="3">
        <v>1911.63</v>
      </c>
      <c r="F114" s="3" t="s">
        <v>80</v>
      </c>
      <c r="G114" s="3" t="s">
        <v>42</v>
      </c>
      <c r="H114" s="5" t="s">
        <v>46</v>
      </c>
      <c r="I114" s="3" t="s">
        <v>46</v>
      </c>
      <c r="J114" s="3" t="s">
        <v>40</v>
      </c>
      <c r="K114" s="3" t="s">
        <v>80</v>
      </c>
      <c r="L114" s="3" t="s">
        <v>48</v>
      </c>
      <c r="M114" s="3" t="s">
        <v>46</v>
      </c>
      <c r="N114" s="3" t="s">
        <v>125</v>
      </c>
      <c r="O114" s="5" t="s">
        <v>46</v>
      </c>
      <c r="P114" s="3" t="s">
        <v>47</v>
      </c>
      <c r="Q114" s="3" t="s">
        <v>47</v>
      </c>
      <c r="R114" s="3" t="s">
        <v>80</v>
      </c>
      <c r="S114" s="3" t="s">
        <v>47</v>
      </c>
      <c r="T114" s="3" t="s">
        <v>80</v>
      </c>
      <c r="U114" s="3" t="s">
        <v>31</v>
      </c>
      <c r="V114" s="5" t="s">
        <v>154</v>
      </c>
      <c r="W114" s="3" t="s">
        <v>127</v>
      </c>
      <c r="X114" s="5">
        <v>2048.44</v>
      </c>
      <c r="Y114" s="3" t="s">
        <v>42</v>
      </c>
      <c r="AA114" s="14">
        <f t="shared" si="5"/>
        <v>136.80999999999995</v>
      </c>
      <c r="AB114" t="str">
        <f t="shared" si="6"/>
        <v xml:space="preserve"> </v>
      </c>
      <c r="AF114" s="23">
        <f t="shared" si="7"/>
        <v>0.84171967614638676</v>
      </c>
      <c r="AI114" s="25">
        <f t="shared" si="8"/>
        <v>0.1999724409697925</v>
      </c>
      <c r="AJ114" s="41">
        <f t="shared" si="9"/>
        <v>5.0006890707057892</v>
      </c>
    </row>
    <row r="115" spans="1:36" x14ac:dyDescent="0.25">
      <c r="A115" s="3" t="s">
        <v>310</v>
      </c>
      <c r="B115" s="4" t="s">
        <v>605</v>
      </c>
      <c r="C115" s="3" t="s">
        <v>58</v>
      </c>
      <c r="D115" s="3" t="s">
        <v>564</v>
      </c>
      <c r="E115" s="3" t="s">
        <v>42</v>
      </c>
      <c r="F115" s="3" t="s">
        <v>80</v>
      </c>
      <c r="G115" s="3" t="s">
        <v>42</v>
      </c>
      <c r="H115" s="5" t="s">
        <v>46</v>
      </c>
      <c r="I115" s="3" t="s">
        <v>61</v>
      </c>
      <c r="J115" s="3" t="s">
        <v>80</v>
      </c>
      <c r="K115" s="3" t="s">
        <v>80</v>
      </c>
      <c r="L115" s="3" t="s">
        <v>80</v>
      </c>
      <c r="M115" s="3" t="s">
        <v>49</v>
      </c>
      <c r="N115" s="3" t="s">
        <v>31</v>
      </c>
      <c r="O115" s="5" t="s">
        <v>46</v>
      </c>
      <c r="P115" s="3" t="s">
        <v>61</v>
      </c>
      <c r="Q115" s="3" t="s">
        <v>47</v>
      </c>
      <c r="R115" s="3" t="s">
        <v>49</v>
      </c>
      <c r="S115" s="3" t="s">
        <v>47</v>
      </c>
      <c r="T115" s="3" t="s">
        <v>47</v>
      </c>
      <c r="U115" s="3" t="s">
        <v>31</v>
      </c>
      <c r="V115" s="5" t="s">
        <v>154</v>
      </c>
      <c r="W115" s="3" t="s">
        <v>39</v>
      </c>
      <c r="X115" s="5">
        <v>2048.44</v>
      </c>
      <c r="Y115" s="3" t="s">
        <v>42</v>
      </c>
      <c r="AA115" s="14">
        <f t="shared" si="5"/>
        <v>0</v>
      </c>
      <c r="AB115" t="str">
        <f t="shared" si="6"/>
        <v xml:space="preserve"> </v>
      </c>
      <c r="AF115" s="23">
        <f t="shared" si="7"/>
        <v>-6.4375494282064141E-2</v>
      </c>
      <c r="AI115" s="25">
        <f t="shared" si="8"/>
        <v>0.52566437886310102</v>
      </c>
      <c r="AJ115" s="41">
        <f t="shared" si="9"/>
        <v>1.9023545064301006</v>
      </c>
    </row>
    <row r="116" spans="1:36" x14ac:dyDescent="0.25">
      <c r="A116" s="3" t="s">
        <v>763</v>
      </c>
      <c r="B116" s="4" t="s">
        <v>1526</v>
      </c>
      <c r="C116" s="3" t="s">
        <v>58</v>
      </c>
      <c r="D116" s="3" t="s">
        <v>426</v>
      </c>
      <c r="E116" s="3">
        <v>2108.7600000000002</v>
      </c>
      <c r="F116" s="3" t="s">
        <v>1236</v>
      </c>
      <c r="G116" s="3" t="s">
        <v>42</v>
      </c>
      <c r="H116" s="5" t="s">
        <v>46</v>
      </c>
      <c r="I116" s="3" t="s">
        <v>46</v>
      </c>
      <c r="J116" s="3" t="s">
        <v>80</v>
      </c>
      <c r="K116" s="3" t="s">
        <v>49</v>
      </c>
      <c r="L116" s="3" t="s">
        <v>80</v>
      </c>
      <c r="M116" s="3" t="s">
        <v>80</v>
      </c>
      <c r="N116" s="3" t="s">
        <v>362</v>
      </c>
      <c r="O116" s="5" t="s">
        <v>46</v>
      </c>
      <c r="P116" s="3" t="s">
        <v>46</v>
      </c>
      <c r="Q116" s="3" t="s">
        <v>80</v>
      </c>
      <c r="R116" s="3" t="s">
        <v>80</v>
      </c>
      <c r="S116" s="3" t="s">
        <v>80</v>
      </c>
      <c r="T116" s="3" t="s">
        <v>80</v>
      </c>
      <c r="U116" s="3" t="s">
        <v>500</v>
      </c>
      <c r="V116" s="5" t="s">
        <v>529</v>
      </c>
      <c r="W116" s="3" t="s">
        <v>312</v>
      </c>
      <c r="X116" s="5">
        <v>2038.1</v>
      </c>
      <c r="Y116" s="3" t="s">
        <v>1843</v>
      </c>
      <c r="AA116" s="14">
        <f t="shared" si="5"/>
        <v>-70.660000000000309</v>
      </c>
      <c r="AB116" t="str">
        <f t="shared" si="6"/>
        <v xml:space="preserve"> </v>
      </c>
      <c r="AF116" s="23">
        <f t="shared" si="7"/>
        <v>-0.53235798636944542</v>
      </c>
      <c r="AI116" s="25">
        <f t="shared" si="8"/>
        <v>0.70276096103329999</v>
      </c>
      <c r="AJ116" s="41">
        <f t="shared" si="9"/>
        <v>1.4229589511199605</v>
      </c>
    </row>
    <row r="117" spans="1:36" x14ac:dyDescent="0.25">
      <c r="A117" s="3" t="s">
        <v>1844</v>
      </c>
      <c r="B117" s="4" t="s">
        <v>563</v>
      </c>
      <c r="C117" s="3" t="s">
        <v>42</v>
      </c>
      <c r="D117" s="3" t="s">
        <v>564</v>
      </c>
      <c r="E117" s="3">
        <v>1834.72</v>
      </c>
      <c r="F117" s="3" t="s">
        <v>1139</v>
      </c>
      <c r="G117" s="3" t="s">
        <v>42</v>
      </c>
      <c r="H117" s="5" t="s">
        <v>46</v>
      </c>
      <c r="I117" s="3" t="s">
        <v>46</v>
      </c>
      <c r="J117" s="3" t="s">
        <v>80</v>
      </c>
      <c r="K117" s="3" t="s">
        <v>80</v>
      </c>
      <c r="L117" s="3" t="s">
        <v>80</v>
      </c>
      <c r="M117" s="3" t="s">
        <v>47</v>
      </c>
      <c r="N117" s="3" t="s">
        <v>31</v>
      </c>
      <c r="O117" s="5" t="s">
        <v>46</v>
      </c>
      <c r="P117" s="3" t="s">
        <v>46</v>
      </c>
      <c r="Q117" s="3" t="s">
        <v>80</v>
      </c>
      <c r="R117" s="3" t="s">
        <v>49</v>
      </c>
      <c r="S117" s="3" t="s">
        <v>47</v>
      </c>
      <c r="T117" s="3" t="s">
        <v>80</v>
      </c>
      <c r="U117" s="3" t="s">
        <v>31</v>
      </c>
      <c r="V117" s="5" t="s">
        <v>529</v>
      </c>
      <c r="W117" s="3" t="s">
        <v>39</v>
      </c>
      <c r="X117" s="5">
        <v>2038.1</v>
      </c>
      <c r="Y117" s="3" t="s">
        <v>1845</v>
      </c>
      <c r="AA117" s="14">
        <f t="shared" si="5"/>
        <v>203.37999999999988</v>
      </c>
      <c r="AB117" t="str">
        <f t="shared" si="6"/>
        <v xml:space="preserve"> </v>
      </c>
      <c r="AF117" s="23">
        <f t="shared" si="7"/>
        <v>1.2826140222864491</v>
      </c>
      <c r="AI117" s="25">
        <f t="shared" si="8"/>
        <v>9.9813667532411388E-2</v>
      </c>
      <c r="AJ117" s="41">
        <f t="shared" si="9"/>
        <v>10.018668031362349</v>
      </c>
    </row>
    <row r="118" spans="1:36" x14ac:dyDescent="0.25">
      <c r="A118" s="3" t="s">
        <v>1844</v>
      </c>
      <c r="B118" s="4" t="s">
        <v>335</v>
      </c>
      <c r="C118" s="3" t="s">
        <v>58</v>
      </c>
      <c r="D118" s="3" t="s">
        <v>100</v>
      </c>
      <c r="E118" s="3">
        <v>1948.56</v>
      </c>
      <c r="F118" s="3" t="s">
        <v>898</v>
      </c>
      <c r="G118" s="3" t="s">
        <v>42</v>
      </c>
      <c r="H118" s="5" t="s">
        <v>46</v>
      </c>
      <c r="I118" s="3" t="s">
        <v>61</v>
      </c>
      <c r="J118" s="3" t="s">
        <v>40</v>
      </c>
      <c r="K118" s="3" t="s">
        <v>47</v>
      </c>
      <c r="L118" s="3" t="s">
        <v>47</v>
      </c>
      <c r="M118" s="3" t="s">
        <v>46</v>
      </c>
      <c r="N118" s="3" t="s">
        <v>31</v>
      </c>
      <c r="O118" s="5" t="s">
        <v>46</v>
      </c>
      <c r="P118" s="3" t="s">
        <v>80</v>
      </c>
      <c r="Q118" s="3" t="s">
        <v>47</v>
      </c>
      <c r="R118" s="3" t="s">
        <v>49</v>
      </c>
      <c r="S118" s="3" t="s">
        <v>80</v>
      </c>
      <c r="T118" s="3" t="s">
        <v>47</v>
      </c>
      <c r="U118" s="3" t="s">
        <v>31</v>
      </c>
      <c r="V118" s="5" t="s">
        <v>529</v>
      </c>
      <c r="W118" s="3" t="s">
        <v>39</v>
      </c>
      <c r="X118" s="5">
        <v>2038.1</v>
      </c>
      <c r="Y118" s="3" t="s">
        <v>1846</v>
      </c>
      <c r="AA118" s="14">
        <f t="shared" si="5"/>
        <v>89.539999999999964</v>
      </c>
      <c r="AB118" t="str">
        <f t="shared" si="6"/>
        <v xml:space="preserve"> </v>
      </c>
      <c r="AF118" s="23">
        <f t="shared" si="7"/>
        <v>0.52864958838852638</v>
      </c>
      <c r="AI118" s="25">
        <f t="shared" si="8"/>
        <v>0.29852427693832595</v>
      </c>
      <c r="AJ118" s="41">
        <f t="shared" si="9"/>
        <v>3.3498113126879674</v>
      </c>
    </row>
    <row r="119" spans="1:36" x14ac:dyDescent="0.25">
      <c r="A119" s="3" t="s">
        <v>1844</v>
      </c>
      <c r="B119" s="4" t="s">
        <v>771</v>
      </c>
      <c r="C119" s="3" t="s">
        <v>63</v>
      </c>
      <c r="D119" s="3" t="s">
        <v>380</v>
      </c>
      <c r="E119" s="3">
        <v>2009.67</v>
      </c>
      <c r="F119" s="3" t="s">
        <v>106</v>
      </c>
      <c r="G119" s="3" t="s">
        <v>42</v>
      </c>
      <c r="H119" s="5" t="s">
        <v>46</v>
      </c>
      <c r="I119" s="3" t="s">
        <v>46</v>
      </c>
      <c r="J119" s="3" t="s">
        <v>47</v>
      </c>
      <c r="K119" s="3" t="s">
        <v>80</v>
      </c>
      <c r="L119" s="3" t="s">
        <v>47</v>
      </c>
      <c r="M119" s="3" t="s">
        <v>46</v>
      </c>
      <c r="N119" s="3" t="s">
        <v>31</v>
      </c>
      <c r="O119" s="5" t="s">
        <v>46</v>
      </c>
      <c r="P119" s="3" t="s">
        <v>80</v>
      </c>
      <c r="Q119" s="3" t="s">
        <v>47</v>
      </c>
      <c r="R119" s="3" t="s">
        <v>49</v>
      </c>
      <c r="S119" s="3" t="s">
        <v>47</v>
      </c>
      <c r="T119" s="3" t="s">
        <v>47</v>
      </c>
      <c r="U119" s="3" t="s">
        <v>31</v>
      </c>
      <c r="V119" s="5" t="s">
        <v>529</v>
      </c>
      <c r="W119" s="3" t="s">
        <v>39</v>
      </c>
      <c r="X119" s="5">
        <v>2038.1</v>
      </c>
      <c r="Y119" s="3" t="s">
        <v>1847</v>
      </c>
      <c r="AA119" s="14">
        <f t="shared" si="5"/>
        <v>28.429999999999836</v>
      </c>
      <c r="AB119" t="str">
        <f t="shared" si="6"/>
        <v xml:space="preserve"> </v>
      </c>
      <c r="AF119" s="23">
        <f t="shared" si="7"/>
        <v>0.1239169236353448</v>
      </c>
      <c r="AI119" s="25">
        <f t="shared" si="8"/>
        <v>0.45069052655153541</v>
      </c>
      <c r="AJ119" s="41">
        <f t="shared" si="9"/>
        <v>2.218817439211588</v>
      </c>
    </row>
    <row r="120" spans="1:36" x14ac:dyDescent="0.25">
      <c r="A120" s="3" t="s">
        <v>1844</v>
      </c>
      <c r="B120" s="4" t="s">
        <v>1146</v>
      </c>
      <c r="C120" s="3" t="s">
        <v>42</v>
      </c>
      <c r="D120" s="3" t="s">
        <v>1147</v>
      </c>
      <c r="E120" s="3">
        <v>2072.75</v>
      </c>
      <c r="F120" s="3" t="s">
        <v>482</v>
      </c>
      <c r="G120" s="3" t="s">
        <v>42</v>
      </c>
      <c r="H120" s="5" t="s">
        <v>47</v>
      </c>
      <c r="I120" s="3" t="s">
        <v>46</v>
      </c>
      <c r="J120" s="3" t="s">
        <v>47</v>
      </c>
      <c r="K120" s="3" t="s">
        <v>80</v>
      </c>
      <c r="L120" s="3" t="s">
        <v>80</v>
      </c>
      <c r="M120" s="3" t="s">
        <v>46</v>
      </c>
      <c r="N120" s="3" t="s">
        <v>31</v>
      </c>
      <c r="O120" s="5" t="s">
        <v>46</v>
      </c>
      <c r="P120" s="3" t="s">
        <v>46</v>
      </c>
      <c r="Q120" s="3" t="s">
        <v>47</v>
      </c>
      <c r="R120" s="3" t="s">
        <v>49</v>
      </c>
      <c r="S120" s="3" t="s">
        <v>80</v>
      </c>
      <c r="T120" s="3" t="s">
        <v>80</v>
      </c>
      <c r="U120" s="3" t="s">
        <v>31</v>
      </c>
      <c r="V120" s="5" t="s">
        <v>529</v>
      </c>
      <c r="W120" s="3" t="s">
        <v>39</v>
      </c>
      <c r="X120" s="5">
        <v>2038.1</v>
      </c>
      <c r="Y120" s="3" t="s">
        <v>1252</v>
      </c>
      <c r="AA120" s="14">
        <f t="shared" si="5"/>
        <v>-34.650000000000091</v>
      </c>
      <c r="AB120" t="str">
        <f t="shared" si="6"/>
        <v xml:space="preserve"> </v>
      </c>
      <c r="AF120" s="23">
        <f t="shared" si="7"/>
        <v>-0.29386308769881669</v>
      </c>
      <c r="AI120" s="25">
        <f t="shared" si="8"/>
        <v>0.61556873744498053</v>
      </c>
      <c r="AJ120" s="41">
        <f t="shared" si="9"/>
        <v>1.6245139481102708</v>
      </c>
    </row>
    <row r="121" spans="1:36" x14ac:dyDescent="0.25">
      <c r="A121" s="3" t="s">
        <v>66</v>
      </c>
      <c r="B121" s="4" t="s">
        <v>635</v>
      </c>
      <c r="C121" s="3" t="s">
        <v>58</v>
      </c>
      <c r="D121" s="3" t="s">
        <v>564</v>
      </c>
      <c r="E121" s="3" t="s">
        <v>42</v>
      </c>
      <c r="F121" s="3" t="s">
        <v>80</v>
      </c>
      <c r="G121" s="3" t="s">
        <v>42</v>
      </c>
      <c r="H121" s="5" t="s">
        <v>46</v>
      </c>
      <c r="I121" s="3" t="s">
        <v>61</v>
      </c>
      <c r="J121" s="3" t="s">
        <v>80</v>
      </c>
      <c r="K121" s="3" t="s">
        <v>80</v>
      </c>
      <c r="L121" s="3" t="s">
        <v>80</v>
      </c>
      <c r="M121" s="3" t="s">
        <v>61</v>
      </c>
      <c r="N121" s="3" t="s">
        <v>500</v>
      </c>
      <c r="O121" s="5" t="s">
        <v>46</v>
      </c>
      <c r="P121" s="3" t="s">
        <v>61</v>
      </c>
      <c r="Q121" s="3" t="s">
        <v>47</v>
      </c>
      <c r="R121" s="3" t="s">
        <v>80</v>
      </c>
      <c r="S121" s="3" t="s">
        <v>47</v>
      </c>
      <c r="T121" s="3" t="s">
        <v>80</v>
      </c>
      <c r="U121" s="3" t="s">
        <v>73</v>
      </c>
      <c r="V121" s="5" t="s">
        <v>149</v>
      </c>
      <c r="W121" s="3" t="s">
        <v>499</v>
      </c>
      <c r="X121" s="5">
        <v>2027.75</v>
      </c>
      <c r="Y121" s="3" t="s">
        <v>42</v>
      </c>
      <c r="AA121" s="14">
        <f t="shared" si="5"/>
        <v>0</v>
      </c>
      <c r="AB121" t="str">
        <f t="shared" si="6"/>
        <v xml:space="preserve"> </v>
      </c>
      <c r="AF121" s="23">
        <f t="shared" si="7"/>
        <v>-6.4375494282064141E-2</v>
      </c>
      <c r="AI121" s="25">
        <f t="shared" si="8"/>
        <v>0.52566437886310102</v>
      </c>
      <c r="AJ121" s="41">
        <f t="shared" si="9"/>
        <v>1.9023545064301006</v>
      </c>
    </row>
    <row r="122" spans="1:36" x14ac:dyDescent="0.25">
      <c r="A122" s="3" t="s">
        <v>1848</v>
      </c>
      <c r="B122" s="4" t="s">
        <v>1354</v>
      </c>
      <c r="C122" s="3" t="s">
        <v>58</v>
      </c>
      <c r="D122" s="3" t="s">
        <v>1260</v>
      </c>
      <c r="E122" s="3">
        <v>1976.49</v>
      </c>
      <c r="F122" s="3" t="s">
        <v>1849</v>
      </c>
      <c r="G122" s="3" t="s">
        <v>42</v>
      </c>
      <c r="H122" s="5" t="s">
        <v>46</v>
      </c>
      <c r="I122" s="3" t="s">
        <v>40</v>
      </c>
      <c r="J122" s="3" t="s">
        <v>40</v>
      </c>
      <c r="K122" s="3" t="s">
        <v>80</v>
      </c>
      <c r="L122" s="3" t="s">
        <v>80</v>
      </c>
      <c r="M122" s="3" t="s">
        <v>46</v>
      </c>
      <c r="N122" s="3" t="s">
        <v>31</v>
      </c>
      <c r="O122" s="5" t="s">
        <v>46</v>
      </c>
      <c r="P122" s="3" t="s">
        <v>49</v>
      </c>
      <c r="Q122" s="3" t="s">
        <v>47</v>
      </c>
      <c r="R122" s="3" t="s">
        <v>49</v>
      </c>
      <c r="S122" s="3" t="s">
        <v>80</v>
      </c>
      <c r="T122" s="3" t="s">
        <v>80</v>
      </c>
      <c r="U122" s="3" t="s">
        <v>31</v>
      </c>
      <c r="V122" s="5" t="s">
        <v>149</v>
      </c>
      <c r="W122" s="3" t="s">
        <v>39</v>
      </c>
      <c r="X122" s="5">
        <v>2027.75</v>
      </c>
      <c r="Y122" s="3" t="s">
        <v>1850</v>
      </c>
      <c r="AA122" s="14">
        <f t="shared" si="5"/>
        <v>51.259999999999991</v>
      </c>
      <c r="AB122" t="str">
        <f t="shared" si="6"/>
        <v xml:space="preserve"> </v>
      </c>
      <c r="AF122" s="23">
        <f t="shared" si="7"/>
        <v>0.27512043756621013</v>
      </c>
      <c r="AI122" s="25">
        <f t="shared" si="8"/>
        <v>0.39161185516381458</v>
      </c>
      <c r="AJ122" s="41">
        <f t="shared" si="9"/>
        <v>2.5535488438716736</v>
      </c>
    </row>
    <row r="123" spans="1:36" x14ac:dyDescent="0.25">
      <c r="A123" s="3" t="s">
        <v>1848</v>
      </c>
      <c r="B123" s="4" t="s">
        <v>1851</v>
      </c>
      <c r="C123" s="3" t="s">
        <v>58</v>
      </c>
      <c r="D123" s="3" t="s">
        <v>1103</v>
      </c>
      <c r="E123" s="3">
        <v>1861.58</v>
      </c>
      <c r="F123" s="3" t="s">
        <v>649</v>
      </c>
      <c r="G123" s="3" t="s">
        <v>42</v>
      </c>
      <c r="H123" s="5" t="s">
        <v>46</v>
      </c>
      <c r="I123" s="3" t="s">
        <v>61</v>
      </c>
      <c r="J123" s="3" t="s">
        <v>40</v>
      </c>
      <c r="K123" s="3" t="s">
        <v>80</v>
      </c>
      <c r="L123" s="3" t="s">
        <v>47</v>
      </c>
      <c r="M123" s="3" t="s">
        <v>80</v>
      </c>
      <c r="N123" s="3" t="s">
        <v>31</v>
      </c>
      <c r="O123" s="5" t="s">
        <v>46</v>
      </c>
      <c r="P123" s="3" t="s">
        <v>61</v>
      </c>
      <c r="Q123" s="3" t="s">
        <v>86</v>
      </c>
      <c r="R123" s="3" t="s">
        <v>80</v>
      </c>
      <c r="S123" s="3" t="s">
        <v>47</v>
      </c>
      <c r="T123" s="3" t="s">
        <v>80</v>
      </c>
      <c r="U123" s="3" t="s">
        <v>31</v>
      </c>
      <c r="V123" s="5" t="s">
        <v>149</v>
      </c>
      <c r="W123" s="3" t="s">
        <v>39</v>
      </c>
      <c r="X123" s="5">
        <v>2027.75</v>
      </c>
      <c r="Y123" s="3" t="s">
        <v>1295</v>
      </c>
      <c r="AA123" s="14">
        <f t="shared" si="5"/>
        <v>166.17000000000007</v>
      </c>
      <c r="AB123" t="str">
        <f t="shared" si="6"/>
        <v xml:space="preserve"> </v>
      </c>
      <c r="AF123" s="23">
        <f t="shared" si="7"/>
        <v>1.0361715013329917</v>
      </c>
      <c r="AI123" s="25">
        <f t="shared" si="8"/>
        <v>0.15006106980983014</v>
      </c>
      <c r="AJ123" s="41">
        <f t="shared" si="9"/>
        <v>6.6639535574901814</v>
      </c>
    </row>
    <row r="124" spans="1:36" x14ac:dyDescent="0.25">
      <c r="A124" s="3" t="s">
        <v>1852</v>
      </c>
      <c r="B124" s="4" t="s">
        <v>968</v>
      </c>
      <c r="C124" s="3" t="s">
        <v>42</v>
      </c>
      <c r="D124" s="3" t="s">
        <v>377</v>
      </c>
      <c r="E124" s="3">
        <v>1770.29</v>
      </c>
      <c r="F124" s="3" t="s">
        <v>1649</v>
      </c>
      <c r="G124" s="3" t="s">
        <v>42</v>
      </c>
      <c r="H124" s="5" t="s">
        <v>46</v>
      </c>
      <c r="I124" s="3" t="s">
        <v>46</v>
      </c>
      <c r="J124" s="3" t="s">
        <v>47</v>
      </c>
      <c r="K124" s="3" t="s">
        <v>47</v>
      </c>
      <c r="L124" s="3" t="s">
        <v>80</v>
      </c>
      <c r="M124" s="3" t="s">
        <v>80</v>
      </c>
      <c r="N124" s="3" t="s">
        <v>31</v>
      </c>
      <c r="O124" s="5" t="s">
        <v>46</v>
      </c>
      <c r="P124" s="3" t="s">
        <v>49</v>
      </c>
      <c r="Q124" s="3" t="s">
        <v>61</v>
      </c>
      <c r="R124" s="3" t="s">
        <v>80</v>
      </c>
      <c r="S124" s="3" t="s">
        <v>80</v>
      </c>
      <c r="T124" s="3" t="s">
        <v>80</v>
      </c>
      <c r="U124" s="3" t="s">
        <v>125</v>
      </c>
      <c r="V124" s="5" t="s">
        <v>1165</v>
      </c>
      <c r="W124" s="3" t="s">
        <v>127</v>
      </c>
      <c r="X124" s="5">
        <v>2017.41</v>
      </c>
      <c r="Y124" s="3" t="s">
        <v>1853</v>
      </c>
      <c r="AA124" s="14">
        <f t="shared" si="5"/>
        <v>247.12000000000012</v>
      </c>
      <c r="AB124" t="str">
        <f t="shared" si="6"/>
        <v xml:space="preserve"> </v>
      </c>
      <c r="AF124" s="23">
        <f t="shared" si="7"/>
        <v>1.5723048544956493</v>
      </c>
      <c r="AI124" s="25">
        <f t="shared" si="8"/>
        <v>5.79399338773251E-2</v>
      </c>
      <c r="AJ124" s="41">
        <f t="shared" si="9"/>
        <v>17.25925338674492</v>
      </c>
    </row>
    <row r="125" spans="1:36" x14ac:dyDescent="0.25">
      <c r="A125" s="3" t="s">
        <v>1852</v>
      </c>
      <c r="B125" s="4" t="s">
        <v>540</v>
      </c>
      <c r="C125" s="3" t="s">
        <v>42</v>
      </c>
      <c r="D125" s="3" t="s">
        <v>422</v>
      </c>
      <c r="E125" s="3">
        <v>1885.12</v>
      </c>
      <c r="F125" s="3" t="s">
        <v>200</v>
      </c>
      <c r="G125" s="3" t="s">
        <v>42</v>
      </c>
      <c r="H125" s="5" t="s">
        <v>46</v>
      </c>
      <c r="I125" s="3" t="s">
        <v>80</v>
      </c>
      <c r="J125" s="3" t="s">
        <v>80</v>
      </c>
      <c r="K125" s="3" t="s">
        <v>46</v>
      </c>
      <c r="L125" s="3" t="s">
        <v>80</v>
      </c>
      <c r="M125" s="3" t="s">
        <v>80</v>
      </c>
      <c r="N125" s="3" t="s">
        <v>125</v>
      </c>
      <c r="O125" s="5" t="s">
        <v>46</v>
      </c>
      <c r="P125" s="3" t="s">
        <v>80</v>
      </c>
      <c r="Q125" s="3" t="s">
        <v>61</v>
      </c>
      <c r="R125" s="3" t="s">
        <v>49</v>
      </c>
      <c r="S125" s="3" t="s">
        <v>80</v>
      </c>
      <c r="T125" s="3" t="s">
        <v>80</v>
      </c>
      <c r="U125" s="3" t="s">
        <v>31</v>
      </c>
      <c r="V125" s="5" t="s">
        <v>1165</v>
      </c>
      <c r="W125" s="3" t="s">
        <v>127</v>
      </c>
      <c r="X125" s="5">
        <v>2017.41</v>
      </c>
      <c r="Y125" s="3" t="s">
        <v>1854</v>
      </c>
      <c r="AA125" s="14">
        <f t="shared" si="5"/>
        <v>132.29000000000019</v>
      </c>
      <c r="AB125" t="str">
        <f t="shared" si="6"/>
        <v xml:space="preserve"> </v>
      </c>
      <c r="AF125" s="23">
        <f t="shared" si="7"/>
        <v>0.81178363221439076</v>
      </c>
      <c r="AI125" s="25">
        <f t="shared" si="8"/>
        <v>0.20845789780155011</v>
      </c>
      <c r="AJ125" s="41">
        <f t="shared" si="9"/>
        <v>4.7971317496062937</v>
      </c>
    </row>
    <row r="126" spans="1:36" x14ac:dyDescent="0.25">
      <c r="A126" s="3" t="s">
        <v>1855</v>
      </c>
      <c r="B126" s="4" t="s">
        <v>1607</v>
      </c>
      <c r="C126" s="3" t="s">
        <v>63</v>
      </c>
      <c r="D126" s="3" t="s">
        <v>426</v>
      </c>
      <c r="E126" s="3" t="s">
        <v>42</v>
      </c>
      <c r="F126" s="3" t="s">
        <v>80</v>
      </c>
      <c r="G126" s="3" t="s">
        <v>42</v>
      </c>
      <c r="H126" s="5" t="s">
        <v>46</v>
      </c>
      <c r="I126" s="3" t="s">
        <v>46</v>
      </c>
      <c r="J126" s="3" t="s">
        <v>40</v>
      </c>
      <c r="K126" s="3" t="s">
        <v>80</v>
      </c>
      <c r="L126" s="3" t="s">
        <v>203</v>
      </c>
      <c r="M126" s="3" t="s">
        <v>80</v>
      </c>
      <c r="N126" s="3" t="s">
        <v>31</v>
      </c>
      <c r="O126" s="5" t="s">
        <v>46</v>
      </c>
      <c r="P126" s="3" t="s">
        <v>61</v>
      </c>
      <c r="Q126" s="3" t="s">
        <v>47</v>
      </c>
      <c r="R126" s="3" t="s">
        <v>80</v>
      </c>
      <c r="S126" s="3" t="s">
        <v>47</v>
      </c>
      <c r="T126" s="3" t="s">
        <v>80</v>
      </c>
      <c r="U126" s="3" t="s">
        <v>31</v>
      </c>
      <c r="V126" s="5" t="s">
        <v>1165</v>
      </c>
      <c r="W126" s="3" t="s">
        <v>39</v>
      </c>
      <c r="X126" s="5">
        <v>2017.41</v>
      </c>
      <c r="Y126" s="3" t="s">
        <v>42</v>
      </c>
      <c r="AA126" s="14">
        <f t="shared" si="5"/>
        <v>0</v>
      </c>
      <c r="AB126" t="str">
        <f t="shared" si="6"/>
        <v xml:space="preserve"> </v>
      </c>
      <c r="AF126" s="23">
        <f t="shared" si="7"/>
        <v>-6.4375494282064141E-2</v>
      </c>
      <c r="AI126" s="25">
        <f t="shared" si="8"/>
        <v>0.52566437886310102</v>
      </c>
      <c r="AJ126" s="41">
        <f t="shared" si="9"/>
        <v>1.9023545064301006</v>
      </c>
    </row>
    <row r="127" spans="1:36" x14ac:dyDescent="0.25">
      <c r="A127" s="3" t="s">
        <v>1855</v>
      </c>
      <c r="B127" s="4" t="s">
        <v>300</v>
      </c>
      <c r="C127" s="3" t="s">
        <v>42</v>
      </c>
      <c r="D127" s="3" t="s">
        <v>100</v>
      </c>
      <c r="E127" s="3">
        <v>2293.33</v>
      </c>
      <c r="F127" s="3" t="s">
        <v>889</v>
      </c>
      <c r="G127" s="3" t="s">
        <v>65</v>
      </c>
      <c r="H127" s="5" t="s">
        <v>46</v>
      </c>
      <c r="I127" s="3" t="s">
        <v>80</v>
      </c>
      <c r="J127" s="3" t="s">
        <v>80</v>
      </c>
      <c r="K127" s="3" t="s">
        <v>49</v>
      </c>
      <c r="L127" s="3" t="s">
        <v>47</v>
      </c>
      <c r="M127" s="3" t="s">
        <v>46</v>
      </c>
      <c r="N127" s="3" t="s">
        <v>31</v>
      </c>
      <c r="O127" s="5" t="s">
        <v>47</v>
      </c>
      <c r="P127" s="3" t="s">
        <v>61</v>
      </c>
      <c r="Q127" s="3" t="s">
        <v>80</v>
      </c>
      <c r="R127" s="3" t="s">
        <v>80</v>
      </c>
      <c r="S127" s="3" t="s">
        <v>80</v>
      </c>
      <c r="T127" s="3" t="s">
        <v>46</v>
      </c>
      <c r="U127" s="3" t="s">
        <v>31</v>
      </c>
      <c r="V127" s="5" t="s">
        <v>1165</v>
      </c>
      <c r="W127" s="3" t="s">
        <v>39</v>
      </c>
      <c r="X127" s="5">
        <v>2017.41</v>
      </c>
      <c r="Y127" s="3" t="s">
        <v>1856</v>
      </c>
      <c r="AA127" s="14">
        <f t="shared" si="5"/>
        <v>-275.91999999999985</v>
      </c>
      <c r="AB127" t="str">
        <f t="shared" si="6"/>
        <v xml:space="preserve"> </v>
      </c>
      <c r="AF127" s="23">
        <f t="shared" si="7"/>
        <v>-1.8917987778477254</v>
      </c>
      <c r="AI127" s="25">
        <f t="shared" si="8"/>
        <v>0.97074110189493146</v>
      </c>
      <c r="AJ127" s="41">
        <f t="shared" si="9"/>
        <v>1.0301407842399521</v>
      </c>
    </row>
    <row r="128" spans="1:36" x14ac:dyDescent="0.25">
      <c r="A128" s="3" t="s">
        <v>324</v>
      </c>
      <c r="B128" s="4" t="s">
        <v>941</v>
      </c>
      <c r="C128" s="3" t="s">
        <v>58</v>
      </c>
      <c r="D128" s="3" t="s">
        <v>380</v>
      </c>
      <c r="E128" s="3">
        <v>2062.77</v>
      </c>
      <c r="F128" s="3" t="s">
        <v>251</v>
      </c>
      <c r="G128" s="3" t="s">
        <v>42</v>
      </c>
      <c r="H128" s="5" t="s">
        <v>46</v>
      </c>
      <c r="I128" s="3" t="s">
        <v>47</v>
      </c>
      <c r="J128" s="3" t="s">
        <v>80</v>
      </c>
      <c r="K128" s="3" t="s">
        <v>80</v>
      </c>
      <c r="L128" s="3" t="s">
        <v>80</v>
      </c>
      <c r="M128" s="3" t="s">
        <v>61</v>
      </c>
      <c r="N128" s="3" t="s">
        <v>31</v>
      </c>
      <c r="O128" s="5" t="s">
        <v>46</v>
      </c>
      <c r="P128" s="3" t="s">
        <v>61</v>
      </c>
      <c r="Q128" s="3" t="s">
        <v>80</v>
      </c>
      <c r="R128" s="3" t="s">
        <v>49</v>
      </c>
      <c r="S128" s="3" t="s">
        <v>47</v>
      </c>
      <c r="T128" s="3" t="s">
        <v>80</v>
      </c>
      <c r="U128" s="3" t="s">
        <v>500</v>
      </c>
      <c r="V128" s="5" t="s">
        <v>542</v>
      </c>
      <c r="W128" s="3" t="s">
        <v>295</v>
      </c>
      <c r="X128" s="5">
        <v>1996.73</v>
      </c>
      <c r="Y128" s="3" t="s">
        <v>1857</v>
      </c>
      <c r="AA128" s="14">
        <f t="shared" si="5"/>
        <v>-66.039999999999964</v>
      </c>
      <c r="AB128" t="str">
        <f t="shared" si="6"/>
        <v xml:space="preserve"> </v>
      </c>
      <c r="AF128" s="23">
        <f t="shared" si="7"/>
        <v>-0.5017596405805429</v>
      </c>
      <c r="AI128" s="25">
        <f t="shared" si="8"/>
        <v>0.69208169694236144</v>
      </c>
      <c r="AJ128" s="41">
        <f t="shared" si="9"/>
        <v>1.4449161196113569</v>
      </c>
    </row>
    <row r="129" spans="1:36" x14ac:dyDescent="0.25">
      <c r="A129" s="3" t="s">
        <v>651</v>
      </c>
      <c r="B129" s="4" t="s">
        <v>1858</v>
      </c>
      <c r="C129" s="3" t="s">
        <v>42</v>
      </c>
      <c r="D129" s="3" t="s">
        <v>380</v>
      </c>
      <c r="E129" s="3">
        <v>2024.3</v>
      </c>
      <c r="F129" s="3" t="s">
        <v>303</v>
      </c>
      <c r="G129" s="3" t="s">
        <v>42</v>
      </c>
      <c r="H129" s="5" t="s">
        <v>46</v>
      </c>
      <c r="I129" s="3" t="s">
        <v>47</v>
      </c>
      <c r="J129" s="3" t="s">
        <v>80</v>
      </c>
      <c r="K129" s="3" t="s">
        <v>49</v>
      </c>
      <c r="L129" s="3" t="s">
        <v>80</v>
      </c>
      <c r="M129" s="3" t="s">
        <v>40</v>
      </c>
      <c r="N129" s="3" t="s">
        <v>31</v>
      </c>
      <c r="O129" s="5" t="s">
        <v>46</v>
      </c>
      <c r="P129" s="3" t="s">
        <v>40</v>
      </c>
      <c r="Q129" s="3" t="s">
        <v>40</v>
      </c>
      <c r="R129" s="3" t="s">
        <v>46</v>
      </c>
      <c r="S129" s="3" t="s">
        <v>47</v>
      </c>
      <c r="T129" s="3" t="s">
        <v>47</v>
      </c>
      <c r="U129" s="3" t="s">
        <v>31</v>
      </c>
      <c r="V129" s="5" t="s">
        <v>542</v>
      </c>
      <c r="W129" s="3" t="s">
        <v>39</v>
      </c>
      <c r="X129" s="5">
        <v>1996.73</v>
      </c>
      <c r="Y129" s="3" t="s">
        <v>1859</v>
      </c>
      <c r="AA129" s="14">
        <f t="shared" si="5"/>
        <v>-27.569999999999936</v>
      </c>
      <c r="AB129" t="str">
        <f t="shared" si="6"/>
        <v xml:space="preserve"> </v>
      </c>
      <c r="AF129" s="23">
        <f t="shared" si="7"/>
        <v>-0.24697211623011139</v>
      </c>
      <c r="AI129" s="25">
        <f t="shared" si="8"/>
        <v>0.59753509812034655</v>
      </c>
      <c r="AJ129" s="41">
        <f t="shared" si="9"/>
        <v>1.6735418607972632</v>
      </c>
    </row>
    <row r="130" spans="1:36" x14ac:dyDescent="0.25">
      <c r="A130" s="3" t="s">
        <v>805</v>
      </c>
      <c r="B130" s="4" t="s">
        <v>2498</v>
      </c>
      <c r="C130" s="3" t="s">
        <v>42</v>
      </c>
      <c r="D130" s="3" t="s">
        <v>193</v>
      </c>
      <c r="E130" s="3">
        <v>1982.8</v>
      </c>
      <c r="F130" s="3" t="s">
        <v>656</v>
      </c>
      <c r="G130" s="3" t="s">
        <v>42</v>
      </c>
      <c r="H130" s="5" t="s">
        <v>46</v>
      </c>
      <c r="I130" s="3" t="s">
        <v>80</v>
      </c>
      <c r="J130" s="3" t="s">
        <v>80</v>
      </c>
      <c r="K130" s="3" t="s">
        <v>49</v>
      </c>
      <c r="L130" s="3" t="s">
        <v>80</v>
      </c>
      <c r="M130" s="3" t="s">
        <v>46</v>
      </c>
      <c r="N130" s="3" t="s">
        <v>66</v>
      </c>
      <c r="O130" s="5" t="s">
        <v>46</v>
      </c>
      <c r="P130" s="3" t="s">
        <v>80</v>
      </c>
      <c r="Q130" s="3" t="s">
        <v>80</v>
      </c>
      <c r="R130" s="3" t="s">
        <v>49</v>
      </c>
      <c r="S130" s="3" t="s">
        <v>47</v>
      </c>
      <c r="T130" s="3" t="s">
        <v>80</v>
      </c>
      <c r="U130" s="3" t="s">
        <v>374</v>
      </c>
      <c r="V130" s="5" t="s">
        <v>143</v>
      </c>
      <c r="W130" s="3" t="s">
        <v>327</v>
      </c>
      <c r="X130" s="5">
        <v>1986.38</v>
      </c>
      <c r="Y130" s="3" t="s">
        <v>1860</v>
      </c>
      <c r="AA130" s="14">
        <f t="shared" si="5"/>
        <v>3.5800000000001546</v>
      </c>
      <c r="AB130" t="str">
        <f t="shared" si="6"/>
        <v xml:space="preserve"> </v>
      </c>
      <c r="AF130" s="23">
        <f t="shared" si="7"/>
        <v>-4.0665087804949929E-2</v>
      </c>
      <c r="AI130" s="25">
        <f t="shared" si="8"/>
        <v>0.51621855277190332</v>
      </c>
      <c r="AJ130" s="41">
        <f t="shared" si="9"/>
        <v>1.9371640066602966</v>
      </c>
    </row>
    <row r="131" spans="1:36" x14ac:dyDescent="0.25">
      <c r="A131" s="3" t="s">
        <v>1121</v>
      </c>
      <c r="B131" s="4" t="s">
        <v>933</v>
      </c>
      <c r="C131" s="3" t="s">
        <v>42</v>
      </c>
      <c r="D131" s="3" t="s">
        <v>934</v>
      </c>
      <c r="E131" s="3" t="s">
        <v>42</v>
      </c>
      <c r="F131" s="3" t="s">
        <v>80</v>
      </c>
      <c r="G131" s="3" t="s">
        <v>42</v>
      </c>
      <c r="H131" s="5" t="s">
        <v>46</v>
      </c>
      <c r="I131" s="3" t="s">
        <v>47</v>
      </c>
      <c r="J131" s="3" t="s">
        <v>80</v>
      </c>
      <c r="K131" s="3" t="s">
        <v>80</v>
      </c>
      <c r="L131" s="3" t="s">
        <v>80</v>
      </c>
      <c r="M131" s="3" t="s">
        <v>61</v>
      </c>
      <c r="N131" s="3" t="s">
        <v>31</v>
      </c>
      <c r="O131" s="5" t="s">
        <v>46</v>
      </c>
      <c r="P131" s="3" t="s">
        <v>49</v>
      </c>
      <c r="Q131" s="3" t="s">
        <v>40</v>
      </c>
      <c r="R131" s="3" t="s">
        <v>49</v>
      </c>
      <c r="S131" s="3" t="s">
        <v>47</v>
      </c>
      <c r="T131" s="3" t="s">
        <v>80</v>
      </c>
      <c r="U131" s="3" t="s">
        <v>92</v>
      </c>
      <c r="V131" s="5" t="s">
        <v>143</v>
      </c>
      <c r="W131" s="3" t="s">
        <v>94</v>
      </c>
      <c r="X131" s="5">
        <v>1986.38</v>
      </c>
      <c r="Y131" s="3" t="s">
        <v>42</v>
      </c>
      <c r="AA131" s="14">
        <f t="shared" si="5"/>
        <v>0</v>
      </c>
      <c r="AB131" t="str">
        <f t="shared" si="6"/>
        <v xml:space="preserve"> </v>
      </c>
      <c r="AF131" s="23">
        <f t="shared" si="7"/>
        <v>-6.4375494282064141E-2</v>
      </c>
      <c r="AI131" s="25">
        <f t="shared" si="8"/>
        <v>0.52566437886310102</v>
      </c>
      <c r="AJ131" s="41">
        <f t="shared" si="9"/>
        <v>1.9023545064301006</v>
      </c>
    </row>
    <row r="132" spans="1:36" x14ac:dyDescent="0.25">
      <c r="A132" s="3" t="s">
        <v>1270</v>
      </c>
      <c r="B132" s="4" t="s">
        <v>434</v>
      </c>
      <c r="C132" s="3" t="s">
        <v>42</v>
      </c>
      <c r="D132" s="3" t="s">
        <v>307</v>
      </c>
      <c r="E132" s="3">
        <v>2197.6</v>
      </c>
      <c r="F132" s="3" t="s">
        <v>1361</v>
      </c>
      <c r="G132" s="3" t="s">
        <v>42</v>
      </c>
      <c r="H132" s="5" t="s">
        <v>46</v>
      </c>
      <c r="I132" s="3" t="s">
        <v>46</v>
      </c>
      <c r="J132" s="3" t="s">
        <v>47</v>
      </c>
      <c r="K132" s="3" t="s">
        <v>80</v>
      </c>
      <c r="L132" s="3" t="s">
        <v>47</v>
      </c>
      <c r="M132" s="3" t="s">
        <v>46</v>
      </c>
      <c r="N132" s="3" t="s">
        <v>125</v>
      </c>
      <c r="O132" s="5" t="s">
        <v>46</v>
      </c>
      <c r="P132" s="3" t="s">
        <v>47</v>
      </c>
      <c r="Q132" s="3" t="s">
        <v>47</v>
      </c>
      <c r="R132" s="3" t="s">
        <v>80</v>
      </c>
      <c r="S132" s="3" t="s">
        <v>47</v>
      </c>
      <c r="T132" s="3" t="s">
        <v>80</v>
      </c>
      <c r="U132" s="3" t="s">
        <v>31</v>
      </c>
      <c r="V132" s="5" t="s">
        <v>143</v>
      </c>
      <c r="W132" s="3" t="s">
        <v>127</v>
      </c>
      <c r="X132" s="5">
        <v>1986.38</v>
      </c>
      <c r="Y132" s="3" t="s">
        <v>1861</v>
      </c>
      <c r="AA132" s="14">
        <f t="shared" si="5"/>
        <v>-211.2199999999998</v>
      </c>
      <c r="AB132" t="str">
        <f t="shared" si="6"/>
        <v xml:space="preserve"> </v>
      </c>
      <c r="AF132" s="23">
        <f t="shared" si="7"/>
        <v>-1.463289476431741</v>
      </c>
      <c r="AI132" s="25">
        <f t="shared" si="8"/>
        <v>0.92830590696074056</v>
      </c>
      <c r="AJ132" s="41">
        <f t="shared" si="9"/>
        <v>1.0772311072262644</v>
      </c>
    </row>
    <row r="133" spans="1:36" x14ac:dyDescent="0.25">
      <c r="A133" s="3" t="s">
        <v>1862</v>
      </c>
      <c r="B133" s="4" t="s">
        <v>1495</v>
      </c>
      <c r="C133" s="3" t="s">
        <v>42</v>
      </c>
      <c r="D133" s="3" t="s">
        <v>1147</v>
      </c>
      <c r="E133" s="3">
        <v>2169.61</v>
      </c>
      <c r="F133" s="3" t="s">
        <v>1024</v>
      </c>
      <c r="G133" s="3" t="s">
        <v>42</v>
      </c>
      <c r="H133" s="5" t="s">
        <v>46</v>
      </c>
      <c r="I133" s="3" t="s">
        <v>80</v>
      </c>
      <c r="J133" s="3" t="s">
        <v>80</v>
      </c>
      <c r="K133" s="3" t="s">
        <v>80</v>
      </c>
      <c r="L133" s="3" t="s">
        <v>80</v>
      </c>
      <c r="M133" s="3" t="s">
        <v>46</v>
      </c>
      <c r="N133" s="3" t="s">
        <v>31</v>
      </c>
      <c r="O133" s="5" t="s">
        <v>46</v>
      </c>
      <c r="P133" s="3" t="s">
        <v>80</v>
      </c>
      <c r="Q133" s="3" t="s">
        <v>46</v>
      </c>
      <c r="R133" s="3" t="s">
        <v>80</v>
      </c>
      <c r="S133" s="3" t="s">
        <v>80</v>
      </c>
      <c r="T133" s="3" t="s">
        <v>80</v>
      </c>
      <c r="U133" s="3" t="s">
        <v>31</v>
      </c>
      <c r="V133" s="5" t="s">
        <v>143</v>
      </c>
      <c r="W133" s="3" t="s">
        <v>39</v>
      </c>
      <c r="X133" s="5">
        <v>1986.38</v>
      </c>
      <c r="Y133" s="3" t="s">
        <v>1863</v>
      </c>
      <c r="AA133" s="14">
        <f t="shared" si="5"/>
        <v>-183.23000000000002</v>
      </c>
      <c r="AB133" t="str">
        <f t="shared" si="6"/>
        <v xml:space="preserve"> </v>
      </c>
      <c r="AF133" s="23">
        <f t="shared" si="7"/>
        <v>-1.2779111866847039</v>
      </c>
      <c r="AI133" s="25">
        <f t="shared" si="8"/>
        <v>0.8993596283832419</v>
      </c>
      <c r="AJ133" s="41">
        <f t="shared" si="9"/>
        <v>1.1119022562728071</v>
      </c>
    </row>
    <row r="134" spans="1:36" x14ac:dyDescent="0.25">
      <c r="A134" s="3" t="s">
        <v>1862</v>
      </c>
      <c r="B134" s="4" t="s">
        <v>498</v>
      </c>
      <c r="C134" s="3" t="s">
        <v>42</v>
      </c>
      <c r="D134" s="3" t="s">
        <v>467</v>
      </c>
      <c r="E134" s="3">
        <v>2006.4</v>
      </c>
      <c r="F134" s="3" t="s">
        <v>1343</v>
      </c>
      <c r="G134" s="3" t="s">
        <v>42</v>
      </c>
      <c r="H134" s="5" t="s">
        <v>46</v>
      </c>
      <c r="I134" s="3" t="s">
        <v>49</v>
      </c>
      <c r="J134" s="3" t="s">
        <v>80</v>
      </c>
      <c r="K134" s="3" t="s">
        <v>49</v>
      </c>
      <c r="L134" s="3" t="s">
        <v>80</v>
      </c>
      <c r="M134" s="3" t="s">
        <v>46</v>
      </c>
      <c r="N134" s="3" t="s">
        <v>31</v>
      </c>
      <c r="O134" s="5" t="s">
        <v>46</v>
      </c>
      <c r="P134" s="3" t="s">
        <v>80</v>
      </c>
      <c r="Q134" s="3" t="s">
        <v>80</v>
      </c>
      <c r="R134" s="3" t="s">
        <v>80</v>
      </c>
      <c r="S134" s="3" t="s">
        <v>80</v>
      </c>
      <c r="T134" s="3" t="s">
        <v>80</v>
      </c>
      <c r="U134" s="3" t="s">
        <v>31</v>
      </c>
      <c r="V134" s="5" t="s">
        <v>143</v>
      </c>
      <c r="W134" s="3" t="s">
        <v>39</v>
      </c>
      <c r="X134" s="5">
        <v>1986.38</v>
      </c>
      <c r="Y134" s="3" t="s">
        <v>1864</v>
      </c>
      <c r="AA134" s="14">
        <f t="shared" ref="AA134:AA197" si="10">IF(E134&lt;&gt;"",X134-E134,X134-X134)</f>
        <v>-20.019999999999982</v>
      </c>
      <c r="AB134" t="str">
        <f t="shared" ref="AB134:AB197" si="11">IF(AA134&gt;400,B134," ")</f>
        <v xml:space="preserve"> </v>
      </c>
      <c r="AF134" s="23">
        <f t="shared" ref="AF134:AF197" si="12">(AA134-$AG$5)/$AH$5</f>
        <v>-0.19696832603396516</v>
      </c>
      <c r="AI134" s="25">
        <f t="shared" ref="AI134:AI197" si="13">1-_xlfn.NORM.S.DIST(AF134,TRUE)</f>
        <v>0.57807383781918098</v>
      </c>
      <c r="AJ134" s="41">
        <f t="shared" ref="AJ134:AJ197" si="14">1/AI134</f>
        <v>1.7298828187287654</v>
      </c>
    </row>
    <row r="135" spans="1:36" x14ac:dyDescent="0.25">
      <c r="A135" s="3" t="s">
        <v>1862</v>
      </c>
      <c r="B135" s="4" t="s">
        <v>655</v>
      </c>
      <c r="C135" s="3" t="s">
        <v>42</v>
      </c>
      <c r="D135" s="3" t="s">
        <v>467</v>
      </c>
      <c r="E135" s="3">
        <v>1861.68</v>
      </c>
      <c r="F135" s="3" t="s">
        <v>1164</v>
      </c>
      <c r="G135" s="3" t="s">
        <v>42</v>
      </c>
      <c r="H135" s="5" t="s">
        <v>46</v>
      </c>
      <c r="I135" s="3" t="s">
        <v>80</v>
      </c>
      <c r="J135" s="3" t="s">
        <v>80</v>
      </c>
      <c r="K135" s="3" t="s">
        <v>80</v>
      </c>
      <c r="L135" s="3" t="s">
        <v>80</v>
      </c>
      <c r="M135" s="3" t="s">
        <v>46</v>
      </c>
      <c r="N135" s="3" t="s">
        <v>31</v>
      </c>
      <c r="O135" s="5" t="s">
        <v>46</v>
      </c>
      <c r="P135" s="3" t="s">
        <v>49</v>
      </c>
      <c r="Q135" s="3" t="s">
        <v>47</v>
      </c>
      <c r="R135" s="3" t="s">
        <v>49</v>
      </c>
      <c r="S135" s="3" t="s">
        <v>80</v>
      </c>
      <c r="T135" s="3" t="s">
        <v>80</v>
      </c>
      <c r="U135" s="3" t="s">
        <v>31</v>
      </c>
      <c r="V135" s="5" t="s">
        <v>143</v>
      </c>
      <c r="W135" s="3" t="s">
        <v>39</v>
      </c>
      <c r="X135" s="5">
        <v>1986.38</v>
      </c>
      <c r="Y135" s="3" t="s">
        <v>810</v>
      </c>
      <c r="AA135" s="14">
        <f t="shared" si="10"/>
        <v>124.70000000000005</v>
      </c>
      <c r="AB135" t="str">
        <f t="shared" si="11"/>
        <v xml:space="preserve"> </v>
      </c>
      <c r="AF135" s="23">
        <f t="shared" si="12"/>
        <v>0.76151492127548215</v>
      </c>
      <c r="AI135" s="25">
        <f t="shared" si="13"/>
        <v>0.22317478498955512</v>
      </c>
      <c r="AJ135" s="41">
        <f t="shared" si="14"/>
        <v>4.4807929356661029</v>
      </c>
    </row>
    <row r="136" spans="1:36" x14ac:dyDescent="0.25">
      <c r="A136" s="3" t="s">
        <v>1862</v>
      </c>
      <c r="B136" s="4" t="s">
        <v>895</v>
      </c>
      <c r="C136" s="3" t="s">
        <v>42</v>
      </c>
      <c r="D136" s="3" t="s">
        <v>422</v>
      </c>
      <c r="E136" s="3">
        <v>2031.34</v>
      </c>
      <c r="F136" s="3" t="s">
        <v>75</v>
      </c>
      <c r="G136" s="3" t="s">
        <v>42</v>
      </c>
      <c r="H136" s="5" t="s">
        <v>46</v>
      </c>
      <c r="I136" s="3" t="s">
        <v>47</v>
      </c>
      <c r="J136" s="3" t="s">
        <v>47</v>
      </c>
      <c r="K136" s="3" t="s">
        <v>80</v>
      </c>
      <c r="L136" s="3" t="s">
        <v>47</v>
      </c>
      <c r="M136" s="3" t="s">
        <v>46</v>
      </c>
      <c r="N136" s="3" t="s">
        <v>31</v>
      </c>
      <c r="O136" s="5" t="s">
        <v>46</v>
      </c>
      <c r="P136" s="3" t="s">
        <v>47</v>
      </c>
      <c r="Q136" s="3" t="s">
        <v>47</v>
      </c>
      <c r="R136" s="3" t="s">
        <v>46</v>
      </c>
      <c r="S136" s="3" t="s">
        <v>47</v>
      </c>
      <c r="T136" s="3" t="s">
        <v>80</v>
      </c>
      <c r="U136" s="3" t="s">
        <v>31</v>
      </c>
      <c r="V136" s="5" t="s">
        <v>143</v>
      </c>
      <c r="W136" s="3" t="s">
        <v>39</v>
      </c>
      <c r="X136" s="5">
        <v>1986.38</v>
      </c>
      <c r="Y136" s="3" t="s">
        <v>1865</v>
      </c>
      <c r="AA136" s="14">
        <f t="shared" si="10"/>
        <v>-44.959999999999809</v>
      </c>
      <c r="AB136" t="str">
        <f t="shared" si="11"/>
        <v xml:space="preserve"> </v>
      </c>
      <c r="AF136" s="23">
        <f t="shared" si="12"/>
        <v>-0.36214640914547325</v>
      </c>
      <c r="AI136" s="25">
        <f t="shared" si="13"/>
        <v>0.64137868775094586</v>
      </c>
      <c r="AJ136" s="41">
        <f t="shared" si="14"/>
        <v>1.5591412984216753</v>
      </c>
    </row>
    <row r="137" spans="1:36" x14ac:dyDescent="0.25">
      <c r="A137" s="3" t="s">
        <v>1862</v>
      </c>
      <c r="B137" s="4" t="s">
        <v>1866</v>
      </c>
      <c r="C137" s="3" t="s">
        <v>42</v>
      </c>
      <c r="D137" s="3" t="s">
        <v>380</v>
      </c>
      <c r="E137" s="3">
        <v>2208.02</v>
      </c>
      <c r="F137" s="3" t="s">
        <v>1304</v>
      </c>
      <c r="G137" s="3" t="s">
        <v>42</v>
      </c>
      <c r="H137" s="5" t="s">
        <v>46</v>
      </c>
      <c r="I137" s="3" t="s">
        <v>47</v>
      </c>
      <c r="J137" s="3" t="s">
        <v>40</v>
      </c>
      <c r="K137" s="3" t="s">
        <v>80</v>
      </c>
      <c r="L137" s="3" t="s">
        <v>80</v>
      </c>
      <c r="M137" s="3" t="s">
        <v>61</v>
      </c>
      <c r="N137" s="3" t="s">
        <v>31</v>
      </c>
      <c r="O137" s="5" t="s">
        <v>46</v>
      </c>
      <c r="P137" s="3" t="s">
        <v>46</v>
      </c>
      <c r="Q137" s="3" t="s">
        <v>47</v>
      </c>
      <c r="R137" s="3" t="s">
        <v>80</v>
      </c>
      <c r="S137" s="3" t="s">
        <v>47</v>
      </c>
      <c r="T137" s="3" t="s">
        <v>80</v>
      </c>
      <c r="U137" s="3" t="s">
        <v>31</v>
      </c>
      <c r="V137" s="5" t="s">
        <v>143</v>
      </c>
      <c r="W137" s="3" t="s">
        <v>39</v>
      </c>
      <c r="X137" s="5">
        <v>1986.38</v>
      </c>
      <c r="Y137" s="3" t="s">
        <v>1867</v>
      </c>
      <c r="AA137" s="14">
        <f t="shared" si="10"/>
        <v>-221.63999999999987</v>
      </c>
      <c r="AB137" t="str">
        <f t="shared" si="11"/>
        <v xml:space="preserve"> </v>
      </c>
      <c r="AF137" s="23">
        <f t="shared" si="12"/>
        <v>-1.5323013299209929</v>
      </c>
      <c r="AI137" s="25">
        <f t="shared" si="13"/>
        <v>0.93727595345508763</v>
      </c>
      <c r="AJ137" s="41">
        <f t="shared" si="14"/>
        <v>1.0669216427816079</v>
      </c>
    </row>
    <row r="138" spans="1:36" x14ac:dyDescent="0.25">
      <c r="A138" s="3" t="s">
        <v>1862</v>
      </c>
      <c r="B138" s="4" t="s">
        <v>559</v>
      </c>
      <c r="C138" s="3" t="s">
        <v>42</v>
      </c>
      <c r="D138" s="3" t="s">
        <v>377</v>
      </c>
      <c r="E138" s="3">
        <v>1915.13</v>
      </c>
      <c r="F138" s="3" t="s">
        <v>956</v>
      </c>
      <c r="G138" s="3" t="s">
        <v>42</v>
      </c>
      <c r="H138" s="5" t="s">
        <v>46</v>
      </c>
      <c r="I138" s="3" t="s">
        <v>47</v>
      </c>
      <c r="J138" s="3" t="s">
        <v>80</v>
      </c>
      <c r="K138" s="3" t="s">
        <v>46</v>
      </c>
      <c r="L138" s="3" t="s">
        <v>47</v>
      </c>
      <c r="M138" s="3" t="s">
        <v>46</v>
      </c>
      <c r="N138" s="3" t="s">
        <v>31</v>
      </c>
      <c r="O138" s="5" t="s">
        <v>46</v>
      </c>
      <c r="P138" s="3" t="s">
        <v>80</v>
      </c>
      <c r="Q138" s="3" t="s">
        <v>80</v>
      </c>
      <c r="R138" s="3" t="s">
        <v>80</v>
      </c>
      <c r="S138" s="3" t="s">
        <v>47</v>
      </c>
      <c r="T138" s="3" t="s">
        <v>47</v>
      </c>
      <c r="U138" s="3" t="s">
        <v>31</v>
      </c>
      <c r="V138" s="5" t="s">
        <v>143</v>
      </c>
      <c r="W138" s="3" t="s">
        <v>39</v>
      </c>
      <c r="X138" s="5">
        <v>1986.38</v>
      </c>
      <c r="Y138" s="3" t="s">
        <v>1247</v>
      </c>
      <c r="AA138" s="14">
        <f t="shared" si="10"/>
        <v>71.25</v>
      </c>
      <c r="AB138" t="str">
        <f t="shared" si="11"/>
        <v xml:space="preserve"> </v>
      </c>
      <c r="AF138" s="23">
        <f t="shared" si="12"/>
        <v>0.40751457876104052</v>
      </c>
      <c r="AI138" s="25">
        <f t="shared" si="13"/>
        <v>0.34181504439883403</v>
      </c>
      <c r="AJ138" s="41">
        <f t="shared" si="14"/>
        <v>2.9255587674870962</v>
      </c>
    </row>
    <row r="139" spans="1:36" x14ac:dyDescent="0.25">
      <c r="A139" s="3" t="s">
        <v>1862</v>
      </c>
      <c r="B139" s="4" t="s">
        <v>2499</v>
      </c>
      <c r="C139" s="3" t="s">
        <v>42</v>
      </c>
      <c r="D139" s="3" t="s">
        <v>467</v>
      </c>
      <c r="E139" s="3">
        <v>1900.91</v>
      </c>
      <c r="F139" s="3" t="s">
        <v>592</v>
      </c>
      <c r="G139" s="3" t="s">
        <v>42</v>
      </c>
      <c r="H139" s="5" t="s">
        <v>46</v>
      </c>
      <c r="I139" s="3" t="s">
        <v>47</v>
      </c>
      <c r="J139" s="3" t="s">
        <v>80</v>
      </c>
      <c r="K139" s="3" t="s">
        <v>80</v>
      </c>
      <c r="L139" s="3" t="s">
        <v>80</v>
      </c>
      <c r="M139" s="3" t="s">
        <v>46</v>
      </c>
      <c r="N139" s="3" t="s">
        <v>31</v>
      </c>
      <c r="O139" s="5" t="s">
        <v>46</v>
      </c>
      <c r="P139" s="3" t="s">
        <v>80</v>
      </c>
      <c r="Q139" s="3" t="s">
        <v>80</v>
      </c>
      <c r="R139" s="3" t="s">
        <v>46</v>
      </c>
      <c r="S139" s="3" t="s">
        <v>80</v>
      </c>
      <c r="T139" s="3" t="s">
        <v>47</v>
      </c>
      <c r="U139" s="3" t="s">
        <v>31</v>
      </c>
      <c r="V139" s="5" t="s">
        <v>143</v>
      </c>
      <c r="W139" s="3" t="s">
        <v>39</v>
      </c>
      <c r="X139" s="5">
        <v>1986.38</v>
      </c>
      <c r="Y139" s="3" t="s">
        <v>1268</v>
      </c>
      <c r="AA139" s="14">
        <f t="shared" si="10"/>
        <v>85.470000000000027</v>
      </c>
      <c r="AB139" t="str">
        <f t="shared" si="11"/>
        <v xml:space="preserve"> </v>
      </c>
      <c r="AF139" s="23">
        <f t="shared" si="12"/>
        <v>0.50169390281259085</v>
      </c>
      <c r="AI139" s="25">
        <f t="shared" si="13"/>
        <v>0.30794142703834659</v>
      </c>
      <c r="AJ139" s="41">
        <f t="shared" si="14"/>
        <v>3.2473708056028276</v>
      </c>
    </row>
    <row r="140" spans="1:36" x14ac:dyDescent="0.25">
      <c r="A140" s="3" t="s">
        <v>1862</v>
      </c>
      <c r="B140" s="4" t="s">
        <v>132</v>
      </c>
      <c r="C140" s="3" t="s">
        <v>42</v>
      </c>
      <c r="D140" s="3" t="s">
        <v>59</v>
      </c>
      <c r="E140" s="3">
        <v>2086.33</v>
      </c>
      <c r="F140" s="3" t="s">
        <v>329</v>
      </c>
      <c r="G140" s="3" t="s">
        <v>42</v>
      </c>
      <c r="H140" s="5" t="s">
        <v>46</v>
      </c>
      <c r="I140" s="3" t="s">
        <v>49</v>
      </c>
      <c r="J140" s="3" t="s">
        <v>80</v>
      </c>
      <c r="K140" s="3" t="s">
        <v>80</v>
      </c>
      <c r="L140" s="3" t="s">
        <v>47</v>
      </c>
      <c r="M140" s="3" t="s">
        <v>46</v>
      </c>
      <c r="N140" s="3" t="s">
        <v>31</v>
      </c>
      <c r="O140" s="5" t="s">
        <v>46</v>
      </c>
      <c r="P140" s="3" t="s">
        <v>80</v>
      </c>
      <c r="Q140" s="3" t="s">
        <v>47</v>
      </c>
      <c r="R140" s="3" t="s">
        <v>49</v>
      </c>
      <c r="S140" s="3" t="s">
        <v>47</v>
      </c>
      <c r="T140" s="3" t="s">
        <v>80</v>
      </c>
      <c r="U140" s="3" t="s">
        <v>31</v>
      </c>
      <c r="V140" s="5" t="s">
        <v>143</v>
      </c>
      <c r="W140" s="3" t="s">
        <v>39</v>
      </c>
      <c r="X140" s="5">
        <v>1986.38</v>
      </c>
      <c r="Y140" s="3" t="s">
        <v>1868</v>
      </c>
      <c r="AA140" s="14">
        <f t="shared" si="10"/>
        <v>-99.949999999999818</v>
      </c>
      <c r="AB140" t="str">
        <f t="shared" si="11"/>
        <v xml:space="preserve"> </v>
      </c>
      <c r="AF140" s="23">
        <f t="shared" si="12"/>
        <v>-0.72634620025621466</v>
      </c>
      <c r="AI140" s="25">
        <f t="shared" si="13"/>
        <v>0.76618671823719764</v>
      </c>
      <c r="AJ140" s="41">
        <f t="shared" si="14"/>
        <v>1.3051648850044644</v>
      </c>
    </row>
    <row r="141" spans="1:36" x14ac:dyDescent="0.25">
      <c r="A141" s="3" t="s">
        <v>437</v>
      </c>
      <c r="B141" s="4" t="s">
        <v>552</v>
      </c>
      <c r="C141" s="3" t="s">
        <v>42</v>
      </c>
      <c r="D141" s="3" t="s">
        <v>377</v>
      </c>
      <c r="E141" s="3">
        <v>1913.9</v>
      </c>
      <c r="F141" s="3" t="s">
        <v>1869</v>
      </c>
      <c r="G141" s="3" t="s">
        <v>42</v>
      </c>
      <c r="H141" s="5" t="s">
        <v>46</v>
      </c>
      <c r="I141" s="3" t="s">
        <v>46</v>
      </c>
      <c r="J141" s="3" t="s">
        <v>47</v>
      </c>
      <c r="K141" s="3" t="s">
        <v>80</v>
      </c>
      <c r="L141" s="3" t="s">
        <v>80</v>
      </c>
      <c r="M141" s="3" t="s">
        <v>80</v>
      </c>
      <c r="N141" s="3" t="s">
        <v>500</v>
      </c>
      <c r="O141" s="5" t="s">
        <v>46</v>
      </c>
      <c r="P141" s="3" t="s">
        <v>80</v>
      </c>
      <c r="Q141" s="3" t="s">
        <v>61</v>
      </c>
      <c r="R141" s="3" t="s">
        <v>80</v>
      </c>
      <c r="S141" s="3" t="s">
        <v>80</v>
      </c>
      <c r="T141" s="3" t="s">
        <v>80</v>
      </c>
      <c r="U141" s="3" t="s">
        <v>92</v>
      </c>
      <c r="V141" s="5" t="s">
        <v>138</v>
      </c>
      <c r="W141" s="3" t="s">
        <v>327</v>
      </c>
      <c r="X141" s="5">
        <v>1965.69</v>
      </c>
      <c r="Y141" s="3" t="s">
        <v>72</v>
      </c>
      <c r="AA141" s="14">
        <f t="shared" si="10"/>
        <v>51.789999999999964</v>
      </c>
      <c r="AB141" t="str">
        <f t="shared" si="11"/>
        <v xml:space="preserve"> </v>
      </c>
      <c r="AF141" s="23">
        <f t="shared" si="12"/>
        <v>0.2786306374077937</v>
      </c>
      <c r="AI141" s="25">
        <f t="shared" si="13"/>
        <v>0.39026414910438645</v>
      </c>
      <c r="AJ141" s="41">
        <f t="shared" si="14"/>
        <v>2.5623670590672769</v>
      </c>
    </row>
    <row r="142" spans="1:36" x14ac:dyDescent="0.25">
      <c r="A142" s="3" t="s">
        <v>550</v>
      </c>
      <c r="B142" s="4" t="s">
        <v>518</v>
      </c>
      <c r="C142" s="3" t="s">
        <v>42</v>
      </c>
      <c r="D142" s="3" t="s">
        <v>115</v>
      </c>
      <c r="E142" s="3">
        <v>2104.92</v>
      </c>
      <c r="F142" s="3" t="s">
        <v>299</v>
      </c>
      <c r="G142" s="3" t="s">
        <v>111</v>
      </c>
      <c r="H142" s="5" t="s">
        <v>46</v>
      </c>
      <c r="I142" s="3" t="s">
        <v>47</v>
      </c>
      <c r="J142" s="3" t="s">
        <v>80</v>
      </c>
      <c r="K142" s="3" t="s">
        <v>80</v>
      </c>
      <c r="L142" s="3" t="s">
        <v>80</v>
      </c>
      <c r="M142" s="3" t="s">
        <v>61</v>
      </c>
      <c r="N142" s="3" t="s">
        <v>31</v>
      </c>
      <c r="O142" s="5" t="s">
        <v>46</v>
      </c>
      <c r="P142" s="3" t="s">
        <v>47</v>
      </c>
      <c r="Q142" s="3" t="s">
        <v>80</v>
      </c>
      <c r="R142" s="3" t="s">
        <v>80</v>
      </c>
      <c r="S142" s="3" t="s">
        <v>80</v>
      </c>
      <c r="T142" s="3" t="s">
        <v>46</v>
      </c>
      <c r="U142" s="3" t="s">
        <v>31</v>
      </c>
      <c r="V142" s="5" t="s">
        <v>138</v>
      </c>
      <c r="W142" s="3" t="s">
        <v>39</v>
      </c>
      <c r="X142" s="5">
        <v>1965.69</v>
      </c>
      <c r="Y142" s="3" t="s">
        <v>1870</v>
      </c>
      <c r="AA142" s="14">
        <f t="shared" si="10"/>
        <v>-139.23000000000002</v>
      </c>
      <c r="AB142" t="str">
        <f t="shared" si="11"/>
        <v xml:space="preserve"> </v>
      </c>
      <c r="AF142" s="23">
        <f t="shared" si="12"/>
        <v>-0.98649836964755855</v>
      </c>
      <c r="AI142" s="25">
        <f t="shared" si="13"/>
        <v>0.8380556925535394</v>
      </c>
      <c r="AJ142" s="41">
        <f t="shared" si="14"/>
        <v>1.1932381211480343</v>
      </c>
    </row>
    <row r="143" spans="1:36" x14ac:dyDescent="0.25">
      <c r="A143" s="3" t="s">
        <v>1871</v>
      </c>
      <c r="B143" s="4" t="s">
        <v>1872</v>
      </c>
      <c r="C143" s="3" t="s">
        <v>42</v>
      </c>
      <c r="D143" s="3" t="s">
        <v>934</v>
      </c>
      <c r="E143" s="3" t="s">
        <v>42</v>
      </c>
      <c r="F143" s="3" t="s">
        <v>80</v>
      </c>
      <c r="G143" s="3" t="s">
        <v>42</v>
      </c>
      <c r="H143" s="5" t="s">
        <v>46</v>
      </c>
      <c r="I143" s="3" t="s">
        <v>49</v>
      </c>
      <c r="J143" s="3" t="s">
        <v>80</v>
      </c>
      <c r="K143" s="3" t="s">
        <v>80</v>
      </c>
      <c r="L143" s="3" t="s">
        <v>47</v>
      </c>
      <c r="M143" s="3" t="s">
        <v>80</v>
      </c>
      <c r="N143" s="3" t="s">
        <v>31</v>
      </c>
      <c r="O143" s="5" t="s">
        <v>46</v>
      </c>
      <c r="P143" s="3" t="s">
        <v>61</v>
      </c>
      <c r="Q143" s="3" t="s">
        <v>48</v>
      </c>
      <c r="R143" s="3" t="s">
        <v>80</v>
      </c>
      <c r="S143" s="3" t="s">
        <v>80</v>
      </c>
      <c r="T143" s="3" t="s">
        <v>80</v>
      </c>
      <c r="U143" s="3" t="s">
        <v>435</v>
      </c>
      <c r="V143" s="5" t="s">
        <v>584</v>
      </c>
      <c r="W143" s="3" t="s">
        <v>1027</v>
      </c>
      <c r="X143" s="5">
        <v>1955.36</v>
      </c>
      <c r="Y143" s="3" t="s">
        <v>42</v>
      </c>
      <c r="AA143" s="14">
        <f t="shared" si="10"/>
        <v>0</v>
      </c>
      <c r="AB143" t="str">
        <f t="shared" si="11"/>
        <v xml:space="preserve"> </v>
      </c>
      <c r="AF143" s="23">
        <f t="shared" si="12"/>
        <v>-6.4375494282064141E-2</v>
      </c>
      <c r="AI143" s="25">
        <f t="shared" si="13"/>
        <v>0.52566437886310102</v>
      </c>
      <c r="AJ143" s="41">
        <f t="shared" si="14"/>
        <v>1.9023545064301006</v>
      </c>
    </row>
    <row r="144" spans="1:36" x14ac:dyDescent="0.25">
      <c r="A144" s="3" t="s">
        <v>1114</v>
      </c>
      <c r="B144" s="4" t="s">
        <v>1873</v>
      </c>
      <c r="C144" s="3" t="s">
        <v>42</v>
      </c>
      <c r="D144" s="3" t="s">
        <v>372</v>
      </c>
      <c r="E144" s="3">
        <v>1780.85</v>
      </c>
      <c r="F144" s="3" t="s">
        <v>1874</v>
      </c>
      <c r="G144" s="3" t="s">
        <v>42</v>
      </c>
      <c r="H144" s="5" t="s">
        <v>46</v>
      </c>
      <c r="I144" s="3" t="s">
        <v>46</v>
      </c>
      <c r="J144" s="3" t="s">
        <v>47</v>
      </c>
      <c r="K144" s="3" t="s">
        <v>80</v>
      </c>
      <c r="L144" s="3" t="s">
        <v>80</v>
      </c>
      <c r="M144" s="3" t="s">
        <v>80</v>
      </c>
      <c r="N144" s="3" t="s">
        <v>73</v>
      </c>
      <c r="O144" s="5" t="s">
        <v>46</v>
      </c>
      <c r="P144" s="3" t="s">
        <v>49</v>
      </c>
      <c r="Q144" s="3" t="s">
        <v>40</v>
      </c>
      <c r="R144" s="3" t="s">
        <v>80</v>
      </c>
      <c r="S144" s="3" t="s">
        <v>80</v>
      </c>
      <c r="T144" s="3" t="s">
        <v>80</v>
      </c>
      <c r="U144" s="3" t="s">
        <v>92</v>
      </c>
      <c r="V144" s="5" t="s">
        <v>584</v>
      </c>
      <c r="W144" s="3" t="s">
        <v>312</v>
      </c>
      <c r="X144" s="5">
        <v>1955.36</v>
      </c>
      <c r="Y144" s="3" t="s">
        <v>1875</v>
      </c>
      <c r="AA144" s="14">
        <f t="shared" si="10"/>
        <v>174.51</v>
      </c>
      <c r="AB144" t="str">
        <f t="shared" si="11"/>
        <v xml:space="preserve"> </v>
      </c>
      <c r="AF144" s="23">
        <f t="shared" si="12"/>
        <v>1.0914074761986683</v>
      </c>
      <c r="AI144" s="25">
        <f t="shared" si="13"/>
        <v>0.13754681209221609</v>
      </c>
      <c r="AJ144" s="41">
        <f t="shared" si="14"/>
        <v>7.2702521039132906</v>
      </c>
    </row>
    <row r="145" spans="1:36" x14ac:dyDescent="0.25">
      <c r="A145" s="3" t="s">
        <v>1380</v>
      </c>
      <c r="B145" s="4" t="s">
        <v>643</v>
      </c>
      <c r="C145" s="3" t="s">
        <v>42</v>
      </c>
      <c r="D145" s="3" t="s">
        <v>467</v>
      </c>
      <c r="E145" s="3">
        <v>1902.11</v>
      </c>
      <c r="F145" s="3" t="s">
        <v>896</v>
      </c>
      <c r="G145" s="3" t="s">
        <v>42</v>
      </c>
      <c r="H145" s="5" t="s">
        <v>46</v>
      </c>
      <c r="I145" s="3" t="s">
        <v>47</v>
      </c>
      <c r="J145" s="3" t="s">
        <v>40</v>
      </c>
      <c r="K145" s="3" t="s">
        <v>80</v>
      </c>
      <c r="L145" s="3" t="s">
        <v>80</v>
      </c>
      <c r="M145" s="3" t="s">
        <v>80</v>
      </c>
      <c r="N145" s="3" t="s">
        <v>31</v>
      </c>
      <c r="O145" s="5" t="s">
        <v>46</v>
      </c>
      <c r="P145" s="3" t="s">
        <v>49</v>
      </c>
      <c r="Q145" s="3" t="s">
        <v>47</v>
      </c>
      <c r="R145" s="3" t="s">
        <v>46</v>
      </c>
      <c r="S145" s="3" t="s">
        <v>47</v>
      </c>
      <c r="T145" s="3" t="s">
        <v>80</v>
      </c>
      <c r="U145" s="3" t="s">
        <v>31</v>
      </c>
      <c r="V145" s="5" t="s">
        <v>584</v>
      </c>
      <c r="W145" s="3" t="s">
        <v>39</v>
      </c>
      <c r="X145" s="5">
        <v>1955.36</v>
      </c>
      <c r="Y145" s="3" t="s">
        <v>1876</v>
      </c>
      <c r="AA145" s="14">
        <f t="shared" si="10"/>
        <v>53.25</v>
      </c>
      <c r="AB145" t="str">
        <f t="shared" si="11"/>
        <v xml:space="preserve"> </v>
      </c>
      <c r="AF145" s="23">
        <f t="shared" si="12"/>
        <v>0.28830024451857195</v>
      </c>
      <c r="AI145" s="25">
        <f t="shared" si="13"/>
        <v>0.38655845999909311</v>
      </c>
      <c r="AJ145" s="41">
        <f t="shared" si="14"/>
        <v>2.5869308357715055</v>
      </c>
    </row>
    <row r="146" spans="1:36" x14ac:dyDescent="0.25">
      <c r="A146" s="3" t="s">
        <v>1380</v>
      </c>
      <c r="B146" s="4" t="s">
        <v>596</v>
      </c>
      <c r="C146" s="3" t="s">
        <v>58</v>
      </c>
      <c r="D146" s="3" t="s">
        <v>380</v>
      </c>
      <c r="E146" s="3">
        <v>2001.29</v>
      </c>
      <c r="F146" s="3" t="s">
        <v>1877</v>
      </c>
      <c r="G146" s="3" t="s">
        <v>42</v>
      </c>
      <c r="H146" s="5" t="s">
        <v>46</v>
      </c>
      <c r="I146" s="3" t="s">
        <v>47</v>
      </c>
      <c r="J146" s="3" t="s">
        <v>40</v>
      </c>
      <c r="K146" s="3" t="s">
        <v>49</v>
      </c>
      <c r="L146" s="3" t="s">
        <v>80</v>
      </c>
      <c r="M146" s="3" t="s">
        <v>80</v>
      </c>
      <c r="N146" s="3" t="s">
        <v>31</v>
      </c>
      <c r="O146" s="5" t="s">
        <v>46</v>
      </c>
      <c r="P146" s="3" t="s">
        <v>46</v>
      </c>
      <c r="Q146" s="3" t="s">
        <v>47</v>
      </c>
      <c r="R146" s="3" t="s">
        <v>80</v>
      </c>
      <c r="S146" s="3" t="s">
        <v>47</v>
      </c>
      <c r="T146" s="3" t="s">
        <v>80</v>
      </c>
      <c r="U146" s="3" t="s">
        <v>31</v>
      </c>
      <c r="V146" s="5" t="s">
        <v>584</v>
      </c>
      <c r="W146" s="3" t="s">
        <v>39</v>
      </c>
      <c r="X146" s="5">
        <v>1955.36</v>
      </c>
      <c r="Y146" s="3" t="s">
        <v>1824</v>
      </c>
      <c r="AA146" s="14">
        <f t="shared" si="10"/>
        <v>-45.930000000000064</v>
      </c>
      <c r="AB146" t="str">
        <f t="shared" si="11"/>
        <v xml:space="preserve"> </v>
      </c>
      <c r="AF146" s="23">
        <f t="shared" si="12"/>
        <v>-0.36857073715743016</v>
      </c>
      <c r="AI146" s="25">
        <f t="shared" si="13"/>
        <v>0.64377614469499544</v>
      </c>
      <c r="AJ146" s="41">
        <f t="shared" si="14"/>
        <v>1.5533349724752137</v>
      </c>
    </row>
    <row r="147" spans="1:36" x14ac:dyDescent="0.25">
      <c r="A147" s="3" t="s">
        <v>1010</v>
      </c>
      <c r="B147" s="4" t="s">
        <v>931</v>
      </c>
      <c r="C147" s="3" t="s">
        <v>42</v>
      </c>
      <c r="D147" s="3" t="s">
        <v>377</v>
      </c>
      <c r="E147" s="3">
        <v>1776.68</v>
      </c>
      <c r="F147" s="3" t="s">
        <v>148</v>
      </c>
      <c r="G147" s="3" t="s">
        <v>42</v>
      </c>
      <c r="H147" s="5" t="s">
        <v>46</v>
      </c>
      <c r="I147" s="3" t="s">
        <v>47</v>
      </c>
      <c r="J147" s="3" t="s">
        <v>47</v>
      </c>
      <c r="K147" s="3" t="s">
        <v>80</v>
      </c>
      <c r="L147" s="3" t="s">
        <v>47</v>
      </c>
      <c r="M147" s="3" t="s">
        <v>80</v>
      </c>
      <c r="N147" s="3" t="s">
        <v>125</v>
      </c>
      <c r="O147" s="5" t="s">
        <v>46</v>
      </c>
      <c r="P147" s="3" t="s">
        <v>61</v>
      </c>
      <c r="Q147" s="3" t="s">
        <v>61</v>
      </c>
      <c r="R147" s="3" t="s">
        <v>80</v>
      </c>
      <c r="S147" s="3" t="s">
        <v>47</v>
      </c>
      <c r="T147" s="3" t="s">
        <v>80</v>
      </c>
      <c r="U147" s="3" t="s">
        <v>92</v>
      </c>
      <c r="V147" s="5" t="s">
        <v>64</v>
      </c>
      <c r="W147" s="3" t="s">
        <v>68</v>
      </c>
      <c r="X147" s="5">
        <v>1945.01</v>
      </c>
      <c r="Y147" s="3" t="s">
        <v>1878</v>
      </c>
      <c r="AA147" s="14">
        <f t="shared" si="10"/>
        <v>168.32999999999993</v>
      </c>
      <c r="AB147" t="str">
        <f t="shared" si="11"/>
        <v xml:space="preserve"> </v>
      </c>
      <c r="AF147" s="23">
        <f t="shared" si="12"/>
        <v>1.050477221442087</v>
      </c>
      <c r="AI147" s="25">
        <f t="shared" si="13"/>
        <v>0.14674937917433084</v>
      </c>
      <c r="AJ147" s="41">
        <f t="shared" si="14"/>
        <v>6.8143388791583952</v>
      </c>
    </row>
    <row r="148" spans="1:36" x14ac:dyDescent="0.25">
      <c r="A148" s="3" t="s">
        <v>1012</v>
      </c>
      <c r="B148" s="4" t="s">
        <v>1879</v>
      </c>
      <c r="C148" s="3" t="s">
        <v>63</v>
      </c>
      <c r="D148" s="3" t="s">
        <v>422</v>
      </c>
      <c r="E148" s="3">
        <v>1746.64</v>
      </c>
      <c r="F148" s="3" t="s">
        <v>80</v>
      </c>
      <c r="G148" s="3" t="s">
        <v>42</v>
      </c>
      <c r="H148" s="5" t="s">
        <v>46</v>
      </c>
      <c r="I148" s="3" t="s">
        <v>47</v>
      </c>
      <c r="J148" s="3" t="s">
        <v>47</v>
      </c>
      <c r="K148" s="3" t="s">
        <v>47</v>
      </c>
      <c r="L148" s="3" t="s">
        <v>47</v>
      </c>
      <c r="M148" s="3" t="s">
        <v>80</v>
      </c>
      <c r="N148" s="3" t="s">
        <v>31</v>
      </c>
      <c r="O148" s="5" t="s">
        <v>46</v>
      </c>
      <c r="P148" s="3" t="s">
        <v>61</v>
      </c>
      <c r="Q148" s="3" t="s">
        <v>61</v>
      </c>
      <c r="R148" s="3" t="s">
        <v>80</v>
      </c>
      <c r="S148" s="3" t="s">
        <v>47</v>
      </c>
      <c r="T148" s="3" t="s">
        <v>47</v>
      </c>
      <c r="U148" s="3" t="s">
        <v>31</v>
      </c>
      <c r="V148" s="5" t="s">
        <v>64</v>
      </c>
      <c r="W148" s="3" t="s">
        <v>39</v>
      </c>
      <c r="X148" s="5">
        <v>1945.01</v>
      </c>
      <c r="Y148" s="3" t="s">
        <v>42</v>
      </c>
      <c r="AA148" s="14">
        <f t="shared" si="10"/>
        <v>198.36999999999989</v>
      </c>
      <c r="AB148" t="str">
        <f t="shared" si="11"/>
        <v xml:space="preserve"> </v>
      </c>
      <c r="AF148" s="23">
        <f t="shared" si="12"/>
        <v>1.2494326992556288</v>
      </c>
      <c r="AI148" s="25">
        <f t="shared" si="13"/>
        <v>0.10575342737081739</v>
      </c>
      <c r="AJ148" s="41">
        <f t="shared" si="14"/>
        <v>9.4559583066141801</v>
      </c>
    </row>
    <row r="149" spans="1:36" x14ac:dyDescent="0.25">
      <c r="A149" s="3" t="s">
        <v>1012</v>
      </c>
      <c r="B149" s="4" t="s">
        <v>566</v>
      </c>
      <c r="C149" s="3" t="s">
        <v>42</v>
      </c>
      <c r="D149" s="3" t="s">
        <v>467</v>
      </c>
      <c r="E149" s="3">
        <v>1818.01</v>
      </c>
      <c r="F149" s="3" t="s">
        <v>1593</v>
      </c>
      <c r="G149" s="3" t="s">
        <v>42</v>
      </c>
      <c r="H149" s="5" t="s">
        <v>46</v>
      </c>
      <c r="I149" s="3" t="s">
        <v>47</v>
      </c>
      <c r="J149" s="3" t="s">
        <v>47</v>
      </c>
      <c r="K149" s="3" t="s">
        <v>80</v>
      </c>
      <c r="L149" s="3" t="s">
        <v>47</v>
      </c>
      <c r="M149" s="3" t="s">
        <v>80</v>
      </c>
      <c r="N149" s="3" t="s">
        <v>31</v>
      </c>
      <c r="O149" s="5" t="s">
        <v>46</v>
      </c>
      <c r="P149" s="3" t="s">
        <v>46</v>
      </c>
      <c r="Q149" s="3" t="s">
        <v>86</v>
      </c>
      <c r="R149" s="3" t="s">
        <v>80</v>
      </c>
      <c r="S149" s="3" t="s">
        <v>47</v>
      </c>
      <c r="T149" s="3" t="s">
        <v>80</v>
      </c>
      <c r="U149" s="3" t="s">
        <v>31</v>
      </c>
      <c r="V149" s="5" t="s">
        <v>64</v>
      </c>
      <c r="W149" s="3" t="s">
        <v>39</v>
      </c>
      <c r="X149" s="5">
        <v>1945.01</v>
      </c>
      <c r="Y149" s="3" t="s">
        <v>1880</v>
      </c>
      <c r="AA149" s="14">
        <f t="shared" si="10"/>
        <v>127</v>
      </c>
      <c r="AB149" t="str">
        <f t="shared" si="11"/>
        <v xml:space="preserve"> </v>
      </c>
      <c r="AF149" s="23">
        <f t="shared" si="12"/>
        <v>0.77674786398424178</v>
      </c>
      <c r="AI149" s="25">
        <f t="shared" si="13"/>
        <v>0.21865377085638993</v>
      </c>
      <c r="AJ149" s="41">
        <f t="shared" si="14"/>
        <v>4.5734404491784053</v>
      </c>
    </row>
    <row r="150" spans="1:36" x14ac:dyDescent="0.25">
      <c r="A150" s="3" t="s">
        <v>1019</v>
      </c>
      <c r="B150" s="4" t="s">
        <v>1881</v>
      </c>
      <c r="C150" s="3" t="s">
        <v>42</v>
      </c>
      <c r="D150" s="3" t="s">
        <v>1147</v>
      </c>
      <c r="E150" s="3">
        <v>1847.68</v>
      </c>
      <c r="F150" s="3" t="s">
        <v>1882</v>
      </c>
      <c r="G150" s="3" t="s">
        <v>42</v>
      </c>
      <c r="H150" s="5" t="s">
        <v>46</v>
      </c>
      <c r="I150" s="3" t="s">
        <v>47</v>
      </c>
      <c r="J150" s="3" t="s">
        <v>40</v>
      </c>
      <c r="K150" s="3" t="s">
        <v>80</v>
      </c>
      <c r="L150" s="3" t="s">
        <v>80</v>
      </c>
      <c r="M150" s="3" t="s">
        <v>80</v>
      </c>
      <c r="N150" s="3" t="s">
        <v>31</v>
      </c>
      <c r="O150" s="5" t="s">
        <v>46</v>
      </c>
      <c r="P150" s="3" t="s">
        <v>49</v>
      </c>
      <c r="Q150" s="3" t="s">
        <v>61</v>
      </c>
      <c r="R150" s="3" t="s">
        <v>80</v>
      </c>
      <c r="S150" s="3" t="s">
        <v>80</v>
      </c>
      <c r="T150" s="3" t="s">
        <v>80</v>
      </c>
      <c r="U150" s="3" t="s">
        <v>73</v>
      </c>
      <c r="V150" s="5" t="s">
        <v>593</v>
      </c>
      <c r="W150" s="3" t="s">
        <v>75</v>
      </c>
      <c r="X150" s="5">
        <v>1934.67</v>
      </c>
      <c r="Y150" s="3" t="s">
        <v>848</v>
      </c>
      <c r="AA150" s="14">
        <f t="shared" si="10"/>
        <v>86.990000000000009</v>
      </c>
      <c r="AB150" t="str">
        <f t="shared" si="11"/>
        <v xml:space="preserve"> </v>
      </c>
      <c r="AF150" s="23">
        <f t="shared" si="12"/>
        <v>0.51176089103751032</v>
      </c>
      <c r="AI150" s="25">
        <f t="shared" si="13"/>
        <v>0.30440918227524327</v>
      </c>
      <c r="AJ150" s="41">
        <f t="shared" si="14"/>
        <v>3.285052022825683</v>
      </c>
    </row>
    <row r="151" spans="1:36" x14ac:dyDescent="0.25">
      <c r="A151" s="3" t="s">
        <v>218</v>
      </c>
      <c r="B151" s="4" t="s">
        <v>1670</v>
      </c>
      <c r="C151" s="3" t="s">
        <v>42</v>
      </c>
      <c r="D151" s="3" t="s">
        <v>193</v>
      </c>
      <c r="E151" s="3">
        <v>1734.29</v>
      </c>
      <c r="F151" s="3" t="s">
        <v>1883</v>
      </c>
      <c r="G151" s="3" t="s">
        <v>42</v>
      </c>
      <c r="H151" s="5" t="s">
        <v>46</v>
      </c>
      <c r="I151" s="3" t="s">
        <v>80</v>
      </c>
      <c r="J151" s="3" t="s">
        <v>80</v>
      </c>
      <c r="K151" s="3" t="s">
        <v>80</v>
      </c>
      <c r="L151" s="3" t="s">
        <v>80</v>
      </c>
      <c r="M151" s="3" t="s">
        <v>46</v>
      </c>
      <c r="N151" s="3" t="s">
        <v>31</v>
      </c>
      <c r="O151" s="5" t="s">
        <v>46</v>
      </c>
      <c r="P151" s="3" t="s">
        <v>80</v>
      </c>
      <c r="Q151" s="3" t="s">
        <v>47</v>
      </c>
      <c r="R151" s="3" t="s">
        <v>49</v>
      </c>
      <c r="S151" s="3" t="s">
        <v>80</v>
      </c>
      <c r="T151" s="3" t="s">
        <v>80</v>
      </c>
      <c r="U151" s="3" t="s">
        <v>125</v>
      </c>
      <c r="V151" s="5" t="s">
        <v>593</v>
      </c>
      <c r="W151" s="3" t="s">
        <v>127</v>
      </c>
      <c r="X151" s="5">
        <v>1934.67</v>
      </c>
      <c r="Y151" s="3" t="s">
        <v>1884</v>
      </c>
      <c r="AA151" s="14">
        <f t="shared" si="10"/>
        <v>200.38000000000011</v>
      </c>
      <c r="AB151" t="str">
        <f t="shared" si="11"/>
        <v xml:space="preserve"> </v>
      </c>
      <c r="AF151" s="23">
        <f t="shared" si="12"/>
        <v>1.2627449665793726</v>
      </c>
      <c r="AI151" s="25">
        <f t="shared" si="13"/>
        <v>0.10334042415317324</v>
      </c>
      <c r="AJ151" s="41">
        <f t="shared" si="14"/>
        <v>9.6767553277871201</v>
      </c>
    </row>
    <row r="152" spans="1:36" x14ac:dyDescent="0.25">
      <c r="A152" s="3" t="s">
        <v>1885</v>
      </c>
      <c r="B152" s="4" t="s">
        <v>1886</v>
      </c>
      <c r="C152" s="3" t="s">
        <v>42</v>
      </c>
      <c r="D152" s="3" t="s">
        <v>1103</v>
      </c>
      <c r="E152" s="3">
        <v>1906.5</v>
      </c>
      <c r="F152" s="3" t="s">
        <v>950</v>
      </c>
      <c r="G152" s="3" t="s">
        <v>42</v>
      </c>
      <c r="H152" s="5" t="s">
        <v>46</v>
      </c>
      <c r="I152" s="3" t="s">
        <v>47</v>
      </c>
      <c r="J152" s="3" t="s">
        <v>80</v>
      </c>
      <c r="K152" s="3" t="s">
        <v>80</v>
      </c>
      <c r="L152" s="3" t="s">
        <v>80</v>
      </c>
      <c r="M152" s="3" t="s">
        <v>46</v>
      </c>
      <c r="N152" s="3" t="s">
        <v>31</v>
      </c>
      <c r="O152" s="5" t="s">
        <v>46</v>
      </c>
      <c r="P152" s="3" t="s">
        <v>80</v>
      </c>
      <c r="Q152" s="3" t="s">
        <v>80</v>
      </c>
      <c r="R152" s="3" t="s">
        <v>49</v>
      </c>
      <c r="S152" s="3" t="s">
        <v>80</v>
      </c>
      <c r="T152" s="3" t="s">
        <v>80</v>
      </c>
      <c r="U152" s="3" t="s">
        <v>31</v>
      </c>
      <c r="V152" s="5" t="s">
        <v>593</v>
      </c>
      <c r="W152" s="3" t="s">
        <v>39</v>
      </c>
      <c r="X152" s="5">
        <v>1934.67</v>
      </c>
      <c r="Y152" s="3" t="s">
        <v>568</v>
      </c>
      <c r="AA152" s="14">
        <f t="shared" si="10"/>
        <v>28.170000000000073</v>
      </c>
      <c r="AB152" t="str">
        <f t="shared" si="11"/>
        <v xml:space="preserve"> </v>
      </c>
      <c r="AF152" s="23">
        <f t="shared" si="12"/>
        <v>0.12219493880739961</v>
      </c>
      <c r="AI152" s="25">
        <f t="shared" si="13"/>
        <v>0.45137231733266536</v>
      </c>
      <c r="AJ152" s="41">
        <f t="shared" si="14"/>
        <v>2.215465950391883</v>
      </c>
    </row>
    <row r="153" spans="1:36" x14ac:dyDescent="0.25">
      <c r="A153" s="3" t="s">
        <v>1885</v>
      </c>
      <c r="B153" s="4" t="s">
        <v>1596</v>
      </c>
      <c r="C153" s="3" t="s">
        <v>42</v>
      </c>
      <c r="D153" s="3" t="s">
        <v>564</v>
      </c>
      <c r="E153" s="3">
        <v>2018.95</v>
      </c>
      <c r="F153" s="3" t="s">
        <v>375</v>
      </c>
      <c r="G153" s="3" t="s">
        <v>42</v>
      </c>
      <c r="H153" s="5" t="s">
        <v>47</v>
      </c>
      <c r="I153" s="3" t="s">
        <v>47</v>
      </c>
      <c r="J153" s="3" t="s">
        <v>40</v>
      </c>
      <c r="K153" s="3" t="s">
        <v>80</v>
      </c>
      <c r="L153" s="3" t="s">
        <v>47</v>
      </c>
      <c r="M153" s="3" t="s">
        <v>47</v>
      </c>
      <c r="N153" s="3" t="s">
        <v>31</v>
      </c>
      <c r="O153" s="5" t="s">
        <v>46</v>
      </c>
      <c r="P153" s="3" t="s">
        <v>49</v>
      </c>
      <c r="Q153" s="3" t="s">
        <v>61</v>
      </c>
      <c r="R153" s="3" t="s">
        <v>46</v>
      </c>
      <c r="S153" s="3" t="s">
        <v>47</v>
      </c>
      <c r="T153" s="3" t="s">
        <v>47</v>
      </c>
      <c r="U153" s="3" t="s">
        <v>31</v>
      </c>
      <c r="V153" s="5" t="s">
        <v>593</v>
      </c>
      <c r="W153" s="3" t="s">
        <v>39</v>
      </c>
      <c r="X153" s="5">
        <v>1934.67</v>
      </c>
      <c r="Y153" s="3" t="s">
        <v>1887</v>
      </c>
      <c r="AA153" s="14">
        <f t="shared" si="10"/>
        <v>-84.279999999999973</v>
      </c>
      <c r="AB153" t="str">
        <f t="shared" si="11"/>
        <v xml:space="preserve"> </v>
      </c>
      <c r="AF153" s="23">
        <f t="shared" si="12"/>
        <v>-0.62256349927957777</v>
      </c>
      <c r="AI153" s="25">
        <f t="shared" si="13"/>
        <v>0.73321429820433959</v>
      </c>
      <c r="AJ153" s="41">
        <f t="shared" si="14"/>
        <v>1.3638577458855146</v>
      </c>
    </row>
    <row r="154" spans="1:36" x14ac:dyDescent="0.25">
      <c r="A154" s="3" t="s">
        <v>1885</v>
      </c>
      <c r="B154" s="4" t="s">
        <v>267</v>
      </c>
      <c r="C154" s="3" t="s">
        <v>42</v>
      </c>
      <c r="D154" s="3" t="s">
        <v>186</v>
      </c>
      <c r="E154" s="3" t="s">
        <v>42</v>
      </c>
      <c r="F154" s="3" t="s">
        <v>80</v>
      </c>
      <c r="G154" s="3" t="s">
        <v>42</v>
      </c>
      <c r="H154" s="5" t="s">
        <v>46</v>
      </c>
      <c r="I154" s="3" t="s">
        <v>47</v>
      </c>
      <c r="J154" s="3" t="s">
        <v>47</v>
      </c>
      <c r="K154" s="3" t="s">
        <v>80</v>
      </c>
      <c r="L154" s="3" t="s">
        <v>47</v>
      </c>
      <c r="M154" s="3" t="s">
        <v>47</v>
      </c>
      <c r="N154" s="3" t="s">
        <v>31</v>
      </c>
      <c r="O154" s="5" t="s">
        <v>46</v>
      </c>
      <c r="P154" s="3" t="s">
        <v>61</v>
      </c>
      <c r="Q154" s="3" t="s">
        <v>40</v>
      </c>
      <c r="R154" s="3" t="s">
        <v>49</v>
      </c>
      <c r="S154" s="3" t="s">
        <v>80</v>
      </c>
      <c r="T154" s="3" t="s">
        <v>47</v>
      </c>
      <c r="U154" s="3" t="s">
        <v>31</v>
      </c>
      <c r="V154" s="5" t="s">
        <v>593</v>
      </c>
      <c r="W154" s="3" t="s">
        <v>39</v>
      </c>
      <c r="X154" s="5">
        <v>1934.67</v>
      </c>
      <c r="Y154" s="3" t="s">
        <v>42</v>
      </c>
      <c r="AA154" s="14">
        <f t="shared" si="10"/>
        <v>0</v>
      </c>
      <c r="AB154" t="str">
        <f t="shared" si="11"/>
        <v xml:space="preserve"> </v>
      </c>
      <c r="AF154" s="23">
        <f t="shared" si="12"/>
        <v>-6.4375494282064141E-2</v>
      </c>
      <c r="AI154" s="25">
        <f t="shared" si="13"/>
        <v>0.52566437886310102</v>
      </c>
      <c r="AJ154" s="41">
        <f t="shared" si="14"/>
        <v>1.9023545064301006</v>
      </c>
    </row>
    <row r="155" spans="1:36" x14ac:dyDescent="0.25">
      <c r="A155" s="3" t="s">
        <v>1885</v>
      </c>
      <c r="B155" s="4" t="s">
        <v>1888</v>
      </c>
      <c r="C155" s="3" t="s">
        <v>42</v>
      </c>
      <c r="D155" s="3" t="s">
        <v>307</v>
      </c>
      <c r="E155" s="3">
        <v>1865.48</v>
      </c>
      <c r="F155" s="3" t="s">
        <v>516</v>
      </c>
      <c r="G155" s="3" t="s">
        <v>42</v>
      </c>
      <c r="H155" s="5" t="s">
        <v>46</v>
      </c>
      <c r="I155" s="3" t="s">
        <v>46</v>
      </c>
      <c r="J155" s="3" t="s">
        <v>80</v>
      </c>
      <c r="K155" s="3" t="s">
        <v>49</v>
      </c>
      <c r="L155" s="3" t="s">
        <v>80</v>
      </c>
      <c r="M155" s="3" t="s">
        <v>80</v>
      </c>
      <c r="N155" s="3" t="s">
        <v>31</v>
      </c>
      <c r="O155" s="5" t="s">
        <v>46</v>
      </c>
      <c r="P155" s="3" t="s">
        <v>80</v>
      </c>
      <c r="Q155" s="3" t="s">
        <v>80</v>
      </c>
      <c r="R155" s="3" t="s">
        <v>80</v>
      </c>
      <c r="S155" s="3" t="s">
        <v>47</v>
      </c>
      <c r="T155" s="3" t="s">
        <v>80</v>
      </c>
      <c r="U155" s="3" t="s">
        <v>31</v>
      </c>
      <c r="V155" s="5" t="s">
        <v>593</v>
      </c>
      <c r="W155" s="3" t="s">
        <v>39</v>
      </c>
      <c r="X155" s="5">
        <v>1934.67</v>
      </c>
      <c r="Y155" s="3" t="s">
        <v>1889</v>
      </c>
      <c r="AA155" s="14">
        <f t="shared" si="10"/>
        <v>69.190000000000055</v>
      </c>
      <c r="AB155" t="str">
        <f t="shared" si="11"/>
        <v xml:space="preserve"> </v>
      </c>
      <c r="AF155" s="23">
        <f t="shared" si="12"/>
        <v>0.39387116050884724</v>
      </c>
      <c r="AI155" s="25">
        <f t="shared" si="13"/>
        <v>0.34683808171723363</v>
      </c>
      <c r="AJ155" s="41">
        <f t="shared" si="14"/>
        <v>2.8831897438968919</v>
      </c>
    </row>
    <row r="156" spans="1:36" x14ac:dyDescent="0.25">
      <c r="A156" s="3" t="s">
        <v>1885</v>
      </c>
      <c r="B156" s="4" t="s">
        <v>114</v>
      </c>
      <c r="C156" s="3" t="s">
        <v>42</v>
      </c>
      <c r="D156" s="3" t="s">
        <v>115</v>
      </c>
      <c r="E156" s="3">
        <v>2086.21</v>
      </c>
      <c r="F156" s="3" t="s">
        <v>225</v>
      </c>
      <c r="G156" s="3" t="s">
        <v>42</v>
      </c>
      <c r="H156" s="5" t="s">
        <v>46</v>
      </c>
      <c r="I156" s="3" t="s">
        <v>47</v>
      </c>
      <c r="J156" s="3" t="s">
        <v>47</v>
      </c>
      <c r="K156" s="3" t="s">
        <v>49</v>
      </c>
      <c r="L156" s="3" t="s">
        <v>80</v>
      </c>
      <c r="M156" s="3" t="s">
        <v>80</v>
      </c>
      <c r="N156" s="3" t="s">
        <v>31</v>
      </c>
      <c r="O156" s="5" t="s">
        <v>46</v>
      </c>
      <c r="P156" s="3" t="s">
        <v>46</v>
      </c>
      <c r="Q156" s="3" t="s">
        <v>80</v>
      </c>
      <c r="R156" s="3" t="s">
        <v>80</v>
      </c>
      <c r="S156" s="3" t="s">
        <v>47</v>
      </c>
      <c r="T156" s="3" t="s">
        <v>80</v>
      </c>
      <c r="U156" s="3" t="s">
        <v>31</v>
      </c>
      <c r="V156" s="5" t="s">
        <v>593</v>
      </c>
      <c r="W156" s="3" t="s">
        <v>39</v>
      </c>
      <c r="X156" s="5">
        <v>1934.67</v>
      </c>
      <c r="Y156" s="3" t="s">
        <v>1890</v>
      </c>
      <c r="AA156" s="14">
        <f t="shared" si="10"/>
        <v>-151.53999999999996</v>
      </c>
      <c r="AB156" t="str">
        <f t="shared" si="11"/>
        <v xml:space="preserve"> </v>
      </c>
      <c r="AF156" s="23">
        <f t="shared" si="12"/>
        <v>-1.0680277282322685</v>
      </c>
      <c r="AI156" s="25">
        <f t="shared" si="13"/>
        <v>0.85724599788009714</v>
      </c>
      <c r="AJ156" s="41">
        <f t="shared" si="14"/>
        <v>1.1665262975539372</v>
      </c>
    </row>
    <row r="157" spans="1:36" x14ac:dyDescent="0.25">
      <c r="A157" s="3" t="s">
        <v>1885</v>
      </c>
      <c r="B157" s="4" t="s">
        <v>1384</v>
      </c>
      <c r="C157" s="3" t="s">
        <v>63</v>
      </c>
      <c r="D157" s="3" t="s">
        <v>779</v>
      </c>
      <c r="E157" s="3" t="s">
        <v>42</v>
      </c>
      <c r="F157" s="3" t="s">
        <v>80</v>
      </c>
      <c r="G157" s="3" t="s">
        <v>42</v>
      </c>
      <c r="H157" s="5" t="s">
        <v>46</v>
      </c>
      <c r="I157" s="3" t="s">
        <v>46</v>
      </c>
      <c r="J157" s="3" t="s">
        <v>47</v>
      </c>
      <c r="K157" s="3" t="s">
        <v>80</v>
      </c>
      <c r="L157" s="3" t="s">
        <v>47</v>
      </c>
      <c r="M157" s="3" t="s">
        <v>80</v>
      </c>
      <c r="N157" s="3" t="s">
        <v>31</v>
      </c>
      <c r="O157" s="5" t="s">
        <v>46</v>
      </c>
      <c r="P157" s="3" t="s">
        <v>49</v>
      </c>
      <c r="Q157" s="3" t="s">
        <v>47</v>
      </c>
      <c r="R157" s="3" t="s">
        <v>80</v>
      </c>
      <c r="S157" s="3" t="s">
        <v>47</v>
      </c>
      <c r="T157" s="3" t="s">
        <v>47</v>
      </c>
      <c r="U157" s="3" t="s">
        <v>31</v>
      </c>
      <c r="V157" s="5" t="s">
        <v>593</v>
      </c>
      <c r="W157" s="3" t="s">
        <v>39</v>
      </c>
      <c r="X157" s="5">
        <v>1934.67</v>
      </c>
      <c r="Y157" s="3" t="s">
        <v>42</v>
      </c>
      <c r="AA157" s="14">
        <f t="shared" si="10"/>
        <v>0</v>
      </c>
      <c r="AB157" t="str">
        <f t="shared" si="11"/>
        <v xml:space="preserve"> </v>
      </c>
      <c r="AF157" s="23">
        <f t="shared" si="12"/>
        <v>-6.4375494282064141E-2</v>
      </c>
      <c r="AI157" s="25">
        <f t="shared" si="13"/>
        <v>0.52566437886310102</v>
      </c>
      <c r="AJ157" s="41">
        <f t="shared" si="14"/>
        <v>1.9023545064301006</v>
      </c>
    </row>
    <row r="158" spans="1:36" x14ac:dyDescent="0.25">
      <c r="A158" s="3" t="s">
        <v>409</v>
      </c>
      <c r="B158" s="4" t="s">
        <v>1891</v>
      </c>
      <c r="C158" s="3" t="s">
        <v>63</v>
      </c>
      <c r="D158" s="3" t="s">
        <v>934</v>
      </c>
      <c r="E158" s="3" t="s">
        <v>42</v>
      </c>
      <c r="F158" s="3" t="s">
        <v>80</v>
      </c>
      <c r="G158" s="3" t="s">
        <v>42</v>
      </c>
      <c r="H158" s="5" t="s">
        <v>46</v>
      </c>
      <c r="I158" s="3" t="s">
        <v>61</v>
      </c>
      <c r="J158" s="3" t="s">
        <v>80</v>
      </c>
      <c r="K158" s="3" t="s">
        <v>80</v>
      </c>
      <c r="L158" s="3" t="s">
        <v>80</v>
      </c>
      <c r="M158" s="3" t="s">
        <v>80</v>
      </c>
      <c r="N158" s="3" t="s">
        <v>31</v>
      </c>
      <c r="O158" s="5" t="s">
        <v>46</v>
      </c>
      <c r="P158" s="3" t="s">
        <v>80</v>
      </c>
      <c r="Q158" s="3" t="s">
        <v>86</v>
      </c>
      <c r="R158" s="3" t="s">
        <v>80</v>
      </c>
      <c r="S158" s="3" t="s">
        <v>80</v>
      </c>
      <c r="T158" s="3" t="s">
        <v>80</v>
      </c>
      <c r="U158" s="3" t="s">
        <v>125</v>
      </c>
      <c r="V158" s="5" t="s">
        <v>131</v>
      </c>
      <c r="W158" s="3" t="s">
        <v>127</v>
      </c>
      <c r="X158" s="5">
        <v>1924.32</v>
      </c>
      <c r="Y158" s="3" t="s">
        <v>42</v>
      </c>
      <c r="AA158" s="14">
        <f t="shared" si="10"/>
        <v>0</v>
      </c>
      <c r="AB158" t="str">
        <f t="shared" si="11"/>
        <v xml:space="preserve"> </v>
      </c>
      <c r="AF158" s="23">
        <f t="shared" si="12"/>
        <v>-6.4375494282064141E-2</v>
      </c>
      <c r="AI158" s="25">
        <f t="shared" si="13"/>
        <v>0.52566437886310102</v>
      </c>
      <c r="AJ158" s="41">
        <f t="shared" si="14"/>
        <v>1.9023545064301006</v>
      </c>
    </row>
    <row r="159" spans="1:36" x14ac:dyDescent="0.25">
      <c r="A159" s="3" t="s">
        <v>727</v>
      </c>
      <c r="B159" s="4" t="s">
        <v>731</v>
      </c>
      <c r="C159" s="3" t="s">
        <v>58</v>
      </c>
      <c r="D159" s="3" t="s">
        <v>365</v>
      </c>
      <c r="E159" s="3">
        <v>1797.57</v>
      </c>
      <c r="F159" s="3" t="s">
        <v>1658</v>
      </c>
      <c r="G159" s="3" t="s">
        <v>42</v>
      </c>
      <c r="H159" s="5" t="s">
        <v>46</v>
      </c>
      <c r="I159" s="3" t="s">
        <v>80</v>
      </c>
      <c r="J159" s="3" t="s">
        <v>80</v>
      </c>
      <c r="K159" s="3" t="s">
        <v>80</v>
      </c>
      <c r="L159" s="3" t="s">
        <v>203</v>
      </c>
      <c r="M159" s="3" t="s">
        <v>80</v>
      </c>
      <c r="N159" s="3" t="s">
        <v>374</v>
      </c>
      <c r="O159" s="5" t="s">
        <v>46</v>
      </c>
      <c r="P159" s="3" t="s">
        <v>46</v>
      </c>
      <c r="Q159" s="3" t="s">
        <v>80</v>
      </c>
      <c r="R159" s="3" t="s">
        <v>47</v>
      </c>
      <c r="S159" s="3" t="s">
        <v>47</v>
      </c>
      <c r="T159" s="3" t="s">
        <v>80</v>
      </c>
      <c r="U159" s="3" t="s">
        <v>31</v>
      </c>
      <c r="V159" s="5" t="s">
        <v>1181</v>
      </c>
      <c r="W159" s="3" t="s">
        <v>375</v>
      </c>
      <c r="X159" s="5">
        <v>1913.98</v>
      </c>
      <c r="Y159" s="3" t="s">
        <v>1774</v>
      </c>
      <c r="AA159" s="14">
        <f t="shared" si="10"/>
        <v>116.41000000000008</v>
      </c>
      <c r="AB159" t="str">
        <f t="shared" si="11"/>
        <v xml:space="preserve"> </v>
      </c>
      <c r="AF159" s="23">
        <f t="shared" si="12"/>
        <v>0.70661009733825664</v>
      </c>
      <c r="AI159" s="25">
        <f t="shared" si="13"/>
        <v>0.23990440615245312</v>
      </c>
      <c r="AJ159" s="41">
        <f t="shared" si="14"/>
        <v>4.1683269433764609</v>
      </c>
    </row>
    <row r="160" spans="1:36" x14ac:dyDescent="0.25">
      <c r="A160" s="3" t="s">
        <v>1892</v>
      </c>
      <c r="B160" s="4" t="s">
        <v>601</v>
      </c>
      <c r="C160" s="3" t="s">
        <v>42</v>
      </c>
      <c r="D160" s="3" t="s">
        <v>515</v>
      </c>
      <c r="E160" s="3">
        <v>2175.5700000000002</v>
      </c>
      <c r="F160" s="3" t="s">
        <v>812</v>
      </c>
      <c r="G160" s="3" t="s">
        <v>42</v>
      </c>
      <c r="H160" s="5" t="s">
        <v>46</v>
      </c>
      <c r="I160" s="3" t="s">
        <v>80</v>
      </c>
      <c r="J160" s="3" t="s">
        <v>80</v>
      </c>
      <c r="K160" s="3" t="s">
        <v>49</v>
      </c>
      <c r="L160" s="3" t="s">
        <v>80</v>
      </c>
      <c r="M160" s="3" t="s">
        <v>61</v>
      </c>
      <c r="N160" s="3" t="s">
        <v>31</v>
      </c>
      <c r="O160" s="5" t="s">
        <v>46</v>
      </c>
      <c r="P160" s="3" t="s">
        <v>47</v>
      </c>
      <c r="Q160" s="3" t="s">
        <v>80</v>
      </c>
      <c r="R160" s="3" t="s">
        <v>80</v>
      </c>
      <c r="S160" s="3" t="s">
        <v>80</v>
      </c>
      <c r="T160" s="3" t="s">
        <v>47</v>
      </c>
      <c r="U160" s="3" t="s">
        <v>31</v>
      </c>
      <c r="V160" s="5" t="s">
        <v>1181</v>
      </c>
      <c r="W160" s="3" t="s">
        <v>39</v>
      </c>
      <c r="X160" s="5">
        <v>1913.98</v>
      </c>
      <c r="Y160" s="3" t="s">
        <v>1893</v>
      </c>
      <c r="AA160" s="14">
        <f t="shared" si="10"/>
        <v>-261.59000000000015</v>
      </c>
      <c r="AB160" t="str">
        <f t="shared" si="11"/>
        <v xml:space="preserve"> </v>
      </c>
      <c r="AF160" s="23">
        <f t="shared" si="12"/>
        <v>-1.7968909217535844</v>
      </c>
      <c r="AI160" s="25">
        <f t="shared" si="13"/>
        <v>0.96382353093627682</v>
      </c>
      <c r="AJ160" s="41">
        <f t="shared" si="14"/>
        <v>1.0375343285389398</v>
      </c>
    </row>
    <row r="161" spans="1:36" x14ac:dyDescent="0.25">
      <c r="A161" s="3" t="s">
        <v>1892</v>
      </c>
      <c r="B161" s="4" t="s">
        <v>326</v>
      </c>
      <c r="C161" s="3" t="s">
        <v>42</v>
      </c>
      <c r="D161" s="3" t="s">
        <v>100</v>
      </c>
      <c r="E161" s="3">
        <v>2037.47</v>
      </c>
      <c r="F161" s="3" t="s">
        <v>499</v>
      </c>
      <c r="G161" s="3" t="s">
        <v>42</v>
      </c>
      <c r="H161" s="5" t="s">
        <v>46</v>
      </c>
      <c r="I161" s="3" t="s">
        <v>47</v>
      </c>
      <c r="J161" s="3" t="s">
        <v>47</v>
      </c>
      <c r="K161" s="3" t="s">
        <v>80</v>
      </c>
      <c r="L161" s="3" t="s">
        <v>49</v>
      </c>
      <c r="M161" s="3" t="s">
        <v>80</v>
      </c>
      <c r="N161" s="3" t="s">
        <v>31</v>
      </c>
      <c r="O161" s="5" t="s">
        <v>46</v>
      </c>
      <c r="P161" s="3" t="s">
        <v>80</v>
      </c>
      <c r="Q161" s="3" t="s">
        <v>61</v>
      </c>
      <c r="R161" s="3" t="s">
        <v>80</v>
      </c>
      <c r="S161" s="3" t="s">
        <v>47</v>
      </c>
      <c r="T161" s="3" t="s">
        <v>80</v>
      </c>
      <c r="U161" s="3" t="s">
        <v>31</v>
      </c>
      <c r="V161" s="5" t="s">
        <v>1181</v>
      </c>
      <c r="W161" s="3" t="s">
        <v>39</v>
      </c>
      <c r="X161" s="5">
        <v>1913.98</v>
      </c>
      <c r="Y161" s="3" t="s">
        <v>1894</v>
      </c>
      <c r="AA161" s="14">
        <f t="shared" si="10"/>
        <v>-123.49000000000001</v>
      </c>
      <c r="AB161" t="str">
        <f t="shared" si="11"/>
        <v xml:space="preserve"> </v>
      </c>
      <c r="AF161" s="23">
        <f t="shared" si="12"/>
        <v>-0.8822520573710888</v>
      </c>
      <c r="AI161" s="25">
        <f t="shared" si="13"/>
        <v>0.81117974185838926</v>
      </c>
      <c r="AJ161" s="41">
        <f t="shared" si="14"/>
        <v>1.2327724034491161</v>
      </c>
    </row>
    <row r="162" spans="1:36" x14ac:dyDescent="0.25">
      <c r="A162" s="3" t="s">
        <v>799</v>
      </c>
      <c r="B162" s="4" t="s">
        <v>1657</v>
      </c>
      <c r="C162" s="3" t="s">
        <v>58</v>
      </c>
      <c r="D162" s="3" t="s">
        <v>380</v>
      </c>
      <c r="E162" s="3">
        <v>1800.24</v>
      </c>
      <c r="F162" s="3" t="s">
        <v>1895</v>
      </c>
      <c r="G162" s="3" t="s">
        <v>42</v>
      </c>
      <c r="H162" s="5" t="s">
        <v>46</v>
      </c>
      <c r="I162" s="3" t="s">
        <v>47</v>
      </c>
      <c r="J162" s="3" t="s">
        <v>40</v>
      </c>
      <c r="K162" s="3" t="s">
        <v>80</v>
      </c>
      <c r="L162" s="3" t="s">
        <v>47</v>
      </c>
      <c r="M162" s="3" t="s">
        <v>80</v>
      </c>
      <c r="N162" s="3" t="s">
        <v>240</v>
      </c>
      <c r="O162" s="5" t="s">
        <v>46</v>
      </c>
      <c r="P162" s="3" t="s">
        <v>46</v>
      </c>
      <c r="Q162" s="3" t="s">
        <v>47</v>
      </c>
      <c r="R162" s="3" t="s">
        <v>80</v>
      </c>
      <c r="S162" s="3" t="s">
        <v>47</v>
      </c>
      <c r="T162" s="3" t="s">
        <v>80</v>
      </c>
      <c r="U162" s="3" t="s">
        <v>374</v>
      </c>
      <c r="V162" s="5" t="s">
        <v>128</v>
      </c>
      <c r="W162" s="3" t="s">
        <v>455</v>
      </c>
      <c r="X162" s="5">
        <v>1903.64</v>
      </c>
      <c r="Y162" s="3" t="s">
        <v>1896</v>
      </c>
      <c r="AA162" s="14">
        <f t="shared" si="10"/>
        <v>103.40000000000009</v>
      </c>
      <c r="AB162" t="str">
        <f t="shared" si="11"/>
        <v xml:space="preserve"> </v>
      </c>
      <c r="AF162" s="23">
        <f t="shared" si="12"/>
        <v>0.62044462575522807</v>
      </c>
      <c r="AI162" s="25">
        <f t="shared" si="13"/>
        <v>0.2674825499786716</v>
      </c>
      <c r="AJ162" s="41">
        <f t="shared" si="14"/>
        <v>3.7385616373095649</v>
      </c>
    </row>
    <row r="163" spans="1:36" x14ac:dyDescent="0.25">
      <c r="A163" s="3" t="s">
        <v>1404</v>
      </c>
      <c r="B163" s="4" t="s">
        <v>839</v>
      </c>
      <c r="C163" s="3" t="s">
        <v>42</v>
      </c>
      <c r="D163" s="3" t="s">
        <v>186</v>
      </c>
      <c r="E163" s="3">
        <v>2188.9</v>
      </c>
      <c r="F163" s="3" t="s">
        <v>676</v>
      </c>
      <c r="G163" s="3" t="s">
        <v>42</v>
      </c>
      <c r="H163" s="5" t="s">
        <v>46</v>
      </c>
      <c r="I163" s="3" t="s">
        <v>47</v>
      </c>
      <c r="J163" s="3" t="s">
        <v>40</v>
      </c>
      <c r="K163" s="3" t="s">
        <v>80</v>
      </c>
      <c r="L163" s="3" t="s">
        <v>47</v>
      </c>
      <c r="M163" s="3" t="s">
        <v>46</v>
      </c>
      <c r="N163" s="3" t="s">
        <v>31</v>
      </c>
      <c r="O163" s="5" t="s">
        <v>46</v>
      </c>
      <c r="P163" s="3" t="s">
        <v>47</v>
      </c>
      <c r="Q163" s="3" t="s">
        <v>47</v>
      </c>
      <c r="R163" s="3" t="s">
        <v>47</v>
      </c>
      <c r="S163" s="3" t="s">
        <v>80</v>
      </c>
      <c r="T163" s="3" t="s">
        <v>80</v>
      </c>
      <c r="U163" s="3" t="s">
        <v>31</v>
      </c>
      <c r="V163" s="5" t="s">
        <v>128</v>
      </c>
      <c r="W163" s="3" t="s">
        <v>39</v>
      </c>
      <c r="X163" s="5">
        <v>1903.64</v>
      </c>
      <c r="Y163" s="3" t="s">
        <v>1897</v>
      </c>
      <c r="AA163" s="14">
        <f t="shared" si="10"/>
        <v>-285.26</v>
      </c>
      <c r="AB163" t="str">
        <f t="shared" si="11"/>
        <v xml:space="preserve"> </v>
      </c>
      <c r="AF163" s="23">
        <f t="shared" si="12"/>
        <v>-1.9536577712824297</v>
      </c>
      <c r="AI163" s="25">
        <f t="shared" si="13"/>
        <v>0.97462914824281388</v>
      </c>
      <c r="AJ163" s="41">
        <f t="shared" si="14"/>
        <v>1.0260312876984317</v>
      </c>
    </row>
    <row r="164" spans="1:36" x14ac:dyDescent="0.25">
      <c r="A164" s="3" t="s">
        <v>1404</v>
      </c>
      <c r="B164" s="4" t="s">
        <v>609</v>
      </c>
      <c r="C164" s="3" t="s">
        <v>42</v>
      </c>
      <c r="D164" s="3" t="s">
        <v>564</v>
      </c>
      <c r="E164" s="3">
        <v>2004.14</v>
      </c>
      <c r="F164" s="3" t="s">
        <v>1382</v>
      </c>
      <c r="G164" s="3" t="s">
        <v>42</v>
      </c>
      <c r="H164" s="5" t="s">
        <v>46</v>
      </c>
      <c r="I164" s="3" t="s">
        <v>46</v>
      </c>
      <c r="J164" s="3" t="s">
        <v>47</v>
      </c>
      <c r="K164" s="3" t="s">
        <v>80</v>
      </c>
      <c r="L164" s="3" t="s">
        <v>47</v>
      </c>
      <c r="M164" s="3" t="s">
        <v>80</v>
      </c>
      <c r="N164" s="3" t="s">
        <v>31</v>
      </c>
      <c r="O164" s="5" t="s">
        <v>46</v>
      </c>
      <c r="P164" s="3" t="s">
        <v>47</v>
      </c>
      <c r="Q164" s="3" t="s">
        <v>40</v>
      </c>
      <c r="R164" s="3" t="s">
        <v>80</v>
      </c>
      <c r="S164" s="3" t="s">
        <v>47</v>
      </c>
      <c r="T164" s="3" t="s">
        <v>47</v>
      </c>
      <c r="U164" s="3" t="s">
        <v>31</v>
      </c>
      <c r="V164" s="5" t="s">
        <v>128</v>
      </c>
      <c r="W164" s="3" t="s">
        <v>39</v>
      </c>
      <c r="X164" s="5">
        <v>1903.64</v>
      </c>
      <c r="Y164" s="3" t="s">
        <v>1898</v>
      </c>
      <c r="AA164" s="14">
        <f t="shared" si="10"/>
        <v>-100.5</v>
      </c>
      <c r="AB164" t="str">
        <f t="shared" si="11"/>
        <v xml:space="preserve"> </v>
      </c>
      <c r="AF164" s="23">
        <f t="shared" si="12"/>
        <v>-0.72998886046918021</v>
      </c>
      <c r="AI164" s="25">
        <f t="shared" si="13"/>
        <v>0.76730150313930656</v>
      </c>
      <c r="AJ164" s="41">
        <f t="shared" si="14"/>
        <v>1.3032686576380212</v>
      </c>
    </row>
    <row r="165" spans="1:36" x14ac:dyDescent="0.25">
      <c r="A165" s="3" t="s">
        <v>1899</v>
      </c>
      <c r="B165" s="4" t="s">
        <v>514</v>
      </c>
      <c r="C165" s="3" t="s">
        <v>42</v>
      </c>
      <c r="D165" s="3" t="s">
        <v>515</v>
      </c>
      <c r="E165" s="3" t="s">
        <v>42</v>
      </c>
      <c r="F165" s="3" t="s">
        <v>80</v>
      </c>
      <c r="G165" s="3" t="s">
        <v>42</v>
      </c>
      <c r="H165" s="5" t="s">
        <v>46</v>
      </c>
      <c r="I165" s="3" t="s">
        <v>47</v>
      </c>
      <c r="J165" s="3" t="s">
        <v>47</v>
      </c>
      <c r="K165" s="3" t="s">
        <v>47</v>
      </c>
      <c r="L165" s="3" t="s">
        <v>47</v>
      </c>
      <c r="M165" s="3" t="s">
        <v>47</v>
      </c>
      <c r="N165" s="3" t="s">
        <v>31</v>
      </c>
      <c r="O165" s="5" t="s">
        <v>46</v>
      </c>
      <c r="P165" s="3" t="s">
        <v>49</v>
      </c>
      <c r="Q165" s="3" t="s">
        <v>86</v>
      </c>
      <c r="R165" s="3" t="s">
        <v>47</v>
      </c>
      <c r="S165" s="3" t="s">
        <v>47</v>
      </c>
      <c r="T165" s="3" t="s">
        <v>47</v>
      </c>
      <c r="U165" s="3" t="s">
        <v>31</v>
      </c>
      <c r="V165" s="5" t="s">
        <v>254</v>
      </c>
      <c r="W165" s="3" t="s">
        <v>39</v>
      </c>
      <c r="X165" s="5">
        <v>1893.29</v>
      </c>
      <c r="Y165" s="3" t="s">
        <v>42</v>
      </c>
      <c r="AA165" s="14">
        <f t="shared" si="10"/>
        <v>0</v>
      </c>
      <c r="AB165" t="str">
        <f t="shared" si="11"/>
        <v xml:space="preserve"> </v>
      </c>
      <c r="AF165" s="23">
        <f t="shared" si="12"/>
        <v>-6.4375494282064141E-2</v>
      </c>
      <c r="AI165" s="25">
        <f t="shared" si="13"/>
        <v>0.52566437886310102</v>
      </c>
      <c r="AJ165" s="41">
        <f t="shared" si="14"/>
        <v>1.9023545064301006</v>
      </c>
    </row>
    <row r="166" spans="1:36" x14ac:dyDescent="0.25">
      <c r="A166" s="3" t="s">
        <v>1899</v>
      </c>
      <c r="B166" s="4" t="s">
        <v>953</v>
      </c>
      <c r="C166" s="3" t="s">
        <v>63</v>
      </c>
      <c r="D166" s="3" t="s">
        <v>515</v>
      </c>
      <c r="E166" s="3">
        <v>1816.81</v>
      </c>
      <c r="F166" s="3" t="s">
        <v>1900</v>
      </c>
      <c r="G166" s="3" t="s">
        <v>42</v>
      </c>
      <c r="H166" s="5" t="s">
        <v>46</v>
      </c>
      <c r="I166" s="3" t="s">
        <v>47</v>
      </c>
      <c r="J166" s="3" t="s">
        <v>80</v>
      </c>
      <c r="K166" s="3" t="s">
        <v>80</v>
      </c>
      <c r="L166" s="3" t="s">
        <v>47</v>
      </c>
      <c r="M166" s="3" t="s">
        <v>80</v>
      </c>
      <c r="N166" s="3" t="s">
        <v>31</v>
      </c>
      <c r="O166" s="5" t="s">
        <v>46</v>
      </c>
      <c r="P166" s="3" t="s">
        <v>47</v>
      </c>
      <c r="Q166" s="3" t="s">
        <v>86</v>
      </c>
      <c r="R166" s="3" t="s">
        <v>49</v>
      </c>
      <c r="S166" s="3" t="s">
        <v>47</v>
      </c>
      <c r="T166" s="3" t="s">
        <v>80</v>
      </c>
      <c r="U166" s="3" t="s">
        <v>31</v>
      </c>
      <c r="V166" s="5" t="s">
        <v>254</v>
      </c>
      <c r="W166" s="3" t="s">
        <v>39</v>
      </c>
      <c r="X166" s="5">
        <v>1893.29</v>
      </c>
      <c r="Y166" s="3" t="s">
        <v>1901</v>
      </c>
      <c r="AA166" s="14">
        <f t="shared" si="10"/>
        <v>76.480000000000018</v>
      </c>
      <c r="AB166" t="str">
        <f t="shared" si="11"/>
        <v xml:space="preserve"> </v>
      </c>
      <c r="AF166" s="23">
        <f t="shared" si="12"/>
        <v>0.44215296587704683</v>
      </c>
      <c r="AI166" s="25">
        <f t="shared" si="13"/>
        <v>0.3291892593910023</v>
      </c>
      <c r="AJ166" s="41">
        <f t="shared" si="14"/>
        <v>3.037766183046168</v>
      </c>
    </row>
    <row r="167" spans="1:36" x14ac:dyDescent="0.25">
      <c r="A167" s="3" t="s">
        <v>1899</v>
      </c>
      <c r="B167" s="4" t="s">
        <v>1902</v>
      </c>
      <c r="C167" s="3" t="s">
        <v>58</v>
      </c>
      <c r="D167" s="3" t="s">
        <v>380</v>
      </c>
      <c r="E167" s="3">
        <v>1879.23</v>
      </c>
      <c r="F167" s="3" t="s">
        <v>215</v>
      </c>
      <c r="G167" s="3" t="s">
        <v>42</v>
      </c>
      <c r="H167" s="5" t="s">
        <v>46</v>
      </c>
      <c r="I167" s="3" t="s">
        <v>47</v>
      </c>
      <c r="J167" s="3" t="s">
        <v>80</v>
      </c>
      <c r="K167" s="3" t="s">
        <v>80</v>
      </c>
      <c r="L167" s="3" t="s">
        <v>80</v>
      </c>
      <c r="M167" s="3" t="s">
        <v>80</v>
      </c>
      <c r="N167" s="3" t="s">
        <v>31</v>
      </c>
      <c r="O167" s="5" t="s">
        <v>46</v>
      </c>
      <c r="P167" s="3" t="s">
        <v>49</v>
      </c>
      <c r="Q167" s="3" t="s">
        <v>86</v>
      </c>
      <c r="R167" s="3" t="s">
        <v>47</v>
      </c>
      <c r="S167" s="3" t="s">
        <v>47</v>
      </c>
      <c r="T167" s="3" t="s">
        <v>80</v>
      </c>
      <c r="U167" s="3" t="s">
        <v>31</v>
      </c>
      <c r="V167" s="5" t="s">
        <v>254</v>
      </c>
      <c r="W167" s="3" t="s">
        <v>39</v>
      </c>
      <c r="X167" s="5">
        <v>1893.29</v>
      </c>
      <c r="Y167" s="3" t="s">
        <v>899</v>
      </c>
      <c r="AA167" s="14">
        <f t="shared" si="10"/>
        <v>14.059999999999945</v>
      </c>
      <c r="AB167" t="str">
        <f t="shared" si="11"/>
        <v xml:space="preserve"> </v>
      </c>
      <c r="AF167" s="23">
        <f t="shared" si="12"/>
        <v>2.8744146798441485E-2</v>
      </c>
      <c r="AI167" s="25">
        <f t="shared" si="13"/>
        <v>0.48853432342307501</v>
      </c>
      <c r="AJ167" s="41">
        <f t="shared" si="14"/>
        <v>2.0469390829966132</v>
      </c>
    </row>
    <row r="168" spans="1:36" x14ac:dyDescent="0.25">
      <c r="A168" s="3" t="s">
        <v>901</v>
      </c>
      <c r="B168" s="4" t="s">
        <v>1903</v>
      </c>
      <c r="C168" s="3" t="s">
        <v>42</v>
      </c>
      <c r="D168" s="3" t="s">
        <v>186</v>
      </c>
      <c r="E168" s="3" t="s">
        <v>42</v>
      </c>
      <c r="F168" s="3" t="s">
        <v>80</v>
      </c>
      <c r="G168" s="3" t="s">
        <v>42</v>
      </c>
      <c r="H168" s="5" t="s">
        <v>46</v>
      </c>
      <c r="I168" s="3" t="s">
        <v>47</v>
      </c>
      <c r="J168" s="3" t="s">
        <v>40</v>
      </c>
      <c r="K168" s="3" t="s">
        <v>47</v>
      </c>
      <c r="L168" s="3" t="s">
        <v>47</v>
      </c>
      <c r="M168" s="3" t="s">
        <v>80</v>
      </c>
      <c r="N168" s="3" t="s">
        <v>92</v>
      </c>
      <c r="O168" s="5" t="s">
        <v>46</v>
      </c>
      <c r="P168" s="3" t="s">
        <v>61</v>
      </c>
      <c r="Q168" s="3" t="s">
        <v>47</v>
      </c>
      <c r="R168" s="3" t="s">
        <v>47</v>
      </c>
      <c r="S168" s="3" t="s">
        <v>47</v>
      </c>
      <c r="T168" s="3" t="s">
        <v>47</v>
      </c>
      <c r="U168" s="3" t="s">
        <v>92</v>
      </c>
      <c r="V168" s="5" t="s">
        <v>56</v>
      </c>
      <c r="W168" s="3" t="s">
        <v>375</v>
      </c>
      <c r="X168" s="5">
        <v>1882.95</v>
      </c>
      <c r="Y168" s="3" t="s">
        <v>42</v>
      </c>
      <c r="AA168" s="14">
        <f t="shared" si="10"/>
        <v>0</v>
      </c>
      <c r="AB168" t="str">
        <f t="shared" si="11"/>
        <v xml:space="preserve"> </v>
      </c>
      <c r="AF168" s="23">
        <f t="shared" si="12"/>
        <v>-6.4375494282064141E-2</v>
      </c>
      <c r="AI168" s="25">
        <f t="shared" si="13"/>
        <v>0.52566437886310102</v>
      </c>
      <c r="AJ168" s="41">
        <f t="shared" si="14"/>
        <v>1.9023545064301006</v>
      </c>
    </row>
    <row r="169" spans="1:36" x14ac:dyDescent="0.25">
      <c r="A169" s="3" t="s">
        <v>1063</v>
      </c>
      <c r="B169" s="4" t="s">
        <v>1904</v>
      </c>
      <c r="C169" s="3" t="s">
        <v>63</v>
      </c>
      <c r="D169" s="3" t="s">
        <v>372</v>
      </c>
      <c r="E169" s="3">
        <v>1974.97</v>
      </c>
      <c r="F169" s="3" t="s">
        <v>644</v>
      </c>
      <c r="G169" s="3" t="s">
        <v>42</v>
      </c>
      <c r="H169" s="5" t="s">
        <v>46</v>
      </c>
      <c r="I169" s="3" t="s">
        <v>47</v>
      </c>
      <c r="J169" s="3" t="s">
        <v>47</v>
      </c>
      <c r="K169" s="3" t="s">
        <v>47</v>
      </c>
      <c r="L169" s="3" t="s">
        <v>80</v>
      </c>
      <c r="M169" s="3" t="s">
        <v>47</v>
      </c>
      <c r="N169" s="3" t="s">
        <v>31</v>
      </c>
      <c r="O169" s="5" t="s">
        <v>46</v>
      </c>
      <c r="P169" s="3" t="s">
        <v>46</v>
      </c>
      <c r="Q169" s="3" t="s">
        <v>47</v>
      </c>
      <c r="R169" s="3" t="s">
        <v>80</v>
      </c>
      <c r="S169" s="3" t="s">
        <v>47</v>
      </c>
      <c r="T169" s="3" t="s">
        <v>47</v>
      </c>
      <c r="U169" s="3" t="s">
        <v>66</v>
      </c>
      <c r="V169" s="5" t="s">
        <v>56</v>
      </c>
      <c r="W169" s="3" t="s">
        <v>68</v>
      </c>
      <c r="X169" s="5">
        <v>1882.95</v>
      </c>
      <c r="Y169" s="3" t="s">
        <v>1905</v>
      </c>
      <c r="AA169" s="14">
        <f t="shared" si="10"/>
        <v>-92.019999999999982</v>
      </c>
      <c r="AB169" t="str">
        <f t="shared" si="11"/>
        <v xml:space="preserve"> </v>
      </c>
      <c r="AF169" s="23">
        <f t="shared" si="12"/>
        <v>-0.67382566300383928</v>
      </c>
      <c r="AI169" s="25">
        <f t="shared" si="13"/>
        <v>0.7497889213939628</v>
      </c>
      <c r="AJ169" s="41">
        <f t="shared" si="14"/>
        <v>1.3337086898281447</v>
      </c>
    </row>
    <row r="170" spans="1:36" x14ac:dyDescent="0.25">
      <c r="A170" s="3" t="s">
        <v>752</v>
      </c>
      <c r="B170" s="4" t="s">
        <v>1906</v>
      </c>
      <c r="C170" s="3" t="s">
        <v>42</v>
      </c>
      <c r="D170" s="3" t="s">
        <v>193</v>
      </c>
      <c r="E170" s="3">
        <v>1872.29</v>
      </c>
      <c r="F170" s="3" t="s">
        <v>445</v>
      </c>
      <c r="G170" s="3" t="s">
        <v>42</v>
      </c>
      <c r="H170" s="5" t="s">
        <v>46</v>
      </c>
      <c r="I170" s="3" t="s">
        <v>47</v>
      </c>
      <c r="J170" s="3" t="s">
        <v>80</v>
      </c>
      <c r="K170" s="3" t="s">
        <v>49</v>
      </c>
      <c r="L170" s="3" t="s">
        <v>47</v>
      </c>
      <c r="M170" s="3" t="s">
        <v>80</v>
      </c>
      <c r="N170" s="3" t="s">
        <v>31</v>
      </c>
      <c r="O170" s="5" t="s">
        <v>46</v>
      </c>
      <c r="P170" s="3" t="s">
        <v>47</v>
      </c>
      <c r="Q170" s="3" t="s">
        <v>80</v>
      </c>
      <c r="R170" s="3" t="s">
        <v>49</v>
      </c>
      <c r="S170" s="3" t="s">
        <v>47</v>
      </c>
      <c r="T170" s="3" t="s">
        <v>80</v>
      </c>
      <c r="U170" s="3" t="s">
        <v>31</v>
      </c>
      <c r="V170" s="5" t="s">
        <v>56</v>
      </c>
      <c r="W170" s="3" t="s">
        <v>39</v>
      </c>
      <c r="X170" s="5">
        <v>1882.95</v>
      </c>
      <c r="Y170" s="3" t="s">
        <v>1125</v>
      </c>
      <c r="AA170" s="14">
        <f t="shared" si="10"/>
        <v>10.660000000000082</v>
      </c>
      <c r="AB170" t="str">
        <f t="shared" si="11"/>
        <v xml:space="preserve"> </v>
      </c>
      <c r="AF170" s="23">
        <f t="shared" si="12"/>
        <v>6.2258836637538832E-3</v>
      </c>
      <c r="AI170" s="25">
        <f t="shared" si="13"/>
        <v>0.49751624781939108</v>
      </c>
      <c r="AJ170" s="41">
        <f t="shared" si="14"/>
        <v>2.0099846073027572</v>
      </c>
    </row>
    <row r="171" spans="1:36" x14ac:dyDescent="0.25">
      <c r="A171" s="3" t="s">
        <v>752</v>
      </c>
      <c r="B171" s="4" t="s">
        <v>1746</v>
      </c>
      <c r="C171" s="3" t="s">
        <v>58</v>
      </c>
      <c r="D171" s="3" t="s">
        <v>515</v>
      </c>
      <c r="E171" s="3">
        <v>1675.16</v>
      </c>
      <c r="F171" s="3" t="s">
        <v>1907</v>
      </c>
      <c r="G171" s="3" t="s">
        <v>42</v>
      </c>
      <c r="H171" s="5" t="s">
        <v>46</v>
      </c>
      <c r="I171" s="3" t="s">
        <v>47</v>
      </c>
      <c r="J171" s="3" t="s">
        <v>80</v>
      </c>
      <c r="K171" s="3" t="s">
        <v>80</v>
      </c>
      <c r="L171" s="3" t="s">
        <v>47</v>
      </c>
      <c r="M171" s="3" t="s">
        <v>80</v>
      </c>
      <c r="N171" s="3" t="s">
        <v>31</v>
      </c>
      <c r="O171" s="5" t="s">
        <v>46</v>
      </c>
      <c r="P171" s="3" t="s">
        <v>46</v>
      </c>
      <c r="Q171" s="3" t="s">
        <v>47</v>
      </c>
      <c r="R171" s="3" t="s">
        <v>80</v>
      </c>
      <c r="S171" s="3" t="s">
        <v>47</v>
      </c>
      <c r="T171" s="3" t="s">
        <v>80</v>
      </c>
      <c r="U171" s="3" t="s">
        <v>31</v>
      </c>
      <c r="V171" s="5" t="s">
        <v>56</v>
      </c>
      <c r="W171" s="3" t="s">
        <v>39</v>
      </c>
      <c r="X171" s="5">
        <v>1882.95</v>
      </c>
      <c r="Y171" s="3" t="s">
        <v>1908</v>
      </c>
      <c r="AA171" s="14">
        <f t="shared" si="10"/>
        <v>207.78999999999996</v>
      </c>
      <c r="AB171" t="str">
        <f t="shared" si="11"/>
        <v xml:space="preserve"> </v>
      </c>
      <c r="AF171" s="23">
        <f t="shared" si="12"/>
        <v>1.3118215341758543</v>
      </c>
      <c r="AI171" s="25">
        <f t="shared" si="13"/>
        <v>9.4790178670876912E-2</v>
      </c>
      <c r="AJ171" s="41">
        <f t="shared" si="14"/>
        <v>10.549616152451007</v>
      </c>
    </row>
    <row r="172" spans="1:36" x14ac:dyDescent="0.25">
      <c r="A172" s="3" t="s">
        <v>752</v>
      </c>
      <c r="B172" s="4" t="s">
        <v>444</v>
      </c>
      <c r="C172" s="3" t="s">
        <v>42</v>
      </c>
      <c r="D172" s="3" t="s">
        <v>193</v>
      </c>
      <c r="E172" s="3">
        <v>1837.86</v>
      </c>
      <c r="F172" s="3" t="s">
        <v>1137</v>
      </c>
      <c r="G172" s="3" t="s">
        <v>42</v>
      </c>
      <c r="H172" s="5" t="s">
        <v>46</v>
      </c>
      <c r="I172" s="3" t="s">
        <v>80</v>
      </c>
      <c r="J172" s="3" t="s">
        <v>47</v>
      </c>
      <c r="K172" s="3" t="s">
        <v>80</v>
      </c>
      <c r="L172" s="3" t="s">
        <v>80</v>
      </c>
      <c r="M172" s="3" t="s">
        <v>46</v>
      </c>
      <c r="N172" s="3" t="s">
        <v>31</v>
      </c>
      <c r="O172" s="5" t="s">
        <v>46</v>
      </c>
      <c r="P172" s="3" t="s">
        <v>80</v>
      </c>
      <c r="Q172" s="3" t="s">
        <v>47</v>
      </c>
      <c r="R172" s="3" t="s">
        <v>80</v>
      </c>
      <c r="S172" s="3" t="s">
        <v>47</v>
      </c>
      <c r="T172" s="3" t="s">
        <v>80</v>
      </c>
      <c r="U172" s="3" t="s">
        <v>31</v>
      </c>
      <c r="V172" s="5" t="s">
        <v>56</v>
      </c>
      <c r="W172" s="3" t="s">
        <v>39</v>
      </c>
      <c r="X172" s="5">
        <v>1882.95</v>
      </c>
      <c r="Y172" s="3" t="s">
        <v>1909</v>
      </c>
      <c r="AA172" s="14">
        <f t="shared" si="10"/>
        <v>45.090000000000146</v>
      </c>
      <c r="AB172" t="str">
        <f t="shared" si="11"/>
        <v xml:space="preserve"> </v>
      </c>
      <c r="AF172" s="23">
        <f t="shared" si="12"/>
        <v>0.23425641299532052</v>
      </c>
      <c r="AI172" s="25">
        <f t="shared" si="13"/>
        <v>0.40739296094823874</v>
      </c>
      <c r="AJ172" s="41">
        <f t="shared" si="14"/>
        <v>2.4546324945635347</v>
      </c>
    </row>
    <row r="173" spans="1:36" x14ac:dyDescent="0.25">
      <c r="A173" s="3" t="s">
        <v>752</v>
      </c>
      <c r="B173" s="4" t="s">
        <v>738</v>
      </c>
      <c r="C173" s="3" t="s">
        <v>42</v>
      </c>
      <c r="D173" s="3" t="s">
        <v>467</v>
      </c>
      <c r="E173" s="3">
        <v>1732.44</v>
      </c>
      <c r="F173" s="3" t="s">
        <v>1910</v>
      </c>
      <c r="G173" s="3" t="s">
        <v>42</v>
      </c>
      <c r="H173" s="5" t="s">
        <v>46</v>
      </c>
      <c r="I173" s="3" t="s">
        <v>47</v>
      </c>
      <c r="J173" s="3" t="s">
        <v>80</v>
      </c>
      <c r="K173" s="3" t="s">
        <v>80</v>
      </c>
      <c r="L173" s="3" t="s">
        <v>80</v>
      </c>
      <c r="M173" s="3" t="s">
        <v>80</v>
      </c>
      <c r="N173" s="3" t="s">
        <v>31</v>
      </c>
      <c r="O173" s="5" t="s">
        <v>46</v>
      </c>
      <c r="P173" s="3" t="s">
        <v>46</v>
      </c>
      <c r="Q173" s="3" t="s">
        <v>80</v>
      </c>
      <c r="R173" s="3" t="s">
        <v>80</v>
      </c>
      <c r="S173" s="3" t="s">
        <v>80</v>
      </c>
      <c r="T173" s="3" t="s">
        <v>80</v>
      </c>
      <c r="U173" s="3" t="s">
        <v>31</v>
      </c>
      <c r="V173" s="5" t="s">
        <v>56</v>
      </c>
      <c r="W173" s="3" t="s">
        <v>39</v>
      </c>
      <c r="X173" s="5">
        <v>1882.95</v>
      </c>
      <c r="Y173" s="3" t="s">
        <v>1911</v>
      </c>
      <c r="AA173" s="14">
        <f t="shared" si="10"/>
        <v>150.51</v>
      </c>
      <c r="AB173" t="str">
        <f t="shared" si="11"/>
        <v xml:space="preserve"> </v>
      </c>
      <c r="AF173" s="23">
        <f t="shared" si="12"/>
        <v>0.93245503054204359</v>
      </c>
      <c r="AI173" s="25">
        <f t="shared" si="13"/>
        <v>0.17555070822979968</v>
      </c>
      <c r="AJ173" s="41">
        <f t="shared" si="14"/>
        <v>5.6963598158258542</v>
      </c>
    </row>
    <row r="174" spans="1:36" x14ac:dyDescent="0.25">
      <c r="A174" s="3" t="s">
        <v>752</v>
      </c>
      <c r="B174" s="4" t="s">
        <v>677</v>
      </c>
      <c r="C174" s="3" t="s">
        <v>42</v>
      </c>
      <c r="D174" s="3" t="s">
        <v>564</v>
      </c>
      <c r="E174" s="3">
        <v>1782.42</v>
      </c>
      <c r="F174" s="3" t="s">
        <v>712</v>
      </c>
      <c r="G174" s="3" t="s">
        <v>42</v>
      </c>
      <c r="H174" s="5" t="s">
        <v>46</v>
      </c>
      <c r="I174" s="3" t="s">
        <v>80</v>
      </c>
      <c r="J174" s="3" t="s">
        <v>80</v>
      </c>
      <c r="K174" s="3" t="s">
        <v>80</v>
      </c>
      <c r="L174" s="3" t="s">
        <v>80</v>
      </c>
      <c r="M174" s="3" t="s">
        <v>80</v>
      </c>
      <c r="N174" s="3" t="s">
        <v>31</v>
      </c>
      <c r="O174" s="5" t="s">
        <v>46</v>
      </c>
      <c r="P174" s="3" t="s">
        <v>80</v>
      </c>
      <c r="Q174" s="3" t="s">
        <v>80</v>
      </c>
      <c r="R174" s="3" t="s">
        <v>46</v>
      </c>
      <c r="S174" s="3" t="s">
        <v>80</v>
      </c>
      <c r="T174" s="3" t="s">
        <v>80</v>
      </c>
      <c r="U174" s="3" t="s">
        <v>31</v>
      </c>
      <c r="V174" s="5" t="s">
        <v>56</v>
      </c>
      <c r="W174" s="3" t="s">
        <v>39</v>
      </c>
      <c r="X174" s="5">
        <v>1882.95</v>
      </c>
      <c r="Y174" s="3" t="s">
        <v>1912</v>
      </c>
      <c r="AA174" s="14">
        <f t="shared" si="10"/>
        <v>100.52999999999997</v>
      </c>
      <c r="AB174" t="str">
        <f t="shared" si="11"/>
        <v xml:space="preserve"> </v>
      </c>
      <c r="AF174" s="23">
        <f t="shared" si="12"/>
        <v>0.60143656246212251</v>
      </c>
      <c r="AI174" s="25">
        <f t="shared" si="13"/>
        <v>0.27377462620323945</v>
      </c>
      <c r="AJ174" s="41">
        <f t="shared" si="14"/>
        <v>3.6526394497116019</v>
      </c>
    </row>
    <row r="175" spans="1:36" x14ac:dyDescent="0.25">
      <c r="A175" s="3" t="s">
        <v>752</v>
      </c>
      <c r="B175" s="4" t="s">
        <v>659</v>
      </c>
      <c r="C175" s="3" t="s">
        <v>42</v>
      </c>
      <c r="D175" s="3" t="s">
        <v>467</v>
      </c>
      <c r="E175" s="3">
        <v>1652.9</v>
      </c>
      <c r="F175" s="3" t="s">
        <v>1913</v>
      </c>
      <c r="G175" s="3" t="s">
        <v>42</v>
      </c>
      <c r="H175" s="5" t="s">
        <v>46</v>
      </c>
      <c r="I175" s="3" t="s">
        <v>47</v>
      </c>
      <c r="J175" s="3" t="s">
        <v>40</v>
      </c>
      <c r="K175" s="3" t="s">
        <v>80</v>
      </c>
      <c r="L175" s="3" t="s">
        <v>47</v>
      </c>
      <c r="M175" s="3" t="s">
        <v>80</v>
      </c>
      <c r="N175" s="3" t="s">
        <v>31</v>
      </c>
      <c r="O175" s="5" t="s">
        <v>46</v>
      </c>
      <c r="P175" s="3" t="s">
        <v>61</v>
      </c>
      <c r="Q175" s="3" t="s">
        <v>47</v>
      </c>
      <c r="R175" s="3" t="s">
        <v>80</v>
      </c>
      <c r="S175" s="3" t="s">
        <v>47</v>
      </c>
      <c r="T175" s="3" t="s">
        <v>80</v>
      </c>
      <c r="U175" s="3" t="s">
        <v>31</v>
      </c>
      <c r="V175" s="5" t="s">
        <v>56</v>
      </c>
      <c r="W175" s="3" t="s">
        <v>39</v>
      </c>
      <c r="X175" s="5">
        <v>1882.95</v>
      </c>
      <c r="Y175" s="3" t="s">
        <v>1914</v>
      </c>
      <c r="AA175" s="14">
        <f t="shared" si="10"/>
        <v>230.04999999999995</v>
      </c>
      <c r="AB175" t="str">
        <f t="shared" si="11"/>
        <v xml:space="preserve"> </v>
      </c>
      <c r="AF175" s="23">
        <f t="shared" si="12"/>
        <v>1.4592499275223738</v>
      </c>
      <c r="AI175" s="25">
        <f t="shared" si="13"/>
        <v>7.224816577848725E-2</v>
      </c>
      <c r="AJ175" s="41">
        <f t="shared" si="14"/>
        <v>13.841181837972167</v>
      </c>
    </row>
    <row r="176" spans="1:36" x14ac:dyDescent="0.25">
      <c r="A176" s="3" t="s">
        <v>585</v>
      </c>
      <c r="B176" s="4" t="s">
        <v>510</v>
      </c>
      <c r="C176" s="3" t="s">
        <v>42</v>
      </c>
      <c r="D176" s="3" t="s">
        <v>307</v>
      </c>
      <c r="E176" s="3">
        <v>2069.21</v>
      </c>
      <c r="F176" s="3" t="s">
        <v>80</v>
      </c>
      <c r="G176" s="3" t="s">
        <v>42</v>
      </c>
      <c r="H176" s="5" t="s">
        <v>46</v>
      </c>
      <c r="I176" s="3" t="s">
        <v>47</v>
      </c>
      <c r="J176" s="3" t="s">
        <v>40</v>
      </c>
      <c r="K176" s="3" t="s">
        <v>80</v>
      </c>
      <c r="L176" s="3" t="s">
        <v>80</v>
      </c>
      <c r="M176" s="3" t="s">
        <v>47</v>
      </c>
      <c r="N176" s="3" t="s">
        <v>31</v>
      </c>
      <c r="O176" s="5" t="s">
        <v>46</v>
      </c>
      <c r="P176" s="3" t="s">
        <v>80</v>
      </c>
      <c r="Q176" s="3" t="s">
        <v>40</v>
      </c>
      <c r="R176" s="3" t="s">
        <v>49</v>
      </c>
      <c r="S176" s="3" t="s">
        <v>80</v>
      </c>
      <c r="T176" s="3" t="s">
        <v>80</v>
      </c>
      <c r="U176" s="3" t="s">
        <v>66</v>
      </c>
      <c r="V176" s="5" t="s">
        <v>627</v>
      </c>
      <c r="W176" s="3" t="s">
        <v>68</v>
      </c>
      <c r="X176" s="5">
        <v>1872.61</v>
      </c>
      <c r="Y176" s="3" t="s">
        <v>42</v>
      </c>
      <c r="AA176" s="14">
        <f t="shared" si="10"/>
        <v>-196.60000000000014</v>
      </c>
      <c r="AB176" t="str">
        <f t="shared" si="11"/>
        <v xml:space="preserve"> </v>
      </c>
      <c r="AF176" s="23">
        <f t="shared" si="12"/>
        <v>-1.3664609449525826</v>
      </c>
      <c r="AI176" s="25">
        <f t="shared" si="13"/>
        <v>0.91410283443840035</v>
      </c>
      <c r="AJ176" s="41">
        <f t="shared" si="14"/>
        <v>1.0939688209307135</v>
      </c>
    </row>
    <row r="177" spans="1:36" x14ac:dyDescent="0.25">
      <c r="A177" s="3" t="s">
        <v>877</v>
      </c>
      <c r="B177" s="4" t="s">
        <v>1395</v>
      </c>
      <c r="C177" s="3" t="s">
        <v>58</v>
      </c>
      <c r="D177" s="3" t="s">
        <v>779</v>
      </c>
      <c r="E177" s="3">
        <v>1822.17</v>
      </c>
      <c r="F177" s="3" t="s">
        <v>1915</v>
      </c>
      <c r="G177" s="3" t="s">
        <v>42</v>
      </c>
      <c r="H177" s="5" t="s">
        <v>46</v>
      </c>
      <c r="I177" s="3" t="s">
        <v>47</v>
      </c>
      <c r="J177" s="3" t="s">
        <v>40</v>
      </c>
      <c r="K177" s="3" t="s">
        <v>47</v>
      </c>
      <c r="L177" s="3" t="s">
        <v>47</v>
      </c>
      <c r="M177" s="3" t="s">
        <v>49</v>
      </c>
      <c r="N177" s="3" t="s">
        <v>92</v>
      </c>
      <c r="O177" s="5" t="s">
        <v>46</v>
      </c>
      <c r="P177" s="3" t="s">
        <v>80</v>
      </c>
      <c r="Q177" s="3" t="s">
        <v>40</v>
      </c>
      <c r="R177" s="3" t="s">
        <v>47</v>
      </c>
      <c r="S177" s="3" t="s">
        <v>47</v>
      </c>
      <c r="T177" s="3" t="s">
        <v>47</v>
      </c>
      <c r="U177" s="3" t="s">
        <v>31</v>
      </c>
      <c r="V177" s="5" t="s">
        <v>627</v>
      </c>
      <c r="W177" s="3" t="s">
        <v>94</v>
      </c>
      <c r="X177" s="5">
        <v>1872.61</v>
      </c>
      <c r="Y177" s="3" t="s">
        <v>1916</v>
      </c>
      <c r="AA177" s="14">
        <f t="shared" si="10"/>
        <v>50.439999999999827</v>
      </c>
      <c r="AB177" t="str">
        <f t="shared" si="11"/>
        <v xml:space="preserve"> </v>
      </c>
      <c r="AF177" s="23">
        <f t="shared" si="12"/>
        <v>0.26968956233960767</v>
      </c>
      <c r="AI177" s="25">
        <f t="shared" si="13"/>
        <v>0.39369954558131803</v>
      </c>
      <c r="AJ177" s="41">
        <f t="shared" si="14"/>
        <v>2.5400080117528394</v>
      </c>
    </row>
    <row r="178" spans="1:36" x14ac:dyDescent="0.25">
      <c r="A178" s="3" t="s">
        <v>1802</v>
      </c>
      <c r="B178" s="4" t="s">
        <v>1453</v>
      </c>
      <c r="C178" s="3" t="s">
        <v>58</v>
      </c>
      <c r="D178" s="3" t="s">
        <v>729</v>
      </c>
      <c r="E178" s="3">
        <v>2093.02</v>
      </c>
      <c r="F178" s="3" t="s">
        <v>1250</v>
      </c>
      <c r="G178" s="3" t="s">
        <v>42</v>
      </c>
      <c r="H178" s="5" t="s">
        <v>46</v>
      </c>
      <c r="I178" s="3" t="s">
        <v>80</v>
      </c>
      <c r="J178" s="3" t="s">
        <v>80</v>
      </c>
      <c r="K178" s="3" t="s">
        <v>47</v>
      </c>
      <c r="L178" s="3" t="s">
        <v>47</v>
      </c>
      <c r="M178" s="3" t="s">
        <v>61</v>
      </c>
      <c r="N178" s="3" t="s">
        <v>31</v>
      </c>
      <c r="O178" s="5" t="s">
        <v>46</v>
      </c>
      <c r="P178" s="3" t="s">
        <v>80</v>
      </c>
      <c r="Q178" s="3" t="s">
        <v>80</v>
      </c>
      <c r="R178" s="3" t="s">
        <v>80</v>
      </c>
      <c r="S178" s="3" t="s">
        <v>47</v>
      </c>
      <c r="T178" s="3" t="s">
        <v>47</v>
      </c>
      <c r="U178" s="3" t="s">
        <v>613</v>
      </c>
      <c r="V178" s="5" t="s">
        <v>119</v>
      </c>
      <c r="W178" s="3" t="s">
        <v>499</v>
      </c>
      <c r="X178" s="5">
        <v>1862.27</v>
      </c>
      <c r="Y178" s="3" t="s">
        <v>1227</v>
      </c>
      <c r="AA178" s="14">
        <f t="shared" si="10"/>
        <v>-230.75</v>
      </c>
      <c r="AB178" t="str">
        <f t="shared" si="11"/>
        <v xml:space="preserve"> </v>
      </c>
      <c r="AF178" s="23">
        <f t="shared" si="12"/>
        <v>-1.5926370290848209</v>
      </c>
      <c r="AI178" s="25">
        <f t="shared" si="13"/>
        <v>0.94437917920742198</v>
      </c>
      <c r="AJ178" s="41">
        <f t="shared" si="14"/>
        <v>1.0588967037999062</v>
      </c>
    </row>
    <row r="179" spans="1:36" x14ac:dyDescent="0.25">
      <c r="A179" s="3" t="s">
        <v>1632</v>
      </c>
      <c r="B179" s="4" t="s">
        <v>1917</v>
      </c>
      <c r="C179" s="3" t="s">
        <v>58</v>
      </c>
      <c r="D179" s="3" t="s">
        <v>1147</v>
      </c>
      <c r="E179" s="3">
        <v>1727.82</v>
      </c>
      <c r="F179" s="3" t="s">
        <v>1420</v>
      </c>
      <c r="G179" s="3" t="s">
        <v>42</v>
      </c>
      <c r="H179" s="5" t="s">
        <v>46</v>
      </c>
      <c r="I179" s="3" t="s">
        <v>80</v>
      </c>
      <c r="J179" s="3" t="s">
        <v>80</v>
      </c>
      <c r="K179" s="3" t="s">
        <v>80</v>
      </c>
      <c r="L179" s="3" t="s">
        <v>80</v>
      </c>
      <c r="M179" s="3" t="s">
        <v>80</v>
      </c>
      <c r="N179" s="3" t="s">
        <v>418</v>
      </c>
      <c r="O179" s="5" t="s">
        <v>46</v>
      </c>
      <c r="P179" s="3" t="s">
        <v>61</v>
      </c>
      <c r="Q179" s="3" t="s">
        <v>47</v>
      </c>
      <c r="R179" s="3" t="s">
        <v>80</v>
      </c>
      <c r="S179" s="3" t="s">
        <v>47</v>
      </c>
      <c r="T179" s="3" t="s">
        <v>80</v>
      </c>
      <c r="U179" s="3" t="s">
        <v>31</v>
      </c>
      <c r="V179" s="5" t="s">
        <v>119</v>
      </c>
      <c r="W179" s="3" t="s">
        <v>303</v>
      </c>
      <c r="X179" s="5">
        <v>1862.27</v>
      </c>
      <c r="Y179" s="3" t="s">
        <v>430</v>
      </c>
      <c r="AA179" s="14">
        <f t="shared" si="10"/>
        <v>134.45000000000005</v>
      </c>
      <c r="AB179" t="str">
        <f t="shared" si="11"/>
        <v xml:space="preserve"> </v>
      </c>
      <c r="AF179" s="23">
        <f t="shared" si="12"/>
        <v>0.82608935232348601</v>
      </c>
      <c r="AI179" s="25">
        <f t="shared" si="13"/>
        <v>0.20437670363234428</v>
      </c>
      <c r="AJ179" s="41">
        <f t="shared" si="14"/>
        <v>4.892925574330194</v>
      </c>
    </row>
    <row r="180" spans="1:36" x14ac:dyDescent="0.25">
      <c r="A180" s="3" t="s">
        <v>863</v>
      </c>
      <c r="B180" s="4" t="s">
        <v>1368</v>
      </c>
      <c r="C180" s="3" t="s">
        <v>42</v>
      </c>
      <c r="D180" s="3" t="s">
        <v>426</v>
      </c>
      <c r="E180" s="3">
        <v>1749.45</v>
      </c>
      <c r="F180" s="3" t="s">
        <v>1609</v>
      </c>
      <c r="G180" s="3" t="s">
        <v>42</v>
      </c>
      <c r="H180" s="5" t="s">
        <v>46</v>
      </c>
      <c r="I180" s="3" t="s">
        <v>47</v>
      </c>
      <c r="J180" s="3" t="s">
        <v>47</v>
      </c>
      <c r="K180" s="3" t="s">
        <v>80</v>
      </c>
      <c r="L180" s="3" t="s">
        <v>80</v>
      </c>
      <c r="M180" s="3" t="s">
        <v>61</v>
      </c>
      <c r="N180" s="3" t="s">
        <v>31</v>
      </c>
      <c r="O180" s="5" t="s">
        <v>46</v>
      </c>
      <c r="P180" s="3" t="s">
        <v>80</v>
      </c>
      <c r="Q180" s="3" t="s">
        <v>47</v>
      </c>
      <c r="R180" s="3" t="s">
        <v>80</v>
      </c>
      <c r="S180" s="3" t="s">
        <v>47</v>
      </c>
      <c r="T180" s="3" t="s">
        <v>80</v>
      </c>
      <c r="U180" s="3" t="s">
        <v>500</v>
      </c>
      <c r="V180" s="5" t="s">
        <v>119</v>
      </c>
      <c r="W180" s="3" t="s">
        <v>295</v>
      </c>
      <c r="X180" s="5">
        <v>1862.27</v>
      </c>
      <c r="Y180" s="3" t="s">
        <v>1918</v>
      </c>
      <c r="AA180" s="14">
        <f t="shared" si="10"/>
        <v>112.81999999999994</v>
      </c>
      <c r="AB180" t="str">
        <f t="shared" si="11"/>
        <v xml:space="preserve"> </v>
      </c>
      <c r="AF180" s="23">
        <f t="shared" si="12"/>
        <v>0.68283346067545225</v>
      </c>
      <c r="AI180" s="25">
        <f t="shared" si="13"/>
        <v>0.24735604174370551</v>
      </c>
      <c r="AJ180" s="41">
        <f t="shared" si="14"/>
        <v>4.0427555072058272</v>
      </c>
    </row>
    <row r="181" spans="1:36" x14ac:dyDescent="0.25">
      <c r="A181" s="3" t="s">
        <v>1434</v>
      </c>
      <c r="B181" s="4" t="s">
        <v>1548</v>
      </c>
      <c r="C181" s="3" t="s">
        <v>63</v>
      </c>
      <c r="D181" s="3" t="s">
        <v>515</v>
      </c>
      <c r="E181" s="3">
        <v>1764.1</v>
      </c>
      <c r="F181" s="3" t="s">
        <v>1031</v>
      </c>
      <c r="G181" s="3" t="s">
        <v>42</v>
      </c>
      <c r="H181" s="5" t="s">
        <v>46</v>
      </c>
      <c r="I181" s="3" t="s">
        <v>47</v>
      </c>
      <c r="J181" s="3" t="s">
        <v>47</v>
      </c>
      <c r="K181" s="3" t="s">
        <v>80</v>
      </c>
      <c r="L181" s="3" t="s">
        <v>47</v>
      </c>
      <c r="M181" s="3" t="s">
        <v>47</v>
      </c>
      <c r="N181" s="3" t="s">
        <v>31</v>
      </c>
      <c r="O181" s="5" t="s">
        <v>46</v>
      </c>
      <c r="P181" s="3" t="s">
        <v>40</v>
      </c>
      <c r="Q181" s="3" t="s">
        <v>86</v>
      </c>
      <c r="R181" s="3" t="s">
        <v>80</v>
      </c>
      <c r="S181" s="3" t="s">
        <v>47</v>
      </c>
      <c r="T181" s="3" t="s">
        <v>47</v>
      </c>
      <c r="U181" s="3" t="s">
        <v>31</v>
      </c>
      <c r="V181" s="5" t="s">
        <v>119</v>
      </c>
      <c r="W181" s="3" t="s">
        <v>39</v>
      </c>
      <c r="X181" s="5">
        <v>1862.27</v>
      </c>
      <c r="Y181" s="3" t="s">
        <v>1919</v>
      </c>
      <c r="AA181" s="14">
        <f t="shared" si="10"/>
        <v>98.170000000000073</v>
      </c>
      <c r="AB181" t="str">
        <f t="shared" si="11"/>
        <v xml:space="preserve"> </v>
      </c>
      <c r="AF181" s="23">
        <f t="shared" si="12"/>
        <v>0.58580623863922177</v>
      </c>
      <c r="AI181" s="25">
        <f t="shared" si="13"/>
        <v>0.27900286542811326</v>
      </c>
      <c r="AJ181" s="41">
        <f t="shared" si="14"/>
        <v>3.5841925797627909</v>
      </c>
    </row>
    <row r="182" spans="1:36" x14ac:dyDescent="0.25">
      <c r="A182" s="3" t="s">
        <v>1434</v>
      </c>
      <c r="B182" s="4" t="s">
        <v>1048</v>
      </c>
      <c r="C182" s="3" t="s">
        <v>58</v>
      </c>
      <c r="D182" s="3" t="s">
        <v>422</v>
      </c>
      <c r="E182" s="3">
        <v>1764.08</v>
      </c>
      <c r="F182" s="3" t="s">
        <v>1920</v>
      </c>
      <c r="G182" s="3" t="s">
        <v>42</v>
      </c>
      <c r="H182" s="5" t="s">
        <v>46</v>
      </c>
      <c r="I182" s="3" t="s">
        <v>47</v>
      </c>
      <c r="J182" s="3" t="s">
        <v>80</v>
      </c>
      <c r="K182" s="3" t="s">
        <v>80</v>
      </c>
      <c r="L182" s="3" t="s">
        <v>80</v>
      </c>
      <c r="M182" s="3" t="s">
        <v>47</v>
      </c>
      <c r="N182" s="3" t="s">
        <v>31</v>
      </c>
      <c r="O182" s="5" t="s">
        <v>46</v>
      </c>
      <c r="P182" s="3" t="s">
        <v>61</v>
      </c>
      <c r="Q182" s="3" t="s">
        <v>80</v>
      </c>
      <c r="R182" s="3" t="s">
        <v>80</v>
      </c>
      <c r="S182" s="3" t="s">
        <v>80</v>
      </c>
      <c r="T182" s="3" t="s">
        <v>47</v>
      </c>
      <c r="U182" s="3" t="s">
        <v>31</v>
      </c>
      <c r="V182" s="5" t="s">
        <v>119</v>
      </c>
      <c r="W182" s="3" t="s">
        <v>39</v>
      </c>
      <c r="X182" s="5">
        <v>1862.27</v>
      </c>
      <c r="Y182" s="3" t="s">
        <v>1919</v>
      </c>
      <c r="AA182" s="14">
        <f t="shared" si="10"/>
        <v>98.190000000000055</v>
      </c>
      <c r="AB182" t="str">
        <f t="shared" si="11"/>
        <v xml:space="preserve"> </v>
      </c>
      <c r="AF182" s="23">
        <f t="shared" si="12"/>
        <v>0.58593869901060214</v>
      </c>
      <c r="AI182" s="25">
        <f t="shared" si="13"/>
        <v>0.27895835507981248</v>
      </c>
      <c r="AJ182" s="41">
        <f t="shared" si="14"/>
        <v>3.5847644703593518</v>
      </c>
    </row>
    <row r="183" spans="1:36" x14ac:dyDescent="0.25">
      <c r="A183" s="3" t="s">
        <v>1434</v>
      </c>
      <c r="B183" s="4" t="s">
        <v>1162</v>
      </c>
      <c r="C183" s="3" t="s">
        <v>58</v>
      </c>
      <c r="D183" s="3" t="s">
        <v>380</v>
      </c>
      <c r="E183" s="3">
        <v>1965.41</v>
      </c>
      <c r="F183" s="3" t="s">
        <v>857</v>
      </c>
      <c r="G183" s="3" t="s">
        <v>42</v>
      </c>
      <c r="H183" s="5" t="s">
        <v>46</v>
      </c>
      <c r="I183" s="3" t="s">
        <v>47</v>
      </c>
      <c r="J183" s="3" t="s">
        <v>80</v>
      </c>
      <c r="K183" s="3" t="s">
        <v>80</v>
      </c>
      <c r="L183" s="3" t="s">
        <v>47</v>
      </c>
      <c r="M183" s="3" t="s">
        <v>80</v>
      </c>
      <c r="N183" s="3" t="s">
        <v>31</v>
      </c>
      <c r="O183" s="5" t="s">
        <v>46</v>
      </c>
      <c r="P183" s="3" t="s">
        <v>61</v>
      </c>
      <c r="Q183" s="3" t="s">
        <v>80</v>
      </c>
      <c r="R183" s="3" t="s">
        <v>80</v>
      </c>
      <c r="S183" s="3" t="s">
        <v>80</v>
      </c>
      <c r="T183" s="3" t="s">
        <v>80</v>
      </c>
      <c r="U183" s="3" t="s">
        <v>31</v>
      </c>
      <c r="V183" s="5" t="s">
        <v>119</v>
      </c>
      <c r="W183" s="3" t="s">
        <v>39</v>
      </c>
      <c r="X183" s="5">
        <v>1862.27</v>
      </c>
      <c r="Y183" s="3" t="s">
        <v>1921</v>
      </c>
      <c r="AA183" s="14">
        <f t="shared" si="10"/>
        <v>-103.1400000000001</v>
      </c>
      <c r="AB183" t="str">
        <f t="shared" si="11"/>
        <v xml:space="preserve"> </v>
      </c>
      <c r="AF183" s="23">
        <f t="shared" si="12"/>
        <v>-0.74747362949140961</v>
      </c>
      <c r="AI183" s="25">
        <f t="shared" si="13"/>
        <v>0.77261114249146523</v>
      </c>
      <c r="AJ183" s="41">
        <f t="shared" si="14"/>
        <v>1.2943121642994511</v>
      </c>
    </row>
    <row r="184" spans="1:36" x14ac:dyDescent="0.25">
      <c r="A184" s="3" t="s">
        <v>1434</v>
      </c>
      <c r="B184" s="4" t="s">
        <v>1398</v>
      </c>
      <c r="C184" s="3" t="s">
        <v>63</v>
      </c>
      <c r="D184" s="3" t="s">
        <v>934</v>
      </c>
      <c r="E184" s="3" t="s">
        <v>42</v>
      </c>
      <c r="F184" s="3" t="s">
        <v>80</v>
      </c>
      <c r="G184" s="3" t="s">
        <v>42</v>
      </c>
      <c r="H184" s="5" t="s">
        <v>46</v>
      </c>
      <c r="I184" s="3" t="s">
        <v>47</v>
      </c>
      <c r="J184" s="3" t="s">
        <v>80</v>
      </c>
      <c r="K184" s="3" t="s">
        <v>80</v>
      </c>
      <c r="L184" s="3" t="s">
        <v>47</v>
      </c>
      <c r="M184" s="3" t="s">
        <v>47</v>
      </c>
      <c r="N184" s="3" t="s">
        <v>31</v>
      </c>
      <c r="O184" s="5" t="s">
        <v>46</v>
      </c>
      <c r="P184" s="3" t="s">
        <v>61</v>
      </c>
      <c r="Q184" s="3" t="s">
        <v>47</v>
      </c>
      <c r="R184" s="3" t="s">
        <v>47</v>
      </c>
      <c r="S184" s="3" t="s">
        <v>47</v>
      </c>
      <c r="T184" s="3" t="s">
        <v>47</v>
      </c>
      <c r="U184" s="3" t="s">
        <v>31</v>
      </c>
      <c r="V184" s="5" t="s">
        <v>119</v>
      </c>
      <c r="W184" s="3" t="s">
        <v>39</v>
      </c>
      <c r="X184" s="5">
        <v>1862.27</v>
      </c>
      <c r="Y184" s="3" t="s">
        <v>42</v>
      </c>
      <c r="AA184" s="14">
        <f t="shared" si="10"/>
        <v>0</v>
      </c>
      <c r="AB184" t="str">
        <f t="shared" si="11"/>
        <v xml:space="preserve"> </v>
      </c>
      <c r="AF184" s="23">
        <f t="shared" si="12"/>
        <v>-6.4375494282064141E-2</v>
      </c>
      <c r="AI184" s="25">
        <f t="shared" si="13"/>
        <v>0.52566437886310102</v>
      </c>
      <c r="AJ184" s="41">
        <f t="shared" si="14"/>
        <v>1.9023545064301006</v>
      </c>
    </row>
    <row r="185" spans="1:36" x14ac:dyDescent="0.25">
      <c r="A185" s="3" t="s">
        <v>1434</v>
      </c>
      <c r="B185" s="4" t="s">
        <v>1033</v>
      </c>
      <c r="C185" s="3" t="s">
        <v>58</v>
      </c>
      <c r="D185" s="3" t="s">
        <v>380</v>
      </c>
      <c r="E185" s="3">
        <v>1800.05</v>
      </c>
      <c r="F185" s="3" t="s">
        <v>1922</v>
      </c>
      <c r="G185" s="3" t="s">
        <v>42</v>
      </c>
      <c r="H185" s="5" t="s">
        <v>46</v>
      </c>
      <c r="I185" s="3" t="s">
        <v>80</v>
      </c>
      <c r="J185" s="3" t="s">
        <v>80</v>
      </c>
      <c r="K185" s="3" t="s">
        <v>80</v>
      </c>
      <c r="L185" s="3" t="s">
        <v>80</v>
      </c>
      <c r="M185" s="3" t="s">
        <v>80</v>
      </c>
      <c r="N185" s="3" t="s">
        <v>31</v>
      </c>
      <c r="O185" s="5" t="s">
        <v>46</v>
      </c>
      <c r="P185" s="3" t="s">
        <v>61</v>
      </c>
      <c r="Q185" s="3" t="s">
        <v>47</v>
      </c>
      <c r="R185" s="3" t="s">
        <v>80</v>
      </c>
      <c r="S185" s="3" t="s">
        <v>80</v>
      </c>
      <c r="T185" s="3" t="s">
        <v>80</v>
      </c>
      <c r="U185" s="3" t="s">
        <v>31</v>
      </c>
      <c r="V185" s="5" t="s">
        <v>119</v>
      </c>
      <c r="W185" s="3" t="s">
        <v>39</v>
      </c>
      <c r="X185" s="5">
        <v>1862.27</v>
      </c>
      <c r="Y185" s="3" t="s">
        <v>1923</v>
      </c>
      <c r="AA185" s="14">
        <f t="shared" si="10"/>
        <v>62.220000000000027</v>
      </c>
      <c r="AB185" t="str">
        <f t="shared" si="11"/>
        <v xml:space="preserve"> </v>
      </c>
      <c r="AF185" s="23">
        <f t="shared" si="12"/>
        <v>0.34770872108273565</v>
      </c>
      <c r="AI185" s="25">
        <f t="shared" si="13"/>
        <v>0.3640294732089816</v>
      </c>
      <c r="AJ185" s="41">
        <f t="shared" si="14"/>
        <v>2.7470303192344021</v>
      </c>
    </row>
    <row r="186" spans="1:36" x14ac:dyDescent="0.25">
      <c r="A186" s="3" t="s">
        <v>1263</v>
      </c>
      <c r="B186" s="4" t="s">
        <v>1924</v>
      </c>
      <c r="C186" s="3" t="s">
        <v>42</v>
      </c>
      <c r="D186" s="3" t="s">
        <v>395</v>
      </c>
      <c r="E186" s="3">
        <v>1978.43</v>
      </c>
      <c r="F186" s="3" t="s">
        <v>1925</v>
      </c>
      <c r="G186" s="3" t="s">
        <v>42</v>
      </c>
      <c r="H186" s="5" t="s">
        <v>46</v>
      </c>
      <c r="I186" s="3" t="s">
        <v>80</v>
      </c>
      <c r="J186" s="3" t="s">
        <v>80</v>
      </c>
      <c r="K186" s="3" t="s">
        <v>80</v>
      </c>
      <c r="L186" s="3" t="s">
        <v>80</v>
      </c>
      <c r="M186" s="3" t="s">
        <v>40</v>
      </c>
      <c r="N186" s="3" t="s">
        <v>500</v>
      </c>
      <c r="O186" s="5" t="s">
        <v>46</v>
      </c>
      <c r="P186" s="3" t="s">
        <v>80</v>
      </c>
      <c r="Q186" s="3" t="s">
        <v>80</v>
      </c>
      <c r="R186" s="3" t="s">
        <v>49</v>
      </c>
      <c r="S186" s="3" t="s">
        <v>47</v>
      </c>
      <c r="T186" s="3" t="s">
        <v>80</v>
      </c>
      <c r="U186" s="3" t="s">
        <v>92</v>
      </c>
      <c r="V186" s="5" t="s">
        <v>639</v>
      </c>
      <c r="W186" s="3" t="s">
        <v>327</v>
      </c>
      <c r="X186" s="5">
        <v>1851.92</v>
      </c>
      <c r="Y186" s="3" t="s">
        <v>1926</v>
      </c>
      <c r="AA186" s="14">
        <f t="shared" si="10"/>
        <v>-126.50999999999999</v>
      </c>
      <c r="AB186" t="str">
        <f t="shared" si="11"/>
        <v xml:space="preserve"> </v>
      </c>
      <c r="AF186" s="23">
        <f t="shared" si="12"/>
        <v>-0.90225357344954726</v>
      </c>
      <c r="AI186" s="25">
        <f t="shared" si="13"/>
        <v>0.81653890910941174</v>
      </c>
      <c r="AJ186" s="41">
        <f t="shared" si="14"/>
        <v>1.224681382410407</v>
      </c>
    </row>
    <row r="187" spans="1:36" x14ac:dyDescent="0.25">
      <c r="A187" s="3" t="s">
        <v>1927</v>
      </c>
      <c r="B187" s="4" t="s">
        <v>1928</v>
      </c>
      <c r="C187" s="3" t="s">
        <v>278</v>
      </c>
      <c r="D187" s="3" t="s">
        <v>372</v>
      </c>
      <c r="E187" s="3">
        <v>1721.36</v>
      </c>
      <c r="F187" s="3" t="s">
        <v>477</v>
      </c>
      <c r="G187" s="3" t="s">
        <v>42</v>
      </c>
      <c r="H187" s="5" t="s">
        <v>46</v>
      </c>
      <c r="I187" s="3" t="s">
        <v>80</v>
      </c>
      <c r="J187" s="3" t="s">
        <v>40</v>
      </c>
      <c r="K187" s="3" t="s">
        <v>80</v>
      </c>
      <c r="L187" s="3" t="s">
        <v>80</v>
      </c>
      <c r="M187" s="3" t="s">
        <v>47</v>
      </c>
      <c r="N187" s="3" t="s">
        <v>31</v>
      </c>
      <c r="O187" s="5" t="s">
        <v>46</v>
      </c>
      <c r="P187" s="3" t="s">
        <v>49</v>
      </c>
      <c r="Q187" s="3" t="s">
        <v>47</v>
      </c>
      <c r="R187" s="3" t="s">
        <v>47</v>
      </c>
      <c r="S187" s="3" t="s">
        <v>80</v>
      </c>
      <c r="T187" s="3" t="s">
        <v>80</v>
      </c>
      <c r="U187" s="3" t="s">
        <v>31</v>
      </c>
      <c r="V187" s="5" t="s">
        <v>639</v>
      </c>
      <c r="W187" s="3" t="s">
        <v>39</v>
      </c>
      <c r="X187" s="5">
        <v>1851.92</v>
      </c>
      <c r="Y187" s="3" t="s">
        <v>1929</v>
      </c>
      <c r="AA187" s="14">
        <f t="shared" si="10"/>
        <v>130.56000000000017</v>
      </c>
      <c r="AB187" t="str">
        <f t="shared" si="11"/>
        <v xml:space="preserve"> </v>
      </c>
      <c r="AF187" s="23">
        <f t="shared" si="12"/>
        <v>0.80032581008997561</v>
      </c>
      <c r="AI187" s="25">
        <f t="shared" si="13"/>
        <v>0.21176102645368722</v>
      </c>
      <c r="AJ187" s="41">
        <f t="shared" si="14"/>
        <v>4.7223042726358484</v>
      </c>
    </row>
    <row r="188" spans="1:36" x14ac:dyDescent="0.25">
      <c r="A188" s="3" t="s">
        <v>1927</v>
      </c>
      <c r="B188" s="4" t="s">
        <v>1152</v>
      </c>
      <c r="C188" s="3" t="s">
        <v>42</v>
      </c>
      <c r="D188" s="3" t="s">
        <v>1103</v>
      </c>
      <c r="E188" s="3">
        <v>1900.7</v>
      </c>
      <c r="F188" s="3" t="s">
        <v>1229</v>
      </c>
      <c r="G188" s="3" t="s">
        <v>42</v>
      </c>
      <c r="H188" s="5" t="s">
        <v>46</v>
      </c>
      <c r="I188" s="3" t="s">
        <v>47</v>
      </c>
      <c r="J188" s="3" t="s">
        <v>40</v>
      </c>
      <c r="K188" s="3" t="s">
        <v>80</v>
      </c>
      <c r="L188" s="3" t="s">
        <v>47</v>
      </c>
      <c r="M188" s="3" t="s">
        <v>49</v>
      </c>
      <c r="N188" s="3" t="s">
        <v>31</v>
      </c>
      <c r="O188" s="5" t="s">
        <v>46</v>
      </c>
      <c r="P188" s="3" t="s">
        <v>47</v>
      </c>
      <c r="Q188" s="3" t="s">
        <v>47</v>
      </c>
      <c r="R188" s="3" t="s">
        <v>80</v>
      </c>
      <c r="S188" s="3" t="s">
        <v>47</v>
      </c>
      <c r="T188" s="3" t="s">
        <v>47</v>
      </c>
      <c r="U188" s="3" t="s">
        <v>31</v>
      </c>
      <c r="V188" s="5" t="s">
        <v>639</v>
      </c>
      <c r="W188" s="3" t="s">
        <v>39</v>
      </c>
      <c r="X188" s="5">
        <v>1851.92</v>
      </c>
      <c r="Y188" s="3" t="s">
        <v>1930</v>
      </c>
      <c r="AA188" s="14">
        <f t="shared" si="10"/>
        <v>-48.779999999999973</v>
      </c>
      <c r="AB188" t="str">
        <f t="shared" si="11"/>
        <v xml:space="preserve"> </v>
      </c>
      <c r="AF188" s="23">
        <f t="shared" si="12"/>
        <v>-0.38744634007915374</v>
      </c>
      <c r="AI188" s="25">
        <f t="shared" si="13"/>
        <v>0.6507870984814782</v>
      </c>
      <c r="AJ188" s="41">
        <f t="shared" si="14"/>
        <v>1.5366008366382213</v>
      </c>
    </row>
    <row r="189" spans="1:36" x14ac:dyDescent="0.25">
      <c r="A189" s="3" t="s">
        <v>1927</v>
      </c>
      <c r="B189" s="4" t="s">
        <v>1931</v>
      </c>
      <c r="C189" s="3" t="s">
        <v>58</v>
      </c>
      <c r="D189" s="3" t="s">
        <v>422</v>
      </c>
      <c r="E189" s="3">
        <v>1914.26</v>
      </c>
      <c r="F189" s="3" t="s">
        <v>1633</v>
      </c>
      <c r="G189" s="3" t="s">
        <v>42</v>
      </c>
      <c r="H189" s="5" t="s">
        <v>46</v>
      </c>
      <c r="I189" s="3" t="s">
        <v>47</v>
      </c>
      <c r="J189" s="3" t="s">
        <v>47</v>
      </c>
      <c r="K189" s="3" t="s">
        <v>80</v>
      </c>
      <c r="L189" s="3" t="s">
        <v>80</v>
      </c>
      <c r="M189" s="3" t="s">
        <v>49</v>
      </c>
      <c r="N189" s="3" t="s">
        <v>31</v>
      </c>
      <c r="O189" s="5" t="s">
        <v>46</v>
      </c>
      <c r="P189" s="3" t="s">
        <v>47</v>
      </c>
      <c r="Q189" s="3" t="s">
        <v>40</v>
      </c>
      <c r="R189" s="3" t="s">
        <v>80</v>
      </c>
      <c r="S189" s="3" t="s">
        <v>47</v>
      </c>
      <c r="T189" s="3" t="s">
        <v>80</v>
      </c>
      <c r="U189" s="3" t="s">
        <v>31</v>
      </c>
      <c r="V189" s="5" t="s">
        <v>639</v>
      </c>
      <c r="W189" s="3" t="s">
        <v>39</v>
      </c>
      <c r="X189" s="5">
        <v>1851.92</v>
      </c>
      <c r="Y189" s="3" t="s">
        <v>1932</v>
      </c>
      <c r="AA189" s="14">
        <f t="shared" si="10"/>
        <v>-62.339999999999918</v>
      </c>
      <c r="AB189" t="str">
        <f t="shared" si="11"/>
        <v xml:space="preserve"> </v>
      </c>
      <c r="AF189" s="23">
        <f t="shared" si="12"/>
        <v>-0.4772544718751463</v>
      </c>
      <c r="AI189" s="25">
        <f t="shared" si="13"/>
        <v>0.68340953667778082</v>
      </c>
      <c r="AJ189" s="41">
        <f t="shared" si="14"/>
        <v>1.463251456602789</v>
      </c>
    </row>
    <row r="190" spans="1:36" x14ac:dyDescent="0.25">
      <c r="A190" s="3" t="s">
        <v>1927</v>
      </c>
      <c r="B190" s="4" t="s">
        <v>1544</v>
      </c>
      <c r="C190" s="3" t="s">
        <v>58</v>
      </c>
      <c r="D190" s="3" t="s">
        <v>354</v>
      </c>
      <c r="E190" s="3">
        <v>1834.28</v>
      </c>
      <c r="F190" s="3" t="s">
        <v>1933</v>
      </c>
      <c r="G190" s="3" t="s">
        <v>42</v>
      </c>
      <c r="H190" s="5" t="s">
        <v>46</v>
      </c>
      <c r="I190" s="3" t="s">
        <v>47</v>
      </c>
      <c r="J190" s="3" t="s">
        <v>40</v>
      </c>
      <c r="K190" s="3" t="s">
        <v>80</v>
      </c>
      <c r="L190" s="3" t="s">
        <v>80</v>
      </c>
      <c r="M190" s="3" t="s">
        <v>80</v>
      </c>
      <c r="N190" s="3" t="s">
        <v>31</v>
      </c>
      <c r="O190" s="5" t="s">
        <v>46</v>
      </c>
      <c r="P190" s="3" t="s">
        <v>49</v>
      </c>
      <c r="Q190" s="3" t="s">
        <v>47</v>
      </c>
      <c r="R190" s="3" t="s">
        <v>80</v>
      </c>
      <c r="S190" s="3" t="s">
        <v>80</v>
      </c>
      <c r="T190" s="3" t="s">
        <v>80</v>
      </c>
      <c r="U190" s="3" t="s">
        <v>31</v>
      </c>
      <c r="V190" s="5" t="s">
        <v>639</v>
      </c>
      <c r="W190" s="3" t="s">
        <v>39</v>
      </c>
      <c r="X190" s="5">
        <v>1851.92</v>
      </c>
      <c r="Y190" s="3" t="s">
        <v>1479</v>
      </c>
      <c r="AA190" s="14">
        <f t="shared" si="10"/>
        <v>17.6400000000001</v>
      </c>
      <c r="AB190" t="str">
        <f t="shared" si="11"/>
        <v xml:space="preserve"> </v>
      </c>
      <c r="AF190" s="23">
        <f t="shared" si="12"/>
        <v>5.2454553275555697E-2</v>
      </c>
      <c r="AI190" s="25">
        <f t="shared" si="13"/>
        <v>0.47908325334060309</v>
      </c>
      <c r="AJ190" s="41">
        <f t="shared" si="14"/>
        <v>2.0873198823525825</v>
      </c>
    </row>
    <row r="191" spans="1:36" x14ac:dyDescent="0.25">
      <c r="A191" s="3" t="s">
        <v>770</v>
      </c>
      <c r="B191" s="4" t="s">
        <v>920</v>
      </c>
      <c r="C191" s="3" t="s">
        <v>58</v>
      </c>
      <c r="D191" s="3" t="s">
        <v>779</v>
      </c>
      <c r="E191" s="3">
        <v>1768.17</v>
      </c>
      <c r="F191" s="3" t="s">
        <v>1934</v>
      </c>
      <c r="G191" s="3" t="s">
        <v>42</v>
      </c>
      <c r="H191" s="5" t="s">
        <v>46</v>
      </c>
      <c r="I191" s="3" t="s">
        <v>80</v>
      </c>
      <c r="J191" s="3" t="s">
        <v>40</v>
      </c>
      <c r="K191" s="3" t="s">
        <v>80</v>
      </c>
      <c r="L191" s="3" t="s">
        <v>80</v>
      </c>
      <c r="M191" s="3" t="s">
        <v>80</v>
      </c>
      <c r="N191" s="3" t="s">
        <v>31</v>
      </c>
      <c r="O191" s="5" t="s">
        <v>46</v>
      </c>
      <c r="P191" s="3" t="s">
        <v>47</v>
      </c>
      <c r="Q191" s="3" t="s">
        <v>48</v>
      </c>
      <c r="R191" s="3" t="s">
        <v>80</v>
      </c>
      <c r="S191" s="3" t="s">
        <v>47</v>
      </c>
      <c r="T191" s="3" t="s">
        <v>80</v>
      </c>
      <c r="U191" s="3" t="s">
        <v>31</v>
      </c>
      <c r="V191" s="5" t="s">
        <v>113</v>
      </c>
      <c r="W191" s="3" t="s">
        <v>39</v>
      </c>
      <c r="X191" s="5">
        <v>1841.58</v>
      </c>
      <c r="Y191" s="3" t="s">
        <v>1209</v>
      </c>
      <c r="AA191" s="14">
        <f t="shared" si="10"/>
        <v>73.409999999999854</v>
      </c>
      <c r="AB191" t="str">
        <f t="shared" si="11"/>
        <v xml:space="preserve"> </v>
      </c>
      <c r="AF191" s="23">
        <f t="shared" si="12"/>
        <v>0.42182029887013578</v>
      </c>
      <c r="AI191" s="25">
        <f t="shared" si="13"/>
        <v>0.33657809408181549</v>
      </c>
      <c r="AJ191" s="41">
        <f t="shared" si="14"/>
        <v>2.9710786815404564</v>
      </c>
    </row>
    <row r="192" spans="1:36" x14ac:dyDescent="0.25">
      <c r="A192" s="3" t="s">
        <v>1656</v>
      </c>
      <c r="B192" s="4" t="s">
        <v>1935</v>
      </c>
      <c r="C192" s="3" t="s">
        <v>58</v>
      </c>
      <c r="D192" s="3" t="s">
        <v>1629</v>
      </c>
      <c r="E192" s="3">
        <v>1922.86</v>
      </c>
      <c r="F192" s="3" t="s">
        <v>1936</v>
      </c>
      <c r="G192" s="3" t="s">
        <v>42</v>
      </c>
      <c r="H192" s="5" t="s">
        <v>46</v>
      </c>
      <c r="I192" s="3" t="s">
        <v>80</v>
      </c>
      <c r="J192" s="3" t="s">
        <v>80</v>
      </c>
      <c r="K192" s="3" t="s">
        <v>80</v>
      </c>
      <c r="L192" s="3" t="s">
        <v>80</v>
      </c>
      <c r="M192" s="3" t="s">
        <v>80</v>
      </c>
      <c r="N192" s="3" t="s">
        <v>176</v>
      </c>
      <c r="O192" s="5" t="s">
        <v>46</v>
      </c>
      <c r="P192" s="3" t="s">
        <v>49</v>
      </c>
      <c r="Q192" s="3" t="s">
        <v>80</v>
      </c>
      <c r="R192" s="3" t="s">
        <v>80</v>
      </c>
      <c r="S192" s="3" t="s">
        <v>80</v>
      </c>
      <c r="T192" s="3" t="s">
        <v>80</v>
      </c>
      <c r="U192" s="3" t="s">
        <v>294</v>
      </c>
      <c r="V192" s="5" t="s">
        <v>664</v>
      </c>
      <c r="W192" s="3" t="s">
        <v>500</v>
      </c>
      <c r="X192" s="5">
        <v>1831.23</v>
      </c>
      <c r="Y192" s="3" t="s">
        <v>1937</v>
      </c>
      <c r="AA192" s="14">
        <f t="shared" si="10"/>
        <v>-91.629999999999882</v>
      </c>
      <c r="AB192" t="str">
        <f t="shared" si="11"/>
        <v xml:space="preserve"> </v>
      </c>
      <c r="AF192" s="23">
        <f t="shared" si="12"/>
        <v>-0.67124268576191848</v>
      </c>
      <c r="AI192" s="25">
        <f t="shared" si="13"/>
        <v>0.74896703006013698</v>
      </c>
      <c r="AJ192" s="41">
        <f t="shared" si="14"/>
        <v>1.3351722570747964</v>
      </c>
    </row>
    <row r="193" spans="1:36" x14ac:dyDescent="0.25">
      <c r="A193" s="3" t="s">
        <v>299</v>
      </c>
      <c r="B193" s="4" t="s">
        <v>1563</v>
      </c>
      <c r="C193" s="3" t="s">
        <v>63</v>
      </c>
      <c r="D193" s="3" t="s">
        <v>186</v>
      </c>
      <c r="E193" s="3">
        <v>1779.44</v>
      </c>
      <c r="F193" s="3" t="s">
        <v>1938</v>
      </c>
      <c r="G193" s="3" t="s">
        <v>42</v>
      </c>
      <c r="H193" s="5" t="s">
        <v>46</v>
      </c>
      <c r="I193" s="3" t="s">
        <v>80</v>
      </c>
      <c r="J193" s="3" t="s">
        <v>80</v>
      </c>
      <c r="K193" s="3" t="s">
        <v>80</v>
      </c>
      <c r="L193" s="3" t="s">
        <v>80</v>
      </c>
      <c r="M193" s="3" t="s">
        <v>80</v>
      </c>
      <c r="N193" s="3" t="s">
        <v>571</v>
      </c>
      <c r="O193" s="5" t="s">
        <v>46</v>
      </c>
      <c r="P193" s="3" t="s">
        <v>47</v>
      </c>
      <c r="Q193" s="3" t="s">
        <v>47</v>
      </c>
      <c r="R193" s="3" t="s">
        <v>49</v>
      </c>
      <c r="S193" s="3" t="s">
        <v>80</v>
      </c>
      <c r="T193" s="3" t="s">
        <v>80</v>
      </c>
      <c r="U193" s="3" t="s">
        <v>31</v>
      </c>
      <c r="V193" s="5" t="s">
        <v>664</v>
      </c>
      <c r="W193" s="3" t="s">
        <v>861</v>
      </c>
      <c r="X193" s="5">
        <v>1831.23</v>
      </c>
      <c r="Y193" s="3" t="s">
        <v>72</v>
      </c>
      <c r="AA193" s="14">
        <f t="shared" si="10"/>
        <v>51.789999999999964</v>
      </c>
      <c r="AB193" t="str">
        <f t="shared" si="11"/>
        <v xml:space="preserve"> </v>
      </c>
      <c r="AF193" s="23">
        <f t="shared" si="12"/>
        <v>0.2786306374077937</v>
      </c>
      <c r="AI193" s="25">
        <f t="shared" si="13"/>
        <v>0.39026414910438645</v>
      </c>
      <c r="AJ193" s="41">
        <f t="shared" si="14"/>
        <v>2.5623670590672769</v>
      </c>
    </row>
    <row r="194" spans="1:36" x14ac:dyDescent="0.25">
      <c r="A194" s="3" t="s">
        <v>1939</v>
      </c>
      <c r="B194" s="4" t="s">
        <v>1346</v>
      </c>
      <c r="C194" s="3" t="s">
        <v>42</v>
      </c>
      <c r="D194" s="3" t="s">
        <v>365</v>
      </c>
      <c r="E194" s="3" t="s">
        <v>42</v>
      </c>
      <c r="F194" s="3" t="s">
        <v>80</v>
      </c>
      <c r="G194" s="3" t="s">
        <v>42</v>
      </c>
      <c r="H194" s="5" t="s">
        <v>46</v>
      </c>
      <c r="I194" s="3" t="s">
        <v>47</v>
      </c>
      <c r="J194" s="3" t="s">
        <v>80</v>
      </c>
      <c r="K194" s="3" t="s">
        <v>80</v>
      </c>
      <c r="L194" s="3" t="s">
        <v>47</v>
      </c>
      <c r="M194" s="3" t="s">
        <v>47</v>
      </c>
      <c r="N194" s="3" t="s">
        <v>31</v>
      </c>
      <c r="O194" s="5" t="s">
        <v>46</v>
      </c>
      <c r="P194" s="3" t="s">
        <v>80</v>
      </c>
      <c r="Q194" s="3" t="s">
        <v>80</v>
      </c>
      <c r="R194" s="3" t="s">
        <v>49</v>
      </c>
      <c r="S194" s="3" t="s">
        <v>80</v>
      </c>
      <c r="T194" s="3" t="s">
        <v>80</v>
      </c>
      <c r="U194" s="3" t="s">
        <v>125</v>
      </c>
      <c r="V194" s="5" t="s">
        <v>664</v>
      </c>
      <c r="W194" s="3" t="s">
        <v>127</v>
      </c>
      <c r="X194" s="5">
        <v>1831.23</v>
      </c>
      <c r="Y194" s="3" t="s">
        <v>42</v>
      </c>
      <c r="AA194" s="14">
        <f t="shared" si="10"/>
        <v>0</v>
      </c>
      <c r="AB194" t="str">
        <f t="shared" si="11"/>
        <v xml:space="preserve"> </v>
      </c>
      <c r="AF194" s="23">
        <f t="shared" si="12"/>
        <v>-6.4375494282064141E-2</v>
      </c>
      <c r="AI194" s="25">
        <f t="shared" si="13"/>
        <v>0.52566437886310102</v>
      </c>
      <c r="AJ194" s="41">
        <f t="shared" si="14"/>
        <v>1.9023545064301006</v>
      </c>
    </row>
    <row r="195" spans="1:36" x14ac:dyDescent="0.25">
      <c r="A195" s="3" t="s">
        <v>1940</v>
      </c>
      <c r="B195" s="4" t="s">
        <v>1941</v>
      </c>
      <c r="C195" s="3" t="s">
        <v>63</v>
      </c>
      <c r="D195" s="3" t="s">
        <v>1942</v>
      </c>
      <c r="E195" s="3" t="s">
        <v>42</v>
      </c>
      <c r="F195" s="3" t="s">
        <v>80</v>
      </c>
      <c r="G195" s="3" t="s">
        <v>42</v>
      </c>
      <c r="H195" s="5" t="s">
        <v>46</v>
      </c>
      <c r="I195" s="3" t="s">
        <v>47</v>
      </c>
      <c r="J195" s="3" t="s">
        <v>80</v>
      </c>
      <c r="K195" s="3" t="s">
        <v>80</v>
      </c>
      <c r="L195" s="3" t="s">
        <v>80</v>
      </c>
      <c r="M195" s="3" t="s">
        <v>80</v>
      </c>
      <c r="N195" s="3" t="s">
        <v>31</v>
      </c>
      <c r="O195" s="5" t="s">
        <v>46</v>
      </c>
      <c r="P195" s="3" t="s">
        <v>49</v>
      </c>
      <c r="Q195" s="3" t="s">
        <v>47</v>
      </c>
      <c r="R195" s="3" t="s">
        <v>80</v>
      </c>
      <c r="S195" s="3" t="s">
        <v>47</v>
      </c>
      <c r="T195" s="3" t="s">
        <v>80</v>
      </c>
      <c r="U195" s="3" t="s">
        <v>31</v>
      </c>
      <c r="V195" s="5" t="s">
        <v>664</v>
      </c>
      <c r="W195" s="3" t="s">
        <v>39</v>
      </c>
      <c r="X195" s="5">
        <v>1831.23</v>
      </c>
      <c r="Y195" s="3" t="s">
        <v>42</v>
      </c>
      <c r="AA195" s="14">
        <f t="shared" si="10"/>
        <v>0</v>
      </c>
      <c r="AB195" t="str">
        <f t="shared" si="11"/>
        <v xml:space="preserve"> </v>
      </c>
      <c r="AF195" s="23">
        <f t="shared" si="12"/>
        <v>-6.4375494282064141E-2</v>
      </c>
      <c r="AI195" s="25">
        <f t="shared" si="13"/>
        <v>0.52566437886310102</v>
      </c>
      <c r="AJ195" s="41">
        <f t="shared" si="14"/>
        <v>1.9023545064301006</v>
      </c>
    </row>
    <row r="196" spans="1:36" x14ac:dyDescent="0.25">
      <c r="A196" s="3" t="s">
        <v>1940</v>
      </c>
      <c r="B196" s="4" t="s">
        <v>1943</v>
      </c>
      <c r="C196" s="3" t="s">
        <v>42</v>
      </c>
      <c r="D196" s="3" t="s">
        <v>372</v>
      </c>
      <c r="E196" s="3">
        <v>1904.29</v>
      </c>
      <c r="F196" s="3" t="s">
        <v>1489</v>
      </c>
      <c r="G196" s="3" t="s">
        <v>42</v>
      </c>
      <c r="H196" s="5" t="s">
        <v>46</v>
      </c>
      <c r="I196" s="3" t="s">
        <v>47</v>
      </c>
      <c r="J196" s="3" t="s">
        <v>80</v>
      </c>
      <c r="K196" s="3" t="s">
        <v>80</v>
      </c>
      <c r="L196" s="3" t="s">
        <v>47</v>
      </c>
      <c r="M196" s="3" t="s">
        <v>80</v>
      </c>
      <c r="N196" s="3" t="s">
        <v>31</v>
      </c>
      <c r="O196" s="5" t="s">
        <v>46</v>
      </c>
      <c r="P196" s="3" t="s">
        <v>49</v>
      </c>
      <c r="Q196" s="3" t="s">
        <v>47</v>
      </c>
      <c r="R196" s="3" t="s">
        <v>80</v>
      </c>
      <c r="S196" s="3" t="s">
        <v>47</v>
      </c>
      <c r="T196" s="3" t="s">
        <v>80</v>
      </c>
      <c r="U196" s="3" t="s">
        <v>31</v>
      </c>
      <c r="V196" s="5" t="s">
        <v>664</v>
      </c>
      <c r="W196" s="3" t="s">
        <v>39</v>
      </c>
      <c r="X196" s="5">
        <v>1831.23</v>
      </c>
      <c r="Y196" s="3" t="s">
        <v>1944</v>
      </c>
      <c r="AA196" s="14">
        <f t="shared" si="10"/>
        <v>-73.059999999999945</v>
      </c>
      <c r="AB196" t="str">
        <f t="shared" si="11"/>
        <v xml:space="preserve"> </v>
      </c>
      <c r="AF196" s="23">
        <f t="shared" si="12"/>
        <v>-0.54825323093510558</v>
      </c>
      <c r="AI196" s="25">
        <f t="shared" si="13"/>
        <v>0.70824098194985552</v>
      </c>
      <c r="AJ196" s="41">
        <f t="shared" si="14"/>
        <v>1.4119487935404469</v>
      </c>
    </row>
    <row r="197" spans="1:36" x14ac:dyDescent="0.25">
      <c r="A197" s="3" t="s">
        <v>1940</v>
      </c>
      <c r="B197" s="4" t="s">
        <v>135</v>
      </c>
      <c r="C197" s="3" t="s">
        <v>42</v>
      </c>
      <c r="D197" s="3" t="s">
        <v>115</v>
      </c>
      <c r="E197" s="3">
        <v>1897.12</v>
      </c>
      <c r="F197" s="3" t="s">
        <v>260</v>
      </c>
      <c r="G197" s="3" t="s">
        <v>42</v>
      </c>
      <c r="H197" s="5" t="s">
        <v>46</v>
      </c>
      <c r="I197" s="3" t="s">
        <v>47</v>
      </c>
      <c r="J197" s="3" t="s">
        <v>47</v>
      </c>
      <c r="K197" s="3" t="s">
        <v>80</v>
      </c>
      <c r="L197" s="3" t="s">
        <v>80</v>
      </c>
      <c r="M197" s="3" t="s">
        <v>49</v>
      </c>
      <c r="N197" s="3" t="s">
        <v>31</v>
      </c>
      <c r="O197" s="5" t="s">
        <v>46</v>
      </c>
      <c r="P197" s="3" t="s">
        <v>47</v>
      </c>
      <c r="Q197" s="3" t="s">
        <v>47</v>
      </c>
      <c r="R197" s="3" t="s">
        <v>80</v>
      </c>
      <c r="S197" s="3" t="s">
        <v>47</v>
      </c>
      <c r="T197" s="3" t="s">
        <v>80</v>
      </c>
      <c r="U197" s="3" t="s">
        <v>31</v>
      </c>
      <c r="V197" s="5" t="s">
        <v>664</v>
      </c>
      <c r="W197" s="3" t="s">
        <v>39</v>
      </c>
      <c r="X197" s="5">
        <v>1831.23</v>
      </c>
      <c r="Y197" s="3" t="s">
        <v>1945</v>
      </c>
      <c r="AA197" s="14">
        <f t="shared" si="10"/>
        <v>-65.889999999999873</v>
      </c>
      <c r="AB197" t="str">
        <f t="shared" si="11"/>
        <v xml:space="preserve"> </v>
      </c>
      <c r="AF197" s="23">
        <f t="shared" si="12"/>
        <v>-0.50076618779518844</v>
      </c>
      <c r="AI197" s="25">
        <f t="shared" si="13"/>
        <v>0.6917321577412654</v>
      </c>
      <c r="AJ197" s="41">
        <f t="shared" si="14"/>
        <v>1.445646250226867</v>
      </c>
    </row>
    <row r="198" spans="1:36" x14ac:dyDescent="0.25">
      <c r="A198" s="3" t="s">
        <v>1940</v>
      </c>
      <c r="B198" s="4" t="s">
        <v>629</v>
      </c>
      <c r="C198" s="3" t="s">
        <v>58</v>
      </c>
      <c r="D198" s="3" t="s">
        <v>365</v>
      </c>
      <c r="E198" s="3">
        <v>1819.38</v>
      </c>
      <c r="F198" s="3" t="s">
        <v>1545</v>
      </c>
      <c r="G198" s="3" t="s">
        <v>42</v>
      </c>
      <c r="H198" s="5" t="s">
        <v>46</v>
      </c>
      <c r="I198" s="3" t="s">
        <v>80</v>
      </c>
      <c r="J198" s="3" t="s">
        <v>80</v>
      </c>
      <c r="K198" s="3" t="s">
        <v>80</v>
      </c>
      <c r="L198" s="3" t="s">
        <v>80</v>
      </c>
      <c r="M198" s="3" t="s">
        <v>80</v>
      </c>
      <c r="N198" s="3" t="s">
        <v>31</v>
      </c>
      <c r="O198" s="5" t="s">
        <v>46</v>
      </c>
      <c r="P198" s="3" t="s">
        <v>80</v>
      </c>
      <c r="Q198" s="3" t="s">
        <v>80</v>
      </c>
      <c r="R198" s="3" t="s">
        <v>49</v>
      </c>
      <c r="S198" s="3" t="s">
        <v>80</v>
      </c>
      <c r="T198" s="3" t="s">
        <v>80</v>
      </c>
      <c r="U198" s="3" t="s">
        <v>31</v>
      </c>
      <c r="V198" s="5" t="s">
        <v>664</v>
      </c>
      <c r="W198" s="3" t="s">
        <v>39</v>
      </c>
      <c r="X198" s="5">
        <v>1831.23</v>
      </c>
      <c r="Y198" s="3" t="s">
        <v>1491</v>
      </c>
      <c r="AA198" s="14">
        <f t="shared" ref="AA198:AA261" si="15">IF(E198&lt;&gt;"",X198-E198,X198-X198)</f>
        <v>11.849999999999909</v>
      </c>
      <c r="AB198" t="str">
        <f t="shared" ref="AB198:AB261" si="16">IF(AA198&gt;400,B198," ")</f>
        <v xml:space="preserve"> </v>
      </c>
      <c r="AF198" s="23">
        <f t="shared" ref="AF198:AF261" si="17">(AA198-$AG$5)/$AH$5</f>
        <v>1.4107275760893715E-2</v>
      </c>
      <c r="AI198" s="25">
        <f t="shared" ref="AI198:AI261" si="18">1-_xlfn.NORM.S.DIST(AF198,TRUE)</f>
        <v>0.4943721979080371</v>
      </c>
      <c r="AJ198" s="41">
        <f t="shared" ref="AJ198:AJ261" si="19">1/AI198</f>
        <v>2.0227674699984233</v>
      </c>
    </row>
    <row r="199" spans="1:36" x14ac:dyDescent="0.25">
      <c r="A199" s="3" t="s">
        <v>1940</v>
      </c>
      <c r="B199" s="4" t="s">
        <v>1589</v>
      </c>
      <c r="C199" s="3" t="s">
        <v>63</v>
      </c>
      <c r="D199" s="3" t="s">
        <v>395</v>
      </c>
      <c r="E199" s="3" t="s">
        <v>42</v>
      </c>
      <c r="F199" s="3" t="s">
        <v>80</v>
      </c>
      <c r="G199" s="3" t="s">
        <v>42</v>
      </c>
      <c r="H199" s="5" t="s">
        <v>46</v>
      </c>
      <c r="I199" s="3" t="s">
        <v>47</v>
      </c>
      <c r="J199" s="3" t="s">
        <v>40</v>
      </c>
      <c r="K199" s="3" t="s">
        <v>80</v>
      </c>
      <c r="L199" s="3" t="s">
        <v>79</v>
      </c>
      <c r="M199" s="3" t="s">
        <v>80</v>
      </c>
      <c r="N199" s="3" t="s">
        <v>31</v>
      </c>
      <c r="O199" s="5" t="s">
        <v>47</v>
      </c>
      <c r="P199" s="3" t="s">
        <v>47</v>
      </c>
      <c r="Q199" s="3" t="s">
        <v>86</v>
      </c>
      <c r="R199" s="3" t="s">
        <v>80</v>
      </c>
      <c r="S199" s="3" t="s">
        <v>47</v>
      </c>
      <c r="T199" s="3" t="s">
        <v>80</v>
      </c>
      <c r="U199" s="3" t="s">
        <v>31</v>
      </c>
      <c r="V199" s="5" t="s">
        <v>664</v>
      </c>
      <c r="W199" s="3" t="s">
        <v>39</v>
      </c>
      <c r="X199" s="5">
        <v>1831.23</v>
      </c>
      <c r="Y199" s="3" t="s">
        <v>42</v>
      </c>
      <c r="AA199" s="14">
        <f t="shared" si="15"/>
        <v>0</v>
      </c>
      <c r="AB199" t="str">
        <f t="shared" si="16"/>
        <v xml:space="preserve"> </v>
      </c>
      <c r="AF199" s="23">
        <f t="shared" si="17"/>
        <v>-6.4375494282064141E-2</v>
      </c>
      <c r="AI199" s="25">
        <f t="shared" si="18"/>
        <v>0.52566437886310102</v>
      </c>
      <c r="AJ199" s="41">
        <f t="shared" si="19"/>
        <v>1.9023545064301006</v>
      </c>
    </row>
    <row r="200" spans="1:36" x14ac:dyDescent="0.25">
      <c r="A200" s="3" t="s">
        <v>1940</v>
      </c>
      <c r="B200" s="4" t="s">
        <v>406</v>
      </c>
      <c r="C200" s="3" t="s">
        <v>58</v>
      </c>
      <c r="D200" s="3" t="s">
        <v>372</v>
      </c>
      <c r="E200" s="3">
        <v>1859.22</v>
      </c>
      <c r="F200" s="3" t="s">
        <v>695</v>
      </c>
      <c r="G200" s="3" t="s">
        <v>42</v>
      </c>
      <c r="H200" s="5" t="s">
        <v>46</v>
      </c>
      <c r="I200" s="3" t="s">
        <v>47</v>
      </c>
      <c r="J200" s="3" t="s">
        <v>80</v>
      </c>
      <c r="K200" s="3" t="s">
        <v>80</v>
      </c>
      <c r="L200" s="3" t="s">
        <v>80</v>
      </c>
      <c r="M200" s="3" t="s">
        <v>80</v>
      </c>
      <c r="N200" s="3" t="s">
        <v>31</v>
      </c>
      <c r="O200" s="5" t="s">
        <v>46</v>
      </c>
      <c r="P200" s="3" t="s">
        <v>47</v>
      </c>
      <c r="Q200" s="3" t="s">
        <v>47</v>
      </c>
      <c r="R200" s="3" t="s">
        <v>49</v>
      </c>
      <c r="S200" s="3" t="s">
        <v>47</v>
      </c>
      <c r="T200" s="3" t="s">
        <v>80</v>
      </c>
      <c r="U200" s="3" t="s">
        <v>31</v>
      </c>
      <c r="V200" s="5" t="s">
        <v>664</v>
      </c>
      <c r="W200" s="3" t="s">
        <v>39</v>
      </c>
      <c r="X200" s="5">
        <v>1831.23</v>
      </c>
      <c r="Y200" s="3" t="s">
        <v>1946</v>
      </c>
      <c r="AA200" s="14">
        <f t="shared" si="15"/>
        <v>-27.990000000000009</v>
      </c>
      <c r="AB200" t="str">
        <f t="shared" si="16"/>
        <v xml:space="preserve"> </v>
      </c>
      <c r="AF200" s="23">
        <f t="shared" si="17"/>
        <v>-0.24975378402910281</v>
      </c>
      <c r="AI200" s="25">
        <f t="shared" si="18"/>
        <v>0.59861111888794294</v>
      </c>
      <c r="AJ200" s="41">
        <f t="shared" si="19"/>
        <v>1.670533620988746</v>
      </c>
    </row>
    <row r="201" spans="1:36" x14ac:dyDescent="0.25">
      <c r="A201" s="3" t="s">
        <v>1940</v>
      </c>
      <c r="B201" s="4" t="s">
        <v>1947</v>
      </c>
      <c r="C201" s="3" t="s">
        <v>42</v>
      </c>
      <c r="D201" s="3" t="s">
        <v>380</v>
      </c>
      <c r="E201" s="3">
        <v>1831.51</v>
      </c>
      <c r="F201" s="3" t="s">
        <v>1948</v>
      </c>
      <c r="G201" s="3" t="s">
        <v>42</v>
      </c>
      <c r="H201" s="5" t="s">
        <v>46</v>
      </c>
      <c r="I201" s="3" t="s">
        <v>80</v>
      </c>
      <c r="J201" s="3" t="s">
        <v>80</v>
      </c>
      <c r="K201" s="3" t="s">
        <v>49</v>
      </c>
      <c r="L201" s="3" t="s">
        <v>80</v>
      </c>
      <c r="M201" s="3" t="s">
        <v>80</v>
      </c>
      <c r="N201" s="3" t="s">
        <v>31</v>
      </c>
      <c r="O201" s="5" t="s">
        <v>46</v>
      </c>
      <c r="P201" s="3" t="s">
        <v>80</v>
      </c>
      <c r="Q201" s="3" t="s">
        <v>80</v>
      </c>
      <c r="R201" s="3" t="s">
        <v>80</v>
      </c>
      <c r="S201" s="3" t="s">
        <v>80</v>
      </c>
      <c r="T201" s="3" t="s">
        <v>80</v>
      </c>
      <c r="U201" s="3" t="s">
        <v>31</v>
      </c>
      <c r="V201" s="5" t="s">
        <v>664</v>
      </c>
      <c r="W201" s="3" t="s">
        <v>39</v>
      </c>
      <c r="X201" s="5">
        <v>1831.23</v>
      </c>
      <c r="Y201" s="3" t="s">
        <v>1949</v>
      </c>
      <c r="AA201" s="14">
        <f t="shared" si="15"/>
        <v>-0.27999999999997272</v>
      </c>
      <c r="AB201" t="str">
        <f t="shared" si="16"/>
        <v xml:space="preserve"> </v>
      </c>
      <c r="AF201" s="23">
        <f t="shared" si="17"/>
        <v>-6.6229939481391248E-2</v>
      </c>
      <c r="AI201" s="25">
        <f t="shared" si="18"/>
        <v>0.52640261958148338</v>
      </c>
      <c r="AJ201" s="41">
        <f t="shared" si="19"/>
        <v>1.8996865950155233</v>
      </c>
    </row>
    <row r="202" spans="1:36" x14ac:dyDescent="0.25">
      <c r="A202" s="3" t="s">
        <v>1940</v>
      </c>
      <c r="B202" s="4" t="s">
        <v>1718</v>
      </c>
      <c r="C202" s="3" t="s">
        <v>42</v>
      </c>
      <c r="D202" s="3" t="s">
        <v>467</v>
      </c>
      <c r="E202" s="3">
        <v>1600</v>
      </c>
      <c r="F202" s="3" t="s">
        <v>1232</v>
      </c>
      <c r="G202" s="3" t="s">
        <v>42</v>
      </c>
      <c r="H202" s="5" t="s">
        <v>46</v>
      </c>
      <c r="I202" s="3" t="s">
        <v>47</v>
      </c>
      <c r="J202" s="3" t="s">
        <v>80</v>
      </c>
      <c r="K202" s="3" t="s">
        <v>80</v>
      </c>
      <c r="L202" s="3" t="s">
        <v>80</v>
      </c>
      <c r="M202" s="3" t="s">
        <v>80</v>
      </c>
      <c r="N202" s="3" t="s">
        <v>31</v>
      </c>
      <c r="O202" s="5" t="s">
        <v>46</v>
      </c>
      <c r="P202" s="3" t="s">
        <v>49</v>
      </c>
      <c r="Q202" s="3" t="s">
        <v>80</v>
      </c>
      <c r="R202" s="3" t="s">
        <v>80</v>
      </c>
      <c r="S202" s="3" t="s">
        <v>80</v>
      </c>
      <c r="T202" s="3" t="s">
        <v>80</v>
      </c>
      <c r="U202" s="3" t="s">
        <v>31</v>
      </c>
      <c r="V202" s="5" t="s">
        <v>664</v>
      </c>
      <c r="W202" s="3" t="s">
        <v>39</v>
      </c>
      <c r="X202" s="5">
        <v>1831.23</v>
      </c>
      <c r="Y202" s="3" t="s">
        <v>1950</v>
      </c>
      <c r="AA202" s="14">
        <f t="shared" si="15"/>
        <v>231.23000000000002</v>
      </c>
      <c r="AB202" t="str">
        <f t="shared" si="16"/>
        <v xml:space="preserve"> </v>
      </c>
      <c r="AF202" s="23">
        <f t="shared" si="17"/>
        <v>1.4670650894338249</v>
      </c>
      <c r="AI202" s="25">
        <f t="shared" si="18"/>
        <v>7.1179174894471342E-2</v>
      </c>
      <c r="AJ202" s="41">
        <f t="shared" si="19"/>
        <v>14.049052991729361</v>
      </c>
    </row>
    <row r="203" spans="1:36" x14ac:dyDescent="0.25">
      <c r="A203" s="3" t="s">
        <v>531</v>
      </c>
      <c r="B203" s="4" t="s">
        <v>1688</v>
      </c>
      <c r="C203" s="3" t="s">
        <v>42</v>
      </c>
      <c r="D203" s="3" t="s">
        <v>1147</v>
      </c>
      <c r="E203" s="3">
        <v>1740.27</v>
      </c>
      <c r="F203" s="3" t="s">
        <v>1951</v>
      </c>
      <c r="G203" s="3" t="s">
        <v>42</v>
      </c>
      <c r="H203" s="5" t="s">
        <v>46</v>
      </c>
      <c r="I203" s="3" t="s">
        <v>80</v>
      </c>
      <c r="J203" s="3" t="s">
        <v>40</v>
      </c>
      <c r="K203" s="3" t="s">
        <v>80</v>
      </c>
      <c r="L203" s="3" t="s">
        <v>47</v>
      </c>
      <c r="M203" s="3" t="s">
        <v>80</v>
      </c>
      <c r="N203" s="3" t="s">
        <v>31</v>
      </c>
      <c r="O203" s="5" t="s">
        <v>46</v>
      </c>
      <c r="P203" s="3" t="s">
        <v>47</v>
      </c>
      <c r="Q203" s="3" t="s">
        <v>40</v>
      </c>
      <c r="R203" s="3" t="s">
        <v>80</v>
      </c>
      <c r="S203" s="3" t="s">
        <v>47</v>
      </c>
      <c r="T203" s="3" t="s">
        <v>80</v>
      </c>
      <c r="U203" s="3" t="s">
        <v>31</v>
      </c>
      <c r="V203" s="5" t="s">
        <v>108</v>
      </c>
      <c r="W203" s="3" t="s">
        <v>39</v>
      </c>
      <c r="X203" s="5">
        <v>1820.9</v>
      </c>
      <c r="Y203" s="3" t="s">
        <v>1694</v>
      </c>
      <c r="AA203" s="14">
        <f t="shared" si="15"/>
        <v>80.630000000000109</v>
      </c>
      <c r="AB203" t="str">
        <f t="shared" si="16"/>
        <v xml:space="preserve"> </v>
      </c>
      <c r="AF203" s="23">
        <f t="shared" si="17"/>
        <v>0.46963849293850546</v>
      </c>
      <c r="AI203" s="25">
        <f t="shared" si="18"/>
        <v>0.31930665922891355</v>
      </c>
      <c r="AJ203" s="41">
        <f t="shared" si="19"/>
        <v>3.1317856082766249</v>
      </c>
    </row>
    <row r="204" spans="1:36" x14ac:dyDescent="0.25">
      <c r="A204" s="3" t="s">
        <v>429</v>
      </c>
      <c r="B204" s="4" t="s">
        <v>1571</v>
      </c>
      <c r="C204" s="3" t="s">
        <v>58</v>
      </c>
      <c r="D204" s="3" t="s">
        <v>395</v>
      </c>
      <c r="E204" s="3">
        <v>1793.66</v>
      </c>
      <c r="F204" s="3" t="s">
        <v>1952</v>
      </c>
      <c r="G204" s="3" t="s">
        <v>42</v>
      </c>
      <c r="H204" s="5" t="s">
        <v>46</v>
      </c>
      <c r="I204" s="3" t="s">
        <v>47</v>
      </c>
      <c r="J204" s="3" t="s">
        <v>40</v>
      </c>
      <c r="K204" s="3" t="s">
        <v>80</v>
      </c>
      <c r="L204" s="3" t="s">
        <v>47</v>
      </c>
      <c r="M204" s="3" t="s">
        <v>47</v>
      </c>
      <c r="N204" s="3" t="s">
        <v>31</v>
      </c>
      <c r="O204" s="5" t="s">
        <v>46</v>
      </c>
      <c r="P204" s="3" t="s">
        <v>80</v>
      </c>
      <c r="Q204" s="3" t="s">
        <v>47</v>
      </c>
      <c r="R204" s="3" t="s">
        <v>80</v>
      </c>
      <c r="S204" s="3" t="s">
        <v>47</v>
      </c>
      <c r="T204" s="3" t="s">
        <v>80</v>
      </c>
      <c r="U204" s="3" t="s">
        <v>235</v>
      </c>
      <c r="V204" s="5" t="s">
        <v>104</v>
      </c>
      <c r="W204" s="3" t="s">
        <v>942</v>
      </c>
      <c r="X204" s="5">
        <v>1800.21</v>
      </c>
      <c r="Y204" s="3" t="s">
        <v>1953</v>
      </c>
      <c r="AA204" s="14">
        <f t="shared" si="15"/>
        <v>6.5499999999999545</v>
      </c>
      <c r="AB204" t="str">
        <f t="shared" si="16"/>
        <v xml:space="preserve"> </v>
      </c>
      <c r="AF204" s="23">
        <f t="shared" si="17"/>
        <v>-2.0994722654943947E-2</v>
      </c>
      <c r="AI204" s="25">
        <f t="shared" si="18"/>
        <v>0.50837506726974324</v>
      </c>
      <c r="AJ204" s="41">
        <f t="shared" si="19"/>
        <v>1.9670516207070421</v>
      </c>
    </row>
    <row r="205" spans="1:36" x14ac:dyDescent="0.25">
      <c r="A205" s="3" t="s">
        <v>1557</v>
      </c>
      <c r="B205" s="4" t="s">
        <v>1025</v>
      </c>
      <c r="C205" s="3" t="s">
        <v>58</v>
      </c>
      <c r="D205" s="3" t="s">
        <v>422</v>
      </c>
      <c r="E205" s="3">
        <v>2003.76</v>
      </c>
      <c r="F205" s="3" t="s">
        <v>1758</v>
      </c>
      <c r="G205" s="3" t="s">
        <v>42</v>
      </c>
      <c r="H205" s="5" t="s">
        <v>46</v>
      </c>
      <c r="I205" s="3" t="s">
        <v>46</v>
      </c>
      <c r="J205" s="3" t="s">
        <v>40</v>
      </c>
      <c r="K205" s="3" t="s">
        <v>80</v>
      </c>
      <c r="L205" s="3" t="s">
        <v>80</v>
      </c>
      <c r="M205" s="3" t="s">
        <v>47</v>
      </c>
      <c r="N205" s="3" t="s">
        <v>359</v>
      </c>
      <c r="O205" s="5" t="s">
        <v>80</v>
      </c>
      <c r="P205" s="3" t="s">
        <v>80</v>
      </c>
      <c r="Q205" s="3" t="s">
        <v>80</v>
      </c>
      <c r="R205" s="3" t="s">
        <v>80</v>
      </c>
      <c r="S205" s="3" t="s">
        <v>80</v>
      </c>
      <c r="T205" s="3" t="s">
        <v>80</v>
      </c>
      <c r="U205" s="3" t="s">
        <v>31</v>
      </c>
      <c r="V205" s="5" t="s">
        <v>104</v>
      </c>
      <c r="W205" s="3" t="s">
        <v>325</v>
      </c>
      <c r="X205" s="5">
        <v>1800.21</v>
      </c>
      <c r="Y205" s="3" t="s">
        <v>1008</v>
      </c>
      <c r="AA205" s="14">
        <f t="shared" si="15"/>
        <v>-203.54999999999995</v>
      </c>
      <c r="AB205" t="str">
        <f t="shared" si="16"/>
        <v xml:space="preserve"> </v>
      </c>
      <c r="AF205" s="23">
        <f t="shared" si="17"/>
        <v>-1.4124909240073125</v>
      </c>
      <c r="AI205" s="25">
        <f t="shared" si="18"/>
        <v>0.92109726939954273</v>
      </c>
      <c r="AJ205" s="41">
        <f t="shared" si="19"/>
        <v>1.0856616702944886</v>
      </c>
    </row>
    <row r="206" spans="1:36" x14ac:dyDescent="0.25">
      <c r="A206" s="3" t="s">
        <v>329</v>
      </c>
      <c r="B206" s="4" t="s">
        <v>1698</v>
      </c>
      <c r="C206" s="3" t="s">
        <v>42</v>
      </c>
      <c r="D206" s="3" t="s">
        <v>377</v>
      </c>
      <c r="E206" s="3">
        <v>1649.55</v>
      </c>
      <c r="F206" s="3" t="s">
        <v>1954</v>
      </c>
      <c r="G206" s="3" t="s">
        <v>42</v>
      </c>
      <c r="H206" s="5" t="s">
        <v>46</v>
      </c>
      <c r="I206" s="3" t="s">
        <v>47</v>
      </c>
      <c r="J206" s="3" t="s">
        <v>40</v>
      </c>
      <c r="K206" s="3" t="s">
        <v>80</v>
      </c>
      <c r="L206" s="3" t="s">
        <v>47</v>
      </c>
      <c r="M206" s="3" t="s">
        <v>80</v>
      </c>
      <c r="N206" s="3" t="s">
        <v>73</v>
      </c>
      <c r="O206" s="5" t="s">
        <v>46</v>
      </c>
      <c r="P206" s="3" t="s">
        <v>80</v>
      </c>
      <c r="Q206" s="3" t="s">
        <v>47</v>
      </c>
      <c r="R206" s="3" t="s">
        <v>47</v>
      </c>
      <c r="S206" s="3" t="s">
        <v>80</v>
      </c>
      <c r="T206" s="3" t="s">
        <v>80</v>
      </c>
      <c r="U206" s="3" t="s">
        <v>418</v>
      </c>
      <c r="V206" s="5" t="s">
        <v>104</v>
      </c>
      <c r="W206" s="3" t="s">
        <v>367</v>
      </c>
      <c r="X206" s="5">
        <v>1800.21</v>
      </c>
      <c r="Y206" s="3" t="s">
        <v>1955</v>
      </c>
      <c r="AA206" s="14">
        <f t="shared" si="15"/>
        <v>150.66000000000008</v>
      </c>
      <c r="AB206" t="str">
        <f t="shared" si="16"/>
        <v xml:space="preserve"> </v>
      </c>
      <c r="AF206" s="23">
        <f t="shared" si="17"/>
        <v>0.93344848332739805</v>
      </c>
      <c r="AI206" s="25">
        <f t="shared" si="18"/>
        <v>0.17529422878904488</v>
      </c>
      <c r="AJ206" s="41">
        <f t="shared" si="19"/>
        <v>5.7046943696214578</v>
      </c>
    </row>
    <row r="207" spans="1:36" x14ac:dyDescent="0.25">
      <c r="A207" s="3" t="s">
        <v>225</v>
      </c>
      <c r="B207" s="4" t="s">
        <v>1093</v>
      </c>
      <c r="C207" s="3" t="s">
        <v>58</v>
      </c>
      <c r="D207" s="3" t="s">
        <v>140</v>
      </c>
      <c r="E207" s="3">
        <v>1600</v>
      </c>
      <c r="F207" s="3" t="s">
        <v>1232</v>
      </c>
      <c r="G207" s="3" t="s">
        <v>42</v>
      </c>
      <c r="H207" s="5" t="s">
        <v>46</v>
      </c>
      <c r="I207" s="3" t="s">
        <v>47</v>
      </c>
      <c r="J207" s="3" t="s">
        <v>40</v>
      </c>
      <c r="K207" s="3" t="s">
        <v>80</v>
      </c>
      <c r="L207" s="3" t="s">
        <v>80</v>
      </c>
      <c r="M207" s="3" t="s">
        <v>80</v>
      </c>
      <c r="N207" s="3" t="s">
        <v>73</v>
      </c>
      <c r="O207" s="5" t="s">
        <v>46</v>
      </c>
      <c r="P207" s="3" t="s">
        <v>47</v>
      </c>
      <c r="Q207" s="3" t="s">
        <v>47</v>
      </c>
      <c r="R207" s="3" t="s">
        <v>80</v>
      </c>
      <c r="S207" s="3" t="s">
        <v>80</v>
      </c>
      <c r="T207" s="3" t="s">
        <v>47</v>
      </c>
      <c r="U207" s="3" t="s">
        <v>31</v>
      </c>
      <c r="V207" s="5" t="s">
        <v>104</v>
      </c>
      <c r="W207" s="3" t="s">
        <v>75</v>
      </c>
      <c r="X207" s="5">
        <v>1800.21</v>
      </c>
      <c r="Y207" s="3" t="s">
        <v>1956</v>
      </c>
      <c r="AA207" s="14">
        <f t="shared" si="15"/>
        <v>200.21000000000004</v>
      </c>
      <c r="AB207" t="str">
        <f t="shared" si="16"/>
        <v xml:space="preserve"> </v>
      </c>
      <c r="AF207" s="23">
        <f t="shared" si="17"/>
        <v>1.2616190534226377</v>
      </c>
      <c r="AI207" s="25">
        <f t="shared" si="18"/>
        <v>0.10354294836929956</v>
      </c>
      <c r="AJ207" s="41">
        <f t="shared" si="19"/>
        <v>9.657828135561374</v>
      </c>
    </row>
    <row r="208" spans="1:36" x14ac:dyDescent="0.25">
      <c r="A208" s="3" t="s">
        <v>1957</v>
      </c>
      <c r="B208" s="4" t="s">
        <v>1006</v>
      </c>
      <c r="C208" s="3" t="s">
        <v>58</v>
      </c>
      <c r="D208" s="3" t="s">
        <v>59</v>
      </c>
      <c r="E208" s="3">
        <v>1965.85</v>
      </c>
      <c r="F208" s="3" t="s">
        <v>669</v>
      </c>
      <c r="G208" s="3" t="s">
        <v>42</v>
      </c>
      <c r="H208" s="5" t="s">
        <v>46</v>
      </c>
      <c r="I208" s="3" t="s">
        <v>47</v>
      </c>
      <c r="J208" s="3" t="s">
        <v>40</v>
      </c>
      <c r="K208" s="3" t="s">
        <v>80</v>
      </c>
      <c r="L208" s="3" t="s">
        <v>80</v>
      </c>
      <c r="M208" s="3" t="s">
        <v>47</v>
      </c>
      <c r="N208" s="3" t="s">
        <v>31</v>
      </c>
      <c r="O208" s="5" t="s">
        <v>46</v>
      </c>
      <c r="P208" s="3" t="s">
        <v>47</v>
      </c>
      <c r="Q208" s="3" t="s">
        <v>47</v>
      </c>
      <c r="R208" s="3" t="s">
        <v>47</v>
      </c>
      <c r="S208" s="3" t="s">
        <v>47</v>
      </c>
      <c r="T208" s="3" t="s">
        <v>47</v>
      </c>
      <c r="U208" s="3" t="s">
        <v>31</v>
      </c>
      <c r="V208" s="5" t="s">
        <v>104</v>
      </c>
      <c r="W208" s="3" t="s">
        <v>39</v>
      </c>
      <c r="X208" s="5">
        <v>1800.21</v>
      </c>
      <c r="Y208" s="3" t="s">
        <v>1958</v>
      </c>
      <c r="AA208" s="14">
        <f t="shared" si="15"/>
        <v>-165.63999999999987</v>
      </c>
      <c r="AB208" t="str">
        <f t="shared" si="16"/>
        <v xml:space="preserve"> </v>
      </c>
      <c r="AF208" s="23">
        <f t="shared" si="17"/>
        <v>-1.161412290055535</v>
      </c>
      <c r="AI208" s="25">
        <f t="shared" si="18"/>
        <v>0.87726286332814618</v>
      </c>
      <c r="AJ208" s="41">
        <f t="shared" si="19"/>
        <v>1.1399091900530425</v>
      </c>
    </row>
    <row r="209" spans="1:36" x14ac:dyDescent="0.25">
      <c r="A209" s="3" t="s">
        <v>1957</v>
      </c>
      <c r="B209" s="4" t="s">
        <v>1959</v>
      </c>
      <c r="C209" s="3" t="s">
        <v>58</v>
      </c>
      <c r="D209" s="3" t="s">
        <v>515</v>
      </c>
      <c r="E209" s="3">
        <v>1841.29</v>
      </c>
      <c r="F209" s="3" t="s">
        <v>1960</v>
      </c>
      <c r="G209" s="3" t="s">
        <v>42</v>
      </c>
      <c r="H209" s="5" t="s">
        <v>46</v>
      </c>
      <c r="I209" s="3" t="s">
        <v>47</v>
      </c>
      <c r="J209" s="3" t="s">
        <v>80</v>
      </c>
      <c r="K209" s="3" t="s">
        <v>80</v>
      </c>
      <c r="L209" s="3" t="s">
        <v>80</v>
      </c>
      <c r="M209" s="3" t="s">
        <v>80</v>
      </c>
      <c r="N209" s="3" t="s">
        <v>31</v>
      </c>
      <c r="O209" s="5" t="s">
        <v>46</v>
      </c>
      <c r="P209" s="3" t="s">
        <v>80</v>
      </c>
      <c r="Q209" s="3" t="s">
        <v>40</v>
      </c>
      <c r="R209" s="3" t="s">
        <v>80</v>
      </c>
      <c r="S209" s="3" t="s">
        <v>47</v>
      </c>
      <c r="T209" s="3" t="s">
        <v>47</v>
      </c>
      <c r="U209" s="3" t="s">
        <v>31</v>
      </c>
      <c r="V209" s="5" t="s">
        <v>104</v>
      </c>
      <c r="W209" s="3" t="s">
        <v>39</v>
      </c>
      <c r="X209" s="5">
        <v>1800.21</v>
      </c>
      <c r="Y209" s="3" t="s">
        <v>1961</v>
      </c>
      <c r="AA209" s="14">
        <f t="shared" si="15"/>
        <v>-41.079999999999927</v>
      </c>
      <c r="AB209" t="str">
        <f t="shared" si="16"/>
        <v xml:space="preserve"> </v>
      </c>
      <c r="AF209" s="23">
        <f t="shared" si="17"/>
        <v>-0.33644909709765303</v>
      </c>
      <c r="AI209" s="25">
        <f t="shared" si="18"/>
        <v>0.63173388450961565</v>
      </c>
      <c r="AJ209" s="41">
        <f t="shared" si="19"/>
        <v>1.5829450097903985</v>
      </c>
    </row>
    <row r="210" spans="1:36" x14ac:dyDescent="0.25">
      <c r="A210" s="3" t="s">
        <v>1957</v>
      </c>
      <c r="B210" s="4" t="s">
        <v>1962</v>
      </c>
      <c r="C210" s="3" t="s">
        <v>58</v>
      </c>
      <c r="D210" s="3" t="s">
        <v>377</v>
      </c>
      <c r="E210" s="3" t="s">
        <v>42</v>
      </c>
      <c r="F210" s="3" t="s">
        <v>80</v>
      </c>
      <c r="G210" s="3" t="s">
        <v>42</v>
      </c>
      <c r="H210" s="5" t="s">
        <v>46</v>
      </c>
      <c r="I210" s="3" t="s">
        <v>80</v>
      </c>
      <c r="J210" s="3" t="s">
        <v>80</v>
      </c>
      <c r="K210" s="3" t="s">
        <v>80</v>
      </c>
      <c r="L210" s="3" t="s">
        <v>80</v>
      </c>
      <c r="M210" s="3" t="s">
        <v>80</v>
      </c>
      <c r="N210" s="3" t="s">
        <v>31</v>
      </c>
      <c r="O210" s="5" t="s">
        <v>46</v>
      </c>
      <c r="P210" s="3" t="s">
        <v>47</v>
      </c>
      <c r="Q210" s="3" t="s">
        <v>40</v>
      </c>
      <c r="R210" s="3" t="s">
        <v>80</v>
      </c>
      <c r="S210" s="3" t="s">
        <v>47</v>
      </c>
      <c r="T210" s="3" t="s">
        <v>80</v>
      </c>
      <c r="U210" s="3" t="s">
        <v>31</v>
      </c>
      <c r="V210" s="5" t="s">
        <v>104</v>
      </c>
      <c r="W210" s="3" t="s">
        <v>39</v>
      </c>
      <c r="X210" s="5">
        <v>1800.21</v>
      </c>
      <c r="Y210" s="3" t="s">
        <v>42</v>
      </c>
      <c r="AA210" s="14">
        <f t="shared" si="15"/>
        <v>0</v>
      </c>
      <c r="AB210" t="str">
        <f t="shared" si="16"/>
        <v xml:space="preserve"> </v>
      </c>
      <c r="AF210" s="23">
        <f t="shared" si="17"/>
        <v>-6.4375494282064141E-2</v>
      </c>
      <c r="AI210" s="25">
        <f t="shared" si="18"/>
        <v>0.52566437886310102</v>
      </c>
      <c r="AJ210" s="41">
        <f t="shared" si="19"/>
        <v>1.9023545064301006</v>
      </c>
    </row>
    <row r="211" spans="1:36" x14ac:dyDescent="0.25">
      <c r="A211" s="3" t="s">
        <v>1957</v>
      </c>
      <c r="B211" s="4" t="s">
        <v>1963</v>
      </c>
      <c r="C211" s="3" t="s">
        <v>58</v>
      </c>
      <c r="D211" s="3" t="s">
        <v>729</v>
      </c>
      <c r="E211" s="3">
        <v>1673.6</v>
      </c>
      <c r="F211" s="3" t="s">
        <v>1964</v>
      </c>
      <c r="G211" s="3" t="s">
        <v>42</v>
      </c>
      <c r="H211" s="5" t="s">
        <v>46</v>
      </c>
      <c r="I211" s="3" t="s">
        <v>47</v>
      </c>
      <c r="J211" s="3" t="s">
        <v>47</v>
      </c>
      <c r="K211" s="3" t="s">
        <v>47</v>
      </c>
      <c r="L211" s="3" t="s">
        <v>80</v>
      </c>
      <c r="M211" s="3" t="s">
        <v>80</v>
      </c>
      <c r="N211" s="3" t="s">
        <v>31</v>
      </c>
      <c r="O211" s="5" t="s">
        <v>46</v>
      </c>
      <c r="P211" s="3" t="s">
        <v>80</v>
      </c>
      <c r="Q211" s="3" t="s">
        <v>40</v>
      </c>
      <c r="R211" s="3" t="s">
        <v>47</v>
      </c>
      <c r="S211" s="3" t="s">
        <v>80</v>
      </c>
      <c r="T211" s="3" t="s">
        <v>80</v>
      </c>
      <c r="U211" s="3" t="s">
        <v>31</v>
      </c>
      <c r="V211" s="5" t="s">
        <v>104</v>
      </c>
      <c r="W211" s="3" t="s">
        <v>39</v>
      </c>
      <c r="X211" s="5">
        <v>1800.21</v>
      </c>
      <c r="Y211" s="3" t="s">
        <v>385</v>
      </c>
      <c r="AA211" s="14">
        <f t="shared" si="15"/>
        <v>126.61000000000013</v>
      </c>
      <c r="AB211" t="str">
        <f t="shared" si="16"/>
        <v xml:space="preserve"> </v>
      </c>
      <c r="AF211" s="23">
        <f t="shared" si="17"/>
        <v>0.77416488674232242</v>
      </c>
      <c r="AI211" s="25">
        <f t="shared" si="18"/>
        <v>0.21941664498091484</v>
      </c>
      <c r="AJ211" s="41">
        <f t="shared" si="19"/>
        <v>4.5575393794166406</v>
      </c>
    </row>
    <row r="212" spans="1:36" x14ac:dyDescent="0.25">
      <c r="A212" s="3" t="s">
        <v>1957</v>
      </c>
      <c r="B212" s="4" t="s">
        <v>1673</v>
      </c>
      <c r="C212" s="3" t="s">
        <v>42</v>
      </c>
      <c r="D212" s="3" t="s">
        <v>140</v>
      </c>
      <c r="E212" s="3">
        <v>1600</v>
      </c>
      <c r="F212" s="3" t="s">
        <v>1232</v>
      </c>
      <c r="G212" s="3" t="s">
        <v>42</v>
      </c>
      <c r="H212" s="5" t="s">
        <v>46</v>
      </c>
      <c r="I212" s="3" t="s">
        <v>47</v>
      </c>
      <c r="J212" s="3" t="s">
        <v>47</v>
      </c>
      <c r="K212" s="3" t="s">
        <v>47</v>
      </c>
      <c r="L212" s="3" t="s">
        <v>47</v>
      </c>
      <c r="M212" s="3" t="s">
        <v>47</v>
      </c>
      <c r="N212" s="3" t="s">
        <v>31</v>
      </c>
      <c r="O212" s="5" t="s">
        <v>46</v>
      </c>
      <c r="P212" s="3" t="s">
        <v>40</v>
      </c>
      <c r="Q212" s="3" t="s">
        <v>47</v>
      </c>
      <c r="R212" s="3" t="s">
        <v>47</v>
      </c>
      <c r="S212" s="3" t="s">
        <v>47</v>
      </c>
      <c r="T212" s="3" t="s">
        <v>47</v>
      </c>
      <c r="U212" s="3" t="s">
        <v>31</v>
      </c>
      <c r="V212" s="5" t="s">
        <v>104</v>
      </c>
      <c r="W212" s="3" t="s">
        <v>39</v>
      </c>
      <c r="X212" s="5">
        <v>1800.21</v>
      </c>
      <c r="Y212" s="3" t="s">
        <v>1956</v>
      </c>
      <c r="AA212" s="14">
        <f t="shared" si="15"/>
        <v>200.21000000000004</v>
      </c>
      <c r="AB212" t="str">
        <f t="shared" si="16"/>
        <v xml:space="preserve"> </v>
      </c>
      <c r="AF212" s="23">
        <f t="shared" si="17"/>
        <v>1.2616190534226377</v>
      </c>
      <c r="AI212" s="25">
        <f t="shared" si="18"/>
        <v>0.10354294836929956</v>
      </c>
      <c r="AJ212" s="41">
        <f t="shared" si="19"/>
        <v>9.657828135561374</v>
      </c>
    </row>
    <row r="213" spans="1:36" x14ac:dyDescent="0.25">
      <c r="A213" s="3" t="s">
        <v>455</v>
      </c>
      <c r="B213" s="4" t="s">
        <v>1965</v>
      </c>
      <c r="C213" s="3" t="s">
        <v>58</v>
      </c>
      <c r="D213" s="3" t="s">
        <v>1103</v>
      </c>
      <c r="E213" s="3">
        <v>1784.53</v>
      </c>
      <c r="F213" s="3" t="s">
        <v>525</v>
      </c>
      <c r="G213" s="3" t="s">
        <v>42</v>
      </c>
      <c r="H213" s="5" t="s">
        <v>46</v>
      </c>
      <c r="I213" s="3" t="s">
        <v>47</v>
      </c>
      <c r="J213" s="3" t="s">
        <v>47</v>
      </c>
      <c r="K213" s="3" t="s">
        <v>80</v>
      </c>
      <c r="L213" s="3" t="s">
        <v>47</v>
      </c>
      <c r="M213" s="3" t="s">
        <v>80</v>
      </c>
      <c r="N213" s="3" t="s">
        <v>157</v>
      </c>
      <c r="O213" s="5" t="s">
        <v>46</v>
      </c>
      <c r="P213" s="3" t="s">
        <v>47</v>
      </c>
      <c r="Q213" s="3" t="s">
        <v>47</v>
      </c>
      <c r="R213" s="3" t="s">
        <v>47</v>
      </c>
      <c r="S213" s="3" t="s">
        <v>47</v>
      </c>
      <c r="T213" s="3" t="s">
        <v>80</v>
      </c>
      <c r="U213" s="3" t="s">
        <v>31</v>
      </c>
      <c r="V213" s="5" t="s">
        <v>98</v>
      </c>
      <c r="W213" s="3" t="s">
        <v>812</v>
      </c>
      <c r="X213" s="5">
        <v>1779.53</v>
      </c>
      <c r="Y213" s="3" t="s">
        <v>1537</v>
      </c>
      <c r="AA213" s="14">
        <f t="shared" si="15"/>
        <v>-5</v>
      </c>
      <c r="AB213" t="str">
        <f t="shared" si="16"/>
        <v xml:space="preserve"> </v>
      </c>
      <c r="AF213" s="23">
        <f t="shared" si="17"/>
        <v>-9.74905871271943E-2</v>
      </c>
      <c r="AI213" s="25">
        <f t="shared" si="18"/>
        <v>0.53883159549614323</v>
      </c>
      <c r="AJ213" s="41">
        <f t="shared" si="19"/>
        <v>1.8558674145290681</v>
      </c>
    </row>
    <row r="214" spans="1:36" x14ac:dyDescent="0.25">
      <c r="A214" s="3" t="s">
        <v>308</v>
      </c>
      <c r="B214" s="4" t="s">
        <v>1966</v>
      </c>
      <c r="C214" s="3" t="s">
        <v>42</v>
      </c>
      <c r="D214" s="3" t="s">
        <v>934</v>
      </c>
      <c r="E214" s="3" t="s">
        <v>42</v>
      </c>
      <c r="F214" s="3" t="s">
        <v>80</v>
      </c>
      <c r="G214" s="3" t="s">
        <v>42</v>
      </c>
      <c r="H214" s="5" t="s">
        <v>46</v>
      </c>
      <c r="I214" s="3" t="s">
        <v>80</v>
      </c>
      <c r="J214" s="3" t="s">
        <v>80</v>
      </c>
      <c r="K214" s="3" t="s">
        <v>80</v>
      </c>
      <c r="L214" s="3" t="s">
        <v>80</v>
      </c>
      <c r="M214" s="3" t="s">
        <v>80</v>
      </c>
      <c r="N214" s="3" t="s">
        <v>85</v>
      </c>
      <c r="O214" s="5" t="s">
        <v>46</v>
      </c>
      <c r="P214" s="3" t="s">
        <v>47</v>
      </c>
      <c r="Q214" s="3" t="s">
        <v>47</v>
      </c>
      <c r="R214" s="3" t="s">
        <v>80</v>
      </c>
      <c r="S214" s="3" t="s">
        <v>47</v>
      </c>
      <c r="T214" s="3" t="s">
        <v>80</v>
      </c>
      <c r="U214" s="3" t="s">
        <v>31</v>
      </c>
      <c r="V214" s="5" t="s">
        <v>98</v>
      </c>
      <c r="W214" s="3" t="s">
        <v>769</v>
      </c>
      <c r="X214" s="5">
        <v>1779.53</v>
      </c>
      <c r="Y214" s="3" t="s">
        <v>42</v>
      </c>
      <c r="AA214" s="14">
        <f t="shared" si="15"/>
        <v>0</v>
      </c>
      <c r="AB214" t="str">
        <f t="shared" si="16"/>
        <v xml:space="preserve"> </v>
      </c>
      <c r="AF214" s="23">
        <f t="shared" si="17"/>
        <v>-6.4375494282064141E-2</v>
      </c>
      <c r="AI214" s="25">
        <f t="shared" si="18"/>
        <v>0.52566437886310102</v>
      </c>
      <c r="AJ214" s="41">
        <f t="shared" si="19"/>
        <v>1.9023545064301006</v>
      </c>
    </row>
    <row r="215" spans="1:36" x14ac:dyDescent="0.25">
      <c r="A215" s="3" t="s">
        <v>769</v>
      </c>
      <c r="B215" s="4" t="s">
        <v>1967</v>
      </c>
      <c r="C215" s="3" t="s">
        <v>42</v>
      </c>
      <c r="D215" s="3" t="s">
        <v>186</v>
      </c>
      <c r="E215" s="3" t="s">
        <v>42</v>
      </c>
      <c r="F215" s="3" t="s">
        <v>80</v>
      </c>
      <c r="G215" s="3" t="s">
        <v>42</v>
      </c>
      <c r="H215" s="5" t="s">
        <v>46</v>
      </c>
      <c r="I215" s="3" t="s">
        <v>46</v>
      </c>
      <c r="J215" s="3" t="s">
        <v>47</v>
      </c>
      <c r="K215" s="3" t="s">
        <v>80</v>
      </c>
      <c r="L215" s="3" t="s">
        <v>47</v>
      </c>
      <c r="M215" s="3" t="s">
        <v>80</v>
      </c>
      <c r="N215" s="3" t="s">
        <v>571</v>
      </c>
      <c r="O215" s="5" t="s">
        <v>80</v>
      </c>
      <c r="P215" s="3" t="s">
        <v>80</v>
      </c>
      <c r="Q215" s="3" t="s">
        <v>80</v>
      </c>
      <c r="R215" s="3" t="s">
        <v>80</v>
      </c>
      <c r="S215" s="3" t="s">
        <v>80</v>
      </c>
      <c r="T215" s="3" t="s">
        <v>80</v>
      </c>
      <c r="U215" s="3" t="s">
        <v>31</v>
      </c>
      <c r="V215" s="5" t="s">
        <v>98</v>
      </c>
      <c r="W215" s="3" t="s">
        <v>861</v>
      </c>
      <c r="X215" s="5">
        <v>1779.53</v>
      </c>
      <c r="Y215" s="3" t="s">
        <v>42</v>
      </c>
      <c r="AA215" s="14">
        <f t="shared" si="15"/>
        <v>0</v>
      </c>
      <c r="AB215" t="str">
        <f t="shared" si="16"/>
        <v xml:space="preserve"> </v>
      </c>
      <c r="AF215" s="23">
        <f t="shared" si="17"/>
        <v>-6.4375494282064141E-2</v>
      </c>
      <c r="AI215" s="25">
        <f t="shared" si="18"/>
        <v>0.52566437886310102</v>
      </c>
      <c r="AJ215" s="41">
        <f t="shared" si="19"/>
        <v>1.9023545064301006</v>
      </c>
    </row>
    <row r="216" spans="1:36" x14ac:dyDescent="0.25">
      <c r="A216" s="3" t="s">
        <v>244</v>
      </c>
      <c r="B216" s="4" t="s">
        <v>452</v>
      </c>
      <c r="C216" s="3" t="s">
        <v>42</v>
      </c>
      <c r="D216" s="3" t="s">
        <v>426</v>
      </c>
      <c r="E216" s="3">
        <v>1664.66</v>
      </c>
      <c r="F216" s="3" t="s">
        <v>929</v>
      </c>
      <c r="G216" s="3" t="s">
        <v>42</v>
      </c>
      <c r="H216" s="5" t="s">
        <v>46</v>
      </c>
      <c r="I216" s="3" t="s">
        <v>47</v>
      </c>
      <c r="J216" s="3" t="s">
        <v>80</v>
      </c>
      <c r="K216" s="3" t="s">
        <v>80</v>
      </c>
      <c r="L216" s="3" t="s">
        <v>80</v>
      </c>
      <c r="M216" s="3" t="s">
        <v>80</v>
      </c>
      <c r="N216" s="3" t="s">
        <v>73</v>
      </c>
      <c r="O216" s="5" t="s">
        <v>46</v>
      </c>
      <c r="P216" s="3" t="s">
        <v>47</v>
      </c>
      <c r="Q216" s="3" t="s">
        <v>47</v>
      </c>
      <c r="R216" s="3" t="s">
        <v>80</v>
      </c>
      <c r="S216" s="3" t="s">
        <v>47</v>
      </c>
      <c r="T216" s="3" t="s">
        <v>80</v>
      </c>
      <c r="U216" s="3" t="s">
        <v>763</v>
      </c>
      <c r="V216" s="5" t="s">
        <v>98</v>
      </c>
      <c r="W216" s="3" t="s">
        <v>325</v>
      </c>
      <c r="X216" s="5">
        <v>1779.53</v>
      </c>
      <c r="Y216" s="3" t="s">
        <v>1700</v>
      </c>
      <c r="AA216" s="14">
        <f t="shared" si="15"/>
        <v>114.86999999999989</v>
      </c>
      <c r="AB216" t="str">
        <f t="shared" si="16"/>
        <v xml:space="preserve"> </v>
      </c>
      <c r="AF216" s="23">
        <f t="shared" si="17"/>
        <v>0.69641064874195535</v>
      </c>
      <c r="AI216" s="25">
        <f t="shared" si="18"/>
        <v>0.24308584805742428</v>
      </c>
      <c r="AJ216" s="41">
        <f t="shared" si="19"/>
        <v>4.1137730064967402</v>
      </c>
    </row>
    <row r="217" spans="1:36" x14ac:dyDescent="0.25">
      <c r="A217" s="3" t="s">
        <v>337</v>
      </c>
      <c r="B217" s="4" t="s">
        <v>1968</v>
      </c>
      <c r="C217" s="3" t="s">
        <v>42</v>
      </c>
      <c r="D217" s="3" t="s">
        <v>395</v>
      </c>
      <c r="E217" s="3">
        <v>1664.04</v>
      </c>
      <c r="F217" s="3" t="s">
        <v>1969</v>
      </c>
      <c r="G217" s="3" t="s">
        <v>42</v>
      </c>
      <c r="H217" s="5" t="s">
        <v>46</v>
      </c>
      <c r="I217" s="3" t="s">
        <v>47</v>
      </c>
      <c r="J217" s="3" t="s">
        <v>80</v>
      </c>
      <c r="K217" s="3" t="s">
        <v>80</v>
      </c>
      <c r="L217" s="3" t="s">
        <v>80</v>
      </c>
      <c r="M217" s="3" t="s">
        <v>80</v>
      </c>
      <c r="N217" s="3" t="s">
        <v>500</v>
      </c>
      <c r="O217" s="5" t="s">
        <v>46</v>
      </c>
      <c r="P217" s="3" t="s">
        <v>80</v>
      </c>
      <c r="Q217" s="3" t="s">
        <v>47</v>
      </c>
      <c r="R217" s="3" t="s">
        <v>80</v>
      </c>
      <c r="S217" s="3" t="s">
        <v>47</v>
      </c>
      <c r="T217" s="3" t="s">
        <v>80</v>
      </c>
      <c r="U217" s="3" t="s">
        <v>602</v>
      </c>
      <c r="V217" s="5" t="s">
        <v>98</v>
      </c>
      <c r="W217" s="3" t="s">
        <v>318</v>
      </c>
      <c r="X217" s="5">
        <v>1779.53</v>
      </c>
      <c r="Y217" s="3" t="s">
        <v>1970</v>
      </c>
      <c r="AA217" s="14">
        <f t="shared" si="15"/>
        <v>115.49000000000001</v>
      </c>
      <c r="AB217" t="str">
        <f t="shared" si="16"/>
        <v xml:space="preserve"> </v>
      </c>
      <c r="AF217" s="23">
        <f t="shared" si="17"/>
        <v>0.70051692025475221</v>
      </c>
      <c r="AI217" s="25">
        <f t="shared" si="18"/>
        <v>0.24180227104665775</v>
      </c>
      <c r="AJ217" s="41">
        <f t="shared" si="19"/>
        <v>4.1356104542419363</v>
      </c>
    </row>
    <row r="218" spans="1:36" x14ac:dyDescent="0.25">
      <c r="A218" s="3" t="s">
        <v>316</v>
      </c>
      <c r="B218" s="4" t="s">
        <v>1971</v>
      </c>
      <c r="C218" s="3" t="s">
        <v>58</v>
      </c>
      <c r="D218" s="3" t="s">
        <v>564</v>
      </c>
      <c r="E218" s="3" t="s">
        <v>42</v>
      </c>
      <c r="F218" s="3" t="s">
        <v>80</v>
      </c>
      <c r="G218" s="3" t="s">
        <v>42</v>
      </c>
      <c r="H218" s="5" t="s">
        <v>46</v>
      </c>
      <c r="I218" s="3" t="s">
        <v>47</v>
      </c>
      <c r="J218" s="3" t="s">
        <v>80</v>
      </c>
      <c r="K218" s="3" t="s">
        <v>80</v>
      </c>
      <c r="L218" s="3" t="s">
        <v>80</v>
      </c>
      <c r="M218" s="3" t="s">
        <v>80</v>
      </c>
      <c r="N218" s="3" t="s">
        <v>31</v>
      </c>
      <c r="O218" s="5" t="s">
        <v>46</v>
      </c>
      <c r="P218" s="3" t="s">
        <v>80</v>
      </c>
      <c r="Q218" s="3" t="s">
        <v>80</v>
      </c>
      <c r="R218" s="3" t="s">
        <v>80</v>
      </c>
      <c r="S218" s="3" t="s">
        <v>80</v>
      </c>
      <c r="T218" s="3" t="s">
        <v>80</v>
      </c>
      <c r="U218" s="3" t="s">
        <v>310</v>
      </c>
      <c r="V218" s="5" t="s">
        <v>98</v>
      </c>
      <c r="W218" s="3" t="s">
        <v>322</v>
      </c>
      <c r="X218" s="5">
        <v>1779.53</v>
      </c>
      <c r="Y218" s="3" t="s">
        <v>42</v>
      </c>
      <c r="AA218" s="14">
        <f t="shared" si="15"/>
        <v>0</v>
      </c>
      <c r="AB218" t="str">
        <f t="shared" si="16"/>
        <v xml:space="preserve"> </v>
      </c>
      <c r="AF218" s="23">
        <f t="shared" si="17"/>
        <v>-6.4375494282064141E-2</v>
      </c>
      <c r="AI218" s="25">
        <f t="shared" si="18"/>
        <v>0.52566437886310102</v>
      </c>
      <c r="AJ218" s="41">
        <f t="shared" si="19"/>
        <v>1.9023545064301006</v>
      </c>
    </row>
    <row r="219" spans="1:36" x14ac:dyDescent="0.25">
      <c r="A219" s="3" t="s">
        <v>1972</v>
      </c>
      <c r="B219" s="4" t="s">
        <v>1457</v>
      </c>
      <c r="C219" s="3" t="s">
        <v>58</v>
      </c>
      <c r="D219" s="3" t="s">
        <v>729</v>
      </c>
      <c r="E219" s="3">
        <v>2028.41</v>
      </c>
      <c r="F219" s="3" t="s">
        <v>633</v>
      </c>
      <c r="G219" s="3" t="s">
        <v>42</v>
      </c>
      <c r="H219" s="5" t="s">
        <v>46</v>
      </c>
      <c r="I219" s="3" t="s">
        <v>47</v>
      </c>
      <c r="J219" s="3" t="s">
        <v>80</v>
      </c>
      <c r="K219" s="3" t="s">
        <v>80</v>
      </c>
      <c r="L219" s="3" t="s">
        <v>80</v>
      </c>
      <c r="M219" s="3" t="s">
        <v>80</v>
      </c>
      <c r="N219" s="3" t="s">
        <v>500</v>
      </c>
      <c r="O219" s="5" t="s">
        <v>46</v>
      </c>
      <c r="P219" s="3" t="s">
        <v>80</v>
      </c>
      <c r="Q219" s="3" t="s">
        <v>47</v>
      </c>
      <c r="R219" s="3" t="s">
        <v>80</v>
      </c>
      <c r="S219" s="3" t="s">
        <v>80</v>
      </c>
      <c r="T219" s="3" t="s">
        <v>80</v>
      </c>
      <c r="U219" s="3" t="s">
        <v>31</v>
      </c>
      <c r="V219" s="5" t="s">
        <v>98</v>
      </c>
      <c r="W219" s="3" t="s">
        <v>295</v>
      </c>
      <c r="X219" s="5">
        <v>1779.53</v>
      </c>
      <c r="Y219" s="3" t="s">
        <v>1973</v>
      </c>
      <c r="AA219" s="14">
        <f t="shared" si="15"/>
        <v>-248.88000000000011</v>
      </c>
      <c r="AB219" t="str">
        <f t="shared" si="16"/>
        <v xml:space="preserve"> </v>
      </c>
      <c r="AF219" s="23">
        <f t="shared" si="17"/>
        <v>-1.7127123557412633</v>
      </c>
      <c r="AI219" s="25">
        <f t="shared" si="18"/>
        <v>0.95661726454925666</v>
      </c>
      <c r="AJ219" s="41">
        <f t="shared" si="19"/>
        <v>1.0453501489659864</v>
      </c>
    </row>
    <row r="220" spans="1:36" x14ac:dyDescent="0.25">
      <c r="A220" s="3" t="s">
        <v>1972</v>
      </c>
      <c r="B220" s="4" t="s">
        <v>684</v>
      </c>
      <c r="C220" s="3" t="s">
        <v>58</v>
      </c>
      <c r="D220" s="3" t="s">
        <v>426</v>
      </c>
      <c r="E220" s="3">
        <v>1736.88</v>
      </c>
      <c r="F220" s="3" t="s">
        <v>1223</v>
      </c>
      <c r="G220" s="3" t="s">
        <v>42</v>
      </c>
      <c r="H220" s="5" t="s">
        <v>47</v>
      </c>
      <c r="I220" s="3" t="s">
        <v>61</v>
      </c>
      <c r="J220" s="3" t="s">
        <v>80</v>
      </c>
      <c r="K220" s="3" t="s">
        <v>80</v>
      </c>
      <c r="L220" s="3" t="s">
        <v>80</v>
      </c>
      <c r="M220" s="3" t="s">
        <v>80</v>
      </c>
      <c r="N220" s="3" t="s">
        <v>31</v>
      </c>
      <c r="O220" s="5" t="s">
        <v>46</v>
      </c>
      <c r="P220" s="3" t="s">
        <v>47</v>
      </c>
      <c r="Q220" s="3" t="s">
        <v>40</v>
      </c>
      <c r="R220" s="3" t="s">
        <v>80</v>
      </c>
      <c r="S220" s="3" t="s">
        <v>80</v>
      </c>
      <c r="T220" s="3" t="s">
        <v>80</v>
      </c>
      <c r="U220" s="3" t="s">
        <v>500</v>
      </c>
      <c r="V220" s="5" t="s">
        <v>98</v>
      </c>
      <c r="W220" s="3" t="s">
        <v>295</v>
      </c>
      <c r="X220" s="5">
        <v>1779.53</v>
      </c>
      <c r="Y220" s="3" t="s">
        <v>1249</v>
      </c>
      <c r="AA220" s="14">
        <f t="shared" si="15"/>
        <v>42.649999999999864</v>
      </c>
      <c r="AB220" t="str">
        <f t="shared" si="16"/>
        <v xml:space="preserve"> </v>
      </c>
      <c r="AF220" s="23">
        <f t="shared" si="17"/>
        <v>0.21809624768689514</v>
      </c>
      <c r="AI220" s="25">
        <f t="shared" si="18"/>
        <v>0.41367706047573871</v>
      </c>
      <c r="AJ220" s="41">
        <f t="shared" si="19"/>
        <v>2.417344579972541</v>
      </c>
    </row>
    <row r="221" spans="1:36" x14ac:dyDescent="0.25">
      <c r="A221" s="3" t="s">
        <v>369</v>
      </c>
      <c r="B221" s="4" t="s">
        <v>1974</v>
      </c>
      <c r="C221" s="3" t="s">
        <v>58</v>
      </c>
      <c r="D221" s="3" t="s">
        <v>372</v>
      </c>
      <c r="E221" s="3">
        <v>1791.82</v>
      </c>
      <c r="F221" s="3" t="s">
        <v>932</v>
      </c>
      <c r="G221" s="3" t="s">
        <v>42</v>
      </c>
      <c r="H221" s="5" t="s">
        <v>46</v>
      </c>
      <c r="I221" s="3" t="s">
        <v>80</v>
      </c>
      <c r="J221" s="3" t="s">
        <v>80</v>
      </c>
      <c r="K221" s="3" t="s">
        <v>80</v>
      </c>
      <c r="L221" s="3" t="s">
        <v>80</v>
      </c>
      <c r="M221" s="3" t="s">
        <v>80</v>
      </c>
      <c r="N221" s="3" t="s">
        <v>374</v>
      </c>
      <c r="O221" s="5" t="s">
        <v>46</v>
      </c>
      <c r="P221" s="3" t="s">
        <v>47</v>
      </c>
      <c r="Q221" s="3" t="s">
        <v>80</v>
      </c>
      <c r="R221" s="3" t="s">
        <v>47</v>
      </c>
      <c r="S221" s="3" t="s">
        <v>80</v>
      </c>
      <c r="T221" s="3" t="s">
        <v>80</v>
      </c>
      <c r="U221" s="3" t="s">
        <v>31</v>
      </c>
      <c r="V221" s="5" t="s">
        <v>98</v>
      </c>
      <c r="W221" s="3" t="s">
        <v>375</v>
      </c>
      <c r="X221" s="5">
        <v>1779.53</v>
      </c>
      <c r="Y221" s="3" t="s">
        <v>1975</v>
      </c>
      <c r="AA221" s="14">
        <f t="shared" si="15"/>
        <v>-12.289999999999964</v>
      </c>
      <c r="AB221" t="str">
        <f t="shared" si="16"/>
        <v xml:space="preserve"> </v>
      </c>
      <c r="AF221" s="23">
        <f t="shared" si="17"/>
        <v>-0.14577239249539384</v>
      </c>
      <c r="AI221" s="25">
        <f t="shared" si="18"/>
        <v>0.55794946466898532</v>
      </c>
      <c r="AJ221" s="41">
        <f t="shared" si="19"/>
        <v>1.7922770131041708</v>
      </c>
    </row>
    <row r="222" spans="1:36" x14ac:dyDescent="0.25">
      <c r="A222" s="3" t="s">
        <v>942</v>
      </c>
      <c r="B222" s="4" t="s">
        <v>1976</v>
      </c>
      <c r="C222" s="3" t="s">
        <v>42</v>
      </c>
      <c r="D222" s="3" t="s">
        <v>1629</v>
      </c>
      <c r="E222" s="3">
        <v>1770.12</v>
      </c>
      <c r="F222" s="3" t="s">
        <v>80</v>
      </c>
      <c r="G222" s="3" t="s">
        <v>42</v>
      </c>
      <c r="H222" s="5" t="s">
        <v>46</v>
      </c>
      <c r="I222" s="3" t="s">
        <v>47</v>
      </c>
      <c r="J222" s="3" t="s">
        <v>80</v>
      </c>
      <c r="K222" s="3" t="s">
        <v>80</v>
      </c>
      <c r="L222" s="3" t="s">
        <v>80</v>
      </c>
      <c r="M222" s="3" t="s">
        <v>80</v>
      </c>
      <c r="N222" s="3" t="s">
        <v>31</v>
      </c>
      <c r="O222" s="5" t="s">
        <v>46</v>
      </c>
      <c r="P222" s="3" t="s">
        <v>80</v>
      </c>
      <c r="Q222" s="3" t="s">
        <v>80</v>
      </c>
      <c r="R222" s="3" t="s">
        <v>80</v>
      </c>
      <c r="S222" s="3" t="s">
        <v>80</v>
      </c>
      <c r="T222" s="3" t="s">
        <v>80</v>
      </c>
      <c r="U222" s="3" t="s">
        <v>92</v>
      </c>
      <c r="V222" s="5" t="s">
        <v>98</v>
      </c>
      <c r="W222" s="3" t="s">
        <v>94</v>
      </c>
      <c r="X222" s="5">
        <v>1779.53</v>
      </c>
      <c r="Y222" s="3" t="s">
        <v>42</v>
      </c>
      <c r="AA222" s="14">
        <f t="shared" si="15"/>
        <v>9.4100000000000819</v>
      </c>
      <c r="AB222" t="str">
        <f t="shared" si="16"/>
        <v xml:space="preserve"> </v>
      </c>
      <c r="AF222" s="23">
        <f t="shared" si="17"/>
        <v>-2.0528895475286548E-3</v>
      </c>
      <c r="AI222" s="25">
        <f t="shared" si="18"/>
        <v>0.5008189838622551</v>
      </c>
      <c r="AJ222" s="41">
        <f t="shared" si="19"/>
        <v>1.9967294216527529</v>
      </c>
    </row>
    <row r="223" spans="1:36" x14ac:dyDescent="0.25">
      <c r="A223" s="3" t="s">
        <v>861</v>
      </c>
      <c r="B223" s="4" t="s">
        <v>687</v>
      </c>
      <c r="C223" s="3" t="s">
        <v>58</v>
      </c>
      <c r="D223" s="3" t="s">
        <v>377</v>
      </c>
      <c r="E223" s="3">
        <v>1703.99</v>
      </c>
      <c r="F223" s="3" t="s">
        <v>1523</v>
      </c>
      <c r="G223" s="3" t="s">
        <v>42</v>
      </c>
      <c r="H223" s="5" t="s">
        <v>46</v>
      </c>
      <c r="I223" s="3" t="s">
        <v>47</v>
      </c>
      <c r="J223" s="3" t="s">
        <v>47</v>
      </c>
      <c r="K223" s="3" t="s">
        <v>80</v>
      </c>
      <c r="L223" s="3" t="s">
        <v>47</v>
      </c>
      <c r="M223" s="3" t="s">
        <v>47</v>
      </c>
      <c r="N223" s="3" t="s">
        <v>31</v>
      </c>
      <c r="O223" s="5" t="s">
        <v>46</v>
      </c>
      <c r="P223" s="3" t="s">
        <v>47</v>
      </c>
      <c r="Q223" s="3" t="s">
        <v>47</v>
      </c>
      <c r="R223" s="3" t="s">
        <v>80</v>
      </c>
      <c r="S223" s="3" t="s">
        <v>47</v>
      </c>
      <c r="T223" s="3" t="s">
        <v>47</v>
      </c>
      <c r="U223" s="3" t="s">
        <v>125</v>
      </c>
      <c r="V223" s="5" t="s">
        <v>98</v>
      </c>
      <c r="W223" s="3" t="s">
        <v>127</v>
      </c>
      <c r="X223" s="5">
        <v>1779.53</v>
      </c>
      <c r="Y223" s="3" t="s">
        <v>1745</v>
      </c>
      <c r="AA223" s="14">
        <f t="shared" si="15"/>
        <v>75.539999999999964</v>
      </c>
      <c r="AB223" t="str">
        <f t="shared" si="16"/>
        <v xml:space="preserve"> </v>
      </c>
      <c r="AF223" s="23">
        <f t="shared" si="17"/>
        <v>0.43592732842216197</v>
      </c>
      <c r="AI223" s="25">
        <f t="shared" si="18"/>
        <v>0.33144472826390492</v>
      </c>
      <c r="AJ223" s="41">
        <f t="shared" si="19"/>
        <v>3.0170942987627609</v>
      </c>
    </row>
    <row r="224" spans="1:36" x14ac:dyDescent="0.25">
      <c r="A224" s="3" t="s">
        <v>1977</v>
      </c>
      <c r="B224" s="4" t="s">
        <v>1451</v>
      </c>
      <c r="C224" s="3" t="s">
        <v>42</v>
      </c>
      <c r="D224" s="3" t="s">
        <v>395</v>
      </c>
      <c r="E224" s="3">
        <v>1930.1</v>
      </c>
      <c r="F224" s="3" t="s">
        <v>1978</v>
      </c>
      <c r="G224" s="3" t="s">
        <v>42</v>
      </c>
      <c r="H224" s="5" t="s">
        <v>46</v>
      </c>
      <c r="I224" s="3" t="s">
        <v>47</v>
      </c>
      <c r="J224" s="3" t="s">
        <v>80</v>
      </c>
      <c r="K224" s="3" t="s">
        <v>80</v>
      </c>
      <c r="L224" s="3" t="s">
        <v>80</v>
      </c>
      <c r="M224" s="3" t="s">
        <v>47</v>
      </c>
      <c r="N224" s="3" t="s">
        <v>31</v>
      </c>
      <c r="O224" s="5" t="s">
        <v>46</v>
      </c>
      <c r="P224" s="3" t="s">
        <v>80</v>
      </c>
      <c r="Q224" s="3" t="s">
        <v>80</v>
      </c>
      <c r="R224" s="3" t="s">
        <v>80</v>
      </c>
      <c r="S224" s="3" t="s">
        <v>80</v>
      </c>
      <c r="T224" s="3" t="s">
        <v>80</v>
      </c>
      <c r="U224" s="3" t="s">
        <v>31</v>
      </c>
      <c r="V224" s="5" t="s">
        <v>98</v>
      </c>
      <c r="W224" s="3" t="s">
        <v>39</v>
      </c>
      <c r="X224" s="5">
        <v>1779.53</v>
      </c>
      <c r="Y224" s="3" t="s">
        <v>1979</v>
      </c>
      <c r="AA224" s="14">
        <f t="shared" si="15"/>
        <v>-150.56999999999994</v>
      </c>
      <c r="AB224" t="str">
        <f t="shared" si="16"/>
        <v xml:space="preserve"> </v>
      </c>
      <c r="AF224" s="23">
        <f t="shared" si="17"/>
        <v>-1.0616034002203132</v>
      </c>
      <c r="AI224" s="25">
        <f t="shared" si="18"/>
        <v>0.85579211527037069</v>
      </c>
      <c r="AJ224" s="41">
        <f t="shared" si="19"/>
        <v>1.1685080782545767</v>
      </c>
    </row>
    <row r="225" spans="1:36" x14ac:dyDescent="0.25">
      <c r="A225" s="3" t="s">
        <v>1977</v>
      </c>
      <c r="B225" s="4" t="s">
        <v>1980</v>
      </c>
      <c r="C225" s="3" t="s">
        <v>58</v>
      </c>
      <c r="D225" s="3" t="s">
        <v>59</v>
      </c>
      <c r="E225" s="3">
        <v>2151.56</v>
      </c>
      <c r="F225" s="3" t="s">
        <v>604</v>
      </c>
      <c r="G225" s="3" t="s">
        <v>42</v>
      </c>
      <c r="H225" s="5" t="s">
        <v>46</v>
      </c>
      <c r="I225" s="3" t="s">
        <v>80</v>
      </c>
      <c r="J225" s="3" t="s">
        <v>80</v>
      </c>
      <c r="K225" s="3" t="s">
        <v>80</v>
      </c>
      <c r="L225" s="3" t="s">
        <v>80</v>
      </c>
      <c r="M225" s="3" t="s">
        <v>80</v>
      </c>
      <c r="N225" s="3" t="s">
        <v>31</v>
      </c>
      <c r="O225" s="5" t="s">
        <v>46</v>
      </c>
      <c r="P225" s="3" t="s">
        <v>47</v>
      </c>
      <c r="Q225" s="3" t="s">
        <v>80</v>
      </c>
      <c r="R225" s="3" t="s">
        <v>80</v>
      </c>
      <c r="S225" s="3" t="s">
        <v>80</v>
      </c>
      <c r="T225" s="3" t="s">
        <v>47</v>
      </c>
      <c r="U225" s="3" t="s">
        <v>31</v>
      </c>
      <c r="V225" s="5" t="s">
        <v>98</v>
      </c>
      <c r="W225" s="3" t="s">
        <v>39</v>
      </c>
      <c r="X225" s="5">
        <v>1779.53</v>
      </c>
      <c r="Y225" s="3" t="s">
        <v>1981</v>
      </c>
      <c r="AA225" s="14">
        <f t="shared" si="15"/>
        <v>-372.03</v>
      </c>
      <c r="AB225" t="str">
        <f t="shared" si="16"/>
        <v xml:space="preserve"> </v>
      </c>
      <c r="AF225" s="23">
        <f t="shared" si="17"/>
        <v>-2.5283370925168183</v>
      </c>
      <c r="AI225" s="25">
        <f t="shared" si="18"/>
        <v>0.99426978709344749</v>
      </c>
      <c r="AJ225" s="41">
        <f t="shared" si="19"/>
        <v>1.005763237484369</v>
      </c>
    </row>
    <row r="226" spans="1:36" x14ac:dyDescent="0.25">
      <c r="A226" s="3" t="s">
        <v>1977</v>
      </c>
      <c r="B226" s="4" t="s">
        <v>1143</v>
      </c>
      <c r="C226" s="3" t="s">
        <v>58</v>
      </c>
      <c r="D226" s="3" t="s">
        <v>380</v>
      </c>
      <c r="E226" s="3">
        <v>1803.41</v>
      </c>
      <c r="F226" s="3" t="s">
        <v>1669</v>
      </c>
      <c r="G226" s="3" t="s">
        <v>42</v>
      </c>
      <c r="H226" s="5" t="s">
        <v>46</v>
      </c>
      <c r="I226" s="3" t="s">
        <v>47</v>
      </c>
      <c r="J226" s="3" t="s">
        <v>80</v>
      </c>
      <c r="K226" s="3" t="s">
        <v>80</v>
      </c>
      <c r="L226" s="3" t="s">
        <v>80</v>
      </c>
      <c r="M226" s="3" t="s">
        <v>47</v>
      </c>
      <c r="N226" s="3" t="s">
        <v>31</v>
      </c>
      <c r="O226" s="5" t="s">
        <v>46</v>
      </c>
      <c r="P226" s="3" t="s">
        <v>47</v>
      </c>
      <c r="Q226" s="3" t="s">
        <v>47</v>
      </c>
      <c r="R226" s="3" t="s">
        <v>80</v>
      </c>
      <c r="S226" s="3" t="s">
        <v>80</v>
      </c>
      <c r="T226" s="3" t="s">
        <v>80</v>
      </c>
      <c r="U226" s="3" t="s">
        <v>31</v>
      </c>
      <c r="V226" s="5" t="s">
        <v>98</v>
      </c>
      <c r="W226" s="3" t="s">
        <v>39</v>
      </c>
      <c r="X226" s="5">
        <v>1779.53</v>
      </c>
      <c r="Y226" s="3" t="s">
        <v>1982</v>
      </c>
      <c r="AA226" s="14">
        <f t="shared" si="15"/>
        <v>-23.880000000000109</v>
      </c>
      <c r="AB226" t="str">
        <f t="shared" si="16"/>
        <v xml:space="preserve"> </v>
      </c>
      <c r="AF226" s="23">
        <f t="shared" si="17"/>
        <v>-0.22253317771040648</v>
      </c>
      <c r="AI226" s="25">
        <f t="shared" si="18"/>
        <v>0.58805057569897945</v>
      </c>
      <c r="AJ226" s="41">
        <f t="shared" si="19"/>
        <v>1.7005340039185604</v>
      </c>
    </row>
    <row r="227" spans="1:36" x14ac:dyDescent="0.25">
      <c r="A227" s="3" t="s">
        <v>1977</v>
      </c>
      <c r="B227" s="4" t="s">
        <v>1415</v>
      </c>
      <c r="C227" s="3" t="s">
        <v>58</v>
      </c>
      <c r="D227" s="3" t="s">
        <v>467</v>
      </c>
      <c r="E227" s="3">
        <v>1814.99</v>
      </c>
      <c r="F227" s="3" t="s">
        <v>1350</v>
      </c>
      <c r="G227" s="3" t="s">
        <v>42</v>
      </c>
      <c r="H227" s="5" t="s">
        <v>47</v>
      </c>
      <c r="I227" s="3" t="s">
        <v>47</v>
      </c>
      <c r="J227" s="3" t="s">
        <v>80</v>
      </c>
      <c r="K227" s="3" t="s">
        <v>49</v>
      </c>
      <c r="L227" s="3" t="s">
        <v>80</v>
      </c>
      <c r="M227" s="3" t="s">
        <v>80</v>
      </c>
      <c r="N227" s="3" t="s">
        <v>31</v>
      </c>
      <c r="O227" s="5" t="s">
        <v>46</v>
      </c>
      <c r="P227" s="3" t="s">
        <v>80</v>
      </c>
      <c r="Q227" s="3" t="s">
        <v>80</v>
      </c>
      <c r="R227" s="3" t="s">
        <v>49</v>
      </c>
      <c r="S227" s="3" t="s">
        <v>80</v>
      </c>
      <c r="T227" s="3" t="s">
        <v>80</v>
      </c>
      <c r="U227" s="3" t="s">
        <v>31</v>
      </c>
      <c r="V227" s="5" t="s">
        <v>98</v>
      </c>
      <c r="W227" s="3" t="s">
        <v>39</v>
      </c>
      <c r="X227" s="5">
        <v>1779.53</v>
      </c>
      <c r="Y227" s="3" t="s">
        <v>1983</v>
      </c>
      <c r="AA227" s="14">
        <f t="shared" si="15"/>
        <v>-35.460000000000036</v>
      </c>
      <c r="AB227" t="str">
        <f t="shared" si="16"/>
        <v xml:space="preserve"> </v>
      </c>
      <c r="AF227" s="23">
        <f t="shared" si="17"/>
        <v>-0.29922773273972741</v>
      </c>
      <c r="AI227" s="25">
        <f t="shared" si="18"/>
        <v>0.61761685477348571</v>
      </c>
      <c r="AJ227" s="41">
        <f t="shared" si="19"/>
        <v>1.6191267972548375</v>
      </c>
    </row>
    <row r="228" spans="1:36" x14ac:dyDescent="0.25">
      <c r="A228" s="3" t="s">
        <v>1977</v>
      </c>
      <c r="B228" s="4" t="s">
        <v>1676</v>
      </c>
      <c r="C228" s="3" t="s">
        <v>58</v>
      </c>
      <c r="D228" s="3" t="s">
        <v>515</v>
      </c>
      <c r="E228" s="3">
        <v>1655.07</v>
      </c>
      <c r="F228" s="3" t="s">
        <v>80</v>
      </c>
      <c r="G228" s="3" t="s">
        <v>42</v>
      </c>
      <c r="H228" s="5" t="s">
        <v>46</v>
      </c>
      <c r="I228" s="3" t="s">
        <v>80</v>
      </c>
      <c r="J228" s="3" t="s">
        <v>80</v>
      </c>
      <c r="K228" s="3" t="s">
        <v>80</v>
      </c>
      <c r="L228" s="3" t="s">
        <v>80</v>
      </c>
      <c r="M228" s="3" t="s">
        <v>80</v>
      </c>
      <c r="N228" s="3" t="s">
        <v>31</v>
      </c>
      <c r="O228" s="5" t="s">
        <v>46</v>
      </c>
      <c r="P228" s="3" t="s">
        <v>80</v>
      </c>
      <c r="Q228" s="3" t="s">
        <v>80</v>
      </c>
      <c r="R228" s="3" t="s">
        <v>80</v>
      </c>
      <c r="S228" s="3" t="s">
        <v>80</v>
      </c>
      <c r="T228" s="3" t="s">
        <v>80</v>
      </c>
      <c r="U228" s="3" t="s">
        <v>31</v>
      </c>
      <c r="V228" s="5" t="s">
        <v>98</v>
      </c>
      <c r="W228" s="3" t="s">
        <v>39</v>
      </c>
      <c r="X228" s="5">
        <v>1779.53</v>
      </c>
      <c r="Y228" s="3" t="s">
        <v>42</v>
      </c>
      <c r="AA228" s="14">
        <f t="shared" si="15"/>
        <v>124.46000000000004</v>
      </c>
      <c r="AB228" t="str">
        <f t="shared" si="16"/>
        <v xml:space="preserve"> </v>
      </c>
      <c r="AF228" s="23">
        <f t="shared" si="17"/>
        <v>0.75992539681891591</v>
      </c>
      <c r="AI228" s="25">
        <f t="shared" si="18"/>
        <v>0.22364958990189732</v>
      </c>
      <c r="AJ228" s="41">
        <f t="shared" si="19"/>
        <v>4.4712802757145438</v>
      </c>
    </row>
    <row r="229" spans="1:36" x14ac:dyDescent="0.25">
      <c r="A229" s="3" t="s">
        <v>1977</v>
      </c>
      <c r="B229" s="4" t="s">
        <v>1512</v>
      </c>
      <c r="C229" s="3" t="s">
        <v>63</v>
      </c>
      <c r="D229" s="3" t="s">
        <v>1103</v>
      </c>
      <c r="E229" s="3" t="s">
        <v>42</v>
      </c>
      <c r="F229" s="3" t="s">
        <v>80</v>
      </c>
      <c r="G229" s="3" t="s">
        <v>42</v>
      </c>
      <c r="H229" s="5" t="s">
        <v>46</v>
      </c>
      <c r="I229" s="3" t="s">
        <v>47</v>
      </c>
      <c r="J229" s="3" t="s">
        <v>47</v>
      </c>
      <c r="K229" s="3" t="s">
        <v>80</v>
      </c>
      <c r="L229" s="3" t="s">
        <v>47</v>
      </c>
      <c r="M229" s="3" t="s">
        <v>47</v>
      </c>
      <c r="N229" s="3" t="s">
        <v>31</v>
      </c>
      <c r="O229" s="5" t="s">
        <v>46</v>
      </c>
      <c r="P229" s="3" t="s">
        <v>47</v>
      </c>
      <c r="Q229" s="3" t="s">
        <v>47</v>
      </c>
      <c r="R229" s="3" t="s">
        <v>80</v>
      </c>
      <c r="S229" s="3" t="s">
        <v>47</v>
      </c>
      <c r="T229" s="3" t="s">
        <v>80</v>
      </c>
      <c r="U229" s="3" t="s">
        <v>31</v>
      </c>
      <c r="V229" s="5" t="s">
        <v>98</v>
      </c>
      <c r="W229" s="3" t="s">
        <v>39</v>
      </c>
      <c r="X229" s="5">
        <v>1779.53</v>
      </c>
      <c r="Y229" s="3" t="s">
        <v>42</v>
      </c>
      <c r="AA229" s="14">
        <f t="shared" si="15"/>
        <v>0</v>
      </c>
      <c r="AB229" t="str">
        <f t="shared" si="16"/>
        <v xml:space="preserve"> </v>
      </c>
      <c r="AF229" s="23">
        <f t="shared" si="17"/>
        <v>-6.4375494282064141E-2</v>
      </c>
      <c r="AI229" s="25">
        <f t="shared" si="18"/>
        <v>0.52566437886310102</v>
      </c>
      <c r="AJ229" s="41">
        <f t="shared" si="19"/>
        <v>1.9023545064301006</v>
      </c>
    </row>
    <row r="230" spans="1:36" x14ac:dyDescent="0.25">
      <c r="A230" s="3" t="s">
        <v>1977</v>
      </c>
      <c r="B230" s="4" t="s">
        <v>1984</v>
      </c>
      <c r="C230" s="3" t="s">
        <v>491</v>
      </c>
      <c r="D230" s="3" t="s">
        <v>1103</v>
      </c>
      <c r="E230" s="3" t="s">
        <v>42</v>
      </c>
      <c r="F230" s="3" t="s">
        <v>80</v>
      </c>
      <c r="G230" s="3" t="s">
        <v>42</v>
      </c>
      <c r="H230" s="5" t="s">
        <v>46</v>
      </c>
      <c r="I230" s="3" t="s">
        <v>47</v>
      </c>
      <c r="J230" s="3" t="s">
        <v>80</v>
      </c>
      <c r="K230" s="3" t="s">
        <v>80</v>
      </c>
      <c r="L230" s="3" t="s">
        <v>80</v>
      </c>
      <c r="M230" s="3" t="s">
        <v>80</v>
      </c>
      <c r="N230" s="3" t="s">
        <v>31</v>
      </c>
      <c r="O230" s="5" t="s">
        <v>46</v>
      </c>
      <c r="P230" s="3" t="s">
        <v>80</v>
      </c>
      <c r="Q230" s="3" t="s">
        <v>80</v>
      </c>
      <c r="R230" s="3" t="s">
        <v>80</v>
      </c>
      <c r="S230" s="3" t="s">
        <v>47</v>
      </c>
      <c r="T230" s="3" t="s">
        <v>80</v>
      </c>
      <c r="U230" s="3" t="s">
        <v>31</v>
      </c>
      <c r="V230" s="5" t="s">
        <v>98</v>
      </c>
      <c r="W230" s="3" t="s">
        <v>39</v>
      </c>
      <c r="X230" s="5">
        <v>1779.53</v>
      </c>
      <c r="Y230" s="3" t="s">
        <v>42</v>
      </c>
      <c r="AA230" s="14">
        <f t="shared" si="15"/>
        <v>0</v>
      </c>
      <c r="AB230" t="str">
        <f t="shared" si="16"/>
        <v xml:space="preserve"> </v>
      </c>
      <c r="AF230" s="23">
        <f t="shared" si="17"/>
        <v>-6.4375494282064141E-2</v>
      </c>
      <c r="AI230" s="25">
        <f t="shared" si="18"/>
        <v>0.52566437886310102</v>
      </c>
      <c r="AJ230" s="41">
        <f t="shared" si="19"/>
        <v>1.9023545064301006</v>
      </c>
    </row>
    <row r="231" spans="1:36" x14ac:dyDescent="0.25">
      <c r="A231" s="3" t="s">
        <v>1977</v>
      </c>
      <c r="B231" s="4" t="s">
        <v>1001</v>
      </c>
      <c r="C231" s="3" t="s">
        <v>58</v>
      </c>
      <c r="D231" s="3" t="s">
        <v>844</v>
      </c>
      <c r="E231" s="3">
        <v>1678.2</v>
      </c>
      <c r="F231" s="3" t="s">
        <v>1985</v>
      </c>
      <c r="G231" s="3" t="s">
        <v>42</v>
      </c>
      <c r="H231" s="5" t="s">
        <v>46</v>
      </c>
      <c r="I231" s="3" t="s">
        <v>47</v>
      </c>
      <c r="J231" s="3" t="s">
        <v>80</v>
      </c>
      <c r="K231" s="3" t="s">
        <v>80</v>
      </c>
      <c r="L231" s="3" t="s">
        <v>80</v>
      </c>
      <c r="M231" s="3" t="s">
        <v>80</v>
      </c>
      <c r="N231" s="3" t="s">
        <v>31</v>
      </c>
      <c r="O231" s="5" t="s">
        <v>46</v>
      </c>
      <c r="P231" s="3" t="s">
        <v>80</v>
      </c>
      <c r="Q231" s="3" t="s">
        <v>80</v>
      </c>
      <c r="R231" s="3" t="s">
        <v>80</v>
      </c>
      <c r="S231" s="3" t="s">
        <v>80</v>
      </c>
      <c r="T231" s="3" t="s">
        <v>80</v>
      </c>
      <c r="U231" s="3" t="s">
        <v>31</v>
      </c>
      <c r="V231" s="5" t="s">
        <v>98</v>
      </c>
      <c r="W231" s="3" t="s">
        <v>39</v>
      </c>
      <c r="X231" s="5">
        <v>1779.53</v>
      </c>
      <c r="Y231" s="3" t="s">
        <v>1986</v>
      </c>
      <c r="AA231" s="14">
        <f t="shared" si="15"/>
        <v>101.32999999999993</v>
      </c>
      <c r="AB231" t="str">
        <f t="shared" si="16"/>
        <v xml:space="preserve"> </v>
      </c>
      <c r="AF231" s="23">
        <f t="shared" si="17"/>
        <v>0.60673497731734305</v>
      </c>
      <c r="AI231" s="25">
        <f t="shared" si="18"/>
        <v>0.27201340293368315</v>
      </c>
      <c r="AJ231" s="41">
        <f t="shared" si="19"/>
        <v>3.6762894372664423</v>
      </c>
    </row>
    <row r="232" spans="1:36" x14ac:dyDescent="0.25">
      <c r="A232" s="3" t="s">
        <v>1977</v>
      </c>
      <c r="B232" s="4" t="s">
        <v>1534</v>
      </c>
      <c r="C232" s="3" t="s">
        <v>63</v>
      </c>
      <c r="D232" s="3" t="s">
        <v>1103</v>
      </c>
      <c r="E232" s="3">
        <v>1680.41</v>
      </c>
      <c r="F232" s="3" t="s">
        <v>80</v>
      </c>
      <c r="G232" s="3" t="s">
        <v>42</v>
      </c>
      <c r="H232" s="5" t="s">
        <v>46</v>
      </c>
      <c r="I232" s="3" t="s">
        <v>47</v>
      </c>
      <c r="J232" s="3" t="s">
        <v>47</v>
      </c>
      <c r="K232" s="3" t="s">
        <v>47</v>
      </c>
      <c r="L232" s="3" t="s">
        <v>47</v>
      </c>
      <c r="M232" s="3" t="s">
        <v>47</v>
      </c>
      <c r="N232" s="3" t="s">
        <v>31</v>
      </c>
      <c r="O232" s="5" t="s">
        <v>46</v>
      </c>
      <c r="P232" s="3" t="s">
        <v>47</v>
      </c>
      <c r="Q232" s="3" t="s">
        <v>47</v>
      </c>
      <c r="R232" s="3" t="s">
        <v>47</v>
      </c>
      <c r="S232" s="3" t="s">
        <v>47</v>
      </c>
      <c r="T232" s="3" t="s">
        <v>47</v>
      </c>
      <c r="U232" s="3" t="s">
        <v>31</v>
      </c>
      <c r="V232" s="5" t="s">
        <v>98</v>
      </c>
      <c r="W232" s="3" t="s">
        <v>39</v>
      </c>
      <c r="X232" s="5">
        <v>1779.53</v>
      </c>
      <c r="Y232" s="3" t="s">
        <v>42</v>
      </c>
      <c r="AA232" s="14">
        <f t="shared" si="15"/>
        <v>99.119999999999891</v>
      </c>
      <c r="AB232" t="str">
        <f t="shared" si="16"/>
        <v xml:space="preserve"> </v>
      </c>
      <c r="AF232" s="23">
        <f t="shared" si="17"/>
        <v>0.59209810627979531</v>
      </c>
      <c r="AI232" s="25">
        <f t="shared" si="18"/>
        <v>0.27689244747995878</v>
      </c>
      <c r="AJ232" s="41">
        <f t="shared" si="19"/>
        <v>3.6115105670131329</v>
      </c>
    </row>
    <row r="233" spans="1:36" x14ac:dyDescent="0.25">
      <c r="A233" s="3" t="s">
        <v>1977</v>
      </c>
      <c r="B233" s="4" t="s">
        <v>1987</v>
      </c>
      <c r="C233" s="3" t="s">
        <v>58</v>
      </c>
      <c r="D233" s="3" t="s">
        <v>90</v>
      </c>
      <c r="E233" s="3">
        <v>1729.73</v>
      </c>
      <c r="F233" s="3" t="s">
        <v>68</v>
      </c>
      <c r="G233" s="3" t="s">
        <v>42</v>
      </c>
      <c r="H233" s="5" t="s">
        <v>46</v>
      </c>
      <c r="I233" s="3" t="s">
        <v>47</v>
      </c>
      <c r="J233" s="3" t="s">
        <v>80</v>
      </c>
      <c r="K233" s="3" t="s">
        <v>80</v>
      </c>
      <c r="L233" s="3" t="s">
        <v>47</v>
      </c>
      <c r="M233" s="3" t="s">
        <v>80</v>
      </c>
      <c r="N233" s="3" t="s">
        <v>31</v>
      </c>
      <c r="O233" s="5" t="s">
        <v>46</v>
      </c>
      <c r="P233" s="3" t="s">
        <v>47</v>
      </c>
      <c r="Q233" s="3" t="s">
        <v>47</v>
      </c>
      <c r="R233" s="3" t="s">
        <v>80</v>
      </c>
      <c r="S233" s="3" t="s">
        <v>47</v>
      </c>
      <c r="T233" s="3" t="s">
        <v>80</v>
      </c>
      <c r="U233" s="3" t="s">
        <v>31</v>
      </c>
      <c r="V233" s="5" t="s">
        <v>98</v>
      </c>
      <c r="W233" s="3" t="s">
        <v>39</v>
      </c>
      <c r="X233" s="5">
        <v>1779.53</v>
      </c>
      <c r="Y233" s="3" t="s">
        <v>1988</v>
      </c>
      <c r="AA233" s="14">
        <f t="shared" si="15"/>
        <v>49.799999999999955</v>
      </c>
      <c r="AB233" t="str">
        <f t="shared" si="16"/>
        <v xml:space="preserve"> </v>
      </c>
      <c r="AF233" s="23">
        <f t="shared" si="17"/>
        <v>0.26545083045543189</v>
      </c>
      <c r="AI233" s="25">
        <f t="shared" si="18"/>
        <v>0.395331091541827</v>
      </c>
      <c r="AJ233" s="41">
        <f t="shared" si="19"/>
        <v>2.5295253052318998</v>
      </c>
    </row>
    <row r="234" spans="1:36" x14ac:dyDescent="0.25">
      <c r="A234" s="3" t="s">
        <v>1977</v>
      </c>
      <c r="B234" s="4" t="s">
        <v>158</v>
      </c>
      <c r="C234" s="3" t="s">
        <v>42</v>
      </c>
      <c r="D234" s="3" t="s">
        <v>115</v>
      </c>
      <c r="E234" s="3">
        <v>1587.62</v>
      </c>
      <c r="F234" s="3" t="s">
        <v>1989</v>
      </c>
      <c r="G234" s="3" t="s">
        <v>42</v>
      </c>
      <c r="H234" s="5" t="s">
        <v>46</v>
      </c>
      <c r="I234" s="3" t="s">
        <v>47</v>
      </c>
      <c r="J234" s="3" t="s">
        <v>47</v>
      </c>
      <c r="K234" s="3" t="s">
        <v>80</v>
      </c>
      <c r="L234" s="3" t="s">
        <v>80</v>
      </c>
      <c r="M234" s="3" t="s">
        <v>80</v>
      </c>
      <c r="N234" s="3" t="s">
        <v>31</v>
      </c>
      <c r="O234" s="5" t="s">
        <v>46</v>
      </c>
      <c r="P234" s="3" t="s">
        <v>47</v>
      </c>
      <c r="Q234" s="3" t="s">
        <v>80</v>
      </c>
      <c r="R234" s="3" t="s">
        <v>80</v>
      </c>
      <c r="S234" s="3" t="s">
        <v>80</v>
      </c>
      <c r="T234" s="3" t="s">
        <v>80</v>
      </c>
      <c r="U234" s="3" t="s">
        <v>31</v>
      </c>
      <c r="V234" s="5" t="s">
        <v>98</v>
      </c>
      <c r="W234" s="3" t="s">
        <v>39</v>
      </c>
      <c r="X234" s="5">
        <v>1779.53</v>
      </c>
      <c r="Y234" s="3" t="s">
        <v>1990</v>
      </c>
      <c r="AA234" s="14">
        <f t="shared" si="15"/>
        <v>191.91000000000008</v>
      </c>
      <c r="AB234" t="str">
        <f t="shared" si="16"/>
        <v xml:space="preserve"> </v>
      </c>
      <c r="AF234" s="23">
        <f t="shared" si="17"/>
        <v>1.2066479992997219</v>
      </c>
      <c r="AI234" s="25">
        <f t="shared" si="18"/>
        <v>0.11378386658650885</v>
      </c>
      <c r="AJ234" s="41">
        <f t="shared" si="19"/>
        <v>8.7885921791883295</v>
      </c>
    </row>
    <row r="235" spans="1:36" x14ac:dyDescent="0.25">
      <c r="A235" s="3" t="s">
        <v>1977</v>
      </c>
      <c r="B235" s="4" t="s">
        <v>1991</v>
      </c>
      <c r="C235" s="3" t="s">
        <v>58</v>
      </c>
      <c r="D235" s="3" t="s">
        <v>1103</v>
      </c>
      <c r="E235" s="3">
        <v>1637.64</v>
      </c>
      <c r="F235" s="3" t="s">
        <v>1992</v>
      </c>
      <c r="G235" s="3" t="s">
        <v>42</v>
      </c>
      <c r="H235" s="5" t="s">
        <v>46</v>
      </c>
      <c r="I235" s="3" t="s">
        <v>80</v>
      </c>
      <c r="J235" s="3" t="s">
        <v>80</v>
      </c>
      <c r="K235" s="3" t="s">
        <v>80</v>
      </c>
      <c r="L235" s="3" t="s">
        <v>80</v>
      </c>
      <c r="M235" s="3" t="s">
        <v>80</v>
      </c>
      <c r="N235" s="3" t="s">
        <v>31</v>
      </c>
      <c r="O235" s="5" t="s">
        <v>46</v>
      </c>
      <c r="P235" s="3" t="s">
        <v>80</v>
      </c>
      <c r="Q235" s="3" t="s">
        <v>47</v>
      </c>
      <c r="R235" s="3" t="s">
        <v>80</v>
      </c>
      <c r="S235" s="3" t="s">
        <v>80</v>
      </c>
      <c r="T235" s="3" t="s">
        <v>80</v>
      </c>
      <c r="U235" s="3" t="s">
        <v>31</v>
      </c>
      <c r="V235" s="5" t="s">
        <v>98</v>
      </c>
      <c r="W235" s="3" t="s">
        <v>39</v>
      </c>
      <c r="X235" s="5">
        <v>1779.53</v>
      </c>
      <c r="Y235" s="3" t="s">
        <v>1721</v>
      </c>
      <c r="AA235" s="14">
        <f t="shared" si="15"/>
        <v>141.88999999999987</v>
      </c>
      <c r="AB235" t="str">
        <f t="shared" si="16"/>
        <v xml:space="preserve"> </v>
      </c>
      <c r="AF235" s="23">
        <f t="shared" si="17"/>
        <v>0.8753646104770384</v>
      </c>
      <c r="AI235" s="25">
        <f t="shared" si="18"/>
        <v>0.19068777457343988</v>
      </c>
      <c r="AJ235" s="41">
        <f t="shared" si="19"/>
        <v>5.2441746841765591</v>
      </c>
    </row>
    <row r="236" spans="1:36" x14ac:dyDescent="0.25">
      <c r="A236" s="3" t="s">
        <v>1977</v>
      </c>
      <c r="B236" s="4" t="s">
        <v>1740</v>
      </c>
      <c r="C236" s="3" t="s">
        <v>58</v>
      </c>
      <c r="D236" s="3" t="s">
        <v>354</v>
      </c>
      <c r="E236" s="3">
        <v>1609.85</v>
      </c>
      <c r="F236" s="3" t="s">
        <v>1993</v>
      </c>
      <c r="G236" s="3" t="s">
        <v>42</v>
      </c>
      <c r="H236" s="5" t="s">
        <v>46</v>
      </c>
      <c r="I236" s="3" t="s">
        <v>47</v>
      </c>
      <c r="J236" s="3" t="s">
        <v>47</v>
      </c>
      <c r="K236" s="3" t="s">
        <v>80</v>
      </c>
      <c r="L236" s="3" t="s">
        <v>80</v>
      </c>
      <c r="M236" s="3" t="s">
        <v>47</v>
      </c>
      <c r="N236" s="3" t="s">
        <v>31</v>
      </c>
      <c r="O236" s="5" t="s">
        <v>46</v>
      </c>
      <c r="P236" s="3" t="s">
        <v>47</v>
      </c>
      <c r="Q236" s="3" t="s">
        <v>47</v>
      </c>
      <c r="R236" s="3" t="s">
        <v>80</v>
      </c>
      <c r="S236" s="3" t="s">
        <v>80</v>
      </c>
      <c r="T236" s="3" t="s">
        <v>47</v>
      </c>
      <c r="U236" s="3" t="s">
        <v>31</v>
      </c>
      <c r="V236" s="5" t="s">
        <v>98</v>
      </c>
      <c r="W236" s="3" t="s">
        <v>39</v>
      </c>
      <c r="X236" s="5">
        <v>1779.53</v>
      </c>
      <c r="Y236" s="3" t="s">
        <v>1994</v>
      </c>
      <c r="AA236" s="14">
        <f t="shared" si="15"/>
        <v>169.68000000000006</v>
      </c>
      <c r="AB236" t="str">
        <f t="shared" si="16"/>
        <v xml:space="preserve"> </v>
      </c>
      <c r="AF236" s="23">
        <f t="shared" si="17"/>
        <v>1.0594182965102732</v>
      </c>
      <c r="AI236" s="25">
        <f t="shared" si="18"/>
        <v>0.14470466033843288</v>
      </c>
      <c r="AJ236" s="41">
        <f t="shared" si="19"/>
        <v>6.9106274646664207</v>
      </c>
    </row>
    <row r="237" spans="1:36" x14ac:dyDescent="0.25">
      <c r="A237" s="3" t="s">
        <v>1977</v>
      </c>
      <c r="B237" s="4" t="s">
        <v>1089</v>
      </c>
      <c r="C237" s="3" t="s">
        <v>58</v>
      </c>
      <c r="D237" s="3" t="s">
        <v>186</v>
      </c>
      <c r="E237" s="3">
        <v>1634.19</v>
      </c>
      <c r="F237" s="3" t="s">
        <v>1995</v>
      </c>
      <c r="G237" s="3" t="s">
        <v>42</v>
      </c>
      <c r="H237" s="5" t="s">
        <v>46</v>
      </c>
      <c r="I237" s="3" t="s">
        <v>47</v>
      </c>
      <c r="J237" s="3" t="s">
        <v>47</v>
      </c>
      <c r="K237" s="3" t="s">
        <v>80</v>
      </c>
      <c r="L237" s="3" t="s">
        <v>80</v>
      </c>
      <c r="M237" s="3" t="s">
        <v>47</v>
      </c>
      <c r="N237" s="3" t="s">
        <v>31</v>
      </c>
      <c r="O237" s="5" t="s">
        <v>46</v>
      </c>
      <c r="P237" s="3" t="s">
        <v>47</v>
      </c>
      <c r="Q237" s="3" t="s">
        <v>47</v>
      </c>
      <c r="R237" s="3" t="s">
        <v>47</v>
      </c>
      <c r="S237" s="3" t="s">
        <v>47</v>
      </c>
      <c r="T237" s="3" t="s">
        <v>80</v>
      </c>
      <c r="U237" s="3" t="s">
        <v>31</v>
      </c>
      <c r="V237" s="5" t="s">
        <v>98</v>
      </c>
      <c r="W237" s="3" t="s">
        <v>39</v>
      </c>
      <c r="X237" s="5">
        <v>1779.53</v>
      </c>
      <c r="Y237" s="3" t="s">
        <v>1996</v>
      </c>
      <c r="AA237" s="14">
        <f t="shared" si="15"/>
        <v>145.33999999999992</v>
      </c>
      <c r="AB237" t="str">
        <f t="shared" si="16"/>
        <v xml:space="preserve"> </v>
      </c>
      <c r="AF237" s="23">
        <f t="shared" si="17"/>
        <v>0.89821402454017851</v>
      </c>
      <c r="AI237" s="25">
        <f t="shared" si="18"/>
        <v>0.1845357289555295</v>
      </c>
      <c r="AJ237" s="41">
        <f t="shared" si="19"/>
        <v>5.4190047946811744</v>
      </c>
    </row>
    <row r="238" spans="1:36" x14ac:dyDescent="0.25">
      <c r="A238" s="3" t="s">
        <v>1977</v>
      </c>
      <c r="B238" s="4" t="s">
        <v>1630</v>
      </c>
      <c r="C238" s="3" t="s">
        <v>58</v>
      </c>
      <c r="D238" s="3" t="s">
        <v>515</v>
      </c>
      <c r="E238" s="3">
        <v>1820.57</v>
      </c>
      <c r="F238" s="3" t="s">
        <v>630</v>
      </c>
      <c r="G238" s="3" t="s">
        <v>42</v>
      </c>
      <c r="H238" s="5" t="s">
        <v>46</v>
      </c>
      <c r="I238" s="3" t="s">
        <v>47</v>
      </c>
      <c r="J238" s="3" t="s">
        <v>47</v>
      </c>
      <c r="K238" s="3" t="s">
        <v>80</v>
      </c>
      <c r="L238" s="3" t="s">
        <v>47</v>
      </c>
      <c r="M238" s="3" t="s">
        <v>80</v>
      </c>
      <c r="N238" s="3" t="s">
        <v>31</v>
      </c>
      <c r="O238" s="5" t="s">
        <v>46</v>
      </c>
      <c r="P238" s="3" t="s">
        <v>47</v>
      </c>
      <c r="Q238" s="3" t="s">
        <v>47</v>
      </c>
      <c r="R238" s="3" t="s">
        <v>80</v>
      </c>
      <c r="S238" s="3" t="s">
        <v>47</v>
      </c>
      <c r="T238" s="3" t="s">
        <v>80</v>
      </c>
      <c r="U238" s="3" t="s">
        <v>31</v>
      </c>
      <c r="V238" s="5" t="s">
        <v>98</v>
      </c>
      <c r="W238" s="3" t="s">
        <v>39</v>
      </c>
      <c r="X238" s="5">
        <v>1779.53</v>
      </c>
      <c r="Y238" s="3" t="s">
        <v>1961</v>
      </c>
      <c r="AA238" s="14">
        <f t="shared" si="15"/>
        <v>-41.039999999999964</v>
      </c>
      <c r="AB238" t="str">
        <f t="shared" si="16"/>
        <v xml:space="preserve"> </v>
      </c>
      <c r="AF238" s="23">
        <f t="shared" si="17"/>
        <v>-0.33618417635489223</v>
      </c>
      <c r="AI238" s="25">
        <f t="shared" si="18"/>
        <v>0.63163400768015099</v>
      </c>
      <c r="AJ238" s="41">
        <f t="shared" si="19"/>
        <v>1.5831953122232512</v>
      </c>
    </row>
    <row r="239" spans="1:36" x14ac:dyDescent="0.25">
      <c r="A239" s="3" t="s">
        <v>1977</v>
      </c>
      <c r="B239" s="4" t="s">
        <v>698</v>
      </c>
      <c r="C239" s="3" t="s">
        <v>42</v>
      </c>
      <c r="D239" s="3" t="s">
        <v>467</v>
      </c>
      <c r="E239" s="3">
        <v>1957.86</v>
      </c>
      <c r="F239" s="3" t="s">
        <v>1997</v>
      </c>
      <c r="G239" s="3" t="s">
        <v>42</v>
      </c>
      <c r="H239" s="5" t="s">
        <v>46</v>
      </c>
      <c r="I239" s="3" t="s">
        <v>47</v>
      </c>
      <c r="J239" s="3" t="s">
        <v>80</v>
      </c>
      <c r="K239" s="3" t="s">
        <v>47</v>
      </c>
      <c r="L239" s="3" t="s">
        <v>80</v>
      </c>
      <c r="M239" s="3" t="s">
        <v>80</v>
      </c>
      <c r="N239" s="3" t="s">
        <v>31</v>
      </c>
      <c r="O239" s="5" t="s">
        <v>46</v>
      </c>
      <c r="P239" s="3" t="s">
        <v>80</v>
      </c>
      <c r="Q239" s="3" t="s">
        <v>47</v>
      </c>
      <c r="R239" s="3" t="s">
        <v>80</v>
      </c>
      <c r="S239" s="3" t="s">
        <v>80</v>
      </c>
      <c r="T239" s="3" t="s">
        <v>47</v>
      </c>
      <c r="U239" s="3" t="s">
        <v>31</v>
      </c>
      <c r="V239" s="5" t="s">
        <v>98</v>
      </c>
      <c r="W239" s="3" t="s">
        <v>39</v>
      </c>
      <c r="X239" s="5">
        <v>1779.53</v>
      </c>
      <c r="Y239" s="3" t="s">
        <v>1998</v>
      </c>
      <c r="AA239" s="14">
        <f t="shared" si="15"/>
        <v>-178.32999999999993</v>
      </c>
      <c r="AB239" t="str">
        <f t="shared" si="16"/>
        <v xml:space="preserve"> </v>
      </c>
      <c r="AF239" s="23">
        <f t="shared" si="17"/>
        <v>-1.2454583956964758</v>
      </c>
      <c r="AI239" s="25">
        <f t="shared" si="18"/>
        <v>0.89351835026830273</v>
      </c>
      <c r="AJ239" s="41">
        <f t="shared" si="19"/>
        <v>1.1191711951967447</v>
      </c>
    </row>
    <row r="240" spans="1:36" x14ac:dyDescent="0.25">
      <c r="A240" s="3" t="s">
        <v>1977</v>
      </c>
      <c r="B240" s="4" t="s">
        <v>1171</v>
      </c>
      <c r="C240" s="3" t="s">
        <v>42</v>
      </c>
      <c r="D240" s="3" t="s">
        <v>467</v>
      </c>
      <c r="E240" s="3">
        <v>1891.01</v>
      </c>
      <c r="F240" s="3" t="s">
        <v>246</v>
      </c>
      <c r="G240" s="3" t="s">
        <v>42</v>
      </c>
      <c r="H240" s="5" t="s">
        <v>46</v>
      </c>
      <c r="I240" s="3" t="s">
        <v>80</v>
      </c>
      <c r="J240" s="3" t="s">
        <v>80</v>
      </c>
      <c r="K240" s="3" t="s">
        <v>80</v>
      </c>
      <c r="L240" s="3" t="s">
        <v>80</v>
      </c>
      <c r="M240" s="3" t="s">
        <v>80</v>
      </c>
      <c r="N240" s="3" t="s">
        <v>31</v>
      </c>
      <c r="O240" s="5" t="s">
        <v>46</v>
      </c>
      <c r="P240" s="3" t="s">
        <v>80</v>
      </c>
      <c r="Q240" s="3" t="s">
        <v>47</v>
      </c>
      <c r="R240" s="3" t="s">
        <v>80</v>
      </c>
      <c r="S240" s="3" t="s">
        <v>80</v>
      </c>
      <c r="T240" s="3" t="s">
        <v>80</v>
      </c>
      <c r="U240" s="3" t="s">
        <v>31</v>
      </c>
      <c r="V240" s="5" t="s">
        <v>98</v>
      </c>
      <c r="W240" s="3" t="s">
        <v>39</v>
      </c>
      <c r="X240" s="5">
        <v>1779.53</v>
      </c>
      <c r="Y240" s="3" t="s">
        <v>1999</v>
      </c>
      <c r="AA240" s="14">
        <f t="shared" si="15"/>
        <v>-111.48000000000002</v>
      </c>
      <c r="AB240" t="str">
        <f t="shared" si="16"/>
        <v xml:space="preserve"> </v>
      </c>
      <c r="AF240" s="23">
        <f t="shared" si="17"/>
        <v>-0.80270960435708616</v>
      </c>
      <c r="AI240" s="25">
        <f t="shared" si="18"/>
        <v>0.78892869980459412</v>
      </c>
      <c r="AJ240" s="41">
        <f t="shared" si="19"/>
        <v>1.2675416678943041</v>
      </c>
    </row>
    <row r="241" spans="1:36" x14ac:dyDescent="0.25">
      <c r="A241" s="3" t="s">
        <v>1977</v>
      </c>
      <c r="B241" s="4" t="s">
        <v>700</v>
      </c>
      <c r="C241" s="3" t="s">
        <v>58</v>
      </c>
      <c r="D241" s="3" t="s">
        <v>377</v>
      </c>
      <c r="E241" s="3">
        <v>1799.9</v>
      </c>
      <c r="F241" s="3" t="s">
        <v>80</v>
      </c>
      <c r="G241" s="3" t="s">
        <v>42</v>
      </c>
      <c r="H241" s="5" t="s">
        <v>46</v>
      </c>
      <c r="I241" s="3" t="s">
        <v>80</v>
      </c>
      <c r="J241" s="3" t="s">
        <v>80</v>
      </c>
      <c r="K241" s="3" t="s">
        <v>80</v>
      </c>
      <c r="L241" s="3" t="s">
        <v>80</v>
      </c>
      <c r="M241" s="3" t="s">
        <v>80</v>
      </c>
      <c r="N241" s="3" t="s">
        <v>31</v>
      </c>
      <c r="O241" s="5" t="s">
        <v>46</v>
      </c>
      <c r="P241" s="3" t="s">
        <v>47</v>
      </c>
      <c r="Q241" s="3" t="s">
        <v>80</v>
      </c>
      <c r="R241" s="3" t="s">
        <v>80</v>
      </c>
      <c r="S241" s="3" t="s">
        <v>80</v>
      </c>
      <c r="T241" s="3" t="s">
        <v>80</v>
      </c>
      <c r="U241" s="3" t="s">
        <v>31</v>
      </c>
      <c r="V241" s="5" t="s">
        <v>98</v>
      </c>
      <c r="W241" s="3" t="s">
        <v>39</v>
      </c>
      <c r="X241" s="5">
        <v>1779.53</v>
      </c>
      <c r="Y241" s="3" t="s">
        <v>42</v>
      </c>
      <c r="AA241" s="14">
        <f t="shared" si="15"/>
        <v>-20.370000000000118</v>
      </c>
      <c r="AB241" t="str">
        <f t="shared" si="16"/>
        <v xml:space="preserve"> </v>
      </c>
      <c r="AF241" s="23">
        <f t="shared" si="17"/>
        <v>-0.19928638253312519</v>
      </c>
      <c r="AI241" s="25">
        <f t="shared" si="18"/>
        <v>0.57898063465128335</v>
      </c>
      <c r="AJ241" s="41">
        <f t="shared" si="19"/>
        <v>1.7271734841395761</v>
      </c>
    </row>
    <row r="242" spans="1:36" x14ac:dyDescent="0.25">
      <c r="A242" s="3" t="s">
        <v>2000</v>
      </c>
      <c r="B242" s="4" t="s">
        <v>2001</v>
      </c>
      <c r="C242" s="3" t="s">
        <v>42</v>
      </c>
      <c r="D242" s="3" t="s">
        <v>515</v>
      </c>
      <c r="E242" s="3">
        <v>1753.26</v>
      </c>
      <c r="F242" s="3" t="s">
        <v>2002</v>
      </c>
      <c r="G242" s="3" t="s">
        <v>42</v>
      </c>
      <c r="H242" s="5" t="s">
        <v>46</v>
      </c>
      <c r="I242" s="3" t="s">
        <v>80</v>
      </c>
      <c r="J242" s="3" t="s">
        <v>80</v>
      </c>
      <c r="K242" s="3" t="s">
        <v>80</v>
      </c>
      <c r="L242" s="3" t="s">
        <v>80</v>
      </c>
      <c r="M242" s="3" t="s">
        <v>61</v>
      </c>
      <c r="N242" s="3" t="s">
        <v>31</v>
      </c>
      <c r="O242" s="5" t="s">
        <v>47</v>
      </c>
      <c r="P242" s="3" t="s">
        <v>80</v>
      </c>
      <c r="Q242" s="3" t="s">
        <v>80</v>
      </c>
      <c r="R242" s="3" t="s">
        <v>80</v>
      </c>
      <c r="S242" s="3" t="s">
        <v>80</v>
      </c>
      <c r="T242" s="3" t="s">
        <v>80</v>
      </c>
      <c r="U242" s="3" t="s">
        <v>31</v>
      </c>
      <c r="V242" s="5" t="s">
        <v>44</v>
      </c>
      <c r="W242" s="3" t="s">
        <v>39</v>
      </c>
      <c r="X242" s="5">
        <v>1758.84</v>
      </c>
      <c r="Y242" s="3" t="s">
        <v>2003</v>
      </c>
      <c r="AA242" s="14">
        <f t="shared" si="15"/>
        <v>5.5799999999999272</v>
      </c>
      <c r="AB242" t="str">
        <f t="shared" si="16"/>
        <v xml:space="preserve"> </v>
      </c>
      <c r="AF242" s="23">
        <f t="shared" si="17"/>
        <v>-2.7419050666899376E-2</v>
      </c>
      <c r="AI242" s="25">
        <f t="shared" si="18"/>
        <v>0.51093724813722496</v>
      </c>
      <c r="AJ242" s="41">
        <f t="shared" si="19"/>
        <v>1.9571875091232829</v>
      </c>
    </row>
    <row r="243" spans="1:36" x14ac:dyDescent="0.25">
      <c r="A243" s="3" t="s">
        <v>2000</v>
      </c>
      <c r="B243" s="4" t="s">
        <v>2004</v>
      </c>
      <c r="C243" s="3" t="s">
        <v>58</v>
      </c>
      <c r="D243" s="3" t="s">
        <v>365</v>
      </c>
      <c r="E243" s="3">
        <v>1871.46</v>
      </c>
      <c r="F243" s="3" t="s">
        <v>2005</v>
      </c>
      <c r="G243" s="3" t="s">
        <v>42</v>
      </c>
      <c r="H243" s="5" t="s">
        <v>46</v>
      </c>
      <c r="I243" s="3" t="s">
        <v>47</v>
      </c>
      <c r="J243" s="3" t="s">
        <v>80</v>
      </c>
      <c r="K243" s="3" t="s">
        <v>80</v>
      </c>
      <c r="L243" s="3" t="s">
        <v>80</v>
      </c>
      <c r="M243" s="3" t="s">
        <v>61</v>
      </c>
      <c r="N243" s="3" t="s">
        <v>31</v>
      </c>
      <c r="O243" s="5" t="s">
        <v>47</v>
      </c>
      <c r="P243" s="3" t="s">
        <v>47</v>
      </c>
      <c r="Q243" s="3" t="s">
        <v>80</v>
      </c>
      <c r="R243" s="3" t="s">
        <v>80</v>
      </c>
      <c r="S243" s="3" t="s">
        <v>80</v>
      </c>
      <c r="T243" s="3" t="s">
        <v>80</v>
      </c>
      <c r="U243" s="3" t="s">
        <v>31</v>
      </c>
      <c r="V243" s="5" t="s">
        <v>44</v>
      </c>
      <c r="W243" s="3" t="s">
        <v>39</v>
      </c>
      <c r="X243" s="5">
        <v>1758.84</v>
      </c>
      <c r="Y243" s="3" t="s">
        <v>2006</v>
      </c>
      <c r="AA243" s="14">
        <f t="shared" si="15"/>
        <v>-112.62000000000012</v>
      </c>
      <c r="AB243" t="str">
        <f t="shared" si="16"/>
        <v xml:space="preserve"> </v>
      </c>
      <c r="AF243" s="23">
        <f t="shared" si="17"/>
        <v>-0.81025984552577646</v>
      </c>
      <c r="AI243" s="25">
        <f t="shared" si="18"/>
        <v>0.791104575792001</v>
      </c>
      <c r="AJ243" s="41">
        <f t="shared" si="19"/>
        <v>1.2640553861022317</v>
      </c>
    </row>
    <row r="244" spans="1:36" x14ac:dyDescent="0.25">
      <c r="A244" s="3" t="s">
        <v>39</v>
      </c>
      <c r="B244" s="4" t="s">
        <v>2007</v>
      </c>
      <c r="C244" s="3" t="s">
        <v>58</v>
      </c>
      <c r="D244" s="3" t="s">
        <v>307</v>
      </c>
      <c r="E244" s="3">
        <v>1746.87</v>
      </c>
      <c r="F244" s="3" t="s">
        <v>2008</v>
      </c>
      <c r="G244" s="3" t="s">
        <v>42</v>
      </c>
      <c r="H244" s="5" t="s">
        <v>46</v>
      </c>
      <c r="I244" s="3" t="s">
        <v>80</v>
      </c>
      <c r="J244" s="3" t="s">
        <v>40</v>
      </c>
      <c r="K244" s="3" t="s">
        <v>47</v>
      </c>
      <c r="L244" s="3" t="s">
        <v>80</v>
      </c>
      <c r="M244" s="3" t="s">
        <v>80</v>
      </c>
      <c r="N244" s="3" t="s">
        <v>31</v>
      </c>
      <c r="O244" s="5" t="s">
        <v>47</v>
      </c>
      <c r="P244" s="3" t="s">
        <v>80</v>
      </c>
      <c r="Q244" s="3" t="s">
        <v>47</v>
      </c>
      <c r="R244" s="3" t="s">
        <v>49</v>
      </c>
      <c r="S244" s="3" t="s">
        <v>47</v>
      </c>
      <c r="T244" s="3" t="s">
        <v>80</v>
      </c>
      <c r="U244" s="3" t="s">
        <v>31</v>
      </c>
      <c r="V244" s="5" t="s">
        <v>272</v>
      </c>
      <c r="W244" s="3" t="s">
        <v>39</v>
      </c>
      <c r="X244" s="5">
        <v>1748.49</v>
      </c>
      <c r="Y244" s="3" t="s">
        <v>2009</v>
      </c>
      <c r="AA244" s="14">
        <f t="shared" si="15"/>
        <v>1.6200000000001182</v>
      </c>
      <c r="AB244" t="str">
        <f t="shared" si="16"/>
        <v xml:space="preserve"> </v>
      </c>
      <c r="AF244" s="23">
        <f t="shared" si="17"/>
        <v>-5.3646204200241195E-2</v>
      </c>
      <c r="AI244" s="25">
        <f t="shared" si="18"/>
        <v>0.52139147807001218</v>
      </c>
      <c r="AJ244" s="41">
        <f t="shared" si="19"/>
        <v>1.9179446578252675</v>
      </c>
    </row>
    <row r="245" spans="1:36" x14ac:dyDescent="0.25">
      <c r="A245" s="3" t="s">
        <v>1294</v>
      </c>
      <c r="B245" s="4" t="s">
        <v>2010</v>
      </c>
      <c r="C245" s="3" t="s">
        <v>63</v>
      </c>
      <c r="D245" s="3" t="s">
        <v>934</v>
      </c>
      <c r="E245" s="3" t="s">
        <v>42</v>
      </c>
      <c r="F245" s="3" t="s">
        <v>80</v>
      </c>
      <c r="G245" s="3" t="s">
        <v>42</v>
      </c>
      <c r="H245" s="5" t="s">
        <v>47</v>
      </c>
      <c r="I245" s="3" t="s">
        <v>47</v>
      </c>
      <c r="J245" s="3" t="s">
        <v>80</v>
      </c>
      <c r="K245" s="3" t="s">
        <v>80</v>
      </c>
      <c r="L245" s="3" t="s">
        <v>80</v>
      </c>
      <c r="M245" s="3" t="s">
        <v>47</v>
      </c>
      <c r="N245" s="3" t="s">
        <v>31</v>
      </c>
      <c r="O245" s="5" t="s">
        <v>46</v>
      </c>
      <c r="P245" s="3" t="s">
        <v>47</v>
      </c>
      <c r="Q245" s="3" t="s">
        <v>86</v>
      </c>
      <c r="R245" s="3" t="s">
        <v>47</v>
      </c>
      <c r="S245" s="3" t="s">
        <v>80</v>
      </c>
      <c r="T245" s="3" t="s">
        <v>47</v>
      </c>
      <c r="U245" s="3" t="s">
        <v>125</v>
      </c>
      <c r="V245" s="5" t="s">
        <v>88</v>
      </c>
      <c r="W245" s="3" t="s">
        <v>127</v>
      </c>
      <c r="X245" s="5">
        <v>1738.15</v>
      </c>
      <c r="Y245" s="3" t="s">
        <v>42</v>
      </c>
      <c r="AA245" s="14">
        <f t="shared" si="15"/>
        <v>0</v>
      </c>
      <c r="AB245" t="str">
        <f t="shared" si="16"/>
        <v xml:space="preserve"> </v>
      </c>
      <c r="AF245" s="23">
        <f t="shared" si="17"/>
        <v>-6.4375494282064141E-2</v>
      </c>
      <c r="AI245" s="25">
        <f t="shared" si="18"/>
        <v>0.52566437886310102</v>
      </c>
      <c r="AJ245" s="41">
        <f t="shared" si="19"/>
        <v>1.9023545064301006</v>
      </c>
    </row>
    <row r="246" spans="1:36" x14ac:dyDescent="0.25">
      <c r="A246" s="3" t="s">
        <v>845</v>
      </c>
      <c r="B246" s="4" t="s">
        <v>505</v>
      </c>
      <c r="C246" s="3" t="s">
        <v>63</v>
      </c>
      <c r="D246" s="3" t="s">
        <v>140</v>
      </c>
      <c r="E246" s="3" t="s">
        <v>42</v>
      </c>
      <c r="F246" s="3" t="s">
        <v>80</v>
      </c>
      <c r="G246" s="3" t="s">
        <v>42</v>
      </c>
      <c r="H246" s="5" t="s">
        <v>80</v>
      </c>
      <c r="I246" s="3" t="s">
        <v>80</v>
      </c>
      <c r="J246" s="3" t="s">
        <v>80</v>
      </c>
      <c r="K246" s="3" t="s">
        <v>80</v>
      </c>
      <c r="L246" s="3" t="s">
        <v>80</v>
      </c>
      <c r="M246" s="3" t="s">
        <v>80</v>
      </c>
      <c r="N246" s="3" t="s">
        <v>31</v>
      </c>
      <c r="O246" s="5" t="s">
        <v>46</v>
      </c>
      <c r="P246" s="3" t="s">
        <v>47</v>
      </c>
      <c r="Q246" s="3" t="s">
        <v>86</v>
      </c>
      <c r="R246" s="3" t="s">
        <v>47</v>
      </c>
      <c r="S246" s="3" t="s">
        <v>47</v>
      </c>
      <c r="T246" s="3" t="s">
        <v>80</v>
      </c>
      <c r="U246" s="3" t="s">
        <v>31</v>
      </c>
      <c r="V246" s="5" t="s">
        <v>88</v>
      </c>
      <c r="W246" s="3" t="s">
        <v>39</v>
      </c>
      <c r="X246" s="5">
        <v>1738.15</v>
      </c>
      <c r="Y246" s="3" t="s">
        <v>42</v>
      </c>
      <c r="AA246" s="14">
        <f t="shared" si="15"/>
        <v>0</v>
      </c>
      <c r="AB246" t="str">
        <f t="shared" si="16"/>
        <v xml:space="preserve"> </v>
      </c>
      <c r="AF246" s="23">
        <f t="shared" si="17"/>
        <v>-6.4375494282064141E-2</v>
      </c>
      <c r="AI246" s="25">
        <f t="shared" si="18"/>
        <v>0.52566437886310102</v>
      </c>
      <c r="AJ246" s="41">
        <f t="shared" si="19"/>
        <v>1.9023545064301006</v>
      </c>
    </row>
    <row r="247" spans="1:36" x14ac:dyDescent="0.25">
      <c r="A247" s="3" t="s">
        <v>1485</v>
      </c>
      <c r="B247" s="4" t="s">
        <v>2011</v>
      </c>
      <c r="C247" s="3" t="s">
        <v>58</v>
      </c>
      <c r="D247" s="3" t="s">
        <v>934</v>
      </c>
      <c r="E247" s="3" t="s">
        <v>42</v>
      </c>
      <c r="F247" s="3" t="s">
        <v>80</v>
      </c>
      <c r="G247" s="3" t="s">
        <v>42</v>
      </c>
      <c r="H247" s="5" t="s">
        <v>47</v>
      </c>
      <c r="I247" s="3" t="s">
        <v>47</v>
      </c>
      <c r="J247" s="3" t="s">
        <v>80</v>
      </c>
      <c r="K247" s="3" t="s">
        <v>80</v>
      </c>
      <c r="L247" s="3" t="s">
        <v>47</v>
      </c>
      <c r="M247" s="3" t="s">
        <v>80</v>
      </c>
      <c r="N247" s="3" t="s">
        <v>31</v>
      </c>
      <c r="O247" s="5" t="s">
        <v>46</v>
      </c>
      <c r="P247" s="3" t="s">
        <v>80</v>
      </c>
      <c r="Q247" s="3" t="s">
        <v>80</v>
      </c>
      <c r="R247" s="3" t="s">
        <v>49</v>
      </c>
      <c r="S247" s="3" t="s">
        <v>80</v>
      </c>
      <c r="T247" s="3" t="s">
        <v>80</v>
      </c>
      <c r="U247" s="3" t="s">
        <v>92</v>
      </c>
      <c r="V247" s="5" t="s">
        <v>275</v>
      </c>
      <c r="W247" s="3" t="s">
        <v>94</v>
      </c>
      <c r="X247" s="5">
        <v>1727.81</v>
      </c>
      <c r="Y247" s="3" t="s">
        <v>42</v>
      </c>
      <c r="AA247" s="14">
        <f t="shared" si="15"/>
        <v>0</v>
      </c>
      <c r="AB247" t="str">
        <f t="shared" si="16"/>
        <v xml:space="preserve"> </v>
      </c>
      <c r="AF247" s="23">
        <f t="shared" si="17"/>
        <v>-6.4375494282064141E-2</v>
      </c>
      <c r="AI247" s="25">
        <f t="shared" si="18"/>
        <v>0.52566437886310102</v>
      </c>
      <c r="AJ247" s="41">
        <f t="shared" si="19"/>
        <v>1.9023545064301006</v>
      </c>
    </row>
    <row r="248" spans="1:36" x14ac:dyDescent="0.25">
      <c r="A248" s="3" t="s">
        <v>2012</v>
      </c>
      <c r="B248" s="4" t="s">
        <v>1030</v>
      </c>
      <c r="C248" s="3" t="s">
        <v>42</v>
      </c>
      <c r="D248" s="3" t="s">
        <v>934</v>
      </c>
      <c r="E248" s="3" t="s">
        <v>42</v>
      </c>
      <c r="F248" s="3" t="s">
        <v>80</v>
      </c>
      <c r="G248" s="3" t="s">
        <v>42</v>
      </c>
      <c r="H248" s="5" t="s">
        <v>46</v>
      </c>
      <c r="I248" s="3" t="s">
        <v>47</v>
      </c>
      <c r="J248" s="3" t="s">
        <v>80</v>
      </c>
      <c r="K248" s="3" t="s">
        <v>80</v>
      </c>
      <c r="L248" s="3" t="s">
        <v>80</v>
      </c>
      <c r="M248" s="3" t="s">
        <v>80</v>
      </c>
      <c r="N248" s="3" t="s">
        <v>31</v>
      </c>
      <c r="O248" s="5" t="s">
        <v>47</v>
      </c>
      <c r="P248" s="3" t="s">
        <v>80</v>
      </c>
      <c r="Q248" s="3" t="s">
        <v>47</v>
      </c>
      <c r="R248" s="3" t="s">
        <v>49</v>
      </c>
      <c r="S248" s="3" t="s">
        <v>80</v>
      </c>
      <c r="T248" s="3" t="s">
        <v>80</v>
      </c>
      <c r="U248" s="3" t="s">
        <v>31</v>
      </c>
      <c r="V248" s="5" t="s">
        <v>275</v>
      </c>
      <c r="W248" s="3" t="s">
        <v>39</v>
      </c>
      <c r="X248" s="5">
        <v>1727.81</v>
      </c>
      <c r="Y248" s="3" t="s">
        <v>42</v>
      </c>
      <c r="AA248" s="14">
        <f t="shared" si="15"/>
        <v>0</v>
      </c>
      <c r="AB248" t="str">
        <f t="shared" si="16"/>
        <v xml:space="preserve"> </v>
      </c>
      <c r="AF248" s="23">
        <f t="shared" si="17"/>
        <v>-6.4375494282064141E-2</v>
      </c>
      <c r="AI248" s="25">
        <f t="shared" si="18"/>
        <v>0.52566437886310102</v>
      </c>
      <c r="AJ248" s="41">
        <f t="shared" si="19"/>
        <v>1.9023545064301006</v>
      </c>
    </row>
    <row r="249" spans="1:36" x14ac:dyDescent="0.25">
      <c r="A249" s="3" t="s">
        <v>2012</v>
      </c>
      <c r="B249" s="4" t="s">
        <v>2013</v>
      </c>
      <c r="C249" s="3" t="s">
        <v>58</v>
      </c>
      <c r="D249" s="3" t="s">
        <v>186</v>
      </c>
      <c r="E249" s="3">
        <v>1646.42</v>
      </c>
      <c r="F249" s="3" t="s">
        <v>2014</v>
      </c>
      <c r="G249" s="3" t="s">
        <v>42</v>
      </c>
      <c r="H249" s="5" t="s">
        <v>47</v>
      </c>
      <c r="I249" s="3" t="s">
        <v>47</v>
      </c>
      <c r="J249" s="3" t="s">
        <v>47</v>
      </c>
      <c r="K249" s="3" t="s">
        <v>80</v>
      </c>
      <c r="L249" s="3" t="s">
        <v>80</v>
      </c>
      <c r="M249" s="3" t="s">
        <v>80</v>
      </c>
      <c r="N249" s="3" t="s">
        <v>31</v>
      </c>
      <c r="O249" s="5" t="s">
        <v>46</v>
      </c>
      <c r="P249" s="3" t="s">
        <v>49</v>
      </c>
      <c r="Q249" s="3" t="s">
        <v>47</v>
      </c>
      <c r="R249" s="3" t="s">
        <v>80</v>
      </c>
      <c r="S249" s="3" t="s">
        <v>47</v>
      </c>
      <c r="T249" s="3" t="s">
        <v>80</v>
      </c>
      <c r="U249" s="3" t="s">
        <v>31</v>
      </c>
      <c r="V249" s="5" t="s">
        <v>275</v>
      </c>
      <c r="W249" s="3" t="s">
        <v>39</v>
      </c>
      <c r="X249" s="5">
        <v>1727.81</v>
      </c>
      <c r="Y249" s="3" t="s">
        <v>2015</v>
      </c>
      <c r="AA249" s="14">
        <f t="shared" si="15"/>
        <v>81.389999999999873</v>
      </c>
      <c r="AB249" t="str">
        <f t="shared" si="16"/>
        <v xml:space="preserve"> </v>
      </c>
      <c r="AF249" s="23">
        <f t="shared" si="17"/>
        <v>0.4746719870509637</v>
      </c>
      <c r="AI249" s="25">
        <f t="shared" si="18"/>
        <v>0.31751039378065893</v>
      </c>
      <c r="AJ249" s="41">
        <f t="shared" si="19"/>
        <v>3.1495031960774655</v>
      </c>
    </row>
    <row r="250" spans="1:36" x14ac:dyDescent="0.25">
      <c r="A250" s="3" t="s">
        <v>1405</v>
      </c>
      <c r="B250" s="4" t="s">
        <v>2016</v>
      </c>
      <c r="C250" s="3" t="s">
        <v>42</v>
      </c>
      <c r="D250" s="3" t="s">
        <v>1147</v>
      </c>
      <c r="E250" s="3" t="s">
        <v>42</v>
      </c>
      <c r="F250" s="3" t="s">
        <v>80</v>
      </c>
      <c r="G250" s="3" t="s">
        <v>42</v>
      </c>
      <c r="H250" s="5" t="s">
        <v>47</v>
      </c>
      <c r="I250" s="3" t="s">
        <v>47</v>
      </c>
      <c r="J250" s="3" t="s">
        <v>80</v>
      </c>
      <c r="K250" s="3" t="s">
        <v>80</v>
      </c>
      <c r="L250" s="3" t="s">
        <v>80</v>
      </c>
      <c r="M250" s="3" t="s">
        <v>47</v>
      </c>
      <c r="N250" s="3" t="s">
        <v>31</v>
      </c>
      <c r="O250" s="5" t="s">
        <v>46</v>
      </c>
      <c r="P250" s="3" t="s">
        <v>40</v>
      </c>
      <c r="Q250" s="3" t="s">
        <v>40</v>
      </c>
      <c r="R250" s="3" t="s">
        <v>80</v>
      </c>
      <c r="S250" s="3" t="s">
        <v>80</v>
      </c>
      <c r="T250" s="3" t="s">
        <v>80</v>
      </c>
      <c r="U250" s="3" t="s">
        <v>31</v>
      </c>
      <c r="V250" s="5" t="s">
        <v>83</v>
      </c>
      <c r="W250" s="3" t="s">
        <v>39</v>
      </c>
      <c r="X250" s="5">
        <v>1717.46</v>
      </c>
      <c r="Y250" s="3" t="s">
        <v>42</v>
      </c>
      <c r="AA250" s="14">
        <f t="shared" si="15"/>
        <v>0</v>
      </c>
      <c r="AB250" t="str">
        <f t="shared" si="16"/>
        <v xml:space="preserve"> </v>
      </c>
      <c r="AF250" s="23">
        <f t="shared" si="17"/>
        <v>-6.4375494282064141E-2</v>
      </c>
      <c r="AI250" s="25">
        <f t="shared" si="18"/>
        <v>0.52566437886310102</v>
      </c>
      <c r="AJ250" s="41">
        <f t="shared" si="19"/>
        <v>1.9023545064301006</v>
      </c>
    </row>
    <row r="251" spans="1:36" x14ac:dyDescent="0.25">
      <c r="A251" s="3" t="s">
        <v>1141</v>
      </c>
      <c r="B251" s="4" t="s">
        <v>2017</v>
      </c>
      <c r="C251" s="3" t="s">
        <v>58</v>
      </c>
      <c r="D251" s="3" t="s">
        <v>193</v>
      </c>
      <c r="E251" s="3">
        <v>1760.26</v>
      </c>
      <c r="F251" s="3" t="s">
        <v>1378</v>
      </c>
      <c r="G251" s="3" t="s">
        <v>42</v>
      </c>
      <c r="H251" s="5" t="s">
        <v>46</v>
      </c>
      <c r="I251" s="3" t="s">
        <v>80</v>
      </c>
      <c r="J251" s="3" t="s">
        <v>80</v>
      </c>
      <c r="K251" s="3" t="s">
        <v>80</v>
      </c>
      <c r="L251" s="3" t="s">
        <v>80</v>
      </c>
      <c r="M251" s="3" t="s">
        <v>47</v>
      </c>
      <c r="N251" s="3" t="s">
        <v>31</v>
      </c>
      <c r="O251" s="5" t="s">
        <v>47</v>
      </c>
      <c r="P251" s="3" t="s">
        <v>40</v>
      </c>
      <c r="Q251" s="3" t="s">
        <v>80</v>
      </c>
      <c r="R251" s="3" t="s">
        <v>80</v>
      </c>
      <c r="S251" s="3" t="s">
        <v>80</v>
      </c>
      <c r="T251" s="3" t="s">
        <v>80</v>
      </c>
      <c r="U251" s="3" t="s">
        <v>362</v>
      </c>
      <c r="V251" s="5" t="s">
        <v>76</v>
      </c>
      <c r="W251" s="3" t="s">
        <v>327</v>
      </c>
      <c r="X251" s="5">
        <v>1696.78</v>
      </c>
      <c r="Y251" s="3" t="s">
        <v>2018</v>
      </c>
      <c r="AA251" s="14">
        <f t="shared" si="15"/>
        <v>-63.480000000000018</v>
      </c>
      <c r="AB251" t="str">
        <f t="shared" si="16"/>
        <v xml:space="preserve"> </v>
      </c>
      <c r="AF251" s="23">
        <f t="shared" si="17"/>
        <v>-0.48480471304383665</v>
      </c>
      <c r="AI251" s="25">
        <f t="shared" si="18"/>
        <v>0.68609256039807165</v>
      </c>
      <c r="AJ251" s="41">
        <f t="shared" si="19"/>
        <v>1.4575292864563332</v>
      </c>
    </row>
    <row r="252" spans="1:36" x14ac:dyDescent="0.25">
      <c r="A252" s="3" t="s">
        <v>2019</v>
      </c>
      <c r="B252" s="4" t="s">
        <v>2020</v>
      </c>
      <c r="C252" s="3" t="s">
        <v>42</v>
      </c>
      <c r="D252" s="3" t="s">
        <v>90</v>
      </c>
      <c r="E252" s="3" t="s">
        <v>42</v>
      </c>
      <c r="F252" s="3" t="s">
        <v>80</v>
      </c>
      <c r="G252" s="3" t="s">
        <v>42</v>
      </c>
      <c r="H252" s="5" t="s">
        <v>47</v>
      </c>
      <c r="I252" s="3" t="s">
        <v>47</v>
      </c>
      <c r="J252" s="3" t="s">
        <v>40</v>
      </c>
      <c r="K252" s="3" t="s">
        <v>80</v>
      </c>
      <c r="L252" s="3" t="s">
        <v>80</v>
      </c>
      <c r="M252" s="3" t="s">
        <v>47</v>
      </c>
      <c r="N252" s="3" t="s">
        <v>31</v>
      </c>
      <c r="O252" s="5" t="s">
        <v>46</v>
      </c>
      <c r="P252" s="3" t="s">
        <v>80</v>
      </c>
      <c r="Q252" s="3" t="s">
        <v>47</v>
      </c>
      <c r="R252" s="3" t="s">
        <v>80</v>
      </c>
      <c r="S252" s="3" t="s">
        <v>47</v>
      </c>
      <c r="T252" s="3" t="s">
        <v>47</v>
      </c>
      <c r="U252" s="3" t="s">
        <v>31</v>
      </c>
      <c r="V252" s="5" t="s">
        <v>76</v>
      </c>
      <c r="W252" s="3" t="s">
        <v>39</v>
      </c>
      <c r="X252" s="5">
        <v>1696.78</v>
      </c>
      <c r="Y252" s="3" t="s">
        <v>42</v>
      </c>
      <c r="AA252" s="14">
        <f t="shared" si="15"/>
        <v>0</v>
      </c>
      <c r="AB252" t="str">
        <f t="shared" si="16"/>
        <v xml:space="preserve"> </v>
      </c>
      <c r="AF252" s="23">
        <f t="shared" si="17"/>
        <v>-6.4375494282064141E-2</v>
      </c>
      <c r="AI252" s="25">
        <f t="shared" si="18"/>
        <v>0.52566437886310102</v>
      </c>
      <c r="AJ252" s="41">
        <f t="shared" si="19"/>
        <v>1.9023545064301006</v>
      </c>
    </row>
    <row r="253" spans="1:36" x14ac:dyDescent="0.25">
      <c r="A253" s="3" t="s">
        <v>2019</v>
      </c>
      <c r="B253" s="4" t="s">
        <v>671</v>
      </c>
      <c r="C253" s="3" t="s">
        <v>58</v>
      </c>
      <c r="D253" s="3" t="s">
        <v>193</v>
      </c>
      <c r="E253" s="3">
        <v>1692.16</v>
      </c>
      <c r="F253" s="3" t="s">
        <v>2021</v>
      </c>
      <c r="G253" s="3" t="s">
        <v>42</v>
      </c>
      <c r="H253" s="5" t="s">
        <v>46</v>
      </c>
      <c r="I253" s="3" t="s">
        <v>47</v>
      </c>
      <c r="J253" s="3" t="s">
        <v>40</v>
      </c>
      <c r="K253" s="3" t="s">
        <v>80</v>
      </c>
      <c r="L253" s="3" t="s">
        <v>80</v>
      </c>
      <c r="M253" s="3" t="s">
        <v>47</v>
      </c>
      <c r="N253" s="3" t="s">
        <v>31</v>
      </c>
      <c r="O253" s="5" t="s">
        <v>80</v>
      </c>
      <c r="P253" s="3" t="s">
        <v>80</v>
      </c>
      <c r="Q253" s="3" t="s">
        <v>47</v>
      </c>
      <c r="R253" s="3" t="s">
        <v>80</v>
      </c>
      <c r="S253" s="3" t="s">
        <v>47</v>
      </c>
      <c r="T253" s="3" t="s">
        <v>80</v>
      </c>
      <c r="U253" s="3" t="s">
        <v>31</v>
      </c>
      <c r="V253" s="5" t="s">
        <v>76</v>
      </c>
      <c r="W253" s="3" t="s">
        <v>39</v>
      </c>
      <c r="X253" s="5">
        <v>1696.78</v>
      </c>
      <c r="Y253" s="3" t="s">
        <v>69</v>
      </c>
      <c r="AA253" s="14">
        <f t="shared" si="15"/>
        <v>4.6199999999998909</v>
      </c>
      <c r="AB253" t="str">
        <f t="shared" si="16"/>
        <v xml:space="preserve"> </v>
      </c>
      <c r="AF253" s="23">
        <f t="shared" si="17"/>
        <v>-3.3777148493164606E-2</v>
      </c>
      <c r="AI253" s="25">
        <f t="shared" si="18"/>
        <v>0.51347257079680586</v>
      </c>
      <c r="AJ253" s="41">
        <f t="shared" si="19"/>
        <v>1.9475236981952155</v>
      </c>
    </row>
    <row r="254" spans="1:36" x14ac:dyDescent="0.25">
      <c r="A254" s="3" t="s">
        <v>2019</v>
      </c>
      <c r="B254" s="4" t="s">
        <v>1755</v>
      </c>
      <c r="C254" s="3" t="s">
        <v>42</v>
      </c>
      <c r="D254" s="3" t="s">
        <v>729</v>
      </c>
      <c r="E254" s="3">
        <v>1715.2</v>
      </c>
      <c r="F254" s="3" t="s">
        <v>2022</v>
      </c>
      <c r="G254" s="3" t="s">
        <v>42</v>
      </c>
      <c r="H254" s="5" t="s">
        <v>46</v>
      </c>
      <c r="I254" s="3" t="s">
        <v>47</v>
      </c>
      <c r="J254" s="3" t="s">
        <v>40</v>
      </c>
      <c r="K254" s="3" t="s">
        <v>47</v>
      </c>
      <c r="L254" s="3" t="s">
        <v>80</v>
      </c>
      <c r="M254" s="3" t="s">
        <v>80</v>
      </c>
      <c r="N254" s="3" t="s">
        <v>31</v>
      </c>
      <c r="O254" s="5" t="s">
        <v>47</v>
      </c>
      <c r="P254" s="3" t="s">
        <v>80</v>
      </c>
      <c r="Q254" s="3" t="s">
        <v>80</v>
      </c>
      <c r="R254" s="3" t="s">
        <v>80</v>
      </c>
      <c r="S254" s="3" t="s">
        <v>47</v>
      </c>
      <c r="T254" s="3" t="s">
        <v>80</v>
      </c>
      <c r="U254" s="3" t="s">
        <v>31</v>
      </c>
      <c r="V254" s="5" t="s">
        <v>76</v>
      </c>
      <c r="W254" s="3" t="s">
        <v>39</v>
      </c>
      <c r="X254" s="5">
        <v>1696.78</v>
      </c>
      <c r="Y254" s="3" t="s">
        <v>2023</v>
      </c>
      <c r="AA254" s="14">
        <f t="shared" si="15"/>
        <v>-18.420000000000073</v>
      </c>
      <c r="AB254" t="str">
        <f t="shared" si="16"/>
        <v xml:space="preserve"> </v>
      </c>
      <c r="AF254" s="23">
        <f t="shared" si="17"/>
        <v>-0.18637149632352412</v>
      </c>
      <c r="AI254" s="25">
        <f t="shared" si="18"/>
        <v>0.57392327827588752</v>
      </c>
      <c r="AJ254" s="41">
        <f t="shared" si="19"/>
        <v>1.7423931697004551</v>
      </c>
    </row>
    <row r="255" spans="1:36" x14ac:dyDescent="0.25">
      <c r="A255" s="3" t="s">
        <v>2024</v>
      </c>
      <c r="B255" s="4" t="s">
        <v>2500</v>
      </c>
      <c r="C255" s="3" t="s">
        <v>58</v>
      </c>
      <c r="D255" s="3" t="s">
        <v>377</v>
      </c>
      <c r="E255" s="3">
        <v>1959.51</v>
      </c>
      <c r="F255" s="3" t="s">
        <v>1225</v>
      </c>
      <c r="G255" s="3" t="s">
        <v>42</v>
      </c>
      <c r="H255" s="5" t="s">
        <v>46</v>
      </c>
      <c r="I255" s="3" t="s">
        <v>80</v>
      </c>
      <c r="J255" s="3" t="s">
        <v>80</v>
      </c>
      <c r="K255" s="3" t="s">
        <v>80</v>
      </c>
      <c r="L255" s="3" t="s">
        <v>80</v>
      </c>
      <c r="M255" s="3" t="s">
        <v>80</v>
      </c>
      <c r="N255" s="3" t="s">
        <v>92</v>
      </c>
      <c r="O255" s="5" t="s">
        <v>47</v>
      </c>
      <c r="P255" s="3" t="s">
        <v>80</v>
      </c>
      <c r="Q255" s="3" t="s">
        <v>80</v>
      </c>
      <c r="R255" s="3" t="s">
        <v>80</v>
      </c>
      <c r="S255" s="3" t="s">
        <v>47</v>
      </c>
      <c r="T255" s="3" t="s">
        <v>80</v>
      </c>
      <c r="U255" s="3" t="s">
        <v>31</v>
      </c>
      <c r="V255" s="5" t="s">
        <v>46</v>
      </c>
      <c r="W255" s="3" t="s">
        <v>94</v>
      </c>
      <c r="X255" s="5">
        <v>1676.09</v>
      </c>
      <c r="Y255" s="3" t="s">
        <v>2025</v>
      </c>
      <c r="AA255" s="14">
        <f t="shared" si="15"/>
        <v>-283.42000000000007</v>
      </c>
      <c r="AB255" t="str">
        <f t="shared" si="16"/>
        <v xml:space="preserve"> </v>
      </c>
      <c r="AF255" s="23">
        <f t="shared" si="17"/>
        <v>-1.9414714171154224</v>
      </c>
      <c r="AI255" s="25">
        <f t="shared" si="18"/>
        <v>0.97389943844439386</v>
      </c>
      <c r="AJ255" s="41">
        <f t="shared" si="19"/>
        <v>1.0268000581223216</v>
      </c>
    </row>
    <row r="256" spans="1:36" x14ac:dyDescent="0.25">
      <c r="A256" s="3" t="s">
        <v>2024</v>
      </c>
      <c r="B256" s="4" t="s">
        <v>2026</v>
      </c>
      <c r="C256" s="3" t="s">
        <v>42</v>
      </c>
      <c r="D256" s="3" t="s">
        <v>564</v>
      </c>
      <c r="E256" s="3" t="s">
        <v>42</v>
      </c>
      <c r="F256" s="3" t="s">
        <v>80</v>
      </c>
      <c r="G256" s="3" t="s">
        <v>42</v>
      </c>
      <c r="H256" s="5" t="s">
        <v>46</v>
      </c>
      <c r="I256" s="3" t="s">
        <v>47</v>
      </c>
      <c r="J256" s="3" t="s">
        <v>47</v>
      </c>
      <c r="K256" s="3" t="s">
        <v>80</v>
      </c>
      <c r="L256" s="3" t="s">
        <v>47</v>
      </c>
      <c r="M256" s="3" t="s">
        <v>47</v>
      </c>
      <c r="N256" s="3" t="s">
        <v>92</v>
      </c>
      <c r="O256" s="5" t="s">
        <v>47</v>
      </c>
      <c r="P256" s="3" t="s">
        <v>47</v>
      </c>
      <c r="Q256" s="3" t="s">
        <v>47</v>
      </c>
      <c r="R256" s="3" t="s">
        <v>80</v>
      </c>
      <c r="S256" s="3" t="s">
        <v>80</v>
      </c>
      <c r="T256" s="3" t="s">
        <v>47</v>
      </c>
      <c r="U256" s="3" t="s">
        <v>31</v>
      </c>
      <c r="V256" s="5" t="s">
        <v>46</v>
      </c>
      <c r="W256" s="3" t="s">
        <v>94</v>
      </c>
      <c r="X256" s="5">
        <v>1676.09</v>
      </c>
      <c r="Y256" s="3" t="s">
        <v>42</v>
      </c>
      <c r="AA256" s="14">
        <f t="shared" si="15"/>
        <v>0</v>
      </c>
      <c r="AB256" t="str">
        <f t="shared" si="16"/>
        <v xml:space="preserve"> </v>
      </c>
      <c r="AF256" s="23">
        <f t="shared" si="17"/>
        <v>-6.4375494282064141E-2</v>
      </c>
      <c r="AI256" s="25">
        <f t="shared" si="18"/>
        <v>0.52566437886310102</v>
      </c>
      <c r="AJ256" s="41">
        <f t="shared" si="19"/>
        <v>1.9023545064301006</v>
      </c>
    </row>
    <row r="257" spans="1:36" x14ac:dyDescent="0.25">
      <c r="A257" s="3" t="s">
        <v>2027</v>
      </c>
      <c r="B257" s="4" t="s">
        <v>1734</v>
      </c>
      <c r="C257" s="3" t="s">
        <v>58</v>
      </c>
      <c r="D257" s="3" t="s">
        <v>115</v>
      </c>
      <c r="E257" s="3">
        <v>1584.57</v>
      </c>
      <c r="F257" s="3" t="s">
        <v>2028</v>
      </c>
      <c r="G257" s="3" t="s">
        <v>42</v>
      </c>
      <c r="H257" s="5" t="s">
        <v>46</v>
      </c>
      <c r="I257" s="3" t="s">
        <v>47</v>
      </c>
      <c r="J257" s="3" t="s">
        <v>80</v>
      </c>
      <c r="K257" s="3" t="s">
        <v>80</v>
      </c>
      <c r="L257" s="3" t="s">
        <v>80</v>
      </c>
      <c r="M257" s="3" t="s">
        <v>80</v>
      </c>
      <c r="N257" s="3" t="s">
        <v>125</v>
      </c>
      <c r="O257" s="5" t="s">
        <v>47</v>
      </c>
      <c r="P257" s="3" t="s">
        <v>80</v>
      </c>
      <c r="Q257" s="3" t="s">
        <v>80</v>
      </c>
      <c r="R257" s="3" t="s">
        <v>80</v>
      </c>
      <c r="S257" s="3" t="s">
        <v>80</v>
      </c>
      <c r="T257" s="3" t="s">
        <v>80</v>
      </c>
      <c r="U257" s="3" t="s">
        <v>31</v>
      </c>
      <c r="V257" s="5" t="s">
        <v>46</v>
      </c>
      <c r="W257" s="3" t="s">
        <v>127</v>
      </c>
      <c r="X257" s="5">
        <v>1676.09</v>
      </c>
      <c r="Y257" s="3" t="s">
        <v>2029</v>
      </c>
      <c r="AA257" s="14">
        <f t="shared" si="15"/>
        <v>91.519999999999982</v>
      </c>
      <c r="AB257" t="str">
        <f t="shared" si="16"/>
        <v xml:space="preserve"> </v>
      </c>
      <c r="AF257" s="23">
        <f t="shared" si="17"/>
        <v>0.54176316515519807</v>
      </c>
      <c r="AI257" s="25">
        <f t="shared" si="18"/>
        <v>0.29399083478104837</v>
      </c>
      <c r="AJ257" s="41">
        <f t="shared" si="19"/>
        <v>3.4014665822652486</v>
      </c>
    </row>
    <row r="258" spans="1:36" x14ac:dyDescent="0.25">
      <c r="A258" s="3" t="s">
        <v>2027</v>
      </c>
      <c r="B258" s="4" t="s">
        <v>2030</v>
      </c>
      <c r="C258" s="3" t="s">
        <v>42</v>
      </c>
      <c r="D258" s="3" t="s">
        <v>140</v>
      </c>
      <c r="E258" s="3" t="s">
        <v>42</v>
      </c>
      <c r="F258" s="3" t="s">
        <v>80</v>
      </c>
      <c r="G258" s="3" t="s">
        <v>42</v>
      </c>
      <c r="H258" s="5" t="s">
        <v>46</v>
      </c>
      <c r="I258" s="3" t="s">
        <v>47</v>
      </c>
      <c r="J258" s="3" t="s">
        <v>47</v>
      </c>
      <c r="K258" s="3" t="s">
        <v>47</v>
      </c>
      <c r="L258" s="3" t="s">
        <v>47</v>
      </c>
      <c r="M258" s="3" t="s">
        <v>80</v>
      </c>
      <c r="N258" s="3" t="s">
        <v>125</v>
      </c>
      <c r="O258" s="5" t="s">
        <v>47</v>
      </c>
      <c r="P258" s="3" t="s">
        <v>47</v>
      </c>
      <c r="Q258" s="3" t="s">
        <v>47</v>
      </c>
      <c r="R258" s="3" t="s">
        <v>80</v>
      </c>
      <c r="S258" s="3" t="s">
        <v>80</v>
      </c>
      <c r="T258" s="3" t="s">
        <v>80</v>
      </c>
      <c r="U258" s="3" t="s">
        <v>31</v>
      </c>
      <c r="V258" s="5" t="s">
        <v>46</v>
      </c>
      <c r="W258" s="3" t="s">
        <v>127</v>
      </c>
      <c r="X258" s="5">
        <v>1676.09</v>
      </c>
      <c r="Y258" s="3" t="s">
        <v>42</v>
      </c>
      <c r="AA258" s="14">
        <f t="shared" si="15"/>
        <v>0</v>
      </c>
      <c r="AB258" t="str">
        <f t="shared" si="16"/>
        <v xml:space="preserve"> </v>
      </c>
      <c r="AF258" s="23">
        <f t="shared" si="17"/>
        <v>-6.4375494282064141E-2</v>
      </c>
      <c r="AI258" s="25">
        <f t="shared" si="18"/>
        <v>0.52566437886310102</v>
      </c>
      <c r="AJ258" s="41">
        <f t="shared" si="19"/>
        <v>1.9023545064301006</v>
      </c>
    </row>
    <row r="259" spans="1:36" x14ac:dyDescent="0.25">
      <c r="A259" s="3" t="s">
        <v>2031</v>
      </c>
      <c r="B259" s="4" t="s">
        <v>2032</v>
      </c>
      <c r="C259" s="3" t="s">
        <v>42</v>
      </c>
      <c r="D259" s="3" t="s">
        <v>934</v>
      </c>
      <c r="E259" s="3" t="s">
        <v>42</v>
      </c>
      <c r="F259" s="3" t="s">
        <v>80</v>
      </c>
      <c r="G259" s="3" t="s">
        <v>42</v>
      </c>
      <c r="H259" s="5" t="s">
        <v>46</v>
      </c>
      <c r="I259" s="3" t="s">
        <v>47</v>
      </c>
      <c r="J259" s="3" t="s">
        <v>80</v>
      </c>
      <c r="K259" s="3" t="s">
        <v>80</v>
      </c>
      <c r="L259" s="3" t="s">
        <v>80</v>
      </c>
      <c r="M259" s="3" t="s">
        <v>80</v>
      </c>
      <c r="N259" s="3" t="s">
        <v>31</v>
      </c>
      <c r="O259" s="5" t="s">
        <v>47</v>
      </c>
      <c r="P259" s="3" t="s">
        <v>47</v>
      </c>
      <c r="Q259" s="3" t="s">
        <v>47</v>
      </c>
      <c r="R259" s="3" t="s">
        <v>80</v>
      </c>
      <c r="S259" s="3" t="s">
        <v>80</v>
      </c>
      <c r="T259" s="3" t="s">
        <v>47</v>
      </c>
      <c r="U259" s="3" t="s">
        <v>31</v>
      </c>
      <c r="V259" s="5" t="s">
        <v>46</v>
      </c>
      <c r="W259" s="3" t="s">
        <v>39</v>
      </c>
      <c r="X259" s="5">
        <v>1676.09</v>
      </c>
      <c r="Y259" s="3" t="s">
        <v>42</v>
      </c>
      <c r="AA259" s="14">
        <f t="shared" si="15"/>
        <v>0</v>
      </c>
      <c r="AB259" t="str">
        <f t="shared" si="16"/>
        <v xml:space="preserve"> </v>
      </c>
      <c r="AF259" s="23">
        <f t="shared" si="17"/>
        <v>-6.4375494282064141E-2</v>
      </c>
      <c r="AI259" s="25">
        <f t="shared" si="18"/>
        <v>0.52566437886310102</v>
      </c>
      <c r="AJ259" s="41">
        <f t="shared" si="19"/>
        <v>1.9023545064301006</v>
      </c>
    </row>
    <row r="260" spans="1:36" x14ac:dyDescent="0.25">
      <c r="A260" s="3" t="s">
        <v>2031</v>
      </c>
      <c r="B260" s="4" t="s">
        <v>2033</v>
      </c>
      <c r="C260" s="3" t="s">
        <v>491</v>
      </c>
      <c r="D260" s="3" t="s">
        <v>729</v>
      </c>
      <c r="E260" s="3" t="s">
        <v>42</v>
      </c>
      <c r="F260" s="3" t="s">
        <v>80</v>
      </c>
      <c r="G260" s="3" t="s">
        <v>42</v>
      </c>
      <c r="H260" s="5" t="s">
        <v>46</v>
      </c>
      <c r="I260" s="3" t="s">
        <v>80</v>
      </c>
      <c r="J260" s="3" t="s">
        <v>80</v>
      </c>
      <c r="K260" s="3" t="s">
        <v>80</v>
      </c>
      <c r="L260" s="3" t="s">
        <v>80</v>
      </c>
      <c r="M260" s="3" t="s">
        <v>80</v>
      </c>
      <c r="N260" s="3" t="s">
        <v>31</v>
      </c>
      <c r="O260" s="5" t="s">
        <v>80</v>
      </c>
      <c r="P260" s="3" t="s">
        <v>80</v>
      </c>
      <c r="Q260" s="3" t="s">
        <v>80</v>
      </c>
      <c r="R260" s="3" t="s">
        <v>80</v>
      </c>
      <c r="S260" s="3" t="s">
        <v>80</v>
      </c>
      <c r="T260" s="3" t="s">
        <v>80</v>
      </c>
      <c r="U260" s="3" t="s">
        <v>31</v>
      </c>
      <c r="V260" s="5" t="s">
        <v>46</v>
      </c>
      <c r="W260" s="3" t="s">
        <v>39</v>
      </c>
      <c r="X260" s="5">
        <v>1676.09</v>
      </c>
      <c r="Y260" s="3" t="s">
        <v>42</v>
      </c>
      <c r="AA260" s="14">
        <f t="shared" si="15"/>
        <v>0</v>
      </c>
      <c r="AB260" t="str">
        <f t="shared" si="16"/>
        <v xml:space="preserve"> </v>
      </c>
      <c r="AF260" s="23">
        <f t="shared" si="17"/>
        <v>-6.4375494282064141E-2</v>
      </c>
      <c r="AI260" s="25">
        <f t="shared" si="18"/>
        <v>0.52566437886310102</v>
      </c>
      <c r="AJ260" s="41">
        <f t="shared" si="19"/>
        <v>1.9023545064301006</v>
      </c>
    </row>
    <row r="261" spans="1:36" x14ac:dyDescent="0.25">
      <c r="A261" s="3" t="s">
        <v>2031</v>
      </c>
      <c r="B261" s="4" t="s">
        <v>2034</v>
      </c>
      <c r="C261" s="3" t="s">
        <v>63</v>
      </c>
      <c r="D261" s="3" t="s">
        <v>1147</v>
      </c>
      <c r="E261" s="3" t="s">
        <v>42</v>
      </c>
      <c r="F261" s="3" t="s">
        <v>80</v>
      </c>
      <c r="G261" s="3" t="s">
        <v>42</v>
      </c>
      <c r="H261" s="5" t="s">
        <v>47</v>
      </c>
      <c r="I261" s="3" t="s">
        <v>47</v>
      </c>
      <c r="J261" s="3" t="s">
        <v>47</v>
      </c>
      <c r="K261" s="3" t="s">
        <v>47</v>
      </c>
      <c r="L261" s="3" t="s">
        <v>47</v>
      </c>
      <c r="M261" s="3" t="s">
        <v>47</v>
      </c>
      <c r="N261" s="3" t="s">
        <v>31</v>
      </c>
      <c r="O261" s="5" t="s">
        <v>46</v>
      </c>
      <c r="P261" s="3" t="s">
        <v>80</v>
      </c>
      <c r="Q261" s="3" t="s">
        <v>47</v>
      </c>
      <c r="R261" s="3" t="s">
        <v>80</v>
      </c>
      <c r="S261" s="3" t="s">
        <v>80</v>
      </c>
      <c r="T261" s="3" t="s">
        <v>80</v>
      </c>
      <c r="U261" s="3" t="s">
        <v>31</v>
      </c>
      <c r="V261" s="5" t="s">
        <v>46</v>
      </c>
      <c r="W261" s="3" t="s">
        <v>39</v>
      </c>
      <c r="X261" s="5">
        <v>1676.09</v>
      </c>
      <c r="Y261" s="3" t="s">
        <v>42</v>
      </c>
      <c r="AA261" s="14">
        <f t="shared" si="15"/>
        <v>0</v>
      </c>
      <c r="AB261" t="str">
        <f t="shared" si="16"/>
        <v xml:space="preserve"> </v>
      </c>
      <c r="AF261" s="23">
        <f t="shared" si="17"/>
        <v>-6.4375494282064141E-2</v>
      </c>
      <c r="AI261" s="25">
        <f t="shared" si="18"/>
        <v>0.52566437886310102</v>
      </c>
      <c r="AJ261" s="41">
        <f t="shared" si="19"/>
        <v>1.9023545064301006</v>
      </c>
    </row>
    <row r="262" spans="1:36" x14ac:dyDescent="0.25">
      <c r="A262" s="3" t="s">
        <v>2031</v>
      </c>
      <c r="B262" s="4" t="s">
        <v>1455</v>
      </c>
      <c r="C262" s="3" t="s">
        <v>58</v>
      </c>
      <c r="D262" s="3" t="s">
        <v>729</v>
      </c>
      <c r="E262" s="3">
        <v>1905.74</v>
      </c>
      <c r="F262" s="3" t="s">
        <v>962</v>
      </c>
      <c r="G262" s="3" t="s">
        <v>42</v>
      </c>
      <c r="H262" s="5" t="s">
        <v>46</v>
      </c>
      <c r="I262" s="3" t="s">
        <v>47</v>
      </c>
      <c r="J262" s="3" t="s">
        <v>47</v>
      </c>
      <c r="K262" s="3" t="s">
        <v>47</v>
      </c>
      <c r="L262" s="3" t="s">
        <v>47</v>
      </c>
      <c r="M262" s="3" t="s">
        <v>80</v>
      </c>
      <c r="N262" s="3" t="s">
        <v>31</v>
      </c>
      <c r="O262" s="5" t="s">
        <v>47</v>
      </c>
      <c r="P262" s="3" t="s">
        <v>47</v>
      </c>
      <c r="Q262" s="3" t="s">
        <v>47</v>
      </c>
      <c r="R262" s="3" t="s">
        <v>47</v>
      </c>
      <c r="S262" s="3" t="s">
        <v>47</v>
      </c>
      <c r="T262" s="3" t="s">
        <v>47</v>
      </c>
      <c r="U262" s="3" t="s">
        <v>31</v>
      </c>
      <c r="V262" s="5" t="s">
        <v>46</v>
      </c>
      <c r="W262" s="3" t="s">
        <v>39</v>
      </c>
      <c r="X262" s="5">
        <v>1676.09</v>
      </c>
      <c r="Y262" s="3" t="s">
        <v>2035</v>
      </c>
      <c r="AA262" s="14">
        <f t="shared" ref="AA262:AA273" si="20">IF(E262&lt;&gt;"",X262-E262,X262-X262)</f>
        <v>-229.65000000000009</v>
      </c>
      <c r="AB262" t="str">
        <f t="shared" ref="AB262:AB273" si="21">IF(AA262&gt;400,B262," ")</f>
        <v xml:space="preserve"> </v>
      </c>
      <c r="AF262" s="23">
        <f t="shared" ref="AF262:AF273" si="22">(AA262-$AG$5)/$AH$5</f>
        <v>-1.5853517086588926</v>
      </c>
      <c r="AI262" s="25">
        <f t="shared" ref="AI262:AI273" si="23">1-_xlfn.NORM.S.DIST(AF262,TRUE)</f>
        <v>0.94355677666270932</v>
      </c>
      <c r="AJ262" s="41">
        <f t="shared" ref="AJ262:AJ273" si="24">1/AI262</f>
        <v>1.0598196364366395</v>
      </c>
    </row>
    <row r="263" spans="1:36" x14ac:dyDescent="0.25">
      <c r="A263" s="3" t="s">
        <v>2031</v>
      </c>
      <c r="B263" s="4" t="s">
        <v>1643</v>
      </c>
      <c r="C263" s="3" t="s">
        <v>42</v>
      </c>
      <c r="D263" s="3" t="s">
        <v>365</v>
      </c>
      <c r="E263" s="3">
        <v>1675.87</v>
      </c>
      <c r="F263" s="3" t="s">
        <v>2036</v>
      </c>
      <c r="G263" s="3" t="s">
        <v>42</v>
      </c>
      <c r="H263" s="5" t="s">
        <v>47</v>
      </c>
      <c r="I263" s="3" t="s">
        <v>47</v>
      </c>
      <c r="J263" s="3" t="s">
        <v>80</v>
      </c>
      <c r="K263" s="3" t="s">
        <v>80</v>
      </c>
      <c r="L263" s="3" t="s">
        <v>80</v>
      </c>
      <c r="M263" s="3" t="s">
        <v>80</v>
      </c>
      <c r="N263" s="3" t="s">
        <v>31</v>
      </c>
      <c r="O263" s="5" t="s">
        <v>46</v>
      </c>
      <c r="P263" s="3" t="s">
        <v>80</v>
      </c>
      <c r="Q263" s="3" t="s">
        <v>80</v>
      </c>
      <c r="R263" s="3" t="s">
        <v>80</v>
      </c>
      <c r="S263" s="3" t="s">
        <v>80</v>
      </c>
      <c r="T263" s="3" t="s">
        <v>80</v>
      </c>
      <c r="U263" s="3" t="s">
        <v>31</v>
      </c>
      <c r="V263" s="5" t="s">
        <v>46</v>
      </c>
      <c r="W263" s="3" t="s">
        <v>39</v>
      </c>
      <c r="X263" s="5">
        <v>1676.09</v>
      </c>
      <c r="Y263" s="3" t="s">
        <v>2037</v>
      </c>
      <c r="AA263" s="14">
        <f t="shared" si="20"/>
        <v>0.22000000000002728</v>
      </c>
      <c r="AB263" t="str">
        <f t="shared" si="21"/>
        <v xml:space="preserve"> </v>
      </c>
      <c r="AF263" s="23">
        <f t="shared" si="22"/>
        <v>-6.2918430196878233E-2</v>
      </c>
      <c r="AI263" s="25">
        <f t="shared" si="23"/>
        <v>0.52508427062684637</v>
      </c>
      <c r="AJ263" s="41">
        <f t="shared" si="24"/>
        <v>1.9044562100597653</v>
      </c>
    </row>
    <row r="264" spans="1:36" x14ac:dyDescent="0.25">
      <c r="A264" s="3" t="s">
        <v>830</v>
      </c>
      <c r="B264" s="4" t="s">
        <v>2038</v>
      </c>
      <c r="C264" s="3" t="s">
        <v>42</v>
      </c>
      <c r="D264" s="3" t="s">
        <v>395</v>
      </c>
      <c r="E264" s="3" t="s">
        <v>42</v>
      </c>
      <c r="F264" s="3" t="s">
        <v>80</v>
      </c>
      <c r="G264" s="3" t="s">
        <v>42</v>
      </c>
      <c r="H264" s="5" t="s">
        <v>47</v>
      </c>
      <c r="I264" s="3" t="s">
        <v>47</v>
      </c>
      <c r="J264" s="3" t="s">
        <v>80</v>
      </c>
      <c r="K264" s="3" t="s">
        <v>80</v>
      </c>
      <c r="L264" s="3" t="s">
        <v>47</v>
      </c>
      <c r="M264" s="3" t="s">
        <v>80</v>
      </c>
      <c r="N264" s="3" t="s">
        <v>31</v>
      </c>
      <c r="O264" s="5" t="s">
        <v>47</v>
      </c>
      <c r="P264" s="3" t="s">
        <v>47</v>
      </c>
      <c r="Q264" s="3" t="s">
        <v>40</v>
      </c>
      <c r="R264" s="3" t="s">
        <v>80</v>
      </c>
      <c r="S264" s="3" t="s">
        <v>47</v>
      </c>
      <c r="T264" s="3" t="s">
        <v>80</v>
      </c>
      <c r="U264" s="3" t="s">
        <v>31</v>
      </c>
      <c r="V264" s="5" t="s">
        <v>40</v>
      </c>
      <c r="W264" s="3" t="s">
        <v>39</v>
      </c>
      <c r="X264" s="5">
        <v>1593.35</v>
      </c>
      <c r="Y264" s="3" t="s">
        <v>42</v>
      </c>
      <c r="AA264" s="14">
        <f t="shared" si="20"/>
        <v>0</v>
      </c>
      <c r="AB264" t="str">
        <f t="shared" si="21"/>
        <v xml:space="preserve"> </v>
      </c>
      <c r="AF264" s="23">
        <f t="shared" si="22"/>
        <v>-6.4375494282064141E-2</v>
      </c>
      <c r="AI264" s="25">
        <f t="shared" si="23"/>
        <v>0.52566437886310102</v>
      </c>
      <c r="AJ264" s="41">
        <f t="shared" si="24"/>
        <v>1.9023545064301006</v>
      </c>
    </row>
    <row r="265" spans="1:36" x14ac:dyDescent="0.25">
      <c r="A265" s="3" t="s">
        <v>2039</v>
      </c>
      <c r="B265" s="4" t="s">
        <v>1462</v>
      </c>
      <c r="C265" s="3" t="s">
        <v>42</v>
      </c>
      <c r="D265" s="3" t="s">
        <v>90</v>
      </c>
      <c r="E265" s="3">
        <v>1628.91</v>
      </c>
      <c r="F265" s="3" t="s">
        <v>869</v>
      </c>
      <c r="G265" s="3" t="s">
        <v>42</v>
      </c>
      <c r="H265" s="5" t="s">
        <v>47</v>
      </c>
      <c r="I265" s="3" t="s">
        <v>47</v>
      </c>
      <c r="J265" s="3" t="s">
        <v>80</v>
      </c>
      <c r="K265" s="3" t="s">
        <v>80</v>
      </c>
      <c r="L265" s="3" t="s">
        <v>80</v>
      </c>
      <c r="M265" s="3" t="s">
        <v>80</v>
      </c>
      <c r="N265" s="3" t="s">
        <v>31</v>
      </c>
      <c r="O265" s="5" t="s">
        <v>47</v>
      </c>
      <c r="P265" s="3" t="s">
        <v>80</v>
      </c>
      <c r="Q265" s="3" t="s">
        <v>80</v>
      </c>
      <c r="R265" s="3" t="s">
        <v>80</v>
      </c>
      <c r="S265" s="3" t="s">
        <v>80</v>
      </c>
      <c r="T265" s="3" t="s">
        <v>80</v>
      </c>
      <c r="U265" s="3" t="s">
        <v>31</v>
      </c>
      <c r="V265" s="5" t="s">
        <v>47</v>
      </c>
      <c r="W265" s="3" t="s">
        <v>39</v>
      </c>
      <c r="X265" s="5">
        <v>1572.66</v>
      </c>
      <c r="Y265" s="3" t="s">
        <v>2040</v>
      </c>
      <c r="AA265" s="14">
        <f t="shared" si="20"/>
        <v>-56.25</v>
      </c>
      <c r="AB265" t="str">
        <f t="shared" si="21"/>
        <v xml:space="preserve"> </v>
      </c>
      <c r="AF265" s="23">
        <f t="shared" si="22"/>
        <v>-0.43692028878977834</v>
      </c>
      <c r="AI265" s="25">
        <f t="shared" si="23"/>
        <v>0.66891542126909831</v>
      </c>
      <c r="AJ265" s="41">
        <f t="shared" si="24"/>
        <v>1.4949573117969865</v>
      </c>
    </row>
    <row r="266" spans="1:36" x14ac:dyDescent="0.25">
      <c r="A266" s="3" t="s">
        <v>2039</v>
      </c>
      <c r="B266" s="4" t="s">
        <v>1763</v>
      </c>
      <c r="C266" s="3" t="s">
        <v>491</v>
      </c>
      <c r="D266" s="3" t="s">
        <v>729</v>
      </c>
      <c r="E266" s="3">
        <v>1415.67</v>
      </c>
      <c r="F266" s="3" t="s">
        <v>80</v>
      </c>
      <c r="G266" s="3" t="s">
        <v>42</v>
      </c>
      <c r="H266" s="5" t="s">
        <v>47</v>
      </c>
      <c r="I266" s="3" t="s">
        <v>47</v>
      </c>
      <c r="J266" s="3" t="s">
        <v>80</v>
      </c>
      <c r="K266" s="3" t="s">
        <v>80</v>
      </c>
      <c r="L266" s="3" t="s">
        <v>80</v>
      </c>
      <c r="M266" s="3" t="s">
        <v>80</v>
      </c>
      <c r="N266" s="3" t="s">
        <v>31</v>
      </c>
      <c r="O266" s="5" t="s">
        <v>47</v>
      </c>
      <c r="P266" s="3" t="s">
        <v>47</v>
      </c>
      <c r="Q266" s="3" t="s">
        <v>80</v>
      </c>
      <c r="R266" s="3" t="s">
        <v>80</v>
      </c>
      <c r="S266" s="3" t="s">
        <v>80</v>
      </c>
      <c r="T266" s="3" t="s">
        <v>80</v>
      </c>
      <c r="U266" s="3" t="s">
        <v>31</v>
      </c>
      <c r="V266" s="5" t="s">
        <v>47</v>
      </c>
      <c r="W266" s="3" t="s">
        <v>39</v>
      </c>
      <c r="X266" s="5">
        <v>1572.66</v>
      </c>
      <c r="Y266" s="3" t="s">
        <v>42</v>
      </c>
      <c r="AA266" s="14">
        <f t="shared" si="20"/>
        <v>156.99</v>
      </c>
      <c r="AB266" t="str">
        <f t="shared" si="21"/>
        <v xml:space="preserve"> </v>
      </c>
      <c r="AF266" s="23">
        <f t="shared" si="22"/>
        <v>0.97537219086933236</v>
      </c>
      <c r="AI266" s="25">
        <f t="shared" si="23"/>
        <v>0.16468783642475471</v>
      </c>
      <c r="AJ266" s="41">
        <f t="shared" si="24"/>
        <v>6.0720938577445969</v>
      </c>
    </row>
    <row r="267" spans="1:36" x14ac:dyDescent="0.25">
      <c r="A267" s="3" t="s">
        <v>2039</v>
      </c>
      <c r="B267" s="4" t="s">
        <v>2041</v>
      </c>
      <c r="C267" s="3" t="s">
        <v>63</v>
      </c>
      <c r="D267" s="3" t="s">
        <v>934</v>
      </c>
      <c r="E267" s="3" t="s">
        <v>42</v>
      </c>
      <c r="F267" s="3" t="s">
        <v>80</v>
      </c>
      <c r="G267" s="3" t="s">
        <v>42</v>
      </c>
      <c r="H267" s="5" t="s">
        <v>47</v>
      </c>
      <c r="I267" s="3" t="s">
        <v>47</v>
      </c>
      <c r="J267" s="3" t="s">
        <v>47</v>
      </c>
      <c r="K267" s="3" t="s">
        <v>80</v>
      </c>
      <c r="L267" s="3" t="s">
        <v>80</v>
      </c>
      <c r="M267" s="3" t="s">
        <v>47</v>
      </c>
      <c r="N267" s="3" t="s">
        <v>31</v>
      </c>
      <c r="O267" s="5" t="s">
        <v>47</v>
      </c>
      <c r="P267" s="3" t="s">
        <v>47</v>
      </c>
      <c r="Q267" s="3" t="s">
        <v>47</v>
      </c>
      <c r="R267" s="3" t="s">
        <v>80</v>
      </c>
      <c r="S267" s="3" t="s">
        <v>80</v>
      </c>
      <c r="T267" s="3" t="s">
        <v>80</v>
      </c>
      <c r="U267" s="3" t="s">
        <v>31</v>
      </c>
      <c r="V267" s="5" t="s">
        <v>47</v>
      </c>
      <c r="W267" s="3" t="s">
        <v>39</v>
      </c>
      <c r="X267" s="5">
        <v>1572.66</v>
      </c>
      <c r="Y267" s="3" t="s">
        <v>42</v>
      </c>
      <c r="AA267" s="14">
        <f t="shared" si="20"/>
        <v>0</v>
      </c>
      <c r="AB267" t="str">
        <f t="shared" si="21"/>
        <v xml:space="preserve"> </v>
      </c>
      <c r="AF267" s="23">
        <f t="shared" si="22"/>
        <v>-6.4375494282064141E-2</v>
      </c>
      <c r="AI267" s="25">
        <f t="shared" si="23"/>
        <v>0.52566437886310102</v>
      </c>
      <c r="AJ267" s="41">
        <f t="shared" si="24"/>
        <v>1.9023545064301006</v>
      </c>
    </row>
    <row r="268" spans="1:36" x14ac:dyDescent="0.25">
      <c r="A268" s="3" t="s">
        <v>2039</v>
      </c>
      <c r="B268" s="4" t="s">
        <v>2042</v>
      </c>
      <c r="C268" s="3" t="s">
        <v>58</v>
      </c>
      <c r="D268" s="3" t="s">
        <v>395</v>
      </c>
      <c r="E268" s="3" t="s">
        <v>42</v>
      </c>
      <c r="F268" s="3" t="s">
        <v>80</v>
      </c>
      <c r="G268" s="3" t="s">
        <v>42</v>
      </c>
      <c r="H268" s="5" t="s">
        <v>47</v>
      </c>
      <c r="I268" s="3" t="s">
        <v>47</v>
      </c>
      <c r="J268" s="3" t="s">
        <v>80</v>
      </c>
      <c r="K268" s="3" t="s">
        <v>80</v>
      </c>
      <c r="L268" s="3" t="s">
        <v>47</v>
      </c>
      <c r="M268" s="3" t="s">
        <v>80</v>
      </c>
      <c r="N268" s="3" t="s">
        <v>31</v>
      </c>
      <c r="O268" s="5" t="s">
        <v>47</v>
      </c>
      <c r="P268" s="3" t="s">
        <v>80</v>
      </c>
      <c r="Q268" s="3" t="s">
        <v>80</v>
      </c>
      <c r="R268" s="3" t="s">
        <v>80</v>
      </c>
      <c r="S268" s="3" t="s">
        <v>80</v>
      </c>
      <c r="T268" s="3" t="s">
        <v>80</v>
      </c>
      <c r="U268" s="3" t="s">
        <v>31</v>
      </c>
      <c r="V268" s="5" t="s">
        <v>47</v>
      </c>
      <c r="W268" s="3" t="s">
        <v>39</v>
      </c>
      <c r="X268" s="5">
        <v>1572.66</v>
      </c>
      <c r="Y268" s="3" t="s">
        <v>42</v>
      </c>
      <c r="AA268" s="14">
        <f t="shared" si="20"/>
        <v>0</v>
      </c>
      <c r="AB268" t="str">
        <f t="shared" si="21"/>
        <v xml:space="preserve"> </v>
      </c>
      <c r="AF268" s="23">
        <f t="shared" si="22"/>
        <v>-6.4375494282064141E-2</v>
      </c>
      <c r="AI268" s="25">
        <f t="shared" si="23"/>
        <v>0.52566437886310102</v>
      </c>
      <c r="AJ268" s="41">
        <f t="shared" si="24"/>
        <v>1.9023545064301006</v>
      </c>
    </row>
    <row r="269" spans="1:36" x14ac:dyDescent="0.25">
      <c r="A269" s="3" t="s">
        <v>2039</v>
      </c>
      <c r="B269" s="4" t="s">
        <v>2043</v>
      </c>
      <c r="C269" s="3" t="s">
        <v>58</v>
      </c>
      <c r="D269" s="3" t="s">
        <v>934</v>
      </c>
      <c r="E269" s="3" t="s">
        <v>42</v>
      </c>
      <c r="F269" s="3" t="s">
        <v>80</v>
      </c>
      <c r="G269" s="3" t="s">
        <v>42</v>
      </c>
      <c r="H269" s="5" t="s">
        <v>47</v>
      </c>
      <c r="I269" s="3" t="s">
        <v>47</v>
      </c>
      <c r="J269" s="3" t="s">
        <v>47</v>
      </c>
      <c r="K269" s="3" t="s">
        <v>80</v>
      </c>
      <c r="L269" s="3" t="s">
        <v>80</v>
      </c>
      <c r="M269" s="3" t="s">
        <v>80</v>
      </c>
      <c r="N269" s="3" t="s">
        <v>31</v>
      </c>
      <c r="O269" s="5" t="s">
        <v>80</v>
      </c>
      <c r="P269" s="3" t="s">
        <v>80</v>
      </c>
      <c r="Q269" s="3" t="s">
        <v>80</v>
      </c>
      <c r="R269" s="3" t="s">
        <v>80</v>
      </c>
      <c r="S269" s="3" t="s">
        <v>80</v>
      </c>
      <c r="T269" s="3" t="s">
        <v>80</v>
      </c>
      <c r="U269" s="3" t="s">
        <v>31</v>
      </c>
      <c r="V269" s="5" t="s">
        <v>47</v>
      </c>
      <c r="W269" s="3" t="s">
        <v>39</v>
      </c>
      <c r="X269" s="5">
        <v>1572.66</v>
      </c>
      <c r="Y269" s="3" t="s">
        <v>42</v>
      </c>
      <c r="AA269" s="14">
        <f t="shared" si="20"/>
        <v>0</v>
      </c>
      <c r="AB269" t="str">
        <f t="shared" si="21"/>
        <v xml:space="preserve"> </v>
      </c>
      <c r="AF269" s="23">
        <f t="shared" si="22"/>
        <v>-6.4375494282064141E-2</v>
      </c>
      <c r="AI269" s="25">
        <f t="shared" si="23"/>
        <v>0.52566437886310102</v>
      </c>
      <c r="AJ269" s="41">
        <f t="shared" si="24"/>
        <v>1.9023545064301006</v>
      </c>
    </row>
    <row r="270" spans="1:36" x14ac:dyDescent="0.25">
      <c r="A270" s="3" t="s">
        <v>2039</v>
      </c>
      <c r="B270" s="4" t="s">
        <v>2044</v>
      </c>
      <c r="C270" s="3" t="s">
        <v>58</v>
      </c>
      <c r="D270" s="3" t="s">
        <v>193</v>
      </c>
      <c r="E270" s="3"/>
      <c r="F270" s="3" t="s">
        <v>80</v>
      </c>
      <c r="G270" s="3" t="s">
        <v>42</v>
      </c>
      <c r="H270" s="5" t="s">
        <v>47</v>
      </c>
      <c r="I270" s="3" t="s">
        <v>47</v>
      </c>
      <c r="J270" s="3" t="s">
        <v>80</v>
      </c>
      <c r="K270" s="3" t="s">
        <v>80</v>
      </c>
      <c r="L270" s="3" t="s">
        <v>80</v>
      </c>
      <c r="M270" s="3" t="s">
        <v>80</v>
      </c>
      <c r="N270" s="3" t="s">
        <v>31</v>
      </c>
      <c r="O270" s="5" t="s">
        <v>47</v>
      </c>
      <c r="P270" s="3" t="s">
        <v>47</v>
      </c>
      <c r="Q270" s="3" t="s">
        <v>47</v>
      </c>
      <c r="R270" s="3" t="s">
        <v>80</v>
      </c>
      <c r="S270" s="3" t="s">
        <v>80</v>
      </c>
      <c r="T270" s="3" t="s">
        <v>80</v>
      </c>
      <c r="U270" s="3" t="s">
        <v>31</v>
      </c>
      <c r="V270" s="5" t="s">
        <v>47</v>
      </c>
      <c r="W270" s="3" t="s">
        <v>39</v>
      </c>
      <c r="X270" s="5">
        <v>1572.66</v>
      </c>
      <c r="Y270" s="3" t="s">
        <v>42</v>
      </c>
      <c r="AA270" s="14">
        <f t="shared" si="20"/>
        <v>0</v>
      </c>
      <c r="AB270" t="str">
        <f t="shared" si="21"/>
        <v xml:space="preserve"> </v>
      </c>
      <c r="AF270" s="23">
        <f t="shared" si="22"/>
        <v>-6.4375494282064141E-2</v>
      </c>
      <c r="AI270" s="25">
        <f t="shared" si="23"/>
        <v>0.52566437886310102</v>
      </c>
      <c r="AJ270" s="41">
        <f t="shared" si="24"/>
        <v>1.9023545064301006</v>
      </c>
    </row>
    <row r="271" spans="1:36" x14ac:dyDescent="0.25">
      <c r="A271" s="3" t="s">
        <v>2039</v>
      </c>
      <c r="B271" s="4" t="s">
        <v>2045</v>
      </c>
      <c r="C271" s="3" t="s">
        <v>42</v>
      </c>
      <c r="D271" s="3" t="s">
        <v>934</v>
      </c>
      <c r="E271" s="3" t="s">
        <v>42</v>
      </c>
      <c r="F271" s="3" t="s">
        <v>80</v>
      </c>
      <c r="G271" s="3" t="s">
        <v>42</v>
      </c>
      <c r="H271" s="5" t="s">
        <v>47</v>
      </c>
      <c r="I271" s="3" t="s">
        <v>47</v>
      </c>
      <c r="J271" s="3" t="s">
        <v>80</v>
      </c>
      <c r="K271" s="3" t="s">
        <v>47</v>
      </c>
      <c r="L271" s="3" t="s">
        <v>47</v>
      </c>
      <c r="M271" s="3" t="s">
        <v>47</v>
      </c>
      <c r="N271" s="3" t="s">
        <v>31</v>
      </c>
      <c r="O271" s="5" t="s">
        <v>80</v>
      </c>
      <c r="P271" s="3" t="s">
        <v>80</v>
      </c>
      <c r="Q271" s="3" t="s">
        <v>80</v>
      </c>
      <c r="R271" s="3" t="s">
        <v>80</v>
      </c>
      <c r="S271" s="3" t="s">
        <v>80</v>
      </c>
      <c r="T271" s="3" t="s">
        <v>80</v>
      </c>
      <c r="U271" s="3" t="s">
        <v>31</v>
      </c>
      <c r="V271" s="5" t="s">
        <v>47</v>
      </c>
      <c r="W271" s="3" t="s">
        <v>39</v>
      </c>
      <c r="X271" s="5">
        <v>1572.66</v>
      </c>
      <c r="Y271" s="3" t="s">
        <v>42</v>
      </c>
      <c r="AA271" s="14">
        <f t="shared" si="20"/>
        <v>0</v>
      </c>
      <c r="AB271" t="str">
        <f t="shared" si="21"/>
        <v xml:space="preserve"> </v>
      </c>
      <c r="AF271" s="23">
        <f t="shared" si="22"/>
        <v>-6.4375494282064141E-2</v>
      </c>
      <c r="AI271" s="25">
        <f t="shared" si="23"/>
        <v>0.52566437886310102</v>
      </c>
      <c r="AJ271" s="41">
        <f t="shared" si="24"/>
        <v>1.9023545064301006</v>
      </c>
    </row>
    <row r="272" spans="1:36" x14ac:dyDescent="0.25">
      <c r="A272" s="3" t="s">
        <v>2039</v>
      </c>
      <c r="B272" s="4" t="s">
        <v>1652</v>
      </c>
      <c r="C272" s="3" t="s">
        <v>63</v>
      </c>
      <c r="D272" s="3" t="s">
        <v>515</v>
      </c>
      <c r="E272" s="3">
        <v>1600</v>
      </c>
      <c r="F272" s="3" t="s">
        <v>1232</v>
      </c>
      <c r="G272" s="3" t="s">
        <v>42</v>
      </c>
      <c r="H272" s="5" t="s">
        <v>47</v>
      </c>
      <c r="I272" s="3" t="s">
        <v>47</v>
      </c>
      <c r="J272" s="3" t="s">
        <v>80</v>
      </c>
      <c r="K272" s="3" t="s">
        <v>80</v>
      </c>
      <c r="L272" s="3" t="s">
        <v>80</v>
      </c>
      <c r="M272" s="3" t="s">
        <v>80</v>
      </c>
      <c r="N272" s="3" t="s">
        <v>31</v>
      </c>
      <c r="O272" s="5" t="s">
        <v>47</v>
      </c>
      <c r="P272" s="3" t="s">
        <v>80</v>
      </c>
      <c r="Q272" s="3" t="s">
        <v>80</v>
      </c>
      <c r="R272" s="3" t="s">
        <v>80</v>
      </c>
      <c r="S272" s="3" t="s">
        <v>47</v>
      </c>
      <c r="T272" s="3" t="s">
        <v>80</v>
      </c>
      <c r="U272" s="3" t="s">
        <v>31</v>
      </c>
      <c r="V272" s="5" t="s">
        <v>47</v>
      </c>
      <c r="W272" s="3" t="s">
        <v>39</v>
      </c>
      <c r="X272" s="5">
        <v>1572.66</v>
      </c>
      <c r="Y272" s="3" t="s">
        <v>2046</v>
      </c>
      <c r="AA272" s="14">
        <f t="shared" si="20"/>
        <v>-27.339999999999918</v>
      </c>
      <c r="AB272" t="str">
        <f t="shared" si="21"/>
        <v xml:space="preserve"> </v>
      </c>
      <c r="AF272" s="23">
        <f t="shared" si="22"/>
        <v>-0.24544882195923529</v>
      </c>
      <c r="AI272" s="25">
        <f t="shared" si="23"/>
        <v>0.59694553479840373</v>
      </c>
      <c r="AJ272" s="41">
        <f t="shared" si="24"/>
        <v>1.6751947065618189</v>
      </c>
    </row>
    <row r="273" spans="1:36" x14ac:dyDescent="0.25">
      <c r="A273" s="3" t="s">
        <v>2039</v>
      </c>
      <c r="B273" s="4" t="s">
        <v>2047</v>
      </c>
      <c r="C273" s="3" t="s">
        <v>42</v>
      </c>
      <c r="D273" s="3" t="s">
        <v>422</v>
      </c>
      <c r="E273" s="3">
        <v>1600</v>
      </c>
      <c r="F273" s="3" t="s">
        <v>2048</v>
      </c>
      <c r="G273" s="3" t="s">
        <v>42</v>
      </c>
      <c r="H273" s="5" t="s">
        <v>80</v>
      </c>
      <c r="I273" s="3" t="s">
        <v>80</v>
      </c>
      <c r="J273" s="3" t="s">
        <v>80</v>
      </c>
      <c r="K273" s="3" t="s">
        <v>80</v>
      </c>
      <c r="L273" s="3" t="s">
        <v>80</v>
      </c>
      <c r="M273" s="3" t="s">
        <v>80</v>
      </c>
      <c r="N273" s="3" t="s">
        <v>31</v>
      </c>
      <c r="O273" s="5" t="s">
        <v>80</v>
      </c>
      <c r="P273" s="3" t="s">
        <v>80</v>
      </c>
      <c r="Q273" s="3" t="s">
        <v>80</v>
      </c>
      <c r="R273" s="3" t="s">
        <v>80</v>
      </c>
      <c r="S273" s="3" t="s">
        <v>80</v>
      </c>
      <c r="T273" s="3" t="s">
        <v>80</v>
      </c>
      <c r="U273" s="3" t="s">
        <v>31</v>
      </c>
      <c r="V273" s="5" t="s">
        <v>47</v>
      </c>
      <c r="W273" s="3" t="s">
        <v>39</v>
      </c>
      <c r="X273" s="5">
        <v>1572.66</v>
      </c>
      <c r="Y273" s="3" t="s">
        <v>2046</v>
      </c>
      <c r="AA273" s="14">
        <f t="shared" si="20"/>
        <v>-27.339999999999918</v>
      </c>
      <c r="AB273" t="str">
        <f t="shared" si="21"/>
        <v xml:space="preserve"> </v>
      </c>
      <c r="AF273" s="23">
        <f t="shared" si="22"/>
        <v>-0.24544882195923529</v>
      </c>
      <c r="AI273" s="25">
        <f t="shared" si="23"/>
        <v>0.59694553479840373</v>
      </c>
      <c r="AJ273" s="41">
        <f t="shared" si="24"/>
        <v>1.6751947065618189</v>
      </c>
    </row>
    <row r="274" spans="1:36" x14ac:dyDescent="0.25">
      <c r="A274" s="67" t="s">
        <v>1237</v>
      </c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</row>
    <row r="275" spans="1:36" x14ac:dyDescent="0.25">
      <c r="A275" s="66" t="s">
        <v>162</v>
      </c>
      <c r="B275" s="66"/>
      <c r="C275" s="66"/>
      <c r="D275" s="66"/>
      <c r="E275" s="66"/>
      <c r="F275" s="66"/>
      <c r="G275" s="66"/>
      <c r="H275" s="66"/>
    </row>
  </sheetData>
  <mergeCells count="15">
    <mergeCell ref="A274:Y274"/>
    <mergeCell ref="A275:H275"/>
    <mergeCell ref="A1:Y1"/>
    <mergeCell ref="A2:A4"/>
    <mergeCell ref="B2:B4"/>
    <mergeCell ref="C2:C4"/>
    <mergeCell ref="D2:D4"/>
    <mergeCell ref="E2:E4"/>
    <mergeCell ref="F2:F4"/>
    <mergeCell ref="G2:G4"/>
    <mergeCell ref="H2:N2"/>
    <mergeCell ref="O2:U2"/>
    <mergeCell ref="V2:W2"/>
    <mergeCell ref="X2:X4"/>
    <mergeCell ref="Y2:Y4"/>
  </mergeCells>
  <conditionalFormatting sqref="AA5:AA273">
    <cfRule type="cellIs" dxfId="426" priority="3" operator="lessThan">
      <formula>200</formula>
    </cfRule>
    <cfRule type="cellIs" dxfId="425" priority="4" operator="between">
      <formula>200</formula>
      <formula>300</formula>
    </cfRule>
    <cfRule type="cellIs" dxfId="424" priority="5" operator="between">
      <formula>300</formula>
      <formula>400</formula>
    </cfRule>
    <cfRule type="cellIs" dxfId="423" priority="6" operator="greaterThan">
      <formula>400</formula>
    </cfRule>
  </conditionalFormatting>
  <conditionalFormatting sqref="AF5:AF273">
    <cfRule type="cellIs" dxfId="422" priority="10" operator="lessThan">
      <formula>2</formula>
    </cfRule>
    <cfRule type="cellIs" dxfId="421" priority="11" operator="between">
      <formula>2</formula>
      <formula>3</formula>
    </cfRule>
    <cfRule type="cellIs" dxfId="420" priority="12" operator="between">
      <formula>3</formula>
      <formula>100</formula>
    </cfRule>
  </conditionalFormatting>
  <conditionalFormatting sqref="AI5:AI273">
    <cfRule type="expression" dxfId="419" priority="1">
      <formula>AND($AF5&gt;0,$AI5&lt;0.01)</formula>
    </cfRule>
    <cfRule type="expression" dxfId="418" priority="2">
      <formula>AND($AF5&gt;0,$AI5&lt;0.02)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CCBA666D13D48A1A6B6C5D57ED3D9" ma:contentTypeVersion="5" ma:contentTypeDescription="Create a new document." ma:contentTypeScope="" ma:versionID="3059dbfeb66f27006687fdce3426b833">
  <xsd:schema xmlns:xsd="http://www.w3.org/2001/XMLSchema" xmlns:xs="http://www.w3.org/2001/XMLSchema" xmlns:p="http://schemas.microsoft.com/office/2006/metadata/properties" xmlns:ns3="593e4740-595b-48bc-a7ab-4a25f2adb8a7" targetNamespace="http://schemas.microsoft.com/office/2006/metadata/properties" ma:root="true" ma:fieldsID="56be0a626c0d032b334681f80d430f06" ns3:_="">
    <xsd:import namespace="593e4740-595b-48bc-a7ab-4a25f2adb8a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e4740-595b-48bc-a7ab-4a25f2adb8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7FD37B-1640-4645-97E5-A1194275BB7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93e4740-595b-48bc-a7ab-4a25f2adb8a7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67087C8-6AD9-432D-862A-BE68F2D38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e4740-595b-48bc-a7ab-4a25f2adb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D78577-D4F7-43B6-946D-3A725D0282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ISC 2026</vt:lpstr>
      <vt:lpstr>ISC 2025</vt:lpstr>
      <vt:lpstr>ISC 2024</vt:lpstr>
      <vt:lpstr>ISC 2023</vt:lpstr>
      <vt:lpstr>ISC 2022</vt:lpstr>
      <vt:lpstr>ISC 2021</vt:lpstr>
      <vt:lpstr>ISC 2020</vt:lpstr>
      <vt:lpstr>ISC 2019</vt:lpstr>
      <vt:lpstr>ISC 2018</vt:lpstr>
      <vt:lpstr>ISC 2017</vt:lpstr>
      <vt:lpstr>Riga 2022.08.14</vt:lpstr>
      <vt:lpstr>Kaunas 2025.04.08</vt:lpstr>
      <vt:lpstr>Geel 2022.10.15</vt:lpstr>
      <vt:lpstr>Vilnius 2024.04.07</vt:lpstr>
      <vt:lpstr>Sekocin 2023.03.05</vt:lpstr>
      <vt:lpstr>ECSC Open 2024</vt:lpstr>
      <vt:lpstr>ECSC Open 2023</vt:lpstr>
      <vt:lpstr>ECSC Open 2022</vt:lpstr>
      <vt:lpstr>ECSC Open 2019</vt:lpstr>
      <vt:lpstr>ECSC Open 2017</vt:lpstr>
      <vt:lpstr>ECSC Open 2016</vt:lpstr>
      <vt:lpstr>WCCC Open 2024</vt:lpstr>
      <vt:lpstr>WCCC Open 2023</vt:lpstr>
      <vt:lpstr>WCCC Open 2022</vt:lpstr>
      <vt:lpstr>WCCC Open 2021</vt:lpstr>
      <vt:lpstr>WCCC Open 2019</vt:lpstr>
      <vt:lpstr>WCCC Open 2018</vt:lpstr>
      <vt:lpstr>WCCC Open 2017</vt:lpstr>
      <vt:lpstr>WCCC Open 2016</vt:lpstr>
      <vt:lpstr>Šveicarija</vt:lpstr>
      <vt:lpstr>Belgija</vt:lpstr>
      <vt:lpstr>Lenkija</vt:lpstr>
      <vt:lpstr>WCSC 2024</vt:lpstr>
      <vt:lpstr>WCSC 2023</vt:lpstr>
      <vt:lpstr>WCSC 2022</vt:lpstr>
      <vt:lpstr>WCSC 2021</vt:lpstr>
      <vt:lpstr>WCSC 2019</vt:lpstr>
      <vt:lpstr>WCSC 2018</vt:lpstr>
      <vt:lpstr>WCSC 2017</vt:lpstr>
      <vt:lpstr>WCSC 2016</vt:lpstr>
      <vt:lpstr>ECSC 2024</vt:lpstr>
      <vt:lpstr>ECSC 2023</vt:lpstr>
      <vt:lpstr>ECSC 2022</vt:lpstr>
      <vt:lpstr>ECSC 2019</vt:lpstr>
      <vt:lpstr>ECSC 2017</vt:lpstr>
      <vt:lpstr>ECSC 2016</vt:lpstr>
      <vt:lpstr>ECSC 2015</vt:lpstr>
      <vt:lpstr>ECSC 2014</vt:lpstr>
      <vt:lpstr>ECSC 2013</vt:lpstr>
      <vt:lpstr>ECSC 2012</vt:lpstr>
      <vt:lpstr>ECSC 2011</vt:lpstr>
      <vt:lpstr>ECSC 2010</vt:lpstr>
      <vt:lpstr>ECSC 2009</vt:lpstr>
      <vt:lpstr>ECSC 2008</vt:lpstr>
      <vt:lpstr>ECSC 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Kompiuteris</dc:creator>
  <cp:lastModifiedBy>am</cp:lastModifiedBy>
  <dcterms:created xsi:type="dcterms:W3CDTF">2025-01-21T07:06:18Z</dcterms:created>
  <dcterms:modified xsi:type="dcterms:W3CDTF">2026-02-20T01:03:04Z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0x010100A30CCBA666D13D48A1A6B6C5D57ED3D9</vt:lpwstr>
  </property>
</Properties>
</file>